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231"/>
  <workbookPr defaultThemeVersion="124226"/>
  <mc:AlternateContent xmlns:mc="http://schemas.openxmlformats.org/markup-compatibility/2006">
    <mc:Choice Requires="x15">
      <x15ac:absPath xmlns:x15ac="http://schemas.microsoft.com/office/spreadsheetml/2010/11/ac" url="G:\Meu Drive\MESTRADO\MAI5003 - Probabilidade e Estatística\"/>
    </mc:Choice>
  </mc:AlternateContent>
  <xr:revisionPtr revIDLastSave="0" documentId="8_{789D0B78-42A7-4F0E-AF98-1E4CF40848EF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Estudo" sheetId="22" r:id="rId1"/>
    <sheet name="TIpo (Estudo)" sheetId="23" r:id="rId2"/>
    <sheet name="Relatório Completo" sheetId="10" r:id="rId3"/>
    <sheet name="Planilha1" sheetId="19" r:id="rId4"/>
    <sheet name="Planilha2" sheetId="20" r:id="rId5"/>
    <sheet name="Relatório Pedidos" sheetId="12" r:id="rId6"/>
    <sheet name="Vendedor" sheetId="13" r:id="rId7"/>
    <sheet name="REGIAO" sheetId="16" r:id="rId8"/>
    <sheet name="Grupo" sheetId="18" r:id="rId9"/>
  </sheets>
  <definedNames>
    <definedName name="_xlnm._FilterDatabase" localSheetId="0" hidden="1">Estudo!$A$1:$L$2943</definedName>
    <definedName name="_xlnm._FilterDatabase" localSheetId="3" hidden="1">Planilha1!$A$1:$F$2970</definedName>
    <definedName name="_xlnm._FilterDatabase" localSheetId="2" hidden="1">'Relatório Completo'!$A$1:$N$3191</definedName>
    <definedName name="_xlnm._FilterDatabase" localSheetId="5" hidden="1">'Relatório Pedidos'!$A$1:$O$2343</definedName>
    <definedName name="Municipios">#REF!</definedName>
    <definedName name="pedidos">'Relatório Pedidos'!$A$1:$O$2137</definedName>
    <definedName name="REGIAO">#REF!</definedName>
    <definedName name="ven016_" localSheetId="5">'Relatório Pedidos'!$A$2:$O$2008</definedName>
    <definedName name="ven016_1" localSheetId="5">'Relatório Pedidos'!$A$2086:$O$2098</definedName>
    <definedName name="ven016_2" localSheetId="5">'Relatório Pedidos'!$A$2099:$O$2137</definedName>
    <definedName name="ven016_3" localSheetId="5">'Relatório Pedidos'!$A$2209:$O$2221</definedName>
    <definedName name="ven016_4" localSheetId="5">'Relatório Pedidos'!$A$2232:$N$2281</definedName>
    <definedName name="ven016_5" localSheetId="5">'Relatório Pedidos'!$A$2282:$N$2343</definedName>
    <definedName name="ven018_" localSheetId="2">'Relatório Completo'!$A$3:$N$3153</definedName>
    <definedName name="ven018_1" localSheetId="2">'Relatório Completo'!$A$2950:$N$2969</definedName>
    <definedName name="ven018_2" localSheetId="2">'Relatório Completo'!$A$3055:$N$3116</definedName>
    <definedName name="ven018_3" localSheetId="0">Estudo!#REF!</definedName>
    <definedName name="ven018_3" localSheetId="2">'Relatório Completo'!#REF!</definedName>
    <definedName name="ven018_4" localSheetId="2">'Relatório Completo'!$A$3135:$N$3165</definedName>
    <definedName name="ven018_5" localSheetId="2">'Relatório Completo'!$A$3166:$O$3191</definedName>
    <definedName name="ven018_6" localSheetId="2">'Relatório Completo'!$A$3192:$N$3249</definedName>
    <definedName name="VENDEDOR">Vendedor!$1:$1048576</definedName>
  </definedNames>
  <calcPr calcId="181029"/>
</workbook>
</file>

<file path=xl/calcChain.xml><?xml version="1.0" encoding="utf-8"?>
<calcChain xmlns="http://schemas.openxmlformats.org/spreadsheetml/2006/main">
  <c r="P3" i="22" l="1"/>
  <c r="P4" i="22"/>
  <c r="P5" i="22"/>
  <c r="P6" i="22"/>
  <c r="P7" i="22"/>
  <c r="P8" i="22"/>
  <c r="P9" i="22"/>
  <c r="P10" i="22"/>
  <c r="P11" i="22"/>
  <c r="P12" i="22"/>
  <c r="P13" i="22"/>
  <c r="P14" i="22"/>
  <c r="P15" i="22"/>
  <c r="P16" i="22"/>
  <c r="P17" i="22"/>
  <c r="P18" i="22"/>
  <c r="P19" i="22"/>
  <c r="P20" i="22"/>
  <c r="P21" i="22"/>
  <c r="P22" i="22"/>
  <c r="P23" i="22"/>
  <c r="P24" i="22"/>
  <c r="P25" i="22"/>
  <c r="P26" i="22"/>
  <c r="P27" i="22"/>
  <c r="P28" i="22"/>
  <c r="P29" i="22"/>
  <c r="P30" i="22"/>
  <c r="P31" i="22"/>
  <c r="P32" i="22"/>
  <c r="P33" i="22"/>
  <c r="P34" i="22"/>
  <c r="P35" i="22"/>
  <c r="P36" i="22"/>
  <c r="P37" i="22"/>
  <c r="P38" i="22"/>
  <c r="P39" i="22"/>
  <c r="P40" i="22"/>
  <c r="P41" i="22"/>
  <c r="P42" i="22"/>
  <c r="P43" i="22"/>
  <c r="P44" i="22"/>
  <c r="P45" i="22"/>
  <c r="P46" i="22"/>
  <c r="P47" i="22"/>
  <c r="P48" i="22"/>
  <c r="P49" i="22"/>
  <c r="P50" i="22"/>
  <c r="P51" i="22"/>
  <c r="P52" i="22"/>
  <c r="P53" i="22"/>
  <c r="P54" i="22"/>
  <c r="P55" i="22"/>
  <c r="P56" i="22"/>
  <c r="P57" i="22"/>
  <c r="P58" i="22"/>
  <c r="P59" i="22"/>
  <c r="P60" i="22"/>
  <c r="P61" i="22"/>
  <c r="P62" i="22"/>
  <c r="P63" i="22"/>
  <c r="P64" i="22"/>
  <c r="P65" i="22"/>
  <c r="P66" i="22"/>
  <c r="P67" i="22"/>
  <c r="P68" i="22"/>
  <c r="P69" i="22"/>
  <c r="P70" i="22"/>
  <c r="P71" i="22"/>
  <c r="P72" i="22"/>
  <c r="P73" i="22"/>
  <c r="P74" i="22"/>
  <c r="P75" i="22"/>
  <c r="P76" i="22"/>
  <c r="P77" i="22"/>
  <c r="P78" i="22"/>
  <c r="P79" i="22"/>
  <c r="P80" i="22"/>
  <c r="P81" i="22"/>
  <c r="P82" i="22"/>
  <c r="P83" i="22"/>
  <c r="P84" i="22"/>
  <c r="P85" i="22"/>
  <c r="P86" i="22"/>
  <c r="P87" i="22"/>
  <c r="P88" i="22"/>
  <c r="P89" i="22"/>
  <c r="P90" i="22"/>
  <c r="P91" i="22"/>
  <c r="P92" i="22"/>
  <c r="P93" i="22"/>
  <c r="P94" i="22"/>
  <c r="P95" i="22"/>
  <c r="P96" i="22"/>
  <c r="P97" i="22"/>
  <c r="P98" i="22"/>
  <c r="P99" i="22"/>
  <c r="P100" i="22"/>
  <c r="P101" i="22"/>
  <c r="P102" i="22"/>
  <c r="P103" i="22"/>
  <c r="P104" i="22"/>
  <c r="P105" i="22"/>
  <c r="P106" i="22"/>
  <c r="P107" i="22"/>
  <c r="P108" i="22"/>
  <c r="P109" i="22"/>
  <c r="P110" i="22"/>
  <c r="P111" i="22"/>
  <c r="P112" i="22"/>
  <c r="P113" i="22"/>
  <c r="P114" i="22"/>
  <c r="P115" i="22"/>
  <c r="P116" i="22"/>
  <c r="P117" i="22"/>
  <c r="P118" i="22"/>
  <c r="P119" i="22"/>
  <c r="P120" i="22"/>
  <c r="P121" i="22"/>
  <c r="P122" i="22"/>
  <c r="P123" i="22"/>
  <c r="P124" i="22"/>
  <c r="P125" i="22"/>
  <c r="P126" i="22"/>
  <c r="P127" i="22"/>
  <c r="P128" i="22"/>
  <c r="P129" i="22"/>
  <c r="P130" i="22"/>
  <c r="P131" i="22"/>
  <c r="P132" i="22"/>
  <c r="P133" i="22"/>
  <c r="P134" i="22"/>
  <c r="P135" i="22"/>
  <c r="P136" i="22"/>
  <c r="P137" i="22"/>
  <c r="P138" i="22"/>
  <c r="P139" i="22"/>
  <c r="P140" i="22"/>
  <c r="P141" i="22"/>
  <c r="P142" i="22"/>
  <c r="P143" i="22"/>
  <c r="P144" i="22"/>
  <c r="P145" i="22"/>
  <c r="P146" i="22"/>
  <c r="P147" i="22"/>
  <c r="P148" i="22"/>
  <c r="P149" i="22"/>
  <c r="P150" i="22"/>
  <c r="P151" i="22"/>
  <c r="P152" i="22"/>
  <c r="P153" i="22"/>
  <c r="P154" i="22"/>
  <c r="P155" i="22"/>
  <c r="P156" i="22"/>
  <c r="P157" i="22"/>
  <c r="P158" i="22"/>
  <c r="P159" i="22"/>
  <c r="P160" i="22"/>
  <c r="P161" i="22"/>
  <c r="P162" i="22"/>
  <c r="P163" i="22"/>
  <c r="P164" i="22"/>
  <c r="P165" i="22"/>
  <c r="P166" i="22"/>
  <c r="P167" i="22"/>
  <c r="P168" i="22"/>
  <c r="P169" i="22"/>
  <c r="P170" i="22"/>
  <c r="P171" i="22"/>
  <c r="P172" i="22"/>
  <c r="P173" i="22"/>
  <c r="P174" i="22"/>
  <c r="P175" i="22"/>
  <c r="P176" i="22"/>
  <c r="P177" i="22"/>
  <c r="P178" i="22"/>
  <c r="P179" i="22"/>
  <c r="P180" i="22"/>
  <c r="P181" i="22"/>
  <c r="P182" i="22"/>
  <c r="P183" i="22"/>
  <c r="P184" i="22"/>
  <c r="P185" i="22"/>
  <c r="P186" i="22"/>
  <c r="P187" i="22"/>
  <c r="P188" i="22"/>
  <c r="P189" i="22"/>
  <c r="P190" i="22"/>
  <c r="P191" i="22"/>
  <c r="P192" i="22"/>
  <c r="P193" i="22"/>
  <c r="P194" i="22"/>
  <c r="P195" i="22"/>
  <c r="P196" i="22"/>
  <c r="P197" i="22"/>
  <c r="P198" i="22"/>
  <c r="P199" i="22"/>
  <c r="P200" i="22"/>
  <c r="P201" i="22"/>
  <c r="P202" i="22"/>
  <c r="P203" i="22"/>
  <c r="P204" i="22"/>
  <c r="P205" i="22"/>
  <c r="P206" i="22"/>
  <c r="P207" i="22"/>
  <c r="P208" i="22"/>
  <c r="P209" i="22"/>
  <c r="P210" i="22"/>
  <c r="P211" i="22"/>
  <c r="P212" i="22"/>
  <c r="P213" i="22"/>
  <c r="P214" i="22"/>
  <c r="P215" i="22"/>
  <c r="P216" i="22"/>
  <c r="P217" i="22"/>
  <c r="P218" i="22"/>
  <c r="P219" i="22"/>
  <c r="P220" i="22"/>
  <c r="P221" i="22"/>
  <c r="P222" i="22"/>
  <c r="P223" i="22"/>
  <c r="P224" i="22"/>
  <c r="P225" i="22"/>
  <c r="P226" i="22"/>
  <c r="P227" i="22"/>
  <c r="P228" i="22"/>
  <c r="P229" i="22"/>
  <c r="P230" i="22"/>
  <c r="P231" i="22"/>
  <c r="P232" i="22"/>
  <c r="P233" i="22"/>
  <c r="P234" i="22"/>
  <c r="P235" i="22"/>
  <c r="P236" i="22"/>
  <c r="P237" i="22"/>
  <c r="P238" i="22"/>
  <c r="P239" i="22"/>
  <c r="P240" i="22"/>
  <c r="P241" i="22"/>
  <c r="P242" i="22"/>
  <c r="P243" i="22"/>
  <c r="P244" i="22"/>
  <c r="P245" i="22"/>
  <c r="P246" i="22"/>
  <c r="P247" i="22"/>
  <c r="P248" i="22"/>
  <c r="P249" i="22"/>
  <c r="P250" i="22"/>
  <c r="P251" i="22"/>
  <c r="P252" i="22"/>
  <c r="P253" i="22"/>
  <c r="P254" i="22"/>
  <c r="P255" i="22"/>
  <c r="P256" i="22"/>
  <c r="P257" i="22"/>
  <c r="P258" i="22"/>
  <c r="P259" i="22"/>
  <c r="P260" i="22"/>
  <c r="P261" i="22"/>
  <c r="P262" i="22"/>
  <c r="P263" i="22"/>
  <c r="P264" i="22"/>
  <c r="P265" i="22"/>
  <c r="P266" i="22"/>
  <c r="P267" i="22"/>
  <c r="P268" i="22"/>
  <c r="P269" i="22"/>
  <c r="P270" i="22"/>
  <c r="P271" i="22"/>
  <c r="P272" i="22"/>
  <c r="P273" i="22"/>
  <c r="P274" i="22"/>
  <c r="P275" i="22"/>
  <c r="P276" i="22"/>
  <c r="P277" i="22"/>
  <c r="P278" i="22"/>
  <c r="P279" i="22"/>
  <c r="P280" i="22"/>
  <c r="P281" i="22"/>
  <c r="P282" i="22"/>
  <c r="P283" i="22"/>
  <c r="P284" i="22"/>
  <c r="P285" i="22"/>
  <c r="P286" i="22"/>
  <c r="P287" i="22"/>
  <c r="P288" i="22"/>
  <c r="P289" i="22"/>
  <c r="P290" i="22"/>
  <c r="P291" i="22"/>
  <c r="P292" i="22"/>
  <c r="P293" i="22"/>
  <c r="P294" i="22"/>
  <c r="P295" i="22"/>
  <c r="P296" i="22"/>
  <c r="P297" i="22"/>
  <c r="P298" i="22"/>
  <c r="P299" i="22"/>
  <c r="P300" i="22"/>
  <c r="P301" i="22"/>
  <c r="P302" i="22"/>
  <c r="P303" i="22"/>
  <c r="P304" i="22"/>
  <c r="P305" i="22"/>
  <c r="P306" i="22"/>
  <c r="P307" i="22"/>
  <c r="P308" i="22"/>
  <c r="P309" i="22"/>
  <c r="P310" i="22"/>
  <c r="P311" i="22"/>
  <c r="P312" i="22"/>
  <c r="P313" i="22"/>
  <c r="P314" i="22"/>
  <c r="P315" i="22"/>
  <c r="P316" i="22"/>
  <c r="P317" i="22"/>
  <c r="P318" i="22"/>
  <c r="P319" i="22"/>
  <c r="P320" i="22"/>
  <c r="P321" i="22"/>
  <c r="P322" i="22"/>
  <c r="P323" i="22"/>
  <c r="P324" i="22"/>
  <c r="P325" i="22"/>
  <c r="P326" i="22"/>
  <c r="P327" i="22"/>
  <c r="P328" i="22"/>
  <c r="P329" i="22"/>
  <c r="P330" i="22"/>
  <c r="P331" i="22"/>
  <c r="P332" i="22"/>
  <c r="P333" i="22"/>
  <c r="P334" i="22"/>
  <c r="P335" i="22"/>
  <c r="P336" i="22"/>
  <c r="P337" i="22"/>
  <c r="P338" i="22"/>
  <c r="P339" i="22"/>
  <c r="P340" i="22"/>
  <c r="P341" i="22"/>
  <c r="P342" i="22"/>
  <c r="P343" i="22"/>
  <c r="P344" i="22"/>
  <c r="P345" i="22"/>
  <c r="P346" i="22"/>
  <c r="P347" i="22"/>
  <c r="P348" i="22"/>
  <c r="P349" i="22"/>
  <c r="P350" i="22"/>
  <c r="P351" i="22"/>
  <c r="P352" i="22"/>
  <c r="P353" i="22"/>
  <c r="P354" i="22"/>
  <c r="P355" i="22"/>
  <c r="P356" i="22"/>
  <c r="P357" i="22"/>
  <c r="P358" i="22"/>
  <c r="P359" i="22"/>
  <c r="P360" i="22"/>
  <c r="P361" i="22"/>
  <c r="P362" i="22"/>
  <c r="P363" i="22"/>
  <c r="P364" i="22"/>
  <c r="P365" i="22"/>
  <c r="P366" i="22"/>
  <c r="P367" i="22"/>
  <c r="P368" i="22"/>
  <c r="P369" i="22"/>
  <c r="P370" i="22"/>
  <c r="P371" i="22"/>
  <c r="P372" i="22"/>
  <c r="P373" i="22"/>
  <c r="P374" i="22"/>
  <c r="P375" i="22"/>
  <c r="P376" i="22"/>
  <c r="P377" i="22"/>
  <c r="P378" i="22"/>
  <c r="P379" i="22"/>
  <c r="P380" i="22"/>
  <c r="P381" i="22"/>
  <c r="P382" i="22"/>
  <c r="P383" i="22"/>
  <c r="P384" i="22"/>
  <c r="P385" i="22"/>
  <c r="P386" i="22"/>
  <c r="P387" i="22"/>
  <c r="P388" i="22"/>
  <c r="P389" i="22"/>
  <c r="P390" i="22"/>
  <c r="P391" i="22"/>
  <c r="P392" i="22"/>
  <c r="P393" i="22"/>
  <c r="P394" i="22"/>
  <c r="P395" i="22"/>
  <c r="P396" i="22"/>
  <c r="P397" i="22"/>
  <c r="P398" i="22"/>
  <c r="P399" i="22"/>
  <c r="P400" i="22"/>
  <c r="P401" i="22"/>
  <c r="P402" i="22"/>
  <c r="P403" i="22"/>
  <c r="P404" i="22"/>
  <c r="P405" i="22"/>
  <c r="P406" i="22"/>
  <c r="P407" i="22"/>
  <c r="P408" i="22"/>
  <c r="P409" i="22"/>
  <c r="P410" i="22"/>
  <c r="P411" i="22"/>
  <c r="P412" i="22"/>
  <c r="P413" i="22"/>
  <c r="P414" i="22"/>
  <c r="P415" i="22"/>
  <c r="P416" i="22"/>
  <c r="P417" i="22"/>
  <c r="P418" i="22"/>
  <c r="P419" i="22"/>
  <c r="P420" i="22"/>
  <c r="P421" i="22"/>
  <c r="P422" i="22"/>
  <c r="P423" i="22"/>
  <c r="P424" i="22"/>
  <c r="P425" i="22"/>
  <c r="P426" i="22"/>
  <c r="P427" i="22"/>
  <c r="P428" i="22"/>
  <c r="P429" i="22"/>
  <c r="P430" i="22"/>
  <c r="P431" i="22"/>
  <c r="P432" i="22"/>
  <c r="P433" i="22"/>
  <c r="P434" i="22"/>
  <c r="P435" i="22"/>
  <c r="P436" i="22"/>
  <c r="P437" i="22"/>
  <c r="P438" i="22"/>
  <c r="P439" i="22"/>
  <c r="P440" i="22"/>
  <c r="P441" i="22"/>
  <c r="P442" i="22"/>
  <c r="P443" i="22"/>
  <c r="P444" i="22"/>
  <c r="P445" i="22"/>
  <c r="P446" i="22"/>
  <c r="P447" i="22"/>
  <c r="P448" i="22"/>
  <c r="P449" i="22"/>
  <c r="P450" i="22"/>
  <c r="P451" i="22"/>
  <c r="P452" i="22"/>
  <c r="P453" i="22"/>
  <c r="P454" i="22"/>
  <c r="P455" i="22"/>
  <c r="P456" i="22"/>
  <c r="P457" i="22"/>
  <c r="P458" i="22"/>
  <c r="P459" i="22"/>
  <c r="P460" i="22"/>
  <c r="P461" i="22"/>
  <c r="P462" i="22"/>
  <c r="P463" i="22"/>
  <c r="P464" i="22"/>
  <c r="P465" i="22"/>
  <c r="P466" i="22"/>
  <c r="P467" i="22"/>
  <c r="P468" i="22"/>
  <c r="P469" i="22"/>
  <c r="P470" i="22"/>
  <c r="P471" i="22"/>
  <c r="P472" i="22"/>
  <c r="P473" i="22"/>
  <c r="P474" i="22"/>
  <c r="P475" i="22"/>
  <c r="P476" i="22"/>
  <c r="P477" i="22"/>
  <c r="P478" i="22"/>
  <c r="P479" i="22"/>
  <c r="P480" i="22"/>
  <c r="P481" i="22"/>
  <c r="P482" i="22"/>
  <c r="P483" i="22"/>
  <c r="P484" i="22"/>
  <c r="P485" i="22"/>
  <c r="P486" i="22"/>
  <c r="P487" i="22"/>
  <c r="P488" i="22"/>
  <c r="P489" i="22"/>
  <c r="P490" i="22"/>
  <c r="P491" i="22"/>
  <c r="P492" i="22"/>
  <c r="P493" i="22"/>
  <c r="P494" i="22"/>
  <c r="P495" i="22"/>
  <c r="P496" i="22"/>
  <c r="P497" i="22"/>
  <c r="P498" i="22"/>
  <c r="P499" i="22"/>
  <c r="P500" i="22"/>
  <c r="P501" i="22"/>
  <c r="P502" i="22"/>
  <c r="P503" i="22"/>
  <c r="P504" i="22"/>
  <c r="P505" i="22"/>
  <c r="P506" i="22"/>
  <c r="P507" i="22"/>
  <c r="P508" i="22"/>
  <c r="P509" i="22"/>
  <c r="P510" i="22"/>
  <c r="P511" i="22"/>
  <c r="P512" i="22"/>
  <c r="P513" i="22"/>
  <c r="P514" i="22"/>
  <c r="P515" i="22"/>
  <c r="P516" i="22"/>
  <c r="P517" i="22"/>
  <c r="P518" i="22"/>
  <c r="P519" i="22"/>
  <c r="P520" i="22"/>
  <c r="P521" i="22"/>
  <c r="P522" i="22"/>
  <c r="P523" i="22"/>
  <c r="P524" i="22"/>
  <c r="P525" i="22"/>
  <c r="P526" i="22"/>
  <c r="P527" i="22"/>
  <c r="P528" i="22"/>
  <c r="P529" i="22"/>
  <c r="P530" i="22"/>
  <c r="P531" i="22"/>
  <c r="P532" i="22"/>
  <c r="P533" i="22"/>
  <c r="P534" i="22"/>
  <c r="P535" i="22"/>
  <c r="P536" i="22"/>
  <c r="P537" i="22"/>
  <c r="P538" i="22"/>
  <c r="P539" i="22"/>
  <c r="P540" i="22"/>
  <c r="P541" i="22"/>
  <c r="P542" i="22"/>
  <c r="P543" i="22"/>
  <c r="P544" i="22"/>
  <c r="P545" i="22"/>
  <c r="P546" i="22"/>
  <c r="P547" i="22"/>
  <c r="P548" i="22"/>
  <c r="P549" i="22"/>
  <c r="P550" i="22"/>
  <c r="P551" i="22"/>
  <c r="P552" i="22"/>
  <c r="P553" i="22"/>
  <c r="P554" i="22"/>
  <c r="P555" i="22"/>
  <c r="P556" i="22"/>
  <c r="P557" i="22"/>
  <c r="P558" i="22"/>
  <c r="P559" i="22"/>
  <c r="P560" i="22"/>
  <c r="P561" i="22"/>
  <c r="P562" i="22"/>
  <c r="P563" i="22"/>
  <c r="P564" i="22"/>
  <c r="P565" i="22"/>
  <c r="P566" i="22"/>
  <c r="P567" i="22"/>
  <c r="P568" i="22"/>
  <c r="P569" i="22"/>
  <c r="P570" i="22"/>
  <c r="P571" i="22"/>
  <c r="P572" i="22"/>
  <c r="P573" i="22"/>
  <c r="P574" i="22"/>
  <c r="P575" i="22"/>
  <c r="P576" i="22"/>
  <c r="P577" i="22"/>
  <c r="P578" i="22"/>
  <c r="P579" i="22"/>
  <c r="P580" i="22"/>
  <c r="P581" i="22"/>
  <c r="P582" i="22"/>
  <c r="P583" i="22"/>
  <c r="P584" i="22"/>
  <c r="P585" i="22"/>
  <c r="P586" i="22"/>
  <c r="P587" i="22"/>
  <c r="P588" i="22"/>
  <c r="P589" i="22"/>
  <c r="P590" i="22"/>
  <c r="P591" i="22"/>
  <c r="P592" i="22"/>
  <c r="P593" i="22"/>
  <c r="P594" i="22"/>
  <c r="P595" i="22"/>
  <c r="P596" i="22"/>
  <c r="P597" i="22"/>
  <c r="P598" i="22"/>
  <c r="P599" i="22"/>
  <c r="P600" i="22"/>
  <c r="P601" i="22"/>
  <c r="P602" i="22"/>
  <c r="P603" i="22"/>
  <c r="P604" i="22"/>
  <c r="P605" i="22"/>
  <c r="P606" i="22"/>
  <c r="P607" i="22"/>
  <c r="P608" i="22"/>
  <c r="P609" i="22"/>
  <c r="P610" i="22"/>
  <c r="P611" i="22"/>
  <c r="P612" i="22"/>
  <c r="P613" i="22"/>
  <c r="P614" i="22"/>
  <c r="P615" i="22"/>
  <c r="P616" i="22"/>
  <c r="P617" i="22"/>
  <c r="P618" i="22"/>
  <c r="P619" i="22"/>
  <c r="P620" i="22"/>
  <c r="P621" i="22"/>
  <c r="P622" i="22"/>
  <c r="P623" i="22"/>
  <c r="P624" i="22"/>
  <c r="P625" i="22"/>
  <c r="P626" i="22"/>
  <c r="P627" i="22"/>
  <c r="P628" i="22"/>
  <c r="P629" i="22"/>
  <c r="P630" i="22"/>
  <c r="P631" i="22"/>
  <c r="P632" i="22"/>
  <c r="P633" i="22"/>
  <c r="P634" i="22"/>
  <c r="P635" i="22"/>
  <c r="P636" i="22"/>
  <c r="P637" i="22"/>
  <c r="P638" i="22"/>
  <c r="P639" i="22"/>
  <c r="P640" i="22"/>
  <c r="P641" i="22"/>
  <c r="P642" i="22"/>
  <c r="P643" i="22"/>
  <c r="P644" i="22"/>
  <c r="P645" i="22"/>
  <c r="P646" i="22"/>
  <c r="P647" i="22"/>
  <c r="P648" i="22"/>
  <c r="P649" i="22"/>
  <c r="P650" i="22"/>
  <c r="P651" i="22"/>
  <c r="P652" i="22"/>
  <c r="P653" i="22"/>
  <c r="P654" i="22"/>
  <c r="P655" i="22"/>
  <c r="P656" i="22"/>
  <c r="P657" i="22"/>
  <c r="P658" i="22"/>
  <c r="P659" i="22"/>
  <c r="P660" i="22"/>
  <c r="P661" i="22"/>
  <c r="P662" i="22"/>
  <c r="P663" i="22"/>
  <c r="P664" i="22"/>
  <c r="P665" i="22"/>
  <c r="P666" i="22"/>
  <c r="P667" i="22"/>
  <c r="P668" i="22"/>
  <c r="P669" i="22"/>
  <c r="P670" i="22"/>
  <c r="P671" i="22"/>
  <c r="P672" i="22"/>
  <c r="P673" i="22"/>
  <c r="P674" i="22"/>
  <c r="P675" i="22"/>
  <c r="P676" i="22"/>
  <c r="P677" i="22"/>
  <c r="P678" i="22"/>
  <c r="P679" i="22"/>
  <c r="P680" i="22"/>
  <c r="P681" i="22"/>
  <c r="P682" i="22"/>
  <c r="P683" i="22"/>
  <c r="P684" i="22"/>
  <c r="P685" i="22"/>
  <c r="P686" i="22"/>
  <c r="P687" i="22"/>
  <c r="P688" i="22"/>
  <c r="P689" i="22"/>
  <c r="P690" i="22"/>
  <c r="P691" i="22"/>
  <c r="P692" i="22"/>
  <c r="P693" i="22"/>
  <c r="P694" i="22"/>
  <c r="P695" i="22"/>
  <c r="P696" i="22"/>
  <c r="P697" i="22"/>
  <c r="P698" i="22"/>
  <c r="P699" i="22"/>
  <c r="P700" i="22"/>
  <c r="P701" i="22"/>
  <c r="P702" i="22"/>
  <c r="P703" i="22"/>
  <c r="P704" i="22"/>
  <c r="P705" i="22"/>
  <c r="P706" i="22"/>
  <c r="P707" i="22"/>
  <c r="P708" i="22"/>
  <c r="P709" i="22"/>
  <c r="P710" i="22"/>
  <c r="P711" i="22"/>
  <c r="P712" i="22"/>
  <c r="P713" i="22"/>
  <c r="P714" i="22"/>
  <c r="P715" i="22"/>
  <c r="P716" i="22"/>
  <c r="P717" i="22"/>
  <c r="P718" i="22"/>
  <c r="P719" i="22"/>
  <c r="P720" i="22"/>
  <c r="P721" i="22"/>
  <c r="P722" i="22"/>
  <c r="P723" i="22"/>
  <c r="P724" i="22"/>
  <c r="P725" i="22"/>
  <c r="P726" i="22"/>
  <c r="P727" i="22"/>
  <c r="P728" i="22"/>
  <c r="P729" i="22"/>
  <c r="P730" i="22"/>
  <c r="P731" i="22"/>
  <c r="P732" i="22"/>
  <c r="P733" i="22"/>
  <c r="P734" i="22"/>
  <c r="P735" i="22"/>
  <c r="P736" i="22"/>
  <c r="P737" i="22"/>
  <c r="P738" i="22"/>
  <c r="P739" i="22"/>
  <c r="P740" i="22"/>
  <c r="P741" i="22"/>
  <c r="P742" i="22"/>
  <c r="P743" i="22"/>
  <c r="P744" i="22"/>
  <c r="P745" i="22"/>
  <c r="P746" i="22"/>
  <c r="P747" i="22"/>
  <c r="P748" i="22"/>
  <c r="P749" i="22"/>
  <c r="P750" i="22"/>
  <c r="P751" i="22"/>
  <c r="P752" i="22"/>
  <c r="P753" i="22"/>
  <c r="P754" i="22"/>
  <c r="P755" i="22"/>
  <c r="P756" i="22"/>
  <c r="P757" i="22"/>
  <c r="P758" i="22"/>
  <c r="P759" i="22"/>
  <c r="P760" i="22"/>
  <c r="P761" i="22"/>
  <c r="P762" i="22"/>
  <c r="P763" i="22"/>
  <c r="P764" i="22"/>
  <c r="P765" i="22"/>
  <c r="P766" i="22"/>
  <c r="P767" i="22"/>
  <c r="P768" i="22"/>
  <c r="P769" i="22"/>
  <c r="P770" i="22"/>
  <c r="P771" i="22"/>
  <c r="P772" i="22"/>
  <c r="P773" i="22"/>
  <c r="P774" i="22"/>
  <c r="P775" i="22"/>
  <c r="P776" i="22"/>
  <c r="P777" i="22"/>
  <c r="P778" i="22"/>
  <c r="P779" i="22"/>
  <c r="P780" i="22"/>
  <c r="P781" i="22"/>
  <c r="P782" i="22"/>
  <c r="P783" i="22"/>
  <c r="P784" i="22"/>
  <c r="P785" i="22"/>
  <c r="P786" i="22"/>
  <c r="P787" i="22"/>
  <c r="P788" i="22"/>
  <c r="P789" i="22"/>
  <c r="P790" i="22"/>
  <c r="P791" i="22"/>
  <c r="P792" i="22"/>
  <c r="P793" i="22"/>
  <c r="P794" i="22"/>
  <c r="P795" i="22"/>
  <c r="P796" i="22"/>
  <c r="P797" i="22"/>
  <c r="P798" i="22"/>
  <c r="P799" i="22"/>
  <c r="P800" i="22"/>
  <c r="P801" i="22"/>
  <c r="P802" i="22"/>
  <c r="P803" i="22"/>
  <c r="P804" i="22"/>
  <c r="P805" i="22"/>
  <c r="P806" i="22"/>
  <c r="P807" i="22"/>
  <c r="P808" i="22"/>
  <c r="P809" i="22"/>
  <c r="P810" i="22"/>
  <c r="P811" i="22"/>
  <c r="P812" i="22"/>
  <c r="P813" i="22"/>
  <c r="P814" i="22"/>
  <c r="P815" i="22"/>
  <c r="P816" i="22"/>
  <c r="P817" i="22"/>
  <c r="P818" i="22"/>
  <c r="P819" i="22"/>
  <c r="P820" i="22"/>
  <c r="P821" i="22"/>
  <c r="P822" i="22"/>
  <c r="P823" i="22"/>
  <c r="P824" i="22"/>
  <c r="P825" i="22"/>
  <c r="P826" i="22"/>
  <c r="P827" i="22"/>
  <c r="P828" i="22"/>
  <c r="P829" i="22"/>
  <c r="P830" i="22"/>
  <c r="P831" i="22"/>
  <c r="P832" i="22"/>
  <c r="P833" i="22"/>
  <c r="P834" i="22"/>
  <c r="P835" i="22"/>
  <c r="P836" i="22"/>
  <c r="P837" i="22"/>
  <c r="P838" i="22"/>
  <c r="P839" i="22"/>
  <c r="P840" i="22"/>
  <c r="P841" i="22"/>
  <c r="P842" i="22"/>
  <c r="P843" i="22"/>
  <c r="P844" i="22"/>
  <c r="P845" i="22"/>
  <c r="P846" i="22"/>
  <c r="P847" i="22"/>
  <c r="P848" i="22"/>
  <c r="P849" i="22"/>
  <c r="P850" i="22"/>
  <c r="P851" i="22"/>
  <c r="P852" i="22"/>
  <c r="P853" i="22"/>
  <c r="P854" i="22"/>
  <c r="P855" i="22"/>
  <c r="P856" i="22"/>
  <c r="P857" i="22"/>
  <c r="P858" i="22"/>
  <c r="P859" i="22"/>
  <c r="P860" i="22"/>
  <c r="P861" i="22"/>
  <c r="P862" i="22"/>
  <c r="P863" i="22"/>
  <c r="P864" i="22"/>
  <c r="P865" i="22"/>
  <c r="P866" i="22"/>
  <c r="P867" i="22"/>
  <c r="P868" i="22"/>
  <c r="P869" i="22"/>
  <c r="P870" i="22"/>
  <c r="P871" i="22"/>
  <c r="P872" i="22"/>
  <c r="P873" i="22"/>
  <c r="P874" i="22"/>
  <c r="P875" i="22"/>
  <c r="P876" i="22"/>
  <c r="P877" i="22"/>
  <c r="P878" i="22"/>
  <c r="P879" i="22"/>
  <c r="P880" i="22"/>
  <c r="P881" i="22"/>
  <c r="P882" i="22"/>
  <c r="P883" i="22"/>
  <c r="P884" i="22"/>
  <c r="P885" i="22"/>
  <c r="P886" i="22"/>
  <c r="P887" i="22"/>
  <c r="P888" i="22"/>
  <c r="P889" i="22"/>
  <c r="P890" i="22"/>
  <c r="P891" i="22"/>
  <c r="P892" i="22"/>
  <c r="P893" i="22"/>
  <c r="P894" i="22"/>
  <c r="P895" i="22"/>
  <c r="P896" i="22"/>
  <c r="P897" i="22"/>
  <c r="P898" i="22"/>
  <c r="P899" i="22"/>
  <c r="P900" i="22"/>
  <c r="P901" i="22"/>
  <c r="P902" i="22"/>
  <c r="P903" i="22"/>
  <c r="P904" i="22"/>
  <c r="P905" i="22"/>
  <c r="P906" i="22"/>
  <c r="P907" i="22"/>
  <c r="P908" i="22"/>
  <c r="P909" i="22"/>
  <c r="P910" i="22"/>
  <c r="P911" i="22"/>
  <c r="P912" i="22"/>
  <c r="P913" i="22"/>
  <c r="P914" i="22"/>
  <c r="P915" i="22"/>
  <c r="P916" i="22"/>
  <c r="P917" i="22"/>
  <c r="P918" i="22"/>
  <c r="P919" i="22"/>
  <c r="P920" i="22"/>
  <c r="P921" i="22"/>
  <c r="P922" i="22"/>
  <c r="P923" i="22"/>
  <c r="P924" i="22"/>
  <c r="P925" i="22"/>
  <c r="P926" i="22"/>
  <c r="P927" i="22"/>
  <c r="P928" i="22"/>
  <c r="P929" i="22"/>
  <c r="P930" i="22"/>
  <c r="P931" i="22"/>
  <c r="P932" i="22"/>
  <c r="P933" i="22"/>
  <c r="P934" i="22"/>
  <c r="P935" i="22"/>
  <c r="P936" i="22"/>
  <c r="P937" i="22"/>
  <c r="P938" i="22"/>
  <c r="P939" i="22"/>
  <c r="P940" i="22"/>
  <c r="P941" i="22"/>
  <c r="P942" i="22"/>
  <c r="P943" i="22"/>
  <c r="P944" i="22"/>
  <c r="P945" i="22"/>
  <c r="P946" i="22"/>
  <c r="P947" i="22"/>
  <c r="P948" i="22"/>
  <c r="P949" i="22"/>
  <c r="P950" i="22"/>
  <c r="P951" i="22"/>
  <c r="P952" i="22"/>
  <c r="P953" i="22"/>
  <c r="P954" i="22"/>
  <c r="P955" i="22"/>
  <c r="P956" i="22"/>
  <c r="P957" i="22"/>
  <c r="P958" i="22"/>
  <c r="P959" i="22"/>
  <c r="P960" i="22"/>
  <c r="P961" i="22"/>
  <c r="P962" i="22"/>
  <c r="P963" i="22"/>
  <c r="P964" i="22"/>
  <c r="P965" i="22"/>
  <c r="P966" i="22"/>
  <c r="P967" i="22"/>
  <c r="P968" i="22"/>
  <c r="P969" i="22"/>
  <c r="P970" i="22"/>
  <c r="P971" i="22"/>
  <c r="P972" i="22"/>
  <c r="P973" i="22"/>
  <c r="P974" i="22"/>
  <c r="P975" i="22"/>
  <c r="P976" i="22"/>
  <c r="P977" i="22"/>
  <c r="P978" i="22"/>
  <c r="P979" i="22"/>
  <c r="P980" i="22"/>
  <c r="P981" i="22"/>
  <c r="P982" i="22"/>
  <c r="P983" i="22"/>
  <c r="P984" i="22"/>
  <c r="P985" i="22"/>
  <c r="P986" i="22"/>
  <c r="P987" i="22"/>
  <c r="P988" i="22"/>
  <c r="P989" i="22"/>
  <c r="P990" i="22"/>
  <c r="P991" i="22"/>
  <c r="P992" i="22"/>
  <c r="P993" i="22"/>
  <c r="P994" i="22"/>
  <c r="P995" i="22"/>
  <c r="P996" i="22"/>
  <c r="P997" i="22"/>
  <c r="P998" i="22"/>
  <c r="P999" i="22"/>
  <c r="P1000" i="22"/>
  <c r="P1001" i="22"/>
  <c r="P1002" i="22"/>
  <c r="P1003" i="22"/>
  <c r="P1004" i="22"/>
  <c r="P1005" i="22"/>
  <c r="P1006" i="22"/>
  <c r="P1007" i="22"/>
  <c r="P1008" i="22"/>
  <c r="P1009" i="22"/>
  <c r="P1010" i="22"/>
  <c r="P1011" i="22"/>
  <c r="P1012" i="22"/>
  <c r="P1013" i="22"/>
  <c r="P1014" i="22"/>
  <c r="P1015" i="22"/>
  <c r="P1016" i="22"/>
  <c r="P1017" i="22"/>
  <c r="P1018" i="22"/>
  <c r="P1019" i="22"/>
  <c r="P1020" i="22"/>
  <c r="P1021" i="22"/>
  <c r="P1022" i="22"/>
  <c r="P1023" i="22"/>
  <c r="P1024" i="22"/>
  <c r="P1025" i="22"/>
  <c r="P1026" i="22"/>
  <c r="P1027" i="22"/>
  <c r="P1028" i="22"/>
  <c r="P1029" i="22"/>
  <c r="P1030" i="22"/>
  <c r="P1031" i="22"/>
  <c r="P1032" i="22"/>
  <c r="P1033" i="22"/>
  <c r="P1034" i="22"/>
  <c r="P1035" i="22"/>
  <c r="P1036" i="22"/>
  <c r="P1037" i="22"/>
  <c r="P1038" i="22"/>
  <c r="P1039" i="22"/>
  <c r="P1040" i="22"/>
  <c r="P1041" i="22"/>
  <c r="P1042" i="22"/>
  <c r="P1043" i="22"/>
  <c r="P1044" i="22"/>
  <c r="P1045" i="22"/>
  <c r="P1046" i="22"/>
  <c r="P1047" i="22"/>
  <c r="P1048" i="22"/>
  <c r="P1049" i="22"/>
  <c r="P1050" i="22"/>
  <c r="P1051" i="22"/>
  <c r="P1052" i="22"/>
  <c r="P1053" i="22"/>
  <c r="P1054" i="22"/>
  <c r="P1055" i="22"/>
  <c r="P1056" i="22"/>
  <c r="P1057" i="22"/>
  <c r="P1058" i="22"/>
  <c r="P1059" i="22"/>
  <c r="P1060" i="22"/>
  <c r="P1061" i="22"/>
  <c r="P1062" i="22"/>
  <c r="P1063" i="22"/>
  <c r="P1064" i="22"/>
  <c r="P1065" i="22"/>
  <c r="P1066" i="22"/>
  <c r="P1067" i="22"/>
  <c r="P1068" i="22"/>
  <c r="P1069" i="22"/>
  <c r="P1070" i="22"/>
  <c r="P1071" i="22"/>
  <c r="P1072" i="22"/>
  <c r="P1073" i="22"/>
  <c r="P1074" i="22"/>
  <c r="P1075" i="22"/>
  <c r="P1076" i="22"/>
  <c r="P1077" i="22"/>
  <c r="P1078" i="22"/>
  <c r="P1079" i="22"/>
  <c r="P1080" i="22"/>
  <c r="P1081" i="22"/>
  <c r="P1082" i="22"/>
  <c r="P1083" i="22"/>
  <c r="P1084" i="22"/>
  <c r="P1085" i="22"/>
  <c r="P1086" i="22"/>
  <c r="P1087" i="22"/>
  <c r="P1088" i="22"/>
  <c r="P1089" i="22"/>
  <c r="P1090" i="22"/>
  <c r="P1091" i="22"/>
  <c r="P1092" i="22"/>
  <c r="P1093" i="22"/>
  <c r="P1094" i="22"/>
  <c r="P1095" i="22"/>
  <c r="P1096" i="22"/>
  <c r="P1097" i="22"/>
  <c r="P1098" i="22"/>
  <c r="P1099" i="22"/>
  <c r="P1100" i="22"/>
  <c r="P1101" i="22"/>
  <c r="P1102" i="22"/>
  <c r="P1103" i="22"/>
  <c r="P1104" i="22"/>
  <c r="P1105" i="22"/>
  <c r="P1106" i="22"/>
  <c r="P1107" i="22"/>
  <c r="P1108" i="22"/>
  <c r="P1109" i="22"/>
  <c r="P1110" i="22"/>
  <c r="P1111" i="22"/>
  <c r="P1112" i="22"/>
  <c r="P1113" i="22"/>
  <c r="P1114" i="22"/>
  <c r="P1115" i="22"/>
  <c r="P1116" i="22"/>
  <c r="P1117" i="22"/>
  <c r="P1118" i="22"/>
  <c r="P1119" i="22"/>
  <c r="P1120" i="22"/>
  <c r="P1121" i="22"/>
  <c r="P1122" i="22"/>
  <c r="P1123" i="22"/>
  <c r="P1124" i="22"/>
  <c r="P1125" i="22"/>
  <c r="P1126" i="22"/>
  <c r="P1127" i="22"/>
  <c r="P1128" i="22"/>
  <c r="P1129" i="22"/>
  <c r="P1130" i="22"/>
  <c r="P1131" i="22"/>
  <c r="P1132" i="22"/>
  <c r="P1133" i="22"/>
  <c r="P1134" i="22"/>
  <c r="P1135" i="22"/>
  <c r="P1136" i="22"/>
  <c r="P1137" i="22"/>
  <c r="P1138" i="22"/>
  <c r="P1139" i="22"/>
  <c r="P1140" i="22"/>
  <c r="P1141" i="22"/>
  <c r="P1142" i="22"/>
  <c r="P1143" i="22"/>
  <c r="P1144" i="22"/>
  <c r="P1145" i="22"/>
  <c r="P1146" i="22"/>
  <c r="P1147" i="22"/>
  <c r="P1148" i="22"/>
  <c r="P1149" i="22"/>
  <c r="P1150" i="22"/>
  <c r="P1151" i="22"/>
  <c r="P1152" i="22"/>
  <c r="P1153" i="22"/>
  <c r="P1154" i="22"/>
  <c r="P1155" i="22"/>
  <c r="P1156" i="22"/>
  <c r="P1157" i="22"/>
  <c r="P1158" i="22"/>
  <c r="P1159" i="22"/>
  <c r="P1160" i="22"/>
  <c r="P1161" i="22"/>
  <c r="P1162" i="22"/>
  <c r="P1163" i="22"/>
  <c r="P1164" i="22"/>
  <c r="P1165" i="22"/>
  <c r="P1166" i="22"/>
  <c r="P1167" i="22"/>
  <c r="P1168" i="22"/>
  <c r="P1169" i="22"/>
  <c r="P1170" i="22"/>
  <c r="P1171" i="22"/>
  <c r="P1172" i="22"/>
  <c r="P1173" i="22"/>
  <c r="P1174" i="22"/>
  <c r="P1175" i="22"/>
  <c r="P1176" i="22"/>
  <c r="P1177" i="22"/>
  <c r="P1178" i="22"/>
  <c r="P1179" i="22"/>
  <c r="P1180" i="22"/>
  <c r="P1181" i="22"/>
  <c r="P1182" i="22"/>
  <c r="P1183" i="22"/>
  <c r="P1184" i="22"/>
  <c r="P1185" i="22"/>
  <c r="P1186" i="22"/>
  <c r="P1187" i="22"/>
  <c r="P1188" i="22"/>
  <c r="P1189" i="22"/>
  <c r="P1190" i="22"/>
  <c r="P1191" i="22"/>
  <c r="P1192" i="22"/>
  <c r="P1193" i="22"/>
  <c r="P1194" i="22"/>
  <c r="P1195" i="22"/>
  <c r="P1196" i="22"/>
  <c r="P1197" i="22"/>
  <c r="P1198" i="22"/>
  <c r="P1199" i="22"/>
  <c r="P1200" i="22"/>
  <c r="P1201" i="22"/>
  <c r="P1202" i="22"/>
  <c r="P1203" i="22"/>
  <c r="P1204" i="22"/>
  <c r="P1205" i="22"/>
  <c r="P1206" i="22"/>
  <c r="P1207" i="22"/>
  <c r="P1208" i="22"/>
  <c r="P1209" i="22"/>
  <c r="P1210" i="22"/>
  <c r="P1211" i="22"/>
  <c r="P1212" i="22"/>
  <c r="P1213" i="22"/>
  <c r="P1214" i="22"/>
  <c r="P1215" i="22"/>
  <c r="P1216" i="22"/>
  <c r="P1217" i="22"/>
  <c r="P1218" i="22"/>
  <c r="P1219" i="22"/>
  <c r="P1220" i="22"/>
  <c r="P1221" i="22"/>
  <c r="P1222" i="22"/>
  <c r="P1223" i="22"/>
  <c r="P1224" i="22"/>
  <c r="P1225" i="22"/>
  <c r="P1226" i="22"/>
  <c r="P1227" i="22"/>
  <c r="P1228" i="22"/>
  <c r="P1229" i="22"/>
  <c r="P1230" i="22"/>
  <c r="P1231" i="22"/>
  <c r="P1232" i="22"/>
  <c r="P1233" i="22"/>
  <c r="P1234" i="22"/>
  <c r="P1235" i="22"/>
  <c r="P1236" i="22"/>
  <c r="P1237" i="22"/>
  <c r="P1238" i="22"/>
  <c r="P1239" i="22"/>
  <c r="P1240" i="22"/>
  <c r="P1241" i="22"/>
  <c r="P1242" i="22"/>
  <c r="P1243" i="22"/>
  <c r="P1244" i="22"/>
  <c r="P1245" i="22"/>
  <c r="P1246" i="22"/>
  <c r="P1247" i="22"/>
  <c r="P1248" i="22"/>
  <c r="P1249" i="22"/>
  <c r="P1250" i="22"/>
  <c r="P1251" i="22"/>
  <c r="P1252" i="22"/>
  <c r="P1253" i="22"/>
  <c r="P1254" i="22"/>
  <c r="P1255" i="22"/>
  <c r="P1256" i="22"/>
  <c r="P1257" i="22"/>
  <c r="P1258" i="22"/>
  <c r="P1259" i="22"/>
  <c r="P1260" i="22"/>
  <c r="P1261" i="22"/>
  <c r="P1262" i="22"/>
  <c r="P1263" i="22"/>
  <c r="P1264" i="22"/>
  <c r="P1265" i="22"/>
  <c r="P1266" i="22"/>
  <c r="P1267" i="22"/>
  <c r="P1268" i="22"/>
  <c r="P1269" i="22"/>
  <c r="P1270" i="22"/>
  <c r="P1271" i="22"/>
  <c r="P1272" i="22"/>
  <c r="P1273" i="22"/>
  <c r="P1274" i="22"/>
  <c r="P1275" i="22"/>
  <c r="P1276" i="22"/>
  <c r="P1277" i="22"/>
  <c r="P1278" i="22"/>
  <c r="P1279" i="22"/>
  <c r="P1280" i="22"/>
  <c r="P1281" i="22"/>
  <c r="P1282" i="22"/>
  <c r="P1283" i="22"/>
  <c r="P1284" i="22"/>
  <c r="P1285" i="22"/>
  <c r="P1286" i="22"/>
  <c r="P1287" i="22"/>
  <c r="P1288" i="22"/>
  <c r="P1289" i="22"/>
  <c r="P1290" i="22"/>
  <c r="P1291" i="22"/>
  <c r="P1292" i="22"/>
  <c r="P1293" i="22"/>
  <c r="P1294" i="22"/>
  <c r="P1295" i="22"/>
  <c r="P1296" i="22"/>
  <c r="P1297" i="22"/>
  <c r="P1298" i="22"/>
  <c r="P1299" i="22"/>
  <c r="P1300" i="22"/>
  <c r="P1301" i="22"/>
  <c r="P1302" i="22"/>
  <c r="P1303" i="22"/>
  <c r="P1304" i="22"/>
  <c r="P1305" i="22"/>
  <c r="P1306" i="22"/>
  <c r="P1307" i="22"/>
  <c r="P1308" i="22"/>
  <c r="P1309" i="22"/>
  <c r="P1310" i="22"/>
  <c r="P1311" i="22"/>
  <c r="P1312" i="22"/>
  <c r="P1313" i="22"/>
  <c r="P1314" i="22"/>
  <c r="P1315" i="22"/>
  <c r="P1316" i="22"/>
  <c r="P1317" i="22"/>
  <c r="P1318" i="22"/>
  <c r="P1319" i="22"/>
  <c r="P1320" i="22"/>
  <c r="P1321" i="22"/>
  <c r="P1322" i="22"/>
  <c r="P1323" i="22"/>
  <c r="P1324" i="22"/>
  <c r="P1325" i="22"/>
  <c r="P1326" i="22"/>
  <c r="P1327" i="22"/>
  <c r="P1328" i="22"/>
  <c r="P1329" i="22"/>
  <c r="P1330" i="22"/>
  <c r="P1331" i="22"/>
  <c r="P1332" i="22"/>
  <c r="P1333" i="22"/>
  <c r="P1334" i="22"/>
  <c r="P1335" i="22"/>
  <c r="P1336" i="22"/>
  <c r="P1337" i="22"/>
  <c r="P1338" i="22"/>
  <c r="P1339" i="22"/>
  <c r="P1340" i="22"/>
  <c r="P1341" i="22"/>
  <c r="P1342" i="22"/>
  <c r="P1343" i="22"/>
  <c r="P1344" i="22"/>
  <c r="P1345" i="22"/>
  <c r="P1346" i="22"/>
  <c r="P1347" i="22"/>
  <c r="P1348" i="22"/>
  <c r="P1349" i="22"/>
  <c r="P1350" i="22"/>
  <c r="P1351" i="22"/>
  <c r="P1352" i="22"/>
  <c r="P1353" i="22"/>
  <c r="P1354" i="22"/>
  <c r="P1355" i="22"/>
  <c r="P1356" i="22"/>
  <c r="P1357" i="22"/>
  <c r="P1358" i="22"/>
  <c r="P1359" i="22"/>
  <c r="P1360" i="22"/>
  <c r="P1361" i="22"/>
  <c r="P1362" i="22"/>
  <c r="P1363" i="22"/>
  <c r="P1364" i="22"/>
  <c r="P1365" i="22"/>
  <c r="P1366" i="22"/>
  <c r="P1367" i="22"/>
  <c r="P1368" i="22"/>
  <c r="P1369" i="22"/>
  <c r="P1370" i="22"/>
  <c r="P1371" i="22"/>
  <c r="P1372" i="22"/>
  <c r="P1373" i="22"/>
  <c r="P1374" i="22"/>
  <c r="P1375" i="22"/>
  <c r="P1376" i="22"/>
  <c r="P1377" i="22"/>
  <c r="P1378" i="22"/>
  <c r="P1379" i="22"/>
  <c r="P1380" i="22"/>
  <c r="P1381" i="22"/>
  <c r="P1382" i="22"/>
  <c r="P1383" i="22"/>
  <c r="P1384" i="22"/>
  <c r="P1385" i="22"/>
  <c r="P1386" i="22"/>
  <c r="P1387" i="22"/>
  <c r="P1388" i="22"/>
  <c r="P1389" i="22"/>
  <c r="P1390" i="22"/>
  <c r="P1391" i="22"/>
  <c r="P1392" i="22"/>
  <c r="P1393" i="22"/>
  <c r="P1394" i="22"/>
  <c r="P1395" i="22"/>
  <c r="P1396" i="22"/>
  <c r="P1397" i="22"/>
  <c r="P1398" i="22"/>
  <c r="P1399" i="22"/>
  <c r="P1400" i="22"/>
  <c r="P1401" i="22"/>
  <c r="P1402" i="22"/>
  <c r="P1403" i="22"/>
  <c r="P1404" i="22"/>
  <c r="P1405" i="22"/>
  <c r="P1406" i="22"/>
  <c r="P1407" i="22"/>
  <c r="P1408" i="22"/>
  <c r="P1409" i="22"/>
  <c r="P1410" i="22"/>
  <c r="P1411" i="22"/>
  <c r="P1412" i="22"/>
  <c r="P1413" i="22"/>
  <c r="P1414" i="22"/>
  <c r="P1415" i="22"/>
  <c r="P1416" i="22"/>
  <c r="P1417" i="22"/>
  <c r="P1418" i="22"/>
  <c r="P1419" i="22"/>
  <c r="P1420" i="22"/>
  <c r="P1421" i="22"/>
  <c r="P1422" i="22"/>
  <c r="P1423" i="22"/>
  <c r="P1424" i="22"/>
  <c r="P1425" i="22"/>
  <c r="P1426" i="22"/>
  <c r="P1427" i="22"/>
  <c r="P1428" i="22"/>
  <c r="P1429" i="22"/>
  <c r="P1430" i="22"/>
  <c r="P1431" i="22"/>
  <c r="P1432" i="22"/>
  <c r="P1433" i="22"/>
  <c r="P1434" i="22"/>
  <c r="P1435" i="22"/>
  <c r="P1436" i="22"/>
  <c r="P1437" i="22"/>
  <c r="P1438" i="22"/>
  <c r="P1439" i="22"/>
  <c r="P1440" i="22"/>
  <c r="P1441" i="22"/>
  <c r="P1442" i="22"/>
  <c r="P1443" i="22"/>
  <c r="P1444" i="22"/>
  <c r="P1445" i="22"/>
  <c r="P1446" i="22"/>
  <c r="P1447" i="22"/>
  <c r="P1448" i="22"/>
  <c r="P1449" i="22"/>
  <c r="P1450" i="22"/>
  <c r="P1451" i="22"/>
  <c r="P1452" i="22"/>
  <c r="P1453" i="22"/>
  <c r="P1454" i="22"/>
  <c r="P1455" i="22"/>
  <c r="P1456" i="22"/>
  <c r="P1457" i="22"/>
  <c r="P1458" i="22"/>
  <c r="P1459" i="22"/>
  <c r="P1460" i="22"/>
  <c r="P1461" i="22"/>
  <c r="P1462" i="22"/>
  <c r="P1463" i="22"/>
  <c r="P1464" i="22"/>
  <c r="P1465" i="22"/>
  <c r="P1466" i="22"/>
  <c r="P1467" i="22"/>
  <c r="P1468" i="22"/>
  <c r="P1469" i="22"/>
  <c r="P1470" i="22"/>
  <c r="P1471" i="22"/>
  <c r="P1472" i="22"/>
  <c r="P1473" i="22"/>
  <c r="P1474" i="22"/>
  <c r="P1475" i="22"/>
  <c r="P1476" i="22"/>
  <c r="P1477" i="22"/>
  <c r="P1478" i="22"/>
  <c r="P1479" i="22"/>
  <c r="P1480" i="22"/>
  <c r="P1481" i="22"/>
  <c r="P1482" i="22"/>
  <c r="P1483" i="22"/>
  <c r="P1484" i="22"/>
  <c r="P1485" i="22"/>
  <c r="P1486" i="22"/>
  <c r="P1487" i="22"/>
  <c r="P1488" i="22"/>
  <c r="P1489" i="22"/>
  <c r="P1490" i="22"/>
  <c r="P1491" i="22"/>
  <c r="P1492" i="22"/>
  <c r="P1493" i="22"/>
  <c r="P1494" i="22"/>
  <c r="P1495" i="22"/>
  <c r="P1496" i="22"/>
  <c r="P1497" i="22"/>
  <c r="P1498" i="22"/>
  <c r="P1499" i="22"/>
  <c r="P1500" i="22"/>
  <c r="P1501" i="22"/>
  <c r="P1502" i="22"/>
  <c r="P1503" i="22"/>
  <c r="P1504" i="22"/>
  <c r="P1505" i="22"/>
  <c r="P1506" i="22"/>
  <c r="P1507" i="22"/>
  <c r="P1508" i="22"/>
  <c r="P1509" i="22"/>
  <c r="P1510" i="22"/>
  <c r="P1511" i="22"/>
  <c r="P1512" i="22"/>
  <c r="P1513" i="22"/>
  <c r="P1514" i="22"/>
  <c r="P1515" i="22"/>
  <c r="P1516" i="22"/>
  <c r="P1517" i="22"/>
  <c r="P1518" i="22"/>
  <c r="P1519" i="22"/>
  <c r="P1520" i="22"/>
  <c r="P1521" i="22"/>
  <c r="P1522" i="22"/>
  <c r="P1523" i="22"/>
  <c r="P1524" i="22"/>
  <c r="P1525" i="22"/>
  <c r="P1526" i="22"/>
  <c r="P1527" i="22"/>
  <c r="P1528" i="22"/>
  <c r="P1529" i="22"/>
  <c r="P1530" i="22"/>
  <c r="P1531" i="22"/>
  <c r="P1532" i="22"/>
  <c r="P1533" i="22"/>
  <c r="P1534" i="22"/>
  <c r="P1535" i="22"/>
  <c r="P1536" i="22"/>
  <c r="P1537" i="22"/>
  <c r="P1538" i="22"/>
  <c r="P1539" i="22"/>
  <c r="P1540" i="22"/>
  <c r="P1541" i="22"/>
  <c r="P1542" i="22"/>
  <c r="P1543" i="22"/>
  <c r="P1544" i="22"/>
  <c r="P1545" i="22"/>
  <c r="P1546" i="22"/>
  <c r="P1547" i="22"/>
  <c r="P1548" i="22"/>
  <c r="P1549" i="22"/>
  <c r="P1550" i="22"/>
  <c r="P1551" i="22"/>
  <c r="P1552" i="22"/>
  <c r="P1553" i="22"/>
  <c r="P1554" i="22"/>
  <c r="P1555" i="22"/>
  <c r="P1556" i="22"/>
  <c r="P1557" i="22"/>
  <c r="P1558" i="22"/>
  <c r="P1559" i="22"/>
  <c r="P1560" i="22"/>
  <c r="P1561" i="22"/>
  <c r="P1562" i="22"/>
  <c r="P1563" i="22"/>
  <c r="P1564" i="22"/>
  <c r="P1565" i="22"/>
  <c r="P1566" i="22"/>
  <c r="P1567" i="22"/>
  <c r="P1568" i="22"/>
  <c r="P1569" i="22"/>
  <c r="P1570" i="22"/>
  <c r="P1571" i="22"/>
  <c r="P1572" i="22"/>
  <c r="P1573" i="22"/>
  <c r="P1574" i="22"/>
  <c r="P1575" i="22"/>
  <c r="P1576" i="22"/>
  <c r="P1577" i="22"/>
  <c r="P1578" i="22"/>
  <c r="P1579" i="22"/>
  <c r="P1580" i="22"/>
  <c r="P1581" i="22"/>
  <c r="P1582" i="22"/>
  <c r="P1583" i="22"/>
  <c r="P1584" i="22"/>
  <c r="P1585" i="22"/>
  <c r="P1586" i="22"/>
  <c r="P1587" i="22"/>
  <c r="P1588" i="22"/>
  <c r="P1589" i="22"/>
  <c r="P1590" i="22"/>
  <c r="P1591" i="22"/>
  <c r="P1592" i="22"/>
  <c r="P1593" i="22"/>
  <c r="P1594" i="22"/>
  <c r="P1595" i="22"/>
  <c r="P1596" i="22"/>
  <c r="P1597" i="22"/>
  <c r="P1598" i="22"/>
  <c r="P1599" i="22"/>
  <c r="P1600" i="22"/>
  <c r="P1601" i="22"/>
  <c r="P1602" i="22"/>
  <c r="P1603" i="22"/>
  <c r="P1604" i="22"/>
  <c r="P1605" i="22"/>
  <c r="P1606" i="22"/>
  <c r="P1607" i="22"/>
  <c r="P1608" i="22"/>
  <c r="P1609" i="22"/>
  <c r="P1610" i="22"/>
  <c r="P1611" i="22"/>
  <c r="P1612" i="22"/>
  <c r="P1613" i="22"/>
  <c r="P1614" i="22"/>
  <c r="P1615" i="22"/>
  <c r="P1616" i="22"/>
  <c r="P1617" i="22"/>
  <c r="P1618" i="22"/>
  <c r="P1619" i="22"/>
  <c r="P1620" i="22"/>
  <c r="P1621" i="22"/>
  <c r="P1622" i="22"/>
  <c r="P1623" i="22"/>
  <c r="P1624" i="22"/>
  <c r="P1625" i="22"/>
  <c r="P1626" i="22"/>
  <c r="P1627" i="22"/>
  <c r="P1628" i="22"/>
  <c r="P1629" i="22"/>
  <c r="P1630" i="22"/>
  <c r="P1631" i="22"/>
  <c r="P1632" i="22"/>
  <c r="P1633" i="22"/>
  <c r="P1634" i="22"/>
  <c r="P1635" i="22"/>
  <c r="P1636" i="22"/>
  <c r="P1637" i="22"/>
  <c r="P1638" i="22"/>
  <c r="P1639" i="22"/>
  <c r="P1640" i="22"/>
  <c r="P1641" i="22"/>
  <c r="P1642" i="22"/>
  <c r="P1643" i="22"/>
  <c r="P1644" i="22"/>
  <c r="P1645" i="22"/>
  <c r="P1646" i="22"/>
  <c r="P1647" i="22"/>
  <c r="P1648" i="22"/>
  <c r="P1649" i="22"/>
  <c r="P1650" i="22"/>
  <c r="P1651" i="22"/>
  <c r="P1652" i="22"/>
  <c r="P1653" i="22"/>
  <c r="P1654" i="22"/>
  <c r="P1655" i="22"/>
  <c r="P1656" i="22"/>
  <c r="P1657" i="22"/>
  <c r="P1658" i="22"/>
  <c r="P1659" i="22"/>
  <c r="P1660" i="22"/>
  <c r="P1661" i="22"/>
  <c r="P1662" i="22"/>
  <c r="P1663" i="22"/>
  <c r="P1664" i="22"/>
  <c r="P1665" i="22"/>
  <c r="P1666" i="22"/>
  <c r="P1667" i="22"/>
  <c r="P1668" i="22"/>
  <c r="P1669" i="22"/>
  <c r="P1670" i="22"/>
  <c r="P1671" i="22"/>
  <c r="P1672" i="22"/>
  <c r="P1673" i="22"/>
  <c r="P1674" i="22"/>
  <c r="P1675" i="22"/>
  <c r="P1676" i="22"/>
  <c r="P1677" i="22"/>
  <c r="P1678" i="22"/>
  <c r="P1679" i="22"/>
  <c r="P1680" i="22"/>
  <c r="P1681" i="22"/>
  <c r="P1682" i="22"/>
  <c r="P1683" i="22"/>
  <c r="P1684" i="22"/>
  <c r="P1685" i="22"/>
  <c r="P1686" i="22"/>
  <c r="P1687" i="22"/>
  <c r="P1688" i="22"/>
  <c r="P1689" i="22"/>
  <c r="P1690" i="22"/>
  <c r="P1691" i="22"/>
  <c r="P1692" i="22"/>
  <c r="P1693" i="22"/>
  <c r="P1694" i="22"/>
  <c r="P1695" i="22"/>
  <c r="P1696" i="22"/>
  <c r="P1697" i="22"/>
  <c r="P1698" i="22"/>
  <c r="P1699" i="22"/>
  <c r="P1700" i="22"/>
  <c r="P1701" i="22"/>
  <c r="P1702" i="22"/>
  <c r="P1703" i="22"/>
  <c r="P1704" i="22"/>
  <c r="P1705" i="22"/>
  <c r="P1706" i="22"/>
  <c r="P1707" i="22"/>
  <c r="P1708" i="22"/>
  <c r="P1709" i="22"/>
  <c r="P1710" i="22"/>
  <c r="P1711" i="22"/>
  <c r="P1712" i="22"/>
  <c r="P1713" i="22"/>
  <c r="P1714" i="22"/>
  <c r="P1715" i="22"/>
  <c r="P1716" i="22"/>
  <c r="P1717" i="22"/>
  <c r="P1718" i="22"/>
  <c r="P1719" i="22"/>
  <c r="P1720" i="22"/>
  <c r="P1721" i="22"/>
  <c r="P1722" i="22"/>
  <c r="P1723" i="22"/>
  <c r="P1724" i="22"/>
  <c r="P1725" i="22"/>
  <c r="P1726" i="22"/>
  <c r="P1727" i="22"/>
  <c r="P1728" i="22"/>
  <c r="P1729" i="22"/>
  <c r="P1730" i="22"/>
  <c r="P1731" i="22"/>
  <c r="P1732" i="22"/>
  <c r="P1733" i="22"/>
  <c r="P1734" i="22"/>
  <c r="P1735" i="22"/>
  <c r="P1736" i="22"/>
  <c r="P1737" i="22"/>
  <c r="P1738" i="22"/>
  <c r="P1739" i="22"/>
  <c r="P1740" i="22"/>
  <c r="P1741" i="22"/>
  <c r="P1742" i="22"/>
  <c r="P1743" i="22"/>
  <c r="P1744" i="22"/>
  <c r="P1745" i="22"/>
  <c r="P1746" i="22"/>
  <c r="P1747" i="22"/>
  <c r="P1748" i="22"/>
  <c r="P1749" i="22"/>
  <c r="P1750" i="22"/>
  <c r="P1751" i="22"/>
  <c r="P1752" i="22"/>
  <c r="P1753" i="22"/>
  <c r="P1754" i="22"/>
  <c r="P1755" i="22"/>
  <c r="P1756" i="22"/>
  <c r="P1757" i="22"/>
  <c r="P1758" i="22"/>
  <c r="P1759" i="22"/>
  <c r="P1760" i="22"/>
  <c r="P1761" i="22"/>
  <c r="P1762" i="22"/>
  <c r="P1763" i="22"/>
  <c r="P1764" i="22"/>
  <c r="P1765" i="22"/>
  <c r="P1766" i="22"/>
  <c r="P1767" i="22"/>
  <c r="P1768" i="22"/>
  <c r="P1769" i="22"/>
  <c r="P1770" i="22"/>
  <c r="P1771" i="22"/>
  <c r="P1772" i="22"/>
  <c r="P1773" i="22"/>
  <c r="P1774" i="22"/>
  <c r="P1775" i="22"/>
  <c r="P1776" i="22"/>
  <c r="P1777" i="22"/>
  <c r="P1778" i="22"/>
  <c r="P1779" i="22"/>
  <c r="P1780" i="22"/>
  <c r="P1781" i="22"/>
  <c r="P1782" i="22"/>
  <c r="P1783" i="22"/>
  <c r="P1784" i="22"/>
  <c r="P1785" i="22"/>
  <c r="P1786" i="22"/>
  <c r="P1787" i="22"/>
  <c r="P1788" i="22"/>
  <c r="P1789" i="22"/>
  <c r="P1790" i="22"/>
  <c r="P1791" i="22"/>
  <c r="P1792" i="22"/>
  <c r="P1793" i="22"/>
  <c r="P1794" i="22"/>
  <c r="P1795" i="22"/>
  <c r="P1796" i="22"/>
  <c r="P1797" i="22"/>
  <c r="P1798" i="22"/>
  <c r="P1799" i="22"/>
  <c r="P1800" i="22"/>
  <c r="P1801" i="22"/>
  <c r="P1802" i="22"/>
  <c r="P1803" i="22"/>
  <c r="P1804" i="22"/>
  <c r="P1805" i="22"/>
  <c r="P1806" i="22"/>
  <c r="P1807" i="22"/>
  <c r="P1808" i="22"/>
  <c r="P1809" i="22"/>
  <c r="P1810" i="22"/>
  <c r="P1811" i="22"/>
  <c r="P1812" i="22"/>
  <c r="P1813" i="22"/>
  <c r="P1814" i="22"/>
  <c r="P1815" i="22"/>
  <c r="P1816" i="22"/>
  <c r="P1817" i="22"/>
  <c r="P1818" i="22"/>
  <c r="P1819" i="22"/>
  <c r="P1820" i="22"/>
  <c r="P1821" i="22"/>
  <c r="P1822" i="22"/>
  <c r="P1823" i="22"/>
  <c r="P1824" i="22"/>
  <c r="P1825" i="22"/>
  <c r="P1826" i="22"/>
  <c r="P1827" i="22"/>
  <c r="P1828" i="22"/>
  <c r="P1829" i="22"/>
  <c r="P1830" i="22"/>
  <c r="P1831" i="22"/>
  <c r="P1832" i="22"/>
  <c r="P1833" i="22"/>
  <c r="P1834" i="22"/>
  <c r="P1835" i="22"/>
  <c r="P1836" i="22"/>
  <c r="P1837" i="22"/>
  <c r="P1838" i="22"/>
  <c r="P1839" i="22"/>
  <c r="P1840" i="22"/>
  <c r="P1841" i="22"/>
  <c r="P1842" i="22"/>
  <c r="P1843" i="22"/>
  <c r="P1844" i="22"/>
  <c r="P1845" i="22"/>
  <c r="P1846" i="22"/>
  <c r="P1847" i="22"/>
  <c r="P1848" i="22"/>
  <c r="P1849" i="22"/>
  <c r="P1850" i="22"/>
  <c r="P1851" i="22"/>
  <c r="P1852" i="22"/>
  <c r="P1853" i="22"/>
  <c r="P1854" i="22"/>
  <c r="P1855" i="22"/>
  <c r="P1856" i="22"/>
  <c r="P1857" i="22"/>
  <c r="P1858" i="22"/>
  <c r="P1859" i="22"/>
  <c r="P1860" i="22"/>
  <c r="P1861" i="22"/>
  <c r="P1862" i="22"/>
  <c r="P1863" i="22"/>
  <c r="P1864" i="22"/>
  <c r="P1865" i="22"/>
  <c r="P1866" i="22"/>
  <c r="P1867" i="22"/>
  <c r="P1868" i="22"/>
  <c r="P1869" i="22"/>
  <c r="P1870" i="22"/>
  <c r="P1871" i="22"/>
  <c r="P1872" i="22"/>
  <c r="P1873" i="22"/>
  <c r="P1874" i="22"/>
  <c r="P1875" i="22"/>
  <c r="P1876" i="22"/>
  <c r="P1877" i="22"/>
  <c r="P1878" i="22"/>
  <c r="P1879" i="22"/>
  <c r="P1880" i="22"/>
  <c r="P1881" i="22"/>
  <c r="P1882" i="22"/>
  <c r="P1883" i="22"/>
  <c r="P1884" i="22"/>
  <c r="P1885" i="22"/>
  <c r="P1886" i="22"/>
  <c r="P1887" i="22"/>
  <c r="P1888" i="22"/>
  <c r="P1889" i="22"/>
  <c r="P1890" i="22"/>
  <c r="P1891" i="22"/>
  <c r="P1892" i="22"/>
  <c r="P1893" i="22"/>
  <c r="P1894" i="22"/>
  <c r="P1895" i="22"/>
  <c r="P1896" i="22"/>
  <c r="P1897" i="22"/>
  <c r="P1898" i="22"/>
  <c r="P1899" i="22"/>
  <c r="P1900" i="22"/>
  <c r="P1901" i="22"/>
  <c r="P1902" i="22"/>
  <c r="P1903" i="22"/>
  <c r="P1904" i="22"/>
  <c r="P1905" i="22"/>
  <c r="P1906" i="22"/>
  <c r="P1907" i="22"/>
  <c r="P1908" i="22"/>
  <c r="P1909" i="22"/>
  <c r="P1910" i="22"/>
  <c r="P1911" i="22"/>
  <c r="P1912" i="22"/>
  <c r="P1913" i="22"/>
  <c r="P1914" i="22"/>
  <c r="P1915" i="22"/>
  <c r="P1916" i="22"/>
  <c r="P1917" i="22"/>
  <c r="P1918" i="22"/>
  <c r="P1919" i="22"/>
  <c r="P1920" i="22"/>
  <c r="P1921" i="22"/>
  <c r="P1922" i="22"/>
  <c r="P1923" i="22"/>
  <c r="P1924" i="22"/>
  <c r="P1925" i="22"/>
  <c r="P1926" i="22"/>
  <c r="P1927" i="22"/>
  <c r="P1928" i="22"/>
  <c r="P1929" i="22"/>
  <c r="P1930" i="22"/>
  <c r="P1931" i="22"/>
  <c r="P1932" i="22"/>
  <c r="P1933" i="22"/>
  <c r="P1934" i="22"/>
  <c r="P1935" i="22"/>
  <c r="P1936" i="22"/>
  <c r="P1937" i="22"/>
  <c r="P1938" i="22"/>
  <c r="P1939" i="22"/>
  <c r="P1940" i="22"/>
  <c r="P1941" i="22"/>
  <c r="P1942" i="22"/>
  <c r="P1943" i="22"/>
  <c r="P1944" i="22"/>
  <c r="P1945" i="22"/>
  <c r="P1946" i="22"/>
  <c r="P1947" i="22"/>
  <c r="P1948" i="22"/>
  <c r="P1949" i="22"/>
  <c r="P1950" i="22"/>
  <c r="P1951" i="22"/>
  <c r="P1952" i="22"/>
  <c r="P1953" i="22"/>
  <c r="P1954" i="22"/>
  <c r="P1955" i="22"/>
  <c r="P1956" i="22"/>
  <c r="P1957" i="22"/>
  <c r="P1958" i="22"/>
  <c r="P1959" i="22"/>
  <c r="P1960" i="22"/>
  <c r="P1961" i="22"/>
  <c r="P1962" i="22"/>
  <c r="P1963" i="22"/>
  <c r="P1964" i="22"/>
  <c r="P1965" i="22"/>
  <c r="P1966" i="22"/>
  <c r="P1967" i="22"/>
  <c r="P1968" i="22"/>
  <c r="P1969" i="22"/>
  <c r="P1970" i="22"/>
  <c r="P1971" i="22"/>
  <c r="P1972" i="22"/>
  <c r="P1973" i="22"/>
  <c r="P1974" i="22"/>
  <c r="P1975" i="22"/>
  <c r="P1976" i="22"/>
  <c r="P1977" i="22"/>
  <c r="P1978" i="22"/>
  <c r="P1979" i="22"/>
  <c r="P1980" i="22"/>
  <c r="P1981" i="22"/>
  <c r="P1982" i="22"/>
  <c r="P1983" i="22"/>
  <c r="P1984" i="22"/>
  <c r="P1985" i="22"/>
  <c r="P1986" i="22"/>
  <c r="P1987" i="22"/>
  <c r="P1988" i="22"/>
  <c r="P1989" i="22"/>
  <c r="P1990" i="22"/>
  <c r="P1991" i="22"/>
  <c r="P1992" i="22"/>
  <c r="P1993" i="22"/>
  <c r="P1994" i="22"/>
  <c r="P1995" i="22"/>
  <c r="P1996" i="22"/>
  <c r="P1997" i="22"/>
  <c r="P1998" i="22"/>
  <c r="P1999" i="22"/>
  <c r="P2000" i="22"/>
  <c r="P2001" i="22"/>
  <c r="P2002" i="22"/>
  <c r="P2003" i="22"/>
  <c r="P2004" i="22"/>
  <c r="P2005" i="22"/>
  <c r="P2006" i="22"/>
  <c r="P2007" i="22"/>
  <c r="P2008" i="22"/>
  <c r="P2009" i="22"/>
  <c r="P2010" i="22"/>
  <c r="P2011" i="22"/>
  <c r="P2012" i="22"/>
  <c r="P2013" i="22"/>
  <c r="P2014" i="22"/>
  <c r="P2015" i="22"/>
  <c r="P2016" i="22"/>
  <c r="P2017" i="22"/>
  <c r="P2018" i="22"/>
  <c r="P2019" i="22"/>
  <c r="P2020" i="22"/>
  <c r="P2021" i="22"/>
  <c r="P2022" i="22"/>
  <c r="P2023" i="22"/>
  <c r="P2024" i="22"/>
  <c r="P2025" i="22"/>
  <c r="P2026" i="22"/>
  <c r="P2027" i="22"/>
  <c r="P2028" i="22"/>
  <c r="P2029" i="22"/>
  <c r="P2030" i="22"/>
  <c r="P2031" i="22"/>
  <c r="P2032" i="22"/>
  <c r="P2033" i="22"/>
  <c r="P2034" i="22"/>
  <c r="P2035" i="22"/>
  <c r="P2036" i="22"/>
  <c r="P2037" i="22"/>
  <c r="P2038" i="22"/>
  <c r="P2039" i="22"/>
  <c r="P2040" i="22"/>
  <c r="P2041" i="22"/>
  <c r="P2042" i="22"/>
  <c r="P2043" i="22"/>
  <c r="P2044" i="22"/>
  <c r="P2045" i="22"/>
  <c r="P2046" i="22"/>
  <c r="P2047" i="22"/>
  <c r="P2048" i="22"/>
  <c r="P2049" i="22"/>
  <c r="P2050" i="22"/>
  <c r="P2051" i="22"/>
  <c r="P2052" i="22"/>
  <c r="P2053" i="22"/>
  <c r="P2054" i="22"/>
  <c r="P2055" i="22"/>
  <c r="P2056" i="22"/>
  <c r="P2057" i="22"/>
  <c r="P2058" i="22"/>
  <c r="P2059" i="22"/>
  <c r="P2060" i="22"/>
  <c r="P2061" i="22"/>
  <c r="P2062" i="22"/>
  <c r="P2063" i="22"/>
  <c r="P2064" i="22"/>
  <c r="P2065" i="22"/>
  <c r="P2066" i="22"/>
  <c r="P2067" i="22"/>
  <c r="P2068" i="22"/>
  <c r="P2069" i="22"/>
  <c r="P2070" i="22"/>
  <c r="P2071" i="22"/>
  <c r="P2072" i="22"/>
  <c r="P2073" i="22"/>
  <c r="P2074" i="22"/>
  <c r="P2075" i="22"/>
  <c r="P2076" i="22"/>
  <c r="P2077" i="22"/>
  <c r="P2078" i="22"/>
  <c r="P2079" i="22"/>
  <c r="P2080" i="22"/>
  <c r="P2081" i="22"/>
  <c r="P2082" i="22"/>
  <c r="P2083" i="22"/>
  <c r="P2084" i="22"/>
  <c r="P2085" i="22"/>
  <c r="P2086" i="22"/>
  <c r="P2087" i="22"/>
  <c r="P2088" i="22"/>
  <c r="P2089" i="22"/>
  <c r="P2090" i="22"/>
  <c r="P2091" i="22"/>
  <c r="P2092" i="22"/>
  <c r="P2093" i="22"/>
  <c r="P2094" i="22"/>
  <c r="P2095" i="22"/>
  <c r="P2096" i="22"/>
  <c r="P2097" i="22"/>
  <c r="P2098" i="22"/>
  <c r="P2099" i="22"/>
  <c r="P2100" i="22"/>
  <c r="P2101" i="22"/>
  <c r="P2102" i="22"/>
  <c r="P2103" i="22"/>
  <c r="P2104" i="22"/>
  <c r="P2105" i="22"/>
  <c r="P2106" i="22"/>
  <c r="P2107" i="22"/>
  <c r="P2108" i="22"/>
  <c r="P2109" i="22"/>
  <c r="P2110" i="22"/>
  <c r="P2111" i="22"/>
  <c r="P2112" i="22"/>
  <c r="P2113" i="22"/>
  <c r="P2114" i="22"/>
  <c r="P2115" i="22"/>
  <c r="P2116" i="22"/>
  <c r="P2117" i="22"/>
  <c r="P2118" i="22"/>
  <c r="P2119" i="22"/>
  <c r="P2120" i="22"/>
  <c r="P2121" i="22"/>
  <c r="P2122" i="22"/>
  <c r="P2123" i="22"/>
  <c r="P2124" i="22"/>
  <c r="P2125" i="22"/>
  <c r="P2126" i="22"/>
  <c r="P2127" i="22"/>
  <c r="P2128" i="22"/>
  <c r="P2129" i="22"/>
  <c r="P2130" i="22"/>
  <c r="P2131" i="22"/>
  <c r="P2132" i="22"/>
  <c r="P2133" i="22"/>
  <c r="P2134" i="22"/>
  <c r="P2135" i="22"/>
  <c r="P2136" i="22"/>
  <c r="P2137" i="22"/>
  <c r="P2138" i="22"/>
  <c r="P2139" i="22"/>
  <c r="P2140" i="22"/>
  <c r="P2141" i="22"/>
  <c r="P2142" i="22"/>
  <c r="P2143" i="22"/>
  <c r="P2144" i="22"/>
  <c r="P2145" i="22"/>
  <c r="P2146" i="22"/>
  <c r="P2147" i="22"/>
  <c r="P2148" i="22"/>
  <c r="P2149" i="22"/>
  <c r="P2150" i="22"/>
  <c r="P2151" i="22"/>
  <c r="P2152" i="22"/>
  <c r="P2153" i="22"/>
  <c r="P2154" i="22"/>
  <c r="P2155" i="22"/>
  <c r="P2156" i="22"/>
  <c r="P2157" i="22"/>
  <c r="P2158" i="22"/>
  <c r="P2159" i="22"/>
  <c r="P2160" i="22"/>
  <c r="P2161" i="22"/>
  <c r="P2162" i="22"/>
  <c r="P2163" i="22"/>
  <c r="P2164" i="22"/>
  <c r="P2165" i="22"/>
  <c r="P2166" i="22"/>
  <c r="P2167" i="22"/>
  <c r="P2168" i="22"/>
  <c r="P2169" i="22"/>
  <c r="P2170" i="22"/>
  <c r="P2171" i="22"/>
  <c r="P2172" i="22"/>
  <c r="P2173" i="22"/>
  <c r="P2174" i="22"/>
  <c r="P2175" i="22"/>
  <c r="P2176" i="22"/>
  <c r="P2177" i="22"/>
  <c r="P2178" i="22"/>
  <c r="P2179" i="22"/>
  <c r="P2180" i="22"/>
  <c r="P2181" i="22"/>
  <c r="P2182" i="22"/>
  <c r="P2183" i="22"/>
  <c r="P2184" i="22"/>
  <c r="P2185" i="22"/>
  <c r="P2186" i="22"/>
  <c r="P2187" i="22"/>
  <c r="P2188" i="22"/>
  <c r="P2189" i="22"/>
  <c r="P2190" i="22"/>
  <c r="P2191" i="22"/>
  <c r="P2192" i="22"/>
  <c r="P2193" i="22"/>
  <c r="P2194" i="22"/>
  <c r="P2195" i="22"/>
  <c r="P2196" i="22"/>
  <c r="P2197" i="22"/>
  <c r="P2198" i="22"/>
  <c r="P2199" i="22"/>
  <c r="P2200" i="22"/>
  <c r="P2201" i="22"/>
  <c r="P2202" i="22"/>
  <c r="P2203" i="22"/>
  <c r="P2204" i="22"/>
  <c r="P2205" i="22"/>
  <c r="P2206" i="22"/>
  <c r="P2207" i="22"/>
  <c r="P2208" i="22"/>
  <c r="P2209" i="22"/>
  <c r="P2210" i="22"/>
  <c r="P2211" i="22"/>
  <c r="P2212" i="22"/>
  <c r="P2213" i="22"/>
  <c r="P2214" i="22"/>
  <c r="P2215" i="22"/>
  <c r="P2216" i="22"/>
  <c r="P2217" i="22"/>
  <c r="P2218" i="22"/>
  <c r="P2219" i="22"/>
  <c r="P2220" i="22"/>
  <c r="P2221" i="22"/>
  <c r="P2222" i="22"/>
  <c r="P2223" i="22"/>
  <c r="P2224" i="22"/>
  <c r="P2225" i="22"/>
  <c r="P2226" i="22"/>
  <c r="P2227" i="22"/>
  <c r="P2228" i="22"/>
  <c r="P2229" i="22"/>
  <c r="P2230" i="22"/>
  <c r="P2231" i="22"/>
  <c r="P2232" i="22"/>
  <c r="P2233" i="22"/>
  <c r="P2234" i="22"/>
  <c r="P2235" i="22"/>
  <c r="P2236" i="22"/>
  <c r="P2237" i="22"/>
  <c r="P2238" i="22"/>
  <c r="P2239" i="22"/>
  <c r="P2240" i="22"/>
  <c r="P2241" i="22"/>
  <c r="P2242" i="22"/>
  <c r="P2243" i="22"/>
  <c r="P2244" i="22"/>
  <c r="P2245" i="22"/>
  <c r="P2246" i="22"/>
  <c r="P2247" i="22"/>
  <c r="P2248" i="22"/>
  <c r="P2249" i="22"/>
  <c r="P2250" i="22"/>
  <c r="P2251" i="22"/>
  <c r="P2252" i="22"/>
  <c r="P2253" i="22"/>
  <c r="P2254" i="22"/>
  <c r="P2255" i="22"/>
  <c r="P2256" i="22"/>
  <c r="P2257" i="22"/>
  <c r="P2258" i="22"/>
  <c r="P2259" i="22"/>
  <c r="P2260" i="22"/>
  <c r="P2261" i="22"/>
  <c r="P2262" i="22"/>
  <c r="P2263" i="22"/>
  <c r="P2264" i="22"/>
  <c r="P2265" i="22"/>
  <c r="P2266" i="22"/>
  <c r="P2267" i="22"/>
  <c r="P2268" i="22"/>
  <c r="P2269" i="22"/>
  <c r="P2270" i="22"/>
  <c r="P2271" i="22"/>
  <c r="P2272" i="22"/>
  <c r="P2273" i="22"/>
  <c r="P2274" i="22"/>
  <c r="P2275" i="22"/>
  <c r="P2276" i="22"/>
  <c r="P2277" i="22"/>
  <c r="P2278" i="22"/>
  <c r="P2279" i="22"/>
  <c r="P2280" i="22"/>
  <c r="P2281" i="22"/>
  <c r="P2282" i="22"/>
  <c r="P2283" i="22"/>
  <c r="P2284" i="22"/>
  <c r="P2285" i="22"/>
  <c r="P2286" i="22"/>
  <c r="P2287" i="22"/>
  <c r="P2288" i="22"/>
  <c r="P2289" i="22"/>
  <c r="P2290" i="22"/>
  <c r="P2291" i="22"/>
  <c r="P2292" i="22"/>
  <c r="P2293" i="22"/>
  <c r="P2294" i="22"/>
  <c r="P2295" i="22"/>
  <c r="P2296" i="22"/>
  <c r="P2297" i="22"/>
  <c r="P2298" i="22"/>
  <c r="P2299" i="22"/>
  <c r="P2300" i="22"/>
  <c r="P2301" i="22"/>
  <c r="P2302" i="22"/>
  <c r="P2303" i="22"/>
  <c r="P2304" i="22"/>
  <c r="P2305" i="22"/>
  <c r="P2306" i="22"/>
  <c r="P2307" i="22"/>
  <c r="P2308" i="22"/>
  <c r="P2309" i="22"/>
  <c r="P2310" i="22"/>
  <c r="P2311" i="22"/>
  <c r="P2312" i="22"/>
  <c r="P2313" i="22"/>
  <c r="P2314" i="22"/>
  <c r="P2315" i="22"/>
  <c r="P2316" i="22"/>
  <c r="P2317" i="22"/>
  <c r="P2318" i="22"/>
  <c r="P2319" i="22"/>
  <c r="P2320" i="22"/>
  <c r="P2321" i="22"/>
  <c r="P2322" i="22"/>
  <c r="P2323" i="22"/>
  <c r="P2324" i="22"/>
  <c r="P2325" i="22"/>
  <c r="P2326" i="22"/>
  <c r="P2327" i="22"/>
  <c r="P2328" i="22"/>
  <c r="P2329" i="22"/>
  <c r="P2330" i="22"/>
  <c r="P2331" i="22"/>
  <c r="P2332" i="22"/>
  <c r="P2333" i="22"/>
  <c r="P2334" i="22"/>
  <c r="P2335" i="22"/>
  <c r="P2336" i="22"/>
  <c r="P2337" i="22"/>
  <c r="P2338" i="22"/>
  <c r="P2339" i="22"/>
  <c r="P2340" i="22"/>
  <c r="P2341" i="22"/>
  <c r="P2342" i="22"/>
  <c r="P2343" i="22"/>
  <c r="P2344" i="22"/>
  <c r="P2345" i="22"/>
  <c r="P2346" i="22"/>
  <c r="P2347" i="22"/>
  <c r="P2348" i="22"/>
  <c r="P2349" i="22"/>
  <c r="P2350" i="22"/>
  <c r="P2351" i="22"/>
  <c r="P2352" i="22"/>
  <c r="P2353" i="22"/>
  <c r="P2354" i="22"/>
  <c r="P2355" i="22"/>
  <c r="P2356" i="22"/>
  <c r="P2357" i="22"/>
  <c r="P2358" i="22"/>
  <c r="P2359" i="22"/>
  <c r="P2360" i="22"/>
  <c r="P2361" i="22"/>
  <c r="P2362" i="22"/>
  <c r="P2363" i="22"/>
  <c r="P2364" i="22"/>
  <c r="P2365" i="22"/>
  <c r="P2366" i="22"/>
  <c r="P2367" i="22"/>
  <c r="P2368" i="22"/>
  <c r="P2369" i="22"/>
  <c r="P2370" i="22"/>
  <c r="P2371" i="22"/>
  <c r="P2372" i="22"/>
  <c r="P2373" i="22"/>
  <c r="P2374" i="22"/>
  <c r="P2375" i="22"/>
  <c r="P2376" i="22"/>
  <c r="P2377" i="22"/>
  <c r="P2378" i="22"/>
  <c r="P2379" i="22"/>
  <c r="P2380" i="22"/>
  <c r="P2381" i="22"/>
  <c r="P2382" i="22"/>
  <c r="P2383" i="22"/>
  <c r="P2384" i="22"/>
  <c r="P2385" i="22"/>
  <c r="P2386" i="22"/>
  <c r="P2387" i="22"/>
  <c r="P2388" i="22"/>
  <c r="P2389" i="22"/>
  <c r="P2390" i="22"/>
  <c r="P2391" i="22"/>
  <c r="P2392" i="22"/>
  <c r="P2393" i="22"/>
  <c r="P2394" i="22"/>
  <c r="P2395" i="22"/>
  <c r="P2396" i="22"/>
  <c r="P2397" i="22"/>
  <c r="P2398" i="22"/>
  <c r="P2399" i="22"/>
  <c r="P2400" i="22"/>
  <c r="P2401" i="22"/>
  <c r="P2402" i="22"/>
  <c r="P2403" i="22"/>
  <c r="P2404" i="22"/>
  <c r="P2405" i="22"/>
  <c r="P2406" i="22"/>
  <c r="P2407" i="22"/>
  <c r="P2408" i="22"/>
  <c r="P2409" i="22"/>
  <c r="P2410" i="22"/>
  <c r="P2411" i="22"/>
  <c r="P2412" i="22"/>
  <c r="P2413" i="22"/>
  <c r="P2414" i="22"/>
  <c r="P2415" i="22"/>
  <c r="P2416" i="22"/>
  <c r="P2417" i="22"/>
  <c r="P2418" i="22"/>
  <c r="P2419" i="22"/>
  <c r="P2420" i="22"/>
  <c r="P2421" i="22"/>
  <c r="P2422" i="22"/>
  <c r="P2423" i="22"/>
  <c r="P2424" i="22"/>
  <c r="P2425" i="22"/>
  <c r="P2426" i="22"/>
  <c r="P2427" i="22"/>
  <c r="P2428" i="22"/>
  <c r="P2429" i="22"/>
  <c r="P2430" i="22"/>
  <c r="P2431" i="22"/>
  <c r="P2432" i="22"/>
  <c r="P2433" i="22"/>
  <c r="P2434" i="22"/>
  <c r="P2435" i="22"/>
  <c r="P2436" i="22"/>
  <c r="P2437" i="22"/>
  <c r="P2438" i="22"/>
  <c r="P2439" i="22"/>
  <c r="P2440" i="22"/>
  <c r="P2441" i="22"/>
  <c r="P2442" i="22"/>
  <c r="P2443" i="22"/>
  <c r="P2444" i="22"/>
  <c r="P2445" i="22"/>
  <c r="P2446" i="22"/>
  <c r="P2447" i="22"/>
  <c r="P2448" i="22"/>
  <c r="P2449" i="22"/>
  <c r="P2450" i="22"/>
  <c r="P2451" i="22"/>
  <c r="P2452" i="22"/>
  <c r="P2453" i="22"/>
  <c r="P2454" i="22"/>
  <c r="P2455" i="22"/>
  <c r="P2456" i="22"/>
  <c r="P2457" i="22"/>
  <c r="P2458" i="22"/>
  <c r="P2459" i="22"/>
  <c r="P2460" i="22"/>
  <c r="P2461" i="22"/>
  <c r="P2462" i="22"/>
  <c r="P2463" i="22"/>
  <c r="P2464" i="22"/>
  <c r="P2465" i="22"/>
  <c r="P2466" i="22"/>
  <c r="P2467" i="22"/>
  <c r="P2468" i="22"/>
  <c r="P2469" i="22"/>
  <c r="P2470" i="22"/>
  <c r="P2471" i="22"/>
  <c r="P2472" i="22"/>
  <c r="P2473" i="22"/>
  <c r="P2474" i="22"/>
  <c r="P2475" i="22"/>
  <c r="P2476" i="22"/>
  <c r="P2477" i="22"/>
  <c r="P2478" i="22"/>
  <c r="P2479" i="22"/>
  <c r="P2480" i="22"/>
  <c r="P2481" i="22"/>
  <c r="P2482" i="22"/>
  <c r="P2483" i="22"/>
  <c r="P2484" i="22"/>
  <c r="P2485" i="22"/>
  <c r="P2486" i="22"/>
  <c r="P2487" i="22"/>
  <c r="P2488" i="22"/>
  <c r="P2489" i="22"/>
  <c r="P2490" i="22"/>
  <c r="P2491" i="22"/>
  <c r="P2492" i="22"/>
  <c r="P2493" i="22"/>
  <c r="P2494" i="22"/>
  <c r="P2495" i="22"/>
  <c r="P2496" i="22"/>
  <c r="P2497" i="22"/>
  <c r="P2498" i="22"/>
  <c r="P2499" i="22"/>
  <c r="P2500" i="22"/>
  <c r="P2501" i="22"/>
  <c r="P2502" i="22"/>
  <c r="P2503" i="22"/>
  <c r="P2504" i="22"/>
  <c r="P2505" i="22"/>
  <c r="P2506" i="22"/>
  <c r="P2507" i="22"/>
  <c r="P2508" i="22"/>
  <c r="P2509" i="22"/>
  <c r="P2510" i="22"/>
  <c r="P2511" i="22"/>
  <c r="P2512" i="22"/>
  <c r="P2513" i="22"/>
  <c r="P2514" i="22"/>
  <c r="P2515" i="22"/>
  <c r="P2516" i="22"/>
  <c r="P2517" i="22"/>
  <c r="P2518" i="22"/>
  <c r="P2519" i="22"/>
  <c r="P2520" i="22"/>
  <c r="P2521" i="22"/>
  <c r="P2522" i="22"/>
  <c r="P2523" i="22"/>
  <c r="P2524" i="22"/>
  <c r="P2525" i="22"/>
  <c r="P2526" i="22"/>
  <c r="P2527" i="22"/>
  <c r="P2528" i="22"/>
  <c r="P2529" i="22"/>
  <c r="P2530" i="22"/>
  <c r="P2531" i="22"/>
  <c r="P2532" i="22"/>
  <c r="P2533" i="22"/>
  <c r="P2534" i="22"/>
  <c r="P2535" i="22"/>
  <c r="P2536" i="22"/>
  <c r="P2537" i="22"/>
  <c r="P2538" i="22"/>
  <c r="P2539" i="22"/>
  <c r="P2540" i="22"/>
  <c r="P2541" i="22"/>
  <c r="P2542" i="22"/>
  <c r="P2543" i="22"/>
  <c r="P2544" i="22"/>
  <c r="P2545" i="22"/>
  <c r="P2546" i="22"/>
  <c r="P2547" i="22"/>
  <c r="P2548" i="22"/>
  <c r="P2549" i="22"/>
  <c r="P2550" i="22"/>
  <c r="P2551" i="22"/>
  <c r="P2552" i="22"/>
  <c r="P2553" i="22"/>
  <c r="P2554" i="22"/>
  <c r="P2555" i="22"/>
  <c r="P2556" i="22"/>
  <c r="P2557" i="22"/>
  <c r="P2558" i="22"/>
  <c r="P2559" i="22"/>
  <c r="P2560" i="22"/>
  <c r="P2561" i="22"/>
  <c r="P2562" i="22"/>
  <c r="P2563" i="22"/>
  <c r="P2564" i="22"/>
  <c r="P2565" i="22"/>
  <c r="P2566" i="22"/>
  <c r="P2567" i="22"/>
  <c r="P2568" i="22"/>
  <c r="P2569" i="22"/>
  <c r="P2570" i="22"/>
  <c r="P2571" i="22"/>
  <c r="P2572" i="22"/>
  <c r="P2573" i="22"/>
  <c r="P2574" i="22"/>
  <c r="P2575" i="22"/>
  <c r="P2576" i="22"/>
  <c r="P2577" i="22"/>
  <c r="P2578" i="22"/>
  <c r="P2579" i="22"/>
  <c r="P2580" i="22"/>
  <c r="P2581" i="22"/>
  <c r="P2582" i="22"/>
  <c r="P2583" i="22"/>
  <c r="P2584" i="22"/>
  <c r="P2585" i="22"/>
  <c r="P2586" i="22"/>
  <c r="P2587" i="22"/>
  <c r="P2588" i="22"/>
  <c r="P2589" i="22"/>
  <c r="P2590" i="22"/>
  <c r="P2591" i="22"/>
  <c r="P2592" i="22"/>
  <c r="P2593" i="22"/>
  <c r="P2594" i="22"/>
  <c r="P2595" i="22"/>
  <c r="P2596" i="22"/>
  <c r="P2597" i="22"/>
  <c r="P2598" i="22"/>
  <c r="P2599" i="22"/>
  <c r="P2600" i="22"/>
  <c r="P2601" i="22"/>
  <c r="P2602" i="22"/>
  <c r="P2603" i="22"/>
  <c r="P2604" i="22"/>
  <c r="P2605" i="22"/>
  <c r="P2606" i="22"/>
  <c r="P2607" i="22"/>
  <c r="P2608" i="22"/>
  <c r="P2609" i="22"/>
  <c r="P2610" i="22"/>
  <c r="P2611" i="22"/>
  <c r="P2612" i="22"/>
  <c r="P2613" i="22"/>
  <c r="P2614" i="22"/>
  <c r="P2615" i="22"/>
  <c r="P2616" i="22"/>
  <c r="P2617" i="22"/>
  <c r="P2618" i="22"/>
  <c r="P2619" i="22"/>
  <c r="P2620" i="22"/>
  <c r="P2621" i="22"/>
  <c r="P2622" i="22"/>
  <c r="P2623" i="22"/>
  <c r="P2624" i="22"/>
  <c r="P2625" i="22"/>
  <c r="P2626" i="22"/>
  <c r="P2627" i="22"/>
  <c r="P2628" i="22"/>
  <c r="P2629" i="22"/>
  <c r="P2630" i="22"/>
  <c r="P2631" i="22"/>
  <c r="P2632" i="22"/>
  <c r="P2633" i="22"/>
  <c r="P2634" i="22"/>
  <c r="P2635" i="22"/>
  <c r="P2636" i="22"/>
  <c r="P2637" i="22"/>
  <c r="P2638" i="22"/>
  <c r="P2639" i="22"/>
  <c r="P2640" i="22"/>
  <c r="P2641" i="22"/>
  <c r="P2642" i="22"/>
  <c r="P2643" i="22"/>
  <c r="P2644" i="22"/>
  <c r="P2645" i="22"/>
  <c r="P2646" i="22"/>
  <c r="P2647" i="22"/>
  <c r="P2648" i="22"/>
  <c r="P2649" i="22"/>
  <c r="P2650" i="22"/>
  <c r="P2651" i="22"/>
  <c r="P2652" i="22"/>
  <c r="P2653" i="22"/>
  <c r="P2654" i="22"/>
  <c r="P2655" i="22"/>
  <c r="P2656" i="22"/>
  <c r="P2657" i="22"/>
  <c r="P2658" i="22"/>
  <c r="P2659" i="22"/>
  <c r="P2660" i="22"/>
  <c r="P2661" i="22"/>
  <c r="P2662" i="22"/>
  <c r="P2663" i="22"/>
  <c r="P2664" i="22"/>
  <c r="P2665" i="22"/>
  <c r="P2666" i="22"/>
  <c r="P2667" i="22"/>
  <c r="P2668" i="22"/>
  <c r="P2669" i="22"/>
  <c r="P2670" i="22"/>
  <c r="P2671" i="22"/>
  <c r="P2672" i="22"/>
  <c r="P2673" i="22"/>
  <c r="P2674" i="22"/>
  <c r="P2675" i="22"/>
  <c r="P2676" i="22"/>
  <c r="P2677" i="22"/>
  <c r="P2678" i="22"/>
  <c r="P2679" i="22"/>
  <c r="P2680" i="22"/>
  <c r="P2681" i="22"/>
  <c r="P2682" i="22"/>
  <c r="P2683" i="22"/>
  <c r="P2684" i="22"/>
  <c r="P2685" i="22"/>
  <c r="P2686" i="22"/>
  <c r="P2687" i="22"/>
  <c r="P2688" i="22"/>
  <c r="P2689" i="22"/>
  <c r="P2690" i="22"/>
  <c r="P2691" i="22"/>
  <c r="P2692" i="22"/>
  <c r="P2693" i="22"/>
  <c r="P2694" i="22"/>
  <c r="P2695" i="22"/>
  <c r="P2696" i="22"/>
  <c r="P2697" i="22"/>
  <c r="P2698" i="22"/>
  <c r="P2699" i="22"/>
  <c r="P2700" i="22"/>
  <c r="P2701" i="22"/>
  <c r="P2702" i="22"/>
  <c r="P2703" i="22"/>
  <c r="P2704" i="22"/>
  <c r="P2705" i="22"/>
  <c r="P2706" i="22"/>
  <c r="P2707" i="22"/>
  <c r="P2708" i="22"/>
  <c r="P2709" i="22"/>
  <c r="P2710" i="22"/>
  <c r="P2711" i="22"/>
  <c r="P2712" i="22"/>
  <c r="P2713" i="22"/>
  <c r="P2714" i="22"/>
  <c r="P2715" i="22"/>
  <c r="P2716" i="22"/>
  <c r="P2717" i="22"/>
  <c r="P2718" i="22"/>
  <c r="P2719" i="22"/>
  <c r="P2720" i="22"/>
  <c r="P2721" i="22"/>
  <c r="P2722" i="22"/>
  <c r="P2723" i="22"/>
  <c r="P2724" i="22"/>
  <c r="P2725" i="22"/>
  <c r="P2726" i="22"/>
  <c r="P2727" i="22"/>
  <c r="P2728" i="22"/>
  <c r="P2729" i="22"/>
  <c r="P2730" i="22"/>
  <c r="P2731" i="22"/>
  <c r="P2732" i="22"/>
  <c r="P2733" i="22"/>
  <c r="P2734" i="22"/>
  <c r="P2735" i="22"/>
  <c r="P2736" i="22"/>
  <c r="P2737" i="22"/>
  <c r="P2738" i="22"/>
  <c r="P2739" i="22"/>
  <c r="P2740" i="22"/>
  <c r="P2741" i="22"/>
  <c r="P2742" i="22"/>
  <c r="P2743" i="22"/>
  <c r="P2744" i="22"/>
  <c r="P2745" i="22"/>
  <c r="P2746" i="22"/>
  <c r="P2747" i="22"/>
  <c r="P2748" i="22"/>
  <c r="P2749" i="22"/>
  <c r="P2750" i="22"/>
  <c r="P2751" i="22"/>
  <c r="P2752" i="22"/>
  <c r="P2753" i="22"/>
  <c r="P2754" i="22"/>
  <c r="P2755" i="22"/>
  <c r="P2756" i="22"/>
  <c r="P2757" i="22"/>
  <c r="P2758" i="22"/>
  <c r="P2759" i="22"/>
  <c r="P2760" i="22"/>
  <c r="P2761" i="22"/>
  <c r="P2762" i="22"/>
  <c r="P2763" i="22"/>
  <c r="P2764" i="22"/>
  <c r="P2765" i="22"/>
  <c r="P2766" i="22"/>
  <c r="P2767" i="22"/>
  <c r="P2768" i="22"/>
  <c r="P2769" i="22"/>
  <c r="P2770" i="22"/>
  <c r="P2771" i="22"/>
  <c r="P2772" i="22"/>
  <c r="P2773" i="22"/>
  <c r="P2774" i="22"/>
  <c r="P2775" i="22"/>
  <c r="P2776" i="22"/>
  <c r="P2777" i="22"/>
  <c r="P2778" i="22"/>
  <c r="P2779" i="22"/>
  <c r="P2780" i="22"/>
  <c r="P2781" i="22"/>
  <c r="P2782" i="22"/>
  <c r="P2783" i="22"/>
  <c r="P2784" i="22"/>
  <c r="P2785" i="22"/>
  <c r="P2786" i="22"/>
  <c r="P2787" i="22"/>
  <c r="P2788" i="22"/>
  <c r="P2789" i="22"/>
  <c r="P2790" i="22"/>
  <c r="P2791" i="22"/>
  <c r="P2792" i="22"/>
  <c r="P2793" i="22"/>
  <c r="P2794" i="22"/>
  <c r="P2795" i="22"/>
  <c r="P2796" i="22"/>
  <c r="P2797" i="22"/>
  <c r="P2798" i="22"/>
  <c r="P2799" i="22"/>
  <c r="P2800" i="22"/>
  <c r="P2801" i="22"/>
  <c r="P2802" i="22"/>
  <c r="P2803" i="22"/>
  <c r="P2804" i="22"/>
  <c r="P2805" i="22"/>
  <c r="P2806" i="22"/>
  <c r="P2807" i="22"/>
  <c r="P2808" i="22"/>
  <c r="P2809" i="22"/>
  <c r="P2810" i="22"/>
  <c r="P2811" i="22"/>
  <c r="P2812" i="22"/>
  <c r="P2813" i="22"/>
  <c r="P2814" i="22"/>
  <c r="P2815" i="22"/>
  <c r="P2816" i="22"/>
  <c r="P2817" i="22"/>
  <c r="P2818" i="22"/>
  <c r="P2819" i="22"/>
  <c r="P2820" i="22"/>
  <c r="P2821" i="22"/>
  <c r="P2822" i="22"/>
  <c r="P2823" i="22"/>
  <c r="P2824" i="22"/>
  <c r="P2825" i="22"/>
  <c r="P2826" i="22"/>
  <c r="P2827" i="22"/>
  <c r="P2828" i="22"/>
  <c r="P2829" i="22"/>
  <c r="P2830" i="22"/>
  <c r="P2831" i="22"/>
  <c r="P2832" i="22"/>
  <c r="P2833" i="22"/>
  <c r="P2834" i="22"/>
  <c r="P2835" i="22"/>
  <c r="P2836" i="22"/>
  <c r="P2837" i="22"/>
  <c r="P2838" i="22"/>
  <c r="P2839" i="22"/>
  <c r="P2840" i="22"/>
  <c r="P2841" i="22"/>
  <c r="P2842" i="22"/>
  <c r="P2843" i="22"/>
  <c r="P2844" i="22"/>
  <c r="P2845" i="22"/>
  <c r="P2846" i="22"/>
  <c r="P2847" i="22"/>
  <c r="P2848" i="22"/>
  <c r="P2849" i="22"/>
  <c r="P2850" i="22"/>
  <c r="P2851" i="22"/>
  <c r="P2852" i="22"/>
  <c r="P2853" i="22"/>
  <c r="P2854" i="22"/>
  <c r="P2855" i="22"/>
  <c r="P2856" i="22"/>
  <c r="P2857" i="22"/>
  <c r="P2858" i="22"/>
  <c r="P2859" i="22"/>
  <c r="P2860" i="22"/>
  <c r="P2861" i="22"/>
  <c r="P2862" i="22"/>
  <c r="P2863" i="22"/>
  <c r="P2864" i="22"/>
  <c r="P2865" i="22"/>
  <c r="P2866" i="22"/>
  <c r="P2867" i="22"/>
  <c r="P2868" i="22"/>
  <c r="P2869" i="22"/>
  <c r="P2870" i="22"/>
  <c r="P2871" i="22"/>
  <c r="P2872" i="22"/>
  <c r="P2873" i="22"/>
  <c r="P2874" i="22"/>
  <c r="P2875" i="22"/>
  <c r="P2876" i="22"/>
  <c r="P2877" i="22"/>
  <c r="P2878" i="22"/>
  <c r="P2879" i="22"/>
  <c r="P2880" i="22"/>
  <c r="P2881" i="22"/>
  <c r="P2882" i="22"/>
  <c r="P2883" i="22"/>
  <c r="P2884" i="22"/>
  <c r="P2885" i="22"/>
  <c r="P2886" i="22"/>
  <c r="P2887" i="22"/>
  <c r="P2888" i="22"/>
  <c r="P2889" i="22"/>
  <c r="P2890" i="22"/>
  <c r="P2891" i="22"/>
  <c r="P2892" i="22"/>
  <c r="P2893" i="22"/>
  <c r="P2894" i="22"/>
  <c r="P2895" i="22"/>
  <c r="P2896" i="22"/>
  <c r="P2897" i="22"/>
  <c r="P2898" i="22"/>
  <c r="P2899" i="22"/>
  <c r="P2900" i="22"/>
  <c r="P2901" i="22"/>
  <c r="P2902" i="22"/>
  <c r="P2903" i="22"/>
  <c r="P2904" i="22"/>
  <c r="P2905" i="22"/>
  <c r="P2906" i="22"/>
  <c r="P2907" i="22"/>
  <c r="P2908" i="22"/>
  <c r="P2909" i="22"/>
  <c r="P2910" i="22"/>
  <c r="P2911" i="22"/>
  <c r="P2912" i="22"/>
  <c r="P2913" i="22"/>
  <c r="P2914" i="22"/>
  <c r="P2915" i="22"/>
  <c r="P2916" i="22"/>
  <c r="P2917" i="22"/>
  <c r="P2918" i="22"/>
  <c r="P2919" i="22"/>
  <c r="P2920" i="22"/>
  <c r="P2921" i="22"/>
  <c r="P2922" i="22"/>
  <c r="P2923" i="22"/>
  <c r="P2924" i="22"/>
  <c r="P2925" i="22"/>
  <c r="P2926" i="22"/>
  <c r="P2927" i="22"/>
  <c r="P2928" i="22"/>
  <c r="P2929" i="22"/>
  <c r="P2930" i="22"/>
  <c r="P2931" i="22"/>
  <c r="P2932" i="22"/>
  <c r="P2933" i="22"/>
  <c r="P2934" i="22"/>
  <c r="P2935" i="22"/>
  <c r="P2936" i="22"/>
  <c r="P2937" i="22"/>
  <c r="P2938" i="22"/>
  <c r="P2939" i="22"/>
  <c r="P2940" i="22"/>
  <c r="P2941" i="22"/>
  <c r="P2942" i="22"/>
  <c r="P2943" i="22"/>
  <c r="P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M102" i="22"/>
  <c r="M103" i="22"/>
  <c r="M104" i="22"/>
  <c r="M105" i="22"/>
  <c r="M106" i="22"/>
  <c r="M107" i="22"/>
  <c r="M108" i="22"/>
  <c r="M109" i="22"/>
  <c r="M110" i="22"/>
  <c r="M111" i="22"/>
  <c r="M112" i="22"/>
  <c r="M113" i="22"/>
  <c r="M114" i="22"/>
  <c r="M115" i="22"/>
  <c r="M116" i="22"/>
  <c r="M117" i="22"/>
  <c r="M118" i="22"/>
  <c r="M119" i="22"/>
  <c r="M120" i="22"/>
  <c r="M121" i="22"/>
  <c r="M122" i="22"/>
  <c r="M123" i="22"/>
  <c r="M124" i="22"/>
  <c r="M125" i="22"/>
  <c r="M126" i="22"/>
  <c r="M127" i="22"/>
  <c r="M128" i="22"/>
  <c r="M129" i="22"/>
  <c r="M130" i="22"/>
  <c r="M131" i="22"/>
  <c r="M132" i="22"/>
  <c r="M133" i="22"/>
  <c r="M134" i="22"/>
  <c r="M135" i="22"/>
  <c r="M136" i="22"/>
  <c r="M137" i="22"/>
  <c r="M138" i="22"/>
  <c r="M139" i="22"/>
  <c r="M140" i="22"/>
  <c r="M141" i="22"/>
  <c r="M142" i="22"/>
  <c r="M143" i="22"/>
  <c r="M144" i="22"/>
  <c r="M145" i="22"/>
  <c r="M146" i="22"/>
  <c r="M147" i="22"/>
  <c r="M148" i="22"/>
  <c r="M149" i="22"/>
  <c r="M150" i="22"/>
  <c r="M151" i="22"/>
  <c r="M152" i="22"/>
  <c r="M153" i="22"/>
  <c r="M154" i="22"/>
  <c r="M155" i="22"/>
  <c r="M156" i="22"/>
  <c r="M157" i="22"/>
  <c r="M158" i="22"/>
  <c r="M159" i="22"/>
  <c r="M160" i="22"/>
  <c r="M161" i="22"/>
  <c r="M162" i="22"/>
  <c r="M163" i="22"/>
  <c r="M164" i="22"/>
  <c r="M165" i="22"/>
  <c r="M166" i="22"/>
  <c r="M167" i="22"/>
  <c r="M168" i="22"/>
  <c r="M169" i="22"/>
  <c r="M170" i="22"/>
  <c r="M171" i="22"/>
  <c r="M172" i="22"/>
  <c r="M173" i="22"/>
  <c r="M174" i="22"/>
  <c r="M175" i="22"/>
  <c r="M176" i="22"/>
  <c r="M177" i="22"/>
  <c r="M178" i="22"/>
  <c r="M179" i="22"/>
  <c r="M180" i="22"/>
  <c r="M181" i="22"/>
  <c r="M182" i="22"/>
  <c r="M183" i="22"/>
  <c r="M184" i="22"/>
  <c r="M185" i="22"/>
  <c r="M186" i="22"/>
  <c r="M187" i="22"/>
  <c r="M188" i="22"/>
  <c r="M189" i="22"/>
  <c r="M190" i="22"/>
  <c r="M191" i="22"/>
  <c r="M192" i="22"/>
  <c r="M193" i="22"/>
  <c r="M194" i="22"/>
  <c r="M195" i="22"/>
  <c r="M196" i="22"/>
  <c r="M197" i="22"/>
  <c r="M198" i="22"/>
  <c r="M199" i="22"/>
  <c r="M200" i="22"/>
  <c r="M201" i="22"/>
  <c r="M202" i="22"/>
  <c r="M203" i="22"/>
  <c r="M204" i="22"/>
  <c r="M205" i="22"/>
  <c r="M206" i="22"/>
  <c r="M207" i="22"/>
  <c r="M208" i="22"/>
  <c r="M209" i="22"/>
  <c r="M210" i="22"/>
  <c r="M211" i="22"/>
  <c r="M212" i="22"/>
  <c r="M213" i="22"/>
  <c r="M214" i="22"/>
  <c r="M215" i="22"/>
  <c r="M216" i="22"/>
  <c r="M217" i="22"/>
  <c r="M218" i="22"/>
  <c r="M219" i="22"/>
  <c r="M220" i="22"/>
  <c r="M221" i="22"/>
  <c r="M222" i="22"/>
  <c r="M223" i="22"/>
  <c r="M224" i="22"/>
  <c r="M225" i="22"/>
  <c r="M226" i="22"/>
  <c r="M227" i="22"/>
  <c r="M228" i="22"/>
  <c r="M229" i="22"/>
  <c r="M230" i="22"/>
  <c r="M231" i="22"/>
  <c r="M232" i="22"/>
  <c r="M233" i="22"/>
  <c r="M234" i="22"/>
  <c r="M235" i="22"/>
  <c r="M236" i="22"/>
  <c r="M237" i="22"/>
  <c r="M238" i="22"/>
  <c r="M239" i="22"/>
  <c r="M240" i="22"/>
  <c r="M241" i="22"/>
  <c r="M242" i="22"/>
  <c r="M243" i="22"/>
  <c r="M244" i="22"/>
  <c r="M245" i="22"/>
  <c r="M246" i="22"/>
  <c r="M247" i="22"/>
  <c r="M248" i="22"/>
  <c r="M249" i="22"/>
  <c r="M250" i="22"/>
  <c r="M251" i="22"/>
  <c r="M252" i="22"/>
  <c r="M253" i="22"/>
  <c r="M254" i="22"/>
  <c r="M255" i="22"/>
  <c r="M256" i="22"/>
  <c r="M257" i="22"/>
  <c r="M258" i="22"/>
  <c r="M259" i="22"/>
  <c r="M260" i="22"/>
  <c r="M261" i="22"/>
  <c r="M262" i="22"/>
  <c r="M263" i="22"/>
  <c r="M264" i="22"/>
  <c r="M265" i="22"/>
  <c r="M266" i="22"/>
  <c r="M267" i="22"/>
  <c r="M268" i="22"/>
  <c r="M269" i="22"/>
  <c r="M270" i="22"/>
  <c r="M271" i="22"/>
  <c r="M272" i="22"/>
  <c r="M273" i="22"/>
  <c r="M274" i="22"/>
  <c r="M275" i="22"/>
  <c r="M276" i="22"/>
  <c r="M277" i="22"/>
  <c r="M278" i="22"/>
  <c r="M279" i="22"/>
  <c r="M280" i="22"/>
  <c r="M281" i="22"/>
  <c r="M282" i="22"/>
  <c r="M283" i="22"/>
  <c r="M284" i="22"/>
  <c r="M285" i="22"/>
  <c r="M286" i="22"/>
  <c r="M287" i="22"/>
  <c r="M288" i="22"/>
  <c r="M289" i="22"/>
  <c r="M290" i="22"/>
  <c r="M291" i="22"/>
  <c r="M292" i="22"/>
  <c r="M293" i="22"/>
  <c r="M294" i="22"/>
  <c r="M295" i="22"/>
  <c r="M296" i="22"/>
  <c r="M297" i="22"/>
  <c r="M298" i="22"/>
  <c r="M299" i="22"/>
  <c r="M300" i="22"/>
  <c r="M301" i="22"/>
  <c r="M302" i="22"/>
  <c r="M303" i="22"/>
  <c r="M304" i="22"/>
  <c r="M305" i="22"/>
  <c r="M306" i="22"/>
  <c r="M307" i="22"/>
  <c r="M308" i="22"/>
  <c r="M309" i="22"/>
  <c r="M310" i="22"/>
  <c r="M311" i="22"/>
  <c r="M312" i="22"/>
  <c r="M313" i="22"/>
  <c r="M314" i="22"/>
  <c r="M315" i="22"/>
  <c r="M316" i="22"/>
  <c r="M317" i="22"/>
  <c r="M318" i="22"/>
  <c r="M319" i="22"/>
  <c r="M320" i="22"/>
  <c r="M321" i="22"/>
  <c r="M322" i="22"/>
  <c r="M323" i="22"/>
  <c r="M324" i="22"/>
  <c r="M325" i="22"/>
  <c r="M326" i="22"/>
  <c r="M327" i="22"/>
  <c r="M328" i="22"/>
  <c r="M329" i="22"/>
  <c r="M330" i="22"/>
  <c r="M331" i="22"/>
  <c r="M332" i="22"/>
  <c r="M333" i="22"/>
  <c r="M334" i="22"/>
  <c r="M335" i="22"/>
  <c r="M336" i="22"/>
  <c r="M337" i="22"/>
  <c r="M338" i="22"/>
  <c r="M339" i="22"/>
  <c r="M340" i="22"/>
  <c r="M341" i="22"/>
  <c r="M342" i="22"/>
  <c r="M343" i="22"/>
  <c r="M344" i="22"/>
  <c r="M345" i="22"/>
  <c r="M346" i="22"/>
  <c r="M347" i="22"/>
  <c r="M348" i="22"/>
  <c r="M349" i="22"/>
  <c r="M350" i="22"/>
  <c r="M351" i="22"/>
  <c r="M352" i="22"/>
  <c r="M353" i="22"/>
  <c r="M354" i="22"/>
  <c r="M355" i="22"/>
  <c r="M356" i="22"/>
  <c r="M357" i="22"/>
  <c r="M358" i="22"/>
  <c r="M359" i="22"/>
  <c r="M360" i="22"/>
  <c r="M361" i="22"/>
  <c r="M362" i="22"/>
  <c r="M363" i="22"/>
  <c r="M364" i="22"/>
  <c r="M365" i="22"/>
  <c r="M366" i="22"/>
  <c r="M367" i="22"/>
  <c r="M368" i="22"/>
  <c r="M369" i="22"/>
  <c r="M370" i="22"/>
  <c r="M371" i="22"/>
  <c r="M372" i="22"/>
  <c r="M373" i="22"/>
  <c r="M374" i="22"/>
  <c r="M375" i="22"/>
  <c r="M376" i="22"/>
  <c r="M377" i="22"/>
  <c r="M378" i="22"/>
  <c r="M379" i="22"/>
  <c r="M380" i="22"/>
  <c r="M381" i="22"/>
  <c r="M382" i="22"/>
  <c r="M383" i="22"/>
  <c r="M384" i="22"/>
  <c r="M385" i="22"/>
  <c r="M386" i="22"/>
  <c r="M387" i="22"/>
  <c r="M388" i="22"/>
  <c r="M389" i="22"/>
  <c r="M390" i="22"/>
  <c r="M391" i="22"/>
  <c r="M392" i="22"/>
  <c r="M393" i="22"/>
  <c r="M394" i="22"/>
  <c r="M395" i="22"/>
  <c r="M396" i="22"/>
  <c r="M397" i="22"/>
  <c r="M398" i="22"/>
  <c r="M399" i="22"/>
  <c r="M400" i="22"/>
  <c r="M401" i="22"/>
  <c r="M402" i="22"/>
  <c r="M403" i="22"/>
  <c r="M404" i="22"/>
  <c r="M405" i="22"/>
  <c r="M406" i="22"/>
  <c r="M407" i="22"/>
  <c r="M408" i="22"/>
  <c r="M409" i="22"/>
  <c r="M410" i="22"/>
  <c r="M411" i="22"/>
  <c r="M412" i="22"/>
  <c r="M413" i="22"/>
  <c r="M414" i="22"/>
  <c r="M415" i="22"/>
  <c r="M416" i="22"/>
  <c r="M417" i="22"/>
  <c r="M418" i="22"/>
  <c r="M419" i="22"/>
  <c r="M420" i="22"/>
  <c r="M421" i="22"/>
  <c r="M422" i="22"/>
  <c r="M423" i="22"/>
  <c r="M424" i="22"/>
  <c r="M425" i="22"/>
  <c r="M426" i="22"/>
  <c r="M427" i="22"/>
  <c r="M428" i="22"/>
  <c r="M429" i="22"/>
  <c r="M430" i="22"/>
  <c r="M431" i="22"/>
  <c r="M432" i="22"/>
  <c r="M433" i="22"/>
  <c r="M434" i="22"/>
  <c r="M435" i="22"/>
  <c r="M436" i="22"/>
  <c r="M437" i="22"/>
  <c r="M438" i="22"/>
  <c r="M439" i="22"/>
  <c r="M440" i="22"/>
  <c r="M441" i="22"/>
  <c r="M442" i="22"/>
  <c r="M443" i="22"/>
  <c r="M444" i="22"/>
  <c r="M445" i="22"/>
  <c r="M446" i="22"/>
  <c r="M447" i="22"/>
  <c r="M448" i="22"/>
  <c r="M449" i="22"/>
  <c r="M450" i="22"/>
  <c r="M451" i="22"/>
  <c r="M452" i="22"/>
  <c r="M453" i="22"/>
  <c r="M454" i="22"/>
  <c r="M455" i="22"/>
  <c r="M456" i="22"/>
  <c r="M457" i="22"/>
  <c r="M458" i="22"/>
  <c r="M459" i="22"/>
  <c r="M460" i="22"/>
  <c r="M461" i="22"/>
  <c r="M462" i="22"/>
  <c r="M463" i="22"/>
  <c r="M464" i="22"/>
  <c r="M465" i="22"/>
  <c r="M466" i="22"/>
  <c r="M467" i="22"/>
  <c r="M468" i="22"/>
  <c r="M469" i="22"/>
  <c r="M470" i="22"/>
  <c r="M471" i="22"/>
  <c r="M472" i="22"/>
  <c r="M473" i="22"/>
  <c r="M474" i="22"/>
  <c r="M475" i="22"/>
  <c r="M476" i="22"/>
  <c r="M477" i="22"/>
  <c r="M478" i="22"/>
  <c r="M479" i="22"/>
  <c r="M480" i="22"/>
  <c r="M481" i="22"/>
  <c r="M482" i="22"/>
  <c r="M483" i="22"/>
  <c r="M484" i="22"/>
  <c r="M485" i="22"/>
  <c r="M486" i="22"/>
  <c r="M487" i="22"/>
  <c r="M488" i="22"/>
  <c r="M489" i="22"/>
  <c r="M490" i="22"/>
  <c r="M491" i="22"/>
  <c r="M492" i="22"/>
  <c r="M493" i="22"/>
  <c r="M494" i="22"/>
  <c r="M495" i="22"/>
  <c r="M496" i="22"/>
  <c r="M497" i="22"/>
  <c r="M498" i="22"/>
  <c r="M499" i="22"/>
  <c r="M500" i="22"/>
  <c r="M501" i="22"/>
  <c r="M502" i="22"/>
  <c r="M503" i="22"/>
  <c r="M504" i="22"/>
  <c r="M505" i="22"/>
  <c r="M506" i="22"/>
  <c r="M507" i="22"/>
  <c r="M508" i="22"/>
  <c r="M509" i="22"/>
  <c r="M510" i="22"/>
  <c r="M511" i="22"/>
  <c r="M512" i="22"/>
  <c r="M513" i="22"/>
  <c r="M514" i="22"/>
  <c r="M515" i="22"/>
  <c r="M516" i="22"/>
  <c r="M517" i="22"/>
  <c r="M518" i="22"/>
  <c r="M519" i="22"/>
  <c r="M520" i="22"/>
  <c r="M521" i="22"/>
  <c r="M522" i="22"/>
  <c r="M523" i="22"/>
  <c r="M524" i="22"/>
  <c r="M525" i="22"/>
  <c r="M526" i="22"/>
  <c r="M527" i="22"/>
  <c r="M528" i="22"/>
  <c r="M529" i="22"/>
  <c r="M530" i="22"/>
  <c r="M531" i="22"/>
  <c r="M532" i="22"/>
  <c r="M533" i="22"/>
  <c r="M534" i="22"/>
  <c r="M535" i="22"/>
  <c r="M536" i="22"/>
  <c r="M537" i="22"/>
  <c r="M538" i="22"/>
  <c r="M539" i="22"/>
  <c r="M540" i="22"/>
  <c r="M541" i="22"/>
  <c r="M542" i="22"/>
  <c r="M543" i="22"/>
  <c r="M544" i="22"/>
  <c r="M545" i="22"/>
  <c r="M546" i="22"/>
  <c r="M547" i="22"/>
  <c r="M548" i="22"/>
  <c r="M549" i="22"/>
  <c r="M550" i="22"/>
  <c r="M551" i="22"/>
  <c r="M552" i="22"/>
  <c r="M553" i="22"/>
  <c r="M554" i="22"/>
  <c r="M555" i="22"/>
  <c r="M556" i="22"/>
  <c r="M557" i="22"/>
  <c r="M558" i="22"/>
  <c r="M559" i="22"/>
  <c r="M560" i="22"/>
  <c r="M561" i="22"/>
  <c r="M562" i="22"/>
  <c r="M563" i="22"/>
  <c r="M564" i="22"/>
  <c r="M565" i="22"/>
  <c r="M566" i="22"/>
  <c r="M567" i="22"/>
  <c r="M568" i="22"/>
  <c r="M569" i="22"/>
  <c r="M570" i="22"/>
  <c r="M571" i="22"/>
  <c r="M572" i="22"/>
  <c r="M573" i="22"/>
  <c r="M574" i="22"/>
  <c r="M575" i="22"/>
  <c r="M576" i="22"/>
  <c r="M577" i="22"/>
  <c r="M578" i="22"/>
  <c r="M579" i="22"/>
  <c r="M580" i="22"/>
  <c r="M581" i="22"/>
  <c r="M582" i="22"/>
  <c r="M583" i="22"/>
  <c r="M584" i="22"/>
  <c r="M585" i="22"/>
  <c r="M586" i="22"/>
  <c r="M587" i="22"/>
  <c r="M588" i="22"/>
  <c r="M589" i="22"/>
  <c r="M590" i="22"/>
  <c r="M591" i="22"/>
  <c r="M592" i="22"/>
  <c r="M593" i="22"/>
  <c r="M594" i="22"/>
  <c r="M595" i="22"/>
  <c r="M596" i="22"/>
  <c r="M597" i="22"/>
  <c r="M598" i="22"/>
  <c r="M599" i="22"/>
  <c r="M600" i="22"/>
  <c r="M601" i="22"/>
  <c r="M602" i="22"/>
  <c r="M603" i="22"/>
  <c r="M604" i="22"/>
  <c r="M605" i="22"/>
  <c r="M606" i="22"/>
  <c r="M607" i="22"/>
  <c r="M608" i="22"/>
  <c r="M609" i="22"/>
  <c r="M610" i="22"/>
  <c r="M611" i="22"/>
  <c r="M612" i="22"/>
  <c r="M613" i="22"/>
  <c r="M614" i="22"/>
  <c r="M615" i="22"/>
  <c r="M616" i="22"/>
  <c r="M617" i="22"/>
  <c r="M618" i="22"/>
  <c r="M619" i="22"/>
  <c r="M620" i="22"/>
  <c r="M621" i="22"/>
  <c r="M622" i="22"/>
  <c r="M623" i="22"/>
  <c r="M624" i="22"/>
  <c r="M625" i="22"/>
  <c r="M626" i="22"/>
  <c r="M627" i="22"/>
  <c r="M628" i="22"/>
  <c r="M629" i="22"/>
  <c r="M630" i="22"/>
  <c r="M631" i="22"/>
  <c r="M632" i="22"/>
  <c r="M633" i="22"/>
  <c r="M634" i="22"/>
  <c r="M635" i="22"/>
  <c r="M636" i="22"/>
  <c r="M637" i="22"/>
  <c r="M638" i="22"/>
  <c r="M639" i="22"/>
  <c r="M640" i="22"/>
  <c r="M641" i="22"/>
  <c r="M642" i="22"/>
  <c r="M643" i="22"/>
  <c r="M644" i="22"/>
  <c r="M645" i="22"/>
  <c r="M646" i="22"/>
  <c r="M647" i="22"/>
  <c r="M648" i="22"/>
  <c r="M649" i="22"/>
  <c r="M650" i="22"/>
  <c r="M651" i="22"/>
  <c r="M652" i="22"/>
  <c r="M653" i="22"/>
  <c r="M654" i="22"/>
  <c r="M655" i="22"/>
  <c r="M656" i="22"/>
  <c r="M657" i="22"/>
  <c r="M658" i="22"/>
  <c r="M659" i="22"/>
  <c r="M660" i="22"/>
  <c r="M661" i="22"/>
  <c r="M662" i="22"/>
  <c r="M663" i="22"/>
  <c r="M664" i="22"/>
  <c r="M665" i="22"/>
  <c r="M666" i="22"/>
  <c r="M667" i="22"/>
  <c r="M668" i="22"/>
  <c r="M669" i="22"/>
  <c r="M670" i="22"/>
  <c r="M671" i="22"/>
  <c r="M672" i="22"/>
  <c r="M673" i="22"/>
  <c r="M674" i="22"/>
  <c r="M675" i="22"/>
  <c r="M676" i="22"/>
  <c r="M677" i="22"/>
  <c r="M678" i="22"/>
  <c r="M679" i="22"/>
  <c r="M680" i="22"/>
  <c r="M681" i="22"/>
  <c r="M682" i="22"/>
  <c r="M683" i="22"/>
  <c r="M684" i="22"/>
  <c r="M685" i="22"/>
  <c r="M686" i="22"/>
  <c r="M687" i="22"/>
  <c r="M688" i="22"/>
  <c r="M689" i="22"/>
  <c r="M690" i="22"/>
  <c r="M691" i="22"/>
  <c r="M692" i="22"/>
  <c r="M693" i="22"/>
  <c r="M694" i="22"/>
  <c r="M695" i="22"/>
  <c r="M696" i="22"/>
  <c r="M697" i="22"/>
  <c r="M698" i="22"/>
  <c r="M699" i="22"/>
  <c r="M700" i="22"/>
  <c r="M701" i="22"/>
  <c r="M702" i="22"/>
  <c r="M703" i="22"/>
  <c r="M704" i="22"/>
  <c r="M705" i="22"/>
  <c r="M706" i="22"/>
  <c r="M707" i="22"/>
  <c r="M708" i="22"/>
  <c r="M709" i="22"/>
  <c r="M710" i="22"/>
  <c r="M711" i="22"/>
  <c r="M712" i="22"/>
  <c r="M713" i="22"/>
  <c r="M714" i="22"/>
  <c r="M715" i="22"/>
  <c r="M716" i="22"/>
  <c r="M717" i="22"/>
  <c r="M718" i="22"/>
  <c r="M719" i="22"/>
  <c r="M720" i="22"/>
  <c r="M721" i="22"/>
  <c r="M722" i="22"/>
  <c r="M723" i="22"/>
  <c r="M724" i="22"/>
  <c r="M725" i="22"/>
  <c r="M726" i="22"/>
  <c r="M727" i="22"/>
  <c r="M728" i="22"/>
  <c r="M729" i="22"/>
  <c r="M730" i="22"/>
  <c r="M731" i="22"/>
  <c r="M732" i="22"/>
  <c r="M733" i="22"/>
  <c r="M734" i="22"/>
  <c r="M735" i="22"/>
  <c r="M736" i="22"/>
  <c r="M737" i="22"/>
  <c r="M738" i="22"/>
  <c r="M739" i="22"/>
  <c r="M740" i="22"/>
  <c r="M741" i="22"/>
  <c r="M742" i="22"/>
  <c r="M743" i="22"/>
  <c r="M744" i="22"/>
  <c r="M745" i="22"/>
  <c r="M746" i="22"/>
  <c r="M747" i="22"/>
  <c r="M748" i="22"/>
  <c r="M749" i="22"/>
  <c r="M750" i="22"/>
  <c r="M751" i="22"/>
  <c r="M752" i="22"/>
  <c r="M753" i="22"/>
  <c r="M754" i="22"/>
  <c r="M755" i="22"/>
  <c r="M756" i="22"/>
  <c r="M757" i="22"/>
  <c r="M758" i="22"/>
  <c r="M759" i="22"/>
  <c r="M760" i="22"/>
  <c r="M761" i="22"/>
  <c r="M762" i="22"/>
  <c r="M763" i="22"/>
  <c r="M764" i="22"/>
  <c r="M765" i="22"/>
  <c r="M766" i="22"/>
  <c r="M767" i="22"/>
  <c r="M768" i="22"/>
  <c r="M769" i="22"/>
  <c r="M770" i="22"/>
  <c r="M771" i="22"/>
  <c r="M772" i="22"/>
  <c r="M773" i="22"/>
  <c r="M774" i="22"/>
  <c r="M775" i="22"/>
  <c r="M776" i="22"/>
  <c r="M777" i="22"/>
  <c r="M778" i="22"/>
  <c r="M779" i="22"/>
  <c r="M780" i="22"/>
  <c r="M781" i="22"/>
  <c r="M782" i="22"/>
  <c r="M783" i="22"/>
  <c r="M784" i="22"/>
  <c r="M785" i="22"/>
  <c r="M786" i="22"/>
  <c r="M787" i="22"/>
  <c r="M788" i="22"/>
  <c r="M789" i="22"/>
  <c r="M790" i="22"/>
  <c r="M791" i="22"/>
  <c r="M792" i="22"/>
  <c r="M793" i="22"/>
  <c r="M794" i="22"/>
  <c r="M795" i="22"/>
  <c r="M796" i="22"/>
  <c r="M797" i="22"/>
  <c r="M798" i="22"/>
  <c r="M799" i="22"/>
  <c r="M800" i="22"/>
  <c r="M801" i="22"/>
  <c r="M802" i="22"/>
  <c r="M803" i="22"/>
  <c r="M804" i="22"/>
  <c r="M805" i="22"/>
  <c r="M806" i="22"/>
  <c r="M807" i="22"/>
  <c r="M808" i="22"/>
  <c r="M809" i="22"/>
  <c r="M810" i="22"/>
  <c r="M811" i="22"/>
  <c r="M812" i="22"/>
  <c r="M813" i="22"/>
  <c r="M814" i="22"/>
  <c r="M815" i="22"/>
  <c r="M816" i="22"/>
  <c r="M817" i="22"/>
  <c r="M818" i="22"/>
  <c r="M819" i="22"/>
  <c r="M820" i="22"/>
  <c r="M821" i="22"/>
  <c r="M822" i="22"/>
  <c r="M823" i="22"/>
  <c r="M824" i="22"/>
  <c r="M825" i="22"/>
  <c r="M826" i="22"/>
  <c r="M827" i="22"/>
  <c r="M828" i="22"/>
  <c r="M829" i="22"/>
  <c r="M830" i="22"/>
  <c r="M831" i="22"/>
  <c r="M832" i="22"/>
  <c r="M833" i="22"/>
  <c r="M834" i="22"/>
  <c r="M835" i="22"/>
  <c r="M836" i="22"/>
  <c r="M837" i="22"/>
  <c r="M838" i="22"/>
  <c r="M839" i="22"/>
  <c r="M840" i="22"/>
  <c r="M841" i="22"/>
  <c r="M842" i="22"/>
  <c r="M843" i="22"/>
  <c r="M844" i="22"/>
  <c r="M845" i="22"/>
  <c r="M846" i="22"/>
  <c r="M847" i="22"/>
  <c r="M848" i="22"/>
  <c r="M849" i="22"/>
  <c r="M850" i="22"/>
  <c r="M851" i="22"/>
  <c r="M852" i="22"/>
  <c r="M853" i="22"/>
  <c r="M854" i="22"/>
  <c r="M855" i="22"/>
  <c r="M856" i="22"/>
  <c r="M857" i="22"/>
  <c r="M858" i="22"/>
  <c r="M859" i="22"/>
  <c r="M860" i="22"/>
  <c r="M861" i="22"/>
  <c r="M862" i="22"/>
  <c r="M863" i="22"/>
  <c r="M864" i="22"/>
  <c r="M865" i="22"/>
  <c r="M866" i="22"/>
  <c r="M867" i="22"/>
  <c r="M868" i="22"/>
  <c r="M869" i="22"/>
  <c r="M870" i="22"/>
  <c r="M871" i="22"/>
  <c r="M872" i="22"/>
  <c r="M873" i="22"/>
  <c r="M874" i="22"/>
  <c r="M875" i="22"/>
  <c r="M876" i="22"/>
  <c r="M877" i="22"/>
  <c r="M878" i="22"/>
  <c r="M879" i="22"/>
  <c r="M880" i="22"/>
  <c r="M881" i="22"/>
  <c r="M882" i="22"/>
  <c r="M883" i="22"/>
  <c r="M884" i="22"/>
  <c r="M885" i="22"/>
  <c r="M886" i="22"/>
  <c r="M887" i="22"/>
  <c r="M888" i="22"/>
  <c r="M889" i="22"/>
  <c r="M890" i="22"/>
  <c r="M891" i="22"/>
  <c r="M892" i="22"/>
  <c r="M893" i="22"/>
  <c r="M894" i="22"/>
  <c r="M895" i="22"/>
  <c r="M896" i="22"/>
  <c r="M897" i="22"/>
  <c r="M898" i="22"/>
  <c r="M899" i="22"/>
  <c r="M900" i="22"/>
  <c r="M901" i="22"/>
  <c r="M902" i="22"/>
  <c r="M903" i="22"/>
  <c r="M904" i="22"/>
  <c r="M905" i="22"/>
  <c r="M906" i="22"/>
  <c r="M907" i="22"/>
  <c r="M908" i="22"/>
  <c r="M909" i="22"/>
  <c r="M910" i="22"/>
  <c r="M911" i="22"/>
  <c r="M912" i="22"/>
  <c r="M913" i="22"/>
  <c r="M914" i="22"/>
  <c r="M915" i="22"/>
  <c r="M916" i="22"/>
  <c r="M917" i="22"/>
  <c r="M918" i="22"/>
  <c r="M919" i="22"/>
  <c r="M920" i="22"/>
  <c r="M921" i="22"/>
  <c r="M922" i="22"/>
  <c r="M923" i="22"/>
  <c r="M924" i="22"/>
  <c r="M925" i="22"/>
  <c r="M926" i="22"/>
  <c r="M927" i="22"/>
  <c r="M928" i="22"/>
  <c r="M929" i="22"/>
  <c r="M930" i="22"/>
  <c r="M931" i="22"/>
  <c r="M932" i="22"/>
  <c r="M933" i="22"/>
  <c r="M934" i="22"/>
  <c r="M935" i="22"/>
  <c r="M936" i="22"/>
  <c r="M937" i="22"/>
  <c r="M938" i="22"/>
  <c r="M939" i="22"/>
  <c r="M940" i="22"/>
  <c r="M941" i="22"/>
  <c r="M942" i="22"/>
  <c r="M943" i="22"/>
  <c r="M944" i="22"/>
  <c r="M945" i="22"/>
  <c r="M946" i="22"/>
  <c r="M947" i="22"/>
  <c r="M948" i="22"/>
  <c r="M949" i="22"/>
  <c r="M950" i="22"/>
  <c r="M951" i="22"/>
  <c r="M952" i="22"/>
  <c r="M953" i="22"/>
  <c r="M954" i="22"/>
  <c r="M955" i="22"/>
  <c r="M956" i="22"/>
  <c r="M957" i="22"/>
  <c r="M958" i="22"/>
  <c r="M959" i="22"/>
  <c r="M960" i="22"/>
  <c r="M961" i="22"/>
  <c r="M962" i="22"/>
  <c r="M963" i="22"/>
  <c r="M964" i="22"/>
  <c r="M965" i="22"/>
  <c r="M966" i="22"/>
  <c r="M967" i="22"/>
  <c r="M968" i="22"/>
  <c r="M969" i="22"/>
  <c r="M970" i="22"/>
  <c r="M971" i="22"/>
  <c r="M972" i="22"/>
  <c r="M973" i="22"/>
  <c r="M974" i="22"/>
  <c r="M975" i="22"/>
  <c r="M976" i="22"/>
  <c r="M977" i="22"/>
  <c r="M978" i="22"/>
  <c r="M979" i="22"/>
  <c r="M980" i="22"/>
  <c r="M981" i="22"/>
  <c r="M982" i="22"/>
  <c r="M983" i="22"/>
  <c r="M984" i="22"/>
  <c r="M985" i="22"/>
  <c r="M986" i="22"/>
  <c r="M987" i="22"/>
  <c r="M988" i="22"/>
  <c r="M989" i="22"/>
  <c r="M990" i="22"/>
  <c r="M991" i="22"/>
  <c r="M992" i="22"/>
  <c r="M993" i="22"/>
  <c r="M994" i="22"/>
  <c r="M995" i="22"/>
  <c r="M996" i="22"/>
  <c r="M997" i="22"/>
  <c r="M998" i="22"/>
  <c r="M999" i="22"/>
  <c r="M1000" i="22"/>
  <c r="M1001" i="22"/>
  <c r="M1002" i="22"/>
  <c r="M1003" i="22"/>
  <c r="M1004" i="22"/>
  <c r="M1005" i="22"/>
  <c r="M1006" i="22"/>
  <c r="M1007" i="22"/>
  <c r="M1008" i="22"/>
  <c r="M1009" i="22"/>
  <c r="M1010" i="22"/>
  <c r="M1011" i="22"/>
  <c r="M1012" i="22"/>
  <c r="M1013" i="22"/>
  <c r="M1014" i="22"/>
  <c r="M1015" i="22"/>
  <c r="M1016" i="22"/>
  <c r="M1017" i="22"/>
  <c r="M1018" i="22"/>
  <c r="M1019" i="22"/>
  <c r="M1020" i="22"/>
  <c r="M1021" i="22"/>
  <c r="M1022" i="22"/>
  <c r="M1023" i="22"/>
  <c r="M1024" i="22"/>
  <c r="M1025" i="22"/>
  <c r="M1026" i="22"/>
  <c r="M1027" i="22"/>
  <c r="M1028" i="22"/>
  <c r="M1029" i="22"/>
  <c r="M1030" i="22"/>
  <c r="M1031" i="22"/>
  <c r="M1032" i="22"/>
  <c r="M1033" i="22"/>
  <c r="M1034" i="22"/>
  <c r="M1035" i="22"/>
  <c r="M1036" i="22"/>
  <c r="M1037" i="22"/>
  <c r="M1038" i="22"/>
  <c r="M1039" i="22"/>
  <c r="M1040" i="22"/>
  <c r="M1041" i="22"/>
  <c r="M1042" i="22"/>
  <c r="M1043" i="22"/>
  <c r="M1044" i="22"/>
  <c r="M1045" i="22"/>
  <c r="M1046" i="22"/>
  <c r="M1047" i="22"/>
  <c r="M1048" i="22"/>
  <c r="M1049" i="22"/>
  <c r="M1050" i="22"/>
  <c r="M1051" i="22"/>
  <c r="M1052" i="22"/>
  <c r="M1053" i="22"/>
  <c r="M1054" i="22"/>
  <c r="M1055" i="22"/>
  <c r="M1056" i="22"/>
  <c r="M1057" i="22"/>
  <c r="M1058" i="22"/>
  <c r="M1059" i="22"/>
  <c r="M1060" i="22"/>
  <c r="M1061" i="22"/>
  <c r="M1062" i="22"/>
  <c r="M1063" i="22"/>
  <c r="M1064" i="22"/>
  <c r="M1065" i="22"/>
  <c r="M1066" i="22"/>
  <c r="M1067" i="22"/>
  <c r="M1068" i="22"/>
  <c r="M1069" i="22"/>
  <c r="M1070" i="22"/>
  <c r="M1071" i="22"/>
  <c r="M1072" i="22"/>
  <c r="M1073" i="22"/>
  <c r="M1074" i="22"/>
  <c r="M1075" i="22"/>
  <c r="M1076" i="22"/>
  <c r="M1077" i="22"/>
  <c r="M1078" i="22"/>
  <c r="M1079" i="22"/>
  <c r="M1080" i="22"/>
  <c r="M1081" i="22"/>
  <c r="M1082" i="22"/>
  <c r="M1083" i="22"/>
  <c r="M1084" i="22"/>
  <c r="M1085" i="22"/>
  <c r="M1086" i="22"/>
  <c r="M1087" i="22"/>
  <c r="M1088" i="22"/>
  <c r="M1089" i="22"/>
  <c r="M1090" i="22"/>
  <c r="M1091" i="22"/>
  <c r="M1092" i="22"/>
  <c r="M1093" i="22"/>
  <c r="M1094" i="22"/>
  <c r="M1095" i="22"/>
  <c r="M1096" i="22"/>
  <c r="M1097" i="22"/>
  <c r="M1098" i="22"/>
  <c r="M1099" i="22"/>
  <c r="M1100" i="22"/>
  <c r="M1101" i="22"/>
  <c r="M1102" i="22"/>
  <c r="M1103" i="22"/>
  <c r="M1104" i="22"/>
  <c r="M1105" i="22"/>
  <c r="M1106" i="22"/>
  <c r="M1107" i="22"/>
  <c r="M1108" i="22"/>
  <c r="M1109" i="22"/>
  <c r="M1110" i="22"/>
  <c r="M1111" i="22"/>
  <c r="M1112" i="22"/>
  <c r="M1113" i="22"/>
  <c r="M1114" i="22"/>
  <c r="M1115" i="22"/>
  <c r="M1116" i="22"/>
  <c r="M1117" i="22"/>
  <c r="M1118" i="22"/>
  <c r="M1119" i="22"/>
  <c r="M1120" i="22"/>
  <c r="M1121" i="22"/>
  <c r="M1122" i="22"/>
  <c r="M1123" i="22"/>
  <c r="M1124" i="22"/>
  <c r="M1125" i="22"/>
  <c r="M1126" i="22"/>
  <c r="M1127" i="22"/>
  <c r="M1128" i="22"/>
  <c r="M1129" i="22"/>
  <c r="M1130" i="22"/>
  <c r="M1131" i="22"/>
  <c r="M1132" i="22"/>
  <c r="M1133" i="22"/>
  <c r="M1134" i="22"/>
  <c r="M1135" i="22"/>
  <c r="M1136" i="22"/>
  <c r="M1137" i="22"/>
  <c r="M1138" i="22"/>
  <c r="M1139" i="22"/>
  <c r="M1140" i="22"/>
  <c r="M1141" i="22"/>
  <c r="M1142" i="22"/>
  <c r="M1143" i="22"/>
  <c r="M1144" i="22"/>
  <c r="M1145" i="22"/>
  <c r="M1146" i="22"/>
  <c r="M1147" i="22"/>
  <c r="M1148" i="22"/>
  <c r="M1149" i="22"/>
  <c r="M1150" i="22"/>
  <c r="M1151" i="22"/>
  <c r="M1152" i="22"/>
  <c r="M1153" i="22"/>
  <c r="M1154" i="22"/>
  <c r="M1155" i="22"/>
  <c r="M1156" i="22"/>
  <c r="M1157" i="22"/>
  <c r="M1158" i="22"/>
  <c r="M1159" i="22"/>
  <c r="M1160" i="22"/>
  <c r="M1161" i="22"/>
  <c r="M1162" i="22"/>
  <c r="M1163" i="22"/>
  <c r="M1164" i="22"/>
  <c r="M1165" i="22"/>
  <c r="M1166" i="22"/>
  <c r="M1167" i="22"/>
  <c r="M1168" i="22"/>
  <c r="M1169" i="22"/>
  <c r="M1170" i="22"/>
  <c r="M1171" i="22"/>
  <c r="M1172" i="22"/>
  <c r="M1173" i="22"/>
  <c r="M1174" i="22"/>
  <c r="M1175" i="22"/>
  <c r="M1176" i="22"/>
  <c r="M1177" i="22"/>
  <c r="M1178" i="22"/>
  <c r="M1179" i="22"/>
  <c r="M1180" i="22"/>
  <c r="M1181" i="22"/>
  <c r="M1182" i="22"/>
  <c r="M1183" i="22"/>
  <c r="M1184" i="22"/>
  <c r="M1185" i="22"/>
  <c r="M1186" i="22"/>
  <c r="M1187" i="22"/>
  <c r="M1188" i="22"/>
  <c r="M1189" i="22"/>
  <c r="M1190" i="22"/>
  <c r="M1191" i="22"/>
  <c r="M1192" i="22"/>
  <c r="M1193" i="22"/>
  <c r="M1194" i="22"/>
  <c r="M1195" i="22"/>
  <c r="M1196" i="22"/>
  <c r="M1197" i="22"/>
  <c r="M1198" i="22"/>
  <c r="M1199" i="22"/>
  <c r="M1200" i="22"/>
  <c r="M1201" i="22"/>
  <c r="M1202" i="22"/>
  <c r="M1203" i="22"/>
  <c r="M1204" i="22"/>
  <c r="M1205" i="22"/>
  <c r="M1206" i="22"/>
  <c r="M1207" i="22"/>
  <c r="M1208" i="22"/>
  <c r="M1209" i="22"/>
  <c r="M1210" i="22"/>
  <c r="M1211" i="22"/>
  <c r="M1212" i="22"/>
  <c r="M1213" i="22"/>
  <c r="M1214" i="22"/>
  <c r="M1215" i="22"/>
  <c r="M1216" i="22"/>
  <c r="M1217" i="22"/>
  <c r="M1218" i="22"/>
  <c r="M1219" i="22"/>
  <c r="M1220" i="22"/>
  <c r="M1221" i="22"/>
  <c r="M1222" i="22"/>
  <c r="M1223" i="22"/>
  <c r="M1224" i="22"/>
  <c r="M1225" i="22"/>
  <c r="M1226" i="22"/>
  <c r="M1227" i="22"/>
  <c r="M1228" i="22"/>
  <c r="M1229" i="22"/>
  <c r="M1230" i="22"/>
  <c r="M1231" i="22"/>
  <c r="M1232" i="22"/>
  <c r="M1233" i="22"/>
  <c r="M1234" i="22"/>
  <c r="M1235" i="22"/>
  <c r="M1236" i="22"/>
  <c r="M1237" i="22"/>
  <c r="M1238" i="22"/>
  <c r="M1239" i="22"/>
  <c r="M1240" i="22"/>
  <c r="M1241" i="22"/>
  <c r="M1242" i="22"/>
  <c r="M1243" i="22"/>
  <c r="M1244" i="22"/>
  <c r="M1245" i="22"/>
  <c r="M1246" i="22"/>
  <c r="M1247" i="22"/>
  <c r="M1248" i="22"/>
  <c r="M1249" i="22"/>
  <c r="M1250" i="22"/>
  <c r="M1251" i="22"/>
  <c r="M1252" i="22"/>
  <c r="M1253" i="22"/>
  <c r="M1254" i="22"/>
  <c r="M1255" i="22"/>
  <c r="M1256" i="22"/>
  <c r="M1257" i="22"/>
  <c r="M1258" i="22"/>
  <c r="M1259" i="22"/>
  <c r="M1260" i="22"/>
  <c r="M1261" i="22"/>
  <c r="M1262" i="22"/>
  <c r="M1263" i="22"/>
  <c r="M1264" i="22"/>
  <c r="M1265" i="22"/>
  <c r="M1266" i="22"/>
  <c r="M1267" i="22"/>
  <c r="M1268" i="22"/>
  <c r="M1269" i="22"/>
  <c r="M1270" i="22"/>
  <c r="M1271" i="22"/>
  <c r="M1272" i="22"/>
  <c r="M1273" i="22"/>
  <c r="M1274" i="22"/>
  <c r="M1275" i="22"/>
  <c r="M1276" i="22"/>
  <c r="M1277" i="22"/>
  <c r="M1278" i="22"/>
  <c r="M1279" i="22"/>
  <c r="M1280" i="22"/>
  <c r="M1281" i="22"/>
  <c r="M1282" i="22"/>
  <c r="M1283" i="22"/>
  <c r="M1284" i="22"/>
  <c r="M1285" i="22"/>
  <c r="M1286" i="22"/>
  <c r="M1287" i="22"/>
  <c r="M1288" i="22"/>
  <c r="M1289" i="22"/>
  <c r="M1290" i="22"/>
  <c r="M1291" i="22"/>
  <c r="M1292" i="22"/>
  <c r="M1293" i="22"/>
  <c r="M1294" i="22"/>
  <c r="M1295" i="22"/>
  <c r="M1296" i="22"/>
  <c r="M1297" i="22"/>
  <c r="M1298" i="22"/>
  <c r="M1299" i="22"/>
  <c r="M1300" i="22"/>
  <c r="M1301" i="22"/>
  <c r="M1302" i="22"/>
  <c r="M1303" i="22"/>
  <c r="M1304" i="22"/>
  <c r="M1305" i="22"/>
  <c r="M1306" i="22"/>
  <c r="M1307" i="22"/>
  <c r="M1308" i="22"/>
  <c r="M1309" i="22"/>
  <c r="M1310" i="22"/>
  <c r="M1311" i="22"/>
  <c r="M1312" i="22"/>
  <c r="M1313" i="22"/>
  <c r="M1314" i="22"/>
  <c r="M1315" i="22"/>
  <c r="M1316" i="22"/>
  <c r="M1317" i="22"/>
  <c r="M1318" i="22"/>
  <c r="M1319" i="22"/>
  <c r="M1320" i="22"/>
  <c r="M1321" i="22"/>
  <c r="M1322" i="22"/>
  <c r="M1323" i="22"/>
  <c r="M1324" i="22"/>
  <c r="M1325" i="22"/>
  <c r="M1326" i="22"/>
  <c r="M1327" i="22"/>
  <c r="M1328" i="22"/>
  <c r="M1329" i="22"/>
  <c r="M1330" i="22"/>
  <c r="M1331" i="22"/>
  <c r="M1332" i="22"/>
  <c r="M1333" i="22"/>
  <c r="M1334" i="22"/>
  <c r="M1335" i="22"/>
  <c r="M1336" i="22"/>
  <c r="M1337" i="22"/>
  <c r="M1338" i="22"/>
  <c r="M1339" i="22"/>
  <c r="M1340" i="22"/>
  <c r="M1341" i="22"/>
  <c r="M1342" i="22"/>
  <c r="M1343" i="22"/>
  <c r="M1344" i="22"/>
  <c r="M1345" i="22"/>
  <c r="M1346" i="22"/>
  <c r="M1347" i="22"/>
  <c r="M1348" i="22"/>
  <c r="M1349" i="22"/>
  <c r="M1350" i="22"/>
  <c r="M1351" i="22"/>
  <c r="M1352" i="22"/>
  <c r="M1353" i="22"/>
  <c r="M1354" i="22"/>
  <c r="M1355" i="22"/>
  <c r="M1356" i="22"/>
  <c r="M1357" i="22"/>
  <c r="M1358" i="22"/>
  <c r="M1359" i="22"/>
  <c r="M1360" i="22"/>
  <c r="M1361" i="22"/>
  <c r="M1362" i="22"/>
  <c r="M1363" i="22"/>
  <c r="M1364" i="22"/>
  <c r="M1365" i="22"/>
  <c r="M1366" i="22"/>
  <c r="M1367" i="22"/>
  <c r="M1368" i="22"/>
  <c r="M1369" i="22"/>
  <c r="M1370" i="22"/>
  <c r="M1371" i="22"/>
  <c r="M1372" i="22"/>
  <c r="M1373" i="22"/>
  <c r="M1374" i="22"/>
  <c r="M1375" i="22"/>
  <c r="M1376" i="22"/>
  <c r="M1377" i="22"/>
  <c r="M1378" i="22"/>
  <c r="M1379" i="22"/>
  <c r="M1380" i="22"/>
  <c r="M1381" i="22"/>
  <c r="M1382" i="22"/>
  <c r="M1383" i="22"/>
  <c r="M1384" i="22"/>
  <c r="M1385" i="22"/>
  <c r="M1386" i="22"/>
  <c r="M1387" i="22"/>
  <c r="M1388" i="22"/>
  <c r="M1389" i="22"/>
  <c r="M1390" i="22"/>
  <c r="M1391" i="22"/>
  <c r="M1392" i="22"/>
  <c r="M1393" i="22"/>
  <c r="M1394" i="22"/>
  <c r="M1395" i="22"/>
  <c r="M1396" i="22"/>
  <c r="M1397" i="22"/>
  <c r="M1398" i="22"/>
  <c r="M1399" i="22"/>
  <c r="M1400" i="22"/>
  <c r="M1401" i="22"/>
  <c r="M1402" i="22"/>
  <c r="M1403" i="22"/>
  <c r="M1404" i="22"/>
  <c r="M1405" i="22"/>
  <c r="M1406" i="22"/>
  <c r="M1407" i="22"/>
  <c r="M1408" i="22"/>
  <c r="M1409" i="22"/>
  <c r="M1410" i="22"/>
  <c r="M1411" i="22"/>
  <c r="M1412" i="22"/>
  <c r="M1413" i="22"/>
  <c r="M1414" i="22"/>
  <c r="M1415" i="22"/>
  <c r="M1416" i="22"/>
  <c r="M1417" i="22"/>
  <c r="M1418" i="22"/>
  <c r="M1419" i="22"/>
  <c r="M1420" i="22"/>
  <c r="M1421" i="22"/>
  <c r="M1422" i="22"/>
  <c r="M1423" i="22"/>
  <c r="M1424" i="22"/>
  <c r="M1425" i="22"/>
  <c r="M1426" i="22"/>
  <c r="M1427" i="22"/>
  <c r="M1428" i="22"/>
  <c r="M1429" i="22"/>
  <c r="M1430" i="22"/>
  <c r="M1431" i="22"/>
  <c r="M1432" i="22"/>
  <c r="M1433" i="22"/>
  <c r="M1434" i="22"/>
  <c r="M1435" i="22"/>
  <c r="M1436" i="22"/>
  <c r="M1437" i="22"/>
  <c r="M1438" i="22"/>
  <c r="M1439" i="22"/>
  <c r="M1440" i="22"/>
  <c r="M1441" i="22"/>
  <c r="M1442" i="22"/>
  <c r="M1443" i="22"/>
  <c r="M1444" i="22"/>
  <c r="M1445" i="22"/>
  <c r="M1446" i="22"/>
  <c r="M1447" i="22"/>
  <c r="M1448" i="22"/>
  <c r="M1449" i="22"/>
  <c r="M1450" i="22"/>
  <c r="M1451" i="22"/>
  <c r="M1452" i="22"/>
  <c r="M1453" i="22"/>
  <c r="M1454" i="22"/>
  <c r="M1455" i="22"/>
  <c r="M1456" i="22"/>
  <c r="M1457" i="22"/>
  <c r="M1458" i="22"/>
  <c r="M1459" i="22"/>
  <c r="M1460" i="22"/>
  <c r="M1461" i="22"/>
  <c r="M1462" i="22"/>
  <c r="M1463" i="22"/>
  <c r="M1464" i="22"/>
  <c r="M1465" i="22"/>
  <c r="M1466" i="22"/>
  <c r="M1467" i="22"/>
  <c r="M1468" i="22"/>
  <c r="M1469" i="22"/>
  <c r="M1470" i="22"/>
  <c r="M1471" i="22"/>
  <c r="M1472" i="22"/>
  <c r="M1473" i="22"/>
  <c r="M1474" i="22"/>
  <c r="M1475" i="22"/>
  <c r="M1476" i="22"/>
  <c r="M1477" i="22"/>
  <c r="M1478" i="22"/>
  <c r="M1479" i="22"/>
  <c r="M1480" i="22"/>
  <c r="M1481" i="22"/>
  <c r="M1482" i="22"/>
  <c r="M1483" i="22"/>
  <c r="M1484" i="22"/>
  <c r="M1485" i="22"/>
  <c r="M1486" i="22"/>
  <c r="M1487" i="22"/>
  <c r="M1488" i="22"/>
  <c r="M1489" i="22"/>
  <c r="M1490" i="22"/>
  <c r="M1491" i="22"/>
  <c r="M1492" i="22"/>
  <c r="M1493" i="22"/>
  <c r="M1494" i="22"/>
  <c r="M1495" i="22"/>
  <c r="M1496" i="22"/>
  <c r="M1497" i="22"/>
  <c r="M1498" i="22"/>
  <c r="M1499" i="22"/>
  <c r="M1500" i="22"/>
  <c r="M1501" i="22"/>
  <c r="M1502" i="22"/>
  <c r="M1503" i="22"/>
  <c r="M1504" i="22"/>
  <c r="M1505" i="22"/>
  <c r="M1506" i="22"/>
  <c r="M1507" i="22"/>
  <c r="M1508" i="22"/>
  <c r="M1509" i="22"/>
  <c r="M1510" i="22"/>
  <c r="M1511" i="22"/>
  <c r="M1512" i="22"/>
  <c r="M1513" i="22"/>
  <c r="M1514" i="22"/>
  <c r="M1515" i="22"/>
  <c r="M1516" i="22"/>
  <c r="M1517" i="22"/>
  <c r="M1518" i="22"/>
  <c r="M1519" i="22"/>
  <c r="M1520" i="22"/>
  <c r="M1521" i="22"/>
  <c r="M1522" i="22"/>
  <c r="M1523" i="22"/>
  <c r="M1524" i="22"/>
  <c r="M1525" i="22"/>
  <c r="M1526" i="22"/>
  <c r="M1527" i="22"/>
  <c r="M1528" i="22"/>
  <c r="M1529" i="22"/>
  <c r="M1530" i="22"/>
  <c r="M1531" i="22"/>
  <c r="M1532" i="22"/>
  <c r="M1533" i="22"/>
  <c r="M1534" i="22"/>
  <c r="M1535" i="22"/>
  <c r="M1536" i="22"/>
  <c r="M1537" i="22"/>
  <c r="M1538" i="22"/>
  <c r="M1539" i="22"/>
  <c r="M1540" i="22"/>
  <c r="M1541" i="22"/>
  <c r="M1542" i="22"/>
  <c r="M1543" i="22"/>
  <c r="M1544" i="22"/>
  <c r="M1545" i="22"/>
  <c r="M1546" i="22"/>
  <c r="M1547" i="22"/>
  <c r="M1548" i="22"/>
  <c r="M1549" i="22"/>
  <c r="M1550" i="22"/>
  <c r="M1551" i="22"/>
  <c r="M1552" i="22"/>
  <c r="M1553" i="22"/>
  <c r="M1554" i="22"/>
  <c r="M1555" i="22"/>
  <c r="M1556" i="22"/>
  <c r="M1557" i="22"/>
  <c r="M1558" i="22"/>
  <c r="M1559" i="22"/>
  <c r="M1560" i="22"/>
  <c r="M1561" i="22"/>
  <c r="M1562" i="22"/>
  <c r="M1563" i="22"/>
  <c r="M1564" i="22"/>
  <c r="M1565" i="22"/>
  <c r="M1566" i="22"/>
  <c r="M1567" i="22"/>
  <c r="M1568" i="22"/>
  <c r="M1569" i="22"/>
  <c r="M1570" i="22"/>
  <c r="M1571" i="22"/>
  <c r="M1572" i="22"/>
  <c r="M1573" i="22"/>
  <c r="M1574" i="22"/>
  <c r="M1575" i="22"/>
  <c r="M1576" i="22"/>
  <c r="M1577" i="22"/>
  <c r="M1578" i="22"/>
  <c r="M1579" i="22"/>
  <c r="M1580" i="22"/>
  <c r="M1581" i="22"/>
  <c r="M1582" i="22"/>
  <c r="M1583" i="22"/>
  <c r="M1584" i="22"/>
  <c r="M1585" i="22"/>
  <c r="M1586" i="22"/>
  <c r="M1587" i="22"/>
  <c r="M1588" i="22"/>
  <c r="M1589" i="22"/>
  <c r="M1590" i="22"/>
  <c r="M1591" i="22"/>
  <c r="M1592" i="22"/>
  <c r="M1593" i="22"/>
  <c r="M1594" i="22"/>
  <c r="M1595" i="22"/>
  <c r="M1596" i="22"/>
  <c r="M1597" i="22"/>
  <c r="M1598" i="22"/>
  <c r="M1599" i="22"/>
  <c r="M1600" i="22"/>
  <c r="M1601" i="22"/>
  <c r="M1602" i="22"/>
  <c r="M1603" i="22"/>
  <c r="M1604" i="22"/>
  <c r="M1605" i="22"/>
  <c r="M1606" i="22"/>
  <c r="M1607" i="22"/>
  <c r="M1608" i="22"/>
  <c r="M1609" i="22"/>
  <c r="M1610" i="22"/>
  <c r="M1611" i="22"/>
  <c r="M1612" i="22"/>
  <c r="M1613" i="22"/>
  <c r="M1614" i="22"/>
  <c r="M1615" i="22"/>
  <c r="M1616" i="22"/>
  <c r="M1617" i="22"/>
  <c r="M1618" i="22"/>
  <c r="M1619" i="22"/>
  <c r="M1620" i="22"/>
  <c r="M1621" i="22"/>
  <c r="M1622" i="22"/>
  <c r="M1623" i="22"/>
  <c r="M1624" i="22"/>
  <c r="M1625" i="22"/>
  <c r="M1626" i="22"/>
  <c r="M1627" i="22"/>
  <c r="M1628" i="22"/>
  <c r="M1629" i="22"/>
  <c r="M1630" i="22"/>
  <c r="M1631" i="22"/>
  <c r="M1632" i="22"/>
  <c r="M1633" i="22"/>
  <c r="M1634" i="22"/>
  <c r="M1635" i="22"/>
  <c r="M1636" i="22"/>
  <c r="M1637" i="22"/>
  <c r="M1638" i="22"/>
  <c r="M1639" i="22"/>
  <c r="M1640" i="22"/>
  <c r="M1641" i="22"/>
  <c r="M1642" i="22"/>
  <c r="M1643" i="22"/>
  <c r="M1644" i="22"/>
  <c r="M1645" i="22"/>
  <c r="M1646" i="22"/>
  <c r="M1647" i="22"/>
  <c r="M1648" i="22"/>
  <c r="M1649" i="22"/>
  <c r="M1650" i="22"/>
  <c r="M1651" i="22"/>
  <c r="M1652" i="22"/>
  <c r="M1653" i="22"/>
  <c r="M1654" i="22"/>
  <c r="M1655" i="22"/>
  <c r="M1656" i="22"/>
  <c r="M1657" i="22"/>
  <c r="M1658" i="22"/>
  <c r="M1659" i="22"/>
  <c r="M1660" i="22"/>
  <c r="M1661" i="22"/>
  <c r="M1662" i="22"/>
  <c r="M1663" i="22"/>
  <c r="M1664" i="22"/>
  <c r="M1665" i="22"/>
  <c r="M1666" i="22"/>
  <c r="M1667" i="22"/>
  <c r="M1668" i="22"/>
  <c r="M1669" i="22"/>
  <c r="M1670" i="22"/>
  <c r="M1671" i="22"/>
  <c r="M1672" i="22"/>
  <c r="M1673" i="22"/>
  <c r="M1674" i="22"/>
  <c r="M1675" i="22"/>
  <c r="M1676" i="22"/>
  <c r="M1677" i="22"/>
  <c r="M1678" i="22"/>
  <c r="M1679" i="22"/>
  <c r="M1680" i="22"/>
  <c r="M1681" i="22"/>
  <c r="M1682" i="22"/>
  <c r="M1683" i="22"/>
  <c r="M1684" i="22"/>
  <c r="M1685" i="22"/>
  <c r="M1686" i="22"/>
  <c r="M1687" i="22"/>
  <c r="M1688" i="22"/>
  <c r="M1689" i="22"/>
  <c r="M1690" i="22"/>
  <c r="M1691" i="22"/>
  <c r="M1692" i="22"/>
  <c r="M1693" i="22"/>
  <c r="M1694" i="22"/>
  <c r="M1695" i="22"/>
  <c r="M1696" i="22"/>
  <c r="M1697" i="22"/>
  <c r="M1698" i="22"/>
  <c r="M1699" i="22"/>
  <c r="M1700" i="22"/>
  <c r="M1701" i="22"/>
  <c r="M1702" i="22"/>
  <c r="M1703" i="22"/>
  <c r="M1704" i="22"/>
  <c r="M1705" i="22"/>
  <c r="M1706" i="22"/>
  <c r="M1707" i="22"/>
  <c r="M1708" i="22"/>
  <c r="M1709" i="22"/>
  <c r="M1710" i="22"/>
  <c r="M1711" i="22"/>
  <c r="M1712" i="22"/>
  <c r="M1713" i="22"/>
  <c r="M1714" i="22"/>
  <c r="M1715" i="22"/>
  <c r="M1716" i="22"/>
  <c r="M1717" i="22"/>
  <c r="M1718" i="22"/>
  <c r="M1719" i="22"/>
  <c r="M1720" i="22"/>
  <c r="M1721" i="22"/>
  <c r="M1722" i="22"/>
  <c r="M1723" i="22"/>
  <c r="M1724" i="22"/>
  <c r="M1725" i="22"/>
  <c r="M1726" i="22"/>
  <c r="M1727" i="22"/>
  <c r="M1728" i="22"/>
  <c r="M1729" i="22"/>
  <c r="M1730" i="22"/>
  <c r="M1731" i="22"/>
  <c r="M1732" i="22"/>
  <c r="M1733" i="22"/>
  <c r="M1734" i="22"/>
  <c r="M1735" i="22"/>
  <c r="M1736" i="22"/>
  <c r="M1737" i="22"/>
  <c r="M1738" i="22"/>
  <c r="M1739" i="22"/>
  <c r="M1740" i="22"/>
  <c r="M1741" i="22"/>
  <c r="M1742" i="22"/>
  <c r="M1743" i="22"/>
  <c r="M1744" i="22"/>
  <c r="M1745" i="22"/>
  <c r="M1746" i="22"/>
  <c r="M1747" i="22"/>
  <c r="M1748" i="22"/>
  <c r="M1749" i="22"/>
  <c r="M1750" i="22"/>
  <c r="M1751" i="22"/>
  <c r="M1752" i="22"/>
  <c r="M1753" i="22"/>
  <c r="M1754" i="22"/>
  <c r="M1755" i="22"/>
  <c r="M1756" i="22"/>
  <c r="M1757" i="22"/>
  <c r="M1758" i="22"/>
  <c r="M1759" i="22"/>
  <c r="M1760" i="22"/>
  <c r="M1761" i="22"/>
  <c r="M1762" i="22"/>
  <c r="M1763" i="22"/>
  <c r="M1764" i="22"/>
  <c r="M1765" i="22"/>
  <c r="M1766" i="22"/>
  <c r="M1767" i="22"/>
  <c r="M1768" i="22"/>
  <c r="M1769" i="22"/>
  <c r="M1770" i="22"/>
  <c r="M1771" i="22"/>
  <c r="M1772" i="22"/>
  <c r="M1773" i="22"/>
  <c r="M1774" i="22"/>
  <c r="M1775" i="22"/>
  <c r="M1776" i="22"/>
  <c r="M1777" i="22"/>
  <c r="M1778" i="22"/>
  <c r="M1779" i="22"/>
  <c r="M1780" i="22"/>
  <c r="M1781" i="22"/>
  <c r="M1782" i="22"/>
  <c r="M1783" i="22"/>
  <c r="M1784" i="22"/>
  <c r="M1785" i="22"/>
  <c r="M1786" i="22"/>
  <c r="M1787" i="22"/>
  <c r="M1788" i="22"/>
  <c r="M1789" i="22"/>
  <c r="M1790" i="22"/>
  <c r="M1791" i="22"/>
  <c r="M1792" i="22"/>
  <c r="M1793" i="22"/>
  <c r="M1794" i="22"/>
  <c r="M1795" i="22"/>
  <c r="M1796" i="22"/>
  <c r="M1797" i="22"/>
  <c r="M1798" i="22"/>
  <c r="M1799" i="22"/>
  <c r="M1800" i="22"/>
  <c r="M1801" i="22"/>
  <c r="M1802" i="22"/>
  <c r="M1803" i="22"/>
  <c r="M1804" i="22"/>
  <c r="M1805" i="22"/>
  <c r="M1806" i="22"/>
  <c r="M1807" i="22"/>
  <c r="M1808" i="22"/>
  <c r="M1809" i="22"/>
  <c r="M1810" i="22"/>
  <c r="M1811" i="22"/>
  <c r="M1812" i="22"/>
  <c r="M1813" i="22"/>
  <c r="M1814" i="22"/>
  <c r="M1815" i="22"/>
  <c r="M1816" i="22"/>
  <c r="M1817" i="22"/>
  <c r="M1818" i="22"/>
  <c r="M1819" i="22"/>
  <c r="M1820" i="22"/>
  <c r="M1821" i="22"/>
  <c r="M1822" i="22"/>
  <c r="M1823" i="22"/>
  <c r="M1824" i="22"/>
  <c r="M1825" i="22"/>
  <c r="M1826" i="22"/>
  <c r="M1827" i="22"/>
  <c r="M1828" i="22"/>
  <c r="M1829" i="22"/>
  <c r="M1830" i="22"/>
  <c r="M1831" i="22"/>
  <c r="M1832" i="22"/>
  <c r="M1833" i="22"/>
  <c r="M1834" i="22"/>
  <c r="M1835" i="22"/>
  <c r="M1836" i="22"/>
  <c r="M1837" i="22"/>
  <c r="M1838" i="22"/>
  <c r="M1839" i="22"/>
  <c r="M1840" i="22"/>
  <c r="M1841" i="22"/>
  <c r="M1842" i="22"/>
  <c r="M1843" i="22"/>
  <c r="M1844" i="22"/>
  <c r="M1845" i="22"/>
  <c r="M1846" i="22"/>
  <c r="M1847" i="22"/>
  <c r="M1848" i="22"/>
  <c r="M1849" i="22"/>
  <c r="M1850" i="22"/>
  <c r="M1851" i="22"/>
  <c r="M1852" i="22"/>
  <c r="M1853" i="22"/>
  <c r="M1854" i="22"/>
  <c r="M1855" i="22"/>
  <c r="M1856" i="22"/>
  <c r="M1857" i="22"/>
  <c r="M1858" i="22"/>
  <c r="M1859" i="22"/>
  <c r="M1860" i="22"/>
  <c r="M1861" i="22"/>
  <c r="M1862" i="22"/>
  <c r="M1863" i="22"/>
  <c r="M1864" i="22"/>
  <c r="M1865" i="22"/>
  <c r="M1866" i="22"/>
  <c r="M1867" i="22"/>
  <c r="M1868" i="22"/>
  <c r="M1869" i="22"/>
  <c r="M1870" i="22"/>
  <c r="M1871" i="22"/>
  <c r="M1872" i="22"/>
  <c r="M1873" i="22"/>
  <c r="M1874" i="22"/>
  <c r="M1875" i="22"/>
  <c r="M1876" i="22"/>
  <c r="M1877" i="22"/>
  <c r="M1878" i="22"/>
  <c r="M1879" i="22"/>
  <c r="M1880" i="22"/>
  <c r="M1881" i="22"/>
  <c r="M1882" i="22"/>
  <c r="M1883" i="22"/>
  <c r="M1884" i="22"/>
  <c r="M1885" i="22"/>
  <c r="M1886" i="22"/>
  <c r="M1887" i="22"/>
  <c r="M1888" i="22"/>
  <c r="M1889" i="22"/>
  <c r="M1890" i="22"/>
  <c r="M1891" i="22"/>
  <c r="M1892" i="22"/>
  <c r="M1893" i="22"/>
  <c r="M1894" i="22"/>
  <c r="M1895" i="22"/>
  <c r="M1896" i="22"/>
  <c r="M1897" i="22"/>
  <c r="M1898" i="22"/>
  <c r="M1899" i="22"/>
  <c r="M1900" i="22"/>
  <c r="M1901" i="22"/>
  <c r="M1902" i="22"/>
  <c r="M1903" i="22"/>
  <c r="M1904" i="22"/>
  <c r="M1905" i="22"/>
  <c r="M1906" i="22"/>
  <c r="M1907" i="22"/>
  <c r="M1908" i="22"/>
  <c r="M1909" i="22"/>
  <c r="M1910" i="22"/>
  <c r="M1911" i="22"/>
  <c r="M1912" i="22"/>
  <c r="M1913" i="22"/>
  <c r="M1914" i="22"/>
  <c r="M1915" i="22"/>
  <c r="M1916" i="22"/>
  <c r="M1917" i="22"/>
  <c r="M1918" i="22"/>
  <c r="M1919" i="22"/>
  <c r="M1920" i="22"/>
  <c r="M1921" i="22"/>
  <c r="M1922" i="22"/>
  <c r="M1923" i="22"/>
  <c r="M1924" i="22"/>
  <c r="M1925" i="22"/>
  <c r="M1926" i="22"/>
  <c r="M1927" i="22"/>
  <c r="M1928" i="22"/>
  <c r="M1929" i="22"/>
  <c r="M1930" i="22"/>
  <c r="M1931" i="22"/>
  <c r="M1932" i="22"/>
  <c r="M1933" i="22"/>
  <c r="M1934" i="22"/>
  <c r="M1935" i="22"/>
  <c r="M1936" i="22"/>
  <c r="M1937" i="22"/>
  <c r="M1938" i="22"/>
  <c r="M1939" i="22"/>
  <c r="M1940" i="22"/>
  <c r="M1941" i="22"/>
  <c r="M1942" i="22"/>
  <c r="M1943" i="22"/>
  <c r="M1944" i="22"/>
  <c r="M1945" i="22"/>
  <c r="M1946" i="22"/>
  <c r="M1947" i="22"/>
  <c r="M1948" i="22"/>
  <c r="M1949" i="22"/>
  <c r="M1950" i="22"/>
  <c r="M1951" i="22"/>
  <c r="M1952" i="22"/>
  <c r="M1953" i="22"/>
  <c r="M1954" i="22"/>
  <c r="M1955" i="22"/>
  <c r="M1956" i="22"/>
  <c r="M1957" i="22"/>
  <c r="M1958" i="22"/>
  <c r="M1959" i="22"/>
  <c r="M1960" i="22"/>
  <c r="M1961" i="22"/>
  <c r="M1962" i="22"/>
  <c r="M1963" i="22"/>
  <c r="M1964" i="22"/>
  <c r="M1965" i="22"/>
  <c r="M1966" i="22"/>
  <c r="M1967" i="22"/>
  <c r="M1968" i="22"/>
  <c r="M1969" i="22"/>
  <c r="M1970" i="22"/>
  <c r="M1971" i="22"/>
  <c r="M1972" i="22"/>
  <c r="M1973" i="22"/>
  <c r="M1974" i="22"/>
  <c r="M1975" i="22"/>
  <c r="M1976" i="22"/>
  <c r="M1977" i="22"/>
  <c r="M1978" i="22"/>
  <c r="M1979" i="22"/>
  <c r="M1980" i="22"/>
  <c r="M1981" i="22"/>
  <c r="M1982" i="22"/>
  <c r="M1983" i="22"/>
  <c r="M1984" i="22"/>
  <c r="M1985" i="22"/>
  <c r="M1986" i="22"/>
  <c r="M1987" i="22"/>
  <c r="M1988" i="22"/>
  <c r="M1989" i="22"/>
  <c r="M1990" i="22"/>
  <c r="M1991" i="22"/>
  <c r="M1992" i="22"/>
  <c r="M1993" i="22"/>
  <c r="M1994" i="22"/>
  <c r="M1995" i="22"/>
  <c r="M1996" i="22"/>
  <c r="M1997" i="22"/>
  <c r="M1998" i="22"/>
  <c r="M1999" i="22"/>
  <c r="M2000" i="22"/>
  <c r="M2001" i="22"/>
  <c r="M2002" i="22"/>
  <c r="M2003" i="22"/>
  <c r="M2004" i="22"/>
  <c r="M2005" i="22"/>
  <c r="M2006" i="22"/>
  <c r="M2007" i="22"/>
  <c r="M2008" i="22"/>
  <c r="M2009" i="22"/>
  <c r="M2010" i="22"/>
  <c r="M2011" i="22"/>
  <c r="M2012" i="22"/>
  <c r="M2013" i="22"/>
  <c r="M2014" i="22"/>
  <c r="M2015" i="22"/>
  <c r="M2016" i="22"/>
  <c r="M2017" i="22"/>
  <c r="M2018" i="22"/>
  <c r="M2019" i="22"/>
  <c r="M2020" i="22"/>
  <c r="M2021" i="22"/>
  <c r="M2022" i="22"/>
  <c r="M2023" i="22"/>
  <c r="M2024" i="22"/>
  <c r="M2025" i="22"/>
  <c r="M2026" i="22"/>
  <c r="M2027" i="22"/>
  <c r="M2028" i="22"/>
  <c r="M2029" i="22"/>
  <c r="M2030" i="22"/>
  <c r="M2031" i="22"/>
  <c r="M2032" i="22"/>
  <c r="M2033" i="22"/>
  <c r="M2034" i="22"/>
  <c r="M2035" i="22"/>
  <c r="M2036" i="22"/>
  <c r="M2037" i="22"/>
  <c r="M2038" i="22"/>
  <c r="M2039" i="22"/>
  <c r="M2040" i="22"/>
  <c r="M2041" i="22"/>
  <c r="M2042" i="22"/>
  <c r="M2043" i="22"/>
  <c r="M2044" i="22"/>
  <c r="M2045" i="22"/>
  <c r="M2046" i="22"/>
  <c r="M2047" i="22"/>
  <c r="M2048" i="22"/>
  <c r="M2049" i="22"/>
  <c r="M2050" i="22"/>
  <c r="M2051" i="22"/>
  <c r="M2052" i="22"/>
  <c r="M2053" i="22"/>
  <c r="M2054" i="22"/>
  <c r="M2055" i="22"/>
  <c r="M2056" i="22"/>
  <c r="M2057" i="22"/>
  <c r="M2058" i="22"/>
  <c r="M2059" i="22"/>
  <c r="M2060" i="22"/>
  <c r="M2061" i="22"/>
  <c r="M2062" i="22"/>
  <c r="M2063" i="22"/>
  <c r="M2064" i="22"/>
  <c r="M2065" i="22"/>
  <c r="M2066" i="22"/>
  <c r="M2067" i="22"/>
  <c r="M2068" i="22"/>
  <c r="M2069" i="22"/>
  <c r="M2070" i="22"/>
  <c r="M2071" i="22"/>
  <c r="M2072" i="22"/>
  <c r="M2073" i="22"/>
  <c r="M2074" i="22"/>
  <c r="M2075" i="22"/>
  <c r="M2076" i="22"/>
  <c r="M2077" i="22"/>
  <c r="M2078" i="22"/>
  <c r="M2079" i="22"/>
  <c r="M2080" i="22"/>
  <c r="M2081" i="22"/>
  <c r="M2082" i="22"/>
  <c r="M2083" i="22"/>
  <c r="M2084" i="22"/>
  <c r="M2085" i="22"/>
  <c r="M2086" i="22"/>
  <c r="M2087" i="22"/>
  <c r="M2088" i="22"/>
  <c r="M2089" i="22"/>
  <c r="M2090" i="22"/>
  <c r="M2091" i="22"/>
  <c r="M2092" i="22"/>
  <c r="M2093" i="22"/>
  <c r="M2094" i="22"/>
  <c r="M2095" i="22"/>
  <c r="M2096" i="22"/>
  <c r="M2097" i="22"/>
  <c r="M2098" i="22"/>
  <c r="M2099" i="22"/>
  <c r="M2100" i="22"/>
  <c r="M2101" i="22"/>
  <c r="M2102" i="22"/>
  <c r="M2103" i="22"/>
  <c r="M2104" i="22"/>
  <c r="M2105" i="22"/>
  <c r="M2106" i="22"/>
  <c r="M2107" i="22"/>
  <c r="M2108" i="22"/>
  <c r="M2109" i="22"/>
  <c r="M2110" i="22"/>
  <c r="M2111" i="22"/>
  <c r="M2112" i="22"/>
  <c r="M2113" i="22"/>
  <c r="M2114" i="22"/>
  <c r="M2115" i="22"/>
  <c r="M2116" i="22"/>
  <c r="M2117" i="22"/>
  <c r="M2118" i="22"/>
  <c r="M2119" i="22"/>
  <c r="M2120" i="22"/>
  <c r="M2121" i="22"/>
  <c r="M2122" i="22"/>
  <c r="M2123" i="22"/>
  <c r="M2124" i="22"/>
  <c r="M2125" i="22"/>
  <c r="M2126" i="22"/>
  <c r="M2127" i="22"/>
  <c r="M2128" i="22"/>
  <c r="M2129" i="22"/>
  <c r="M2130" i="22"/>
  <c r="M2131" i="22"/>
  <c r="M2132" i="22"/>
  <c r="M2133" i="22"/>
  <c r="M2134" i="22"/>
  <c r="M2135" i="22"/>
  <c r="M2136" i="22"/>
  <c r="M2137" i="22"/>
  <c r="M2138" i="22"/>
  <c r="M2139" i="22"/>
  <c r="M2140" i="22"/>
  <c r="M2141" i="22"/>
  <c r="M2142" i="22"/>
  <c r="M2143" i="22"/>
  <c r="M2144" i="22"/>
  <c r="M2145" i="22"/>
  <c r="M2146" i="22"/>
  <c r="M2147" i="22"/>
  <c r="M2148" i="22"/>
  <c r="M2149" i="22"/>
  <c r="M2150" i="22"/>
  <c r="M2151" i="22"/>
  <c r="M2152" i="22"/>
  <c r="M2153" i="22"/>
  <c r="M2154" i="22"/>
  <c r="M2155" i="22"/>
  <c r="M2156" i="22"/>
  <c r="M2157" i="22"/>
  <c r="M2158" i="22"/>
  <c r="M2159" i="22"/>
  <c r="M2160" i="22"/>
  <c r="M2161" i="22"/>
  <c r="M2162" i="22"/>
  <c r="M2163" i="22"/>
  <c r="M2164" i="22"/>
  <c r="M2165" i="22"/>
  <c r="M2166" i="22"/>
  <c r="M2167" i="22"/>
  <c r="M2168" i="22"/>
  <c r="M2169" i="22"/>
  <c r="M2170" i="22"/>
  <c r="M2171" i="22"/>
  <c r="M2172" i="22"/>
  <c r="M2173" i="22"/>
  <c r="M2174" i="22"/>
  <c r="M2175" i="22"/>
  <c r="M2176" i="22"/>
  <c r="M2177" i="22"/>
  <c r="M2178" i="22"/>
  <c r="M2179" i="22"/>
  <c r="M2180" i="22"/>
  <c r="M2181" i="22"/>
  <c r="M2182" i="22"/>
  <c r="M2183" i="22"/>
  <c r="M2184" i="22"/>
  <c r="M2185" i="22"/>
  <c r="M2186" i="22"/>
  <c r="M2187" i="22"/>
  <c r="M2188" i="22"/>
  <c r="M2189" i="22"/>
  <c r="M2190" i="22"/>
  <c r="M2191" i="22"/>
  <c r="M2192" i="22"/>
  <c r="M2193" i="22"/>
  <c r="M2194" i="22"/>
  <c r="M2195" i="22"/>
  <c r="M2196" i="22"/>
  <c r="M2197" i="22"/>
  <c r="M2198" i="22"/>
  <c r="M2199" i="22"/>
  <c r="M2200" i="22"/>
  <c r="M2201" i="22"/>
  <c r="M2202" i="22"/>
  <c r="M2203" i="22"/>
  <c r="M2204" i="22"/>
  <c r="M2205" i="22"/>
  <c r="M2206" i="22"/>
  <c r="M2207" i="22"/>
  <c r="M2208" i="22"/>
  <c r="M2209" i="22"/>
  <c r="M2210" i="22"/>
  <c r="M2211" i="22"/>
  <c r="M2212" i="22"/>
  <c r="M2213" i="22"/>
  <c r="M2214" i="22"/>
  <c r="M2215" i="22"/>
  <c r="M2216" i="22"/>
  <c r="M2217" i="22"/>
  <c r="M2218" i="22"/>
  <c r="M2219" i="22"/>
  <c r="M2220" i="22"/>
  <c r="M2221" i="22"/>
  <c r="M2222" i="22"/>
  <c r="M2223" i="22"/>
  <c r="M2224" i="22"/>
  <c r="M2225" i="22"/>
  <c r="M2226" i="22"/>
  <c r="M2227" i="22"/>
  <c r="M2228" i="22"/>
  <c r="M2229" i="22"/>
  <c r="M2230" i="22"/>
  <c r="M2231" i="22"/>
  <c r="M2232" i="22"/>
  <c r="M2233" i="22"/>
  <c r="M2234" i="22"/>
  <c r="M2235" i="22"/>
  <c r="M2236" i="22"/>
  <c r="M2237" i="22"/>
  <c r="M2238" i="22"/>
  <c r="M2239" i="22"/>
  <c r="M2240" i="22"/>
  <c r="M2241" i="22"/>
  <c r="M2242" i="22"/>
  <c r="M2243" i="22"/>
  <c r="M2244" i="22"/>
  <c r="M2245" i="22"/>
  <c r="M2246" i="22"/>
  <c r="M2247" i="22"/>
  <c r="M2248" i="22"/>
  <c r="M2249" i="22"/>
  <c r="M2250" i="22"/>
  <c r="M2251" i="22"/>
  <c r="M2252" i="22"/>
  <c r="M2253" i="22"/>
  <c r="M2254" i="22"/>
  <c r="M2255" i="22"/>
  <c r="M2256" i="22"/>
  <c r="M2257" i="22"/>
  <c r="M2258" i="22"/>
  <c r="M2259" i="22"/>
  <c r="M2260" i="22"/>
  <c r="M2261" i="22"/>
  <c r="M2262" i="22"/>
  <c r="M2263" i="22"/>
  <c r="M2264" i="22"/>
  <c r="M2265" i="22"/>
  <c r="M2266" i="22"/>
  <c r="M2267" i="22"/>
  <c r="M2268" i="22"/>
  <c r="M2269" i="22"/>
  <c r="M2270" i="22"/>
  <c r="M2271" i="22"/>
  <c r="M2272" i="22"/>
  <c r="M2273" i="22"/>
  <c r="M2274" i="22"/>
  <c r="M2275" i="22"/>
  <c r="M2276" i="22"/>
  <c r="M2277" i="22"/>
  <c r="M2278" i="22"/>
  <c r="M2279" i="22"/>
  <c r="M2280" i="22"/>
  <c r="M2281" i="22"/>
  <c r="M2282" i="22"/>
  <c r="M2283" i="22"/>
  <c r="M2284" i="22"/>
  <c r="M2285" i="22"/>
  <c r="M2286" i="22"/>
  <c r="M2287" i="22"/>
  <c r="M2288" i="22"/>
  <c r="M2289" i="22"/>
  <c r="M2290" i="22"/>
  <c r="M2291" i="22"/>
  <c r="M2292" i="22"/>
  <c r="M2293" i="22"/>
  <c r="M2294" i="22"/>
  <c r="M2295" i="22"/>
  <c r="M2296" i="22"/>
  <c r="M2297" i="22"/>
  <c r="M2298" i="22"/>
  <c r="M2299" i="22"/>
  <c r="M2300" i="22"/>
  <c r="M2301" i="22"/>
  <c r="M2302" i="22"/>
  <c r="M2303" i="22"/>
  <c r="M2304" i="22"/>
  <c r="M2305" i="22"/>
  <c r="M2306" i="22"/>
  <c r="M2307" i="22"/>
  <c r="M2308" i="22"/>
  <c r="M2309" i="22"/>
  <c r="M2310" i="22"/>
  <c r="M2311" i="22"/>
  <c r="M2312" i="22"/>
  <c r="M2313" i="22"/>
  <c r="M2314" i="22"/>
  <c r="M2315" i="22"/>
  <c r="M2316" i="22"/>
  <c r="M2317" i="22"/>
  <c r="M2318" i="22"/>
  <c r="M2319" i="22"/>
  <c r="M2320" i="22"/>
  <c r="M2321" i="22"/>
  <c r="M2322" i="22"/>
  <c r="M2323" i="22"/>
  <c r="M2324" i="22"/>
  <c r="M2325" i="22"/>
  <c r="M2326" i="22"/>
  <c r="M2327" i="22"/>
  <c r="M2328" i="22"/>
  <c r="M2329" i="22"/>
  <c r="M2330" i="22"/>
  <c r="M2331" i="22"/>
  <c r="M2332" i="22"/>
  <c r="M2333" i="22"/>
  <c r="M2334" i="22"/>
  <c r="M2335" i="22"/>
  <c r="M2336" i="22"/>
  <c r="M2337" i="22"/>
  <c r="M2338" i="22"/>
  <c r="M2339" i="22"/>
  <c r="M2340" i="22"/>
  <c r="M2341" i="22"/>
  <c r="M2342" i="22"/>
  <c r="M2343" i="22"/>
  <c r="M2344" i="22"/>
  <c r="M2345" i="22"/>
  <c r="M2346" i="22"/>
  <c r="M2347" i="22"/>
  <c r="M2348" i="22"/>
  <c r="M2349" i="22"/>
  <c r="M2350" i="22"/>
  <c r="M2351" i="22"/>
  <c r="M2352" i="22"/>
  <c r="M2353" i="22"/>
  <c r="M2354" i="22"/>
  <c r="M2355" i="22"/>
  <c r="M2356" i="22"/>
  <c r="M2357" i="22"/>
  <c r="M2358" i="22"/>
  <c r="M2359" i="22"/>
  <c r="M2360" i="22"/>
  <c r="M2361" i="22"/>
  <c r="M2362" i="22"/>
  <c r="M2363" i="22"/>
  <c r="M2364" i="22"/>
  <c r="M2365" i="22"/>
  <c r="M2366" i="22"/>
  <c r="M2367" i="22"/>
  <c r="M2368" i="22"/>
  <c r="M2369" i="22"/>
  <c r="M2370" i="22"/>
  <c r="M2371" i="22"/>
  <c r="M2372" i="22"/>
  <c r="M2373" i="22"/>
  <c r="M2374" i="22"/>
  <c r="M2375" i="22"/>
  <c r="M2376" i="22"/>
  <c r="M2377" i="22"/>
  <c r="M2378" i="22"/>
  <c r="M2379" i="22"/>
  <c r="M2380" i="22"/>
  <c r="M2381" i="22"/>
  <c r="M2382" i="22"/>
  <c r="M2383" i="22"/>
  <c r="M2384" i="22"/>
  <c r="M2385" i="22"/>
  <c r="M2386" i="22"/>
  <c r="M2387" i="22"/>
  <c r="M2388" i="22"/>
  <c r="M2389" i="22"/>
  <c r="M2390" i="22"/>
  <c r="M2391" i="22"/>
  <c r="M2392" i="22"/>
  <c r="M2393" i="22"/>
  <c r="M2394" i="22"/>
  <c r="M2395" i="22"/>
  <c r="M2396" i="22"/>
  <c r="M2397" i="22"/>
  <c r="M2398" i="22"/>
  <c r="M2399" i="22"/>
  <c r="M2400" i="22"/>
  <c r="M2401" i="22"/>
  <c r="M2402" i="22"/>
  <c r="M2403" i="22"/>
  <c r="M2404" i="22"/>
  <c r="M2405" i="22"/>
  <c r="M2406" i="22"/>
  <c r="M2407" i="22"/>
  <c r="M2408" i="22"/>
  <c r="M2409" i="22"/>
  <c r="M2410" i="22"/>
  <c r="M2411" i="22"/>
  <c r="M2412" i="22"/>
  <c r="M2413" i="22"/>
  <c r="M2414" i="22"/>
  <c r="M2415" i="22"/>
  <c r="M2416" i="22"/>
  <c r="M2417" i="22"/>
  <c r="M2418" i="22"/>
  <c r="M2419" i="22"/>
  <c r="M2420" i="22"/>
  <c r="M2421" i="22"/>
  <c r="M2422" i="22"/>
  <c r="M2423" i="22"/>
  <c r="M2424" i="22"/>
  <c r="M2425" i="22"/>
  <c r="M2426" i="22"/>
  <c r="M2427" i="22"/>
  <c r="M2428" i="22"/>
  <c r="M2429" i="22"/>
  <c r="M2430" i="22"/>
  <c r="M2431" i="22"/>
  <c r="M2432" i="22"/>
  <c r="M2433" i="22"/>
  <c r="M2434" i="22"/>
  <c r="M2435" i="22"/>
  <c r="M2436" i="22"/>
  <c r="M2437" i="22"/>
  <c r="M2438" i="22"/>
  <c r="M2439" i="22"/>
  <c r="M2440" i="22"/>
  <c r="M2441" i="22"/>
  <c r="M2442" i="22"/>
  <c r="M2443" i="22"/>
  <c r="M2444" i="22"/>
  <c r="M2445" i="22"/>
  <c r="M2446" i="22"/>
  <c r="M2447" i="22"/>
  <c r="M2448" i="22"/>
  <c r="M2449" i="22"/>
  <c r="M2450" i="22"/>
  <c r="M2451" i="22"/>
  <c r="M2452" i="22"/>
  <c r="M2453" i="22"/>
  <c r="M2454" i="22"/>
  <c r="M2455" i="22"/>
  <c r="M2456" i="22"/>
  <c r="M2457" i="22"/>
  <c r="M2458" i="22"/>
  <c r="M2459" i="22"/>
  <c r="M2460" i="22"/>
  <c r="M2461" i="22"/>
  <c r="M2462" i="22"/>
  <c r="M2463" i="22"/>
  <c r="M2464" i="22"/>
  <c r="M2465" i="22"/>
  <c r="M2466" i="22"/>
  <c r="M2467" i="22"/>
  <c r="M2468" i="22"/>
  <c r="M2469" i="22"/>
  <c r="M2470" i="22"/>
  <c r="M2471" i="22"/>
  <c r="M2472" i="22"/>
  <c r="M2473" i="22"/>
  <c r="M2474" i="22"/>
  <c r="M2475" i="22"/>
  <c r="M2476" i="22"/>
  <c r="M2477" i="22"/>
  <c r="M2478" i="22"/>
  <c r="M2479" i="22"/>
  <c r="M2480" i="22"/>
  <c r="M2481" i="22"/>
  <c r="M2482" i="22"/>
  <c r="M2483" i="22"/>
  <c r="M2484" i="22"/>
  <c r="M2485" i="22"/>
  <c r="M2486" i="22"/>
  <c r="M2487" i="22"/>
  <c r="M2488" i="22"/>
  <c r="M2489" i="22"/>
  <c r="M2490" i="22"/>
  <c r="M2491" i="22"/>
  <c r="M2492" i="22"/>
  <c r="M2493" i="22"/>
  <c r="M2494" i="22"/>
  <c r="M2495" i="22"/>
  <c r="M2496" i="22"/>
  <c r="M2497" i="22"/>
  <c r="M2498" i="22"/>
  <c r="M2499" i="22"/>
  <c r="M2500" i="22"/>
  <c r="M2501" i="22"/>
  <c r="M2502" i="22"/>
  <c r="M2503" i="22"/>
  <c r="M2504" i="22"/>
  <c r="M2505" i="22"/>
  <c r="M2506" i="22"/>
  <c r="M2507" i="22"/>
  <c r="M2508" i="22"/>
  <c r="M2509" i="22"/>
  <c r="M2510" i="22"/>
  <c r="M2511" i="22"/>
  <c r="M2512" i="22"/>
  <c r="M2513" i="22"/>
  <c r="M2514" i="22"/>
  <c r="M2515" i="22"/>
  <c r="M2516" i="22"/>
  <c r="M2517" i="22"/>
  <c r="M2518" i="22"/>
  <c r="M2519" i="22"/>
  <c r="M2520" i="22"/>
  <c r="M2521" i="22"/>
  <c r="M2522" i="22"/>
  <c r="M2523" i="22"/>
  <c r="M2524" i="22"/>
  <c r="M2525" i="22"/>
  <c r="M2526" i="22"/>
  <c r="M2527" i="22"/>
  <c r="M2528" i="22"/>
  <c r="M2529" i="22"/>
  <c r="M2530" i="22"/>
  <c r="M2531" i="22"/>
  <c r="M2532" i="22"/>
  <c r="M2533" i="22"/>
  <c r="M2534" i="22"/>
  <c r="M2535" i="22"/>
  <c r="M2536" i="22"/>
  <c r="M2537" i="22"/>
  <c r="M2538" i="22"/>
  <c r="M2539" i="22"/>
  <c r="M2540" i="22"/>
  <c r="M2541" i="22"/>
  <c r="M2542" i="22"/>
  <c r="M2543" i="22"/>
  <c r="M2544" i="22"/>
  <c r="M2545" i="22"/>
  <c r="M2546" i="22"/>
  <c r="M2547" i="22"/>
  <c r="M2548" i="22"/>
  <c r="M2549" i="22"/>
  <c r="M2550" i="22"/>
  <c r="M2551" i="22"/>
  <c r="M2552" i="22"/>
  <c r="M2553" i="22"/>
  <c r="M2554" i="22"/>
  <c r="M2555" i="22"/>
  <c r="M2556" i="22"/>
  <c r="M2557" i="22"/>
  <c r="M2558" i="22"/>
  <c r="M2559" i="22"/>
  <c r="M2560" i="22"/>
  <c r="M2561" i="22"/>
  <c r="M2562" i="22"/>
  <c r="M2563" i="22"/>
  <c r="M2564" i="22"/>
  <c r="M2565" i="22"/>
  <c r="M2566" i="22"/>
  <c r="M2567" i="22"/>
  <c r="M2568" i="22"/>
  <c r="M2569" i="22"/>
  <c r="M2570" i="22"/>
  <c r="M2571" i="22"/>
  <c r="M2572" i="22"/>
  <c r="M2573" i="22"/>
  <c r="M2574" i="22"/>
  <c r="M2575" i="22"/>
  <c r="M2576" i="22"/>
  <c r="M2577" i="22"/>
  <c r="M2578" i="22"/>
  <c r="M2579" i="22"/>
  <c r="M2580" i="22"/>
  <c r="M2581" i="22"/>
  <c r="M2582" i="22"/>
  <c r="M2583" i="22"/>
  <c r="M2584" i="22"/>
  <c r="M2585" i="22"/>
  <c r="M2586" i="22"/>
  <c r="M2587" i="22"/>
  <c r="M2588" i="22"/>
  <c r="M2589" i="22"/>
  <c r="M2590" i="22"/>
  <c r="M2591" i="22"/>
  <c r="M2592" i="22"/>
  <c r="M2593" i="22"/>
  <c r="M2594" i="22"/>
  <c r="M2595" i="22"/>
  <c r="M2596" i="22"/>
  <c r="M2597" i="22"/>
  <c r="M2598" i="22"/>
  <c r="M2599" i="22"/>
  <c r="M2600" i="22"/>
  <c r="M2601" i="22"/>
  <c r="M2602" i="22"/>
  <c r="M2603" i="22"/>
  <c r="M2604" i="22"/>
  <c r="M2605" i="22"/>
  <c r="M2606" i="22"/>
  <c r="M2607" i="22"/>
  <c r="M2608" i="22"/>
  <c r="M2609" i="22"/>
  <c r="M2610" i="22"/>
  <c r="M2611" i="22"/>
  <c r="M2612" i="22"/>
  <c r="M2613" i="22"/>
  <c r="M2614" i="22"/>
  <c r="M2615" i="22"/>
  <c r="M2616" i="22"/>
  <c r="M2617" i="22"/>
  <c r="M2618" i="22"/>
  <c r="M2619" i="22"/>
  <c r="M2620" i="22"/>
  <c r="M2621" i="22"/>
  <c r="M2622" i="22"/>
  <c r="M2623" i="22"/>
  <c r="M2624" i="22"/>
  <c r="M2625" i="22"/>
  <c r="M2626" i="22"/>
  <c r="M2627" i="22"/>
  <c r="M2628" i="22"/>
  <c r="M2629" i="22"/>
  <c r="M2630" i="22"/>
  <c r="M2631" i="22"/>
  <c r="M2632" i="22"/>
  <c r="M2633" i="22"/>
  <c r="M2634" i="22"/>
  <c r="M2635" i="22"/>
  <c r="M2636" i="22"/>
  <c r="M2637" i="22"/>
  <c r="M2638" i="22"/>
  <c r="M2639" i="22"/>
  <c r="M2640" i="22"/>
  <c r="M2641" i="22"/>
  <c r="M2642" i="22"/>
  <c r="M2643" i="22"/>
  <c r="M2644" i="22"/>
  <c r="M2645" i="22"/>
  <c r="M2646" i="22"/>
  <c r="M2647" i="22"/>
  <c r="M2648" i="22"/>
  <c r="M2649" i="22"/>
  <c r="M2650" i="22"/>
  <c r="M2651" i="22"/>
  <c r="M2652" i="22"/>
  <c r="M2653" i="22"/>
  <c r="M2654" i="22"/>
  <c r="M2655" i="22"/>
  <c r="M2656" i="22"/>
  <c r="M2657" i="22"/>
  <c r="M2658" i="22"/>
  <c r="M2659" i="22"/>
  <c r="M2660" i="22"/>
  <c r="M2661" i="22"/>
  <c r="M2662" i="22"/>
  <c r="M2663" i="22"/>
  <c r="M2664" i="22"/>
  <c r="M2665" i="22"/>
  <c r="M2666" i="22"/>
  <c r="M2667" i="22"/>
  <c r="M2668" i="22"/>
  <c r="M2669" i="22"/>
  <c r="M2670" i="22"/>
  <c r="M2671" i="22"/>
  <c r="M2672" i="22"/>
  <c r="M2673" i="22"/>
  <c r="M2674" i="22"/>
  <c r="M2675" i="22"/>
  <c r="M2676" i="22"/>
  <c r="M2677" i="22"/>
  <c r="M2678" i="22"/>
  <c r="M2679" i="22"/>
  <c r="M2680" i="22"/>
  <c r="M2681" i="22"/>
  <c r="M2682" i="22"/>
  <c r="M2683" i="22"/>
  <c r="M2684" i="22"/>
  <c r="M2685" i="22"/>
  <c r="M2686" i="22"/>
  <c r="M2687" i="22"/>
  <c r="M2688" i="22"/>
  <c r="M2689" i="22"/>
  <c r="M2690" i="22"/>
  <c r="M2691" i="22"/>
  <c r="M2692" i="22"/>
  <c r="M2693" i="22"/>
  <c r="M2694" i="22"/>
  <c r="M2695" i="22"/>
  <c r="M2696" i="22"/>
  <c r="M2697" i="22"/>
  <c r="M2698" i="22"/>
  <c r="M2699" i="22"/>
  <c r="M2700" i="22"/>
  <c r="M2701" i="22"/>
  <c r="M2702" i="22"/>
  <c r="M2703" i="22"/>
  <c r="M2704" i="22"/>
  <c r="M2705" i="22"/>
  <c r="M2706" i="22"/>
  <c r="M2707" i="22"/>
  <c r="M2708" i="22"/>
  <c r="M2709" i="22"/>
  <c r="M2710" i="22"/>
  <c r="M2711" i="22"/>
  <c r="M2712" i="22"/>
  <c r="M2713" i="22"/>
  <c r="M2714" i="22"/>
  <c r="M2715" i="22"/>
  <c r="M2716" i="22"/>
  <c r="M2717" i="22"/>
  <c r="M2718" i="22"/>
  <c r="M2719" i="22"/>
  <c r="M2720" i="22"/>
  <c r="M2721" i="22"/>
  <c r="M2722" i="22"/>
  <c r="M2723" i="22"/>
  <c r="M2724" i="22"/>
  <c r="M2725" i="22"/>
  <c r="M2726" i="22"/>
  <c r="M2727" i="22"/>
  <c r="M2728" i="22"/>
  <c r="M2729" i="22"/>
  <c r="M2730" i="22"/>
  <c r="M2731" i="22"/>
  <c r="M2732" i="22"/>
  <c r="M2733" i="22"/>
  <c r="M2734" i="22"/>
  <c r="M2735" i="22"/>
  <c r="M2736" i="22"/>
  <c r="M2737" i="22"/>
  <c r="M2738" i="22"/>
  <c r="M2739" i="22"/>
  <c r="M2740" i="22"/>
  <c r="M2741" i="22"/>
  <c r="M2742" i="22"/>
  <c r="M2743" i="22"/>
  <c r="M2744" i="22"/>
  <c r="M2745" i="22"/>
  <c r="M2746" i="22"/>
  <c r="M2747" i="22"/>
  <c r="M2748" i="22"/>
  <c r="M2749" i="22"/>
  <c r="M2750" i="22"/>
  <c r="M2751" i="22"/>
  <c r="M2752" i="22"/>
  <c r="M2753" i="22"/>
  <c r="M2754" i="22"/>
  <c r="M2755" i="22"/>
  <c r="M2756" i="22"/>
  <c r="M2757" i="22"/>
  <c r="M2758" i="22"/>
  <c r="M2759" i="22"/>
  <c r="M2760" i="22"/>
  <c r="M2761" i="22"/>
  <c r="M2762" i="22"/>
  <c r="M2763" i="22"/>
  <c r="M2764" i="22"/>
  <c r="M2765" i="22"/>
  <c r="M2766" i="22"/>
  <c r="M2767" i="22"/>
  <c r="M2768" i="22"/>
  <c r="M2769" i="22"/>
  <c r="M2770" i="22"/>
  <c r="M2771" i="22"/>
  <c r="M2772" i="22"/>
  <c r="M2773" i="22"/>
  <c r="M2774" i="22"/>
  <c r="M2775" i="22"/>
  <c r="M2776" i="22"/>
  <c r="M2777" i="22"/>
  <c r="M2778" i="22"/>
  <c r="M2779" i="22"/>
  <c r="M2780" i="22"/>
  <c r="M2781" i="22"/>
  <c r="M2782" i="22"/>
  <c r="M2783" i="22"/>
  <c r="M2784" i="22"/>
  <c r="M2785" i="22"/>
  <c r="M2786" i="22"/>
  <c r="M2787" i="22"/>
  <c r="M2788" i="22"/>
  <c r="M2789" i="22"/>
  <c r="M2790" i="22"/>
  <c r="M2791" i="22"/>
  <c r="M2792" i="22"/>
  <c r="M2793" i="22"/>
  <c r="M2794" i="22"/>
  <c r="M2795" i="22"/>
  <c r="M2796" i="22"/>
  <c r="M2797" i="22"/>
  <c r="M2798" i="22"/>
  <c r="M2799" i="22"/>
  <c r="M2800" i="22"/>
  <c r="M2801" i="22"/>
  <c r="M2802" i="22"/>
  <c r="M2803" i="22"/>
  <c r="M2804" i="22"/>
  <c r="M2805" i="22"/>
  <c r="M2806" i="22"/>
  <c r="M2807" i="22"/>
  <c r="M2808" i="22"/>
  <c r="M2809" i="22"/>
  <c r="M2810" i="22"/>
  <c r="M2811" i="22"/>
  <c r="M2812" i="22"/>
  <c r="M2813" i="22"/>
  <c r="M2814" i="22"/>
  <c r="M2815" i="22"/>
  <c r="M2816" i="22"/>
  <c r="M2817" i="22"/>
  <c r="M2818" i="22"/>
  <c r="M2819" i="22"/>
  <c r="M2820" i="22"/>
  <c r="M2821" i="22"/>
  <c r="M2822" i="22"/>
  <c r="M2823" i="22"/>
  <c r="M2824" i="22"/>
  <c r="M2825" i="22"/>
  <c r="M2826" i="22"/>
  <c r="M2827" i="22"/>
  <c r="M2828" i="22"/>
  <c r="M2829" i="22"/>
  <c r="M2830" i="22"/>
  <c r="M2831" i="22"/>
  <c r="M2832" i="22"/>
  <c r="M2833" i="22"/>
  <c r="M2834" i="22"/>
  <c r="M2835" i="22"/>
  <c r="M2836" i="22"/>
  <c r="M2837" i="22"/>
  <c r="M2838" i="22"/>
  <c r="M2839" i="22"/>
  <c r="M2840" i="22"/>
  <c r="M2841" i="22"/>
  <c r="M2842" i="22"/>
  <c r="M2843" i="22"/>
  <c r="M2844" i="22"/>
  <c r="M2845" i="22"/>
  <c r="M2846" i="22"/>
  <c r="M2847" i="22"/>
  <c r="M2848" i="22"/>
  <c r="M2849" i="22"/>
  <c r="M2850" i="22"/>
  <c r="M2851" i="22"/>
  <c r="M2852" i="22"/>
  <c r="M2853" i="22"/>
  <c r="M2854" i="22"/>
  <c r="M2855" i="22"/>
  <c r="M2856" i="22"/>
  <c r="M2857" i="22"/>
  <c r="M2858" i="22"/>
  <c r="M2859" i="22"/>
  <c r="M2860" i="22"/>
  <c r="M2861" i="22"/>
  <c r="M2862" i="22"/>
  <c r="M2863" i="22"/>
  <c r="M2864" i="22"/>
  <c r="M2865" i="22"/>
  <c r="M2866" i="22"/>
  <c r="M2867" i="22"/>
  <c r="M2868" i="22"/>
  <c r="M2869" i="22"/>
  <c r="M2870" i="22"/>
  <c r="M2871" i="22"/>
  <c r="M2872" i="22"/>
  <c r="M2873" i="22"/>
  <c r="M2874" i="22"/>
  <c r="M2875" i="22"/>
  <c r="M2876" i="22"/>
  <c r="M2877" i="22"/>
  <c r="M2878" i="22"/>
  <c r="M2879" i="22"/>
  <c r="M2880" i="22"/>
  <c r="M2881" i="22"/>
  <c r="M2882" i="22"/>
  <c r="M2883" i="22"/>
  <c r="M2884" i="22"/>
  <c r="M2885" i="22"/>
  <c r="M2886" i="22"/>
  <c r="M2887" i="22"/>
  <c r="M2888" i="22"/>
  <c r="M2889" i="22"/>
  <c r="M2890" i="22"/>
  <c r="M2891" i="22"/>
  <c r="M2892" i="22"/>
  <c r="M2893" i="22"/>
  <c r="M2894" i="22"/>
  <c r="M2895" i="22"/>
  <c r="M2896" i="22"/>
  <c r="M2897" i="22"/>
  <c r="M2898" i="22"/>
  <c r="M2899" i="22"/>
  <c r="M2900" i="22"/>
  <c r="M2901" i="22"/>
  <c r="M2902" i="22"/>
  <c r="M2903" i="22"/>
  <c r="M2904" i="22"/>
  <c r="M2905" i="22"/>
  <c r="M2906" i="22"/>
  <c r="M2907" i="22"/>
  <c r="M2908" i="22"/>
  <c r="M2909" i="22"/>
  <c r="M2910" i="22"/>
  <c r="M2911" i="22"/>
  <c r="M2912" i="22"/>
  <c r="M2913" i="22"/>
  <c r="M2914" i="22"/>
  <c r="M2915" i="22"/>
  <c r="M2916" i="22"/>
  <c r="M2917" i="22"/>
  <c r="M2918" i="22"/>
  <c r="M2919" i="22"/>
  <c r="M2920" i="22"/>
  <c r="M2921" i="22"/>
  <c r="M2922" i="22"/>
  <c r="M2923" i="22"/>
  <c r="M2924" i="22"/>
  <c r="M2925" i="22"/>
  <c r="M2926" i="22"/>
  <c r="M2927" i="22"/>
  <c r="M2928" i="22"/>
  <c r="M2929" i="22"/>
  <c r="M2930" i="22"/>
  <c r="M2931" i="22"/>
  <c r="M2932" i="22"/>
  <c r="M2933" i="22"/>
  <c r="M2934" i="22"/>
  <c r="M2935" i="22"/>
  <c r="M2936" i="22"/>
  <c r="M2937" i="22"/>
  <c r="M2938" i="22"/>
  <c r="M2939" i="22"/>
  <c r="M2940" i="22"/>
  <c r="M2941" i="22"/>
  <c r="M2942" i="22"/>
  <c r="M2943" i="22"/>
  <c r="M2" i="22"/>
  <c r="D207" i="22"/>
  <c r="D208" i="22"/>
  <c r="D209" i="22"/>
  <c r="D210" i="22"/>
  <c r="D211" i="22"/>
  <c r="J211" i="22" s="1"/>
  <c r="D212" i="22"/>
  <c r="J212" i="22" s="1"/>
  <c r="D213" i="22"/>
  <c r="D214" i="22"/>
  <c r="D215" i="22"/>
  <c r="D216" i="22"/>
  <c r="D217" i="22"/>
  <c r="D218" i="22"/>
  <c r="D219" i="22"/>
  <c r="J219" i="22" s="1"/>
  <c r="D220" i="22"/>
  <c r="J220" i="22" s="1"/>
  <c r="D221" i="22"/>
  <c r="D222" i="22"/>
  <c r="D223" i="22"/>
  <c r="D224" i="22"/>
  <c r="D225" i="22"/>
  <c r="D226" i="22"/>
  <c r="D227" i="22"/>
  <c r="J227" i="22" s="1"/>
  <c r="D228" i="22"/>
  <c r="J228" i="22" s="1"/>
  <c r="D229" i="22"/>
  <c r="D230" i="22"/>
  <c r="D231" i="22"/>
  <c r="D232" i="22"/>
  <c r="D233" i="22"/>
  <c r="D234" i="22"/>
  <c r="D235" i="22"/>
  <c r="J235" i="22" s="1"/>
  <c r="D236" i="22"/>
  <c r="J236" i="22" s="1"/>
  <c r="D237" i="22"/>
  <c r="D238" i="22"/>
  <c r="D239" i="22"/>
  <c r="D240" i="22"/>
  <c r="D241" i="22"/>
  <c r="D242" i="22"/>
  <c r="D243" i="22"/>
  <c r="J243" i="22" s="1"/>
  <c r="D244" i="22"/>
  <c r="D245" i="22"/>
  <c r="D246" i="22"/>
  <c r="D247" i="22"/>
  <c r="D248" i="22"/>
  <c r="D249" i="22"/>
  <c r="D250" i="22"/>
  <c r="D251" i="22"/>
  <c r="J251" i="22" s="1"/>
  <c r="D252" i="22"/>
  <c r="D253" i="22"/>
  <c r="D254" i="22"/>
  <c r="D255" i="22"/>
  <c r="D256" i="22"/>
  <c r="D257" i="22"/>
  <c r="D258" i="22"/>
  <c r="D259" i="22"/>
  <c r="J259" i="22" s="1"/>
  <c r="D260" i="22"/>
  <c r="D261" i="22"/>
  <c r="D262" i="22"/>
  <c r="D263" i="22"/>
  <c r="D264" i="22"/>
  <c r="D265" i="22"/>
  <c r="D266" i="22"/>
  <c r="D267" i="22"/>
  <c r="J267" i="22" s="1"/>
  <c r="D268" i="22"/>
  <c r="D269" i="22"/>
  <c r="D270" i="22"/>
  <c r="D271" i="22"/>
  <c r="D272" i="22"/>
  <c r="D273" i="22"/>
  <c r="D274" i="22"/>
  <c r="D275" i="22"/>
  <c r="J275" i="22" s="1"/>
  <c r="D276" i="22"/>
  <c r="D277" i="22"/>
  <c r="D278" i="22"/>
  <c r="D279" i="22"/>
  <c r="D280" i="22"/>
  <c r="D281" i="22"/>
  <c r="D282" i="22"/>
  <c r="D283" i="22"/>
  <c r="J283" i="22" s="1"/>
  <c r="D284" i="22"/>
  <c r="D285" i="22"/>
  <c r="D286" i="22"/>
  <c r="D287" i="22"/>
  <c r="D288" i="22"/>
  <c r="D289" i="22"/>
  <c r="D290" i="22"/>
  <c r="D291" i="22"/>
  <c r="J291" i="22" s="1"/>
  <c r="D292" i="22"/>
  <c r="D293" i="22"/>
  <c r="D294" i="22"/>
  <c r="D295" i="22"/>
  <c r="D296" i="22"/>
  <c r="D297" i="22"/>
  <c r="D298" i="22"/>
  <c r="D299" i="22"/>
  <c r="D300" i="22"/>
  <c r="D301" i="22"/>
  <c r="J301" i="22" s="1"/>
  <c r="D302" i="22"/>
  <c r="D303" i="22"/>
  <c r="D304" i="22"/>
  <c r="D305" i="22"/>
  <c r="D306" i="22"/>
  <c r="D307" i="22"/>
  <c r="D308" i="22"/>
  <c r="D309" i="22"/>
  <c r="D310" i="22"/>
  <c r="D311" i="22"/>
  <c r="J311" i="22" s="1"/>
  <c r="D312" i="22"/>
  <c r="D313" i="22"/>
  <c r="D314" i="22"/>
  <c r="D315" i="22"/>
  <c r="D316" i="22"/>
  <c r="D317" i="22"/>
  <c r="D318" i="22"/>
  <c r="D319" i="22"/>
  <c r="D320" i="22"/>
  <c r="D321" i="22"/>
  <c r="D322" i="22"/>
  <c r="D323" i="22"/>
  <c r="D324" i="22"/>
  <c r="D325" i="22"/>
  <c r="D326" i="22"/>
  <c r="D327" i="22"/>
  <c r="D328" i="22"/>
  <c r="D329" i="22"/>
  <c r="D330" i="22"/>
  <c r="D331" i="22"/>
  <c r="D332" i="22"/>
  <c r="D333" i="22"/>
  <c r="J333" i="22" s="1"/>
  <c r="D334" i="22"/>
  <c r="D335" i="22"/>
  <c r="D336" i="22"/>
  <c r="D337" i="22"/>
  <c r="D338" i="22"/>
  <c r="D339" i="22"/>
  <c r="D340" i="22"/>
  <c r="D341" i="22"/>
  <c r="D342" i="22"/>
  <c r="D343" i="22"/>
  <c r="J343" i="22" s="1"/>
  <c r="D344" i="22"/>
  <c r="D345" i="22"/>
  <c r="D346" i="22"/>
  <c r="D347" i="22"/>
  <c r="D348" i="22"/>
  <c r="D349" i="22"/>
  <c r="D350" i="22"/>
  <c r="D351" i="22"/>
  <c r="D352" i="22"/>
  <c r="D353" i="22"/>
  <c r="D354" i="22"/>
  <c r="D355" i="22"/>
  <c r="D356" i="22"/>
  <c r="D357" i="22"/>
  <c r="D358" i="22"/>
  <c r="D359" i="22"/>
  <c r="D360" i="22"/>
  <c r="D361" i="22"/>
  <c r="K361" i="22" s="1"/>
  <c r="D362" i="22"/>
  <c r="D363" i="22"/>
  <c r="D364" i="22"/>
  <c r="D365" i="22"/>
  <c r="J365" i="22" s="1"/>
  <c r="D366" i="22"/>
  <c r="D367" i="22"/>
  <c r="D368" i="22"/>
  <c r="D369" i="22"/>
  <c r="D370" i="22"/>
  <c r="D371" i="22"/>
  <c r="D372" i="22"/>
  <c r="D373" i="22"/>
  <c r="D374" i="22"/>
  <c r="D375" i="22"/>
  <c r="J375" i="22" s="1"/>
  <c r="D376" i="22"/>
  <c r="D377" i="22"/>
  <c r="D378" i="22"/>
  <c r="D379" i="22"/>
  <c r="D380" i="22"/>
  <c r="D381" i="22"/>
  <c r="D382" i="22"/>
  <c r="D383" i="22"/>
  <c r="D384" i="22"/>
  <c r="D385" i="22"/>
  <c r="D386" i="22"/>
  <c r="D387" i="22"/>
  <c r="D388" i="22"/>
  <c r="D389" i="22"/>
  <c r="D390" i="22"/>
  <c r="D391" i="22"/>
  <c r="D392" i="22"/>
  <c r="D393" i="22"/>
  <c r="D394" i="22"/>
  <c r="D395" i="22"/>
  <c r="D396" i="22"/>
  <c r="D397" i="22"/>
  <c r="J397" i="22" s="1"/>
  <c r="D398" i="22"/>
  <c r="D399" i="22"/>
  <c r="D400" i="22"/>
  <c r="D401" i="22"/>
  <c r="D402" i="22"/>
  <c r="D403" i="22"/>
  <c r="D404" i="22"/>
  <c r="D405" i="22"/>
  <c r="D406" i="22"/>
  <c r="D407" i="22"/>
  <c r="J407" i="22" s="1"/>
  <c r="D408" i="22"/>
  <c r="D409" i="22"/>
  <c r="D410" i="22"/>
  <c r="D411" i="22"/>
  <c r="D412" i="22"/>
  <c r="D413" i="22"/>
  <c r="D414" i="22"/>
  <c r="D415" i="22"/>
  <c r="D416" i="22"/>
  <c r="D417" i="22"/>
  <c r="D418" i="22"/>
  <c r="D419" i="22"/>
  <c r="D420" i="22"/>
  <c r="D421" i="22"/>
  <c r="D422" i="22"/>
  <c r="D423" i="22"/>
  <c r="D424" i="22"/>
  <c r="D425" i="22"/>
  <c r="D426" i="22"/>
  <c r="D427" i="22"/>
  <c r="D428" i="22"/>
  <c r="D429" i="22"/>
  <c r="J429" i="22" s="1"/>
  <c r="D430" i="22"/>
  <c r="D431" i="22"/>
  <c r="D432" i="22"/>
  <c r="D433" i="22"/>
  <c r="D434" i="22"/>
  <c r="D435" i="22"/>
  <c r="D436" i="22"/>
  <c r="D437" i="22"/>
  <c r="D438" i="22"/>
  <c r="D439" i="22"/>
  <c r="D440" i="22"/>
  <c r="D441" i="22"/>
  <c r="D442" i="22"/>
  <c r="D443" i="22"/>
  <c r="D444" i="22"/>
  <c r="D445" i="22"/>
  <c r="D446" i="22"/>
  <c r="D447" i="22"/>
  <c r="D448" i="22"/>
  <c r="D449" i="22"/>
  <c r="D450" i="22"/>
  <c r="D451" i="22"/>
  <c r="D452" i="22"/>
  <c r="D453" i="22"/>
  <c r="K453" i="22" s="1"/>
  <c r="D454" i="22"/>
  <c r="D455" i="22"/>
  <c r="D456" i="22"/>
  <c r="D457" i="22"/>
  <c r="D458" i="22"/>
  <c r="D459" i="22"/>
  <c r="D460" i="22"/>
  <c r="D461" i="22"/>
  <c r="D462" i="22"/>
  <c r="D463" i="22"/>
  <c r="D464" i="22"/>
  <c r="D465" i="22"/>
  <c r="D466" i="22"/>
  <c r="D467" i="22"/>
  <c r="D468" i="22"/>
  <c r="D469" i="22"/>
  <c r="D470" i="22"/>
  <c r="D471" i="22"/>
  <c r="D472" i="22"/>
  <c r="D473" i="22"/>
  <c r="D474" i="22"/>
  <c r="D475" i="22"/>
  <c r="D476" i="22"/>
  <c r="D477" i="22"/>
  <c r="D478" i="22"/>
  <c r="D479" i="22"/>
  <c r="D480" i="22"/>
  <c r="D481" i="22"/>
  <c r="D482" i="22"/>
  <c r="D483" i="22"/>
  <c r="D484" i="22"/>
  <c r="D485" i="22"/>
  <c r="D486" i="22"/>
  <c r="D487" i="22"/>
  <c r="D488" i="22"/>
  <c r="D489" i="22"/>
  <c r="D490" i="22"/>
  <c r="D491" i="22"/>
  <c r="D492" i="22"/>
  <c r="D493" i="22"/>
  <c r="D494" i="22"/>
  <c r="D495" i="22"/>
  <c r="D496" i="22"/>
  <c r="D497" i="22"/>
  <c r="D498" i="22"/>
  <c r="D499" i="22"/>
  <c r="D500" i="22"/>
  <c r="D501" i="22"/>
  <c r="D502" i="22"/>
  <c r="D503" i="22"/>
  <c r="D504" i="22"/>
  <c r="D505" i="22"/>
  <c r="D506" i="22"/>
  <c r="D507" i="22"/>
  <c r="D508" i="22"/>
  <c r="D509" i="22"/>
  <c r="D510" i="22"/>
  <c r="D511" i="22"/>
  <c r="D512" i="22"/>
  <c r="D513" i="22"/>
  <c r="D514" i="22"/>
  <c r="D515" i="22"/>
  <c r="D516" i="22"/>
  <c r="D517" i="22"/>
  <c r="D518" i="22"/>
  <c r="D519" i="22"/>
  <c r="D520" i="22"/>
  <c r="D521" i="22"/>
  <c r="D522" i="22"/>
  <c r="D523" i="22"/>
  <c r="D524" i="22"/>
  <c r="D525" i="22"/>
  <c r="D526" i="22"/>
  <c r="D527" i="22"/>
  <c r="D528" i="22"/>
  <c r="D529" i="22"/>
  <c r="D530" i="22"/>
  <c r="D531" i="22"/>
  <c r="D532" i="22"/>
  <c r="D533" i="22"/>
  <c r="D534" i="22"/>
  <c r="D535" i="22"/>
  <c r="D536" i="22"/>
  <c r="D537" i="22"/>
  <c r="D538" i="22"/>
  <c r="D539" i="22"/>
  <c r="D540" i="22"/>
  <c r="D541" i="22"/>
  <c r="D542" i="22"/>
  <c r="D543" i="22"/>
  <c r="D544" i="22"/>
  <c r="D545" i="22"/>
  <c r="D546" i="22"/>
  <c r="D547" i="22"/>
  <c r="D548" i="22"/>
  <c r="D549" i="22"/>
  <c r="D550" i="22"/>
  <c r="D551" i="22"/>
  <c r="D552" i="22"/>
  <c r="D553" i="22"/>
  <c r="D554" i="22"/>
  <c r="D555" i="22"/>
  <c r="D556" i="22"/>
  <c r="D557" i="22"/>
  <c r="D558" i="22"/>
  <c r="D559" i="22"/>
  <c r="D560" i="22"/>
  <c r="D561" i="22"/>
  <c r="D562" i="22"/>
  <c r="D563" i="22"/>
  <c r="D564" i="22"/>
  <c r="D565" i="22"/>
  <c r="D566" i="22"/>
  <c r="D567" i="22"/>
  <c r="D568" i="22"/>
  <c r="D569" i="22"/>
  <c r="D570" i="22"/>
  <c r="D571" i="22"/>
  <c r="D572" i="22"/>
  <c r="D573" i="22"/>
  <c r="D574" i="22"/>
  <c r="D575" i="22"/>
  <c r="D576" i="22"/>
  <c r="D577" i="22"/>
  <c r="D578" i="22"/>
  <c r="D579" i="22"/>
  <c r="D580" i="22"/>
  <c r="D581" i="22"/>
  <c r="D582" i="22"/>
  <c r="D583" i="22"/>
  <c r="D584" i="22"/>
  <c r="D585" i="22"/>
  <c r="D586" i="22"/>
  <c r="D587" i="22"/>
  <c r="D588" i="22"/>
  <c r="D589" i="22"/>
  <c r="D590" i="22"/>
  <c r="D591" i="22"/>
  <c r="D592" i="22"/>
  <c r="D593" i="22"/>
  <c r="D594" i="22"/>
  <c r="D595" i="22"/>
  <c r="D596" i="22"/>
  <c r="D597" i="22"/>
  <c r="D598" i="22"/>
  <c r="D599" i="22"/>
  <c r="D600" i="22"/>
  <c r="D601" i="22"/>
  <c r="D602" i="22"/>
  <c r="D603" i="22"/>
  <c r="D604" i="22"/>
  <c r="D605" i="22"/>
  <c r="D606" i="22"/>
  <c r="D607" i="22"/>
  <c r="D608" i="22"/>
  <c r="D609" i="22"/>
  <c r="D610" i="22"/>
  <c r="D611" i="22"/>
  <c r="D612" i="22"/>
  <c r="D613" i="22"/>
  <c r="D614" i="22"/>
  <c r="D615" i="22"/>
  <c r="D616" i="22"/>
  <c r="D617" i="22"/>
  <c r="D618" i="22"/>
  <c r="D619" i="22"/>
  <c r="D620" i="22"/>
  <c r="D621" i="22"/>
  <c r="D622" i="22"/>
  <c r="D623" i="22"/>
  <c r="D624" i="22"/>
  <c r="D625" i="22"/>
  <c r="D626" i="22"/>
  <c r="D627" i="22"/>
  <c r="D628" i="22"/>
  <c r="D629" i="22"/>
  <c r="D630" i="22"/>
  <c r="D631" i="22"/>
  <c r="D632" i="22"/>
  <c r="D633" i="22"/>
  <c r="D634" i="22"/>
  <c r="D635" i="22"/>
  <c r="D636" i="22"/>
  <c r="D637" i="22"/>
  <c r="D638" i="22"/>
  <c r="D639" i="22"/>
  <c r="D640" i="22"/>
  <c r="D641" i="22"/>
  <c r="D642" i="22"/>
  <c r="D643" i="22"/>
  <c r="D644" i="22"/>
  <c r="D645" i="22"/>
  <c r="D646" i="22"/>
  <c r="D647" i="22"/>
  <c r="D648" i="22"/>
  <c r="D649" i="22"/>
  <c r="D650" i="22"/>
  <c r="D651" i="22"/>
  <c r="D652" i="22"/>
  <c r="D653" i="22"/>
  <c r="D654" i="22"/>
  <c r="D655" i="22"/>
  <c r="D656" i="22"/>
  <c r="D657" i="22"/>
  <c r="D658" i="22"/>
  <c r="D659" i="22"/>
  <c r="D660" i="22"/>
  <c r="D661" i="22"/>
  <c r="D662" i="22"/>
  <c r="D663" i="22"/>
  <c r="D664" i="22"/>
  <c r="D665" i="22"/>
  <c r="D666" i="22"/>
  <c r="D667" i="22"/>
  <c r="D668" i="22"/>
  <c r="D669" i="22"/>
  <c r="D670" i="22"/>
  <c r="D671" i="22"/>
  <c r="D672" i="22"/>
  <c r="D673" i="22"/>
  <c r="D674" i="22"/>
  <c r="D675" i="22"/>
  <c r="D676" i="22"/>
  <c r="D677" i="22"/>
  <c r="D678" i="22"/>
  <c r="D679" i="22"/>
  <c r="D680" i="22"/>
  <c r="D681" i="22"/>
  <c r="D682" i="22"/>
  <c r="D683" i="22"/>
  <c r="D684" i="22"/>
  <c r="D685" i="22"/>
  <c r="D686" i="22"/>
  <c r="D687" i="22"/>
  <c r="D688" i="22"/>
  <c r="D689" i="22"/>
  <c r="D690" i="22"/>
  <c r="D691" i="22"/>
  <c r="D692" i="22"/>
  <c r="D693" i="22"/>
  <c r="D694" i="22"/>
  <c r="D695" i="22"/>
  <c r="D696" i="22"/>
  <c r="D697" i="22"/>
  <c r="D698" i="22"/>
  <c r="D699" i="22"/>
  <c r="D700" i="22"/>
  <c r="D701" i="22"/>
  <c r="D702" i="22"/>
  <c r="D703" i="22"/>
  <c r="D704" i="22"/>
  <c r="D705" i="22"/>
  <c r="D706" i="22"/>
  <c r="D707" i="22"/>
  <c r="D708" i="22"/>
  <c r="D709" i="22"/>
  <c r="D710" i="22"/>
  <c r="D711" i="22"/>
  <c r="D712" i="22"/>
  <c r="D713" i="22"/>
  <c r="D714" i="22"/>
  <c r="D715" i="22"/>
  <c r="D716" i="22"/>
  <c r="D717" i="22"/>
  <c r="D718" i="22"/>
  <c r="D719" i="22"/>
  <c r="D720" i="22"/>
  <c r="D721" i="22"/>
  <c r="D722" i="22"/>
  <c r="D723" i="22"/>
  <c r="D724" i="22"/>
  <c r="D725" i="22"/>
  <c r="D726" i="22"/>
  <c r="D727" i="22"/>
  <c r="D728" i="22"/>
  <c r="D729" i="22"/>
  <c r="D730" i="22"/>
  <c r="D731" i="22"/>
  <c r="D732" i="22"/>
  <c r="D733" i="22"/>
  <c r="D734" i="22"/>
  <c r="D735" i="22"/>
  <c r="D736" i="22"/>
  <c r="D737" i="22"/>
  <c r="D738" i="22"/>
  <c r="D739" i="22"/>
  <c r="D740" i="22"/>
  <c r="D741" i="22"/>
  <c r="D742" i="22"/>
  <c r="D743" i="22"/>
  <c r="D744" i="22"/>
  <c r="D745" i="22"/>
  <c r="D746" i="22"/>
  <c r="D747" i="22"/>
  <c r="D748" i="22"/>
  <c r="D749" i="22"/>
  <c r="D750" i="22"/>
  <c r="D751" i="22"/>
  <c r="D752" i="22"/>
  <c r="D753" i="22"/>
  <c r="D754" i="22"/>
  <c r="D755" i="22"/>
  <c r="D756" i="22"/>
  <c r="D757" i="22"/>
  <c r="D758" i="22"/>
  <c r="D759" i="22"/>
  <c r="D760" i="22"/>
  <c r="D761" i="22"/>
  <c r="D762" i="22"/>
  <c r="D763" i="22"/>
  <c r="D764" i="22"/>
  <c r="D765" i="22"/>
  <c r="D766" i="22"/>
  <c r="D767" i="22"/>
  <c r="D768" i="22"/>
  <c r="D769" i="22"/>
  <c r="D770" i="22"/>
  <c r="D771" i="22"/>
  <c r="D772" i="22"/>
  <c r="D773" i="22"/>
  <c r="D774" i="22"/>
  <c r="D775" i="22"/>
  <c r="D776" i="22"/>
  <c r="D777" i="22"/>
  <c r="D778" i="22"/>
  <c r="D779" i="22"/>
  <c r="D780" i="22"/>
  <c r="D781" i="22"/>
  <c r="D782" i="22"/>
  <c r="D783" i="22"/>
  <c r="D784" i="22"/>
  <c r="D785" i="22"/>
  <c r="D786" i="22"/>
  <c r="D787" i="22"/>
  <c r="D788" i="22"/>
  <c r="D789" i="22"/>
  <c r="K789" i="22" s="1"/>
  <c r="D790" i="22"/>
  <c r="D791" i="22"/>
  <c r="D792" i="22"/>
  <c r="D793" i="22"/>
  <c r="D794" i="22"/>
  <c r="D795" i="22"/>
  <c r="D796" i="22"/>
  <c r="D797" i="22"/>
  <c r="D798" i="22"/>
  <c r="D799" i="22"/>
  <c r="D800" i="22"/>
  <c r="D801" i="22"/>
  <c r="D802" i="22"/>
  <c r="D803" i="22"/>
  <c r="D804" i="22"/>
  <c r="D805" i="22"/>
  <c r="D806" i="22"/>
  <c r="D807" i="22"/>
  <c r="D808" i="22"/>
  <c r="D809" i="22"/>
  <c r="D810" i="22"/>
  <c r="D811" i="22"/>
  <c r="D812" i="22"/>
  <c r="D813" i="22"/>
  <c r="D814" i="22"/>
  <c r="D815" i="22"/>
  <c r="D816" i="22"/>
  <c r="D817" i="22"/>
  <c r="D818" i="22"/>
  <c r="D819" i="22"/>
  <c r="D820" i="22"/>
  <c r="D821" i="22"/>
  <c r="D822" i="22"/>
  <c r="D823" i="22"/>
  <c r="D824" i="22"/>
  <c r="D825" i="22"/>
  <c r="D826" i="22"/>
  <c r="D827" i="22"/>
  <c r="D828" i="22"/>
  <c r="D829" i="22"/>
  <c r="D830" i="22"/>
  <c r="D831" i="22"/>
  <c r="D832" i="22"/>
  <c r="D833" i="22"/>
  <c r="D834" i="22"/>
  <c r="D835" i="22"/>
  <c r="D836" i="22"/>
  <c r="D837" i="22"/>
  <c r="D838" i="22"/>
  <c r="D839" i="22"/>
  <c r="D840" i="22"/>
  <c r="D841" i="22"/>
  <c r="D842" i="22"/>
  <c r="D843" i="22"/>
  <c r="D844" i="22"/>
  <c r="D845" i="22"/>
  <c r="D846" i="22"/>
  <c r="D847" i="22"/>
  <c r="D848" i="22"/>
  <c r="D849" i="22"/>
  <c r="D850" i="22"/>
  <c r="D851" i="22"/>
  <c r="D852" i="22"/>
  <c r="D853" i="22"/>
  <c r="D854" i="22"/>
  <c r="D855" i="22"/>
  <c r="D856" i="22"/>
  <c r="D857" i="22"/>
  <c r="D858" i="22"/>
  <c r="D859" i="22"/>
  <c r="D860" i="22"/>
  <c r="D861" i="22"/>
  <c r="D862" i="22"/>
  <c r="D863" i="22"/>
  <c r="D864" i="22"/>
  <c r="D865" i="22"/>
  <c r="D866" i="22"/>
  <c r="D867" i="22"/>
  <c r="D868" i="22"/>
  <c r="D869" i="22"/>
  <c r="D870" i="22"/>
  <c r="D871" i="22"/>
  <c r="D872" i="22"/>
  <c r="D873" i="22"/>
  <c r="D874" i="22"/>
  <c r="D875" i="22"/>
  <c r="D876" i="22"/>
  <c r="D877" i="22"/>
  <c r="D878" i="22"/>
  <c r="D879" i="22"/>
  <c r="D880" i="22"/>
  <c r="D881" i="22"/>
  <c r="D882" i="22"/>
  <c r="D883" i="22"/>
  <c r="D884" i="22"/>
  <c r="D885" i="22"/>
  <c r="D886" i="22"/>
  <c r="D887" i="22"/>
  <c r="D888" i="22"/>
  <c r="D889" i="22"/>
  <c r="D890" i="22"/>
  <c r="D891" i="22"/>
  <c r="D892" i="22"/>
  <c r="D893" i="22"/>
  <c r="D894" i="22"/>
  <c r="D895" i="22"/>
  <c r="D896" i="22"/>
  <c r="D897" i="22"/>
  <c r="D898" i="22"/>
  <c r="D899" i="22"/>
  <c r="D900" i="22"/>
  <c r="D901" i="22"/>
  <c r="D902" i="22"/>
  <c r="D903" i="22"/>
  <c r="D904" i="22"/>
  <c r="D905" i="22"/>
  <c r="D906" i="22"/>
  <c r="D907" i="22"/>
  <c r="D908" i="22"/>
  <c r="D909" i="22"/>
  <c r="D910" i="22"/>
  <c r="D911" i="22"/>
  <c r="D912" i="22"/>
  <c r="D913" i="22"/>
  <c r="D914" i="22"/>
  <c r="D915" i="22"/>
  <c r="D916" i="22"/>
  <c r="D917" i="22"/>
  <c r="D918" i="22"/>
  <c r="D919" i="22"/>
  <c r="D920" i="22"/>
  <c r="D921" i="22"/>
  <c r="D922" i="22"/>
  <c r="D923" i="22"/>
  <c r="D924" i="22"/>
  <c r="D925" i="22"/>
  <c r="D926" i="22"/>
  <c r="D927" i="22"/>
  <c r="D928" i="22"/>
  <c r="D929" i="22"/>
  <c r="D930" i="22"/>
  <c r="D931" i="22"/>
  <c r="D932" i="22"/>
  <c r="D933" i="22"/>
  <c r="D934" i="22"/>
  <c r="D935" i="22"/>
  <c r="D936" i="22"/>
  <c r="D937" i="22"/>
  <c r="D938" i="22"/>
  <c r="D939" i="22"/>
  <c r="D940" i="22"/>
  <c r="D941" i="22"/>
  <c r="D942" i="22"/>
  <c r="D943" i="22"/>
  <c r="D944" i="22"/>
  <c r="D945" i="22"/>
  <c r="D946" i="22"/>
  <c r="D947" i="22"/>
  <c r="D948" i="22"/>
  <c r="D949" i="22"/>
  <c r="D950" i="22"/>
  <c r="D951" i="22"/>
  <c r="D952" i="22"/>
  <c r="D953" i="22"/>
  <c r="D954" i="22"/>
  <c r="D955" i="22"/>
  <c r="D956" i="22"/>
  <c r="D957" i="22"/>
  <c r="D958" i="22"/>
  <c r="D959" i="22"/>
  <c r="D960" i="22"/>
  <c r="D961" i="22"/>
  <c r="D962" i="22"/>
  <c r="D963" i="22"/>
  <c r="D964" i="22"/>
  <c r="D965" i="22"/>
  <c r="D966" i="22"/>
  <c r="D967" i="22"/>
  <c r="D968" i="22"/>
  <c r="D969" i="22"/>
  <c r="D970" i="22"/>
  <c r="D971" i="22"/>
  <c r="D972" i="22"/>
  <c r="D973" i="22"/>
  <c r="D974" i="22"/>
  <c r="D975" i="22"/>
  <c r="D976" i="22"/>
  <c r="D977" i="22"/>
  <c r="D978" i="22"/>
  <c r="D979" i="22"/>
  <c r="D980" i="22"/>
  <c r="D981" i="22"/>
  <c r="D982" i="22"/>
  <c r="D983" i="22"/>
  <c r="D984" i="22"/>
  <c r="D985" i="22"/>
  <c r="D986" i="22"/>
  <c r="D987" i="22"/>
  <c r="D988" i="22"/>
  <c r="K988" i="22" s="1"/>
  <c r="D989" i="22"/>
  <c r="D990" i="22"/>
  <c r="D991" i="22"/>
  <c r="D992" i="22"/>
  <c r="D993" i="22"/>
  <c r="D994" i="22"/>
  <c r="D995" i="22"/>
  <c r="D996" i="22"/>
  <c r="D997" i="22"/>
  <c r="D998" i="22"/>
  <c r="D999" i="22"/>
  <c r="D1000" i="22"/>
  <c r="D1001" i="22"/>
  <c r="D1002" i="22"/>
  <c r="D1003" i="22"/>
  <c r="D1004" i="22"/>
  <c r="D1005" i="22"/>
  <c r="D1006" i="22"/>
  <c r="D1007" i="22"/>
  <c r="D1008" i="22"/>
  <c r="D1009" i="22"/>
  <c r="D1010" i="22"/>
  <c r="D1011" i="22"/>
  <c r="D1012" i="22"/>
  <c r="D1013" i="22"/>
  <c r="D1014" i="22"/>
  <c r="D1015" i="22"/>
  <c r="D1016" i="22"/>
  <c r="D1017" i="22"/>
  <c r="D1018" i="22"/>
  <c r="D1019" i="22"/>
  <c r="D1020" i="22"/>
  <c r="D1021" i="22"/>
  <c r="D1022" i="22"/>
  <c r="D1023" i="22"/>
  <c r="D1024" i="22"/>
  <c r="D1025" i="22"/>
  <c r="D1026" i="22"/>
  <c r="D1027" i="22"/>
  <c r="D1028" i="22"/>
  <c r="D1029" i="22"/>
  <c r="D1030" i="22"/>
  <c r="D1031" i="22"/>
  <c r="D1032" i="22"/>
  <c r="D1033" i="22"/>
  <c r="D1034" i="22"/>
  <c r="D1035" i="22"/>
  <c r="D1036" i="22"/>
  <c r="D1037" i="22"/>
  <c r="D1038" i="22"/>
  <c r="D1039" i="22"/>
  <c r="D1040" i="22"/>
  <c r="D1041" i="22"/>
  <c r="D1042" i="22"/>
  <c r="D1043" i="22"/>
  <c r="D1044" i="22"/>
  <c r="D1045" i="22"/>
  <c r="D1046" i="22"/>
  <c r="D1047" i="22"/>
  <c r="D1048" i="22"/>
  <c r="D1049" i="22"/>
  <c r="D1050" i="22"/>
  <c r="D1051" i="22"/>
  <c r="D1052" i="22"/>
  <c r="K1052" i="22" s="1"/>
  <c r="D1053" i="22"/>
  <c r="D1054" i="22"/>
  <c r="D1055" i="22"/>
  <c r="D1056" i="22"/>
  <c r="D1057" i="22"/>
  <c r="D1058" i="22"/>
  <c r="D1059" i="22"/>
  <c r="D1060" i="22"/>
  <c r="D1061" i="22"/>
  <c r="D1062" i="22"/>
  <c r="D1063" i="22"/>
  <c r="D1064" i="22"/>
  <c r="D1065" i="22"/>
  <c r="D1066" i="22"/>
  <c r="D1067" i="22"/>
  <c r="D1068" i="22"/>
  <c r="D1069" i="22"/>
  <c r="D1070" i="22"/>
  <c r="D1071" i="22"/>
  <c r="D1072" i="22"/>
  <c r="D1073" i="22"/>
  <c r="D1074" i="22"/>
  <c r="D1075" i="22"/>
  <c r="D1076" i="22"/>
  <c r="D1077" i="22"/>
  <c r="D1078" i="22"/>
  <c r="D1079" i="22"/>
  <c r="D1080" i="22"/>
  <c r="D1081" i="22"/>
  <c r="D1082" i="22"/>
  <c r="D1083" i="22"/>
  <c r="D1084" i="22"/>
  <c r="D1085" i="22"/>
  <c r="D1086" i="22"/>
  <c r="D1087" i="22"/>
  <c r="D1088" i="22"/>
  <c r="D1089" i="22"/>
  <c r="D1090" i="22"/>
  <c r="D1091" i="22"/>
  <c r="D1092" i="22"/>
  <c r="D1093" i="22"/>
  <c r="D1094" i="22"/>
  <c r="D1095" i="22"/>
  <c r="D1096" i="22"/>
  <c r="D1097" i="22"/>
  <c r="D1098" i="22"/>
  <c r="D1099" i="22"/>
  <c r="D1100" i="22"/>
  <c r="D1101" i="22"/>
  <c r="D1102" i="22"/>
  <c r="D1103" i="22"/>
  <c r="D1104" i="22"/>
  <c r="D1105" i="22"/>
  <c r="D1106" i="22"/>
  <c r="D1107" i="22"/>
  <c r="D1108" i="22"/>
  <c r="D1109" i="22"/>
  <c r="D1110" i="22"/>
  <c r="D1111" i="22"/>
  <c r="D1112" i="22"/>
  <c r="D1113" i="22"/>
  <c r="D1114" i="22"/>
  <c r="D1115" i="22"/>
  <c r="D1116" i="22"/>
  <c r="D1117" i="22"/>
  <c r="D1118" i="22"/>
  <c r="D1119" i="22"/>
  <c r="D1120" i="22"/>
  <c r="D1121" i="22"/>
  <c r="D1122" i="22"/>
  <c r="D1123" i="22"/>
  <c r="D1124" i="22"/>
  <c r="D1125" i="22"/>
  <c r="D1126" i="22"/>
  <c r="D1127" i="22"/>
  <c r="D1128" i="22"/>
  <c r="D1129" i="22"/>
  <c r="D1130" i="22"/>
  <c r="D1131" i="22"/>
  <c r="D1132" i="22"/>
  <c r="D1133" i="22"/>
  <c r="D1134" i="22"/>
  <c r="D1135" i="22"/>
  <c r="D1136" i="22"/>
  <c r="D1137" i="22"/>
  <c r="D1138" i="22"/>
  <c r="D1139" i="22"/>
  <c r="D1140" i="22"/>
  <c r="D1141" i="22"/>
  <c r="D1142" i="22"/>
  <c r="D1143" i="22"/>
  <c r="D1144" i="22"/>
  <c r="D1145" i="22"/>
  <c r="D1146" i="22"/>
  <c r="D1147" i="22"/>
  <c r="D1148" i="22"/>
  <c r="D1149" i="22"/>
  <c r="D1150" i="22"/>
  <c r="D1151" i="22"/>
  <c r="D1152" i="22"/>
  <c r="D1153" i="22"/>
  <c r="D1154" i="22"/>
  <c r="D1155" i="22"/>
  <c r="D1156" i="22"/>
  <c r="D1157" i="22"/>
  <c r="D1158" i="22"/>
  <c r="D1159" i="22"/>
  <c r="D1160" i="22"/>
  <c r="D1161" i="22"/>
  <c r="D1162" i="22"/>
  <c r="D1163" i="22"/>
  <c r="D1164" i="22"/>
  <c r="D1165" i="22"/>
  <c r="D1166" i="22"/>
  <c r="D1167" i="22"/>
  <c r="D1168" i="22"/>
  <c r="D1169" i="22"/>
  <c r="D1170" i="22"/>
  <c r="D1171" i="22"/>
  <c r="D1172" i="22"/>
  <c r="D1173" i="22"/>
  <c r="D1174" i="22"/>
  <c r="D1175" i="22"/>
  <c r="D1176" i="22"/>
  <c r="D1177" i="22"/>
  <c r="D1178" i="22"/>
  <c r="D1179" i="22"/>
  <c r="D1180" i="22"/>
  <c r="D1181" i="22"/>
  <c r="D1182" i="22"/>
  <c r="D1183" i="22"/>
  <c r="D1184" i="22"/>
  <c r="D1185" i="22"/>
  <c r="D1186" i="22"/>
  <c r="D1187" i="22"/>
  <c r="D1188" i="22"/>
  <c r="D1189" i="22"/>
  <c r="D1190" i="22"/>
  <c r="D1191" i="22"/>
  <c r="D1192" i="22"/>
  <c r="D1193" i="22"/>
  <c r="D1194" i="22"/>
  <c r="D1195" i="22"/>
  <c r="D1196" i="22"/>
  <c r="D1197" i="22"/>
  <c r="D1198" i="22"/>
  <c r="D1199" i="22"/>
  <c r="D1200" i="22"/>
  <c r="D1201" i="22"/>
  <c r="D1202" i="22"/>
  <c r="D1203" i="22"/>
  <c r="D1204" i="22"/>
  <c r="D1205" i="22"/>
  <c r="D1206" i="22"/>
  <c r="D1207" i="22"/>
  <c r="D1208" i="22"/>
  <c r="D1209" i="22"/>
  <c r="D1210" i="22"/>
  <c r="D1211" i="22"/>
  <c r="D1212" i="22"/>
  <c r="D1213" i="22"/>
  <c r="D1214" i="22"/>
  <c r="D1215" i="22"/>
  <c r="D1216" i="22"/>
  <c r="D1217" i="22"/>
  <c r="D1218" i="22"/>
  <c r="D1219" i="22"/>
  <c r="D1220" i="22"/>
  <c r="D1221" i="22"/>
  <c r="D1222" i="22"/>
  <c r="D1223" i="22"/>
  <c r="D1224" i="22"/>
  <c r="D1225" i="22"/>
  <c r="D1226" i="22"/>
  <c r="D1227" i="22"/>
  <c r="D1228" i="22"/>
  <c r="D1229" i="22"/>
  <c r="D1230" i="22"/>
  <c r="D1231" i="22"/>
  <c r="D1232" i="22"/>
  <c r="D1233" i="22"/>
  <c r="D1234" i="22"/>
  <c r="D1235" i="22"/>
  <c r="D1236" i="22"/>
  <c r="D1237" i="22"/>
  <c r="D1238" i="22"/>
  <c r="D1239" i="22"/>
  <c r="D1240" i="22"/>
  <c r="D1241" i="22"/>
  <c r="D1242" i="22"/>
  <c r="D1243" i="22"/>
  <c r="D1244" i="22"/>
  <c r="D1245" i="22"/>
  <c r="D1246" i="22"/>
  <c r="D1247" i="22"/>
  <c r="D1248" i="22"/>
  <c r="D1249" i="22"/>
  <c r="D1250" i="22"/>
  <c r="D1251" i="22"/>
  <c r="D1252" i="22"/>
  <c r="D1253" i="22"/>
  <c r="D1254" i="22"/>
  <c r="D1255" i="22"/>
  <c r="D1256" i="22"/>
  <c r="D1257" i="22"/>
  <c r="D1258" i="22"/>
  <c r="D1259" i="22"/>
  <c r="D1260" i="22"/>
  <c r="D1261" i="22"/>
  <c r="D1262" i="22"/>
  <c r="D1263" i="22"/>
  <c r="D1264" i="22"/>
  <c r="D1265" i="22"/>
  <c r="D1266" i="22"/>
  <c r="D1267" i="22"/>
  <c r="D1268" i="22"/>
  <c r="D1269" i="22"/>
  <c r="D1270" i="22"/>
  <c r="D1271" i="22"/>
  <c r="D1272" i="22"/>
  <c r="D1273" i="22"/>
  <c r="D1274" i="22"/>
  <c r="D1275" i="22"/>
  <c r="D1276" i="22"/>
  <c r="D1277" i="22"/>
  <c r="D1278" i="22"/>
  <c r="D1279" i="22"/>
  <c r="D1280" i="22"/>
  <c r="D1281" i="22"/>
  <c r="D1282" i="22"/>
  <c r="D1283" i="22"/>
  <c r="D1284" i="22"/>
  <c r="D1285" i="22"/>
  <c r="D1286" i="22"/>
  <c r="D1287" i="22"/>
  <c r="D1288" i="22"/>
  <c r="D1289" i="22"/>
  <c r="D1290" i="22"/>
  <c r="D1291" i="22"/>
  <c r="D1292" i="22"/>
  <c r="D1293" i="22"/>
  <c r="D1294" i="22"/>
  <c r="D1295" i="22"/>
  <c r="D1296" i="22"/>
  <c r="D1297" i="22"/>
  <c r="D1298" i="22"/>
  <c r="D1299" i="22"/>
  <c r="D1300" i="22"/>
  <c r="D1301" i="22"/>
  <c r="D1302" i="22"/>
  <c r="D1303" i="22"/>
  <c r="D1304" i="22"/>
  <c r="D1305" i="22"/>
  <c r="D1306" i="22"/>
  <c r="D1307" i="22"/>
  <c r="D1308" i="22"/>
  <c r="D1309" i="22"/>
  <c r="D1310" i="22"/>
  <c r="D1311" i="22"/>
  <c r="D1312" i="22"/>
  <c r="D1313" i="22"/>
  <c r="D1314" i="22"/>
  <c r="D1315" i="22"/>
  <c r="D1316" i="22"/>
  <c r="D1317" i="22"/>
  <c r="D1318" i="22"/>
  <c r="D1319" i="22"/>
  <c r="D1320" i="22"/>
  <c r="D1321" i="22"/>
  <c r="D1322" i="22"/>
  <c r="D1323" i="22"/>
  <c r="D1324" i="22"/>
  <c r="D1325" i="22"/>
  <c r="K1325" i="22" s="1"/>
  <c r="D1326" i="22"/>
  <c r="D1327" i="22"/>
  <c r="D1328" i="22"/>
  <c r="D1329" i="22"/>
  <c r="D1330" i="22"/>
  <c r="D1331" i="22"/>
  <c r="D1332" i="22"/>
  <c r="D1333" i="22"/>
  <c r="D1334" i="22"/>
  <c r="D1335" i="22"/>
  <c r="D1336" i="22"/>
  <c r="D1337" i="22"/>
  <c r="D1338" i="22"/>
  <c r="D1339" i="22"/>
  <c r="D1340" i="22"/>
  <c r="D1341" i="22"/>
  <c r="D1342" i="22"/>
  <c r="D1343" i="22"/>
  <c r="D1344" i="22"/>
  <c r="D1345" i="22"/>
  <c r="D1346" i="22"/>
  <c r="D1347" i="22"/>
  <c r="D1348" i="22"/>
  <c r="D1349" i="22"/>
  <c r="D1350" i="22"/>
  <c r="D1351" i="22"/>
  <c r="D1352" i="22"/>
  <c r="D1353" i="22"/>
  <c r="D1354" i="22"/>
  <c r="D1355" i="22"/>
  <c r="D1356" i="22"/>
  <c r="D1357" i="22"/>
  <c r="D1358" i="22"/>
  <c r="D1359" i="22"/>
  <c r="D1360" i="22"/>
  <c r="D1361" i="22"/>
  <c r="D1362" i="22"/>
  <c r="D1363" i="22"/>
  <c r="D1364" i="22"/>
  <c r="D1365" i="22"/>
  <c r="D1366" i="22"/>
  <c r="D1367" i="22"/>
  <c r="D1368" i="22"/>
  <c r="D1369" i="22"/>
  <c r="D1370" i="22"/>
  <c r="D1371" i="22"/>
  <c r="D1372" i="22"/>
  <c r="D1373" i="22"/>
  <c r="D1374" i="22"/>
  <c r="D1375" i="22"/>
  <c r="D1376" i="22"/>
  <c r="D1377" i="22"/>
  <c r="D1378" i="22"/>
  <c r="D1379" i="22"/>
  <c r="D1380" i="22"/>
  <c r="D1381" i="22"/>
  <c r="D1382" i="22"/>
  <c r="D1383" i="22"/>
  <c r="D1384" i="22"/>
  <c r="D1385" i="22"/>
  <c r="D1386" i="22"/>
  <c r="D1387" i="22"/>
  <c r="D1388" i="22"/>
  <c r="D1389" i="22"/>
  <c r="D1390" i="22"/>
  <c r="D1391" i="22"/>
  <c r="D1392" i="22"/>
  <c r="D1393" i="22"/>
  <c r="D1394" i="22"/>
  <c r="D1395" i="22"/>
  <c r="D1396" i="22"/>
  <c r="D1397" i="22"/>
  <c r="D1398" i="22"/>
  <c r="D1399" i="22"/>
  <c r="D1400" i="22"/>
  <c r="D1401" i="22"/>
  <c r="D1402" i="22"/>
  <c r="D1403" i="22"/>
  <c r="D1404" i="22"/>
  <c r="D1405" i="22"/>
  <c r="D1406" i="22"/>
  <c r="D1407" i="22"/>
  <c r="D1408" i="22"/>
  <c r="D1409" i="22"/>
  <c r="D1410" i="22"/>
  <c r="D1411" i="22"/>
  <c r="D1412" i="22"/>
  <c r="D1413" i="22"/>
  <c r="D1414" i="22"/>
  <c r="D1415" i="22"/>
  <c r="D1416" i="22"/>
  <c r="D1417" i="22"/>
  <c r="D1418" i="22"/>
  <c r="D1419" i="22"/>
  <c r="D1420" i="22"/>
  <c r="D1421" i="22"/>
  <c r="D1422" i="22"/>
  <c r="D1423" i="22"/>
  <c r="D1424" i="22"/>
  <c r="D1425" i="22"/>
  <c r="D1426" i="22"/>
  <c r="D1427" i="22"/>
  <c r="D1428" i="22"/>
  <c r="D1429" i="22"/>
  <c r="D1430" i="22"/>
  <c r="D1431" i="22"/>
  <c r="D1432" i="22"/>
  <c r="D1433" i="22"/>
  <c r="D1434" i="22"/>
  <c r="D1435" i="22"/>
  <c r="D1436" i="22"/>
  <c r="D1437" i="22"/>
  <c r="D1438" i="22"/>
  <c r="D1439" i="22"/>
  <c r="D1440" i="22"/>
  <c r="D1441" i="22"/>
  <c r="D1442" i="22"/>
  <c r="D1443" i="22"/>
  <c r="K1443" i="22" s="1"/>
  <c r="D1444" i="22"/>
  <c r="D1445" i="22"/>
  <c r="D1446" i="22"/>
  <c r="D1447" i="22"/>
  <c r="D1448" i="22"/>
  <c r="D1449" i="22"/>
  <c r="D1450" i="22"/>
  <c r="D1451" i="22"/>
  <c r="D1452" i="22"/>
  <c r="D1453" i="22"/>
  <c r="D1454" i="22"/>
  <c r="D1455" i="22"/>
  <c r="D1456" i="22"/>
  <c r="D1457" i="22"/>
  <c r="D1458" i="22"/>
  <c r="D1459" i="22"/>
  <c r="D1460" i="22"/>
  <c r="D1461" i="22"/>
  <c r="D1462" i="22"/>
  <c r="D1463" i="22"/>
  <c r="D1464" i="22"/>
  <c r="D1465" i="22"/>
  <c r="D1466" i="22"/>
  <c r="D1467" i="22"/>
  <c r="D1468" i="22"/>
  <c r="D1469" i="22"/>
  <c r="D1470" i="22"/>
  <c r="D1471" i="22"/>
  <c r="D1472" i="22"/>
  <c r="D1473" i="22"/>
  <c r="D1474" i="22"/>
  <c r="D1475" i="22"/>
  <c r="D1476" i="22"/>
  <c r="D1477" i="22"/>
  <c r="D1478" i="22"/>
  <c r="D1479" i="22"/>
  <c r="D1480" i="22"/>
  <c r="D1481" i="22"/>
  <c r="D1482" i="22"/>
  <c r="D1483" i="22"/>
  <c r="D1484" i="22"/>
  <c r="D1485" i="22"/>
  <c r="D1486" i="22"/>
  <c r="D1487" i="22"/>
  <c r="D1488" i="22"/>
  <c r="D1489" i="22"/>
  <c r="D1490" i="22"/>
  <c r="D1491" i="22"/>
  <c r="D1492" i="22"/>
  <c r="D1493" i="22"/>
  <c r="D1494" i="22"/>
  <c r="D1495" i="22"/>
  <c r="D1496" i="22"/>
  <c r="D1497" i="22"/>
  <c r="D1498" i="22"/>
  <c r="D1499" i="22"/>
  <c r="D1500" i="22"/>
  <c r="D1501" i="22"/>
  <c r="D1502" i="22"/>
  <c r="D1503" i="22"/>
  <c r="D1504" i="22"/>
  <c r="D1505" i="22"/>
  <c r="D1506" i="22"/>
  <c r="D1507" i="22"/>
  <c r="D1508" i="22"/>
  <c r="D1509" i="22"/>
  <c r="D1510" i="22"/>
  <c r="D1511" i="22"/>
  <c r="D1512" i="22"/>
  <c r="D1513" i="22"/>
  <c r="D1514" i="22"/>
  <c r="D1515" i="22"/>
  <c r="D1516" i="22"/>
  <c r="D1517" i="22"/>
  <c r="D1518" i="22"/>
  <c r="D1519" i="22"/>
  <c r="D1520" i="22"/>
  <c r="D1521" i="22"/>
  <c r="D1522" i="22"/>
  <c r="D1523" i="22"/>
  <c r="D1524" i="22"/>
  <c r="D1525" i="22"/>
  <c r="D1526" i="22"/>
  <c r="D1527" i="22"/>
  <c r="D1528" i="22"/>
  <c r="D1529" i="22"/>
  <c r="K1529" i="22" s="1"/>
  <c r="D1530" i="22"/>
  <c r="D1531" i="22"/>
  <c r="D1532" i="22"/>
  <c r="D1533" i="22"/>
  <c r="D1534" i="22"/>
  <c r="D1535" i="22"/>
  <c r="D1536" i="22"/>
  <c r="D1537" i="22"/>
  <c r="D1538" i="22"/>
  <c r="D1539" i="22"/>
  <c r="D1540" i="22"/>
  <c r="D1541" i="22"/>
  <c r="D1542" i="22"/>
  <c r="D1543" i="22"/>
  <c r="D1544" i="22"/>
  <c r="D1545" i="22"/>
  <c r="D1546" i="22"/>
  <c r="D1547" i="22"/>
  <c r="D1548" i="22"/>
  <c r="D1549" i="22"/>
  <c r="D1550" i="22"/>
  <c r="D1551" i="22"/>
  <c r="D1552" i="22"/>
  <c r="D1553" i="22"/>
  <c r="D1554" i="22"/>
  <c r="D1555" i="22"/>
  <c r="D1556" i="22"/>
  <c r="D1557" i="22"/>
  <c r="D1558" i="22"/>
  <c r="D1559" i="22"/>
  <c r="D1560" i="22"/>
  <c r="D1561" i="22"/>
  <c r="D1562" i="22"/>
  <c r="D1563" i="22"/>
  <c r="D1564" i="22"/>
  <c r="D1565" i="22"/>
  <c r="D1566" i="22"/>
  <c r="D1567" i="22"/>
  <c r="D1568" i="22"/>
  <c r="D1569" i="22"/>
  <c r="D1570" i="22"/>
  <c r="D1571" i="22"/>
  <c r="D1572" i="22"/>
  <c r="D1573" i="22"/>
  <c r="D1574" i="22"/>
  <c r="D1575" i="22"/>
  <c r="D1576" i="22"/>
  <c r="D1577" i="22"/>
  <c r="D1578" i="22"/>
  <c r="D1579" i="22"/>
  <c r="D1580" i="22"/>
  <c r="D1581" i="22"/>
  <c r="D1582" i="22"/>
  <c r="D1583" i="22"/>
  <c r="D1584" i="22"/>
  <c r="D1585" i="22"/>
  <c r="D1586" i="22"/>
  <c r="D1587" i="22"/>
  <c r="D1588" i="22"/>
  <c r="D1589" i="22"/>
  <c r="D1590" i="22"/>
  <c r="D1591" i="22"/>
  <c r="D1592" i="22"/>
  <c r="D1593" i="22"/>
  <c r="D1594" i="22"/>
  <c r="D1595" i="22"/>
  <c r="D1596" i="22"/>
  <c r="D1597" i="22"/>
  <c r="D1598" i="22"/>
  <c r="D1599" i="22"/>
  <c r="D1600" i="22"/>
  <c r="D1601" i="22"/>
  <c r="D1602" i="22"/>
  <c r="D1603" i="22"/>
  <c r="D1604" i="22"/>
  <c r="D1605" i="22"/>
  <c r="D1606" i="22"/>
  <c r="D1607" i="22"/>
  <c r="D1608" i="22"/>
  <c r="D1609" i="22"/>
  <c r="D1610" i="22"/>
  <c r="D1611" i="22"/>
  <c r="D1612" i="22"/>
  <c r="K1612" i="22" s="1"/>
  <c r="D1613" i="22"/>
  <c r="D1614" i="22"/>
  <c r="D1615" i="22"/>
  <c r="D1616" i="22"/>
  <c r="D1617" i="22"/>
  <c r="D1618" i="22"/>
  <c r="D1619" i="22"/>
  <c r="D1620" i="22"/>
  <c r="D1621" i="22"/>
  <c r="D1622" i="22"/>
  <c r="D1623" i="22"/>
  <c r="D1624" i="22"/>
  <c r="D1625" i="22"/>
  <c r="D1626" i="22"/>
  <c r="D1627" i="22"/>
  <c r="D1628" i="22"/>
  <c r="D1629" i="22"/>
  <c r="D1630" i="22"/>
  <c r="D1631" i="22"/>
  <c r="D1632" i="22"/>
  <c r="D1633" i="22"/>
  <c r="D1634" i="22"/>
  <c r="D1635" i="22"/>
  <c r="D1636" i="22"/>
  <c r="D1637" i="22"/>
  <c r="D1638" i="22"/>
  <c r="D1639" i="22"/>
  <c r="D1640" i="22"/>
  <c r="D1641" i="22"/>
  <c r="D1642" i="22"/>
  <c r="D1643" i="22"/>
  <c r="D1644" i="22"/>
  <c r="D1645" i="22"/>
  <c r="D1646" i="22"/>
  <c r="D1647" i="22"/>
  <c r="D1648" i="22"/>
  <c r="D1649" i="22"/>
  <c r="D1650" i="22"/>
  <c r="D1651" i="22"/>
  <c r="D1652" i="22"/>
  <c r="D1653" i="22"/>
  <c r="D1654" i="22"/>
  <c r="D1655" i="22"/>
  <c r="D1656" i="22"/>
  <c r="D1657" i="22"/>
  <c r="D1658" i="22"/>
  <c r="D1659" i="22"/>
  <c r="D1660" i="22"/>
  <c r="D1661" i="22"/>
  <c r="D1662" i="22"/>
  <c r="D1663" i="22"/>
  <c r="D1664" i="22"/>
  <c r="D1665" i="22"/>
  <c r="D1666" i="22"/>
  <c r="D1667" i="22"/>
  <c r="D1668" i="22"/>
  <c r="D1669" i="22"/>
  <c r="D1670" i="22"/>
  <c r="D1671" i="22"/>
  <c r="D1672" i="22"/>
  <c r="D1673" i="22"/>
  <c r="D1674" i="22"/>
  <c r="D1675" i="22"/>
  <c r="D1676" i="22"/>
  <c r="D1677" i="22"/>
  <c r="D1678" i="22"/>
  <c r="D1679" i="22"/>
  <c r="D1680" i="22"/>
  <c r="D1681" i="22"/>
  <c r="D1682" i="22"/>
  <c r="D1683" i="22"/>
  <c r="D1684" i="22"/>
  <c r="D1685" i="22"/>
  <c r="D1686" i="22"/>
  <c r="D1687" i="22"/>
  <c r="D1688" i="22"/>
  <c r="D1689" i="22"/>
  <c r="D1690" i="22"/>
  <c r="D1691" i="22"/>
  <c r="D1692" i="22"/>
  <c r="D1693" i="22"/>
  <c r="D1694" i="22"/>
  <c r="D1695" i="22"/>
  <c r="K1695" i="22" s="1"/>
  <c r="D1696" i="22"/>
  <c r="D1697" i="22"/>
  <c r="D1698" i="22"/>
  <c r="D1699" i="22"/>
  <c r="D1700" i="22"/>
  <c r="D1701" i="22"/>
  <c r="D1702" i="22"/>
  <c r="D1703" i="22"/>
  <c r="D1704" i="22"/>
  <c r="D1705" i="22"/>
  <c r="D1706" i="22"/>
  <c r="D1707" i="22"/>
  <c r="D1708" i="22"/>
  <c r="D1709" i="22"/>
  <c r="D1710" i="22"/>
  <c r="D1711" i="22"/>
  <c r="D1712" i="22"/>
  <c r="D1713" i="22"/>
  <c r="D1714" i="22"/>
  <c r="D1715" i="22"/>
  <c r="D1716" i="22"/>
  <c r="D1717" i="22"/>
  <c r="D1718" i="22"/>
  <c r="D1719" i="22"/>
  <c r="D1720" i="22"/>
  <c r="D1721" i="22"/>
  <c r="D1722" i="22"/>
  <c r="D1723" i="22"/>
  <c r="D1724" i="22"/>
  <c r="D1725" i="22"/>
  <c r="D1726" i="22"/>
  <c r="D1727" i="22"/>
  <c r="D1728" i="22"/>
  <c r="D1729" i="22"/>
  <c r="D1730" i="22"/>
  <c r="D1731" i="22"/>
  <c r="D1732" i="22"/>
  <c r="D1733" i="22"/>
  <c r="D1734" i="22"/>
  <c r="D1735" i="22"/>
  <c r="D1736" i="22"/>
  <c r="D1737" i="22"/>
  <c r="D1738" i="22"/>
  <c r="D1739" i="22"/>
  <c r="D1740" i="22"/>
  <c r="D1741" i="22"/>
  <c r="D1742" i="22"/>
  <c r="D1743" i="22"/>
  <c r="D1744" i="22"/>
  <c r="D1745" i="22"/>
  <c r="D1746" i="22"/>
  <c r="D1747" i="22"/>
  <c r="D1748" i="22"/>
  <c r="D1749" i="22"/>
  <c r="D1750" i="22"/>
  <c r="D1751" i="22"/>
  <c r="D1752" i="22"/>
  <c r="D1753" i="22"/>
  <c r="D1754" i="22"/>
  <c r="D1755" i="22"/>
  <c r="D1756" i="22"/>
  <c r="D1757" i="22"/>
  <c r="D1758" i="22"/>
  <c r="D1759" i="22"/>
  <c r="D1760" i="22"/>
  <c r="D1761" i="22"/>
  <c r="D1762" i="22"/>
  <c r="D1763" i="22"/>
  <c r="D1764" i="22"/>
  <c r="D1765" i="22"/>
  <c r="K1765" i="22" s="1"/>
  <c r="D1766" i="22"/>
  <c r="D1767" i="22"/>
  <c r="D1768" i="22"/>
  <c r="D1769" i="22"/>
  <c r="D1770" i="22"/>
  <c r="D1771" i="22"/>
  <c r="D1772" i="22"/>
  <c r="D1773" i="22"/>
  <c r="D1774" i="22"/>
  <c r="D1775" i="22"/>
  <c r="D1776" i="22"/>
  <c r="D1777" i="22"/>
  <c r="D1778" i="22"/>
  <c r="D1779" i="22"/>
  <c r="D1780" i="22"/>
  <c r="D1781" i="22"/>
  <c r="D1782" i="22"/>
  <c r="D1783" i="22"/>
  <c r="D1784" i="22"/>
  <c r="D1785" i="22"/>
  <c r="D1786" i="22"/>
  <c r="D1787" i="22"/>
  <c r="D1788" i="22"/>
  <c r="D1789" i="22"/>
  <c r="D1790" i="22"/>
  <c r="D1791" i="22"/>
  <c r="D1792" i="22"/>
  <c r="D1793" i="22"/>
  <c r="D1794" i="22"/>
  <c r="D1795" i="22"/>
  <c r="D1796" i="22"/>
  <c r="D1797" i="22"/>
  <c r="D1798" i="22"/>
  <c r="D1799" i="22"/>
  <c r="D1800" i="22"/>
  <c r="D1801" i="22"/>
  <c r="D1802" i="22"/>
  <c r="D1803" i="22"/>
  <c r="D1804" i="22"/>
  <c r="D1805" i="22"/>
  <c r="D1806" i="22"/>
  <c r="D1807" i="22"/>
  <c r="D1808" i="22"/>
  <c r="D1809" i="22"/>
  <c r="D1810" i="22"/>
  <c r="D1811" i="22"/>
  <c r="D1812" i="22"/>
  <c r="D1813" i="22"/>
  <c r="D1814" i="22"/>
  <c r="D1815" i="22"/>
  <c r="D1816" i="22"/>
  <c r="D1817" i="22"/>
  <c r="K1817" i="22" s="1"/>
  <c r="D1818" i="22"/>
  <c r="D1819" i="22"/>
  <c r="D1820" i="22"/>
  <c r="D1821" i="22"/>
  <c r="D1822" i="22"/>
  <c r="D1823" i="22"/>
  <c r="D1824" i="22"/>
  <c r="D1825" i="22"/>
  <c r="D1826" i="22"/>
  <c r="D1827" i="22"/>
  <c r="D1828" i="22"/>
  <c r="D1829" i="22"/>
  <c r="D1830" i="22"/>
  <c r="D1831" i="22"/>
  <c r="D1832" i="22"/>
  <c r="D1833" i="22"/>
  <c r="D1834" i="22"/>
  <c r="D1835" i="22"/>
  <c r="D1836" i="22"/>
  <c r="D1837" i="22"/>
  <c r="D1838" i="22"/>
  <c r="D1839" i="22"/>
  <c r="D1840" i="22"/>
  <c r="D1841" i="22"/>
  <c r="D1842" i="22"/>
  <c r="D1843" i="22"/>
  <c r="D1844" i="22"/>
  <c r="D1845" i="22"/>
  <c r="D1846" i="22"/>
  <c r="D1847" i="22"/>
  <c r="D1848" i="22"/>
  <c r="D1849" i="22"/>
  <c r="D1850" i="22"/>
  <c r="D1851" i="22"/>
  <c r="D1852" i="22"/>
  <c r="D1853" i="22"/>
  <c r="D1854" i="22"/>
  <c r="D1855" i="22"/>
  <c r="D1856" i="22"/>
  <c r="D1857" i="22"/>
  <c r="D1858" i="22"/>
  <c r="D1859" i="22"/>
  <c r="D1860" i="22"/>
  <c r="D1861" i="22"/>
  <c r="D1862" i="22"/>
  <c r="D1863" i="22"/>
  <c r="D1864" i="22"/>
  <c r="D1865" i="22"/>
  <c r="D1866" i="22"/>
  <c r="D1867" i="22"/>
  <c r="D1868" i="22"/>
  <c r="D1869" i="22"/>
  <c r="D1870" i="22"/>
  <c r="D1871" i="22"/>
  <c r="K1871" i="22" s="1"/>
  <c r="D1872" i="22"/>
  <c r="D1873" i="22"/>
  <c r="D1874" i="22"/>
  <c r="D1875" i="22"/>
  <c r="D1876" i="22"/>
  <c r="D1877" i="22"/>
  <c r="D1878" i="22"/>
  <c r="D1879" i="22"/>
  <c r="D1880" i="22"/>
  <c r="D1881" i="22"/>
  <c r="D1882" i="22"/>
  <c r="D1883" i="22"/>
  <c r="D1884" i="22"/>
  <c r="D1885" i="22"/>
  <c r="D1886" i="22"/>
  <c r="D1887" i="22"/>
  <c r="D1888" i="22"/>
  <c r="D1889" i="22"/>
  <c r="D1890" i="22"/>
  <c r="D1891" i="22"/>
  <c r="D1892" i="22"/>
  <c r="D1893" i="22"/>
  <c r="D1894" i="22"/>
  <c r="D1895" i="22"/>
  <c r="D1896" i="22"/>
  <c r="D1897" i="22"/>
  <c r="D1898" i="22"/>
  <c r="D1899" i="22"/>
  <c r="D1900" i="22"/>
  <c r="D1901" i="22"/>
  <c r="D1902" i="22"/>
  <c r="D1903" i="22"/>
  <c r="D1904" i="22"/>
  <c r="D1905" i="22"/>
  <c r="D1906" i="22"/>
  <c r="D1907" i="22"/>
  <c r="D1908" i="22"/>
  <c r="D1909" i="22"/>
  <c r="D1910" i="22"/>
  <c r="D1911" i="22"/>
  <c r="D1912" i="22"/>
  <c r="D1913" i="22"/>
  <c r="D1914" i="22"/>
  <c r="D1915" i="22"/>
  <c r="D1916" i="22"/>
  <c r="D1917" i="22"/>
  <c r="D1918" i="22"/>
  <c r="D1919" i="22"/>
  <c r="D1920" i="22"/>
  <c r="D1921" i="22"/>
  <c r="D1922" i="22"/>
  <c r="D1923" i="22"/>
  <c r="D1924" i="22"/>
  <c r="D1925" i="22"/>
  <c r="K1925" i="22" s="1"/>
  <c r="D1926" i="22"/>
  <c r="D1927" i="22"/>
  <c r="D1928" i="22"/>
  <c r="D1929" i="22"/>
  <c r="D1930" i="22"/>
  <c r="D1931" i="22"/>
  <c r="D1932" i="22"/>
  <c r="D1933" i="22"/>
  <c r="D1934" i="22"/>
  <c r="D1935" i="22"/>
  <c r="D1936" i="22"/>
  <c r="D1937" i="22"/>
  <c r="D1938" i="22"/>
  <c r="D1939" i="22"/>
  <c r="D1940" i="22"/>
  <c r="D1941" i="22"/>
  <c r="D1942" i="22"/>
  <c r="D1943" i="22"/>
  <c r="D1944" i="22"/>
  <c r="D1945" i="22"/>
  <c r="D1946" i="22"/>
  <c r="D1947" i="22"/>
  <c r="D1948" i="22"/>
  <c r="D1949" i="22"/>
  <c r="D1950" i="22"/>
  <c r="D1951" i="22"/>
  <c r="D1952" i="22"/>
  <c r="D1953" i="22"/>
  <c r="D1954" i="22"/>
  <c r="D1955" i="22"/>
  <c r="D1956" i="22"/>
  <c r="D1957" i="22"/>
  <c r="D1958" i="22"/>
  <c r="D1959" i="22"/>
  <c r="D1960" i="22"/>
  <c r="D1961" i="22"/>
  <c r="D1962" i="22"/>
  <c r="D1963" i="22"/>
  <c r="D1964" i="22"/>
  <c r="K1964" i="22" s="1"/>
  <c r="D1965" i="22"/>
  <c r="D1966" i="22"/>
  <c r="D1967" i="22"/>
  <c r="D1968" i="22"/>
  <c r="D1969" i="22"/>
  <c r="D1970" i="22"/>
  <c r="D1971" i="22"/>
  <c r="D1972" i="22"/>
  <c r="D1973" i="22"/>
  <c r="D1974" i="22"/>
  <c r="D1975" i="22"/>
  <c r="D1976" i="22"/>
  <c r="D1977" i="22"/>
  <c r="D1978" i="22"/>
  <c r="D1979" i="22"/>
  <c r="D1980" i="22"/>
  <c r="D1981" i="22"/>
  <c r="D1982" i="22"/>
  <c r="D1983" i="22"/>
  <c r="D1984" i="22"/>
  <c r="D1985" i="22"/>
  <c r="D1986" i="22"/>
  <c r="D1987" i="22"/>
  <c r="D1988" i="22"/>
  <c r="D1989" i="22"/>
  <c r="D1990" i="22"/>
  <c r="D1991" i="22"/>
  <c r="D1992" i="22"/>
  <c r="D1993" i="22"/>
  <c r="D1994" i="22"/>
  <c r="D1995" i="22"/>
  <c r="D1996" i="22"/>
  <c r="D1997" i="22"/>
  <c r="K1997" i="22" s="1"/>
  <c r="D1998" i="22"/>
  <c r="D1999" i="22"/>
  <c r="D2000" i="22"/>
  <c r="D2001" i="22"/>
  <c r="D2002" i="22"/>
  <c r="D2003" i="22"/>
  <c r="D2004" i="22"/>
  <c r="D2005" i="22"/>
  <c r="D2006" i="22"/>
  <c r="D2007" i="22"/>
  <c r="D2008" i="22"/>
  <c r="D2009" i="22"/>
  <c r="D2010" i="22"/>
  <c r="D2011" i="22"/>
  <c r="D2012" i="22"/>
  <c r="D2013" i="22"/>
  <c r="D2014" i="22"/>
  <c r="D2015" i="22"/>
  <c r="D2016" i="22"/>
  <c r="D2017" i="22"/>
  <c r="D2018" i="22"/>
  <c r="D2019" i="22"/>
  <c r="D2020" i="22"/>
  <c r="D2021" i="22"/>
  <c r="D2022" i="22"/>
  <c r="D2023" i="22"/>
  <c r="D2024" i="22"/>
  <c r="D2025" i="22"/>
  <c r="D2026" i="22"/>
  <c r="D2027" i="22"/>
  <c r="D2028" i="22"/>
  <c r="D2029" i="22"/>
  <c r="D2030" i="22"/>
  <c r="D2031" i="22"/>
  <c r="D2032" i="22"/>
  <c r="K2032" i="22" s="1"/>
  <c r="D2033" i="22"/>
  <c r="D2034" i="22"/>
  <c r="D2035" i="22"/>
  <c r="D2036" i="22"/>
  <c r="D2037" i="22"/>
  <c r="D2038" i="22"/>
  <c r="D2039" i="22"/>
  <c r="D2040" i="22"/>
  <c r="D2041" i="22"/>
  <c r="D2042" i="22"/>
  <c r="D2043" i="22"/>
  <c r="D2044" i="22"/>
  <c r="D2045" i="22"/>
  <c r="D2046" i="22"/>
  <c r="D2047" i="22"/>
  <c r="D2048" i="22"/>
  <c r="D2049" i="22"/>
  <c r="D2050" i="22"/>
  <c r="D2051" i="22"/>
  <c r="D2052" i="22"/>
  <c r="D2053" i="22"/>
  <c r="D2054" i="22"/>
  <c r="D2055" i="22"/>
  <c r="D2056" i="22"/>
  <c r="D2057" i="22"/>
  <c r="D2058" i="22"/>
  <c r="D2059" i="22"/>
  <c r="D2060" i="22"/>
  <c r="D2061" i="22"/>
  <c r="K2061" i="22" s="1"/>
  <c r="D2062" i="22"/>
  <c r="D2063" i="22"/>
  <c r="D2064" i="22"/>
  <c r="D2065" i="22"/>
  <c r="D2066" i="22"/>
  <c r="D2067" i="22"/>
  <c r="D2068" i="22"/>
  <c r="D2069" i="22"/>
  <c r="D2070" i="22"/>
  <c r="D2071" i="22"/>
  <c r="D2072" i="22"/>
  <c r="D2073" i="22"/>
  <c r="D2074" i="22"/>
  <c r="D2075" i="22"/>
  <c r="D2076" i="22"/>
  <c r="D2077" i="22"/>
  <c r="D2078" i="22"/>
  <c r="D2079" i="22"/>
  <c r="D2080" i="22"/>
  <c r="D2081" i="22"/>
  <c r="D2082" i="22"/>
  <c r="D2083" i="22"/>
  <c r="D2084" i="22"/>
  <c r="D2085" i="22"/>
  <c r="D2086" i="22"/>
  <c r="D2087" i="22"/>
  <c r="D2088" i="22"/>
  <c r="D2089" i="22"/>
  <c r="D2090" i="22"/>
  <c r="D2091" i="22"/>
  <c r="D2092" i="22"/>
  <c r="D2093" i="22"/>
  <c r="D2094" i="22"/>
  <c r="D2095" i="22"/>
  <c r="D2096" i="22"/>
  <c r="K2096" i="22" s="1"/>
  <c r="D2097" i="22"/>
  <c r="D2098" i="22"/>
  <c r="D2099" i="22"/>
  <c r="D2100" i="22"/>
  <c r="D2101" i="22"/>
  <c r="D2102" i="22"/>
  <c r="D2103" i="22"/>
  <c r="D2104" i="22"/>
  <c r="D2105" i="22"/>
  <c r="D2106" i="22"/>
  <c r="D2107" i="22"/>
  <c r="D2108" i="22"/>
  <c r="D2109" i="22"/>
  <c r="D2110" i="22"/>
  <c r="D2111" i="22"/>
  <c r="D2112" i="22"/>
  <c r="D2113" i="22"/>
  <c r="D2114" i="22"/>
  <c r="D2115" i="22"/>
  <c r="D2116" i="22"/>
  <c r="D2117" i="22"/>
  <c r="D2118" i="22"/>
  <c r="D2119" i="22"/>
  <c r="D2120" i="22"/>
  <c r="D2121" i="22"/>
  <c r="D2122" i="22"/>
  <c r="D2123" i="22"/>
  <c r="D2124" i="22"/>
  <c r="D2125" i="22"/>
  <c r="K2125" i="22" s="1"/>
  <c r="D2126" i="22"/>
  <c r="D2127" i="22"/>
  <c r="D2128" i="22"/>
  <c r="D2129" i="22"/>
  <c r="D2130" i="22"/>
  <c r="D2131" i="22"/>
  <c r="D2132" i="22"/>
  <c r="D2133" i="22"/>
  <c r="D2134" i="22"/>
  <c r="D2135" i="22"/>
  <c r="D2136" i="22"/>
  <c r="D2137" i="22"/>
  <c r="D2138" i="22"/>
  <c r="D2139" i="22"/>
  <c r="D2140" i="22"/>
  <c r="D2141" i="22"/>
  <c r="D2142" i="22"/>
  <c r="D2143" i="22"/>
  <c r="D2144" i="22"/>
  <c r="D2145" i="22"/>
  <c r="D2146" i="22"/>
  <c r="D2147" i="22"/>
  <c r="D2148" i="22"/>
  <c r="D2149" i="22"/>
  <c r="D2150" i="22"/>
  <c r="D2151" i="22"/>
  <c r="D2152" i="22"/>
  <c r="D2153" i="22"/>
  <c r="D2154" i="22"/>
  <c r="D2155" i="22"/>
  <c r="D2156" i="22"/>
  <c r="D2157" i="22"/>
  <c r="D2158" i="22"/>
  <c r="D2159" i="22"/>
  <c r="D2160" i="22"/>
  <c r="D2161" i="22"/>
  <c r="K2161" i="22" s="1"/>
  <c r="D2162" i="22"/>
  <c r="D2163" i="22"/>
  <c r="D2164" i="22"/>
  <c r="D2165" i="22"/>
  <c r="D2166" i="22"/>
  <c r="D2167" i="22"/>
  <c r="D2168" i="22"/>
  <c r="D2169" i="22"/>
  <c r="D2170" i="22"/>
  <c r="D2171" i="22"/>
  <c r="D2172" i="22"/>
  <c r="D2173" i="22"/>
  <c r="D2174" i="22"/>
  <c r="D2175" i="22"/>
  <c r="D2176" i="22"/>
  <c r="D2177" i="22"/>
  <c r="D2178" i="22"/>
  <c r="D2179" i="22"/>
  <c r="D2180" i="22"/>
  <c r="D2181" i="22"/>
  <c r="D2182" i="22"/>
  <c r="D2183" i="22"/>
  <c r="D2184" i="22"/>
  <c r="D2185" i="22"/>
  <c r="D2186" i="22"/>
  <c r="D2187" i="22"/>
  <c r="D2188" i="22"/>
  <c r="D2189" i="22"/>
  <c r="D2190" i="22"/>
  <c r="D2191" i="22"/>
  <c r="D2192" i="22"/>
  <c r="D2193" i="22"/>
  <c r="D2194" i="22"/>
  <c r="D2195" i="22"/>
  <c r="D2196" i="22"/>
  <c r="K2196" i="22" s="1"/>
  <c r="D2197" i="22"/>
  <c r="D2198" i="22"/>
  <c r="D2199" i="22"/>
  <c r="D2200" i="22"/>
  <c r="D2201" i="22"/>
  <c r="D2202" i="22"/>
  <c r="D2203" i="22"/>
  <c r="D2204" i="22"/>
  <c r="D2205" i="22"/>
  <c r="D2206" i="22"/>
  <c r="D2207" i="22"/>
  <c r="D2208" i="22"/>
  <c r="D2209" i="22"/>
  <c r="D2210" i="22"/>
  <c r="D2211" i="22"/>
  <c r="D2212" i="22"/>
  <c r="D2213" i="22"/>
  <c r="D2214" i="22"/>
  <c r="D2215" i="22"/>
  <c r="D2216" i="22"/>
  <c r="D2217" i="22"/>
  <c r="D2218" i="22"/>
  <c r="D2219" i="22"/>
  <c r="D2220" i="22"/>
  <c r="D2221" i="22"/>
  <c r="D2222" i="22"/>
  <c r="D2223" i="22"/>
  <c r="D2224" i="22"/>
  <c r="D2225" i="22"/>
  <c r="K2225" i="22" s="1"/>
  <c r="D2226" i="22"/>
  <c r="D2227" i="22"/>
  <c r="D2228" i="22"/>
  <c r="D2229" i="22"/>
  <c r="D2230" i="22"/>
  <c r="D2231" i="22"/>
  <c r="D2232" i="22"/>
  <c r="D2233" i="22"/>
  <c r="D2234" i="22"/>
  <c r="D2235" i="22"/>
  <c r="D2236" i="22"/>
  <c r="D2237" i="22"/>
  <c r="D2238" i="22"/>
  <c r="D2239" i="22"/>
  <c r="D2240" i="22"/>
  <c r="D2241" i="22"/>
  <c r="D2242" i="22"/>
  <c r="D2243" i="22"/>
  <c r="D2244" i="22"/>
  <c r="D2245" i="22"/>
  <c r="D2246" i="22"/>
  <c r="D2247" i="22"/>
  <c r="D2248" i="22"/>
  <c r="D2249" i="22"/>
  <c r="D2250" i="22"/>
  <c r="D2251" i="22"/>
  <c r="D2252" i="22"/>
  <c r="D2253" i="22"/>
  <c r="D2254" i="22"/>
  <c r="D2255" i="22"/>
  <c r="D2256" i="22"/>
  <c r="D2257" i="22"/>
  <c r="D2258" i="22"/>
  <c r="D2259" i="22"/>
  <c r="D2260" i="22"/>
  <c r="K2260" i="22" s="1"/>
  <c r="D2261" i="22"/>
  <c r="D2262" i="22"/>
  <c r="D2263" i="22"/>
  <c r="D2264" i="22"/>
  <c r="D2265" i="22"/>
  <c r="D2266" i="22"/>
  <c r="D2267" i="22"/>
  <c r="D2268" i="22"/>
  <c r="D2269" i="22"/>
  <c r="D2270" i="22"/>
  <c r="D2271" i="22"/>
  <c r="D2272" i="22"/>
  <c r="D2273" i="22"/>
  <c r="D2274" i="22"/>
  <c r="D2275" i="22"/>
  <c r="D2276" i="22"/>
  <c r="D2277" i="22"/>
  <c r="D2278" i="22"/>
  <c r="D2279" i="22"/>
  <c r="D2280" i="22"/>
  <c r="D2281" i="22"/>
  <c r="D2282" i="22"/>
  <c r="D2283" i="22"/>
  <c r="D2284" i="22"/>
  <c r="D2285" i="22"/>
  <c r="D2286" i="22"/>
  <c r="D2287" i="22"/>
  <c r="D2288" i="22"/>
  <c r="D2289" i="22"/>
  <c r="K2289" i="22" s="1"/>
  <c r="D2290" i="22"/>
  <c r="D2291" i="22"/>
  <c r="D2292" i="22"/>
  <c r="D2293" i="22"/>
  <c r="D2294" i="22"/>
  <c r="D2295" i="22"/>
  <c r="D2296" i="22"/>
  <c r="D2297" i="22"/>
  <c r="D2298" i="22"/>
  <c r="D2299" i="22"/>
  <c r="D2300" i="22"/>
  <c r="D2301" i="22"/>
  <c r="D2302" i="22"/>
  <c r="D2303" i="22"/>
  <c r="D2304" i="22"/>
  <c r="D2305" i="22"/>
  <c r="D2306" i="22"/>
  <c r="D2307" i="22"/>
  <c r="D2308" i="22"/>
  <c r="D2309" i="22"/>
  <c r="D2310" i="22"/>
  <c r="D2311" i="22"/>
  <c r="D2312" i="22"/>
  <c r="D2313" i="22"/>
  <c r="D2314" i="22"/>
  <c r="D2315" i="22"/>
  <c r="D2316" i="22"/>
  <c r="D2317" i="22"/>
  <c r="D2318" i="22"/>
  <c r="D2319" i="22"/>
  <c r="D2320" i="22"/>
  <c r="D2321" i="22"/>
  <c r="D2322" i="22"/>
  <c r="D2323" i="22"/>
  <c r="D2324" i="22"/>
  <c r="D2325" i="22"/>
  <c r="D2326" i="22"/>
  <c r="D2327" i="22"/>
  <c r="K2327" i="22" s="1"/>
  <c r="D2328" i="22"/>
  <c r="D2329" i="22"/>
  <c r="D2330" i="22"/>
  <c r="D2331" i="22"/>
  <c r="D2332" i="22"/>
  <c r="D2333" i="22"/>
  <c r="D2334" i="22"/>
  <c r="D2335" i="22"/>
  <c r="D2336" i="22"/>
  <c r="D2337" i="22"/>
  <c r="D2338" i="22"/>
  <c r="D2339" i="22"/>
  <c r="D2340" i="22"/>
  <c r="D2341" i="22"/>
  <c r="D2342" i="22"/>
  <c r="D2343" i="22"/>
  <c r="D2344" i="22"/>
  <c r="D2345" i="22"/>
  <c r="D2346" i="22"/>
  <c r="D2347" i="22"/>
  <c r="D2348" i="22"/>
  <c r="D2349" i="22"/>
  <c r="D2350" i="22"/>
  <c r="D2351" i="22"/>
  <c r="D2352" i="22"/>
  <c r="D2353" i="22"/>
  <c r="D2354" i="22"/>
  <c r="D2355" i="22"/>
  <c r="D2356" i="22"/>
  <c r="D2357" i="22"/>
  <c r="D2358" i="22"/>
  <c r="D2359" i="22"/>
  <c r="D2360" i="22"/>
  <c r="K2360" i="22" s="1"/>
  <c r="D2361" i="22"/>
  <c r="D2362" i="22"/>
  <c r="D2363" i="22"/>
  <c r="D2364" i="22"/>
  <c r="D2365" i="22"/>
  <c r="D2366" i="22"/>
  <c r="D2367" i="22"/>
  <c r="D2368" i="22"/>
  <c r="D2369" i="22"/>
  <c r="D2370" i="22"/>
  <c r="D2371" i="22"/>
  <c r="D2372" i="22"/>
  <c r="D2373" i="22"/>
  <c r="D2374" i="22"/>
  <c r="D2375" i="22"/>
  <c r="D2376" i="22"/>
  <c r="D2377" i="22"/>
  <c r="D2378" i="22"/>
  <c r="D2379" i="22"/>
  <c r="D2380" i="22"/>
  <c r="D2381" i="22"/>
  <c r="D2382" i="22"/>
  <c r="D2383" i="22"/>
  <c r="D2384" i="22"/>
  <c r="D2385" i="22"/>
  <c r="D2386" i="22"/>
  <c r="D2387" i="22"/>
  <c r="D2388" i="22"/>
  <c r="D2389" i="22"/>
  <c r="D2390" i="22"/>
  <c r="D2391" i="22"/>
  <c r="K2391" i="22" s="1"/>
  <c r="D2392" i="22"/>
  <c r="D2393" i="22"/>
  <c r="D2394" i="22"/>
  <c r="D2395" i="22"/>
  <c r="D2396" i="22"/>
  <c r="D2397" i="22"/>
  <c r="D2398" i="22"/>
  <c r="D2399" i="22"/>
  <c r="D2400" i="22"/>
  <c r="D2401" i="22"/>
  <c r="D2402" i="22"/>
  <c r="D2403" i="22"/>
  <c r="D2404" i="22"/>
  <c r="D2405" i="22"/>
  <c r="D2406" i="22"/>
  <c r="D2407" i="22"/>
  <c r="D2408" i="22"/>
  <c r="D2409" i="22"/>
  <c r="D2410" i="22"/>
  <c r="D2411" i="22"/>
  <c r="D2412" i="22"/>
  <c r="D2413" i="22"/>
  <c r="D2414" i="22"/>
  <c r="D2415" i="22"/>
  <c r="D2416" i="22"/>
  <c r="D2417" i="22"/>
  <c r="D2418" i="22"/>
  <c r="D2419" i="22"/>
  <c r="D2420" i="22"/>
  <c r="D2421" i="22"/>
  <c r="D2422" i="22"/>
  <c r="D2423" i="22"/>
  <c r="D2424" i="22"/>
  <c r="K2424" i="22" s="1"/>
  <c r="D2425" i="22"/>
  <c r="D2426" i="22"/>
  <c r="D2427" i="22"/>
  <c r="D2428" i="22"/>
  <c r="D2429" i="22"/>
  <c r="D2430" i="22"/>
  <c r="D2431" i="22"/>
  <c r="D2432" i="22"/>
  <c r="D2433" i="22"/>
  <c r="D2434" i="22"/>
  <c r="D2435" i="22"/>
  <c r="D2436" i="22"/>
  <c r="D2437" i="22"/>
  <c r="D2438" i="22"/>
  <c r="D2439" i="22"/>
  <c r="D2440" i="22"/>
  <c r="D2441" i="22"/>
  <c r="D2442" i="22"/>
  <c r="D2443" i="22"/>
  <c r="D2444" i="22"/>
  <c r="D2445" i="22"/>
  <c r="D2446" i="22"/>
  <c r="D2447" i="22"/>
  <c r="D2448" i="22"/>
  <c r="D2449" i="22"/>
  <c r="D2450" i="22"/>
  <c r="D2451" i="22"/>
  <c r="D2452" i="22"/>
  <c r="D2453" i="22"/>
  <c r="D2454" i="22"/>
  <c r="D2455" i="22"/>
  <c r="K2455" i="22" s="1"/>
  <c r="D2456" i="22"/>
  <c r="D2457" i="22"/>
  <c r="D2458" i="22"/>
  <c r="D2459" i="22"/>
  <c r="D2460" i="22"/>
  <c r="D2461" i="22"/>
  <c r="D2462" i="22"/>
  <c r="D2463" i="22"/>
  <c r="D2464" i="22"/>
  <c r="D2465" i="22"/>
  <c r="D2466" i="22"/>
  <c r="D2467" i="22"/>
  <c r="D2468" i="22"/>
  <c r="D2469" i="22"/>
  <c r="D2470" i="22"/>
  <c r="D2471" i="22"/>
  <c r="D2472" i="22"/>
  <c r="D2473" i="22"/>
  <c r="D2474" i="22"/>
  <c r="D2475" i="22"/>
  <c r="D2476" i="22"/>
  <c r="D2477" i="22"/>
  <c r="D2478" i="22"/>
  <c r="D2479" i="22"/>
  <c r="D2480" i="22"/>
  <c r="D2481" i="22"/>
  <c r="D2482" i="22"/>
  <c r="D2483" i="22"/>
  <c r="D2484" i="22"/>
  <c r="D2485" i="22"/>
  <c r="D2486" i="22"/>
  <c r="D2487" i="22"/>
  <c r="D2488" i="22"/>
  <c r="D2489" i="22"/>
  <c r="K2489" i="22" s="1"/>
  <c r="D2490" i="22"/>
  <c r="D2491" i="22"/>
  <c r="D2492" i="22"/>
  <c r="D2493" i="22"/>
  <c r="D2494" i="22"/>
  <c r="D2495" i="22"/>
  <c r="D2496" i="22"/>
  <c r="D2497" i="22"/>
  <c r="D2498" i="22"/>
  <c r="D2499" i="22"/>
  <c r="D2500" i="22"/>
  <c r="D2501" i="22"/>
  <c r="D2502" i="22"/>
  <c r="D2503" i="22"/>
  <c r="D2504" i="22"/>
  <c r="D2505" i="22"/>
  <c r="D2506" i="22"/>
  <c r="D2507" i="22"/>
  <c r="D2508" i="22"/>
  <c r="D2509" i="22"/>
  <c r="D2510" i="22"/>
  <c r="D2511" i="22"/>
  <c r="D2512" i="22"/>
  <c r="D2513" i="22"/>
  <c r="D2514" i="22"/>
  <c r="D2515" i="22"/>
  <c r="D2516" i="22"/>
  <c r="D2517" i="22"/>
  <c r="D2518" i="22"/>
  <c r="D2519" i="22"/>
  <c r="D2520" i="22"/>
  <c r="D2521" i="22"/>
  <c r="K2521" i="22" s="1"/>
  <c r="D2522" i="22"/>
  <c r="D2523" i="22"/>
  <c r="D2524" i="22"/>
  <c r="D2525" i="22"/>
  <c r="D2526" i="22"/>
  <c r="D2527" i="22"/>
  <c r="D2528" i="22"/>
  <c r="D2529" i="22"/>
  <c r="D2530" i="22"/>
  <c r="D2531" i="22"/>
  <c r="D2532" i="22"/>
  <c r="D2533" i="22"/>
  <c r="D2534" i="22"/>
  <c r="D2535" i="22"/>
  <c r="D2536" i="22"/>
  <c r="D2537" i="22"/>
  <c r="D2538" i="22"/>
  <c r="D2539" i="22"/>
  <c r="D2540" i="22"/>
  <c r="D2541" i="22"/>
  <c r="D2542" i="22"/>
  <c r="D2543" i="22"/>
  <c r="D2544" i="22"/>
  <c r="D2545" i="22"/>
  <c r="D2546" i="22"/>
  <c r="D2547" i="22"/>
  <c r="K2547" i="22" s="1"/>
  <c r="D2548" i="22"/>
  <c r="D2549" i="22"/>
  <c r="D2550" i="22"/>
  <c r="D2551" i="22"/>
  <c r="D2552" i="22"/>
  <c r="D2553" i="22"/>
  <c r="D2554" i="22"/>
  <c r="D2555" i="22"/>
  <c r="D2556" i="22"/>
  <c r="D2557" i="22"/>
  <c r="D2558" i="22"/>
  <c r="D2559" i="22"/>
  <c r="D2560" i="22"/>
  <c r="D2561" i="22"/>
  <c r="D2562" i="22"/>
  <c r="D2563" i="22"/>
  <c r="D2564" i="22"/>
  <c r="D2565" i="22"/>
  <c r="D2566" i="22"/>
  <c r="D2567" i="22"/>
  <c r="K2567" i="22" s="1"/>
  <c r="D2568" i="22"/>
  <c r="D2569" i="22"/>
  <c r="D2570" i="22"/>
  <c r="D2571" i="22"/>
  <c r="D2572" i="22"/>
  <c r="D2573" i="22"/>
  <c r="D2574" i="22"/>
  <c r="D2575" i="22"/>
  <c r="D2576" i="22"/>
  <c r="D2577" i="22"/>
  <c r="D2578" i="22"/>
  <c r="D2579" i="22"/>
  <c r="D2580" i="22"/>
  <c r="D2581" i="22"/>
  <c r="D2582" i="22"/>
  <c r="D2583" i="22"/>
  <c r="K2583" i="22" s="1"/>
  <c r="D2584" i="22"/>
  <c r="D2585" i="22"/>
  <c r="D2586" i="22"/>
  <c r="D2587" i="22"/>
  <c r="D2588" i="22"/>
  <c r="D2589" i="22"/>
  <c r="D2590" i="22"/>
  <c r="D2591" i="22"/>
  <c r="D2592" i="22"/>
  <c r="D2593" i="22"/>
  <c r="D2594" i="22"/>
  <c r="D2595" i="22"/>
  <c r="D2596" i="22"/>
  <c r="D2597" i="22"/>
  <c r="D2598" i="22"/>
  <c r="D2599" i="22"/>
  <c r="D2600" i="22"/>
  <c r="D2601" i="22"/>
  <c r="D2602" i="22"/>
  <c r="K2602" i="22" s="1"/>
  <c r="D2603" i="22"/>
  <c r="D2604" i="22"/>
  <c r="D2605" i="22"/>
  <c r="D2606" i="22"/>
  <c r="D2607" i="22"/>
  <c r="D2608" i="22"/>
  <c r="D2609" i="22"/>
  <c r="D2610" i="22"/>
  <c r="D2611" i="22"/>
  <c r="D2612" i="22"/>
  <c r="D2613" i="22"/>
  <c r="D2614" i="22"/>
  <c r="D2615" i="22"/>
  <c r="D2616" i="22"/>
  <c r="D2617" i="22"/>
  <c r="D2618" i="22"/>
  <c r="D2619" i="22"/>
  <c r="K2619" i="22" s="1"/>
  <c r="D2620" i="22"/>
  <c r="D2621" i="22"/>
  <c r="D2622" i="22"/>
  <c r="D2623" i="22"/>
  <c r="D2624" i="22"/>
  <c r="D2625" i="22"/>
  <c r="D2626" i="22"/>
  <c r="D2627" i="22"/>
  <c r="D2628" i="22"/>
  <c r="D2629" i="22"/>
  <c r="D2630" i="22"/>
  <c r="D2631" i="22"/>
  <c r="D2632" i="22"/>
  <c r="D2633" i="22"/>
  <c r="D2634" i="22"/>
  <c r="D2635" i="22"/>
  <c r="K2635" i="22" s="1"/>
  <c r="D2636" i="22"/>
  <c r="D2637" i="22"/>
  <c r="D2638" i="22"/>
  <c r="D2639" i="22"/>
  <c r="D2640" i="22"/>
  <c r="D2641" i="22"/>
  <c r="D2642" i="22"/>
  <c r="D2643" i="22"/>
  <c r="D2644" i="22"/>
  <c r="D2645" i="22"/>
  <c r="D2646" i="22"/>
  <c r="D2647" i="22"/>
  <c r="D2648" i="22"/>
  <c r="D2649" i="22"/>
  <c r="D2650" i="22"/>
  <c r="K2650" i="22" s="1"/>
  <c r="D2651" i="22"/>
  <c r="D2652" i="22"/>
  <c r="D2653" i="22"/>
  <c r="D2654" i="22"/>
  <c r="D2655" i="22"/>
  <c r="D2656" i="22"/>
  <c r="D2657" i="22"/>
  <c r="D2658" i="22"/>
  <c r="D2659" i="22"/>
  <c r="D2660" i="22"/>
  <c r="D2661" i="22"/>
  <c r="D2662" i="22"/>
  <c r="K2662" i="22" s="1"/>
  <c r="D2663" i="22"/>
  <c r="D2664" i="22"/>
  <c r="D2665" i="22"/>
  <c r="D2666" i="22"/>
  <c r="D2667" i="22"/>
  <c r="D2668" i="22"/>
  <c r="D2669" i="22"/>
  <c r="D2670" i="22"/>
  <c r="D2671" i="22"/>
  <c r="D2672" i="22"/>
  <c r="D2673" i="22"/>
  <c r="D2674" i="22"/>
  <c r="D2675" i="22"/>
  <c r="D2676" i="22"/>
  <c r="K2676" i="22" s="1"/>
  <c r="D2677" i="22"/>
  <c r="D2678" i="22"/>
  <c r="D2679" i="22"/>
  <c r="D2680" i="22"/>
  <c r="D2681" i="22"/>
  <c r="D2682" i="22"/>
  <c r="D2683" i="22"/>
  <c r="D2684" i="22"/>
  <c r="D2685" i="22"/>
  <c r="D2686" i="22"/>
  <c r="D2687" i="22"/>
  <c r="D2688" i="22"/>
  <c r="D2689" i="22"/>
  <c r="K2689" i="22" s="1"/>
  <c r="D2690" i="22"/>
  <c r="D2691" i="22"/>
  <c r="D2692" i="22"/>
  <c r="D2693" i="22"/>
  <c r="D2694" i="22"/>
  <c r="D2695" i="22"/>
  <c r="D2696" i="22"/>
  <c r="D2697" i="22"/>
  <c r="D2698" i="22"/>
  <c r="D2699" i="22"/>
  <c r="D2700" i="22"/>
  <c r="D2701" i="22"/>
  <c r="K2701" i="22" s="1"/>
  <c r="D2702" i="22"/>
  <c r="D2703" i="22"/>
  <c r="D2704" i="22"/>
  <c r="D2705" i="22"/>
  <c r="D2706" i="22"/>
  <c r="D2707" i="22"/>
  <c r="D2708" i="22"/>
  <c r="D2709" i="22"/>
  <c r="D2710" i="22"/>
  <c r="D2711" i="22"/>
  <c r="D2712" i="22"/>
  <c r="D2713" i="22"/>
  <c r="D2714" i="22"/>
  <c r="K2714" i="22" s="1"/>
  <c r="D2715" i="22"/>
  <c r="D2716" i="22"/>
  <c r="D2717" i="22"/>
  <c r="D2718" i="22"/>
  <c r="D2719" i="22"/>
  <c r="D2720" i="22"/>
  <c r="D2721" i="22"/>
  <c r="D2722" i="22"/>
  <c r="D2723" i="22"/>
  <c r="D2724" i="22"/>
  <c r="D2725" i="22"/>
  <c r="D2726" i="22"/>
  <c r="K2726" i="22" s="1"/>
  <c r="D2727" i="22"/>
  <c r="D2728" i="22"/>
  <c r="D2729" i="22"/>
  <c r="D2730" i="22"/>
  <c r="D2731" i="22"/>
  <c r="D2732" i="22"/>
  <c r="D2733" i="22"/>
  <c r="D2734" i="22"/>
  <c r="D2735" i="22"/>
  <c r="D2736" i="22"/>
  <c r="D2737" i="22"/>
  <c r="D2738" i="22"/>
  <c r="D2739" i="22"/>
  <c r="D2740" i="22"/>
  <c r="K2740" i="22" s="1"/>
  <c r="D2741" i="22"/>
  <c r="D2742" i="22"/>
  <c r="D2743" i="22"/>
  <c r="D2744" i="22"/>
  <c r="D2745" i="22"/>
  <c r="D2746" i="22"/>
  <c r="D2747" i="22"/>
  <c r="D2748" i="22"/>
  <c r="D2749" i="22"/>
  <c r="D2750" i="22"/>
  <c r="D2751" i="22"/>
  <c r="D2752" i="22"/>
  <c r="D2753" i="22"/>
  <c r="K2753" i="22" s="1"/>
  <c r="D2754" i="22"/>
  <c r="D2755" i="22"/>
  <c r="D2756" i="22"/>
  <c r="D2757" i="22"/>
  <c r="D2758" i="22"/>
  <c r="D2759" i="22"/>
  <c r="D2760" i="22"/>
  <c r="D2761" i="22"/>
  <c r="D2762" i="22"/>
  <c r="D2763" i="22"/>
  <c r="D2764" i="22"/>
  <c r="D2765" i="22"/>
  <c r="K2765" i="22" s="1"/>
  <c r="D2766" i="22"/>
  <c r="D2767" i="22"/>
  <c r="D2768" i="22"/>
  <c r="D2769" i="22"/>
  <c r="D2770" i="22"/>
  <c r="D2771" i="22"/>
  <c r="D2772" i="22"/>
  <c r="D2773" i="22"/>
  <c r="D2774" i="22"/>
  <c r="D2775" i="22"/>
  <c r="D2776" i="22"/>
  <c r="D2777" i="22"/>
  <c r="K2777" i="22" s="1"/>
  <c r="D2778" i="22"/>
  <c r="D2779" i="22"/>
  <c r="D2780" i="22"/>
  <c r="D2781" i="22"/>
  <c r="D2782" i="22"/>
  <c r="D2783" i="22"/>
  <c r="D2784" i="22"/>
  <c r="D2785" i="22"/>
  <c r="D2786" i="22"/>
  <c r="D2787" i="22"/>
  <c r="D2788" i="22"/>
  <c r="K2788" i="22" s="1"/>
  <c r="D2789" i="22"/>
  <c r="D2790" i="22"/>
  <c r="D2791" i="22"/>
  <c r="D2792" i="22"/>
  <c r="D2793" i="22"/>
  <c r="D2794" i="22"/>
  <c r="D2795" i="22"/>
  <c r="D2796" i="22"/>
  <c r="D2797" i="22"/>
  <c r="D2798" i="22"/>
  <c r="K2798" i="22" s="1"/>
  <c r="D2799" i="22"/>
  <c r="D2800" i="22"/>
  <c r="D2801" i="22"/>
  <c r="D2802" i="22"/>
  <c r="D2803" i="22"/>
  <c r="D2804" i="22"/>
  <c r="D2805" i="22"/>
  <c r="D2806" i="22"/>
  <c r="D2807" i="22"/>
  <c r="D2808" i="22"/>
  <c r="D2809" i="22"/>
  <c r="K2809" i="22" s="1"/>
  <c r="D2810" i="22"/>
  <c r="D2811" i="22"/>
  <c r="D2812" i="22"/>
  <c r="D2813" i="22"/>
  <c r="D2814" i="22"/>
  <c r="D2815" i="22"/>
  <c r="D2816" i="22"/>
  <c r="D2817" i="22"/>
  <c r="D2818" i="22"/>
  <c r="D2819" i="22"/>
  <c r="D2820" i="22"/>
  <c r="K2820" i="22" s="1"/>
  <c r="D2821" i="22"/>
  <c r="D2822" i="22"/>
  <c r="D2823" i="22"/>
  <c r="D2824" i="22"/>
  <c r="D2825" i="22"/>
  <c r="D2826" i="22"/>
  <c r="D2827" i="22"/>
  <c r="D2828" i="22"/>
  <c r="D2829" i="22"/>
  <c r="D2830" i="22"/>
  <c r="K2830" i="22" s="1"/>
  <c r="D2831" i="22"/>
  <c r="D2832" i="22"/>
  <c r="D2833" i="22"/>
  <c r="D2834" i="22"/>
  <c r="D2835" i="22"/>
  <c r="D2836" i="22"/>
  <c r="D2837" i="22"/>
  <c r="D2838" i="22"/>
  <c r="D2839" i="22"/>
  <c r="D2840" i="22"/>
  <c r="D2841" i="22"/>
  <c r="K2841" i="22" s="1"/>
  <c r="D2842" i="22"/>
  <c r="D2843" i="22"/>
  <c r="D2844" i="22"/>
  <c r="D2845" i="22"/>
  <c r="D2846" i="22"/>
  <c r="D2847" i="22"/>
  <c r="D2848" i="22"/>
  <c r="D2849" i="22"/>
  <c r="D2850" i="22"/>
  <c r="D2851" i="22"/>
  <c r="D2852" i="22"/>
  <c r="K2852" i="22" s="1"/>
  <c r="D2853" i="22"/>
  <c r="D2854" i="22"/>
  <c r="D2855" i="22"/>
  <c r="D2856" i="22"/>
  <c r="D2857" i="22"/>
  <c r="D2858" i="22"/>
  <c r="D2859" i="22"/>
  <c r="D2860" i="22"/>
  <c r="D2861" i="22"/>
  <c r="D2862" i="22"/>
  <c r="K2862" i="22" s="1"/>
  <c r="D2863" i="22"/>
  <c r="D2864" i="22"/>
  <c r="D2865" i="22"/>
  <c r="D2866" i="22"/>
  <c r="D2867" i="22"/>
  <c r="D2868" i="22"/>
  <c r="D2869" i="22"/>
  <c r="D2870" i="22"/>
  <c r="D2871" i="22"/>
  <c r="D2872" i="22"/>
  <c r="D2873" i="22"/>
  <c r="K2873" i="22" s="1"/>
  <c r="D2874" i="22"/>
  <c r="D2875" i="22"/>
  <c r="D2876" i="22"/>
  <c r="D2877" i="22"/>
  <c r="D2878" i="22"/>
  <c r="D2879" i="22"/>
  <c r="D2880" i="22"/>
  <c r="D2881" i="22"/>
  <c r="D2882" i="22"/>
  <c r="D2883" i="22"/>
  <c r="D2884" i="22"/>
  <c r="K2884" i="22" s="1"/>
  <c r="D2885" i="22"/>
  <c r="D2886" i="22"/>
  <c r="D2887" i="22"/>
  <c r="D2888" i="22"/>
  <c r="D2889" i="22"/>
  <c r="D2890" i="22"/>
  <c r="D2891" i="22"/>
  <c r="D2892" i="22"/>
  <c r="D2893" i="22"/>
  <c r="K2893" i="22" s="1"/>
  <c r="D2894" i="22"/>
  <c r="D2895" i="22"/>
  <c r="D2896" i="22"/>
  <c r="D2897" i="22"/>
  <c r="D2898" i="22"/>
  <c r="D2899" i="22"/>
  <c r="D2900" i="22"/>
  <c r="D2901" i="22"/>
  <c r="K2901" i="22" s="1"/>
  <c r="D2902" i="22"/>
  <c r="D2903" i="22"/>
  <c r="D2904" i="22"/>
  <c r="D2905" i="22"/>
  <c r="D2906" i="22"/>
  <c r="D2907" i="22"/>
  <c r="D2908" i="22"/>
  <c r="D2909" i="22"/>
  <c r="K2909" i="22" s="1"/>
  <c r="D2910" i="22"/>
  <c r="D2911" i="22"/>
  <c r="D2912" i="22"/>
  <c r="D2913" i="22"/>
  <c r="D2914" i="22"/>
  <c r="D2915" i="22"/>
  <c r="D2916" i="22"/>
  <c r="D2917" i="22"/>
  <c r="K2917" i="22" s="1"/>
  <c r="D2918" i="22"/>
  <c r="D2919" i="22"/>
  <c r="D2920" i="22"/>
  <c r="D2921" i="22"/>
  <c r="D2922" i="22"/>
  <c r="D2923" i="22"/>
  <c r="D2924" i="22"/>
  <c r="D2925" i="22"/>
  <c r="K2925" i="22" s="1"/>
  <c r="D2926" i="22"/>
  <c r="D2927" i="22"/>
  <c r="D2928" i="22"/>
  <c r="D2929" i="22"/>
  <c r="D2930" i="22"/>
  <c r="D2931" i="22"/>
  <c r="D2932" i="22"/>
  <c r="D2933" i="22"/>
  <c r="K2933" i="22" s="1"/>
  <c r="D2934" i="22"/>
  <c r="D2935" i="22"/>
  <c r="D2936" i="22"/>
  <c r="D2937" i="22"/>
  <c r="D2938" i="22"/>
  <c r="D2939" i="22"/>
  <c r="D2940" i="22"/>
  <c r="D2941" i="22"/>
  <c r="K2941" i="22" s="1"/>
  <c r="D2942" i="22"/>
  <c r="D2943" i="22"/>
  <c r="D206" i="22"/>
  <c r="D205" i="22"/>
  <c r="D204" i="22"/>
  <c r="D203" i="22"/>
  <c r="D202" i="22"/>
  <c r="D201" i="22"/>
  <c r="D200" i="22"/>
  <c r="D199" i="22"/>
  <c r="D198" i="22"/>
  <c r="D197" i="22"/>
  <c r="D196" i="22"/>
  <c r="D195" i="22"/>
  <c r="D194" i="22"/>
  <c r="D193" i="22"/>
  <c r="D192" i="22"/>
  <c r="D191" i="22"/>
  <c r="D190" i="22"/>
  <c r="D189" i="22"/>
  <c r="D188" i="22"/>
  <c r="D187" i="22"/>
  <c r="D186" i="22"/>
  <c r="D185" i="22"/>
  <c r="D184" i="22"/>
  <c r="D183" i="22"/>
  <c r="D182" i="22"/>
  <c r="D181" i="22"/>
  <c r="D180" i="22"/>
  <c r="D179" i="22"/>
  <c r="D178" i="22"/>
  <c r="D177" i="22"/>
  <c r="D176" i="22"/>
  <c r="D175" i="22"/>
  <c r="D174" i="22"/>
  <c r="D173" i="22"/>
  <c r="D172" i="22"/>
  <c r="D171" i="22"/>
  <c r="D170" i="22"/>
  <c r="D169" i="22"/>
  <c r="D168" i="22"/>
  <c r="D167" i="22"/>
  <c r="D166" i="22"/>
  <c r="D165" i="22"/>
  <c r="D164" i="22"/>
  <c r="D163" i="22"/>
  <c r="D162" i="22"/>
  <c r="D161" i="22"/>
  <c r="D160" i="22"/>
  <c r="D159" i="22"/>
  <c r="D158" i="22"/>
  <c r="D157" i="22"/>
  <c r="D156" i="22"/>
  <c r="D155" i="22"/>
  <c r="D154" i="22"/>
  <c r="D153" i="22"/>
  <c r="D152" i="22"/>
  <c r="D151" i="22"/>
  <c r="D150" i="22"/>
  <c r="D149" i="22"/>
  <c r="D148" i="22"/>
  <c r="D147" i="22"/>
  <c r="D146" i="22"/>
  <c r="D145" i="22"/>
  <c r="D144" i="22"/>
  <c r="D143" i="22"/>
  <c r="D142" i="22"/>
  <c r="D141" i="22"/>
  <c r="D140" i="22"/>
  <c r="D139" i="22"/>
  <c r="D138" i="22"/>
  <c r="D137" i="22"/>
  <c r="D136" i="22"/>
  <c r="D135" i="22"/>
  <c r="D134" i="22"/>
  <c r="D133" i="22"/>
  <c r="D132" i="22"/>
  <c r="D131" i="22"/>
  <c r="D130" i="22"/>
  <c r="D129" i="22"/>
  <c r="D128" i="22"/>
  <c r="D127" i="22"/>
  <c r="D126" i="22"/>
  <c r="D125" i="22"/>
  <c r="D124" i="22"/>
  <c r="D123" i="22"/>
  <c r="D122" i="22"/>
  <c r="D121" i="22"/>
  <c r="D120" i="22"/>
  <c r="D119" i="22"/>
  <c r="D118" i="22"/>
  <c r="D117" i="22"/>
  <c r="D116" i="22"/>
  <c r="D115" i="22"/>
  <c r="D114" i="22"/>
  <c r="D113" i="22"/>
  <c r="D112" i="22"/>
  <c r="D111" i="22"/>
  <c r="D110" i="22"/>
  <c r="D109" i="22"/>
  <c r="D108" i="22"/>
  <c r="D107" i="22"/>
  <c r="D106" i="22"/>
  <c r="D105" i="22"/>
  <c r="D104" i="22"/>
  <c r="D103" i="22"/>
  <c r="D102" i="22"/>
  <c r="D101" i="22"/>
  <c r="D100" i="22"/>
  <c r="D99" i="22"/>
  <c r="D98" i="22"/>
  <c r="D97" i="22"/>
  <c r="D96" i="22"/>
  <c r="D95" i="22"/>
  <c r="D94" i="22"/>
  <c r="D93" i="22"/>
  <c r="D92" i="22"/>
  <c r="D91" i="22"/>
  <c r="D90" i="22"/>
  <c r="D89" i="22"/>
  <c r="D88" i="22"/>
  <c r="D87" i="22"/>
  <c r="D86" i="22"/>
  <c r="D85" i="22"/>
  <c r="D84" i="22"/>
  <c r="D83" i="22"/>
  <c r="D82" i="22"/>
  <c r="D81" i="22"/>
  <c r="D80" i="22"/>
  <c r="D79" i="22"/>
  <c r="D78" i="22"/>
  <c r="D77" i="22"/>
  <c r="D76" i="22"/>
  <c r="D75" i="22"/>
  <c r="D74" i="22"/>
  <c r="D73" i="22"/>
  <c r="D72" i="22"/>
  <c r="D71" i="22"/>
  <c r="D70" i="22"/>
  <c r="D69" i="22"/>
  <c r="D68" i="22"/>
  <c r="D67" i="22"/>
  <c r="D66" i="22"/>
  <c r="D65" i="22"/>
  <c r="D64" i="22"/>
  <c r="D63" i="22"/>
  <c r="D62" i="22"/>
  <c r="D61" i="22"/>
  <c r="D60" i="22"/>
  <c r="D59" i="22"/>
  <c r="D58" i="22"/>
  <c r="D57" i="22"/>
  <c r="D56" i="22"/>
  <c r="D55" i="22"/>
  <c r="D54" i="22"/>
  <c r="D53" i="22"/>
  <c r="D52" i="22"/>
  <c r="D51" i="22"/>
  <c r="D50" i="22"/>
  <c r="D49" i="22"/>
  <c r="D48" i="22"/>
  <c r="D47" i="22"/>
  <c r="D46" i="22"/>
  <c r="D45" i="22"/>
  <c r="D44" i="22"/>
  <c r="D43" i="22"/>
  <c r="D42" i="22"/>
  <c r="D41" i="22"/>
  <c r="D40" i="22"/>
  <c r="D39" i="22"/>
  <c r="D38" i="22"/>
  <c r="D37" i="22"/>
  <c r="D36" i="22"/>
  <c r="D35" i="22"/>
  <c r="D34" i="22"/>
  <c r="D33" i="22"/>
  <c r="D32" i="22"/>
  <c r="D31" i="22"/>
  <c r="D30" i="22"/>
  <c r="D29" i="22"/>
  <c r="D28" i="22"/>
  <c r="D27" i="22"/>
  <c r="D26" i="22"/>
  <c r="D25" i="22"/>
  <c r="D24" i="22"/>
  <c r="D23" i="22"/>
  <c r="D22" i="22"/>
  <c r="D21" i="22"/>
  <c r="D20" i="22"/>
  <c r="D19" i="22"/>
  <c r="D18" i="22"/>
  <c r="D17" i="22"/>
  <c r="D16" i="22"/>
  <c r="D15" i="22"/>
  <c r="D14" i="22"/>
  <c r="D13" i="22"/>
  <c r="D12" i="22"/>
  <c r="D11" i="22"/>
  <c r="D10" i="22"/>
  <c r="D9" i="22"/>
  <c r="D8" i="22"/>
  <c r="D7" i="22"/>
  <c r="D6" i="22"/>
  <c r="D5" i="22"/>
  <c r="D4" i="22"/>
  <c r="D3" i="22"/>
  <c r="D2" i="22"/>
  <c r="K301" i="22" l="1"/>
  <c r="K227" i="22"/>
  <c r="K375" i="22"/>
  <c r="K228" i="22"/>
  <c r="K429" i="22"/>
  <c r="K235" i="22"/>
  <c r="J2884" i="22"/>
  <c r="K236" i="22"/>
  <c r="J2798" i="22"/>
  <c r="K275" i="22"/>
  <c r="J2583" i="22"/>
  <c r="K283" i="22"/>
  <c r="J2360" i="22"/>
  <c r="K291" i="22"/>
  <c r="J2096" i="22"/>
  <c r="K17" i="22"/>
  <c r="J17" i="22"/>
  <c r="K113" i="22"/>
  <c r="J113" i="22"/>
  <c r="K145" i="22"/>
  <c r="J145" i="22"/>
  <c r="K193" i="22"/>
  <c r="J193" i="22"/>
  <c r="K2861" i="22"/>
  <c r="J2861" i="22"/>
  <c r="K2813" i="22"/>
  <c r="J2813" i="22"/>
  <c r="K2757" i="22"/>
  <c r="J2757" i="22"/>
  <c r="K2645" i="22"/>
  <c r="J2645" i="22"/>
  <c r="K2589" i="22"/>
  <c r="J2589" i="22"/>
  <c r="K2501" i="22"/>
  <c r="J2501" i="22"/>
  <c r="K2453" i="22"/>
  <c r="J2453" i="22"/>
  <c r="K2333" i="22"/>
  <c r="J2333" i="22"/>
  <c r="K2277" i="22"/>
  <c r="J2277" i="22"/>
  <c r="K2229" i="22"/>
  <c r="J2229" i="22"/>
  <c r="K2197" i="22"/>
  <c r="J2197" i="22"/>
  <c r="K2157" i="22"/>
  <c r="J2157" i="22"/>
  <c r="K2117" i="22"/>
  <c r="J2117" i="22"/>
  <c r="K1957" i="22"/>
  <c r="J1957" i="22"/>
  <c r="K1893" i="22"/>
  <c r="J1893" i="22"/>
  <c r="K1853" i="22"/>
  <c r="J1853" i="22"/>
  <c r="K1717" i="22"/>
  <c r="J1717" i="22"/>
  <c r="K1605" i="22"/>
  <c r="J1605" i="22"/>
  <c r="K44" i="22"/>
  <c r="J44" i="22"/>
  <c r="K76" i="22"/>
  <c r="J76" i="22"/>
  <c r="K100" i="22"/>
  <c r="J100" i="22"/>
  <c r="K140" i="22"/>
  <c r="J140" i="22"/>
  <c r="K148" i="22"/>
  <c r="J148" i="22"/>
  <c r="K180" i="22"/>
  <c r="J180" i="22"/>
  <c r="K2922" i="22"/>
  <c r="J2922" i="22"/>
  <c r="K2890" i="22"/>
  <c r="J2890" i="22"/>
  <c r="K2842" i="22"/>
  <c r="J2842" i="22"/>
  <c r="K2810" i="22"/>
  <c r="J2810" i="22"/>
  <c r="K2786" i="22"/>
  <c r="J2786" i="22"/>
  <c r="K2738" i="22"/>
  <c r="J2738" i="22"/>
  <c r="K2698" i="22"/>
  <c r="J2698" i="22"/>
  <c r="K2666" i="22"/>
  <c r="J2666" i="22"/>
  <c r="K2626" i="22"/>
  <c r="J2626" i="22"/>
  <c r="K53" i="22"/>
  <c r="J53" i="22"/>
  <c r="K7" i="22"/>
  <c r="J7" i="22"/>
  <c r="K15" i="22"/>
  <c r="J15" i="22"/>
  <c r="K31" i="22"/>
  <c r="J31" i="22"/>
  <c r="K55" i="22"/>
  <c r="J55" i="22"/>
  <c r="K79" i="22"/>
  <c r="J79" i="22"/>
  <c r="K87" i="22"/>
  <c r="J87" i="22"/>
  <c r="K103" i="22"/>
  <c r="J103" i="22"/>
  <c r="K111" i="22"/>
  <c r="J111" i="22"/>
  <c r="K119" i="22"/>
  <c r="J119" i="22"/>
  <c r="K135" i="22"/>
  <c r="J135" i="22"/>
  <c r="K143" i="22"/>
  <c r="J143" i="22"/>
  <c r="K167" i="22"/>
  <c r="J167" i="22"/>
  <c r="K183" i="22"/>
  <c r="J183" i="22"/>
  <c r="K199" i="22"/>
  <c r="J199" i="22"/>
  <c r="K2935" i="22"/>
  <c r="J2935" i="22"/>
  <c r="K2919" i="22"/>
  <c r="J2919" i="22"/>
  <c r="K2903" i="22"/>
  <c r="J2903" i="22"/>
  <c r="K2895" i="22"/>
  <c r="J2895" i="22"/>
  <c r="K2879" i="22"/>
  <c r="J2879" i="22"/>
  <c r="K2863" i="22"/>
  <c r="J2863" i="22"/>
  <c r="K2847" i="22"/>
  <c r="J2847" i="22"/>
  <c r="K2839" i="22"/>
  <c r="J2839" i="22"/>
  <c r="K2823" i="22"/>
  <c r="J2823" i="22"/>
  <c r="K2807" i="22"/>
  <c r="J2807" i="22"/>
  <c r="K2799" i="22"/>
  <c r="J2799" i="22"/>
  <c r="K2783" i="22"/>
  <c r="J2783" i="22"/>
  <c r="K2767" i="22"/>
  <c r="J2767" i="22"/>
  <c r="K2743" i="22"/>
  <c r="J2743" i="22"/>
  <c r="K2727" i="22"/>
  <c r="J2727" i="22"/>
  <c r="K2711" i="22"/>
  <c r="J2711" i="22"/>
  <c r="K2687" i="22"/>
  <c r="J2687" i="22"/>
  <c r="K2679" i="22"/>
  <c r="J2679" i="22"/>
  <c r="K2663" i="22"/>
  <c r="J2663" i="22"/>
  <c r="K2655" i="22"/>
  <c r="J2655" i="22"/>
  <c r="K2639" i="22"/>
  <c r="J2639" i="22"/>
  <c r="K2623" i="22"/>
  <c r="J2623" i="22"/>
  <c r="K2607" i="22"/>
  <c r="J2607" i="22"/>
  <c r="K2575" i="22"/>
  <c r="J2575" i="22"/>
  <c r="K2559" i="22"/>
  <c r="J2559" i="22"/>
  <c r="K2543" i="22"/>
  <c r="J2543" i="22"/>
  <c r="K2527" i="22"/>
  <c r="J2527" i="22"/>
  <c r="K2511" i="22"/>
  <c r="J2511" i="22"/>
  <c r="K2503" i="22"/>
  <c r="J2503" i="22"/>
  <c r="K2487" i="22"/>
  <c r="J2487" i="22"/>
  <c r="K8" i="22"/>
  <c r="J8" i="22"/>
  <c r="K16" i="22"/>
  <c r="J16" i="22"/>
  <c r="K24" i="22"/>
  <c r="J24" i="22"/>
  <c r="K32" i="22"/>
  <c r="J32" i="22"/>
  <c r="K40" i="22"/>
  <c r="J40" i="22"/>
  <c r="K48" i="22"/>
  <c r="J48" i="22"/>
  <c r="K56" i="22"/>
  <c r="J56" i="22"/>
  <c r="K64" i="22"/>
  <c r="J64" i="22"/>
  <c r="K72" i="22"/>
  <c r="J72" i="22"/>
  <c r="K80" i="22"/>
  <c r="J80" i="22"/>
  <c r="K88" i="22"/>
  <c r="J88" i="22"/>
  <c r="K96" i="22"/>
  <c r="J96" i="22"/>
  <c r="K104" i="22"/>
  <c r="J104" i="22"/>
  <c r="K112" i="22"/>
  <c r="J112" i="22"/>
  <c r="K120" i="22"/>
  <c r="J120" i="22"/>
  <c r="K128" i="22"/>
  <c r="J128" i="22"/>
  <c r="K136" i="22"/>
  <c r="J136" i="22"/>
  <c r="K144" i="22"/>
  <c r="J144" i="22"/>
  <c r="K152" i="22"/>
  <c r="J152" i="22"/>
  <c r="K160" i="22"/>
  <c r="J160" i="22"/>
  <c r="K168" i="22"/>
  <c r="J168" i="22"/>
  <c r="K176" i="22"/>
  <c r="J176" i="22"/>
  <c r="K184" i="22"/>
  <c r="J184" i="22"/>
  <c r="K192" i="22"/>
  <c r="J192" i="22"/>
  <c r="K200" i="22"/>
  <c r="J200" i="22"/>
  <c r="K2942" i="22"/>
  <c r="J2942" i="22"/>
  <c r="K2934" i="22"/>
  <c r="J2934" i="22"/>
  <c r="K2926" i="22"/>
  <c r="J2926" i="22"/>
  <c r="K2918" i="22"/>
  <c r="J2918" i="22"/>
  <c r="K2910" i="22"/>
  <c r="J2910" i="22"/>
  <c r="K2902" i="22"/>
  <c r="J2902" i="22"/>
  <c r="K2894" i="22"/>
  <c r="J2894" i="22"/>
  <c r="K2886" i="22"/>
  <c r="J2886" i="22"/>
  <c r="K2878" i="22"/>
  <c r="J2878" i="22"/>
  <c r="K2870" i="22"/>
  <c r="J2870" i="22"/>
  <c r="K2854" i="22"/>
  <c r="J2854" i="22"/>
  <c r="K2846" i="22"/>
  <c r="J2846" i="22"/>
  <c r="K2838" i="22"/>
  <c r="J2838" i="22"/>
  <c r="K2822" i="22"/>
  <c r="J2822" i="22"/>
  <c r="K2814" i="22"/>
  <c r="J2814" i="22"/>
  <c r="K2806" i="22"/>
  <c r="J2806" i="22"/>
  <c r="K2790" i="22"/>
  <c r="J2790" i="22"/>
  <c r="K2782" i="22"/>
  <c r="J2782" i="22"/>
  <c r="K2774" i="22"/>
  <c r="J2774" i="22"/>
  <c r="K2766" i="22"/>
  <c r="J2766" i="22"/>
  <c r="K2758" i="22"/>
  <c r="J2758" i="22"/>
  <c r="K2750" i="22"/>
  <c r="J2750" i="22"/>
  <c r="K2742" i="22"/>
  <c r="J2742" i="22"/>
  <c r="K2734" i="22"/>
  <c r="J2734" i="22"/>
  <c r="K2718" i="22"/>
  <c r="J2718" i="22"/>
  <c r="K2710" i="22"/>
  <c r="J2710" i="22"/>
  <c r="K2702" i="22"/>
  <c r="J2702" i="22"/>
  <c r="K2694" i="22"/>
  <c r="J2694" i="22"/>
  <c r="K2686" i="22"/>
  <c r="J2686" i="22"/>
  <c r="K2678" i="22"/>
  <c r="J2678" i="22"/>
  <c r="K2670" i="22"/>
  <c r="J2670" i="22"/>
  <c r="K2654" i="22"/>
  <c r="J2654" i="22"/>
  <c r="K2646" i="22"/>
  <c r="J2646" i="22"/>
  <c r="K2638" i="22"/>
  <c r="J2638" i="22"/>
  <c r="K2630" i="22"/>
  <c r="J2630" i="22"/>
  <c r="K2622" i="22"/>
  <c r="J2622" i="22"/>
  <c r="K2614" i="22"/>
  <c r="J2614" i="22"/>
  <c r="K2606" i="22"/>
  <c r="J2606" i="22"/>
  <c r="K2598" i="22"/>
  <c r="J2598" i="22"/>
  <c r="K2590" i="22"/>
  <c r="J2590" i="22"/>
  <c r="K2582" i="22"/>
  <c r="J2582" i="22"/>
  <c r="K2574" i="22"/>
  <c r="J2574" i="22"/>
  <c r="K2566" i="22"/>
  <c r="J2566" i="22"/>
  <c r="K2558" i="22"/>
  <c r="J2558" i="22"/>
  <c r="K2550" i="22"/>
  <c r="J2550" i="22"/>
  <c r="K2542" i="22"/>
  <c r="J2542" i="22"/>
  <c r="K2534" i="22"/>
  <c r="J2534" i="22"/>
  <c r="K2526" i="22"/>
  <c r="J2526" i="22"/>
  <c r="K2518" i="22"/>
  <c r="J2518" i="22"/>
  <c r="K2510" i="22"/>
  <c r="J2510" i="22"/>
  <c r="K2502" i="22"/>
  <c r="J2502" i="22"/>
  <c r="K2494" i="22"/>
  <c r="J2494" i="22"/>
  <c r="K2486" i="22"/>
  <c r="J2486" i="22"/>
  <c r="K2478" i="22"/>
  <c r="J2478" i="22"/>
  <c r="K2470" i="22"/>
  <c r="J2470" i="22"/>
  <c r="K2462" i="22"/>
  <c r="J2462" i="22"/>
  <c r="K2454" i="22"/>
  <c r="J2454" i="22"/>
  <c r="K2446" i="22"/>
  <c r="J2446" i="22"/>
  <c r="K2438" i="22"/>
  <c r="J2438" i="22"/>
  <c r="K2430" i="22"/>
  <c r="J2430" i="22"/>
  <c r="K2422" i="22"/>
  <c r="J2422" i="22"/>
  <c r="K2414" i="22"/>
  <c r="J2414" i="22"/>
  <c r="K2406" i="22"/>
  <c r="J2406" i="22"/>
  <c r="K2398" i="22"/>
  <c r="J2398" i="22"/>
  <c r="K2390" i="22"/>
  <c r="J2390" i="22"/>
  <c r="K2382" i="22"/>
  <c r="J2382" i="22"/>
  <c r="K2374" i="22"/>
  <c r="J2374" i="22"/>
  <c r="K2366" i="22"/>
  <c r="J2366" i="22"/>
  <c r="K2358" i="22"/>
  <c r="J2358" i="22"/>
  <c r="K2350" i="22"/>
  <c r="J2350" i="22"/>
  <c r="K2342" i="22"/>
  <c r="J2342" i="22"/>
  <c r="K2334" i="22"/>
  <c r="J2334" i="22"/>
  <c r="K2326" i="22"/>
  <c r="J2326" i="22"/>
  <c r="K2318" i="22"/>
  <c r="J2318" i="22"/>
  <c r="K2310" i="22"/>
  <c r="J2310" i="22"/>
  <c r="K2302" i="22"/>
  <c r="J2302" i="22"/>
  <c r="K2294" i="22"/>
  <c r="J2294" i="22"/>
  <c r="K2286" i="22"/>
  <c r="J2286" i="22"/>
  <c r="K2278" i="22"/>
  <c r="J2278" i="22"/>
  <c r="K2270" i="22"/>
  <c r="J2270" i="22"/>
  <c r="K2262" i="22"/>
  <c r="J2262" i="22"/>
  <c r="K2254" i="22"/>
  <c r="J2254" i="22"/>
  <c r="K2246" i="22"/>
  <c r="J2246" i="22"/>
  <c r="K2238" i="22"/>
  <c r="J2238" i="22"/>
  <c r="K2230" i="22"/>
  <c r="J2230" i="22"/>
  <c r="K2222" i="22"/>
  <c r="J2222" i="22"/>
  <c r="K2214" i="22"/>
  <c r="J2214" i="22"/>
  <c r="K2206" i="22"/>
  <c r="J2206" i="22"/>
  <c r="K2198" i="22"/>
  <c r="J2198" i="22"/>
  <c r="K2190" i="22"/>
  <c r="J2190" i="22"/>
  <c r="K2182" i="22"/>
  <c r="J2182" i="22"/>
  <c r="K2174" i="22"/>
  <c r="J2174" i="22"/>
  <c r="K2166" i="22"/>
  <c r="J2166" i="22"/>
  <c r="K2158" i="22"/>
  <c r="J2158" i="22"/>
  <c r="K2150" i="22"/>
  <c r="J2150" i="22"/>
  <c r="K2142" i="22"/>
  <c r="J2142" i="22"/>
  <c r="K2134" i="22"/>
  <c r="J2134" i="22"/>
  <c r="K2126" i="22"/>
  <c r="J2126" i="22"/>
  <c r="K2118" i="22"/>
  <c r="J2118" i="22"/>
  <c r="K2110" i="22"/>
  <c r="J2110" i="22"/>
  <c r="K2102" i="22"/>
  <c r="J2102" i="22"/>
  <c r="K2094" i="22"/>
  <c r="J2094" i="22"/>
  <c r="K2086" i="22"/>
  <c r="J2086" i="22"/>
  <c r="K2078" i="22"/>
  <c r="J2078" i="22"/>
  <c r="K2070" i="22"/>
  <c r="J2070" i="22"/>
  <c r="K2062" i="22"/>
  <c r="J2062" i="22"/>
  <c r="K2054" i="22"/>
  <c r="J2054" i="22"/>
  <c r="K2046" i="22"/>
  <c r="J2046" i="22"/>
  <c r="K2038" i="22"/>
  <c r="J2038" i="22"/>
  <c r="K2030" i="22"/>
  <c r="J2030" i="22"/>
  <c r="K2022" i="22"/>
  <c r="J2022" i="22"/>
  <c r="K2014" i="22"/>
  <c r="J2014" i="22"/>
  <c r="K2006" i="22"/>
  <c r="J2006" i="22"/>
  <c r="K1998" i="22"/>
  <c r="J1998" i="22"/>
  <c r="K1990" i="22"/>
  <c r="J1990" i="22"/>
  <c r="K1982" i="22"/>
  <c r="J1982" i="22"/>
  <c r="K1974" i="22"/>
  <c r="J1974" i="22"/>
  <c r="K1966" i="22"/>
  <c r="J1966" i="22"/>
  <c r="K1958" i="22"/>
  <c r="J1958" i="22"/>
  <c r="K1950" i="22"/>
  <c r="J1950" i="22"/>
  <c r="K1942" i="22"/>
  <c r="J1942" i="22"/>
  <c r="K1934" i="22"/>
  <c r="J1934" i="22"/>
  <c r="K1926" i="22"/>
  <c r="J1926" i="22"/>
  <c r="K1918" i="22"/>
  <c r="J1918" i="22"/>
  <c r="K1910" i="22"/>
  <c r="J1910" i="22"/>
  <c r="K1902" i="22"/>
  <c r="J1902" i="22"/>
  <c r="K1894" i="22"/>
  <c r="J1894" i="22"/>
  <c r="K1886" i="22"/>
  <c r="J1886" i="22"/>
  <c r="K1878" i="22"/>
  <c r="J1878" i="22"/>
  <c r="K1870" i="22"/>
  <c r="J1870" i="22"/>
  <c r="K1862" i="22"/>
  <c r="J1862" i="22"/>
  <c r="K1854" i="22"/>
  <c r="J1854" i="22"/>
  <c r="K1846" i="22"/>
  <c r="J1846" i="22"/>
  <c r="K1838" i="22"/>
  <c r="J1838" i="22"/>
  <c r="K1830" i="22"/>
  <c r="J1830" i="22"/>
  <c r="K1822" i="22"/>
  <c r="J1822" i="22"/>
  <c r="K1814" i="22"/>
  <c r="J1814" i="22"/>
  <c r="K1806" i="22"/>
  <c r="J1806" i="22"/>
  <c r="K1798" i="22"/>
  <c r="J1798" i="22"/>
  <c r="K1790" i="22"/>
  <c r="J1790" i="22"/>
  <c r="K1782" i="22"/>
  <c r="J1782" i="22"/>
  <c r="K1774" i="22"/>
  <c r="J1774" i="22"/>
  <c r="K1766" i="22"/>
  <c r="J1766" i="22"/>
  <c r="K1758" i="22"/>
  <c r="J1758" i="22"/>
  <c r="K1750" i="22"/>
  <c r="J1750" i="22"/>
  <c r="K1742" i="22"/>
  <c r="J1742" i="22"/>
  <c r="K1734" i="22"/>
  <c r="J1734" i="22"/>
  <c r="K1726" i="22"/>
  <c r="J1726" i="22"/>
  <c r="K1718" i="22"/>
  <c r="J1718" i="22"/>
  <c r="K1710" i="22"/>
  <c r="J1710" i="22"/>
  <c r="K1702" i="22"/>
  <c r="J1702" i="22"/>
  <c r="K1694" i="22"/>
  <c r="J1694" i="22"/>
  <c r="K1686" i="22"/>
  <c r="J1686" i="22"/>
  <c r="K1678" i="22"/>
  <c r="J1678" i="22"/>
  <c r="K1670" i="22"/>
  <c r="J1670" i="22"/>
  <c r="K1662" i="22"/>
  <c r="J1662" i="22"/>
  <c r="K1654" i="22"/>
  <c r="J1654" i="22"/>
  <c r="K1646" i="22"/>
  <c r="J1646" i="22"/>
  <c r="K1638" i="22"/>
  <c r="J1638" i="22"/>
  <c r="K1630" i="22"/>
  <c r="J1630" i="22"/>
  <c r="K1622" i="22"/>
  <c r="J1622" i="22"/>
  <c r="K1614" i="22"/>
  <c r="J1614" i="22"/>
  <c r="K1606" i="22"/>
  <c r="J1606" i="22"/>
  <c r="K1598" i="22"/>
  <c r="J1598" i="22"/>
  <c r="K1590" i="22"/>
  <c r="J1590" i="22"/>
  <c r="K1582" i="22"/>
  <c r="J1582" i="22"/>
  <c r="K1574" i="22"/>
  <c r="J1574" i="22"/>
  <c r="K1566" i="22"/>
  <c r="J1566" i="22"/>
  <c r="K1558" i="22"/>
  <c r="J1558" i="22"/>
  <c r="K1550" i="22"/>
  <c r="J1550" i="22"/>
  <c r="K1542" i="22"/>
  <c r="J1542" i="22"/>
  <c r="K1534" i="22"/>
  <c r="J1534" i="22"/>
  <c r="K1526" i="22"/>
  <c r="J1526" i="22"/>
  <c r="K1518" i="22"/>
  <c r="J1518" i="22"/>
  <c r="K1510" i="22"/>
  <c r="J1510" i="22"/>
  <c r="K1502" i="22"/>
  <c r="J1502" i="22"/>
  <c r="K1494" i="22"/>
  <c r="J1494" i="22"/>
  <c r="K1486" i="22"/>
  <c r="J1486" i="22"/>
  <c r="K1478" i="22"/>
  <c r="J1478" i="22"/>
  <c r="K1470" i="22"/>
  <c r="J1470" i="22"/>
  <c r="K1462" i="22"/>
  <c r="J1462" i="22"/>
  <c r="K1454" i="22"/>
  <c r="J1454" i="22"/>
  <c r="K1446" i="22"/>
  <c r="J1446" i="22"/>
  <c r="K1438" i="22"/>
  <c r="J1438" i="22"/>
  <c r="K1430" i="22"/>
  <c r="J1430" i="22"/>
  <c r="K1422" i="22"/>
  <c r="J1422" i="22"/>
  <c r="K1414" i="22"/>
  <c r="J1414" i="22"/>
  <c r="K1406" i="22"/>
  <c r="J1406" i="22"/>
  <c r="K1398" i="22"/>
  <c r="J1398" i="22"/>
  <c r="K1390" i="22"/>
  <c r="J1390" i="22"/>
  <c r="K1382" i="22"/>
  <c r="J1382" i="22"/>
  <c r="K1374" i="22"/>
  <c r="J1374" i="22"/>
  <c r="K1366" i="22"/>
  <c r="J1366" i="22"/>
  <c r="K1358" i="22"/>
  <c r="J1358" i="22"/>
  <c r="K1350" i="22"/>
  <c r="J1350" i="22"/>
  <c r="K1342" i="22"/>
  <c r="J1342" i="22"/>
  <c r="K1334" i="22"/>
  <c r="J1334" i="22"/>
  <c r="K1326" i="22"/>
  <c r="J1326" i="22"/>
  <c r="K1318" i="22"/>
  <c r="J1318" i="22"/>
  <c r="K1310" i="22"/>
  <c r="J1310" i="22"/>
  <c r="K1302" i="22"/>
  <c r="J1302" i="22"/>
  <c r="K1294" i="22"/>
  <c r="J1294" i="22"/>
  <c r="K1286" i="22"/>
  <c r="J1286" i="22"/>
  <c r="K1278" i="22"/>
  <c r="J1278" i="22"/>
  <c r="K1270" i="22"/>
  <c r="J1270" i="22"/>
  <c r="K1262" i="22"/>
  <c r="J1262" i="22"/>
  <c r="K1254" i="22"/>
  <c r="J1254" i="22"/>
  <c r="K1246" i="22"/>
  <c r="J1246" i="22"/>
  <c r="K1238" i="22"/>
  <c r="J1238" i="22"/>
  <c r="K1230" i="22"/>
  <c r="J1230" i="22"/>
  <c r="K1222" i="22"/>
  <c r="J1222" i="22"/>
  <c r="K1214" i="22"/>
  <c r="J1214" i="22"/>
  <c r="K1206" i="22"/>
  <c r="J1206" i="22"/>
  <c r="K1198" i="22"/>
  <c r="J1198" i="22"/>
  <c r="K1190" i="22"/>
  <c r="J1190" i="22"/>
  <c r="K1182" i="22"/>
  <c r="J1182" i="22"/>
  <c r="K1174" i="22"/>
  <c r="J1174" i="22"/>
  <c r="J2893" i="22"/>
  <c r="J2809" i="22"/>
  <c r="J2714" i="22"/>
  <c r="J2602" i="22"/>
  <c r="J2391" i="22"/>
  <c r="J2125" i="22"/>
  <c r="J1817" i="22"/>
  <c r="K89" i="22"/>
  <c r="J89" i="22"/>
  <c r="K137" i="22"/>
  <c r="J137" i="22"/>
  <c r="K161" i="22"/>
  <c r="J161" i="22"/>
  <c r="K2885" i="22"/>
  <c r="J2885" i="22"/>
  <c r="K2853" i="22"/>
  <c r="J2853" i="22"/>
  <c r="K2805" i="22"/>
  <c r="J2805" i="22"/>
  <c r="K2749" i="22"/>
  <c r="J2749" i="22"/>
  <c r="K2717" i="22"/>
  <c r="J2717" i="22"/>
  <c r="K2677" i="22"/>
  <c r="J2677" i="22"/>
  <c r="K2613" i="22"/>
  <c r="J2613" i="22"/>
  <c r="K2573" i="22"/>
  <c r="J2573" i="22"/>
  <c r="K2461" i="22"/>
  <c r="J2461" i="22"/>
  <c r="K2397" i="22"/>
  <c r="J2397" i="22"/>
  <c r="K2365" i="22"/>
  <c r="J2365" i="22"/>
  <c r="K2301" i="22"/>
  <c r="J2301" i="22"/>
  <c r="K2253" i="22"/>
  <c r="J2253" i="22"/>
  <c r="K2213" i="22"/>
  <c r="J2213" i="22"/>
  <c r="K2173" i="22"/>
  <c r="J2173" i="22"/>
  <c r="K2133" i="22"/>
  <c r="J2133" i="22"/>
  <c r="K2013" i="22"/>
  <c r="J2013" i="22"/>
  <c r="K1909" i="22"/>
  <c r="J1909" i="22"/>
  <c r="K1789" i="22"/>
  <c r="J1789" i="22"/>
  <c r="K1733" i="22"/>
  <c r="J1733" i="22"/>
  <c r="K1693" i="22"/>
  <c r="J1693" i="22"/>
  <c r="K1677" i="22"/>
  <c r="J1677" i="22"/>
  <c r="K1661" i="22"/>
  <c r="J1661" i="22"/>
  <c r="K1629" i="22"/>
  <c r="J1629" i="22"/>
  <c r="K1597" i="22"/>
  <c r="J1597" i="22"/>
  <c r="K1581" i="22"/>
  <c r="J1581" i="22"/>
  <c r="K1565" i="22"/>
  <c r="J1565" i="22"/>
  <c r="K1549" i="22"/>
  <c r="J1549" i="22"/>
  <c r="K1533" i="22"/>
  <c r="J1533" i="22"/>
  <c r="K1517" i="22"/>
  <c r="J1517" i="22"/>
  <c r="K1501" i="22"/>
  <c r="J1501" i="22"/>
  <c r="K1485" i="22"/>
  <c r="J1485" i="22"/>
  <c r="K1469" i="22"/>
  <c r="J1469" i="22"/>
  <c r="K1461" i="22"/>
  <c r="J1461" i="22"/>
  <c r="K1445" i="22"/>
  <c r="J1445" i="22"/>
  <c r="K1429" i="22"/>
  <c r="J1429" i="22"/>
  <c r="K1413" i="22"/>
  <c r="J1413" i="22"/>
  <c r="K1397" i="22"/>
  <c r="J1397" i="22"/>
  <c r="K1381" i="22"/>
  <c r="J1381" i="22"/>
  <c r="K1365" i="22"/>
  <c r="J1365" i="22"/>
  <c r="K1357" i="22"/>
  <c r="J1357" i="22"/>
  <c r="K1341" i="22"/>
  <c r="J1341" i="22"/>
  <c r="K1333" i="22"/>
  <c r="J1333" i="22"/>
  <c r="K1317" i="22"/>
  <c r="J1317" i="22"/>
  <c r="K1301" i="22"/>
  <c r="J1301" i="22"/>
  <c r="K1285" i="22"/>
  <c r="J1285" i="22"/>
  <c r="K1277" i="22"/>
  <c r="J1277" i="22"/>
  <c r="K1261" i="22"/>
  <c r="J1261" i="22"/>
  <c r="K1245" i="22"/>
  <c r="J1245" i="22"/>
  <c r="K1237" i="22"/>
  <c r="J1237" i="22"/>
  <c r="K1221" i="22"/>
  <c r="J1221" i="22"/>
  <c r="K1213" i="22"/>
  <c r="J1213" i="22"/>
  <c r="K1197" i="22"/>
  <c r="J1197" i="22"/>
  <c r="K1189" i="22"/>
  <c r="J1189" i="22"/>
  <c r="K1173" i="22"/>
  <c r="J1173" i="22"/>
  <c r="K1165" i="22"/>
  <c r="J1165" i="22"/>
  <c r="K1149" i="22"/>
  <c r="J1149" i="22"/>
  <c r="K1133" i="22"/>
  <c r="J1133" i="22"/>
  <c r="K1125" i="22"/>
  <c r="J1125" i="22"/>
  <c r="K1109" i="22"/>
  <c r="J1109" i="22"/>
  <c r="K1101" i="22"/>
  <c r="J1101" i="22"/>
  <c r="K1085" i="22"/>
  <c r="J1085" i="22"/>
  <c r="K1061" i="22"/>
  <c r="J1061" i="22"/>
  <c r="K1053" i="22"/>
  <c r="J1053" i="22"/>
  <c r="K1045" i="22"/>
  <c r="J1045" i="22"/>
  <c r="K1029" i="22"/>
  <c r="J1029" i="22"/>
  <c r="K1021" i="22"/>
  <c r="J1021" i="22"/>
  <c r="K1013" i="22"/>
  <c r="J1013" i="22"/>
  <c r="K1005" i="22"/>
  <c r="J1005" i="22"/>
  <c r="J1765" i="22"/>
  <c r="K2" i="22"/>
  <c r="J2" i="22"/>
  <c r="K10" i="22"/>
  <c r="J10" i="22"/>
  <c r="K18" i="22"/>
  <c r="J18" i="22"/>
  <c r="K26" i="22"/>
  <c r="J26" i="22"/>
  <c r="K34" i="22"/>
  <c r="J34" i="22"/>
  <c r="K42" i="22"/>
  <c r="J42" i="22"/>
  <c r="K50" i="22"/>
  <c r="J50" i="22"/>
  <c r="K58" i="22"/>
  <c r="J58" i="22"/>
  <c r="K66" i="22"/>
  <c r="J66" i="22"/>
  <c r="K74" i="22"/>
  <c r="J74" i="22"/>
  <c r="K82" i="22"/>
  <c r="J82" i="22"/>
  <c r="K90" i="22"/>
  <c r="J90" i="22"/>
  <c r="K98" i="22"/>
  <c r="J98" i="22"/>
  <c r="K106" i="22"/>
  <c r="J106" i="22"/>
  <c r="K114" i="22"/>
  <c r="J114" i="22"/>
  <c r="K122" i="22"/>
  <c r="J122" i="22"/>
  <c r="K130" i="22"/>
  <c r="J130" i="22"/>
  <c r="K138" i="22"/>
  <c r="J138" i="22"/>
  <c r="K146" i="22"/>
  <c r="J146" i="22"/>
  <c r="K154" i="22"/>
  <c r="J154" i="22"/>
  <c r="K162" i="22"/>
  <c r="J162" i="22"/>
  <c r="K170" i="22"/>
  <c r="J170" i="22"/>
  <c r="K178" i="22"/>
  <c r="J178" i="22"/>
  <c r="K186" i="22"/>
  <c r="J186" i="22"/>
  <c r="K194" i="22"/>
  <c r="J194" i="22"/>
  <c r="K202" i="22"/>
  <c r="J202" i="22"/>
  <c r="K2940" i="22"/>
  <c r="J2940" i="22"/>
  <c r="K2932" i="22"/>
  <c r="J2932" i="22"/>
  <c r="K2924" i="22"/>
  <c r="J2924" i="22"/>
  <c r="K2916" i="22"/>
  <c r="J2916" i="22"/>
  <c r="K2908" i="22"/>
  <c r="J2908" i="22"/>
  <c r="K2900" i="22"/>
  <c r="J2900" i="22"/>
  <c r="K2892" i="22"/>
  <c r="J2892" i="22"/>
  <c r="K2876" i="22"/>
  <c r="J2876" i="22"/>
  <c r="K2868" i="22"/>
  <c r="J2868" i="22"/>
  <c r="K2860" i="22"/>
  <c r="J2860" i="22"/>
  <c r="K2844" i="22"/>
  <c r="J2844" i="22"/>
  <c r="K2836" i="22"/>
  <c r="J2836" i="22"/>
  <c r="K2828" i="22"/>
  <c r="J2828" i="22"/>
  <c r="K2812" i="22"/>
  <c r="J2812" i="22"/>
  <c r="K2804" i="22"/>
  <c r="J2804" i="22"/>
  <c r="K2796" i="22"/>
  <c r="J2796" i="22"/>
  <c r="K2780" i="22"/>
  <c r="J2780" i="22"/>
  <c r="K2772" i="22"/>
  <c r="J2772" i="22"/>
  <c r="K2764" i="22"/>
  <c r="J2764" i="22"/>
  <c r="K2756" i="22"/>
  <c r="J2756" i="22"/>
  <c r="K2748" i="22"/>
  <c r="J2748" i="22"/>
  <c r="K2732" i="22"/>
  <c r="J2732" i="22"/>
  <c r="K2724" i="22"/>
  <c r="J2724" i="22"/>
  <c r="K2716" i="22"/>
  <c r="J2716" i="22"/>
  <c r="K2708" i="22"/>
  <c r="J2708" i="22"/>
  <c r="K2700" i="22"/>
  <c r="J2700" i="22"/>
  <c r="K2692" i="22"/>
  <c r="J2692" i="22"/>
  <c r="K2684" i="22"/>
  <c r="J2684" i="22"/>
  <c r="K2668" i="22"/>
  <c r="J2668" i="22"/>
  <c r="K2660" i="22"/>
  <c r="J2660" i="22"/>
  <c r="K2652" i="22"/>
  <c r="J2652" i="22"/>
  <c r="K2644" i="22"/>
  <c r="J2644" i="22"/>
  <c r="K2636" i="22"/>
  <c r="J2636" i="22"/>
  <c r="K2628" i="22"/>
  <c r="J2628" i="22"/>
  <c r="K2620" i="22"/>
  <c r="J2620" i="22"/>
  <c r="K2612" i="22"/>
  <c r="J2612" i="22"/>
  <c r="K2604" i="22"/>
  <c r="J2604" i="22"/>
  <c r="K2596" i="22"/>
  <c r="J2596" i="22"/>
  <c r="K2588" i="22"/>
  <c r="J2588" i="22"/>
  <c r="K2580" i="22"/>
  <c r="J2580" i="22"/>
  <c r="K2572" i="22"/>
  <c r="J2572" i="22"/>
  <c r="K2564" i="22"/>
  <c r="J2564" i="22"/>
  <c r="K2556" i="22"/>
  <c r="J2556" i="22"/>
  <c r="K2548" i="22"/>
  <c r="J2548" i="22"/>
  <c r="K2540" i="22"/>
  <c r="J2540" i="22"/>
  <c r="K2532" i="22"/>
  <c r="J2532" i="22"/>
  <c r="K2524" i="22"/>
  <c r="J2524" i="22"/>
  <c r="K2516" i="22"/>
  <c r="J2516" i="22"/>
  <c r="K2508" i="22"/>
  <c r="J2508" i="22"/>
  <c r="K2500" i="22"/>
  <c r="J2500" i="22"/>
  <c r="K2492" i="22"/>
  <c r="J2492" i="22"/>
  <c r="K2484" i="22"/>
  <c r="J2484" i="22"/>
  <c r="K2476" i="22"/>
  <c r="J2476" i="22"/>
  <c r="K2468" i="22"/>
  <c r="J2468" i="22"/>
  <c r="K2460" i="22"/>
  <c r="J2460" i="22"/>
  <c r="K2452" i="22"/>
  <c r="J2452" i="22"/>
  <c r="K2444" i="22"/>
  <c r="J2444" i="22"/>
  <c r="K2436" i="22"/>
  <c r="J2436" i="22"/>
  <c r="K2428" i="22"/>
  <c r="J2428" i="22"/>
  <c r="K2420" i="22"/>
  <c r="J2420" i="22"/>
  <c r="K2412" i="22"/>
  <c r="J2412" i="22"/>
  <c r="K2404" i="22"/>
  <c r="J2404" i="22"/>
  <c r="K2396" i="22"/>
  <c r="J2396" i="22"/>
  <c r="K2388" i="22"/>
  <c r="J2388" i="22"/>
  <c r="K2380" i="22"/>
  <c r="J2380" i="22"/>
  <c r="K2372" i="22"/>
  <c r="J2372" i="22"/>
  <c r="K2364" i="22"/>
  <c r="J2364" i="22"/>
  <c r="K2356" i="22"/>
  <c r="J2356" i="22"/>
  <c r="K2348" i="22"/>
  <c r="J2348" i="22"/>
  <c r="K2340" i="22"/>
  <c r="J2340" i="22"/>
  <c r="K2332" i="22"/>
  <c r="J2332" i="22"/>
  <c r="K2324" i="22"/>
  <c r="J2324" i="22"/>
  <c r="K2316" i="22"/>
  <c r="J2316" i="22"/>
  <c r="K2308" i="22"/>
  <c r="J2308" i="22"/>
  <c r="K2300" i="22"/>
  <c r="J2300" i="22"/>
  <c r="K2292" i="22"/>
  <c r="J2292" i="22"/>
  <c r="K2284" i="22"/>
  <c r="J2284" i="22"/>
  <c r="K2276" i="22"/>
  <c r="J2276" i="22"/>
  <c r="K2268" i="22"/>
  <c r="J2268" i="22"/>
  <c r="K2252" i="22"/>
  <c r="J2252" i="22"/>
  <c r="K2244" i="22"/>
  <c r="J2244" i="22"/>
  <c r="K2236" i="22"/>
  <c r="J2236" i="22"/>
  <c r="K2228" i="22"/>
  <c r="J2228" i="22"/>
  <c r="K2220" i="22"/>
  <c r="J2220" i="22"/>
  <c r="K2212" i="22"/>
  <c r="J2212" i="22"/>
  <c r="K2204" i="22"/>
  <c r="J2204" i="22"/>
  <c r="K2188" i="22"/>
  <c r="J2188" i="22"/>
  <c r="K2180" i="22"/>
  <c r="J2180" i="22"/>
  <c r="K2172" i="22"/>
  <c r="J2172" i="22"/>
  <c r="K2164" i="22"/>
  <c r="J2164" i="22"/>
  <c r="K2156" i="22"/>
  <c r="J2156" i="22"/>
  <c r="K2148" i="22"/>
  <c r="J2148" i="22"/>
  <c r="K2140" i="22"/>
  <c r="J2140" i="22"/>
  <c r="K2132" i="22"/>
  <c r="J2132" i="22"/>
  <c r="K2124" i="22"/>
  <c r="J2124" i="22"/>
  <c r="K2116" i="22"/>
  <c r="J2116" i="22"/>
  <c r="K2108" i="22"/>
  <c r="J2108" i="22"/>
  <c r="K2100" i="22"/>
  <c r="J2100" i="22"/>
  <c r="K2092" i="22"/>
  <c r="J2092" i="22"/>
  <c r="K2084" i="22"/>
  <c r="J2084" i="22"/>
  <c r="K2076" i="22"/>
  <c r="J2076" i="22"/>
  <c r="K2068" i="22"/>
  <c r="J2068" i="22"/>
  <c r="K2060" i="22"/>
  <c r="J2060" i="22"/>
  <c r="K2052" i="22"/>
  <c r="J2052" i="22"/>
  <c r="K2044" i="22"/>
  <c r="J2044" i="22"/>
  <c r="K2036" i="22"/>
  <c r="J2036" i="22"/>
  <c r="K2028" i="22"/>
  <c r="J2028" i="22"/>
  <c r="K2020" i="22"/>
  <c r="J2020" i="22"/>
  <c r="K2012" i="22"/>
  <c r="J2012" i="22"/>
  <c r="K2004" i="22"/>
  <c r="J2004" i="22"/>
  <c r="K1996" i="22"/>
  <c r="J1996" i="22"/>
  <c r="K1988" i="22"/>
  <c r="J1988" i="22"/>
  <c r="K1980" i="22"/>
  <c r="J1980" i="22"/>
  <c r="K1972" i="22"/>
  <c r="J1972" i="22"/>
  <c r="K1956" i="22"/>
  <c r="J1956" i="22"/>
  <c r="K1948" i="22"/>
  <c r="J1948" i="22"/>
  <c r="K1940" i="22"/>
  <c r="J1940" i="22"/>
  <c r="K1932" i="22"/>
  <c r="J1932" i="22"/>
  <c r="K1924" i="22"/>
  <c r="J1924" i="22"/>
  <c r="K1916" i="22"/>
  <c r="J1916" i="22"/>
  <c r="K1908" i="22"/>
  <c r="J1908" i="22"/>
  <c r="K1900" i="22"/>
  <c r="J1900" i="22"/>
  <c r="K1892" i="22"/>
  <c r="J1892" i="22"/>
  <c r="K1884" i="22"/>
  <c r="J1884" i="22"/>
  <c r="K1876" i="22"/>
  <c r="J1876" i="22"/>
  <c r="K1868" i="22"/>
  <c r="J1868" i="22"/>
  <c r="K1860" i="22"/>
  <c r="J1860" i="22"/>
  <c r="K1852" i="22"/>
  <c r="J1852" i="22"/>
  <c r="K1844" i="22"/>
  <c r="J1844" i="22"/>
  <c r="K1836" i="22"/>
  <c r="J1836" i="22"/>
  <c r="K1828" i="22"/>
  <c r="J1828" i="22"/>
  <c r="K1820" i="22"/>
  <c r="J1820" i="22"/>
  <c r="K1812" i="22"/>
  <c r="J1812" i="22"/>
  <c r="K1804" i="22"/>
  <c r="J1804" i="22"/>
  <c r="K1796" i="22"/>
  <c r="J1796" i="22"/>
  <c r="K1788" i="22"/>
  <c r="J1788" i="22"/>
  <c r="K1780" i="22"/>
  <c r="J1780" i="22"/>
  <c r="K1772" i="22"/>
  <c r="J1772" i="22"/>
  <c r="K1764" i="22"/>
  <c r="J1764" i="22"/>
  <c r="K1756" i="22"/>
  <c r="J1756" i="22"/>
  <c r="K1748" i="22"/>
  <c r="J1748" i="22"/>
  <c r="K1740" i="22"/>
  <c r="J1740" i="22"/>
  <c r="K1732" i="22"/>
  <c r="J1732" i="22"/>
  <c r="K1724" i="22"/>
  <c r="J1724" i="22"/>
  <c r="K1716" i="22"/>
  <c r="J1716" i="22"/>
  <c r="K1708" i="22"/>
  <c r="J1708" i="22"/>
  <c r="K1700" i="22"/>
  <c r="J1700" i="22"/>
  <c r="K1692" i="22"/>
  <c r="J1692" i="22"/>
  <c r="K1684" i="22"/>
  <c r="J1684" i="22"/>
  <c r="K1676" i="22"/>
  <c r="J1676" i="22"/>
  <c r="K1668" i="22"/>
  <c r="J1668" i="22"/>
  <c r="K1660" i="22"/>
  <c r="J1660" i="22"/>
  <c r="K1652" i="22"/>
  <c r="J1652" i="22"/>
  <c r="K1644" i="22"/>
  <c r="J1644" i="22"/>
  <c r="K1636" i="22"/>
  <c r="J1636" i="22"/>
  <c r="K1628" i="22"/>
  <c r="J1628" i="22"/>
  <c r="K1620" i="22"/>
  <c r="J1620" i="22"/>
  <c r="K1604" i="22"/>
  <c r="J1604" i="22"/>
  <c r="K1596" i="22"/>
  <c r="J1596" i="22"/>
  <c r="K1588" i="22"/>
  <c r="J1588" i="22"/>
  <c r="K1580" i="22"/>
  <c r="J1580" i="22"/>
  <c r="K1572" i="22"/>
  <c r="J1572" i="22"/>
  <c r="K1564" i="22"/>
  <c r="J1564" i="22"/>
  <c r="K1556" i="22"/>
  <c r="J1556" i="22"/>
  <c r="K1548" i="22"/>
  <c r="J1548" i="22"/>
  <c r="K1540" i="22"/>
  <c r="J1540" i="22"/>
  <c r="K1532" i="22"/>
  <c r="J1532" i="22"/>
  <c r="K1524" i="22"/>
  <c r="J1524" i="22"/>
  <c r="K1516" i="22"/>
  <c r="J1516" i="22"/>
  <c r="K1508" i="22"/>
  <c r="J1508" i="22"/>
  <c r="K1500" i="22"/>
  <c r="J1500" i="22"/>
  <c r="K1492" i="22"/>
  <c r="J1492" i="22"/>
  <c r="K1484" i="22"/>
  <c r="J1484" i="22"/>
  <c r="K1476" i="22"/>
  <c r="J1476" i="22"/>
  <c r="K1468" i="22"/>
  <c r="J1468" i="22"/>
  <c r="K1460" i="22"/>
  <c r="J1460" i="22"/>
  <c r="K1452" i="22"/>
  <c r="J1452" i="22"/>
  <c r="K1444" i="22"/>
  <c r="J1444" i="22"/>
  <c r="K1436" i="22"/>
  <c r="J1436" i="22"/>
  <c r="K1428" i="22"/>
  <c r="J1428" i="22"/>
  <c r="K1420" i="22"/>
  <c r="J1420" i="22"/>
  <c r="K1412" i="22"/>
  <c r="J1412" i="22"/>
  <c r="K1404" i="22"/>
  <c r="J1404" i="22"/>
  <c r="K1396" i="22"/>
  <c r="J1396" i="22"/>
  <c r="K1388" i="22"/>
  <c r="J1388" i="22"/>
  <c r="K1380" i="22"/>
  <c r="J1380" i="22"/>
  <c r="K1372" i="22"/>
  <c r="J1372" i="22"/>
  <c r="K1364" i="22"/>
  <c r="J1364" i="22"/>
  <c r="K1356" i="22"/>
  <c r="J1356" i="22"/>
  <c r="K1348" i="22"/>
  <c r="J1348" i="22"/>
  <c r="K1340" i="22"/>
  <c r="J1340" i="22"/>
  <c r="K1332" i="22"/>
  <c r="J1332" i="22"/>
  <c r="K1324" i="22"/>
  <c r="J1324" i="22"/>
  <c r="K1316" i="22"/>
  <c r="J1316" i="22"/>
  <c r="K1308" i="22"/>
  <c r="J1308" i="22"/>
  <c r="K1300" i="22"/>
  <c r="J1300" i="22"/>
  <c r="K1292" i="22"/>
  <c r="J1292" i="22"/>
  <c r="K1284" i="22"/>
  <c r="J1284" i="22"/>
  <c r="K1276" i="22"/>
  <c r="J1276" i="22"/>
  <c r="K1268" i="22"/>
  <c r="J1268" i="22"/>
  <c r="K1260" i="22"/>
  <c r="J1260" i="22"/>
  <c r="K1252" i="22"/>
  <c r="J1252" i="22"/>
  <c r="K1244" i="22"/>
  <c r="J1244" i="22"/>
  <c r="K1236" i="22"/>
  <c r="J1236" i="22"/>
  <c r="K1228" i="22"/>
  <c r="J1228" i="22"/>
  <c r="K1220" i="22"/>
  <c r="J1220" i="22"/>
  <c r="K1212" i="22"/>
  <c r="J1212" i="22"/>
  <c r="K1204" i="22"/>
  <c r="J1204" i="22"/>
  <c r="K1196" i="22"/>
  <c r="J1196" i="22"/>
  <c r="K1188" i="22"/>
  <c r="J1188" i="22"/>
  <c r="K1180" i="22"/>
  <c r="J1180" i="22"/>
  <c r="K1172" i="22"/>
  <c r="J1172" i="22"/>
  <c r="K1164" i="22"/>
  <c r="J1164" i="22"/>
  <c r="K1156" i="22"/>
  <c r="J1156" i="22"/>
  <c r="K1148" i="22"/>
  <c r="J1148" i="22"/>
  <c r="K1140" i="22"/>
  <c r="J1140" i="22"/>
  <c r="K1132" i="22"/>
  <c r="J1132" i="22"/>
  <c r="K1124" i="22"/>
  <c r="J1124" i="22"/>
  <c r="K1116" i="22"/>
  <c r="J1116" i="22"/>
  <c r="K1108" i="22"/>
  <c r="J1108" i="22"/>
  <c r="K1100" i="22"/>
  <c r="J1100" i="22"/>
  <c r="K1092" i="22"/>
  <c r="J1092" i="22"/>
  <c r="K1084" i="22"/>
  <c r="J1084" i="22"/>
  <c r="K1076" i="22"/>
  <c r="J1076" i="22"/>
  <c r="K1068" i="22"/>
  <c r="J1068" i="22"/>
  <c r="K1060" i="22"/>
  <c r="J1060" i="22"/>
  <c r="K1044" i="22"/>
  <c r="J1044" i="22"/>
  <c r="K1036" i="22"/>
  <c r="J1036" i="22"/>
  <c r="J2941" i="22"/>
  <c r="J2873" i="22"/>
  <c r="J2788" i="22"/>
  <c r="J2689" i="22"/>
  <c r="J2567" i="22"/>
  <c r="J2327" i="22"/>
  <c r="J2061" i="22"/>
  <c r="J1695" i="22"/>
  <c r="K73" i="22"/>
  <c r="J73" i="22"/>
  <c r="K185" i="22"/>
  <c r="J185" i="22"/>
  <c r="K2829" i="22"/>
  <c r="J2829" i="22"/>
  <c r="K2773" i="22"/>
  <c r="J2773" i="22"/>
  <c r="K2709" i="22"/>
  <c r="J2709" i="22"/>
  <c r="K2685" i="22"/>
  <c r="J2685" i="22"/>
  <c r="K2637" i="22"/>
  <c r="J2637" i="22"/>
  <c r="K2597" i="22"/>
  <c r="J2597" i="22"/>
  <c r="K2565" i="22"/>
  <c r="J2565" i="22"/>
  <c r="K2533" i="22"/>
  <c r="J2533" i="22"/>
  <c r="K2493" i="22"/>
  <c r="J2493" i="22"/>
  <c r="K2445" i="22"/>
  <c r="J2445" i="22"/>
  <c r="K2373" i="22"/>
  <c r="J2373" i="22"/>
  <c r="K2341" i="22"/>
  <c r="J2341" i="22"/>
  <c r="K2293" i="22"/>
  <c r="J2293" i="22"/>
  <c r="K2077" i="22"/>
  <c r="J2077" i="22"/>
  <c r="K2037" i="22"/>
  <c r="J2037" i="22"/>
  <c r="K1989" i="22"/>
  <c r="J1989" i="22"/>
  <c r="K1965" i="22"/>
  <c r="J1965" i="22"/>
  <c r="K1941" i="22"/>
  <c r="J1941" i="22"/>
  <c r="K1885" i="22"/>
  <c r="J1885" i="22"/>
  <c r="K1861" i="22"/>
  <c r="J1861" i="22"/>
  <c r="K1845" i="22"/>
  <c r="J1845" i="22"/>
  <c r="K1813" i="22"/>
  <c r="J1813" i="22"/>
  <c r="K1741" i="22"/>
  <c r="J1741" i="22"/>
  <c r="K1709" i="22"/>
  <c r="J1709" i="22"/>
  <c r="K1685" i="22"/>
  <c r="J1685" i="22"/>
  <c r="K1669" i="22"/>
  <c r="J1669" i="22"/>
  <c r="K1653" i="22"/>
  <c r="J1653" i="22"/>
  <c r="K1589" i="22"/>
  <c r="J1589" i="22"/>
  <c r="K1573" i="22"/>
  <c r="J1573" i="22"/>
  <c r="K1557" i="22"/>
  <c r="J1557" i="22"/>
  <c r="K1541" i="22"/>
  <c r="J1541" i="22"/>
  <c r="K1525" i="22"/>
  <c r="J1525" i="22"/>
  <c r="K1509" i="22"/>
  <c r="J1509" i="22"/>
  <c r="K1493" i="22"/>
  <c r="J1493" i="22"/>
  <c r="K1477" i="22"/>
  <c r="J1477" i="22"/>
  <c r="K1453" i="22"/>
  <c r="J1453" i="22"/>
  <c r="K1437" i="22"/>
  <c r="J1437" i="22"/>
  <c r="K1421" i="22"/>
  <c r="J1421" i="22"/>
  <c r="K1405" i="22"/>
  <c r="J1405" i="22"/>
  <c r="K1389" i="22"/>
  <c r="J1389" i="22"/>
  <c r="K1373" i="22"/>
  <c r="J1373" i="22"/>
  <c r="K1349" i="22"/>
  <c r="J1349" i="22"/>
  <c r="K1309" i="22"/>
  <c r="J1309" i="22"/>
  <c r="K1293" i="22"/>
  <c r="J1293" i="22"/>
  <c r="K1269" i="22"/>
  <c r="J1269" i="22"/>
  <c r="K1253" i="22"/>
  <c r="J1253" i="22"/>
  <c r="K1229" i="22"/>
  <c r="J1229" i="22"/>
  <c r="K1205" i="22"/>
  <c r="J1205" i="22"/>
  <c r="K1181" i="22"/>
  <c r="J1181" i="22"/>
  <c r="K1157" i="22"/>
  <c r="J1157" i="22"/>
  <c r="K1141" i="22"/>
  <c r="J1141" i="22"/>
  <c r="K1117" i="22"/>
  <c r="J1117" i="22"/>
  <c r="K1093" i="22"/>
  <c r="J1093" i="22"/>
  <c r="K1077" i="22"/>
  <c r="J1077" i="22"/>
  <c r="K1069" i="22"/>
  <c r="J1069" i="22"/>
  <c r="K1037" i="22"/>
  <c r="J1037" i="22"/>
  <c r="J2701" i="22"/>
  <c r="K3" i="22"/>
  <c r="J3" i="22"/>
  <c r="K11" i="22"/>
  <c r="J11" i="22"/>
  <c r="K19" i="22"/>
  <c r="J19" i="22"/>
  <c r="K27" i="22"/>
  <c r="J27" i="22"/>
  <c r="K35" i="22"/>
  <c r="J35" i="22"/>
  <c r="K43" i="22"/>
  <c r="J43" i="22"/>
  <c r="K51" i="22"/>
  <c r="J51" i="22"/>
  <c r="K59" i="22"/>
  <c r="J59" i="22"/>
  <c r="K67" i="22"/>
  <c r="J67" i="22"/>
  <c r="K75" i="22"/>
  <c r="J75" i="22"/>
  <c r="K83" i="22"/>
  <c r="J83" i="22"/>
  <c r="K91" i="22"/>
  <c r="J91" i="22"/>
  <c r="K99" i="22"/>
  <c r="J99" i="22"/>
  <c r="K107" i="22"/>
  <c r="J107" i="22"/>
  <c r="K115" i="22"/>
  <c r="J115" i="22"/>
  <c r="K123" i="22"/>
  <c r="J123" i="22"/>
  <c r="K131" i="22"/>
  <c r="J131" i="22"/>
  <c r="K139" i="22"/>
  <c r="J139" i="22"/>
  <c r="K147" i="22"/>
  <c r="J147" i="22"/>
  <c r="K155" i="22"/>
  <c r="J155" i="22"/>
  <c r="K163" i="22"/>
  <c r="J163" i="22"/>
  <c r="K171" i="22"/>
  <c r="J171" i="22"/>
  <c r="K179" i="22"/>
  <c r="J179" i="22"/>
  <c r="K187" i="22"/>
  <c r="J187" i="22"/>
  <c r="K195" i="22"/>
  <c r="J195" i="22"/>
  <c r="K203" i="22"/>
  <c r="J203" i="22"/>
  <c r="K2939" i="22"/>
  <c r="J2939" i="22"/>
  <c r="K2931" i="22"/>
  <c r="J2931" i="22"/>
  <c r="K2923" i="22"/>
  <c r="J2923" i="22"/>
  <c r="K2915" i="22"/>
  <c r="J2915" i="22"/>
  <c r="K2907" i="22"/>
  <c r="J2907" i="22"/>
  <c r="K2899" i="22"/>
  <c r="J2899" i="22"/>
  <c r="K2891" i="22"/>
  <c r="J2891" i="22"/>
  <c r="K2883" i="22"/>
  <c r="J2883" i="22"/>
  <c r="K2875" i="22"/>
  <c r="J2875" i="22"/>
  <c r="K2867" i="22"/>
  <c r="J2867" i="22"/>
  <c r="K2859" i="22"/>
  <c r="J2859" i="22"/>
  <c r="K2851" i="22"/>
  <c r="J2851" i="22"/>
  <c r="K2843" i="22"/>
  <c r="J2843" i="22"/>
  <c r="K2835" i="22"/>
  <c r="J2835" i="22"/>
  <c r="K2827" i="22"/>
  <c r="J2827" i="22"/>
  <c r="K2819" i="22"/>
  <c r="J2819" i="22"/>
  <c r="K2811" i="22"/>
  <c r="J2811" i="22"/>
  <c r="K2803" i="22"/>
  <c r="J2803" i="22"/>
  <c r="K2795" i="22"/>
  <c r="J2795" i="22"/>
  <c r="K2787" i="22"/>
  <c r="J2787" i="22"/>
  <c r="K2779" i="22"/>
  <c r="J2779" i="22"/>
  <c r="K2771" i="22"/>
  <c r="J2771" i="22"/>
  <c r="K2763" i="22"/>
  <c r="J2763" i="22"/>
  <c r="K2755" i="22"/>
  <c r="J2755" i="22"/>
  <c r="K2747" i="22"/>
  <c r="J2747" i="22"/>
  <c r="K2739" i="22"/>
  <c r="J2739" i="22"/>
  <c r="K2731" i="22"/>
  <c r="J2731" i="22"/>
  <c r="K2723" i="22"/>
  <c r="J2723" i="22"/>
  <c r="K2715" i="22"/>
  <c r="J2715" i="22"/>
  <c r="K2707" i="22"/>
  <c r="J2707" i="22"/>
  <c r="K2699" i="22"/>
  <c r="J2699" i="22"/>
  <c r="K2691" i="22"/>
  <c r="J2691" i="22"/>
  <c r="K2683" i="22"/>
  <c r="J2683" i="22"/>
  <c r="K2675" i="22"/>
  <c r="J2675" i="22"/>
  <c r="K2667" i="22"/>
  <c r="J2667" i="22"/>
  <c r="K2659" i="22"/>
  <c r="J2659" i="22"/>
  <c r="K2651" i="22"/>
  <c r="J2651" i="22"/>
  <c r="K2643" i="22"/>
  <c r="J2643" i="22"/>
  <c r="K2627" i="22"/>
  <c r="J2627" i="22"/>
  <c r="K2611" i="22"/>
  <c r="J2611" i="22"/>
  <c r="K2603" i="22"/>
  <c r="J2603" i="22"/>
  <c r="K2595" i="22"/>
  <c r="J2595" i="22"/>
  <c r="K2587" i="22"/>
  <c r="J2587" i="22"/>
  <c r="K2579" i="22"/>
  <c r="J2579" i="22"/>
  <c r="K2571" i="22"/>
  <c r="J2571" i="22"/>
  <c r="K2563" i="22"/>
  <c r="J2563" i="22"/>
  <c r="K2555" i="22"/>
  <c r="J2555" i="22"/>
  <c r="K2539" i="22"/>
  <c r="J2539" i="22"/>
  <c r="K2531" i="22"/>
  <c r="J2531" i="22"/>
  <c r="K2523" i="22"/>
  <c r="J2523" i="22"/>
  <c r="K2515" i="22"/>
  <c r="J2515" i="22"/>
  <c r="K2507" i="22"/>
  <c r="J2507" i="22"/>
  <c r="K2499" i="22"/>
  <c r="J2499" i="22"/>
  <c r="K2491" i="22"/>
  <c r="J2491" i="22"/>
  <c r="K2483" i="22"/>
  <c r="J2483" i="22"/>
  <c r="K2475" i="22"/>
  <c r="J2475" i="22"/>
  <c r="K2467" i="22"/>
  <c r="J2467" i="22"/>
  <c r="K2459" i="22"/>
  <c r="J2459" i="22"/>
  <c r="K2451" i="22"/>
  <c r="J2451" i="22"/>
  <c r="K2443" i="22"/>
  <c r="J2443" i="22"/>
  <c r="K2435" i="22"/>
  <c r="J2435" i="22"/>
  <c r="K2427" i="22"/>
  <c r="J2427" i="22"/>
  <c r="K2419" i="22"/>
  <c r="J2419" i="22"/>
  <c r="K2411" i="22"/>
  <c r="J2411" i="22"/>
  <c r="K2403" i="22"/>
  <c r="J2403" i="22"/>
  <c r="K2395" i="22"/>
  <c r="J2395" i="22"/>
  <c r="K2387" i="22"/>
  <c r="J2387" i="22"/>
  <c r="K2379" i="22"/>
  <c r="J2379" i="22"/>
  <c r="K2371" i="22"/>
  <c r="J2371" i="22"/>
  <c r="K2363" i="22"/>
  <c r="J2363" i="22"/>
  <c r="K2355" i="22"/>
  <c r="J2355" i="22"/>
  <c r="K2347" i="22"/>
  <c r="J2347" i="22"/>
  <c r="K2339" i="22"/>
  <c r="J2339" i="22"/>
  <c r="K2331" i="22"/>
  <c r="J2331" i="22"/>
  <c r="K2323" i="22"/>
  <c r="J2323" i="22"/>
  <c r="K2315" i="22"/>
  <c r="J2315" i="22"/>
  <c r="K2307" i="22"/>
  <c r="J2307" i="22"/>
  <c r="K2299" i="22"/>
  <c r="J2299" i="22"/>
  <c r="K2291" i="22"/>
  <c r="J2291" i="22"/>
  <c r="K2283" i="22"/>
  <c r="J2283" i="22"/>
  <c r="K2275" i="22"/>
  <c r="J2275" i="22"/>
  <c r="K2267" i="22"/>
  <c r="J2267" i="22"/>
  <c r="K2259" i="22"/>
  <c r="J2259" i="22"/>
  <c r="K2251" i="22"/>
  <c r="J2251" i="22"/>
  <c r="K2243" i="22"/>
  <c r="J2243" i="22"/>
  <c r="K2235" i="22"/>
  <c r="J2235" i="22"/>
  <c r="K2227" i="22"/>
  <c r="J2227" i="22"/>
  <c r="K2219" i="22"/>
  <c r="J2219" i="22"/>
  <c r="K2211" i="22"/>
  <c r="J2211" i="22"/>
  <c r="K2203" i="22"/>
  <c r="J2203" i="22"/>
  <c r="K2195" i="22"/>
  <c r="J2195" i="22"/>
  <c r="K2187" i="22"/>
  <c r="J2187" i="22"/>
  <c r="K2179" i="22"/>
  <c r="J2179" i="22"/>
  <c r="K2171" i="22"/>
  <c r="J2171" i="22"/>
  <c r="K2163" i="22"/>
  <c r="J2163" i="22"/>
  <c r="K2155" i="22"/>
  <c r="J2155" i="22"/>
  <c r="K2147" i="22"/>
  <c r="J2147" i="22"/>
  <c r="K2139" i="22"/>
  <c r="J2139" i="22"/>
  <c r="K2131" i="22"/>
  <c r="J2131" i="22"/>
  <c r="K2123" i="22"/>
  <c r="J2123" i="22"/>
  <c r="K2115" i="22"/>
  <c r="J2115" i="22"/>
  <c r="K2107" i="22"/>
  <c r="J2107" i="22"/>
  <c r="K2099" i="22"/>
  <c r="J2099" i="22"/>
  <c r="K2091" i="22"/>
  <c r="J2091" i="22"/>
  <c r="K2083" i="22"/>
  <c r="J2083" i="22"/>
  <c r="K2075" i="22"/>
  <c r="J2075" i="22"/>
  <c r="K2067" i="22"/>
  <c r="J2067" i="22"/>
  <c r="K2059" i="22"/>
  <c r="J2059" i="22"/>
  <c r="K2051" i="22"/>
  <c r="J2051" i="22"/>
  <c r="K2043" i="22"/>
  <c r="J2043" i="22"/>
  <c r="K2035" i="22"/>
  <c r="J2035" i="22"/>
  <c r="K2027" i="22"/>
  <c r="J2027" i="22"/>
  <c r="K2019" i="22"/>
  <c r="J2019" i="22"/>
  <c r="K2011" i="22"/>
  <c r="J2011" i="22"/>
  <c r="K2003" i="22"/>
  <c r="J2003" i="22"/>
  <c r="K1995" i="22"/>
  <c r="J1995" i="22"/>
  <c r="K1987" i="22"/>
  <c r="J1987" i="22"/>
  <c r="K1979" i="22"/>
  <c r="J1979" i="22"/>
  <c r="K1971" i="22"/>
  <c r="J1971" i="22"/>
  <c r="K1963" i="22"/>
  <c r="J1963" i="22"/>
  <c r="K1955" i="22"/>
  <c r="J1955" i="22"/>
  <c r="K1947" i="22"/>
  <c r="J1947" i="22"/>
  <c r="K1939" i="22"/>
  <c r="J1939" i="22"/>
  <c r="K1931" i="22"/>
  <c r="J1931" i="22"/>
  <c r="K1923" i="22"/>
  <c r="J1923" i="22"/>
  <c r="K1915" i="22"/>
  <c r="J1915" i="22"/>
  <c r="K1907" i="22"/>
  <c r="J1907" i="22"/>
  <c r="K1899" i="22"/>
  <c r="J1899" i="22"/>
  <c r="K1891" i="22"/>
  <c r="J1891" i="22"/>
  <c r="K1883" i="22"/>
  <c r="J1883" i="22"/>
  <c r="K1875" i="22"/>
  <c r="J1875" i="22"/>
  <c r="K1867" i="22"/>
  <c r="J1867" i="22"/>
  <c r="K1859" i="22"/>
  <c r="J1859" i="22"/>
  <c r="K1851" i="22"/>
  <c r="J1851" i="22"/>
  <c r="K1843" i="22"/>
  <c r="J1843" i="22"/>
  <c r="K1835" i="22"/>
  <c r="J1835" i="22"/>
  <c r="K1827" i="22"/>
  <c r="J1827" i="22"/>
  <c r="K1819" i="22"/>
  <c r="J1819" i="22"/>
  <c r="K1811" i="22"/>
  <c r="J1811" i="22"/>
  <c r="K1803" i="22"/>
  <c r="J1803" i="22"/>
  <c r="K1795" i="22"/>
  <c r="J1795" i="22"/>
  <c r="K1787" i="22"/>
  <c r="J1787" i="22"/>
  <c r="K1779" i="22"/>
  <c r="J1779" i="22"/>
  <c r="K1771" i="22"/>
  <c r="J1771" i="22"/>
  <c r="K1763" i="22"/>
  <c r="J1763" i="22"/>
  <c r="K1755" i="22"/>
  <c r="J1755" i="22"/>
  <c r="K1747" i="22"/>
  <c r="J1747" i="22"/>
  <c r="K1739" i="22"/>
  <c r="J1739" i="22"/>
  <c r="K1731" i="22"/>
  <c r="J1731" i="22"/>
  <c r="K1723" i="22"/>
  <c r="J1723" i="22"/>
  <c r="K1715" i="22"/>
  <c r="J1715" i="22"/>
  <c r="K1707" i="22"/>
  <c r="J1707" i="22"/>
  <c r="K1699" i="22"/>
  <c r="J1699" i="22"/>
  <c r="K1691" i="22"/>
  <c r="J1691" i="22"/>
  <c r="K1683" i="22"/>
  <c r="J1683" i="22"/>
  <c r="K1675" i="22"/>
  <c r="J1675" i="22"/>
  <c r="K1667" i="22"/>
  <c r="J1667" i="22"/>
  <c r="K1659" i="22"/>
  <c r="J1659" i="22"/>
  <c r="K1651" i="22"/>
  <c r="J1651" i="22"/>
  <c r="K1643" i="22"/>
  <c r="J1643" i="22"/>
  <c r="K1635" i="22"/>
  <c r="J1635" i="22"/>
  <c r="K1627" i="22"/>
  <c r="J1627" i="22"/>
  <c r="K1619" i="22"/>
  <c r="J1619" i="22"/>
  <c r="K1611" i="22"/>
  <c r="J1611" i="22"/>
  <c r="K1603" i="22"/>
  <c r="J1603" i="22"/>
  <c r="K1595" i="22"/>
  <c r="J1595" i="22"/>
  <c r="K1587" i="22"/>
  <c r="J1587" i="22"/>
  <c r="K1579" i="22"/>
  <c r="J1579" i="22"/>
  <c r="K1571" i="22"/>
  <c r="J1571" i="22"/>
  <c r="K1563" i="22"/>
  <c r="J1563" i="22"/>
  <c r="K1555" i="22"/>
  <c r="J1555" i="22"/>
  <c r="K1547" i="22"/>
  <c r="J1547" i="22"/>
  <c r="K1539" i="22"/>
  <c r="J1539" i="22"/>
  <c r="K1531" i="22"/>
  <c r="J1531" i="22"/>
  <c r="K1523" i="22"/>
  <c r="J1523" i="22"/>
  <c r="K1515" i="22"/>
  <c r="J1515" i="22"/>
  <c r="K1507" i="22"/>
  <c r="J1507" i="22"/>
  <c r="K1499" i="22"/>
  <c r="J1499" i="22"/>
  <c r="K1491" i="22"/>
  <c r="J1491" i="22"/>
  <c r="K1483" i="22"/>
  <c r="J1483" i="22"/>
  <c r="K1475" i="22"/>
  <c r="J1475" i="22"/>
  <c r="K1467" i="22"/>
  <c r="J1467" i="22"/>
  <c r="K1459" i="22"/>
  <c r="J1459" i="22"/>
  <c r="K1451" i="22"/>
  <c r="J1451" i="22"/>
  <c r="K1435" i="22"/>
  <c r="J1435" i="22"/>
  <c r="K1427" i="22"/>
  <c r="J1427" i="22"/>
  <c r="K1419" i="22"/>
  <c r="J1419" i="22"/>
  <c r="K1411" i="22"/>
  <c r="J1411" i="22"/>
  <c r="K1403" i="22"/>
  <c r="J1403" i="22"/>
  <c r="K1395" i="22"/>
  <c r="J1395" i="22"/>
  <c r="K1387" i="22"/>
  <c r="J1387" i="22"/>
  <c r="K1379" i="22"/>
  <c r="J1379" i="22"/>
  <c r="K1371" i="22"/>
  <c r="J1371" i="22"/>
  <c r="K1363" i="22"/>
  <c r="J1363" i="22"/>
  <c r="K1355" i="22"/>
  <c r="J1355" i="22"/>
  <c r="K1347" i="22"/>
  <c r="J1347" i="22"/>
  <c r="K1339" i="22"/>
  <c r="J1339" i="22"/>
  <c r="K1331" i="22"/>
  <c r="J1331" i="22"/>
  <c r="K1323" i="22"/>
  <c r="J1323" i="22"/>
  <c r="K1315" i="22"/>
  <c r="J1315" i="22"/>
  <c r="K1307" i="22"/>
  <c r="J1307" i="22"/>
  <c r="K1299" i="22"/>
  <c r="J1299" i="22"/>
  <c r="K1291" i="22"/>
  <c r="J1291" i="22"/>
  <c r="K1283" i="22"/>
  <c r="J1283" i="22"/>
  <c r="K1275" i="22"/>
  <c r="J1275" i="22"/>
  <c r="K1267" i="22"/>
  <c r="J1267" i="22"/>
  <c r="K1259" i="22"/>
  <c r="J1259" i="22"/>
  <c r="K1251" i="22"/>
  <c r="J1251" i="22"/>
  <c r="K1243" i="22"/>
  <c r="J1243" i="22"/>
  <c r="K1235" i="22"/>
  <c r="J1235" i="22"/>
  <c r="K1227" i="22"/>
  <c r="J1227" i="22"/>
  <c r="K1219" i="22"/>
  <c r="J1219" i="22"/>
  <c r="K1211" i="22"/>
  <c r="J1211" i="22"/>
  <c r="K1203" i="22"/>
  <c r="J1203" i="22"/>
  <c r="K1195" i="22"/>
  <c r="J1195" i="22"/>
  <c r="K1187" i="22"/>
  <c r="J1187" i="22"/>
  <c r="K1179" i="22"/>
  <c r="J1179" i="22"/>
  <c r="K1171" i="22"/>
  <c r="J1171" i="22"/>
  <c r="K1163" i="22"/>
  <c r="J1163" i="22"/>
  <c r="K1155" i="22"/>
  <c r="J1155" i="22"/>
  <c r="K1147" i="22"/>
  <c r="J1147" i="22"/>
  <c r="K1139" i="22"/>
  <c r="J1139" i="22"/>
  <c r="K1131" i="22"/>
  <c r="J1131" i="22"/>
  <c r="K1123" i="22"/>
  <c r="J1123" i="22"/>
  <c r="K1115" i="22"/>
  <c r="J1115" i="22"/>
  <c r="K1107" i="22"/>
  <c r="J1107" i="22"/>
  <c r="K1099" i="22"/>
  <c r="J1099" i="22"/>
  <c r="K1091" i="22"/>
  <c r="J1091" i="22"/>
  <c r="K1083" i="22"/>
  <c r="J1083" i="22"/>
  <c r="K1075" i="22"/>
  <c r="J1075" i="22"/>
  <c r="K1067" i="22"/>
  <c r="J1067" i="22"/>
  <c r="K1059" i="22"/>
  <c r="J1059" i="22"/>
  <c r="K1051" i="22"/>
  <c r="J1051" i="22"/>
  <c r="K1043" i="22"/>
  <c r="J1043" i="22"/>
  <c r="K1035" i="22"/>
  <c r="J1035" i="22"/>
  <c r="K1027" i="22"/>
  <c r="J1027" i="22"/>
  <c r="K1019" i="22"/>
  <c r="J1019" i="22"/>
  <c r="K1011" i="22"/>
  <c r="J1011" i="22"/>
  <c r="J2933" i="22"/>
  <c r="J2862" i="22"/>
  <c r="J2777" i="22"/>
  <c r="J2676" i="22"/>
  <c r="J2547" i="22"/>
  <c r="J2289" i="22"/>
  <c r="J2032" i="22"/>
  <c r="J1612" i="22"/>
  <c r="K41" i="22"/>
  <c r="J41" i="22"/>
  <c r="K97" i="22"/>
  <c r="J97" i="22"/>
  <c r="K201" i="22"/>
  <c r="J201" i="22"/>
  <c r="K2869" i="22"/>
  <c r="J2869" i="22"/>
  <c r="K2669" i="22"/>
  <c r="J2669" i="22"/>
  <c r="K2629" i="22"/>
  <c r="J2629" i="22"/>
  <c r="K2581" i="22"/>
  <c r="J2581" i="22"/>
  <c r="K2541" i="22"/>
  <c r="J2541" i="22"/>
  <c r="K2509" i="22"/>
  <c r="J2509" i="22"/>
  <c r="K2421" i="22"/>
  <c r="J2421" i="22"/>
  <c r="K2389" i="22"/>
  <c r="J2389" i="22"/>
  <c r="K2285" i="22"/>
  <c r="J2285" i="22"/>
  <c r="K2245" i="22"/>
  <c r="J2245" i="22"/>
  <c r="K2165" i="22"/>
  <c r="J2165" i="22"/>
  <c r="K2141" i="22"/>
  <c r="J2141" i="22"/>
  <c r="K2085" i="22"/>
  <c r="J2085" i="22"/>
  <c r="K2053" i="22"/>
  <c r="J2053" i="22"/>
  <c r="K2021" i="22"/>
  <c r="J2021" i="22"/>
  <c r="K1973" i="22"/>
  <c r="J1973" i="22"/>
  <c r="K1917" i="22"/>
  <c r="J1917" i="22"/>
  <c r="K1869" i="22"/>
  <c r="J1869" i="22"/>
  <c r="K1821" i="22"/>
  <c r="J1821" i="22"/>
  <c r="K1781" i="22"/>
  <c r="J1781" i="22"/>
  <c r="K1725" i="22"/>
  <c r="J1725" i="22"/>
  <c r="K1701" i="22"/>
  <c r="J1701" i="22"/>
  <c r="K1637" i="22"/>
  <c r="J1637" i="22"/>
  <c r="K12" i="22"/>
  <c r="J12" i="22"/>
  <c r="K28" i="22"/>
  <c r="J28" i="22"/>
  <c r="K60" i="22"/>
  <c r="J60" i="22"/>
  <c r="K108" i="22"/>
  <c r="J108" i="22"/>
  <c r="K156" i="22"/>
  <c r="J156" i="22"/>
  <c r="K188" i="22"/>
  <c r="J188" i="22"/>
  <c r="K2930" i="22"/>
  <c r="J2930" i="22"/>
  <c r="K2874" i="22"/>
  <c r="J2874" i="22"/>
  <c r="K2826" i="22"/>
  <c r="J2826" i="22"/>
  <c r="K2794" i="22"/>
  <c r="J2794" i="22"/>
  <c r="K2770" i="22"/>
  <c r="J2770" i="22"/>
  <c r="K2746" i="22"/>
  <c r="J2746" i="22"/>
  <c r="K2706" i="22"/>
  <c r="J2706" i="22"/>
  <c r="K2682" i="22"/>
  <c r="J2682" i="22"/>
  <c r="K2658" i="22"/>
  <c r="J2658" i="22"/>
  <c r="K2634" i="22"/>
  <c r="J2634" i="22"/>
  <c r="K2610" i="22"/>
  <c r="J2610" i="22"/>
  <c r="K2594" i="22"/>
  <c r="J2594" i="22"/>
  <c r="K2586" i="22"/>
  <c r="J2586" i="22"/>
  <c r="K2578" i="22"/>
  <c r="J2578" i="22"/>
  <c r="K2570" i="22"/>
  <c r="J2570" i="22"/>
  <c r="K2562" i="22"/>
  <c r="J2562" i="22"/>
  <c r="K2554" i="22"/>
  <c r="J2554" i="22"/>
  <c r="K2546" i="22"/>
  <c r="J2546" i="22"/>
  <c r="K2538" i="22"/>
  <c r="J2538" i="22"/>
  <c r="K2530" i="22"/>
  <c r="J2530" i="22"/>
  <c r="K2522" i="22"/>
  <c r="J2522" i="22"/>
  <c r="K2514" i="22"/>
  <c r="J2514" i="22"/>
  <c r="K2506" i="22"/>
  <c r="J2506" i="22"/>
  <c r="K2498" i="22"/>
  <c r="J2498" i="22"/>
  <c r="K2490" i="22"/>
  <c r="J2490" i="22"/>
  <c r="K2482" i="22"/>
  <c r="J2482" i="22"/>
  <c r="K2474" i="22"/>
  <c r="J2474" i="22"/>
  <c r="K2466" i="22"/>
  <c r="J2466" i="22"/>
  <c r="K2458" i="22"/>
  <c r="J2458" i="22"/>
  <c r="K2450" i="22"/>
  <c r="J2450" i="22"/>
  <c r="K2442" i="22"/>
  <c r="J2442" i="22"/>
  <c r="K2434" i="22"/>
  <c r="J2434" i="22"/>
  <c r="K2426" i="22"/>
  <c r="J2426" i="22"/>
  <c r="K2418" i="22"/>
  <c r="J2418" i="22"/>
  <c r="K2410" i="22"/>
  <c r="J2410" i="22"/>
  <c r="K2402" i="22"/>
  <c r="J2402" i="22"/>
  <c r="K2394" i="22"/>
  <c r="J2394" i="22"/>
  <c r="K2386" i="22"/>
  <c r="J2386" i="22"/>
  <c r="K2378" i="22"/>
  <c r="J2378" i="22"/>
  <c r="K2370" i="22"/>
  <c r="J2370" i="22"/>
  <c r="K2362" i="22"/>
  <c r="J2362" i="22"/>
  <c r="K2354" i="22"/>
  <c r="J2354" i="22"/>
  <c r="K2346" i="22"/>
  <c r="J2346" i="22"/>
  <c r="K2338" i="22"/>
  <c r="J2338" i="22"/>
  <c r="K2330" i="22"/>
  <c r="J2330" i="22"/>
  <c r="K2322" i="22"/>
  <c r="J2322" i="22"/>
  <c r="K2314" i="22"/>
  <c r="J2314" i="22"/>
  <c r="K2306" i="22"/>
  <c r="J2306" i="22"/>
  <c r="K2298" i="22"/>
  <c r="J2298" i="22"/>
  <c r="K2290" i="22"/>
  <c r="J2290" i="22"/>
  <c r="K2282" i="22"/>
  <c r="J2282" i="22"/>
  <c r="K2274" i="22"/>
  <c r="J2274" i="22"/>
  <c r="K2266" i="22"/>
  <c r="J2266" i="22"/>
  <c r="K2258" i="22"/>
  <c r="J2258" i="22"/>
  <c r="K2250" i="22"/>
  <c r="J2250" i="22"/>
  <c r="K2242" i="22"/>
  <c r="J2242" i="22"/>
  <c r="K2234" i="22"/>
  <c r="J2234" i="22"/>
  <c r="K2226" i="22"/>
  <c r="J2226" i="22"/>
  <c r="K2218" i="22"/>
  <c r="J2218" i="22"/>
  <c r="K2210" i="22"/>
  <c r="J2210" i="22"/>
  <c r="K2202" i="22"/>
  <c r="J2202" i="22"/>
  <c r="K2194" i="22"/>
  <c r="J2194" i="22"/>
  <c r="K2186" i="22"/>
  <c r="J2186" i="22"/>
  <c r="K2178" i="22"/>
  <c r="J2178" i="22"/>
  <c r="K2170" i="22"/>
  <c r="J2170" i="22"/>
  <c r="K2162" i="22"/>
  <c r="J2162" i="22"/>
  <c r="K2154" i="22"/>
  <c r="J2154" i="22"/>
  <c r="K2146" i="22"/>
  <c r="J2146" i="22"/>
  <c r="K2138" i="22"/>
  <c r="J2138" i="22"/>
  <c r="K2130" i="22"/>
  <c r="J2130" i="22"/>
  <c r="K2122" i="22"/>
  <c r="J2122" i="22"/>
  <c r="K2114" i="22"/>
  <c r="J2114" i="22"/>
  <c r="K2106" i="22"/>
  <c r="J2106" i="22"/>
  <c r="K2098" i="22"/>
  <c r="J2098" i="22"/>
  <c r="K2090" i="22"/>
  <c r="J2090" i="22"/>
  <c r="K2082" i="22"/>
  <c r="J2082" i="22"/>
  <c r="K2074" i="22"/>
  <c r="J2074" i="22"/>
  <c r="K2066" i="22"/>
  <c r="J2066" i="22"/>
  <c r="K2058" i="22"/>
  <c r="J2058" i="22"/>
  <c r="K2050" i="22"/>
  <c r="J2050" i="22"/>
  <c r="K2042" i="22"/>
  <c r="J2042" i="22"/>
  <c r="K2034" i="22"/>
  <c r="J2034" i="22"/>
  <c r="K2026" i="22"/>
  <c r="J2026" i="22"/>
  <c r="K2018" i="22"/>
  <c r="J2018" i="22"/>
  <c r="K2010" i="22"/>
  <c r="J2010" i="22"/>
  <c r="K2002" i="22"/>
  <c r="J2002" i="22"/>
  <c r="K1994" i="22"/>
  <c r="J1994" i="22"/>
  <c r="K1986" i="22"/>
  <c r="J1986" i="22"/>
  <c r="K1978" i="22"/>
  <c r="J1978" i="22"/>
  <c r="K1970" i="22"/>
  <c r="J1970" i="22"/>
  <c r="K1962" i="22"/>
  <c r="J1962" i="22"/>
  <c r="K1954" i="22"/>
  <c r="J1954" i="22"/>
  <c r="K1946" i="22"/>
  <c r="J1946" i="22"/>
  <c r="K1938" i="22"/>
  <c r="J1938" i="22"/>
  <c r="K1930" i="22"/>
  <c r="J1930" i="22"/>
  <c r="K1922" i="22"/>
  <c r="J1922" i="22"/>
  <c r="K1914" i="22"/>
  <c r="J1914" i="22"/>
  <c r="K1906" i="22"/>
  <c r="J1906" i="22"/>
  <c r="K1898" i="22"/>
  <c r="J1898" i="22"/>
  <c r="K1890" i="22"/>
  <c r="J1890" i="22"/>
  <c r="K1882" i="22"/>
  <c r="J1882" i="22"/>
  <c r="K1874" i="22"/>
  <c r="J1874" i="22"/>
  <c r="K1866" i="22"/>
  <c r="J1866" i="22"/>
  <c r="K1858" i="22"/>
  <c r="J1858" i="22"/>
  <c r="K1850" i="22"/>
  <c r="J1850" i="22"/>
  <c r="K1842" i="22"/>
  <c r="J1842" i="22"/>
  <c r="K1834" i="22"/>
  <c r="J1834" i="22"/>
  <c r="K1826" i="22"/>
  <c r="J1826" i="22"/>
  <c r="K1818" i="22"/>
  <c r="J1818" i="22"/>
  <c r="K1810" i="22"/>
  <c r="J1810" i="22"/>
  <c r="K1802" i="22"/>
  <c r="J1802" i="22"/>
  <c r="K1794" i="22"/>
  <c r="J1794" i="22"/>
  <c r="K1786" i="22"/>
  <c r="J1786" i="22"/>
  <c r="K1778" i="22"/>
  <c r="J1778" i="22"/>
  <c r="K1770" i="22"/>
  <c r="J1770" i="22"/>
  <c r="K1762" i="22"/>
  <c r="J1762" i="22"/>
  <c r="K1754" i="22"/>
  <c r="J1754" i="22"/>
  <c r="K1746" i="22"/>
  <c r="J1746" i="22"/>
  <c r="K1738" i="22"/>
  <c r="J1738" i="22"/>
  <c r="K1730" i="22"/>
  <c r="J1730" i="22"/>
  <c r="K1722" i="22"/>
  <c r="J1722" i="22"/>
  <c r="K1714" i="22"/>
  <c r="J1714" i="22"/>
  <c r="K1706" i="22"/>
  <c r="J1706" i="22"/>
  <c r="K1698" i="22"/>
  <c r="J1698" i="22"/>
  <c r="K1690" i="22"/>
  <c r="J1690" i="22"/>
  <c r="K1682" i="22"/>
  <c r="J1682" i="22"/>
  <c r="K1674" i="22"/>
  <c r="J1674" i="22"/>
  <c r="K1666" i="22"/>
  <c r="J1666" i="22"/>
  <c r="K1658" i="22"/>
  <c r="J1658" i="22"/>
  <c r="K1650" i="22"/>
  <c r="J1650" i="22"/>
  <c r="K1642" i="22"/>
  <c r="J1642" i="22"/>
  <c r="K1634" i="22"/>
  <c r="J1634" i="22"/>
  <c r="K1626" i="22"/>
  <c r="J1626" i="22"/>
  <c r="K1618" i="22"/>
  <c r="J1618" i="22"/>
  <c r="K1610" i="22"/>
  <c r="J1610" i="22"/>
  <c r="K1602" i="22"/>
  <c r="J1602" i="22"/>
  <c r="K1594" i="22"/>
  <c r="J1594" i="22"/>
  <c r="K1586" i="22"/>
  <c r="J1586" i="22"/>
  <c r="K1578" i="22"/>
  <c r="J1578" i="22"/>
  <c r="K1570" i="22"/>
  <c r="J1570" i="22"/>
  <c r="K1562" i="22"/>
  <c r="J1562" i="22"/>
  <c r="K1554" i="22"/>
  <c r="J1554" i="22"/>
  <c r="K1546" i="22"/>
  <c r="J1546" i="22"/>
  <c r="K1538" i="22"/>
  <c r="J1538" i="22"/>
  <c r="K1530" i="22"/>
  <c r="J1530" i="22"/>
  <c r="K1522" i="22"/>
  <c r="J1522" i="22"/>
  <c r="K1514" i="22"/>
  <c r="J1514" i="22"/>
  <c r="K1506" i="22"/>
  <c r="J1506" i="22"/>
  <c r="K1498" i="22"/>
  <c r="J1498" i="22"/>
  <c r="K1490" i="22"/>
  <c r="J1490" i="22"/>
  <c r="K1482" i="22"/>
  <c r="J1482" i="22"/>
  <c r="K1474" i="22"/>
  <c r="J1474" i="22"/>
  <c r="K1466" i="22"/>
  <c r="J1466" i="22"/>
  <c r="K1458" i="22"/>
  <c r="J1458" i="22"/>
  <c r="K1450" i="22"/>
  <c r="J1450" i="22"/>
  <c r="K1442" i="22"/>
  <c r="J1442" i="22"/>
  <c r="K1434" i="22"/>
  <c r="J1434" i="22"/>
  <c r="K1426" i="22"/>
  <c r="J1426" i="22"/>
  <c r="K1418" i="22"/>
  <c r="J1418" i="22"/>
  <c r="K1410" i="22"/>
  <c r="J1410" i="22"/>
  <c r="K1402" i="22"/>
  <c r="J1402" i="22"/>
  <c r="K1394" i="22"/>
  <c r="J1394" i="22"/>
  <c r="K1386" i="22"/>
  <c r="J1386" i="22"/>
  <c r="K1378" i="22"/>
  <c r="J1378" i="22"/>
  <c r="K1370" i="22"/>
  <c r="J1370" i="22"/>
  <c r="K1362" i="22"/>
  <c r="J1362" i="22"/>
  <c r="K1354" i="22"/>
  <c r="J1354" i="22"/>
  <c r="K1346" i="22"/>
  <c r="J1346" i="22"/>
  <c r="K1338" i="22"/>
  <c r="J1338" i="22"/>
  <c r="K1330" i="22"/>
  <c r="J1330" i="22"/>
  <c r="K1322" i="22"/>
  <c r="J1322" i="22"/>
  <c r="K1314" i="22"/>
  <c r="J1314" i="22"/>
  <c r="K1306" i="22"/>
  <c r="J1306" i="22"/>
  <c r="K1298" i="22"/>
  <c r="J1298" i="22"/>
  <c r="K1290" i="22"/>
  <c r="J1290" i="22"/>
  <c r="K1282" i="22"/>
  <c r="J1282" i="22"/>
  <c r="K1274" i="22"/>
  <c r="J1274" i="22"/>
  <c r="K1266" i="22"/>
  <c r="J1266" i="22"/>
  <c r="K1258" i="22"/>
  <c r="J1258" i="22"/>
  <c r="K1250" i="22"/>
  <c r="J1250" i="22"/>
  <c r="K1242" i="22"/>
  <c r="J1242" i="22"/>
  <c r="K1234" i="22"/>
  <c r="J1234" i="22"/>
  <c r="K1226" i="22"/>
  <c r="J1226" i="22"/>
  <c r="K1218" i="22"/>
  <c r="J1218" i="22"/>
  <c r="K1210" i="22"/>
  <c r="J1210" i="22"/>
  <c r="K1202" i="22"/>
  <c r="J1202" i="22"/>
  <c r="K1194" i="22"/>
  <c r="J1194" i="22"/>
  <c r="K1186" i="22"/>
  <c r="J1186" i="22"/>
  <c r="K1178" i="22"/>
  <c r="J1178" i="22"/>
  <c r="K1170" i="22"/>
  <c r="J1170" i="22"/>
  <c r="K1162" i="22"/>
  <c r="J1162" i="22"/>
  <c r="K1154" i="22"/>
  <c r="J1154" i="22"/>
  <c r="K1146" i="22"/>
  <c r="J1146" i="22"/>
  <c r="K1138" i="22"/>
  <c r="J1138" i="22"/>
  <c r="K1130" i="22"/>
  <c r="J1130" i="22"/>
  <c r="K1122" i="22"/>
  <c r="J1122" i="22"/>
  <c r="K1114" i="22"/>
  <c r="J1114" i="22"/>
  <c r="K1106" i="22"/>
  <c r="J1106" i="22"/>
  <c r="K1098" i="22"/>
  <c r="J1098" i="22"/>
  <c r="K1090" i="22"/>
  <c r="J1090" i="22"/>
  <c r="K1082" i="22"/>
  <c r="J1082" i="22"/>
  <c r="K1074" i="22"/>
  <c r="J1074" i="22"/>
  <c r="K1066" i="22"/>
  <c r="J1066" i="22"/>
  <c r="K1058" i="22"/>
  <c r="J1058" i="22"/>
  <c r="K1050" i="22"/>
  <c r="J1050" i="22"/>
  <c r="K1042" i="22"/>
  <c r="J1042" i="22"/>
  <c r="K1034" i="22"/>
  <c r="J1034" i="22"/>
  <c r="K1026" i="22"/>
  <c r="J1026" i="22"/>
  <c r="K1018" i="22"/>
  <c r="J1018" i="22"/>
  <c r="K1010" i="22"/>
  <c r="J1010" i="22"/>
  <c r="K1002" i="22"/>
  <c r="J1002" i="22"/>
  <c r="K994" i="22"/>
  <c r="J994" i="22"/>
  <c r="K986" i="22"/>
  <c r="J986" i="22"/>
  <c r="K978" i="22"/>
  <c r="J978" i="22"/>
  <c r="K970" i="22"/>
  <c r="J970" i="22"/>
  <c r="K962" i="22"/>
  <c r="J962" i="22"/>
  <c r="K954" i="22"/>
  <c r="J954" i="22"/>
  <c r="K946" i="22"/>
  <c r="J946" i="22"/>
  <c r="K938" i="22"/>
  <c r="J938" i="22"/>
  <c r="K930" i="22"/>
  <c r="J930" i="22"/>
  <c r="K922" i="22"/>
  <c r="J922" i="22"/>
  <c r="K914" i="22"/>
  <c r="J914" i="22"/>
  <c r="K906" i="22"/>
  <c r="J906" i="22"/>
  <c r="K898" i="22"/>
  <c r="J898" i="22"/>
  <c r="K890" i="22"/>
  <c r="J890" i="22"/>
  <c r="K882" i="22"/>
  <c r="J882" i="22"/>
  <c r="K874" i="22"/>
  <c r="J874" i="22"/>
  <c r="K866" i="22"/>
  <c r="J866" i="22"/>
  <c r="K858" i="22"/>
  <c r="J858" i="22"/>
  <c r="K850" i="22"/>
  <c r="J850" i="22"/>
  <c r="K842" i="22"/>
  <c r="J842" i="22"/>
  <c r="K834" i="22"/>
  <c r="J834" i="22"/>
  <c r="K826" i="22"/>
  <c r="J826" i="22"/>
  <c r="K818" i="22"/>
  <c r="J818" i="22"/>
  <c r="K810" i="22"/>
  <c r="J810" i="22"/>
  <c r="K802" i="22"/>
  <c r="J802" i="22"/>
  <c r="K794" i="22"/>
  <c r="J794" i="22"/>
  <c r="K786" i="22"/>
  <c r="J786" i="22"/>
  <c r="K778" i="22"/>
  <c r="J778" i="22"/>
  <c r="K770" i="22"/>
  <c r="J770" i="22"/>
  <c r="K762" i="22"/>
  <c r="J762" i="22"/>
  <c r="K754" i="22"/>
  <c r="J754" i="22"/>
  <c r="K746" i="22"/>
  <c r="J746" i="22"/>
  <c r="K738" i="22"/>
  <c r="J738" i="22"/>
  <c r="K730" i="22"/>
  <c r="J730" i="22"/>
  <c r="K722" i="22"/>
  <c r="J722" i="22"/>
  <c r="K714" i="22"/>
  <c r="J714" i="22"/>
  <c r="K706" i="22"/>
  <c r="J706" i="22"/>
  <c r="K698" i="22"/>
  <c r="J698" i="22"/>
  <c r="K690" i="22"/>
  <c r="J690" i="22"/>
  <c r="K682" i="22"/>
  <c r="J682" i="22"/>
  <c r="K674" i="22"/>
  <c r="J674" i="22"/>
  <c r="K666" i="22"/>
  <c r="J666" i="22"/>
  <c r="K658" i="22"/>
  <c r="J658" i="22"/>
  <c r="K650" i="22"/>
  <c r="J650" i="22"/>
  <c r="K642" i="22"/>
  <c r="J642" i="22"/>
  <c r="K634" i="22"/>
  <c r="J634" i="22"/>
  <c r="K626" i="22"/>
  <c r="J626" i="22"/>
  <c r="K618" i="22"/>
  <c r="J618" i="22"/>
  <c r="K610" i="22"/>
  <c r="J610" i="22"/>
  <c r="K602" i="22"/>
  <c r="J602" i="22"/>
  <c r="K594" i="22"/>
  <c r="J594" i="22"/>
  <c r="K586" i="22"/>
  <c r="J586" i="22"/>
  <c r="K578" i="22"/>
  <c r="J578" i="22"/>
  <c r="K570" i="22"/>
  <c r="J570" i="22"/>
  <c r="K562" i="22"/>
  <c r="J562" i="22"/>
  <c r="K554" i="22"/>
  <c r="J554" i="22"/>
  <c r="K546" i="22"/>
  <c r="J546" i="22"/>
  <c r="K538" i="22"/>
  <c r="J538" i="22"/>
  <c r="K530" i="22"/>
  <c r="J530" i="22"/>
  <c r="K522" i="22"/>
  <c r="J522" i="22"/>
  <c r="K514" i="22"/>
  <c r="J514" i="22"/>
  <c r="K506" i="22"/>
  <c r="J506" i="22"/>
  <c r="K498" i="22"/>
  <c r="J498" i="22"/>
  <c r="K490" i="22"/>
  <c r="J490" i="22"/>
  <c r="K482" i="22"/>
  <c r="J482" i="22"/>
  <c r="K474" i="22"/>
  <c r="J474" i="22"/>
  <c r="K466" i="22"/>
  <c r="J466" i="22"/>
  <c r="K458" i="22"/>
  <c r="J458" i="22"/>
  <c r="K450" i="22"/>
  <c r="J450" i="22"/>
  <c r="K442" i="22"/>
  <c r="J442" i="22"/>
  <c r="K434" i="22"/>
  <c r="J434" i="22"/>
  <c r="K426" i="22"/>
  <c r="J426" i="22"/>
  <c r="K418" i="22"/>
  <c r="J418" i="22"/>
  <c r="K410" i="22"/>
  <c r="J410" i="22"/>
  <c r="K402" i="22"/>
  <c r="J402" i="22"/>
  <c r="K394" i="22"/>
  <c r="J394" i="22"/>
  <c r="K386" i="22"/>
  <c r="J386" i="22"/>
  <c r="K378" i="22"/>
  <c r="J378" i="22"/>
  <c r="K370" i="22"/>
  <c r="J370" i="22"/>
  <c r="K362" i="22"/>
  <c r="J362" i="22"/>
  <c r="K354" i="22"/>
  <c r="J354" i="22"/>
  <c r="K346" i="22"/>
  <c r="J346" i="22"/>
  <c r="K338" i="22"/>
  <c r="J338" i="22"/>
  <c r="K330" i="22"/>
  <c r="J330" i="22"/>
  <c r="K322" i="22"/>
  <c r="J322" i="22"/>
  <c r="K314" i="22"/>
  <c r="J314" i="22"/>
  <c r="K306" i="22"/>
  <c r="J306" i="22"/>
  <c r="K298" i="22"/>
  <c r="J298" i="22"/>
  <c r="K290" i="22"/>
  <c r="J290" i="22"/>
  <c r="K282" i="22"/>
  <c r="J282" i="22"/>
  <c r="K274" i="22"/>
  <c r="J274" i="22"/>
  <c r="K266" i="22"/>
  <c r="J266" i="22"/>
  <c r="K258" i="22"/>
  <c r="J258" i="22"/>
  <c r="K250" i="22"/>
  <c r="J250" i="22"/>
  <c r="K242" i="22"/>
  <c r="J242" i="22"/>
  <c r="K234" i="22"/>
  <c r="J234" i="22"/>
  <c r="K226" i="22"/>
  <c r="J226" i="22"/>
  <c r="K218" i="22"/>
  <c r="J218" i="22"/>
  <c r="K210" i="22"/>
  <c r="J210" i="22"/>
  <c r="J2925" i="22"/>
  <c r="J2852" i="22"/>
  <c r="J2765" i="22"/>
  <c r="J2662" i="22"/>
  <c r="J2521" i="22"/>
  <c r="J2260" i="22"/>
  <c r="J1997" i="22"/>
  <c r="J1529" i="22"/>
  <c r="K9" i="22"/>
  <c r="J9" i="22"/>
  <c r="K33" i="22"/>
  <c r="J33" i="22"/>
  <c r="K57" i="22"/>
  <c r="J57" i="22"/>
  <c r="K169" i="22"/>
  <c r="J169" i="22"/>
  <c r="K2877" i="22"/>
  <c r="J2877" i="22"/>
  <c r="K2837" i="22"/>
  <c r="J2837" i="22"/>
  <c r="K2797" i="22"/>
  <c r="J2797" i="22"/>
  <c r="K2741" i="22"/>
  <c r="J2741" i="22"/>
  <c r="K2693" i="22"/>
  <c r="J2693" i="22"/>
  <c r="K2653" i="22"/>
  <c r="J2653" i="22"/>
  <c r="K2605" i="22"/>
  <c r="J2605" i="22"/>
  <c r="K2557" i="22"/>
  <c r="J2557" i="22"/>
  <c r="K2517" i="22"/>
  <c r="J2517" i="22"/>
  <c r="K2469" i="22"/>
  <c r="J2469" i="22"/>
  <c r="K2413" i="22"/>
  <c r="J2413" i="22"/>
  <c r="K2357" i="22"/>
  <c r="J2357" i="22"/>
  <c r="K2325" i="22"/>
  <c r="J2325" i="22"/>
  <c r="K2269" i="22"/>
  <c r="J2269" i="22"/>
  <c r="K2189" i="22"/>
  <c r="J2189" i="22"/>
  <c r="K2109" i="22"/>
  <c r="J2109" i="22"/>
  <c r="K1877" i="22"/>
  <c r="J1877" i="22"/>
  <c r="K1829" i="22"/>
  <c r="J1829" i="22"/>
  <c r="K1797" i="22"/>
  <c r="J1797" i="22"/>
  <c r="K1757" i="22"/>
  <c r="J1757" i="22"/>
  <c r="K1645" i="22"/>
  <c r="J1645" i="22"/>
  <c r="K4" i="22"/>
  <c r="J4" i="22"/>
  <c r="K92" i="22"/>
  <c r="J92" i="22"/>
  <c r="K116" i="22"/>
  <c r="J116" i="22"/>
  <c r="K164" i="22"/>
  <c r="J164" i="22"/>
  <c r="K196" i="22"/>
  <c r="J196" i="22"/>
  <c r="K2906" i="22"/>
  <c r="J2906" i="22"/>
  <c r="K2858" i="22"/>
  <c r="J2858" i="22"/>
  <c r="K2818" i="22"/>
  <c r="J2818" i="22"/>
  <c r="K2754" i="22"/>
  <c r="J2754" i="22"/>
  <c r="K2722" i="22"/>
  <c r="J2722" i="22"/>
  <c r="K2690" i="22"/>
  <c r="J2690" i="22"/>
  <c r="K2674" i="22"/>
  <c r="J2674" i="22"/>
  <c r="K2618" i="22"/>
  <c r="J2618" i="22"/>
  <c r="K21" i="22"/>
  <c r="J21" i="22"/>
  <c r="K61" i="22"/>
  <c r="J61" i="22"/>
  <c r="K69" i="22"/>
  <c r="J69" i="22"/>
  <c r="K77" i="22"/>
  <c r="J77" i="22"/>
  <c r="K85" i="22"/>
  <c r="J85" i="22"/>
  <c r="K93" i="22"/>
  <c r="J93" i="22"/>
  <c r="K101" i="22"/>
  <c r="J101" i="22"/>
  <c r="K109" i="22"/>
  <c r="J109" i="22"/>
  <c r="K117" i="22"/>
  <c r="J117" i="22"/>
  <c r="K125" i="22"/>
  <c r="J125" i="22"/>
  <c r="K133" i="22"/>
  <c r="J133" i="22"/>
  <c r="K141" i="22"/>
  <c r="J141" i="22"/>
  <c r="K149" i="22"/>
  <c r="J149" i="22"/>
  <c r="K157" i="22"/>
  <c r="J157" i="22"/>
  <c r="K165" i="22"/>
  <c r="J165" i="22"/>
  <c r="K173" i="22"/>
  <c r="J173" i="22"/>
  <c r="K181" i="22"/>
  <c r="J181" i="22"/>
  <c r="K189" i="22"/>
  <c r="J189" i="22"/>
  <c r="K197" i="22"/>
  <c r="J197" i="22"/>
  <c r="K205" i="22"/>
  <c r="J205" i="22"/>
  <c r="K2937" i="22"/>
  <c r="J2937" i="22"/>
  <c r="K2929" i="22"/>
  <c r="J2929" i="22"/>
  <c r="K2921" i="22"/>
  <c r="J2921" i="22"/>
  <c r="K2913" i="22"/>
  <c r="J2913" i="22"/>
  <c r="K2905" i="22"/>
  <c r="J2905" i="22"/>
  <c r="K2897" i="22"/>
  <c r="J2897" i="22"/>
  <c r="K2889" i="22"/>
  <c r="J2889" i="22"/>
  <c r="K2881" i="22"/>
  <c r="J2881" i="22"/>
  <c r="K2865" i="22"/>
  <c r="J2865" i="22"/>
  <c r="K2857" i="22"/>
  <c r="J2857" i="22"/>
  <c r="K2849" i="22"/>
  <c r="J2849" i="22"/>
  <c r="K2833" i="22"/>
  <c r="J2833" i="22"/>
  <c r="K2825" i="22"/>
  <c r="J2825" i="22"/>
  <c r="K2817" i="22"/>
  <c r="J2817" i="22"/>
  <c r="K2801" i="22"/>
  <c r="J2801" i="22"/>
  <c r="K2793" i="22"/>
  <c r="J2793" i="22"/>
  <c r="K2785" i="22"/>
  <c r="J2785" i="22"/>
  <c r="K2769" i="22"/>
  <c r="J2769" i="22"/>
  <c r="K2761" i="22"/>
  <c r="J2761" i="22"/>
  <c r="K2745" i="22"/>
  <c r="J2745" i="22"/>
  <c r="K2737" i="22"/>
  <c r="J2737" i="22"/>
  <c r="K2729" i="22"/>
  <c r="J2729" i="22"/>
  <c r="K2721" i="22"/>
  <c r="J2721" i="22"/>
  <c r="K2713" i="22"/>
  <c r="J2713" i="22"/>
  <c r="K2705" i="22"/>
  <c r="J2705" i="22"/>
  <c r="K2697" i="22"/>
  <c r="J2697" i="22"/>
  <c r="K2681" i="22"/>
  <c r="J2681" i="22"/>
  <c r="K2673" i="22"/>
  <c r="J2673" i="22"/>
  <c r="K2665" i="22"/>
  <c r="J2665" i="22"/>
  <c r="K2657" i="22"/>
  <c r="J2657" i="22"/>
  <c r="K2649" i="22"/>
  <c r="J2649" i="22"/>
  <c r="K2641" i="22"/>
  <c r="J2641" i="22"/>
  <c r="K2633" i="22"/>
  <c r="J2633" i="22"/>
  <c r="K2625" i="22"/>
  <c r="J2625" i="22"/>
  <c r="K2617" i="22"/>
  <c r="J2617" i="22"/>
  <c r="K2609" i="22"/>
  <c r="J2609" i="22"/>
  <c r="K2601" i="22"/>
  <c r="J2601" i="22"/>
  <c r="K2593" i="22"/>
  <c r="J2593" i="22"/>
  <c r="K2585" i="22"/>
  <c r="J2585" i="22"/>
  <c r="K2577" i="22"/>
  <c r="J2577" i="22"/>
  <c r="K2569" i="22"/>
  <c r="J2569" i="22"/>
  <c r="K2561" i="22"/>
  <c r="J2561" i="22"/>
  <c r="K2553" i="22"/>
  <c r="J2553" i="22"/>
  <c r="K2545" i="22"/>
  <c r="J2545" i="22"/>
  <c r="K2537" i="22"/>
  <c r="J2537" i="22"/>
  <c r="K2529" i="22"/>
  <c r="J2529" i="22"/>
  <c r="K2513" i="22"/>
  <c r="J2513" i="22"/>
  <c r="K2505" i="22"/>
  <c r="J2505" i="22"/>
  <c r="K2497" i="22"/>
  <c r="J2497" i="22"/>
  <c r="K2481" i="22"/>
  <c r="J2481" i="22"/>
  <c r="K2473" i="22"/>
  <c r="J2473" i="22"/>
  <c r="K2465" i="22"/>
  <c r="J2465" i="22"/>
  <c r="K2457" i="22"/>
  <c r="J2457" i="22"/>
  <c r="K2449" i="22"/>
  <c r="J2449" i="22"/>
  <c r="K2441" i="22"/>
  <c r="J2441" i="22"/>
  <c r="K2433" i="22"/>
  <c r="J2433" i="22"/>
  <c r="K2425" i="22"/>
  <c r="J2425" i="22"/>
  <c r="K2417" i="22"/>
  <c r="J2417" i="22"/>
  <c r="K2409" i="22"/>
  <c r="J2409" i="22"/>
  <c r="K2401" i="22"/>
  <c r="J2401" i="22"/>
  <c r="K2393" i="22"/>
  <c r="J2393" i="22"/>
  <c r="K2385" i="22"/>
  <c r="J2385" i="22"/>
  <c r="K2377" i="22"/>
  <c r="J2377" i="22"/>
  <c r="K2369" i="22"/>
  <c r="J2369" i="22"/>
  <c r="K2361" i="22"/>
  <c r="J2361" i="22"/>
  <c r="K2353" i="22"/>
  <c r="J2353" i="22"/>
  <c r="K2345" i="22"/>
  <c r="J2345" i="22"/>
  <c r="K2337" i="22"/>
  <c r="J2337" i="22"/>
  <c r="K2329" i="22"/>
  <c r="J2329" i="22"/>
  <c r="K2321" i="22"/>
  <c r="J2321" i="22"/>
  <c r="K2313" i="22"/>
  <c r="J2313" i="22"/>
  <c r="K2305" i="22"/>
  <c r="J2305" i="22"/>
  <c r="K2297" i="22"/>
  <c r="J2297" i="22"/>
  <c r="K2281" i="22"/>
  <c r="J2281" i="22"/>
  <c r="K2273" i="22"/>
  <c r="J2273" i="22"/>
  <c r="K2265" i="22"/>
  <c r="J2265" i="22"/>
  <c r="K2257" i="22"/>
  <c r="J2257" i="22"/>
  <c r="K2249" i="22"/>
  <c r="J2249" i="22"/>
  <c r="K2241" i="22"/>
  <c r="J2241" i="22"/>
  <c r="K2233" i="22"/>
  <c r="J2233" i="22"/>
  <c r="K2217" i="22"/>
  <c r="J2217" i="22"/>
  <c r="K2209" i="22"/>
  <c r="J2209" i="22"/>
  <c r="K2201" i="22"/>
  <c r="J2201" i="22"/>
  <c r="K2193" i="22"/>
  <c r="J2193" i="22"/>
  <c r="K2185" i="22"/>
  <c r="J2185" i="22"/>
  <c r="K2177" i="22"/>
  <c r="J2177" i="22"/>
  <c r="K2169" i="22"/>
  <c r="J2169" i="22"/>
  <c r="K2153" i="22"/>
  <c r="J2153" i="22"/>
  <c r="K2145" i="22"/>
  <c r="J2145" i="22"/>
  <c r="K2137" i="22"/>
  <c r="J2137" i="22"/>
  <c r="K2129" i="22"/>
  <c r="J2129" i="22"/>
  <c r="K2121" i="22"/>
  <c r="J2121" i="22"/>
  <c r="K2113" i="22"/>
  <c r="J2113" i="22"/>
  <c r="K2105" i="22"/>
  <c r="J2105" i="22"/>
  <c r="K2097" i="22"/>
  <c r="J2097" i="22"/>
  <c r="K2089" i="22"/>
  <c r="J2089" i="22"/>
  <c r="K2081" i="22"/>
  <c r="J2081" i="22"/>
  <c r="K2073" i="22"/>
  <c r="J2073" i="22"/>
  <c r="K2065" i="22"/>
  <c r="J2065" i="22"/>
  <c r="K2057" i="22"/>
  <c r="J2057" i="22"/>
  <c r="K2049" i="22"/>
  <c r="J2049" i="22"/>
  <c r="K2041" i="22"/>
  <c r="J2041" i="22"/>
  <c r="K2033" i="22"/>
  <c r="J2033" i="22"/>
  <c r="K2025" i="22"/>
  <c r="J2025" i="22"/>
  <c r="K2017" i="22"/>
  <c r="J2017" i="22"/>
  <c r="K2009" i="22"/>
  <c r="J2009" i="22"/>
  <c r="K2001" i="22"/>
  <c r="J2001" i="22"/>
  <c r="K1993" i="22"/>
  <c r="J1993" i="22"/>
  <c r="K1985" i="22"/>
  <c r="J1985" i="22"/>
  <c r="K1977" i="22"/>
  <c r="J1977" i="22"/>
  <c r="K1969" i="22"/>
  <c r="J1969" i="22"/>
  <c r="K1961" i="22"/>
  <c r="J1961" i="22"/>
  <c r="K1953" i="22"/>
  <c r="J1953" i="22"/>
  <c r="K1945" i="22"/>
  <c r="J1945" i="22"/>
  <c r="K1937" i="22"/>
  <c r="J1937" i="22"/>
  <c r="K1929" i="22"/>
  <c r="J1929" i="22"/>
  <c r="K1921" i="22"/>
  <c r="J1921" i="22"/>
  <c r="K1913" i="22"/>
  <c r="J1913" i="22"/>
  <c r="K1905" i="22"/>
  <c r="J1905" i="22"/>
  <c r="K1897" i="22"/>
  <c r="J1897" i="22"/>
  <c r="K1889" i="22"/>
  <c r="J1889" i="22"/>
  <c r="K1881" i="22"/>
  <c r="J1881" i="22"/>
  <c r="K1873" i="22"/>
  <c r="J1873" i="22"/>
  <c r="K1865" i="22"/>
  <c r="J1865" i="22"/>
  <c r="K1857" i="22"/>
  <c r="J1857" i="22"/>
  <c r="K1849" i="22"/>
  <c r="J1849" i="22"/>
  <c r="K1841" i="22"/>
  <c r="J1841" i="22"/>
  <c r="K1833" i="22"/>
  <c r="J1833" i="22"/>
  <c r="K1825" i="22"/>
  <c r="J1825" i="22"/>
  <c r="K1809" i="22"/>
  <c r="J1809" i="22"/>
  <c r="K1801" i="22"/>
  <c r="J1801" i="22"/>
  <c r="K1793" i="22"/>
  <c r="J1793" i="22"/>
  <c r="K1785" i="22"/>
  <c r="J1785" i="22"/>
  <c r="K1777" i="22"/>
  <c r="J1777" i="22"/>
  <c r="K1769" i="22"/>
  <c r="J1769" i="22"/>
  <c r="K1761" i="22"/>
  <c r="J1761" i="22"/>
  <c r="K1753" i="22"/>
  <c r="J1753" i="22"/>
  <c r="K1745" i="22"/>
  <c r="J1745" i="22"/>
  <c r="K1737" i="22"/>
  <c r="J1737" i="22"/>
  <c r="K1729" i="22"/>
  <c r="J1729" i="22"/>
  <c r="K1721" i="22"/>
  <c r="J1721" i="22"/>
  <c r="K1713" i="22"/>
  <c r="J1713" i="22"/>
  <c r="K1705" i="22"/>
  <c r="J1705" i="22"/>
  <c r="K1697" i="22"/>
  <c r="J1697" i="22"/>
  <c r="K1689" i="22"/>
  <c r="J1689" i="22"/>
  <c r="K1681" i="22"/>
  <c r="J1681" i="22"/>
  <c r="K1673" i="22"/>
  <c r="J1673" i="22"/>
  <c r="K1665" i="22"/>
  <c r="J1665" i="22"/>
  <c r="K1657" i="22"/>
  <c r="J1657" i="22"/>
  <c r="K1649" i="22"/>
  <c r="J1649" i="22"/>
  <c r="K1641" i="22"/>
  <c r="J1641" i="22"/>
  <c r="K1633" i="22"/>
  <c r="J1633" i="22"/>
  <c r="K1625" i="22"/>
  <c r="J1625" i="22"/>
  <c r="K1617" i="22"/>
  <c r="J1617" i="22"/>
  <c r="K1609" i="22"/>
  <c r="J1609" i="22"/>
  <c r="K1601" i="22"/>
  <c r="J1601" i="22"/>
  <c r="K1593" i="22"/>
  <c r="J1593" i="22"/>
  <c r="K1585" i="22"/>
  <c r="J1585" i="22"/>
  <c r="K1577" i="22"/>
  <c r="J1577" i="22"/>
  <c r="K1569" i="22"/>
  <c r="J1569" i="22"/>
  <c r="K1561" i="22"/>
  <c r="J1561" i="22"/>
  <c r="K1553" i="22"/>
  <c r="J1553" i="22"/>
  <c r="K1545" i="22"/>
  <c r="J1545" i="22"/>
  <c r="K1537" i="22"/>
  <c r="J1537" i="22"/>
  <c r="K1521" i="22"/>
  <c r="J1521" i="22"/>
  <c r="K1513" i="22"/>
  <c r="J1513" i="22"/>
  <c r="K1505" i="22"/>
  <c r="J1505" i="22"/>
  <c r="K1497" i="22"/>
  <c r="J1497" i="22"/>
  <c r="K1489" i="22"/>
  <c r="J1489" i="22"/>
  <c r="K1481" i="22"/>
  <c r="J1481" i="22"/>
  <c r="K1473" i="22"/>
  <c r="J1473" i="22"/>
  <c r="K1465" i="22"/>
  <c r="J1465" i="22"/>
  <c r="K1457" i="22"/>
  <c r="J1457" i="22"/>
  <c r="K1449" i="22"/>
  <c r="J1449" i="22"/>
  <c r="K1441" i="22"/>
  <c r="J1441" i="22"/>
  <c r="K1433" i="22"/>
  <c r="J1433" i="22"/>
  <c r="K1425" i="22"/>
  <c r="J1425" i="22"/>
  <c r="K1417" i="22"/>
  <c r="J1417" i="22"/>
  <c r="K1409" i="22"/>
  <c r="J1409" i="22"/>
  <c r="K1401" i="22"/>
  <c r="J1401" i="22"/>
  <c r="K1393" i="22"/>
  <c r="J1393" i="22"/>
  <c r="K1385" i="22"/>
  <c r="J1385" i="22"/>
  <c r="K1377" i="22"/>
  <c r="J1377" i="22"/>
  <c r="K1369" i="22"/>
  <c r="J1369" i="22"/>
  <c r="K1361" i="22"/>
  <c r="J1361" i="22"/>
  <c r="K1353" i="22"/>
  <c r="J1353" i="22"/>
  <c r="K1345" i="22"/>
  <c r="J1345" i="22"/>
  <c r="K1337" i="22"/>
  <c r="J1337" i="22"/>
  <c r="K1329" i="22"/>
  <c r="J1329" i="22"/>
  <c r="K1321" i="22"/>
  <c r="J1321" i="22"/>
  <c r="K1313" i="22"/>
  <c r="J1313" i="22"/>
  <c r="K1305" i="22"/>
  <c r="J1305" i="22"/>
  <c r="K1297" i="22"/>
  <c r="J1297" i="22"/>
  <c r="K1289" i="22"/>
  <c r="J1289" i="22"/>
  <c r="K1281" i="22"/>
  <c r="J1281" i="22"/>
  <c r="K1273" i="22"/>
  <c r="J1273" i="22"/>
  <c r="K1265" i="22"/>
  <c r="J1265" i="22"/>
  <c r="K1257" i="22"/>
  <c r="J1257" i="22"/>
  <c r="K1249" i="22"/>
  <c r="J1249" i="22"/>
  <c r="K1241" i="22"/>
  <c r="J1241" i="22"/>
  <c r="K1233" i="22"/>
  <c r="J1233" i="22"/>
  <c r="K1225" i="22"/>
  <c r="J1225" i="22"/>
  <c r="K1217" i="22"/>
  <c r="J1217" i="22"/>
  <c r="K1209" i="22"/>
  <c r="J1209" i="22"/>
  <c r="K1201" i="22"/>
  <c r="J1201" i="22"/>
  <c r="K1193" i="22"/>
  <c r="J1193" i="22"/>
  <c r="K1185" i="22"/>
  <c r="J1185" i="22"/>
  <c r="K1177" i="22"/>
  <c r="J1177" i="22"/>
  <c r="K1169" i="22"/>
  <c r="J1169" i="22"/>
  <c r="K1161" i="22"/>
  <c r="J1161" i="22"/>
  <c r="K1153" i="22"/>
  <c r="J1153" i="22"/>
  <c r="K1145" i="22"/>
  <c r="J1145" i="22"/>
  <c r="K1137" i="22"/>
  <c r="J1137" i="22"/>
  <c r="K1129" i="22"/>
  <c r="J1129" i="22"/>
  <c r="K1121" i="22"/>
  <c r="J1121" i="22"/>
  <c r="K1113" i="22"/>
  <c r="J1113" i="22"/>
  <c r="K1105" i="22"/>
  <c r="J1105" i="22"/>
  <c r="K1097" i="22"/>
  <c r="J1097" i="22"/>
  <c r="K1089" i="22"/>
  <c r="J1089" i="22"/>
  <c r="K1081" i="22"/>
  <c r="J1081" i="22"/>
  <c r="K1073" i="22"/>
  <c r="J1073" i="22"/>
  <c r="K1065" i="22"/>
  <c r="J1065" i="22"/>
  <c r="K1057" i="22"/>
  <c r="J1057" i="22"/>
  <c r="K1049" i="22"/>
  <c r="J1049" i="22"/>
  <c r="K1041" i="22"/>
  <c r="J1041" i="22"/>
  <c r="K1033" i="22"/>
  <c r="J1033" i="22"/>
  <c r="K1025" i="22"/>
  <c r="J1025" i="22"/>
  <c r="K1017" i="22"/>
  <c r="J1017" i="22"/>
  <c r="K1009" i="22"/>
  <c r="J1009" i="22"/>
  <c r="K1001" i="22"/>
  <c r="J1001" i="22"/>
  <c r="K993" i="22"/>
  <c r="J993" i="22"/>
  <c r="K985" i="22"/>
  <c r="J985" i="22"/>
  <c r="K977" i="22"/>
  <c r="J977" i="22"/>
  <c r="K969" i="22"/>
  <c r="J969" i="22"/>
  <c r="K961" i="22"/>
  <c r="J961" i="22"/>
  <c r="K953" i="22"/>
  <c r="J953" i="22"/>
  <c r="K945" i="22"/>
  <c r="J945" i="22"/>
  <c r="K937" i="22"/>
  <c r="J937" i="22"/>
  <c r="K929" i="22"/>
  <c r="J929" i="22"/>
  <c r="K921" i="22"/>
  <c r="J921" i="22"/>
  <c r="K913" i="22"/>
  <c r="J913" i="22"/>
  <c r="K905" i="22"/>
  <c r="J905" i="22"/>
  <c r="K897" i="22"/>
  <c r="J897" i="22"/>
  <c r="K889" i="22"/>
  <c r="J889" i="22"/>
  <c r="K881" i="22"/>
  <c r="J881" i="22"/>
  <c r="K873" i="22"/>
  <c r="J873" i="22"/>
  <c r="K865" i="22"/>
  <c r="J865" i="22"/>
  <c r="K857" i="22"/>
  <c r="J857" i="22"/>
  <c r="K849" i="22"/>
  <c r="J849" i="22"/>
  <c r="K841" i="22"/>
  <c r="J841" i="22"/>
  <c r="K833" i="22"/>
  <c r="J833" i="22"/>
  <c r="K825" i="22"/>
  <c r="J825" i="22"/>
  <c r="K817" i="22"/>
  <c r="J817" i="22"/>
  <c r="K809" i="22"/>
  <c r="J809" i="22"/>
  <c r="K801" i="22"/>
  <c r="J801" i="22"/>
  <c r="K793" i="22"/>
  <c r="J793" i="22"/>
  <c r="K785" i="22"/>
  <c r="J785" i="22"/>
  <c r="K777" i="22"/>
  <c r="J777" i="22"/>
  <c r="K769" i="22"/>
  <c r="J769" i="22"/>
  <c r="K761" i="22"/>
  <c r="J761" i="22"/>
  <c r="K753" i="22"/>
  <c r="J753" i="22"/>
  <c r="J2917" i="22"/>
  <c r="J2841" i="22"/>
  <c r="J2753" i="22"/>
  <c r="J2650" i="22"/>
  <c r="J2489" i="22"/>
  <c r="J2225" i="22"/>
  <c r="J1964" i="22"/>
  <c r="J1443" i="22"/>
  <c r="K49" i="22"/>
  <c r="J49" i="22"/>
  <c r="K81" i="22"/>
  <c r="J81" i="22"/>
  <c r="K121" i="22"/>
  <c r="J121" i="22"/>
  <c r="K153" i="22"/>
  <c r="J153" i="22"/>
  <c r="K2845" i="22"/>
  <c r="J2845" i="22"/>
  <c r="K2789" i="22"/>
  <c r="J2789" i="22"/>
  <c r="K2725" i="22"/>
  <c r="J2725" i="22"/>
  <c r="K2661" i="22"/>
  <c r="J2661" i="22"/>
  <c r="K2525" i="22"/>
  <c r="J2525" i="22"/>
  <c r="K2477" i="22"/>
  <c r="J2477" i="22"/>
  <c r="K2429" i="22"/>
  <c r="J2429" i="22"/>
  <c r="K2381" i="22"/>
  <c r="J2381" i="22"/>
  <c r="K2349" i="22"/>
  <c r="J2349" i="22"/>
  <c r="K2309" i="22"/>
  <c r="J2309" i="22"/>
  <c r="K2261" i="22"/>
  <c r="J2261" i="22"/>
  <c r="K2221" i="22"/>
  <c r="J2221" i="22"/>
  <c r="K2181" i="22"/>
  <c r="J2181" i="22"/>
  <c r="K2149" i="22"/>
  <c r="J2149" i="22"/>
  <c r="K2101" i="22"/>
  <c r="J2101" i="22"/>
  <c r="K2069" i="22"/>
  <c r="J2069" i="22"/>
  <c r="K2029" i="22"/>
  <c r="J2029" i="22"/>
  <c r="K1981" i="22"/>
  <c r="J1981" i="22"/>
  <c r="K1933" i="22"/>
  <c r="J1933" i="22"/>
  <c r="K1805" i="22"/>
  <c r="J1805" i="22"/>
  <c r="K1749" i="22"/>
  <c r="J1749" i="22"/>
  <c r="K1621" i="22"/>
  <c r="J1621" i="22"/>
  <c r="K36" i="22"/>
  <c r="J36" i="22"/>
  <c r="K84" i="22"/>
  <c r="J84" i="22"/>
  <c r="K124" i="22"/>
  <c r="J124" i="22"/>
  <c r="K172" i="22"/>
  <c r="J172" i="22"/>
  <c r="K2938" i="22"/>
  <c r="J2938" i="22"/>
  <c r="K2898" i="22"/>
  <c r="J2898" i="22"/>
  <c r="K2866" i="22"/>
  <c r="J2866" i="22"/>
  <c r="K2834" i="22"/>
  <c r="J2834" i="22"/>
  <c r="K2802" i="22"/>
  <c r="J2802" i="22"/>
  <c r="K2762" i="22"/>
  <c r="J2762" i="22"/>
  <c r="K2642" i="22"/>
  <c r="J2642" i="22"/>
  <c r="K5" i="22"/>
  <c r="J5" i="22"/>
  <c r="K29" i="22"/>
  <c r="J29" i="22"/>
  <c r="K45" i="22"/>
  <c r="J45" i="22"/>
  <c r="K6" i="22"/>
  <c r="J6" i="22"/>
  <c r="K22" i="22"/>
  <c r="J22" i="22"/>
  <c r="K30" i="22"/>
  <c r="J30" i="22"/>
  <c r="K38" i="22"/>
  <c r="J38" i="22"/>
  <c r="K46" i="22"/>
  <c r="J46" i="22"/>
  <c r="K54" i="22"/>
  <c r="J54" i="22"/>
  <c r="K62" i="22"/>
  <c r="J62" i="22"/>
  <c r="K70" i="22"/>
  <c r="J70" i="22"/>
  <c r="K78" i="22"/>
  <c r="J78" i="22"/>
  <c r="K86" i="22"/>
  <c r="J86" i="22"/>
  <c r="K94" i="22"/>
  <c r="J94" i="22"/>
  <c r="K102" i="22"/>
  <c r="J102" i="22"/>
  <c r="K110" i="22"/>
  <c r="J110" i="22"/>
  <c r="K118" i="22"/>
  <c r="J118" i="22"/>
  <c r="K126" i="22"/>
  <c r="J126" i="22"/>
  <c r="K134" i="22"/>
  <c r="J134" i="22"/>
  <c r="K142" i="22"/>
  <c r="J142" i="22"/>
  <c r="K150" i="22"/>
  <c r="J150" i="22"/>
  <c r="K158" i="22"/>
  <c r="J158" i="22"/>
  <c r="K166" i="22"/>
  <c r="J166" i="22"/>
  <c r="K174" i="22"/>
  <c r="J174" i="22"/>
  <c r="K182" i="22"/>
  <c r="J182" i="22"/>
  <c r="K190" i="22"/>
  <c r="J190" i="22"/>
  <c r="K198" i="22"/>
  <c r="J198" i="22"/>
  <c r="K206" i="22"/>
  <c r="J206" i="22"/>
  <c r="K2936" i="22"/>
  <c r="J2936" i="22"/>
  <c r="K2928" i="22"/>
  <c r="J2928" i="22"/>
  <c r="K2920" i="22"/>
  <c r="J2920" i="22"/>
  <c r="K2912" i="22"/>
  <c r="J2912" i="22"/>
  <c r="K2904" i="22"/>
  <c r="J2904" i="22"/>
  <c r="K2896" i="22"/>
  <c r="J2896" i="22"/>
  <c r="K2888" i="22"/>
  <c r="J2888" i="22"/>
  <c r="K2880" i="22"/>
  <c r="J2880" i="22"/>
  <c r="K2872" i="22"/>
  <c r="J2872" i="22"/>
  <c r="K2864" i="22"/>
  <c r="J2864" i="22"/>
  <c r="K2856" i="22"/>
  <c r="J2856" i="22"/>
  <c r="K2848" i="22"/>
  <c r="J2848" i="22"/>
  <c r="K2840" i="22"/>
  <c r="J2840" i="22"/>
  <c r="K2832" i="22"/>
  <c r="J2832" i="22"/>
  <c r="K2824" i="22"/>
  <c r="J2824" i="22"/>
  <c r="K2816" i="22"/>
  <c r="J2816" i="22"/>
  <c r="K2808" i="22"/>
  <c r="J2808" i="22"/>
  <c r="K2800" i="22"/>
  <c r="J2800" i="22"/>
  <c r="K2792" i="22"/>
  <c r="J2792" i="22"/>
  <c r="K2784" i="22"/>
  <c r="J2784" i="22"/>
  <c r="K2776" i="22"/>
  <c r="J2776" i="22"/>
  <c r="K2768" i="22"/>
  <c r="J2768" i="22"/>
  <c r="K2760" i="22"/>
  <c r="J2760" i="22"/>
  <c r="K2752" i="22"/>
  <c r="J2752" i="22"/>
  <c r="K2744" i="22"/>
  <c r="J2744" i="22"/>
  <c r="K2736" i="22"/>
  <c r="J2736" i="22"/>
  <c r="K2728" i="22"/>
  <c r="J2728" i="22"/>
  <c r="K2720" i="22"/>
  <c r="J2720" i="22"/>
  <c r="K2712" i="22"/>
  <c r="J2712" i="22"/>
  <c r="K2704" i="22"/>
  <c r="J2704" i="22"/>
  <c r="K2696" i="22"/>
  <c r="J2696" i="22"/>
  <c r="K2688" i="22"/>
  <c r="J2688" i="22"/>
  <c r="K2680" i="22"/>
  <c r="J2680" i="22"/>
  <c r="K2672" i="22"/>
  <c r="J2672" i="22"/>
  <c r="K2664" i="22"/>
  <c r="J2664" i="22"/>
  <c r="K2656" i="22"/>
  <c r="J2656" i="22"/>
  <c r="K2648" i="22"/>
  <c r="J2648" i="22"/>
  <c r="K2640" i="22"/>
  <c r="J2640" i="22"/>
  <c r="K2632" i="22"/>
  <c r="J2632" i="22"/>
  <c r="K2624" i="22"/>
  <c r="J2624" i="22"/>
  <c r="K2616" i="22"/>
  <c r="J2616" i="22"/>
  <c r="K2608" i="22"/>
  <c r="J2608" i="22"/>
  <c r="K2600" i="22"/>
  <c r="J2600" i="22"/>
  <c r="K2592" i="22"/>
  <c r="J2592" i="22"/>
  <c r="K2584" i="22"/>
  <c r="J2584" i="22"/>
  <c r="K2576" i="22"/>
  <c r="J2576" i="22"/>
  <c r="K2568" i="22"/>
  <c r="J2568" i="22"/>
  <c r="K2560" i="22"/>
  <c r="J2560" i="22"/>
  <c r="K2552" i="22"/>
  <c r="J2552" i="22"/>
  <c r="K2544" i="22"/>
  <c r="J2544" i="22"/>
  <c r="K2536" i="22"/>
  <c r="J2536" i="22"/>
  <c r="K2528" i="22"/>
  <c r="J2528" i="22"/>
  <c r="K2520" i="22"/>
  <c r="J2520" i="22"/>
  <c r="K2512" i="22"/>
  <c r="J2512" i="22"/>
  <c r="K2504" i="22"/>
  <c r="J2504" i="22"/>
  <c r="K2496" i="22"/>
  <c r="J2496" i="22"/>
  <c r="K2488" i="22"/>
  <c r="J2488" i="22"/>
  <c r="K2480" i="22"/>
  <c r="J2480" i="22"/>
  <c r="K2472" i="22"/>
  <c r="J2472" i="22"/>
  <c r="K2464" i="22"/>
  <c r="J2464" i="22"/>
  <c r="K2456" i="22"/>
  <c r="J2456" i="22"/>
  <c r="K2448" i="22"/>
  <c r="J2448" i="22"/>
  <c r="K2440" i="22"/>
  <c r="J2440" i="22"/>
  <c r="K2432" i="22"/>
  <c r="J2432" i="22"/>
  <c r="K2416" i="22"/>
  <c r="J2416" i="22"/>
  <c r="K2408" i="22"/>
  <c r="J2408" i="22"/>
  <c r="K2400" i="22"/>
  <c r="J2400" i="22"/>
  <c r="K2392" i="22"/>
  <c r="J2392" i="22"/>
  <c r="K2384" i="22"/>
  <c r="J2384" i="22"/>
  <c r="K2376" i="22"/>
  <c r="J2376" i="22"/>
  <c r="K2368" i="22"/>
  <c r="J2368" i="22"/>
  <c r="K2352" i="22"/>
  <c r="J2352" i="22"/>
  <c r="K2344" i="22"/>
  <c r="J2344" i="22"/>
  <c r="K2336" i="22"/>
  <c r="J2336" i="22"/>
  <c r="K2328" i="22"/>
  <c r="J2328" i="22"/>
  <c r="K2320" i="22"/>
  <c r="J2320" i="22"/>
  <c r="K2312" i="22"/>
  <c r="J2312" i="22"/>
  <c r="K2304" i="22"/>
  <c r="J2304" i="22"/>
  <c r="K2296" i="22"/>
  <c r="J2296" i="22"/>
  <c r="K2288" i="22"/>
  <c r="J2288" i="22"/>
  <c r="K2280" i="22"/>
  <c r="J2280" i="22"/>
  <c r="K2272" i="22"/>
  <c r="J2272" i="22"/>
  <c r="K2264" i="22"/>
  <c r="J2264" i="22"/>
  <c r="K2256" i="22"/>
  <c r="J2256" i="22"/>
  <c r="K2248" i="22"/>
  <c r="J2248" i="22"/>
  <c r="K2240" i="22"/>
  <c r="J2240" i="22"/>
  <c r="K2232" i="22"/>
  <c r="J2232" i="22"/>
  <c r="K2224" i="22"/>
  <c r="J2224" i="22"/>
  <c r="K2216" i="22"/>
  <c r="J2216" i="22"/>
  <c r="K2208" i="22"/>
  <c r="J2208" i="22"/>
  <c r="K2200" i="22"/>
  <c r="J2200" i="22"/>
  <c r="K2192" i="22"/>
  <c r="J2192" i="22"/>
  <c r="K2184" i="22"/>
  <c r="J2184" i="22"/>
  <c r="K2176" i="22"/>
  <c r="J2176" i="22"/>
  <c r="K2168" i="22"/>
  <c r="J2168" i="22"/>
  <c r="K2160" i="22"/>
  <c r="J2160" i="22"/>
  <c r="K2152" i="22"/>
  <c r="J2152" i="22"/>
  <c r="K2144" i="22"/>
  <c r="J2144" i="22"/>
  <c r="K2136" i="22"/>
  <c r="J2136" i="22"/>
  <c r="K2128" i="22"/>
  <c r="J2128" i="22"/>
  <c r="K2120" i="22"/>
  <c r="J2120" i="22"/>
  <c r="K2112" i="22"/>
  <c r="J2112" i="22"/>
  <c r="K2104" i="22"/>
  <c r="J2104" i="22"/>
  <c r="K2088" i="22"/>
  <c r="J2088" i="22"/>
  <c r="K2080" i="22"/>
  <c r="J2080" i="22"/>
  <c r="K2072" i="22"/>
  <c r="J2072" i="22"/>
  <c r="K2064" i="22"/>
  <c r="J2064" i="22"/>
  <c r="K2056" i="22"/>
  <c r="J2056" i="22"/>
  <c r="K2048" i="22"/>
  <c r="J2048" i="22"/>
  <c r="K2040" i="22"/>
  <c r="J2040" i="22"/>
  <c r="K2024" i="22"/>
  <c r="J2024" i="22"/>
  <c r="K2016" i="22"/>
  <c r="J2016" i="22"/>
  <c r="K2008" i="22"/>
  <c r="J2008" i="22"/>
  <c r="K2000" i="22"/>
  <c r="J2000" i="22"/>
  <c r="K1992" i="22"/>
  <c r="J1992" i="22"/>
  <c r="K1984" i="22"/>
  <c r="J1984" i="22"/>
  <c r="K1976" i="22"/>
  <c r="J1976" i="22"/>
  <c r="K1968" i="22"/>
  <c r="J1968" i="22"/>
  <c r="K1960" i="22"/>
  <c r="J1960" i="22"/>
  <c r="K1952" i="22"/>
  <c r="J1952" i="22"/>
  <c r="K1944" i="22"/>
  <c r="J1944" i="22"/>
  <c r="K1936" i="22"/>
  <c r="J1936" i="22"/>
  <c r="K1928" i="22"/>
  <c r="J1928" i="22"/>
  <c r="K1920" i="22"/>
  <c r="J1920" i="22"/>
  <c r="K1912" i="22"/>
  <c r="J1912" i="22"/>
  <c r="K1904" i="22"/>
  <c r="J1904" i="22"/>
  <c r="K1896" i="22"/>
  <c r="J1896" i="22"/>
  <c r="K1888" i="22"/>
  <c r="J1888" i="22"/>
  <c r="K1880" i="22"/>
  <c r="J1880" i="22"/>
  <c r="K1872" i="22"/>
  <c r="J1872" i="22"/>
  <c r="K1864" i="22"/>
  <c r="J1864" i="22"/>
  <c r="K1856" i="22"/>
  <c r="J1856" i="22"/>
  <c r="K1848" i="22"/>
  <c r="J1848" i="22"/>
  <c r="K1840" i="22"/>
  <c r="J1840" i="22"/>
  <c r="K1832" i="22"/>
  <c r="J1832" i="22"/>
  <c r="K1824" i="22"/>
  <c r="J1824" i="22"/>
  <c r="K1816" i="22"/>
  <c r="J1816" i="22"/>
  <c r="K1808" i="22"/>
  <c r="J1808" i="22"/>
  <c r="K1800" i="22"/>
  <c r="J1800" i="22"/>
  <c r="K1792" i="22"/>
  <c r="J1792" i="22"/>
  <c r="K1784" i="22"/>
  <c r="J1784" i="22"/>
  <c r="K1776" i="22"/>
  <c r="J1776" i="22"/>
  <c r="K1768" i="22"/>
  <c r="J1768" i="22"/>
  <c r="K1760" i="22"/>
  <c r="J1760" i="22"/>
  <c r="K1752" i="22"/>
  <c r="J1752" i="22"/>
  <c r="K1744" i="22"/>
  <c r="J1744" i="22"/>
  <c r="K1736" i="22"/>
  <c r="J1736" i="22"/>
  <c r="K1728" i="22"/>
  <c r="J1728" i="22"/>
  <c r="K1720" i="22"/>
  <c r="J1720" i="22"/>
  <c r="K1712" i="22"/>
  <c r="J1712" i="22"/>
  <c r="K1704" i="22"/>
  <c r="J1704" i="22"/>
  <c r="K1696" i="22"/>
  <c r="J1696" i="22"/>
  <c r="K1688" i="22"/>
  <c r="J1688" i="22"/>
  <c r="K1680" i="22"/>
  <c r="J1680" i="22"/>
  <c r="K1672" i="22"/>
  <c r="J1672" i="22"/>
  <c r="K1664" i="22"/>
  <c r="J1664" i="22"/>
  <c r="K1656" i="22"/>
  <c r="J1656" i="22"/>
  <c r="K1648" i="22"/>
  <c r="J1648" i="22"/>
  <c r="K1640" i="22"/>
  <c r="J1640" i="22"/>
  <c r="K1632" i="22"/>
  <c r="J1632" i="22"/>
  <c r="K1624" i="22"/>
  <c r="J1624" i="22"/>
  <c r="K1616" i="22"/>
  <c r="J1616" i="22"/>
  <c r="K1608" i="22"/>
  <c r="J1608" i="22"/>
  <c r="K1600" i="22"/>
  <c r="J1600" i="22"/>
  <c r="K1592" i="22"/>
  <c r="J1592" i="22"/>
  <c r="K1584" i="22"/>
  <c r="J1584" i="22"/>
  <c r="K1576" i="22"/>
  <c r="J1576" i="22"/>
  <c r="K1568" i="22"/>
  <c r="J1568" i="22"/>
  <c r="K1560" i="22"/>
  <c r="J1560" i="22"/>
  <c r="K1552" i="22"/>
  <c r="J1552" i="22"/>
  <c r="K1544" i="22"/>
  <c r="J1544" i="22"/>
  <c r="K1536" i="22"/>
  <c r="J1536" i="22"/>
  <c r="K1528" i="22"/>
  <c r="J1528" i="22"/>
  <c r="K1520" i="22"/>
  <c r="J1520" i="22"/>
  <c r="K1512" i="22"/>
  <c r="J1512" i="22"/>
  <c r="K1504" i="22"/>
  <c r="J1504" i="22"/>
  <c r="K1496" i="22"/>
  <c r="J1496" i="22"/>
  <c r="K1488" i="22"/>
  <c r="J1488" i="22"/>
  <c r="K1480" i="22"/>
  <c r="J1480" i="22"/>
  <c r="K1472" i="22"/>
  <c r="J1472" i="22"/>
  <c r="K1464" i="22"/>
  <c r="J1464" i="22"/>
  <c r="K1456" i="22"/>
  <c r="J1456" i="22"/>
  <c r="K1448" i="22"/>
  <c r="J1448" i="22"/>
  <c r="K1440" i="22"/>
  <c r="J1440" i="22"/>
  <c r="K1432" i="22"/>
  <c r="J1432" i="22"/>
  <c r="K1424" i="22"/>
  <c r="J1424" i="22"/>
  <c r="K1416" i="22"/>
  <c r="J1416" i="22"/>
  <c r="K1408" i="22"/>
  <c r="J1408" i="22"/>
  <c r="K1400" i="22"/>
  <c r="J1400" i="22"/>
  <c r="K1392" i="22"/>
  <c r="J1392" i="22"/>
  <c r="K1384" i="22"/>
  <c r="J1384" i="22"/>
  <c r="K1376" i="22"/>
  <c r="J1376" i="22"/>
  <c r="K1368" i="22"/>
  <c r="J1368" i="22"/>
  <c r="K1360" i="22"/>
  <c r="J1360" i="22"/>
  <c r="K1352" i="22"/>
  <c r="J1352" i="22"/>
  <c r="K1344" i="22"/>
  <c r="J1344" i="22"/>
  <c r="K1336" i="22"/>
  <c r="J1336" i="22"/>
  <c r="K1328" i="22"/>
  <c r="J1328" i="22"/>
  <c r="K1320" i="22"/>
  <c r="J1320" i="22"/>
  <c r="K1312" i="22"/>
  <c r="J1312" i="22"/>
  <c r="K1304" i="22"/>
  <c r="J1304" i="22"/>
  <c r="K1296" i="22"/>
  <c r="J1296" i="22"/>
  <c r="K1288" i="22"/>
  <c r="J1288" i="22"/>
  <c r="K1280" i="22"/>
  <c r="J1280" i="22"/>
  <c r="K1272" i="22"/>
  <c r="J1272" i="22"/>
  <c r="K1264" i="22"/>
  <c r="J1264" i="22"/>
  <c r="K1256" i="22"/>
  <c r="J1256" i="22"/>
  <c r="K1248" i="22"/>
  <c r="J1248" i="22"/>
  <c r="K1240" i="22"/>
  <c r="J1240" i="22"/>
  <c r="K1232" i="22"/>
  <c r="J1232" i="22"/>
  <c r="K1224" i="22"/>
  <c r="J1224" i="22"/>
  <c r="K1216" i="22"/>
  <c r="J1216" i="22"/>
  <c r="K1208" i="22"/>
  <c r="J1208" i="22"/>
  <c r="K1200" i="22"/>
  <c r="J1200" i="22"/>
  <c r="K1192" i="22"/>
  <c r="J1192" i="22"/>
  <c r="K1184" i="22"/>
  <c r="J1184" i="22"/>
  <c r="K1176" i="22"/>
  <c r="J1176" i="22"/>
  <c r="K1168" i="22"/>
  <c r="J1168" i="22"/>
  <c r="K1160" i="22"/>
  <c r="J1160" i="22"/>
  <c r="K1152" i="22"/>
  <c r="J1152" i="22"/>
  <c r="K1144" i="22"/>
  <c r="J1144" i="22"/>
  <c r="K1136" i="22"/>
  <c r="J1136" i="22"/>
  <c r="K1128" i="22"/>
  <c r="J1128" i="22"/>
  <c r="K1120" i="22"/>
  <c r="J1120" i="22"/>
  <c r="K1112" i="22"/>
  <c r="J1112" i="22"/>
  <c r="K1104" i="22"/>
  <c r="J1104" i="22"/>
  <c r="K1096" i="22"/>
  <c r="J1096" i="22"/>
  <c r="K1088" i="22"/>
  <c r="J1088" i="22"/>
  <c r="K1080" i="22"/>
  <c r="J1080" i="22"/>
  <c r="K1072" i="22"/>
  <c r="J1072" i="22"/>
  <c r="K1064" i="22"/>
  <c r="J1064" i="22"/>
  <c r="K1056" i="22"/>
  <c r="J1056" i="22"/>
  <c r="K1048" i="22"/>
  <c r="J1048" i="22"/>
  <c r="K1040" i="22"/>
  <c r="J1040" i="22"/>
  <c r="K1032" i="22"/>
  <c r="J1032" i="22"/>
  <c r="K1024" i="22"/>
  <c r="J1024" i="22"/>
  <c r="K1016" i="22"/>
  <c r="J1016" i="22"/>
  <c r="K1008" i="22"/>
  <c r="J1008" i="22"/>
  <c r="K1000" i="22"/>
  <c r="J1000" i="22"/>
  <c r="K992" i="22"/>
  <c r="J992" i="22"/>
  <c r="K984" i="22"/>
  <c r="J984" i="22"/>
  <c r="K976" i="22"/>
  <c r="J976" i="22"/>
  <c r="K968" i="22"/>
  <c r="J968" i="22"/>
  <c r="K960" i="22"/>
  <c r="J960" i="22"/>
  <c r="K952" i="22"/>
  <c r="J952" i="22"/>
  <c r="K944" i="22"/>
  <c r="J944" i="22"/>
  <c r="K936" i="22"/>
  <c r="J936" i="22"/>
  <c r="K928" i="22"/>
  <c r="J928" i="22"/>
  <c r="K920" i="22"/>
  <c r="J920" i="22"/>
  <c r="K912" i="22"/>
  <c r="J912" i="22"/>
  <c r="K904" i="22"/>
  <c r="J904" i="22"/>
  <c r="K896" i="22"/>
  <c r="J896" i="22"/>
  <c r="K888" i="22"/>
  <c r="J888" i="22"/>
  <c r="K880" i="22"/>
  <c r="J880" i="22"/>
  <c r="K872" i="22"/>
  <c r="J872" i="22"/>
  <c r="K864" i="22"/>
  <c r="J864" i="22"/>
  <c r="K856" i="22"/>
  <c r="J856" i="22"/>
  <c r="K848" i="22"/>
  <c r="J848" i="22"/>
  <c r="K840" i="22"/>
  <c r="J840" i="22"/>
  <c r="K832" i="22"/>
  <c r="J832" i="22"/>
  <c r="K824" i="22"/>
  <c r="J824" i="22"/>
  <c r="K816" i="22"/>
  <c r="J816" i="22"/>
  <c r="K808" i="22"/>
  <c r="J808" i="22"/>
  <c r="K800" i="22"/>
  <c r="J800" i="22"/>
  <c r="K792" i="22"/>
  <c r="J792" i="22"/>
  <c r="K784" i="22"/>
  <c r="J784" i="22"/>
  <c r="K776" i="22"/>
  <c r="J776" i="22"/>
  <c r="K768" i="22"/>
  <c r="J768" i="22"/>
  <c r="K760" i="22"/>
  <c r="J760" i="22"/>
  <c r="K752" i="22"/>
  <c r="J752" i="22"/>
  <c r="K744" i="22"/>
  <c r="J744" i="22"/>
  <c r="K736" i="22"/>
  <c r="J736" i="22"/>
  <c r="K728" i="22"/>
  <c r="J728" i="22"/>
  <c r="J2909" i="22"/>
  <c r="J2830" i="22"/>
  <c r="J2740" i="22"/>
  <c r="J2635" i="22"/>
  <c r="J2455" i="22"/>
  <c r="J2196" i="22"/>
  <c r="J1925" i="22"/>
  <c r="J1325" i="22"/>
  <c r="K25" i="22"/>
  <c r="J25" i="22"/>
  <c r="K65" i="22"/>
  <c r="J65" i="22"/>
  <c r="K105" i="22"/>
  <c r="J105" i="22"/>
  <c r="K129" i="22"/>
  <c r="J129" i="22"/>
  <c r="K177" i="22"/>
  <c r="J177" i="22"/>
  <c r="K2821" i="22"/>
  <c r="J2821" i="22"/>
  <c r="K2781" i="22"/>
  <c r="J2781" i="22"/>
  <c r="K2733" i="22"/>
  <c r="J2733" i="22"/>
  <c r="K2621" i="22"/>
  <c r="J2621" i="22"/>
  <c r="K2549" i="22"/>
  <c r="J2549" i="22"/>
  <c r="K2485" i="22"/>
  <c r="J2485" i="22"/>
  <c r="K2437" i="22"/>
  <c r="J2437" i="22"/>
  <c r="K2405" i="22"/>
  <c r="J2405" i="22"/>
  <c r="K2317" i="22"/>
  <c r="J2317" i="22"/>
  <c r="K2237" i="22"/>
  <c r="J2237" i="22"/>
  <c r="K2205" i="22"/>
  <c r="J2205" i="22"/>
  <c r="K2093" i="22"/>
  <c r="J2093" i="22"/>
  <c r="K2045" i="22"/>
  <c r="J2045" i="22"/>
  <c r="K2005" i="22"/>
  <c r="J2005" i="22"/>
  <c r="K1949" i="22"/>
  <c r="J1949" i="22"/>
  <c r="K1901" i="22"/>
  <c r="J1901" i="22"/>
  <c r="K1837" i="22"/>
  <c r="J1837" i="22"/>
  <c r="K1773" i="22"/>
  <c r="J1773" i="22"/>
  <c r="K1613" i="22"/>
  <c r="J1613" i="22"/>
  <c r="K20" i="22"/>
  <c r="J20" i="22"/>
  <c r="K52" i="22"/>
  <c r="J52" i="22"/>
  <c r="K68" i="22"/>
  <c r="J68" i="22"/>
  <c r="K132" i="22"/>
  <c r="J132" i="22"/>
  <c r="K204" i="22"/>
  <c r="J204" i="22"/>
  <c r="K2914" i="22"/>
  <c r="J2914" i="22"/>
  <c r="K2882" i="22"/>
  <c r="J2882" i="22"/>
  <c r="K2850" i="22"/>
  <c r="J2850" i="22"/>
  <c r="K2778" i="22"/>
  <c r="J2778" i="22"/>
  <c r="K2730" i="22"/>
  <c r="J2730" i="22"/>
  <c r="K13" i="22"/>
  <c r="J13" i="22"/>
  <c r="K37" i="22"/>
  <c r="J37" i="22"/>
  <c r="K14" i="22"/>
  <c r="J14" i="22"/>
  <c r="K23" i="22"/>
  <c r="J23" i="22"/>
  <c r="K39" i="22"/>
  <c r="J39" i="22"/>
  <c r="K47" i="22"/>
  <c r="J47" i="22"/>
  <c r="K63" i="22"/>
  <c r="J63" i="22"/>
  <c r="K71" i="22"/>
  <c r="J71" i="22"/>
  <c r="K95" i="22"/>
  <c r="J95" i="22"/>
  <c r="K127" i="22"/>
  <c r="J127" i="22"/>
  <c r="K151" i="22"/>
  <c r="J151" i="22"/>
  <c r="K159" i="22"/>
  <c r="J159" i="22"/>
  <c r="K175" i="22"/>
  <c r="J175" i="22"/>
  <c r="K191" i="22"/>
  <c r="J191" i="22"/>
  <c r="K2943" i="22"/>
  <c r="J2943" i="22"/>
  <c r="K2927" i="22"/>
  <c r="J2927" i="22"/>
  <c r="K2911" i="22"/>
  <c r="J2911" i="22"/>
  <c r="K2887" i="22"/>
  <c r="J2887" i="22"/>
  <c r="K2871" i="22"/>
  <c r="J2871" i="22"/>
  <c r="K2855" i="22"/>
  <c r="J2855" i="22"/>
  <c r="K2831" i="22"/>
  <c r="J2831" i="22"/>
  <c r="K2815" i="22"/>
  <c r="J2815" i="22"/>
  <c r="K2791" i="22"/>
  <c r="J2791" i="22"/>
  <c r="K2775" i="22"/>
  <c r="J2775" i="22"/>
  <c r="K2759" i="22"/>
  <c r="J2759" i="22"/>
  <c r="K2751" i="22"/>
  <c r="J2751" i="22"/>
  <c r="K2735" i="22"/>
  <c r="J2735" i="22"/>
  <c r="K2719" i="22"/>
  <c r="J2719" i="22"/>
  <c r="K2703" i="22"/>
  <c r="J2703" i="22"/>
  <c r="K2695" i="22"/>
  <c r="J2695" i="22"/>
  <c r="K2671" i="22"/>
  <c r="J2671" i="22"/>
  <c r="K2647" i="22"/>
  <c r="J2647" i="22"/>
  <c r="K2631" i="22"/>
  <c r="J2631" i="22"/>
  <c r="K2615" i="22"/>
  <c r="J2615" i="22"/>
  <c r="K2599" i="22"/>
  <c r="J2599" i="22"/>
  <c r="K2591" i="22"/>
  <c r="J2591" i="22"/>
  <c r="K2551" i="22"/>
  <c r="J2551" i="22"/>
  <c r="K2535" i="22"/>
  <c r="J2535" i="22"/>
  <c r="K2519" i="22"/>
  <c r="J2519" i="22"/>
  <c r="K2495" i="22"/>
  <c r="J2495" i="22"/>
  <c r="K2479" i="22"/>
  <c r="J2479" i="22"/>
  <c r="K2471" i="22"/>
  <c r="J2471" i="22"/>
  <c r="K2463" i="22"/>
  <c r="J2463" i="22"/>
  <c r="K2447" i="22"/>
  <c r="J2447" i="22"/>
  <c r="K2439" i="22"/>
  <c r="J2439" i="22"/>
  <c r="K2431" i="22"/>
  <c r="J2431" i="22"/>
  <c r="K2423" i="22"/>
  <c r="J2423" i="22"/>
  <c r="K2415" i="22"/>
  <c r="J2415" i="22"/>
  <c r="K2407" i="22"/>
  <c r="J2407" i="22"/>
  <c r="K2399" i="22"/>
  <c r="J2399" i="22"/>
  <c r="K2383" i="22"/>
  <c r="J2383" i="22"/>
  <c r="K2375" i="22"/>
  <c r="J2375" i="22"/>
  <c r="K2367" i="22"/>
  <c r="J2367" i="22"/>
  <c r="K2359" i="22"/>
  <c r="J2359" i="22"/>
  <c r="K2351" i="22"/>
  <c r="J2351" i="22"/>
  <c r="K2343" i="22"/>
  <c r="J2343" i="22"/>
  <c r="K2335" i="22"/>
  <c r="J2335" i="22"/>
  <c r="K2319" i="22"/>
  <c r="J2319" i="22"/>
  <c r="K2311" i="22"/>
  <c r="J2311" i="22"/>
  <c r="K2303" i="22"/>
  <c r="J2303" i="22"/>
  <c r="K2295" i="22"/>
  <c r="J2295" i="22"/>
  <c r="K2287" i="22"/>
  <c r="J2287" i="22"/>
  <c r="K2279" i="22"/>
  <c r="J2279" i="22"/>
  <c r="K2271" i="22"/>
  <c r="J2271" i="22"/>
  <c r="K2263" i="22"/>
  <c r="J2263" i="22"/>
  <c r="K2255" i="22"/>
  <c r="J2255" i="22"/>
  <c r="K2247" i="22"/>
  <c r="J2247" i="22"/>
  <c r="K2239" i="22"/>
  <c r="J2239" i="22"/>
  <c r="K2231" i="22"/>
  <c r="J2231" i="22"/>
  <c r="K2223" i="22"/>
  <c r="J2223" i="22"/>
  <c r="K2215" i="22"/>
  <c r="J2215" i="22"/>
  <c r="K2207" i="22"/>
  <c r="J2207" i="22"/>
  <c r="K2199" i="22"/>
  <c r="J2199" i="22"/>
  <c r="K2191" i="22"/>
  <c r="J2191" i="22"/>
  <c r="K2183" i="22"/>
  <c r="J2183" i="22"/>
  <c r="K2175" i="22"/>
  <c r="J2175" i="22"/>
  <c r="K2167" i="22"/>
  <c r="J2167" i="22"/>
  <c r="K2159" i="22"/>
  <c r="J2159" i="22"/>
  <c r="K2151" i="22"/>
  <c r="J2151" i="22"/>
  <c r="K2143" i="22"/>
  <c r="J2143" i="22"/>
  <c r="K2135" i="22"/>
  <c r="J2135" i="22"/>
  <c r="K2127" i="22"/>
  <c r="J2127" i="22"/>
  <c r="K2119" i="22"/>
  <c r="J2119" i="22"/>
  <c r="K2111" i="22"/>
  <c r="J2111" i="22"/>
  <c r="K2103" i="22"/>
  <c r="J2103" i="22"/>
  <c r="K2095" i="22"/>
  <c r="J2095" i="22"/>
  <c r="K2087" i="22"/>
  <c r="J2087" i="22"/>
  <c r="K2079" i="22"/>
  <c r="J2079" i="22"/>
  <c r="K2071" i="22"/>
  <c r="J2071" i="22"/>
  <c r="K2063" i="22"/>
  <c r="J2063" i="22"/>
  <c r="K2055" i="22"/>
  <c r="J2055" i="22"/>
  <c r="K2047" i="22"/>
  <c r="J2047" i="22"/>
  <c r="K2039" i="22"/>
  <c r="J2039" i="22"/>
  <c r="K2031" i="22"/>
  <c r="J2031" i="22"/>
  <c r="K2023" i="22"/>
  <c r="J2023" i="22"/>
  <c r="K2015" i="22"/>
  <c r="J2015" i="22"/>
  <c r="K2007" i="22"/>
  <c r="J2007" i="22"/>
  <c r="K1999" i="22"/>
  <c r="J1999" i="22"/>
  <c r="K1991" i="22"/>
  <c r="J1991" i="22"/>
  <c r="K1983" i="22"/>
  <c r="J1983" i="22"/>
  <c r="K1975" i="22"/>
  <c r="J1975" i="22"/>
  <c r="K1967" i="22"/>
  <c r="J1967" i="22"/>
  <c r="K1959" i="22"/>
  <c r="J1959" i="22"/>
  <c r="K1951" i="22"/>
  <c r="J1951" i="22"/>
  <c r="K1943" i="22"/>
  <c r="J1943" i="22"/>
  <c r="K1935" i="22"/>
  <c r="J1935" i="22"/>
  <c r="K1927" i="22"/>
  <c r="J1927" i="22"/>
  <c r="K1919" i="22"/>
  <c r="J1919" i="22"/>
  <c r="K1911" i="22"/>
  <c r="J1911" i="22"/>
  <c r="K1903" i="22"/>
  <c r="J1903" i="22"/>
  <c r="K1895" i="22"/>
  <c r="J1895" i="22"/>
  <c r="K1887" i="22"/>
  <c r="J1887" i="22"/>
  <c r="K1879" i="22"/>
  <c r="J1879" i="22"/>
  <c r="K1863" i="22"/>
  <c r="J1863" i="22"/>
  <c r="K1855" i="22"/>
  <c r="J1855" i="22"/>
  <c r="K1847" i="22"/>
  <c r="J1847" i="22"/>
  <c r="K1839" i="22"/>
  <c r="J1839" i="22"/>
  <c r="K1831" i="22"/>
  <c r="J1831" i="22"/>
  <c r="K1823" i="22"/>
  <c r="J1823" i="22"/>
  <c r="K1815" i="22"/>
  <c r="J1815" i="22"/>
  <c r="K1807" i="22"/>
  <c r="J1807" i="22"/>
  <c r="K1799" i="22"/>
  <c r="J1799" i="22"/>
  <c r="K1791" i="22"/>
  <c r="J1791" i="22"/>
  <c r="K1783" i="22"/>
  <c r="J1783" i="22"/>
  <c r="K1775" i="22"/>
  <c r="J1775" i="22"/>
  <c r="K1767" i="22"/>
  <c r="J1767" i="22"/>
  <c r="K1759" i="22"/>
  <c r="J1759" i="22"/>
  <c r="K1751" i="22"/>
  <c r="J1751" i="22"/>
  <c r="K1743" i="22"/>
  <c r="J1743" i="22"/>
  <c r="K1735" i="22"/>
  <c r="J1735" i="22"/>
  <c r="K1727" i="22"/>
  <c r="J1727" i="22"/>
  <c r="K1719" i="22"/>
  <c r="J1719" i="22"/>
  <c r="K1711" i="22"/>
  <c r="J1711" i="22"/>
  <c r="K1703" i="22"/>
  <c r="J1703" i="22"/>
  <c r="K1687" i="22"/>
  <c r="J1687" i="22"/>
  <c r="K1679" i="22"/>
  <c r="J1679" i="22"/>
  <c r="K1671" i="22"/>
  <c r="J1671" i="22"/>
  <c r="K1663" i="22"/>
  <c r="J1663" i="22"/>
  <c r="K1655" i="22"/>
  <c r="J1655" i="22"/>
  <c r="K1647" i="22"/>
  <c r="J1647" i="22"/>
  <c r="K1639" i="22"/>
  <c r="J1639" i="22"/>
  <c r="K1631" i="22"/>
  <c r="J1631" i="22"/>
  <c r="K1623" i="22"/>
  <c r="J1623" i="22"/>
  <c r="K1615" i="22"/>
  <c r="J1615" i="22"/>
  <c r="K1607" i="22"/>
  <c r="J1607" i="22"/>
  <c r="K1599" i="22"/>
  <c r="J1599" i="22"/>
  <c r="K1591" i="22"/>
  <c r="J1591" i="22"/>
  <c r="K1583" i="22"/>
  <c r="J1583" i="22"/>
  <c r="K1575" i="22"/>
  <c r="J1575" i="22"/>
  <c r="K1567" i="22"/>
  <c r="J1567" i="22"/>
  <c r="K1559" i="22"/>
  <c r="J1559" i="22"/>
  <c r="K1551" i="22"/>
  <c r="J1551" i="22"/>
  <c r="K1543" i="22"/>
  <c r="J1543" i="22"/>
  <c r="K1535" i="22"/>
  <c r="J1535" i="22"/>
  <c r="K1527" i="22"/>
  <c r="J1527" i="22"/>
  <c r="K1519" i="22"/>
  <c r="J1519" i="22"/>
  <c r="K1511" i="22"/>
  <c r="J1511" i="22"/>
  <c r="K1503" i="22"/>
  <c r="J1503" i="22"/>
  <c r="K1495" i="22"/>
  <c r="J1495" i="22"/>
  <c r="K1487" i="22"/>
  <c r="J1487" i="22"/>
  <c r="K1479" i="22"/>
  <c r="J1479" i="22"/>
  <c r="K1471" i="22"/>
  <c r="J1471" i="22"/>
  <c r="K1463" i="22"/>
  <c r="J1463" i="22"/>
  <c r="K1455" i="22"/>
  <c r="J1455" i="22"/>
  <c r="K1447" i="22"/>
  <c r="J1447" i="22"/>
  <c r="K1439" i="22"/>
  <c r="J1439" i="22"/>
  <c r="K1431" i="22"/>
  <c r="J1431" i="22"/>
  <c r="K1423" i="22"/>
  <c r="J1423" i="22"/>
  <c r="K1415" i="22"/>
  <c r="J1415" i="22"/>
  <c r="K1407" i="22"/>
  <c r="J1407" i="22"/>
  <c r="K1399" i="22"/>
  <c r="J1399" i="22"/>
  <c r="K1391" i="22"/>
  <c r="J1391" i="22"/>
  <c r="K1383" i="22"/>
  <c r="J1383" i="22"/>
  <c r="K1375" i="22"/>
  <c r="J1375" i="22"/>
  <c r="K1367" i="22"/>
  <c r="J1367" i="22"/>
  <c r="K1359" i="22"/>
  <c r="J1359" i="22"/>
  <c r="K1351" i="22"/>
  <c r="J1351" i="22"/>
  <c r="K1343" i="22"/>
  <c r="J1343" i="22"/>
  <c r="K1335" i="22"/>
  <c r="J1335" i="22"/>
  <c r="K1327" i="22"/>
  <c r="J1327" i="22"/>
  <c r="K1319" i="22"/>
  <c r="J1319" i="22"/>
  <c r="K1311" i="22"/>
  <c r="J1311" i="22"/>
  <c r="K1303" i="22"/>
  <c r="J1303" i="22"/>
  <c r="K1295" i="22"/>
  <c r="J1295" i="22"/>
  <c r="K1287" i="22"/>
  <c r="J1287" i="22"/>
  <c r="K1279" i="22"/>
  <c r="J1279" i="22"/>
  <c r="K1271" i="22"/>
  <c r="J1271" i="22"/>
  <c r="K1263" i="22"/>
  <c r="J1263" i="22"/>
  <c r="K1255" i="22"/>
  <c r="J1255" i="22"/>
  <c r="K1247" i="22"/>
  <c r="J1247" i="22"/>
  <c r="K1239" i="22"/>
  <c r="J1239" i="22"/>
  <c r="K1231" i="22"/>
  <c r="J1231" i="22"/>
  <c r="K1223" i="22"/>
  <c r="J1223" i="22"/>
  <c r="K1215" i="22"/>
  <c r="J1215" i="22"/>
  <c r="K1207" i="22"/>
  <c r="J1207" i="22"/>
  <c r="K1199" i="22"/>
  <c r="J1199" i="22"/>
  <c r="K1191" i="22"/>
  <c r="J1191" i="22"/>
  <c r="K1183" i="22"/>
  <c r="J1183" i="22"/>
  <c r="K1175" i="22"/>
  <c r="J1175" i="22"/>
  <c r="K1167" i="22"/>
  <c r="J1167" i="22"/>
  <c r="K1159" i="22"/>
  <c r="J1159" i="22"/>
  <c r="K1151" i="22"/>
  <c r="J1151" i="22"/>
  <c r="K1143" i="22"/>
  <c r="J1143" i="22"/>
  <c r="K1135" i="22"/>
  <c r="J1135" i="22"/>
  <c r="K1127" i="22"/>
  <c r="J1127" i="22"/>
  <c r="K1119" i="22"/>
  <c r="J1119" i="22"/>
  <c r="K1111" i="22"/>
  <c r="J1111" i="22"/>
  <c r="K1103" i="22"/>
  <c r="J1103" i="22"/>
  <c r="K1095" i="22"/>
  <c r="J1095" i="22"/>
  <c r="K1087" i="22"/>
  <c r="J1087" i="22"/>
  <c r="K1079" i="22"/>
  <c r="J1079" i="22"/>
  <c r="K1071" i="22"/>
  <c r="J1071" i="22"/>
  <c r="K1063" i="22"/>
  <c r="J1063" i="22"/>
  <c r="K1055" i="22"/>
  <c r="J1055" i="22"/>
  <c r="K1047" i="22"/>
  <c r="J1047" i="22"/>
  <c r="K1039" i="22"/>
  <c r="J1039" i="22"/>
  <c r="K1031" i="22"/>
  <c r="J1031" i="22"/>
  <c r="K1023" i="22"/>
  <c r="J1023" i="22"/>
  <c r="K1015" i="22"/>
  <c r="J1015" i="22"/>
  <c r="K1007" i="22"/>
  <c r="J1007" i="22"/>
  <c r="K999" i="22"/>
  <c r="J999" i="22"/>
  <c r="K991" i="22"/>
  <c r="J991" i="22"/>
  <c r="K983" i="22"/>
  <c r="J983" i="22"/>
  <c r="K975" i="22"/>
  <c r="J975" i="22"/>
  <c r="K967" i="22"/>
  <c r="J967" i="22"/>
  <c r="K959" i="22"/>
  <c r="J959" i="22"/>
  <c r="K951" i="22"/>
  <c r="J951" i="22"/>
  <c r="K943" i="22"/>
  <c r="J943" i="22"/>
  <c r="K935" i="22"/>
  <c r="J935" i="22"/>
  <c r="K927" i="22"/>
  <c r="J927" i="22"/>
  <c r="K919" i="22"/>
  <c r="J919" i="22"/>
  <c r="K911" i="22"/>
  <c r="J911" i="22"/>
  <c r="K903" i="22"/>
  <c r="J903" i="22"/>
  <c r="K895" i="22"/>
  <c r="J895" i="22"/>
  <c r="K887" i="22"/>
  <c r="J887" i="22"/>
  <c r="K879" i="22"/>
  <c r="J879" i="22"/>
  <c r="K871" i="22"/>
  <c r="J871" i="22"/>
  <c r="K863" i="22"/>
  <c r="J863" i="22"/>
  <c r="K855" i="22"/>
  <c r="J855" i="22"/>
  <c r="K847" i="22"/>
  <c r="J847" i="22"/>
  <c r="K839" i="22"/>
  <c r="J839" i="22"/>
  <c r="K831" i="22"/>
  <c r="J831" i="22"/>
  <c r="K823" i="22"/>
  <c r="J823" i="22"/>
  <c r="K815" i="22"/>
  <c r="J815" i="22"/>
  <c r="K807" i="22"/>
  <c r="J807" i="22"/>
  <c r="K799" i="22"/>
  <c r="J799" i="22"/>
  <c r="K791" i="22"/>
  <c r="J791" i="22"/>
  <c r="K783" i="22"/>
  <c r="J783" i="22"/>
  <c r="K775" i="22"/>
  <c r="J775" i="22"/>
  <c r="K767" i="22"/>
  <c r="J767" i="22"/>
  <c r="K759" i="22"/>
  <c r="J759" i="22"/>
  <c r="K751" i="22"/>
  <c r="J751" i="22"/>
  <c r="K743" i="22"/>
  <c r="J743" i="22"/>
  <c r="K735" i="22"/>
  <c r="J735" i="22"/>
  <c r="K727" i="22"/>
  <c r="J727" i="22"/>
  <c r="K719" i="22"/>
  <c r="J719" i="22"/>
  <c r="K711" i="22"/>
  <c r="J711" i="22"/>
  <c r="K703" i="22"/>
  <c r="J703" i="22"/>
  <c r="K695" i="22"/>
  <c r="J695" i="22"/>
  <c r="K687" i="22"/>
  <c r="J687" i="22"/>
  <c r="K679" i="22"/>
  <c r="J679" i="22"/>
  <c r="K671" i="22"/>
  <c r="J671" i="22"/>
  <c r="K663" i="22"/>
  <c r="J663" i="22"/>
  <c r="K655" i="22"/>
  <c r="J655" i="22"/>
  <c r="K647" i="22"/>
  <c r="J647" i="22"/>
  <c r="K639" i="22"/>
  <c r="J639" i="22"/>
  <c r="K631" i="22"/>
  <c r="J631" i="22"/>
  <c r="K623" i="22"/>
  <c r="J623" i="22"/>
  <c r="K615" i="22"/>
  <c r="J615" i="22"/>
  <c r="K607" i="22"/>
  <c r="J607" i="22"/>
  <c r="K599" i="22"/>
  <c r="J599" i="22"/>
  <c r="K591" i="22"/>
  <c r="J591" i="22"/>
  <c r="K583" i="22"/>
  <c r="J583" i="22"/>
  <c r="K575" i="22"/>
  <c r="J575" i="22"/>
  <c r="K567" i="22"/>
  <c r="J567" i="22"/>
  <c r="K559" i="22"/>
  <c r="J559" i="22"/>
  <c r="K551" i="22"/>
  <c r="J551" i="22"/>
  <c r="K543" i="22"/>
  <c r="J543" i="22"/>
  <c r="K535" i="22"/>
  <c r="J535" i="22"/>
  <c r="K527" i="22"/>
  <c r="J527" i="22"/>
  <c r="K519" i="22"/>
  <c r="J519" i="22"/>
  <c r="K511" i="22"/>
  <c r="J511" i="22"/>
  <c r="K503" i="22"/>
  <c r="J503" i="22"/>
  <c r="K495" i="22"/>
  <c r="J495" i="22"/>
  <c r="K487" i="22"/>
  <c r="J487" i="22"/>
  <c r="K479" i="22"/>
  <c r="J479" i="22"/>
  <c r="K471" i="22"/>
  <c r="J471" i="22"/>
  <c r="K463" i="22"/>
  <c r="J463" i="22"/>
  <c r="J455" i="22"/>
  <c r="K455" i="22"/>
  <c r="K447" i="22"/>
  <c r="J447" i="22"/>
  <c r="K439" i="22"/>
  <c r="J439" i="22"/>
  <c r="K431" i="22"/>
  <c r="J431" i="22"/>
  <c r="K423" i="22"/>
  <c r="J423" i="22"/>
  <c r="J2901" i="22"/>
  <c r="J2820" i="22"/>
  <c r="J2726" i="22"/>
  <c r="J2619" i="22"/>
  <c r="J2424" i="22"/>
  <c r="J2161" i="22"/>
  <c r="J1871" i="22"/>
  <c r="J1052" i="22"/>
  <c r="K745" i="22"/>
  <c r="J745" i="22"/>
  <c r="K737" i="22"/>
  <c r="J737" i="22"/>
  <c r="K729" i="22"/>
  <c r="J729" i="22"/>
  <c r="K721" i="22"/>
  <c r="J721" i="22"/>
  <c r="K713" i="22"/>
  <c r="J713" i="22"/>
  <c r="K705" i="22"/>
  <c r="J705" i="22"/>
  <c r="K697" i="22"/>
  <c r="J697" i="22"/>
  <c r="K689" i="22"/>
  <c r="J689" i="22"/>
  <c r="K681" i="22"/>
  <c r="J681" i="22"/>
  <c r="K673" i="22"/>
  <c r="J673" i="22"/>
  <c r="K665" i="22"/>
  <c r="J665" i="22"/>
  <c r="K657" i="22"/>
  <c r="J657" i="22"/>
  <c r="K649" i="22"/>
  <c r="J649" i="22"/>
  <c r="K641" i="22"/>
  <c r="J641" i="22"/>
  <c r="K633" i="22"/>
  <c r="J633" i="22"/>
  <c r="K625" i="22"/>
  <c r="J625" i="22"/>
  <c r="K617" i="22"/>
  <c r="J617" i="22"/>
  <c r="K609" i="22"/>
  <c r="J609" i="22"/>
  <c r="K601" i="22"/>
  <c r="J601" i="22"/>
  <c r="K593" i="22"/>
  <c r="J593" i="22"/>
  <c r="K585" i="22"/>
  <c r="J585" i="22"/>
  <c r="K577" i="22"/>
  <c r="J577" i="22"/>
  <c r="K569" i="22"/>
  <c r="J569" i="22"/>
  <c r="K561" i="22"/>
  <c r="J561" i="22"/>
  <c r="K553" i="22"/>
  <c r="J553" i="22"/>
  <c r="K545" i="22"/>
  <c r="J545" i="22"/>
  <c r="K537" i="22"/>
  <c r="J537" i="22"/>
  <c r="K529" i="22"/>
  <c r="J529" i="22"/>
  <c r="K521" i="22"/>
  <c r="J521" i="22"/>
  <c r="K513" i="22"/>
  <c r="J513" i="22"/>
  <c r="K505" i="22"/>
  <c r="J505" i="22"/>
  <c r="K497" i="22"/>
  <c r="J497" i="22"/>
  <c r="K489" i="22"/>
  <c r="J489" i="22"/>
  <c r="K481" i="22"/>
  <c r="J481" i="22"/>
  <c r="K473" i="22"/>
  <c r="J473" i="22"/>
  <c r="K465" i="22"/>
  <c r="J465" i="22"/>
  <c r="K457" i="22"/>
  <c r="J457" i="22"/>
  <c r="K449" i="22"/>
  <c r="J449" i="22"/>
  <c r="K441" i="22"/>
  <c r="J441" i="22"/>
  <c r="K433" i="22"/>
  <c r="J433" i="22"/>
  <c r="K425" i="22"/>
  <c r="J425" i="22"/>
  <c r="K417" i="22"/>
  <c r="J417" i="22"/>
  <c r="K409" i="22"/>
  <c r="J409" i="22"/>
  <c r="K401" i="22"/>
  <c r="J401" i="22"/>
  <c r="K393" i="22"/>
  <c r="J393" i="22"/>
  <c r="K385" i="22"/>
  <c r="J385" i="22"/>
  <c r="K377" i="22"/>
  <c r="J377" i="22"/>
  <c r="K369" i="22"/>
  <c r="J369" i="22"/>
  <c r="K353" i="22"/>
  <c r="J353" i="22"/>
  <c r="K345" i="22"/>
  <c r="J345" i="22"/>
  <c r="K337" i="22"/>
  <c r="J337" i="22"/>
  <c r="K329" i="22"/>
  <c r="J329" i="22"/>
  <c r="K321" i="22"/>
  <c r="J321" i="22"/>
  <c r="K313" i="22"/>
  <c r="J313" i="22"/>
  <c r="K305" i="22"/>
  <c r="J305" i="22"/>
  <c r="K297" i="22"/>
  <c r="J297" i="22"/>
  <c r="K289" i="22"/>
  <c r="J289" i="22"/>
  <c r="K281" i="22"/>
  <c r="J281" i="22"/>
  <c r="K273" i="22"/>
  <c r="J273" i="22"/>
  <c r="K265" i="22"/>
  <c r="J265" i="22"/>
  <c r="K257" i="22"/>
  <c r="J257" i="22"/>
  <c r="K249" i="22"/>
  <c r="J249" i="22"/>
  <c r="K241" i="22"/>
  <c r="J241" i="22"/>
  <c r="K233" i="22"/>
  <c r="J233" i="22"/>
  <c r="K225" i="22"/>
  <c r="J225" i="22"/>
  <c r="K217" i="22"/>
  <c r="J217" i="22"/>
  <c r="K209" i="22"/>
  <c r="J209" i="22"/>
  <c r="K397" i="22"/>
  <c r="J988" i="22"/>
  <c r="K720" i="22"/>
  <c r="J720" i="22"/>
  <c r="K712" i="22"/>
  <c r="J712" i="22"/>
  <c r="K704" i="22"/>
  <c r="J704" i="22"/>
  <c r="K696" i="22"/>
  <c r="J696" i="22"/>
  <c r="K688" i="22"/>
  <c r="J688" i="22"/>
  <c r="K680" i="22"/>
  <c r="J680" i="22"/>
  <c r="K672" i="22"/>
  <c r="J672" i="22"/>
  <c r="K664" i="22"/>
  <c r="J664" i="22"/>
  <c r="K656" i="22"/>
  <c r="J656" i="22"/>
  <c r="K648" i="22"/>
  <c r="J648" i="22"/>
  <c r="K640" i="22"/>
  <c r="J640" i="22"/>
  <c r="K632" i="22"/>
  <c r="J632" i="22"/>
  <c r="K624" i="22"/>
  <c r="J624" i="22"/>
  <c r="K616" i="22"/>
  <c r="J616" i="22"/>
  <c r="K608" i="22"/>
  <c r="J608" i="22"/>
  <c r="K600" i="22"/>
  <c r="J600" i="22"/>
  <c r="K592" i="22"/>
  <c r="J592" i="22"/>
  <c r="K584" i="22"/>
  <c r="J584" i="22"/>
  <c r="K576" i="22"/>
  <c r="J576" i="22"/>
  <c r="K568" i="22"/>
  <c r="J568" i="22"/>
  <c r="K560" i="22"/>
  <c r="J560" i="22"/>
  <c r="K552" i="22"/>
  <c r="J552" i="22"/>
  <c r="K544" i="22"/>
  <c r="J544" i="22"/>
  <c r="K536" i="22"/>
  <c r="J536" i="22"/>
  <c r="K528" i="22"/>
  <c r="J528" i="22"/>
  <c r="K520" i="22"/>
  <c r="J520" i="22"/>
  <c r="K512" i="22"/>
  <c r="J512" i="22"/>
  <c r="K504" i="22"/>
  <c r="J504" i="22"/>
  <c r="K496" i="22"/>
  <c r="J496" i="22"/>
  <c r="K488" i="22"/>
  <c r="J488" i="22"/>
  <c r="K480" i="22"/>
  <c r="J480" i="22"/>
  <c r="K472" i="22"/>
  <c r="J472" i="22"/>
  <c r="K464" i="22"/>
  <c r="J464" i="22"/>
  <c r="K456" i="22"/>
  <c r="J456" i="22"/>
  <c r="K448" i="22"/>
  <c r="J448" i="22"/>
  <c r="K440" i="22"/>
  <c r="J440" i="22"/>
  <c r="K432" i="22"/>
  <c r="J432" i="22"/>
  <c r="K424" i="22"/>
  <c r="J424" i="22"/>
  <c r="K416" i="22"/>
  <c r="J416" i="22"/>
  <c r="K408" i="22"/>
  <c r="J408" i="22"/>
  <c r="K400" i="22"/>
  <c r="J400" i="22"/>
  <c r="K392" i="22"/>
  <c r="J392" i="22"/>
  <c r="K384" i="22"/>
  <c r="J384" i="22"/>
  <c r="K376" i="22"/>
  <c r="J376" i="22"/>
  <c r="K368" i="22"/>
  <c r="J368" i="22"/>
  <c r="K360" i="22"/>
  <c r="J360" i="22"/>
  <c r="K352" i="22"/>
  <c r="J352" i="22"/>
  <c r="K344" i="22"/>
  <c r="J344" i="22"/>
  <c r="K336" i="22"/>
  <c r="J336" i="22"/>
  <c r="K328" i="22"/>
  <c r="J328" i="22"/>
  <c r="K320" i="22"/>
  <c r="J320" i="22"/>
  <c r="K312" i="22"/>
  <c r="J312" i="22"/>
  <c r="K304" i="22"/>
  <c r="J304" i="22"/>
  <c r="K296" i="22"/>
  <c r="J296" i="22"/>
  <c r="K288" i="22"/>
  <c r="J288" i="22"/>
  <c r="K280" i="22"/>
  <c r="J280" i="22"/>
  <c r="K272" i="22"/>
  <c r="J272" i="22"/>
  <c r="K264" i="22"/>
  <c r="J264" i="22"/>
  <c r="K256" i="22"/>
  <c r="J256" i="22"/>
  <c r="K248" i="22"/>
  <c r="J248" i="22"/>
  <c r="K240" i="22"/>
  <c r="J240" i="22"/>
  <c r="K232" i="22"/>
  <c r="J232" i="22"/>
  <c r="K224" i="22"/>
  <c r="J224" i="22"/>
  <c r="K216" i="22"/>
  <c r="J216" i="22"/>
  <c r="K208" i="22"/>
  <c r="J208" i="22"/>
  <c r="K407" i="22"/>
  <c r="K415" i="22"/>
  <c r="J415" i="22"/>
  <c r="K399" i="22"/>
  <c r="J399" i="22"/>
  <c r="K391" i="22"/>
  <c r="J391" i="22"/>
  <c r="K383" i="22"/>
  <c r="J383" i="22"/>
  <c r="K367" i="22"/>
  <c r="J367" i="22"/>
  <c r="K359" i="22"/>
  <c r="J359" i="22"/>
  <c r="K351" i="22"/>
  <c r="J351" i="22"/>
  <c r="K335" i="22"/>
  <c r="J335" i="22"/>
  <c r="K327" i="22"/>
  <c r="J327" i="22"/>
  <c r="K319" i="22"/>
  <c r="J319" i="22"/>
  <c r="K303" i="22"/>
  <c r="J303" i="22"/>
  <c r="K295" i="22"/>
  <c r="J295" i="22"/>
  <c r="K287" i="22"/>
  <c r="J287" i="22"/>
  <c r="K279" i="22"/>
  <c r="J279" i="22"/>
  <c r="K271" i="22"/>
  <c r="J271" i="22"/>
  <c r="K263" i="22"/>
  <c r="J263" i="22"/>
  <c r="K255" i="22"/>
  <c r="J255" i="22"/>
  <c r="K247" i="22"/>
  <c r="J247" i="22"/>
  <c r="K239" i="22"/>
  <c r="J239" i="22"/>
  <c r="K231" i="22"/>
  <c r="J231" i="22"/>
  <c r="K223" i="22"/>
  <c r="J223" i="22"/>
  <c r="K215" i="22"/>
  <c r="J215" i="22"/>
  <c r="K207" i="22"/>
  <c r="J207" i="22"/>
  <c r="K1166" i="22"/>
  <c r="J1166" i="22"/>
  <c r="K1158" i="22"/>
  <c r="J1158" i="22"/>
  <c r="K1150" i="22"/>
  <c r="J1150" i="22"/>
  <c r="K1142" i="22"/>
  <c r="J1142" i="22"/>
  <c r="K1134" i="22"/>
  <c r="J1134" i="22"/>
  <c r="K1126" i="22"/>
  <c r="J1126" i="22"/>
  <c r="K1118" i="22"/>
  <c r="J1118" i="22"/>
  <c r="K1110" i="22"/>
  <c r="J1110" i="22"/>
  <c r="K1102" i="22"/>
  <c r="J1102" i="22"/>
  <c r="K1094" i="22"/>
  <c r="J1094" i="22"/>
  <c r="K1086" i="22"/>
  <c r="J1086" i="22"/>
  <c r="K1078" i="22"/>
  <c r="J1078" i="22"/>
  <c r="K1070" i="22"/>
  <c r="J1070" i="22"/>
  <c r="K1062" i="22"/>
  <c r="J1062" i="22"/>
  <c r="K1054" i="22"/>
  <c r="J1054" i="22"/>
  <c r="K1046" i="22"/>
  <c r="J1046" i="22"/>
  <c r="K1038" i="22"/>
  <c r="J1038" i="22"/>
  <c r="K1030" i="22"/>
  <c r="J1030" i="22"/>
  <c r="K1022" i="22"/>
  <c r="J1022" i="22"/>
  <c r="K1014" i="22"/>
  <c r="J1014" i="22"/>
  <c r="K1006" i="22"/>
  <c r="J1006" i="22"/>
  <c r="K998" i="22"/>
  <c r="J998" i="22"/>
  <c r="K990" i="22"/>
  <c r="J990" i="22"/>
  <c r="K982" i="22"/>
  <c r="J982" i="22"/>
  <c r="K974" i="22"/>
  <c r="J974" i="22"/>
  <c r="K966" i="22"/>
  <c r="J966" i="22"/>
  <c r="K958" i="22"/>
  <c r="J958" i="22"/>
  <c r="K950" i="22"/>
  <c r="J950" i="22"/>
  <c r="K942" i="22"/>
  <c r="J942" i="22"/>
  <c r="K934" i="22"/>
  <c r="J934" i="22"/>
  <c r="K926" i="22"/>
  <c r="J926" i="22"/>
  <c r="K918" i="22"/>
  <c r="J918" i="22"/>
  <c r="K910" i="22"/>
  <c r="J910" i="22"/>
  <c r="K902" i="22"/>
  <c r="J902" i="22"/>
  <c r="K894" i="22"/>
  <c r="J894" i="22"/>
  <c r="K886" i="22"/>
  <c r="J886" i="22"/>
  <c r="K878" i="22"/>
  <c r="J878" i="22"/>
  <c r="K870" i="22"/>
  <c r="J870" i="22"/>
  <c r="K862" i="22"/>
  <c r="J862" i="22"/>
  <c r="K854" i="22"/>
  <c r="J854" i="22"/>
  <c r="K846" i="22"/>
  <c r="J846" i="22"/>
  <c r="K838" i="22"/>
  <c r="J838" i="22"/>
  <c r="K830" i="22"/>
  <c r="J830" i="22"/>
  <c r="K822" i="22"/>
  <c r="J822" i="22"/>
  <c r="K814" i="22"/>
  <c r="J814" i="22"/>
  <c r="K806" i="22"/>
  <c r="J806" i="22"/>
  <c r="K798" i="22"/>
  <c r="J798" i="22"/>
  <c r="K790" i="22"/>
  <c r="J790" i="22"/>
  <c r="K782" i="22"/>
  <c r="J782" i="22"/>
  <c r="K774" i="22"/>
  <c r="J774" i="22"/>
  <c r="K766" i="22"/>
  <c r="J766" i="22"/>
  <c r="K758" i="22"/>
  <c r="J758" i="22"/>
  <c r="K750" i="22"/>
  <c r="J750" i="22"/>
  <c r="K742" i="22"/>
  <c r="J742" i="22"/>
  <c r="K734" i="22"/>
  <c r="J734" i="22"/>
  <c r="K726" i="22"/>
  <c r="J726" i="22"/>
  <c r="K718" i="22"/>
  <c r="J718" i="22"/>
  <c r="K710" i="22"/>
  <c r="J710" i="22"/>
  <c r="K702" i="22"/>
  <c r="J702" i="22"/>
  <c r="K694" i="22"/>
  <c r="J694" i="22"/>
  <c r="K686" i="22"/>
  <c r="J686" i="22"/>
  <c r="K678" i="22"/>
  <c r="J678" i="22"/>
  <c r="K670" i="22"/>
  <c r="J670" i="22"/>
  <c r="K662" i="22"/>
  <c r="J662" i="22"/>
  <c r="K654" i="22"/>
  <c r="J654" i="22"/>
  <c r="K646" i="22"/>
  <c r="J646" i="22"/>
  <c r="K638" i="22"/>
  <c r="J638" i="22"/>
  <c r="K630" i="22"/>
  <c r="J630" i="22"/>
  <c r="K622" i="22"/>
  <c r="J622" i="22"/>
  <c r="K614" i="22"/>
  <c r="J614" i="22"/>
  <c r="K606" i="22"/>
  <c r="J606" i="22"/>
  <c r="K598" i="22"/>
  <c r="J598" i="22"/>
  <c r="K590" i="22"/>
  <c r="J590" i="22"/>
  <c r="K582" i="22"/>
  <c r="J582" i="22"/>
  <c r="K574" i="22"/>
  <c r="J574" i="22"/>
  <c r="K566" i="22"/>
  <c r="J566" i="22"/>
  <c r="K558" i="22"/>
  <c r="J558" i="22"/>
  <c r="K550" i="22"/>
  <c r="J550" i="22"/>
  <c r="K542" i="22"/>
  <c r="J542" i="22"/>
  <c r="K534" i="22"/>
  <c r="J534" i="22"/>
  <c r="K526" i="22"/>
  <c r="J526" i="22"/>
  <c r="K518" i="22"/>
  <c r="J518" i="22"/>
  <c r="K510" i="22"/>
  <c r="J510" i="22"/>
  <c r="K502" i="22"/>
  <c r="J502" i="22"/>
  <c r="K494" i="22"/>
  <c r="J494" i="22"/>
  <c r="K486" i="22"/>
  <c r="J486" i="22"/>
  <c r="K478" i="22"/>
  <c r="J478" i="22"/>
  <c r="K470" i="22"/>
  <c r="J470" i="22"/>
  <c r="K462" i="22"/>
  <c r="J462" i="22"/>
  <c r="K454" i="22"/>
  <c r="J454" i="22"/>
  <c r="K446" i="22"/>
  <c r="J446" i="22"/>
  <c r="K438" i="22"/>
  <c r="J438" i="22"/>
  <c r="K430" i="22"/>
  <c r="J430" i="22"/>
  <c r="K422" i="22"/>
  <c r="J422" i="22"/>
  <c r="K414" i="22"/>
  <c r="J414" i="22"/>
  <c r="K406" i="22"/>
  <c r="J406" i="22"/>
  <c r="K398" i="22"/>
  <c r="J398" i="22"/>
  <c r="K390" i="22"/>
  <c r="J390" i="22"/>
  <c r="K382" i="22"/>
  <c r="J382" i="22"/>
  <c r="K374" i="22"/>
  <c r="J374" i="22"/>
  <c r="K366" i="22"/>
  <c r="J366" i="22"/>
  <c r="K358" i="22"/>
  <c r="J358" i="22"/>
  <c r="K350" i="22"/>
  <c r="J350" i="22"/>
  <c r="K342" i="22"/>
  <c r="J342" i="22"/>
  <c r="K334" i="22"/>
  <c r="J334" i="22"/>
  <c r="K326" i="22"/>
  <c r="J326" i="22"/>
  <c r="K318" i="22"/>
  <c r="J318" i="22"/>
  <c r="K310" i="22"/>
  <c r="J310" i="22"/>
  <c r="K302" i="22"/>
  <c r="J302" i="22"/>
  <c r="K294" i="22"/>
  <c r="J294" i="22"/>
  <c r="K286" i="22"/>
  <c r="J286" i="22"/>
  <c r="K278" i="22"/>
  <c r="J278" i="22"/>
  <c r="K270" i="22"/>
  <c r="J270" i="22"/>
  <c r="K262" i="22"/>
  <c r="J262" i="22"/>
  <c r="K254" i="22"/>
  <c r="J254" i="22"/>
  <c r="K246" i="22"/>
  <c r="J246" i="22"/>
  <c r="K238" i="22"/>
  <c r="J238" i="22"/>
  <c r="K230" i="22"/>
  <c r="J230" i="22"/>
  <c r="K222" i="22"/>
  <c r="J222" i="22"/>
  <c r="K214" i="22"/>
  <c r="J214" i="22"/>
  <c r="K211" i="22"/>
  <c r="K243" i="22"/>
  <c r="K311" i="22"/>
  <c r="J789" i="22"/>
  <c r="K997" i="22"/>
  <c r="J997" i="22"/>
  <c r="K989" i="22"/>
  <c r="J989" i="22"/>
  <c r="K981" i="22"/>
  <c r="J981" i="22"/>
  <c r="K973" i="22"/>
  <c r="J973" i="22"/>
  <c r="K965" i="22"/>
  <c r="J965" i="22"/>
  <c r="K957" i="22"/>
  <c r="J957" i="22"/>
  <c r="K949" i="22"/>
  <c r="J949" i="22"/>
  <c r="K941" i="22"/>
  <c r="J941" i="22"/>
  <c r="K933" i="22"/>
  <c r="J933" i="22"/>
  <c r="K925" i="22"/>
  <c r="J925" i="22"/>
  <c r="K917" i="22"/>
  <c r="J917" i="22"/>
  <c r="K909" i="22"/>
  <c r="J909" i="22"/>
  <c r="K901" i="22"/>
  <c r="J901" i="22"/>
  <c r="K893" i="22"/>
  <c r="J893" i="22"/>
  <c r="K885" i="22"/>
  <c r="J885" i="22"/>
  <c r="K877" i="22"/>
  <c r="J877" i="22"/>
  <c r="K869" i="22"/>
  <c r="J869" i="22"/>
  <c r="K861" i="22"/>
  <c r="J861" i="22"/>
  <c r="K853" i="22"/>
  <c r="J853" i="22"/>
  <c r="K845" i="22"/>
  <c r="J845" i="22"/>
  <c r="K837" i="22"/>
  <c r="J837" i="22"/>
  <c r="K829" i="22"/>
  <c r="J829" i="22"/>
  <c r="K821" i="22"/>
  <c r="J821" i="22"/>
  <c r="K813" i="22"/>
  <c r="J813" i="22"/>
  <c r="K805" i="22"/>
  <c r="J805" i="22"/>
  <c r="K797" i="22"/>
  <c r="J797" i="22"/>
  <c r="K781" i="22"/>
  <c r="J781" i="22"/>
  <c r="K773" i="22"/>
  <c r="J773" i="22"/>
  <c r="K765" i="22"/>
  <c r="J765" i="22"/>
  <c r="K757" i="22"/>
  <c r="J757" i="22"/>
  <c r="K749" i="22"/>
  <c r="J749" i="22"/>
  <c r="K741" i="22"/>
  <c r="J741" i="22"/>
  <c r="K733" i="22"/>
  <c r="J733" i="22"/>
  <c r="K725" i="22"/>
  <c r="J725" i="22"/>
  <c r="K717" i="22"/>
  <c r="J717" i="22"/>
  <c r="K709" i="22"/>
  <c r="J709" i="22"/>
  <c r="K701" i="22"/>
  <c r="J701" i="22"/>
  <c r="K693" i="22"/>
  <c r="J693" i="22"/>
  <c r="K685" i="22"/>
  <c r="J685" i="22"/>
  <c r="K677" i="22"/>
  <c r="J677" i="22"/>
  <c r="K669" i="22"/>
  <c r="J669" i="22"/>
  <c r="K661" i="22"/>
  <c r="J661" i="22"/>
  <c r="K653" i="22"/>
  <c r="J653" i="22"/>
  <c r="K645" i="22"/>
  <c r="J645" i="22"/>
  <c r="K637" i="22"/>
  <c r="J637" i="22"/>
  <c r="K629" i="22"/>
  <c r="J629" i="22"/>
  <c r="K621" i="22"/>
  <c r="J621" i="22"/>
  <c r="K613" i="22"/>
  <c r="J613" i="22"/>
  <c r="K605" i="22"/>
  <c r="J605" i="22"/>
  <c r="K597" i="22"/>
  <c r="J597" i="22"/>
  <c r="K589" i="22"/>
  <c r="J589" i="22"/>
  <c r="K581" i="22"/>
  <c r="J581" i="22"/>
  <c r="K573" i="22"/>
  <c r="J573" i="22"/>
  <c r="K565" i="22"/>
  <c r="J565" i="22"/>
  <c r="K557" i="22"/>
  <c r="J557" i="22"/>
  <c r="K549" i="22"/>
  <c r="J549" i="22"/>
  <c r="K541" i="22"/>
  <c r="J541" i="22"/>
  <c r="K533" i="22"/>
  <c r="J533" i="22"/>
  <c r="K525" i="22"/>
  <c r="J525" i="22"/>
  <c r="K517" i="22"/>
  <c r="J517" i="22"/>
  <c r="K509" i="22"/>
  <c r="J509" i="22"/>
  <c r="K501" i="22"/>
  <c r="J501" i="22"/>
  <c r="K493" i="22"/>
  <c r="J493" i="22"/>
  <c r="K485" i="22"/>
  <c r="J485" i="22"/>
  <c r="K477" i="22"/>
  <c r="J477" i="22"/>
  <c r="K469" i="22"/>
  <c r="J469" i="22"/>
  <c r="K461" i="22"/>
  <c r="J461" i="22"/>
  <c r="K445" i="22"/>
  <c r="J445" i="22"/>
  <c r="K437" i="22"/>
  <c r="J437" i="22"/>
  <c r="K421" i="22"/>
  <c r="J421" i="22"/>
  <c r="K413" i="22"/>
  <c r="J413" i="22"/>
  <c r="K405" i="22"/>
  <c r="J405" i="22"/>
  <c r="K389" i="22"/>
  <c r="J389" i="22"/>
  <c r="K381" i="22"/>
  <c r="J381" i="22"/>
  <c r="K373" i="22"/>
  <c r="J373" i="22"/>
  <c r="K357" i="22"/>
  <c r="J357" i="22"/>
  <c r="K349" i="22"/>
  <c r="J349" i="22"/>
  <c r="K341" i="22"/>
  <c r="J341" i="22"/>
  <c r="K325" i="22"/>
  <c r="J325" i="22"/>
  <c r="K317" i="22"/>
  <c r="J317" i="22"/>
  <c r="K309" i="22"/>
  <c r="J309" i="22"/>
  <c r="K293" i="22"/>
  <c r="J293" i="22"/>
  <c r="K285" i="22"/>
  <c r="J285" i="22"/>
  <c r="K277" i="22"/>
  <c r="J277" i="22"/>
  <c r="K269" i="22"/>
  <c r="J269" i="22"/>
  <c r="K261" i="22"/>
  <c r="J261" i="22"/>
  <c r="K253" i="22"/>
  <c r="J253" i="22"/>
  <c r="K245" i="22"/>
  <c r="J245" i="22"/>
  <c r="K237" i="22"/>
  <c r="J237" i="22"/>
  <c r="K229" i="22"/>
  <c r="J229" i="22"/>
  <c r="K221" i="22"/>
  <c r="J221" i="22"/>
  <c r="K213" i="22"/>
  <c r="J213" i="22"/>
  <c r="K212" i="22"/>
  <c r="K251" i="22"/>
  <c r="K333" i="22"/>
  <c r="J453" i="22"/>
  <c r="K1028" i="22"/>
  <c r="J1028" i="22"/>
  <c r="K1020" i="22"/>
  <c r="J1020" i="22"/>
  <c r="K1012" i="22"/>
  <c r="J1012" i="22"/>
  <c r="K1004" i="22"/>
  <c r="J1004" i="22"/>
  <c r="K996" i="22"/>
  <c r="J996" i="22"/>
  <c r="K980" i="22"/>
  <c r="J980" i="22"/>
  <c r="K972" i="22"/>
  <c r="J972" i="22"/>
  <c r="K964" i="22"/>
  <c r="J964" i="22"/>
  <c r="K956" i="22"/>
  <c r="J956" i="22"/>
  <c r="K948" i="22"/>
  <c r="J948" i="22"/>
  <c r="K940" i="22"/>
  <c r="J940" i="22"/>
  <c r="K932" i="22"/>
  <c r="J932" i="22"/>
  <c r="K924" i="22"/>
  <c r="J924" i="22"/>
  <c r="K916" i="22"/>
  <c r="J916" i="22"/>
  <c r="K908" i="22"/>
  <c r="J908" i="22"/>
  <c r="K900" i="22"/>
  <c r="J900" i="22"/>
  <c r="K892" i="22"/>
  <c r="J892" i="22"/>
  <c r="K884" i="22"/>
  <c r="J884" i="22"/>
  <c r="K876" i="22"/>
  <c r="J876" i="22"/>
  <c r="K868" i="22"/>
  <c r="J868" i="22"/>
  <c r="K860" i="22"/>
  <c r="J860" i="22"/>
  <c r="K852" i="22"/>
  <c r="J852" i="22"/>
  <c r="K844" i="22"/>
  <c r="J844" i="22"/>
  <c r="K836" i="22"/>
  <c r="J836" i="22"/>
  <c r="K828" i="22"/>
  <c r="J828" i="22"/>
  <c r="K820" i="22"/>
  <c r="J820" i="22"/>
  <c r="K812" i="22"/>
  <c r="J812" i="22"/>
  <c r="K804" i="22"/>
  <c r="J804" i="22"/>
  <c r="K796" i="22"/>
  <c r="J796" i="22"/>
  <c r="K788" i="22"/>
  <c r="J788" i="22"/>
  <c r="K780" i="22"/>
  <c r="J780" i="22"/>
  <c r="K772" i="22"/>
  <c r="J772" i="22"/>
  <c r="K764" i="22"/>
  <c r="J764" i="22"/>
  <c r="K756" i="22"/>
  <c r="J756" i="22"/>
  <c r="K748" i="22"/>
  <c r="J748" i="22"/>
  <c r="K740" i="22"/>
  <c r="J740" i="22"/>
  <c r="K732" i="22"/>
  <c r="J732" i="22"/>
  <c r="K724" i="22"/>
  <c r="J724" i="22"/>
  <c r="K716" i="22"/>
  <c r="J716" i="22"/>
  <c r="K708" i="22"/>
  <c r="J708" i="22"/>
  <c r="K700" i="22"/>
  <c r="J700" i="22"/>
  <c r="K692" i="22"/>
  <c r="J692" i="22"/>
  <c r="K684" i="22"/>
  <c r="J684" i="22"/>
  <c r="K676" i="22"/>
  <c r="J676" i="22"/>
  <c r="K668" i="22"/>
  <c r="J668" i="22"/>
  <c r="K660" i="22"/>
  <c r="J660" i="22"/>
  <c r="K652" i="22"/>
  <c r="J652" i="22"/>
  <c r="K644" i="22"/>
  <c r="J644" i="22"/>
  <c r="K636" i="22"/>
  <c r="J636" i="22"/>
  <c r="K628" i="22"/>
  <c r="J628" i="22"/>
  <c r="K620" i="22"/>
  <c r="J620" i="22"/>
  <c r="K612" i="22"/>
  <c r="J612" i="22"/>
  <c r="K604" i="22"/>
  <c r="J604" i="22"/>
  <c r="K596" i="22"/>
  <c r="J596" i="22"/>
  <c r="K588" i="22"/>
  <c r="J588" i="22"/>
  <c r="K580" i="22"/>
  <c r="J580" i="22"/>
  <c r="K572" i="22"/>
  <c r="J572" i="22"/>
  <c r="K564" i="22"/>
  <c r="J564" i="22"/>
  <c r="K556" i="22"/>
  <c r="J556" i="22"/>
  <c r="K548" i="22"/>
  <c r="J548" i="22"/>
  <c r="K540" i="22"/>
  <c r="J540" i="22"/>
  <c r="K532" i="22"/>
  <c r="J532" i="22"/>
  <c r="K524" i="22"/>
  <c r="J524" i="22"/>
  <c r="K516" i="22"/>
  <c r="J516" i="22"/>
  <c r="K508" i="22"/>
  <c r="J508" i="22"/>
  <c r="K500" i="22"/>
  <c r="J500" i="22"/>
  <c r="K492" i="22"/>
  <c r="J492" i="22"/>
  <c r="K484" i="22"/>
  <c r="J484" i="22"/>
  <c r="K476" i="22"/>
  <c r="J476" i="22"/>
  <c r="K468" i="22"/>
  <c r="J468" i="22"/>
  <c r="K460" i="22"/>
  <c r="J460" i="22"/>
  <c r="K452" i="22"/>
  <c r="J452" i="22"/>
  <c r="K444" i="22"/>
  <c r="J444" i="22"/>
  <c r="K436" i="22"/>
  <c r="J436" i="22"/>
  <c r="K428" i="22"/>
  <c r="J428" i="22"/>
  <c r="K420" i="22"/>
  <c r="J420" i="22"/>
  <c r="K412" i="22"/>
  <c r="J412" i="22"/>
  <c r="K404" i="22"/>
  <c r="J404" i="22"/>
  <c r="K396" i="22"/>
  <c r="J396" i="22"/>
  <c r="K388" i="22"/>
  <c r="J388" i="22"/>
  <c r="K380" i="22"/>
  <c r="J380" i="22"/>
  <c r="K372" i="22"/>
  <c r="J372" i="22"/>
  <c r="K364" i="22"/>
  <c r="J364" i="22"/>
  <c r="K356" i="22"/>
  <c r="J356" i="22"/>
  <c r="K348" i="22"/>
  <c r="J348" i="22"/>
  <c r="K340" i="22"/>
  <c r="J340" i="22"/>
  <c r="K332" i="22"/>
  <c r="J332" i="22"/>
  <c r="K324" i="22"/>
  <c r="J324" i="22"/>
  <c r="K316" i="22"/>
  <c r="J316" i="22"/>
  <c r="K308" i="22"/>
  <c r="J308" i="22"/>
  <c r="K300" i="22"/>
  <c r="J300" i="22"/>
  <c r="K292" i="22"/>
  <c r="J292" i="22"/>
  <c r="K284" i="22"/>
  <c r="J284" i="22"/>
  <c r="K276" i="22"/>
  <c r="J276" i="22"/>
  <c r="K268" i="22"/>
  <c r="J268" i="22"/>
  <c r="K260" i="22"/>
  <c r="J260" i="22"/>
  <c r="K252" i="22"/>
  <c r="J252" i="22"/>
  <c r="K244" i="22"/>
  <c r="J244" i="22"/>
  <c r="K219" i="22"/>
  <c r="K259" i="22"/>
  <c r="K343" i="22"/>
  <c r="J361" i="22"/>
  <c r="K1003" i="22"/>
  <c r="J1003" i="22"/>
  <c r="K995" i="22"/>
  <c r="J995" i="22"/>
  <c r="K987" i="22"/>
  <c r="J987" i="22"/>
  <c r="K979" i="22"/>
  <c r="J979" i="22"/>
  <c r="K971" i="22"/>
  <c r="J971" i="22"/>
  <c r="K963" i="22"/>
  <c r="J963" i="22"/>
  <c r="K955" i="22"/>
  <c r="J955" i="22"/>
  <c r="K947" i="22"/>
  <c r="J947" i="22"/>
  <c r="K939" i="22"/>
  <c r="J939" i="22"/>
  <c r="K931" i="22"/>
  <c r="J931" i="22"/>
  <c r="K923" i="22"/>
  <c r="J923" i="22"/>
  <c r="K915" i="22"/>
  <c r="J915" i="22"/>
  <c r="K907" i="22"/>
  <c r="J907" i="22"/>
  <c r="K899" i="22"/>
  <c r="J899" i="22"/>
  <c r="K891" i="22"/>
  <c r="J891" i="22"/>
  <c r="K883" i="22"/>
  <c r="J883" i="22"/>
  <c r="K875" i="22"/>
  <c r="J875" i="22"/>
  <c r="K867" i="22"/>
  <c r="J867" i="22"/>
  <c r="K859" i="22"/>
  <c r="J859" i="22"/>
  <c r="K851" i="22"/>
  <c r="J851" i="22"/>
  <c r="K843" i="22"/>
  <c r="J843" i="22"/>
  <c r="K835" i="22"/>
  <c r="J835" i="22"/>
  <c r="K827" i="22"/>
  <c r="J827" i="22"/>
  <c r="K819" i="22"/>
  <c r="J819" i="22"/>
  <c r="K811" i="22"/>
  <c r="J811" i="22"/>
  <c r="K803" i="22"/>
  <c r="J803" i="22"/>
  <c r="K795" i="22"/>
  <c r="J795" i="22"/>
  <c r="K787" i="22"/>
  <c r="J787" i="22"/>
  <c r="K779" i="22"/>
  <c r="J779" i="22"/>
  <c r="K771" i="22"/>
  <c r="J771" i="22"/>
  <c r="K763" i="22"/>
  <c r="J763" i="22"/>
  <c r="K755" i="22"/>
  <c r="J755" i="22"/>
  <c r="K747" i="22"/>
  <c r="J747" i="22"/>
  <c r="K739" i="22"/>
  <c r="J739" i="22"/>
  <c r="K731" i="22"/>
  <c r="J731" i="22"/>
  <c r="K723" i="22"/>
  <c r="J723" i="22"/>
  <c r="K715" i="22"/>
  <c r="J715" i="22"/>
  <c r="K707" i="22"/>
  <c r="J707" i="22"/>
  <c r="K699" i="22"/>
  <c r="J699" i="22"/>
  <c r="K691" i="22"/>
  <c r="J691" i="22"/>
  <c r="K683" i="22"/>
  <c r="J683" i="22"/>
  <c r="K675" i="22"/>
  <c r="J675" i="22"/>
  <c r="K667" i="22"/>
  <c r="J667" i="22"/>
  <c r="K659" i="22"/>
  <c r="J659" i="22"/>
  <c r="K651" i="22"/>
  <c r="J651" i="22"/>
  <c r="K643" i="22"/>
  <c r="J643" i="22"/>
  <c r="K635" i="22"/>
  <c r="J635" i="22"/>
  <c r="K627" i="22"/>
  <c r="J627" i="22"/>
  <c r="K619" i="22"/>
  <c r="J619" i="22"/>
  <c r="K611" i="22"/>
  <c r="J611" i="22"/>
  <c r="K603" i="22"/>
  <c r="J603" i="22"/>
  <c r="K595" i="22"/>
  <c r="J595" i="22"/>
  <c r="K587" i="22"/>
  <c r="J587" i="22"/>
  <c r="K579" i="22"/>
  <c r="J579" i="22"/>
  <c r="K571" i="22"/>
  <c r="J571" i="22"/>
  <c r="K563" i="22"/>
  <c r="J563" i="22"/>
  <c r="K555" i="22"/>
  <c r="J555" i="22"/>
  <c r="K547" i="22"/>
  <c r="J547" i="22"/>
  <c r="K539" i="22"/>
  <c r="J539" i="22"/>
  <c r="K531" i="22"/>
  <c r="J531" i="22"/>
  <c r="K523" i="22"/>
  <c r="J523" i="22"/>
  <c r="K515" i="22"/>
  <c r="J515" i="22"/>
  <c r="K507" i="22"/>
  <c r="J507" i="22"/>
  <c r="K499" i="22"/>
  <c r="J499" i="22"/>
  <c r="K491" i="22"/>
  <c r="J491" i="22"/>
  <c r="K483" i="22"/>
  <c r="J483" i="22"/>
  <c r="K475" i="22"/>
  <c r="J475" i="22"/>
  <c r="K467" i="22"/>
  <c r="J467" i="22"/>
  <c r="K459" i="22"/>
  <c r="J459" i="22"/>
  <c r="K451" i="22"/>
  <c r="J451" i="22"/>
  <c r="K443" i="22"/>
  <c r="J443" i="22"/>
  <c r="K435" i="22"/>
  <c r="J435" i="22"/>
  <c r="K427" i="22"/>
  <c r="J427" i="22"/>
  <c r="K419" i="22"/>
  <c r="J419" i="22"/>
  <c r="K411" i="22"/>
  <c r="J411" i="22"/>
  <c r="K403" i="22"/>
  <c r="J403" i="22"/>
  <c r="K395" i="22"/>
  <c r="J395" i="22"/>
  <c r="K387" i="22"/>
  <c r="J387" i="22"/>
  <c r="K379" i="22"/>
  <c r="J379" i="22"/>
  <c r="K371" i="22"/>
  <c r="J371" i="22"/>
  <c r="K363" i="22"/>
  <c r="J363" i="22"/>
  <c r="K355" i="22"/>
  <c r="J355" i="22"/>
  <c r="K347" i="22"/>
  <c r="J347" i="22"/>
  <c r="K339" i="22"/>
  <c r="J339" i="22"/>
  <c r="K331" i="22"/>
  <c r="J331" i="22"/>
  <c r="K323" i="22"/>
  <c r="J323" i="22"/>
  <c r="K315" i="22"/>
  <c r="J315" i="22"/>
  <c r="K307" i="22"/>
  <c r="J307" i="22"/>
  <c r="K299" i="22"/>
  <c r="J299" i="22"/>
  <c r="K220" i="22"/>
  <c r="K267" i="22"/>
  <c r="K365" i="22"/>
  <c r="G3" i="19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29" i="19"/>
  <c r="G30" i="19"/>
  <c r="G31" i="19"/>
  <c r="G32" i="19"/>
  <c r="G33" i="19"/>
  <c r="G34" i="19"/>
  <c r="G35" i="19"/>
  <c r="G36" i="19"/>
  <c r="G37" i="19"/>
  <c r="G38" i="19"/>
  <c r="G39" i="19"/>
  <c r="G40" i="19"/>
  <c r="G41" i="19"/>
  <c r="G42" i="19"/>
  <c r="G43" i="19"/>
  <c r="G44" i="19"/>
  <c r="G45" i="19"/>
  <c r="G46" i="19"/>
  <c r="G47" i="19"/>
  <c r="G48" i="19"/>
  <c r="G49" i="19"/>
  <c r="G50" i="19"/>
  <c r="G51" i="19"/>
  <c r="G52" i="19"/>
  <c r="G53" i="19"/>
  <c r="G54" i="19"/>
  <c r="G55" i="19"/>
  <c r="G56" i="19"/>
  <c r="G57" i="19"/>
  <c r="G58" i="19"/>
  <c r="G59" i="19"/>
  <c r="G60" i="19"/>
  <c r="G61" i="19"/>
  <c r="G62" i="19"/>
  <c r="G63" i="19"/>
  <c r="G64" i="19"/>
  <c r="G65" i="19"/>
  <c r="G66" i="19"/>
  <c r="G67" i="19"/>
  <c r="G68" i="19"/>
  <c r="G69" i="19"/>
  <c r="G70" i="19"/>
  <c r="G71" i="19"/>
  <c r="G72" i="19"/>
  <c r="G73" i="19"/>
  <c r="G74" i="19"/>
  <c r="G75" i="19"/>
  <c r="G76" i="19"/>
  <c r="G77" i="19"/>
  <c r="G78" i="19"/>
  <c r="G79" i="19"/>
  <c r="G80" i="19"/>
  <c r="G81" i="19"/>
  <c r="G82" i="19"/>
  <c r="G83" i="19"/>
  <c r="G84" i="19"/>
  <c r="G85" i="19"/>
  <c r="G86" i="19"/>
  <c r="G87" i="19"/>
  <c r="G88" i="19"/>
  <c r="G89" i="19"/>
  <c r="G90" i="19"/>
  <c r="G91" i="19"/>
  <c r="G92" i="19"/>
  <c r="G93" i="19"/>
  <c r="G94" i="19"/>
  <c r="G95" i="19"/>
  <c r="G96" i="19"/>
  <c r="G97" i="19"/>
  <c r="G98" i="19"/>
  <c r="G99" i="19"/>
  <c r="G100" i="19"/>
  <c r="G101" i="19"/>
  <c r="G102" i="19"/>
  <c r="G103" i="19"/>
  <c r="G104" i="19"/>
  <c r="G105" i="19"/>
  <c r="G106" i="19"/>
  <c r="G107" i="19"/>
  <c r="G108" i="19"/>
  <c r="G109" i="19"/>
  <c r="G110" i="19"/>
  <c r="G111" i="19"/>
  <c r="G112" i="19"/>
  <c r="G113" i="19"/>
  <c r="G114" i="19"/>
  <c r="G115" i="19"/>
  <c r="G116" i="19"/>
  <c r="G117" i="19"/>
  <c r="G118" i="19"/>
  <c r="G119" i="19"/>
  <c r="G120" i="19"/>
  <c r="G121" i="19"/>
  <c r="G122" i="19"/>
  <c r="G123" i="19"/>
  <c r="G124" i="19"/>
  <c r="G125" i="19"/>
  <c r="G126" i="19"/>
  <c r="G127" i="19"/>
  <c r="G128" i="19"/>
  <c r="G129" i="19"/>
  <c r="G130" i="19"/>
  <c r="G131" i="19"/>
  <c r="G132" i="19"/>
  <c r="G133" i="19"/>
  <c r="G134" i="19"/>
  <c r="G135" i="19"/>
  <c r="G136" i="19"/>
  <c r="G137" i="19"/>
  <c r="G138" i="19"/>
  <c r="G139" i="19"/>
  <c r="G140" i="19"/>
  <c r="G141" i="19"/>
  <c r="G142" i="19"/>
  <c r="G143" i="19"/>
  <c r="G144" i="19"/>
  <c r="G145" i="19"/>
  <c r="G146" i="19"/>
  <c r="G147" i="19"/>
  <c r="G148" i="19"/>
  <c r="G149" i="19"/>
  <c r="G150" i="19"/>
  <c r="G151" i="19"/>
  <c r="G152" i="19"/>
  <c r="G153" i="19"/>
  <c r="G154" i="19"/>
  <c r="G155" i="19"/>
  <c r="G156" i="19"/>
  <c r="G157" i="19"/>
  <c r="G158" i="19"/>
  <c r="G159" i="19"/>
  <c r="G160" i="19"/>
  <c r="G161" i="19"/>
  <c r="G162" i="19"/>
  <c r="G163" i="19"/>
  <c r="G164" i="19"/>
  <c r="G165" i="19"/>
  <c r="G166" i="19"/>
  <c r="G167" i="19"/>
  <c r="G168" i="19"/>
  <c r="G169" i="19"/>
  <c r="G170" i="19"/>
  <c r="G171" i="19"/>
  <c r="G172" i="19"/>
  <c r="G173" i="19"/>
  <c r="G174" i="19"/>
  <c r="G175" i="19"/>
  <c r="G176" i="19"/>
  <c r="G177" i="19"/>
  <c r="G178" i="19"/>
  <c r="G179" i="19"/>
  <c r="G180" i="19"/>
  <c r="G181" i="19"/>
  <c r="G182" i="19"/>
  <c r="G183" i="19"/>
  <c r="G184" i="19"/>
  <c r="G185" i="19"/>
  <c r="G186" i="19"/>
  <c r="G187" i="19"/>
  <c r="G188" i="19"/>
  <c r="G189" i="19"/>
  <c r="G190" i="19"/>
  <c r="G191" i="19"/>
  <c r="G192" i="19"/>
  <c r="G193" i="19"/>
  <c r="G194" i="19"/>
  <c r="G195" i="19"/>
  <c r="G196" i="19"/>
  <c r="G197" i="19"/>
  <c r="G198" i="19"/>
  <c r="G199" i="19"/>
  <c r="G200" i="19"/>
  <c r="G201" i="19"/>
  <c r="G202" i="19"/>
  <c r="G203" i="19"/>
  <c r="G204" i="19"/>
  <c r="G205" i="19"/>
  <c r="G206" i="19"/>
  <c r="G207" i="19"/>
  <c r="G208" i="19"/>
  <c r="G209" i="19"/>
  <c r="G210" i="19"/>
  <c r="G211" i="19"/>
  <c r="G212" i="19"/>
  <c r="G213" i="19"/>
  <c r="G214" i="19"/>
  <c r="G215" i="19"/>
  <c r="G216" i="19"/>
  <c r="G217" i="19"/>
  <c r="G218" i="19"/>
  <c r="G219" i="19"/>
  <c r="G220" i="19"/>
  <c r="G221" i="19"/>
  <c r="G222" i="19"/>
  <c r="G223" i="19"/>
  <c r="G224" i="19"/>
  <c r="G225" i="19"/>
  <c r="G226" i="19"/>
  <c r="G227" i="19"/>
  <c r="G228" i="19"/>
  <c r="G229" i="19"/>
  <c r="G230" i="19"/>
  <c r="G231" i="19"/>
  <c r="G232" i="19"/>
  <c r="G233" i="19"/>
  <c r="G234" i="19"/>
  <c r="G235" i="19"/>
  <c r="G236" i="19"/>
  <c r="G237" i="19"/>
  <c r="G238" i="19"/>
  <c r="G239" i="19"/>
  <c r="G240" i="19"/>
  <c r="G241" i="19"/>
  <c r="G242" i="19"/>
  <c r="G243" i="19"/>
  <c r="G244" i="19"/>
  <c r="G245" i="19"/>
  <c r="G246" i="19"/>
  <c r="G247" i="19"/>
  <c r="G248" i="19"/>
  <c r="G249" i="19"/>
  <c r="G250" i="19"/>
  <c r="G251" i="19"/>
  <c r="G252" i="19"/>
  <c r="G253" i="19"/>
  <c r="G254" i="19"/>
  <c r="G255" i="19"/>
  <c r="G256" i="19"/>
  <c r="G257" i="19"/>
  <c r="G258" i="19"/>
  <c r="G259" i="19"/>
  <c r="G260" i="19"/>
  <c r="G261" i="19"/>
  <c r="G262" i="19"/>
  <c r="G263" i="19"/>
  <c r="G264" i="19"/>
  <c r="G265" i="19"/>
  <c r="G266" i="19"/>
  <c r="G267" i="19"/>
  <c r="G268" i="19"/>
  <c r="G269" i="19"/>
  <c r="G270" i="19"/>
  <c r="G271" i="19"/>
  <c r="G272" i="19"/>
  <c r="G273" i="19"/>
  <c r="G274" i="19"/>
  <c r="G275" i="19"/>
  <c r="G276" i="19"/>
  <c r="G277" i="19"/>
  <c r="G278" i="19"/>
  <c r="G279" i="19"/>
  <c r="G280" i="19"/>
  <c r="G281" i="19"/>
  <c r="G282" i="19"/>
  <c r="G283" i="19"/>
  <c r="G284" i="19"/>
  <c r="G285" i="19"/>
  <c r="G286" i="19"/>
  <c r="G287" i="19"/>
  <c r="G288" i="19"/>
  <c r="G289" i="19"/>
  <c r="G290" i="19"/>
  <c r="G291" i="19"/>
  <c r="G292" i="19"/>
  <c r="G293" i="19"/>
  <c r="G294" i="19"/>
  <c r="G295" i="19"/>
  <c r="G296" i="19"/>
  <c r="G297" i="19"/>
  <c r="G298" i="19"/>
  <c r="G299" i="19"/>
  <c r="G300" i="19"/>
  <c r="G301" i="19"/>
  <c r="G302" i="19"/>
  <c r="G303" i="19"/>
  <c r="G304" i="19"/>
  <c r="G305" i="19"/>
  <c r="G306" i="19"/>
  <c r="G307" i="19"/>
  <c r="G308" i="19"/>
  <c r="G309" i="19"/>
  <c r="G310" i="19"/>
  <c r="G311" i="19"/>
  <c r="G312" i="19"/>
  <c r="G313" i="19"/>
  <c r="G314" i="19"/>
  <c r="G315" i="19"/>
  <c r="G316" i="19"/>
  <c r="G317" i="19"/>
  <c r="G318" i="19"/>
  <c r="G319" i="19"/>
  <c r="G320" i="19"/>
  <c r="G321" i="19"/>
  <c r="G322" i="19"/>
  <c r="G323" i="19"/>
  <c r="G324" i="19"/>
  <c r="G325" i="19"/>
  <c r="G326" i="19"/>
  <c r="G327" i="19"/>
  <c r="G328" i="19"/>
  <c r="G329" i="19"/>
  <c r="G330" i="19"/>
  <c r="G331" i="19"/>
  <c r="G332" i="19"/>
  <c r="G333" i="19"/>
  <c r="G334" i="19"/>
  <c r="G335" i="19"/>
  <c r="G336" i="19"/>
  <c r="G337" i="19"/>
  <c r="G338" i="19"/>
  <c r="G339" i="19"/>
  <c r="G340" i="19"/>
  <c r="G341" i="19"/>
  <c r="G342" i="19"/>
  <c r="G343" i="19"/>
  <c r="G344" i="19"/>
  <c r="G345" i="19"/>
  <c r="G346" i="19"/>
  <c r="G347" i="19"/>
  <c r="G348" i="19"/>
  <c r="G349" i="19"/>
  <c r="G350" i="19"/>
  <c r="G351" i="19"/>
  <c r="G352" i="19"/>
  <c r="G353" i="19"/>
  <c r="G354" i="19"/>
  <c r="G355" i="19"/>
  <c r="G356" i="19"/>
  <c r="G357" i="19"/>
  <c r="G358" i="19"/>
  <c r="G359" i="19"/>
  <c r="G360" i="19"/>
  <c r="G361" i="19"/>
  <c r="G362" i="19"/>
  <c r="G363" i="19"/>
  <c r="G364" i="19"/>
  <c r="G365" i="19"/>
  <c r="G366" i="19"/>
  <c r="G367" i="19"/>
  <c r="G368" i="19"/>
  <c r="G369" i="19"/>
  <c r="G370" i="19"/>
  <c r="G371" i="19"/>
  <c r="G372" i="19"/>
  <c r="G373" i="19"/>
  <c r="G374" i="19"/>
  <c r="G375" i="19"/>
  <c r="G376" i="19"/>
  <c r="G377" i="19"/>
  <c r="G378" i="19"/>
  <c r="G379" i="19"/>
  <c r="G380" i="19"/>
  <c r="G381" i="19"/>
  <c r="G382" i="19"/>
  <c r="G383" i="19"/>
  <c r="G384" i="19"/>
  <c r="G385" i="19"/>
  <c r="G386" i="19"/>
  <c r="G387" i="19"/>
  <c r="G388" i="19"/>
  <c r="G389" i="19"/>
  <c r="G390" i="19"/>
  <c r="G391" i="19"/>
  <c r="G392" i="19"/>
  <c r="G393" i="19"/>
  <c r="G394" i="19"/>
  <c r="G395" i="19"/>
  <c r="G396" i="19"/>
  <c r="G397" i="19"/>
  <c r="G398" i="19"/>
  <c r="G399" i="19"/>
  <c r="G400" i="19"/>
  <c r="G401" i="19"/>
  <c r="G402" i="19"/>
  <c r="G403" i="19"/>
  <c r="G404" i="19"/>
  <c r="G405" i="19"/>
  <c r="G406" i="19"/>
  <c r="G407" i="19"/>
  <c r="G408" i="19"/>
  <c r="G409" i="19"/>
  <c r="G410" i="19"/>
  <c r="G411" i="19"/>
  <c r="G412" i="19"/>
  <c r="G413" i="19"/>
  <c r="G414" i="19"/>
  <c r="G415" i="19"/>
  <c r="G416" i="19"/>
  <c r="G417" i="19"/>
  <c r="G418" i="19"/>
  <c r="G419" i="19"/>
  <c r="G420" i="19"/>
  <c r="G421" i="19"/>
  <c r="G422" i="19"/>
  <c r="G423" i="19"/>
  <c r="G424" i="19"/>
  <c r="G425" i="19"/>
  <c r="G426" i="19"/>
  <c r="G427" i="19"/>
  <c r="G428" i="19"/>
  <c r="G429" i="19"/>
  <c r="G430" i="19"/>
  <c r="G431" i="19"/>
  <c r="G432" i="19"/>
  <c r="G433" i="19"/>
  <c r="G434" i="19"/>
  <c r="G435" i="19"/>
  <c r="G436" i="19"/>
  <c r="G437" i="19"/>
  <c r="G438" i="19"/>
  <c r="G439" i="19"/>
  <c r="G440" i="19"/>
  <c r="G441" i="19"/>
  <c r="G442" i="19"/>
  <c r="G443" i="19"/>
  <c r="G444" i="19"/>
  <c r="G445" i="19"/>
  <c r="G446" i="19"/>
  <c r="G447" i="19"/>
  <c r="G448" i="19"/>
  <c r="G449" i="19"/>
  <c r="G450" i="19"/>
  <c r="G451" i="19"/>
  <c r="G452" i="19"/>
  <c r="G453" i="19"/>
  <c r="G454" i="19"/>
  <c r="G455" i="19"/>
  <c r="G456" i="19"/>
  <c r="G457" i="19"/>
  <c r="G458" i="19"/>
  <c r="G459" i="19"/>
  <c r="G460" i="19"/>
  <c r="G461" i="19"/>
  <c r="G462" i="19"/>
  <c r="G463" i="19"/>
  <c r="G464" i="19"/>
  <c r="G465" i="19"/>
  <c r="G466" i="19"/>
  <c r="G467" i="19"/>
  <c r="G468" i="19"/>
  <c r="G469" i="19"/>
  <c r="G470" i="19"/>
  <c r="G471" i="19"/>
  <c r="G472" i="19"/>
  <c r="G473" i="19"/>
  <c r="G474" i="19"/>
  <c r="G475" i="19"/>
  <c r="G476" i="19"/>
  <c r="G477" i="19"/>
  <c r="G478" i="19"/>
  <c r="G479" i="19"/>
  <c r="G480" i="19"/>
  <c r="G481" i="19"/>
  <c r="G482" i="19"/>
  <c r="G483" i="19"/>
  <c r="G484" i="19"/>
  <c r="G485" i="19"/>
  <c r="G486" i="19"/>
  <c r="G487" i="19"/>
  <c r="G488" i="19"/>
  <c r="G489" i="19"/>
  <c r="G490" i="19"/>
  <c r="G491" i="19"/>
  <c r="G492" i="19"/>
  <c r="G493" i="19"/>
  <c r="G494" i="19"/>
  <c r="G495" i="19"/>
  <c r="G496" i="19"/>
  <c r="G497" i="19"/>
  <c r="G498" i="19"/>
  <c r="G499" i="19"/>
  <c r="G500" i="19"/>
  <c r="G501" i="19"/>
  <c r="G502" i="19"/>
  <c r="G503" i="19"/>
  <c r="G504" i="19"/>
  <c r="G505" i="19"/>
  <c r="G506" i="19"/>
  <c r="G507" i="19"/>
  <c r="G508" i="19"/>
  <c r="G509" i="19"/>
  <c r="G510" i="19"/>
  <c r="G511" i="19"/>
  <c r="G512" i="19"/>
  <c r="G513" i="19"/>
  <c r="G514" i="19"/>
  <c r="G515" i="19"/>
  <c r="G516" i="19"/>
  <c r="G517" i="19"/>
  <c r="G518" i="19"/>
  <c r="G519" i="19"/>
  <c r="G520" i="19"/>
  <c r="G521" i="19"/>
  <c r="G522" i="19"/>
  <c r="G523" i="19"/>
  <c r="G524" i="19"/>
  <c r="G525" i="19"/>
  <c r="G526" i="19"/>
  <c r="G527" i="19"/>
  <c r="G528" i="19"/>
  <c r="G529" i="19"/>
  <c r="G530" i="19"/>
  <c r="G531" i="19"/>
  <c r="G532" i="19"/>
  <c r="G533" i="19"/>
  <c r="G534" i="19"/>
  <c r="G535" i="19"/>
  <c r="G536" i="19"/>
  <c r="G537" i="19"/>
  <c r="G538" i="19"/>
  <c r="G539" i="19"/>
  <c r="G540" i="19"/>
  <c r="G541" i="19"/>
  <c r="G542" i="19"/>
  <c r="G543" i="19"/>
  <c r="G544" i="19"/>
  <c r="G545" i="19"/>
  <c r="G546" i="19"/>
  <c r="G547" i="19"/>
  <c r="G548" i="19"/>
  <c r="G549" i="19"/>
  <c r="G550" i="19"/>
  <c r="G551" i="19"/>
  <c r="G552" i="19"/>
  <c r="G553" i="19"/>
  <c r="G554" i="19"/>
  <c r="G555" i="19"/>
  <c r="G556" i="19"/>
  <c r="G557" i="19"/>
  <c r="G558" i="19"/>
  <c r="G559" i="19"/>
  <c r="G560" i="19"/>
  <c r="G561" i="19"/>
  <c r="G562" i="19"/>
  <c r="G563" i="19"/>
  <c r="G564" i="19"/>
  <c r="G565" i="19"/>
  <c r="G566" i="19"/>
  <c r="G567" i="19"/>
  <c r="G568" i="19"/>
  <c r="G569" i="19"/>
  <c r="G570" i="19"/>
  <c r="G571" i="19"/>
  <c r="G572" i="19"/>
  <c r="G573" i="19"/>
  <c r="G574" i="19"/>
  <c r="G575" i="19"/>
  <c r="G576" i="19"/>
  <c r="G577" i="19"/>
  <c r="G578" i="19"/>
  <c r="G579" i="19"/>
  <c r="G580" i="19"/>
  <c r="G581" i="19"/>
  <c r="G582" i="19"/>
  <c r="G583" i="19"/>
  <c r="G584" i="19"/>
  <c r="G585" i="19"/>
  <c r="G586" i="19"/>
  <c r="G587" i="19"/>
  <c r="G588" i="19"/>
  <c r="G589" i="19"/>
  <c r="G590" i="19"/>
  <c r="G591" i="19"/>
  <c r="G592" i="19"/>
  <c r="G593" i="19"/>
  <c r="G594" i="19"/>
  <c r="G595" i="19"/>
  <c r="G596" i="19"/>
  <c r="G597" i="19"/>
  <c r="G598" i="19"/>
  <c r="G599" i="19"/>
  <c r="G600" i="19"/>
  <c r="G601" i="19"/>
  <c r="G602" i="19"/>
  <c r="G603" i="19"/>
  <c r="G604" i="19"/>
  <c r="G605" i="19"/>
  <c r="G606" i="19"/>
  <c r="G607" i="19"/>
  <c r="G608" i="19"/>
  <c r="G609" i="19"/>
  <c r="G610" i="19"/>
  <c r="G611" i="19"/>
  <c r="G612" i="19"/>
  <c r="G613" i="19"/>
  <c r="G614" i="19"/>
  <c r="G615" i="19"/>
  <c r="G616" i="19"/>
  <c r="G617" i="19"/>
  <c r="G618" i="19"/>
  <c r="G619" i="19"/>
  <c r="G620" i="19"/>
  <c r="G621" i="19"/>
  <c r="G622" i="19"/>
  <c r="G623" i="19"/>
  <c r="G624" i="19"/>
  <c r="G625" i="19"/>
  <c r="G626" i="19"/>
  <c r="G627" i="19"/>
  <c r="G628" i="19"/>
  <c r="G629" i="19"/>
  <c r="G630" i="19"/>
  <c r="G631" i="19"/>
  <c r="G632" i="19"/>
  <c r="G633" i="19"/>
  <c r="G634" i="19"/>
  <c r="G635" i="19"/>
  <c r="G636" i="19"/>
  <c r="G637" i="19"/>
  <c r="G638" i="19"/>
  <c r="G639" i="19"/>
  <c r="G640" i="19"/>
  <c r="G641" i="19"/>
  <c r="G642" i="19"/>
  <c r="G643" i="19"/>
  <c r="G644" i="19"/>
  <c r="G645" i="19"/>
  <c r="G646" i="19"/>
  <c r="G647" i="19"/>
  <c r="G648" i="19"/>
  <c r="G649" i="19"/>
  <c r="G650" i="19"/>
  <c r="G651" i="19"/>
  <c r="G652" i="19"/>
  <c r="G653" i="19"/>
  <c r="G654" i="19"/>
  <c r="G655" i="19"/>
  <c r="G656" i="19"/>
  <c r="G657" i="19"/>
  <c r="G658" i="19"/>
  <c r="G659" i="19"/>
  <c r="G660" i="19"/>
  <c r="G661" i="19"/>
  <c r="G662" i="19"/>
  <c r="G663" i="19"/>
  <c r="G664" i="19"/>
  <c r="G665" i="19"/>
  <c r="G666" i="19"/>
  <c r="G667" i="19"/>
  <c r="G668" i="19"/>
  <c r="G669" i="19"/>
  <c r="G670" i="19"/>
  <c r="G671" i="19"/>
  <c r="G672" i="19"/>
  <c r="G673" i="19"/>
  <c r="G674" i="19"/>
  <c r="G675" i="19"/>
  <c r="G676" i="19"/>
  <c r="G677" i="19"/>
  <c r="G678" i="19"/>
  <c r="G679" i="19"/>
  <c r="G680" i="19"/>
  <c r="G681" i="19"/>
  <c r="G682" i="19"/>
  <c r="G683" i="19"/>
  <c r="G684" i="19"/>
  <c r="G685" i="19"/>
  <c r="G686" i="19"/>
  <c r="G687" i="19"/>
  <c r="G688" i="19"/>
  <c r="G689" i="19"/>
  <c r="G690" i="19"/>
  <c r="G691" i="19"/>
  <c r="G692" i="19"/>
  <c r="G693" i="19"/>
  <c r="G694" i="19"/>
  <c r="G695" i="19"/>
  <c r="G696" i="19"/>
  <c r="G697" i="19"/>
  <c r="G698" i="19"/>
  <c r="G699" i="19"/>
  <c r="G700" i="19"/>
  <c r="G701" i="19"/>
  <c r="G702" i="19"/>
  <c r="G703" i="19"/>
  <c r="G704" i="19"/>
  <c r="G705" i="19"/>
  <c r="G706" i="19"/>
  <c r="G707" i="19"/>
  <c r="G708" i="19"/>
  <c r="G709" i="19"/>
  <c r="G710" i="19"/>
  <c r="G711" i="19"/>
  <c r="G712" i="19"/>
  <c r="G713" i="19"/>
  <c r="G714" i="19"/>
  <c r="G715" i="19"/>
  <c r="G716" i="19"/>
  <c r="G717" i="19"/>
  <c r="G718" i="19"/>
  <c r="G719" i="19"/>
  <c r="G720" i="19"/>
  <c r="G721" i="19"/>
  <c r="G722" i="19"/>
  <c r="G723" i="19"/>
  <c r="G724" i="19"/>
  <c r="G725" i="19"/>
  <c r="G726" i="19"/>
  <c r="G727" i="19"/>
  <c r="G728" i="19"/>
  <c r="G729" i="19"/>
  <c r="G730" i="19"/>
  <c r="G731" i="19"/>
  <c r="G732" i="19"/>
  <c r="G733" i="19"/>
  <c r="G734" i="19"/>
  <c r="G735" i="19"/>
  <c r="G736" i="19"/>
  <c r="G737" i="19"/>
  <c r="G738" i="19"/>
  <c r="G739" i="19"/>
  <c r="G740" i="19"/>
  <c r="G741" i="19"/>
  <c r="G742" i="19"/>
  <c r="G743" i="19"/>
  <c r="G744" i="19"/>
  <c r="G745" i="19"/>
  <c r="G746" i="19"/>
  <c r="G747" i="19"/>
  <c r="G748" i="19"/>
  <c r="G749" i="19"/>
  <c r="G750" i="19"/>
  <c r="G751" i="19"/>
  <c r="G752" i="19"/>
  <c r="G753" i="19"/>
  <c r="G754" i="19"/>
  <c r="G755" i="19"/>
  <c r="G756" i="19"/>
  <c r="G757" i="19"/>
  <c r="G758" i="19"/>
  <c r="G759" i="19"/>
  <c r="G760" i="19"/>
  <c r="G761" i="19"/>
  <c r="G762" i="19"/>
  <c r="G763" i="19"/>
  <c r="G764" i="19"/>
  <c r="G765" i="19"/>
  <c r="G766" i="19"/>
  <c r="G767" i="19"/>
  <c r="G768" i="19"/>
  <c r="G769" i="19"/>
  <c r="G770" i="19"/>
  <c r="G771" i="19"/>
  <c r="G772" i="19"/>
  <c r="G773" i="19"/>
  <c r="G774" i="19"/>
  <c r="G775" i="19"/>
  <c r="G776" i="19"/>
  <c r="G777" i="19"/>
  <c r="G778" i="19"/>
  <c r="G779" i="19"/>
  <c r="G780" i="19"/>
  <c r="G781" i="19"/>
  <c r="G782" i="19"/>
  <c r="G783" i="19"/>
  <c r="G784" i="19"/>
  <c r="G785" i="19"/>
  <c r="G786" i="19"/>
  <c r="G787" i="19"/>
  <c r="G788" i="19"/>
  <c r="G789" i="19"/>
  <c r="G790" i="19"/>
  <c r="G791" i="19"/>
  <c r="G792" i="19"/>
  <c r="G793" i="19"/>
  <c r="G794" i="19"/>
  <c r="G795" i="19"/>
  <c r="G796" i="19"/>
  <c r="G797" i="19"/>
  <c r="G798" i="19"/>
  <c r="G799" i="19"/>
  <c r="G800" i="19"/>
  <c r="G801" i="19"/>
  <c r="G802" i="19"/>
  <c r="G803" i="19"/>
  <c r="G804" i="19"/>
  <c r="G805" i="19"/>
  <c r="G806" i="19"/>
  <c r="G807" i="19"/>
  <c r="G808" i="19"/>
  <c r="G809" i="19"/>
  <c r="G810" i="19"/>
  <c r="G811" i="19"/>
  <c r="G812" i="19"/>
  <c r="G813" i="19"/>
  <c r="G814" i="19"/>
  <c r="G815" i="19"/>
  <c r="G816" i="19"/>
  <c r="G817" i="19"/>
  <c r="G818" i="19"/>
  <c r="G819" i="19"/>
  <c r="G820" i="19"/>
  <c r="G821" i="19"/>
  <c r="G822" i="19"/>
  <c r="G823" i="19"/>
  <c r="G824" i="19"/>
  <c r="G825" i="19"/>
  <c r="G826" i="19"/>
  <c r="G827" i="19"/>
  <c r="G828" i="19"/>
  <c r="G829" i="19"/>
  <c r="G830" i="19"/>
  <c r="G831" i="19"/>
  <c r="G832" i="19"/>
  <c r="G833" i="19"/>
  <c r="G834" i="19"/>
  <c r="G835" i="19"/>
  <c r="G836" i="19"/>
  <c r="G837" i="19"/>
  <c r="G838" i="19"/>
  <c r="G839" i="19"/>
  <c r="G840" i="19"/>
  <c r="G841" i="19"/>
  <c r="G842" i="19"/>
  <c r="G843" i="19"/>
  <c r="G844" i="19"/>
  <c r="G845" i="19"/>
  <c r="G846" i="19"/>
  <c r="G847" i="19"/>
  <c r="G848" i="19"/>
  <c r="G849" i="19"/>
  <c r="G850" i="19"/>
  <c r="G851" i="19"/>
  <c r="G852" i="19"/>
  <c r="G853" i="19"/>
  <c r="G854" i="19"/>
  <c r="G855" i="19"/>
  <c r="G856" i="19"/>
  <c r="G857" i="19"/>
  <c r="G858" i="19"/>
  <c r="G859" i="19"/>
  <c r="G860" i="19"/>
  <c r="G861" i="19"/>
  <c r="G862" i="19"/>
  <c r="G863" i="19"/>
  <c r="G864" i="19"/>
  <c r="G865" i="19"/>
  <c r="G866" i="19"/>
  <c r="G867" i="19"/>
  <c r="G868" i="19"/>
  <c r="G869" i="19"/>
  <c r="G870" i="19"/>
  <c r="G871" i="19"/>
  <c r="G872" i="19"/>
  <c r="G873" i="19"/>
  <c r="G874" i="19"/>
  <c r="G875" i="19"/>
  <c r="G876" i="19"/>
  <c r="G877" i="19"/>
  <c r="G878" i="19"/>
  <c r="G879" i="19"/>
  <c r="G880" i="19"/>
  <c r="G881" i="19"/>
  <c r="G882" i="19"/>
  <c r="G883" i="19"/>
  <c r="G884" i="19"/>
  <c r="G885" i="19"/>
  <c r="G886" i="19"/>
  <c r="G887" i="19"/>
  <c r="G888" i="19"/>
  <c r="G889" i="19"/>
  <c r="G890" i="19"/>
  <c r="G891" i="19"/>
  <c r="G892" i="19"/>
  <c r="G893" i="19"/>
  <c r="G894" i="19"/>
  <c r="G895" i="19"/>
  <c r="G896" i="19"/>
  <c r="G897" i="19"/>
  <c r="G898" i="19"/>
  <c r="G899" i="19"/>
  <c r="G900" i="19"/>
  <c r="G901" i="19"/>
  <c r="G902" i="19"/>
  <c r="G903" i="19"/>
  <c r="G904" i="19"/>
  <c r="G905" i="19"/>
  <c r="G906" i="19"/>
  <c r="G907" i="19"/>
  <c r="G908" i="19"/>
  <c r="G909" i="19"/>
  <c r="G910" i="19"/>
  <c r="G911" i="19"/>
  <c r="G912" i="19"/>
  <c r="G913" i="19"/>
  <c r="G914" i="19"/>
  <c r="G915" i="19"/>
  <c r="G916" i="19"/>
  <c r="G917" i="19"/>
  <c r="G918" i="19"/>
  <c r="G919" i="19"/>
  <c r="G920" i="19"/>
  <c r="G921" i="19"/>
  <c r="G922" i="19"/>
  <c r="G923" i="19"/>
  <c r="G924" i="19"/>
  <c r="G925" i="19"/>
  <c r="G926" i="19"/>
  <c r="G927" i="19"/>
  <c r="G928" i="19"/>
  <c r="G929" i="19"/>
  <c r="G930" i="19"/>
  <c r="G931" i="19"/>
  <c r="G932" i="19"/>
  <c r="G933" i="19"/>
  <c r="G934" i="19"/>
  <c r="G935" i="19"/>
  <c r="G936" i="19"/>
  <c r="G937" i="19"/>
  <c r="G938" i="19"/>
  <c r="G939" i="19"/>
  <c r="G940" i="19"/>
  <c r="G941" i="19"/>
  <c r="G942" i="19"/>
  <c r="G943" i="19"/>
  <c r="G944" i="19"/>
  <c r="G945" i="19"/>
  <c r="G946" i="19"/>
  <c r="G947" i="19"/>
  <c r="G948" i="19"/>
  <c r="G949" i="19"/>
  <c r="G950" i="19"/>
  <c r="G951" i="19"/>
  <c r="G952" i="19"/>
  <c r="G953" i="19"/>
  <c r="G954" i="19"/>
  <c r="G955" i="19"/>
  <c r="G956" i="19"/>
  <c r="G957" i="19"/>
  <c r="G958" i="19"/>
  <c r="G959" i="19"/>
  <c r="G960" i="19"/>
  <c r="G961" i="19"/>
  <c r="G962" i="19"/>
  <c r="G963" i="19"/>
  <c r="G964" i="19"/>
  <c r="G965" i="19"/>
  <c r="G966" i="19"/>
  <c r="G967" i="19"/>
  <c r="G968" i="19"/>
  <c r="G969" i="19"/>
  <c r="G970" i="19"/>
  <c r="G971" i="19"/>
  <c r="G972" i="19"/>
  <c r="G973" i="19"/>
  <c r="G974" i="19"/>
  <c r="G975" i="19"/>
  <c r="G976" i="19"/>
  <c r="G977" i="19"/>
  <c r="G978" i="19"/>
  <c r="G979" i="19"/>
  <c r="G980" i="19"/>
  <c r="G981" i="19"/>
  <c r="G982" i="19"/>
  <c r="G983" i="19"/>
  <c r="G984" i="19"/>
  <c r="G985" i="19"/>
  <c r="G986" i="19"/>
  <c r="G987" i="19"/>
  <c r="G988" i="19"/>
  <c r="G989" i="19"/>
  <c r="G990" i="19"/>
  <c r="G991" i="19"/>
  <c r="G992" i="19"/>
  <c r="G993" i="19"/>
  <c r="G994" i="19"/>
  <c r="G995" i="19"/>
  <c r="G996" i="19"/>
  <c r="G997" i="19"/>
  <c r="G998" i="19"/>
  <c r="G999" i="19"/>
  <c r="G1000" i="19"/>
  <c r="G1001" i="19"/>
  <c r="G1002" i="19"/>
  <c r="G1003" i="19"/>
  <c r="G1004" i="19"/>
  <c r="G1005" i="19"/>
  <c r="G1006" i="19"/>
  <c r="G1007" i="19"/>
  <c r="G1008" i="19"/>
  <c r="G1009" i="19"/>
  <c r="G1010" i="19"/>
  <c r="G1011" i="19"/>
  <c r="G1012" i="19"/>
  <c r="G1013" i="19"/>
  <c r="G1014" i="19"/>
  <c r="G1015" i="19"/>
  <c r="G1016" i="19"/>
  <c r="G1017" i="19"/>
  <c r="G1018" i="19"/>
  <c r="G1019" i="19"/>
  <c r="G1020" i="19"/>
  <c r="G1021" i="19"/>
  <c r="G1022" i="19"/>
  <c r="G1023" i="19"/>
  <c r="G1024" i="19"/>
  <c r="G1025" i="19"/>
  <c r="G1026" i="19"/>
  <c r="G1027" i="19"/>
  <c r="G1028" i="19"/>
  <c r="G1029" i="19"/>
  <c r="G1030" i="19"/>
  <c r="G1031" i="19"/>
  <c r="G1032" i="19"/>
  <c r="G1033" i="19"/>
  <c r="G1034" i="19"/>
  <c r="G1035" i="19"/>
  <c r="G1036" i="19"/>
  <c r="G1037" i="19"/>
  <c r="G1038" i="19"/>
  <c r="G1039" i="19"/>
  <c r="G1040" i="19"/>
  <c r="G1041" i="19"/>
  <c r="G1042" i="19"/>
  <c r="G1043" i="19"/>
  <c r="G1044" i="19"/>
  <c r="G1045" i="19"/>
  <c r="G1046" i="19"/>
  <c r="G1047" i="19"/>
  <c r="G1048" i="19"/>
  <c r="G1049" i="19"/>
  <c r="G1050" i="19"/>
  <c r="G1051" i="19"/>
  <c r="G1052" i="19"/>
  <c r="G1053" i="19"/>
  <c r="G1054" i="19"/>
  <c r="G1055" i="19"/>
  <c r="G1056" i="19"/>
  <c r="G1057" i="19"/>
  <c r="G1058" i="19"/>
  <c r="G1059" i="19"/>
  <c r="G1060" i="19"/>
  <c r="G1061" i="19"/>
  <c r="G1062" i="19"/>
  <c r="G1063" i="19"/>
  <c r="G1064" i="19"/>
  <c r="G1065" i="19"/>
  <c r="G1066" i="19"/>
  <c r="G1067" i="19"/>
  <c r="G1068" i="19"/>
  <c r="G1069" i="19"/>
  <c r="G1070" i="19"/>
  <c r="G1071" i="19"/>
  <c r="G1072" i="19"/>
  <c r="G1073" i="19"/>
  <c r="G1074" i="19"/>
  <c r="G1075" i="19"/>
  <c r="G1076" i="19"/>
  <c r="G1077" i="19"/>
  <c r="G1078" i="19"/>
  <c r="G1079" i="19"/>
  <c r="G1080" i="19"/>
  <c r="G1081" i="19"/>
  <c r="G1082" i="19"/>
  <c r="G1083" i="19"/>
  <c r="G1084" i="19"/>
  <c r="G1085" i="19"/>
  <c r="G1086" i="19"/>
  <c r="G1087" i="19"/>
  <c r="G1088" i="19"/>
  <c r="G1089" i="19"/>
  <c r="G1090" i="19"/>
  <c r="G1091" i="19"/>
  <c r="G1092" i="19"/>
  <c r="G1093" i="19"/>
  <c r="G1094" i="19"/>
  <c r="G1095" i="19"/>
  <c r="G1096" i="19"/>
  <c r="G1097" i="19"/>
  <c r="G1098" i="19"/>
  <c r="G1099" i="19"/>
  <c r="G1100" i="19"/>
  <c r="G1101" i="19"/>
  <c r="G1102" i="19"/>
  <c r="G1103" i="19"/>
  <c r="G1104" i="19"/>
  <c r="G1105" i="19"/>
  <c r="G1106" i="19"/>
  <c r="G1107" i="19"/>
  <c r="G1108" i="19"/>
  <c r="G1109" i="19"/>
  <c r="G1110" i="19"/>
  <c r="G1111" i="19"/>
  <c r="G1112" i="19"/>
  <c r="G1113" i="19"/>
  <c r="G1114" i="19"/>
  <c r="G1115" i="19"/>
  <c r="G1116" i="19"/>
  <c r="G1117" i="19"/>
  <c r="G1118" i="19"/>
  <c r="G1119" i="19"/>
  <c r="G1120" i="19"/>
  <c r="G1121" i="19"/>
  <c r="G1122" i="19"/>
  <c r="G1123" i="19"/>
  <c r="G1124" i="19"/>
  <c r="G1125" i="19"/>
  <c r="G1126" i="19"/>
  <c r="G1127" i="19"/>
  <c r="G1128" i="19"/>
  <c r="G1129" i="19"/>
  <c r="G1130" i="19"/>
  <c r="G1131" i="19"/>
  <c r="G1132" i="19"/>
  <c r="G1133" i="19"/>
  <c r="G1134" i="19"/>
  <c r="G1135" i="19"/>
  <c r="G1136" i="19"/>
  <c r="G1137" i="19"/>
  <c r="G1138" i="19"/>
  <c r="G1139" i="19"/>
  <c r="G1140" i="19"/>
  <c r="G1141" i="19"/>
  <c r="G1142" i="19"/>
  <c r="G1143" i="19"/>
  <c r="G1144" i="19"/>
  <c r="G1145" i="19"/>
  <c r="G1146" i="19"/>
  <c r="G1147" i="19"/>
  <c r="G1148" i="19"/>
  <c r="G1149" i="19"/>
  <c r="G1150" i="19"/>
  <c r="G1151" i="19"/>
  <c r="G1152" i="19"/>
  <c r="G1153" i="19"/>
  <c r="G1154" i="19"/>
  <c r="G1155" i="19"/>
  <c r="G1156" i="19"/>
  <c r="G1157" i="19"/>
  <c r="G1158" i="19"/>
  <c r="G1159" i="19"/>
  <c r="G1160" i="19"/>
  <c r="G1161" i="19"/>
  <c r="G1162" i="19"/>
  <c r="G1163" i="19"/>
  <c r="G1164" i="19"/>
  <c r="G1165" i="19"/>
  <c r="G1166" i="19"/>
  <c r="G1167" i="19"/>
  <c r="G1168" i="19"/>
  <c r="G1169" i="19"/>
  <c r="G1170" i="19"/>
  <c r="G1171" i="19"/>
  <c r="G1172" i="19"/>
  <c r="G1173" i="19"/>
  <c r="G1174" i="19"/>
  <c r="G1175" i="19"/>
  <c r="G1176" i="19"/>
  <c r="G1177" i="19"/>
  <c r="G1178" i="19"/>
  <c r="G1179" i="19"/>
  <c r="G1180" i="19"/>
  <c r="G1181" i="19"/>
  <c r="G1182" i="19"/>
  <c r="G1183" i="19"/>
  <c r="G1184" i="19"/>
  <c r="G1185" i="19"/>
  <c r="G1186" i="19"/>
  <c r="G1187" i="19"/>
  <c r="G1188" i="19"/>
  <c r="G1189" i="19"/>
  <c r="G1190" i="19"/>
  <c r="G1191" i="19"/>
  <c r="G1192" i="19"/>
  <c r="G1193" i="19"/>
  <c r="G1194" i="19"/>
  <c r="G1195" i="19"/>
  <c r="G1196" i="19"/>
  <c r="G1197" i="19"/>
  <c r="G1198" i="19"/>
  <c r="G1199" i="19"/>
  <c r="G1200" i="19"/>
  <c r="G1201" i="19"/>
  <c r="G1202" i="19"/>
  <c r="G1203" i="19"/>
  <c r="G1204" i="19"/>
  <c r="G1205" i="19"/>
  <c r="G1206" i="19"/>
  <c r="G1207" i="19"/>
  <c r="G1208" i="19"/>
  <c r="G1209" i="19"/>
  <c r="G1210" i="19"/>
  <c r="G1211" i="19"/>
  <c r="G1212" i="19"/>
  <c r="G1213" i="19"/>
  <c r="G1214" i="19"/>
  <c r="G1215" i="19"/>
  <c r="G1216" i="19"/>
  <c r="G1217" i="19"/>
  <c r="G1218" i="19"/>
  <c r="G1219" i="19"/>
  <c r="G1220" i="19"/>
  <c r="G1221" i="19"/>
  <c r="G1222" i="19"/>
  <c r="G1223" i="19"/>
  <c r="G1224" i="19"/>
  <c r="G1225" i="19"/>
  <c r="G1226" i="19"/>
  <c r="G1227" i="19"/>
  <c r="G1228" i="19"/>
  <c r="G1229" i="19"/>
  <c r="G1230" i="19"/>
  <c r="G1231" i="19"/>
  <c r="G1232" i="19"/>
  <c r="G1233" i="19"/>
  <c r="G1234" i="19"/>
  <c r="G1235" i="19"/>
  <c r="G1236" i="19"/>
  <c r="G1237" i="19"/>
  <c r="G1238" i="19"/>
  <c r="G1239" i="19"/>
  <c r="G1240" i="19"/>
  <c r="G1241" i="19"/>
  <c r="G1242" i="19"/>
  <c r="G1243" i="19"/>
  <c r="G1244" i="19"/>
  <c r="G1245" i="19"/>
  <c r="G1246" i="19"/>
  <c r="G1247" i="19"/>
  <c r="G1248" i="19"/>
  <c r="G1249" i="19"/>
  <c r="G1250" i="19"/>
  <c r="G1251" i="19"/>
  <c r="G1252" i="19"/>
  <c r="G1253" i="19"/>
  <c r="G1254" i="19"/>
  <c r="G1255" i="19"/>
  <c r="G1256" i="19"/>
  <c r="G1257" i="19"/>
  <c r="G1258" i="19"/>
  <c r="G1259" i="19"/>
  <c r="G1260" i="19"/>
  <c r="G1261" i="19"/>
  <c r="G1262" i="19"/>
  <c r="G1263" i="19"/>
  <c r="G1264" i="19"/>
  <c r="G1265" i="19"/>
  <c r="G1266" i="19"/>
  <c r="G1267" i="19"/>
  <c r="G1268" i="19"/>
  <c r="G1269" i="19"/>
  <c r="G1270" i="19"/>
  <c r="G1271" i="19"/>
  <c r="G1272" i="19"/>
  <c r="G1273" i="19"/>
  <c r="G1274" i="19"/>
  <c r="G1275" i="19"/>
  <c r="G1276" i="19"/>
  <c r="G1277" i="19"/>
  <c r="G1278" i="19"/>
  <c r="G1279" i="19"/>
  <c r="G1280" i="19"/>
  <c r="G1281" i="19"/>
  <c r="G1282" i="19"/>
  <c r="G1283" i="19"/>
  <c r="G1284" i="19"/>
  <c r="G1285" i="19"/>
  <c r="G1286" i="19"/>
  <c r="G1287" i="19"/>
  <c r="G1288" i="19"/>
  <c r="G1289" i="19"/>
  <c r="G1290" i="19"/>
  <c r="G1291" i="19"/>
  <c r="G1292" i="19"/>
  <c r="G1293" i="19"/>
  <c r="G1294" i="19"/>
  <c r="G1295" i="19"/>
  <c r="G1296" i="19"/>
  <c r="G1297" i="19"/>
  <c r="G1298" i="19"/>
  <c r="G1299" i="19"/>
  <c r="G1300" i="19"/>
  <c r="G1301" i="19"/>
  <c r="G1302" i="19"/>
  <c r="G1303" i="19"/>
  <c r="G1304" i="19"/>
  <c r="G1305" i="19"/>
  <c r="G1306" i="19"/>
  <c r="G1307" i="19"/>
  <c r="G1308" i="19"/>
  <c r="G1309" i="19"/>
  <c r="G1310" i="19"/>
  <c r="G1311" i="19"/>
  <c r="G1312" i="19"/>
  <c r="G1313" i="19"/>
  <c r="G1314" i="19"/>
  <c r="G1315" i="19"/>
  <c r="G1316" i="19"/>
  <c r="G1317" i="19"/>
  <c r="G1318" i="19"/>
  <c r="G1319" i="19"/>
  <c r="G1320" i="19"/>
  <c r="G1321" i="19"/>
  <c r="G1322" i="19"/>
  <c r="G1323" i="19"/>
  <c r="G1324" i="19"/>
  <c r="G1325" i="19"/>
  <c r="G1326" i="19"/>
  <c r="G1327" i="19"/>
  <c r="G1328" i="19"/>
  <c r="G1329" i="19"/>
  <c r="G1330" i="19"/>
  <c r="G1331" i="19"/>
  <c r="G1332" i="19"/>
  <c r="G1333" i="19"/>
  <c r="G1334" i="19"/>
  <c r="G1335" i="19"/>
  <c r="G1336" i="19"/>
  <c r="G1337" i="19"/>
  <c r="G1338" i="19"/>
  <c r="G1339" i="19"/>
  <c r="G1340" i="19"/>
  <c r="G1341" i="19"/>
  <c r="G1342" i="19"/>
  <c r="G1343" i="19"/>
  <c r="G1344" i="19"/>
  <c r="G1345" i="19"/>
  <c r="G1346" i="19"/>
  <c r="G1347" i="19"/>
  <c r="G1348" i="19"/>
  <c r="G1349" i="19"/>
  <c r="G1350" i="19"/>
  <c r="G1351" i="19"/>
  <c r="G1352" i="19"/>
  <c r="G1353" i="19"/>
  <c r="G1354" i="19"/>
  <c r="G1355" i="19"/>
  <c r="G1356" i="19"/>
  <c r="G1357" i="19"/>
  <c r="G1358" i="19"/>
  <c r="G1359" i="19"/>
  <c r="G1360" i="19"/>
  <c r="G1361" i="19"/>
  <c r="G1362" i="19"/>
  <c r="G1363" i="19"/>
  <c r="G1364" i="19"/>
  <c r="G1365" i="19"/>
  <c r="G1366" i="19"/>
  <c r="G1367" i="19"/>
  <c r="G1368" i="19"/>
  <c r="G1369" i="19"/>
  <c r="G1370" i="19"/>
  <c r="G1371" i="19"/>
  <c r="G1372" i="19"/>
  <c r="G1373" i="19"/>
  <c r="G1374" i="19"/>
  <c r="G1375" i="19"/>
  <c r="G1376" i="19"/>
  <c r="G1377" i="19"/>
  <c r="G1378" i="19"/>
  <c r="G1379" i="19"/>
  <c r="G1380" i="19"/>
  <c r="G1381" i="19"/>
  <c r="G1382" i="19"/>
  <c r="G1383" i="19"/>
  <c r="G1384" i="19"/>
  <c r="G1385" i="19"/>
  <c r="G1386" i="19"/>
  <c r="G1387" i="19"/>
  <c r="G1388" i="19"/>
  <c r="G1389" i="19"/>
  <c r="G1390" i="19"/>
  <c r="G1391" i="19"/>
  <c r="G1392" i="19"/>
  <c r="G1393" i="19"/>
  <c r="G1394" i="19"/>
  <c r="G1395" i="19"/>
  <c r="G1396" i="19"/>
  <c r="G1397" i="19"/>
  <c r="G1398" i="19"/>
  <c r="G1399" i="19"/>
  <c r="G1400" i="19"/>
  <c r="G1401" i="19"/>
  <c r="G1402" i="19"/>
  <c r="G1403" i="19"/>
  <c r="G1404" i="19"/>
  <c r="G1405" i="19"/>
  <c r="G1406" i="19"/>
  <c r="G1407" i="19"/>
  <c r="G1408" i="19"/>
  <c r="G1409" i="19"/>
  <c r="G1410" i="19"/>
  <c r="G1411" i="19"/>
  <c r="G1412" i="19"/>
  <c r="G1413" i="19"/>
  <c r="G1414" i="19"/>
  <c r="G1415" i="19"/>
  <c r="G1416" i="19"/>
  <c r="G1417" i="19"/>
  <c r="G1418" i="19"/>
  <c r="G1419" i="19"/>
  <c r="G1420" i="19"/>
  <c r="G1421" i="19"/>
  <c r="G1422" i="19"/>
  <c r="G1423" i="19"/>
  <c r="G1424" i="19"/>
  <c r="G1425" i="19"/>
  <c r="G1426" i="19"/>
  <c r="G1427" i="19"/>
  <c r="G1428" i="19"/>
  <c r="G1429" i="19"/>
  <c r="G1430" i="19"/>
  <c r="G1431" i="19"/>
  <c r="G1432" i="19"/>
  <c r="G1433" i="19"/>
  <c r="G1434" i="19"/>
  <c r="G1435" i="19"/>
  <c r="G1436" i="19"/>
  <c r="G1437" i="19"/>
  <c r="G1438" i="19"/>
  <c r="G1439" i="19"/>
  <c r="G1440" i="19"/>
  <c r="G1441" i="19"/>
  <c r="G1442" i="19"/>
  <c r="G1443" i="19"/>
  <c r="G1444" i="19"/>
  <c r="G1445" i="19"/>
  <c r="G1446" i="19"/>
  <c r="G1447" i="19"/>
  <c r="G1448" i="19"/>
  <c r="G1449" i="19"/>
  <c r="G1450" i="19"/>
  <c r="G1451" i="19"/>
  <c r="G1452" i="19"/>
  <c r="G1453" i="19"/>
  <c r="G1454" i="19"/>
  <c r="G1455" i="19"/>
  <c r="G1456" i="19"/>
  <c r="G1457" i="19"/>
  <c r="G1458" i="19"/>
  <c r="G1459" i="19"/>
  <c r="G1460" i="19"/>
  <c r="G1461" i="19"/>
  <c r="G1462" i="19"/>
  <c r="G1463" i="19"/>
  <c r="G1464" i="19"/>
  <c r="G1465" i="19"/>
  <c r="G1466" i="19"/>
  <c r="G1467" i="19"/>
  <c r="G1468" i="19"/>
  <c r="G1469" i="19"/>
  <c r="G1470" i="19"/>
  <c r="G1471" i="19"/>
  <c r="G1472" i="19"/>
  <c r="G1473" i="19"/>
  <c r="G1474" i="19"/>
  <c r="G1475" i="19"/>
  <c r="G1476" i="19"/>
  <c r="G1477" i="19"/>
  <c r="G1478" i="19"/>
  <c r="G1479" i="19"/>
  <c r="G1480" i="19"/>
  <c r="G1481" i="19"/>
  <c r="G1482" i="19"/>
  <c r="G1483" i="19"/>
  <c r="G1484" i="19"/>
  <c r="G1485" i="19"/>
  <c r="G1486" i="19"/>
  <c r="G1487" i="19"/>
  <c r="G1488" i="19"/>
  <c r="G1489" i="19"/>
  <c r="G1490" i="19"/>
  <c r="G1491" i="19"/>
  <c r="G1492" i="19"/>
  <c r="G1493" i="19"/>
  <c r="G1494" i="19"/>
  <c r="G1495" i="19"/>
  <c r="G1496" i="19"/>
  <c r="G1497" i="19"/>
  <c r="G1498" i="19"/>
  <c r="G1499" i="19"/>
  <c r="G1500" i="19"/>
  <c r="G1501" i="19"/>
  <c r="G1502" i="19"/>
  <c r="G1503" i="19"/>
  <c r="G1504" i="19"/>
  <c r="G1505" i="19"/>
  <c r="G1506" i="19"/>
  <c r="G1507" i="19"/>
  <c r="G1508" i="19"/>
  <c r="G1509" i="19"/>
  <c r="G1510" i="19"/>
  <c r="G1511" i="19"/>
  <c r="G1512" i="19"/>
  <c r="G1513" i="19"/>
  <c r="G1514" i="19"/>
  <c r="G1515" i="19"/>
  <c r="G1516" i="19"/>
  <c r="G1517" i="19"/>
  <c r="G1518" i="19"/>
  <c r="G1519" i="19"/>
  <c r="G1520" i="19"/>
  <c r="G1521" i="19"/>
  <c r="G1522" i="19"/>
  <c r="G1523" i="19"/>
  <c r="G1524" i="19"/>
  <c r="G1525" i="19"/>
  <c r="G1526" i="19"/>
  <c r="G1527" i="19"/>
  <c r="G1528" i="19"/>
  <c r="G1529" i="19"/>
  <c r="G1530" i="19"/>
  <c r="G1531" i="19"/>
  <c r="G1532" i="19"/>
  <c r="G1533" i="19"/>
  <c r="G1534" i="19"/>
  <c r="G1535" i="19"/>
  <c r="G1536" i="19"/>
  <c r="G1537" i="19"/>
  <c r="G1538" i="19"/>
  <c r="G1539" i="19"/>
  <c r="G1540" i="19"/>
  <c r="G1541" i="19"/>
  <c r="G1542" i="19"/>
  <c r="G1543" i="19"/>
  <c r="G1544" i="19"/>
  <c r="G1545" i="19"/>
  <c r="G1546" i="19"/>
  <c r="G1547" i="19"/>
  <c r="G1548" i="19"/>
  <c r="G1549" i="19"/>
  <c r="G1550" i="19"/>
  <c r="G1551" i="19"/>
  <c r="G1552" i="19"/>
  <c r="G1553" i="19"/>
  <c r="G1554" i="19"/>
  <c r="G1555" i="19"/>
  <c r="G1556" i="19"/>
  <c r="G1557" i="19"/>
  <c r="G1558" i="19"/>
  <c r="G1559" i="19"/>
  <c r="G1560" i="19"/>
  <c r="G1561" i="19"/>
  <c r="G1562" i="19"/>
  <c r="G1563" i="19"/>
  <c r="G1564" i="19"/>
  <c r="G1565" i="19"/>
  <c r="G1566" i="19"/>
  <c r="G1567" i="19"/>
  <c r="G1568" i="19"/>
  <c r="G1569" i="19"/>
  <c r="G1570" i="19"/>
  <c r="G1571" i="19"/>
  <c r="G1572" i="19"/>
  <c r="G1573" i="19"/>
  <c r="G1574" i="19"/>
  <c r="G1575" i="19"/>
  <c r="G1576" i="19"/>
  <c r="G1577" i="19"/>
  <c r="G1578" i="19"/>
  <c r="G1579" i="19"/>
  <c r="G1580" i="19"/>
  <c r="G1581" i="19"/>
  <c r="G1582" i="19"/>
  <c r="G1583" i="19"/>
  <c r="G1584" i="19"/>
  <c r="G1585" i="19"/>
  <c r="G1586" i="19"/>
  <c r="G1587" i="19"/>
  <c r="G1588" i="19"/>
  <c r="G1589" i="19"/>
  <c r="G1590" i="19"/>
  <c r="G1591" i="19"/>
  <c r="G1592" i="19"/>
  <c r="G1593" i="19"/>
  <c r="G1594" i="19"/>
  <c r="G1595" i="19"/>
  <c r="G1596" i="19"/>
  <c r="G1597" i="19"/>
  <c r="G1598" i="19"/>
  <c r="G1599" i="19"/>
  <c r="G1600" i="19"/>
  <c r="G1601" i="19"/>
  <c r="G1602" i="19"/>
  <c r="G1603" i="19"/>
  <c r="G1604" i="19"/>
  <c r="G1605" i="19"/>
  <c r="G1606" i="19"/>
  <c r="G1607" i="19"/>
  <c r="G1608" i="19"/>
  <c r="G1609" i="19"/>
  <c r="G1610" i="19"/>
  <c r="G1611" i="19"/>
  <c r="G1612" i="19"/>
  <c r="G1613" i="19"/>
  <c r="G1614" i="19"/>
  <c r="G1615" i="19"/>
  <c r="G1616" i="19"/>
  <c r="G1617" i="19"/>
  <c r="G1618" i="19"/>
  <c r="G1619" i="19"/>
  <c r="G1620" i="19"/>
  <c r="G1621" i="19"/>
  <c r="G1622" i="19"/>
  <c r="G1623" i="19"/>
  <c r="G1624" i="19"/>
  <c r="G1625" i="19"/>
  <c r="G1626" i="19"/>
  <c r="G1627" i="19"/>
  <c r="G1628" i="19"/>
  <c r="G1629" i="19"/>
  <c r="G1630" i="19"/>
  <c r="G1631" i="19"/>
  <c r="G1632" i="19"/>
  <c r="G1633" i="19"/>
  <c r="G1634" i="19"/>
  <c r="G1635" i="19"/>
  <c r="G1636" i="19"/>
  <c r="G1637" i="19"/>
  <c r="G1638" i="19"/>
  <c r="G1639" i="19"/>
  <c r="G1640" i="19"/>
  <c r="G1641" i="19"/>
  <c r="G1642" i="19"/>
  <c r="G1643" i="19"/>
  <c r="G1644" i="19"/>
  <c r="G1645" i="19"/>
  <c r="G1646" i="19"/>
  <c r="G1647" i="19"/>
  <c r="G1648" i="19"/>
  <c r="G1649" i="19"/>
  <c r="G1650" i="19"/>
  <c r="G1651" i="19"/>
  <c r="G1652" i="19"/>
  <c r="G1653" i="19"/>
  <c r="G1654" i="19"/>
  <c r="G1655" i="19"/>
  <c r="G1656" i="19"/>
  <c r="G1657" i="19"/>
  <c r="G1658" i="19"/>
  <c r="G1659" i="19"/>
  <c r="G1660" i="19"/>
  <c r="G1661" i="19"/>
  <c r="G1662" i="19"/>
  <c r="G1663" i="19"/>
  <c r="G1664" i="19"/>
  <c r="G1665" i="19"/>
  <c r="G1666" i="19"/>
  <c r="G1667" i="19"/>
  <c r="G1668" i="19"/>
  <c r="G1669" i="19"/>
  <c r="G1670" i="19"/>
  <c r="G1671" i="19"/>
  <c r="G1672" i="19"/>
  <c r="G1673" i="19"/>
  <c r="G1674" i="19"/>
  <c r="G1675" i="19"/>
  <c r="G1676" i="19"/>
  <c r="G1677" i="19"/>
  <c r="G1678" i="19"/>
  <c r="G1679" i="19"/>
  <c r="G1680" i="19"/>
  <c r="G1681" i="19"/>
  <c r="G1682" i="19"/>
  <c r="G1683" i="19"/>
  <c r="G1684" i="19"/>
  <c r="G1685" i="19"/>
  <c r="G1686" i="19"/>
  <c r="G1687" i="19"/>
  <c r="G1688" i="19"/>
  <c r="G1689" i="19"/>
  <c r="G1690" i="19"/>
  <c r="G1691" i="19"/>
  <c r="G1692" i="19"/>
  <c r="G1693" i="19"/>
  <c r="G1694" i="19"/>
  <c r="G1695" i="19"/>
  <c r="G1696" i="19"/>
  <c r="G1697" i="19"/>
  <c r="G1698" i="19"/>
  <c r="G1699" i="19"/>
  <c r="G1700" i="19"/>
  <c r="G1701" i="19"/>
  <c r="G1702" i="19"/>
  <c r="G1703" i="19"/>
  <c r="G1704" i="19"/>
  <c r="G1705" i="19"/>
  <c r="G1706" i="19"/>
  <c r="G1707" i="19"/>
  <c r="G1708" i="19"/>
  <c r="G1709" i="19"/>
  <c r="G1710" i="19"/>
  <c r="G1711" i="19"/>
  <c r="G1712" i="19"/>
  <c r="G1713" i="19"/>
  <c r="G1714" i="19"/>
  <c r="G1715" i="19"/>
  <c r="G1716" i="19"/>
  <c r="G1717" i="19"/>
  <c r="G1718" i="19"/>
  <c r="G1719" i="19"/>
  <c r="G1720" i="19"/>
  <c r="G1721" i="19"/>
  <c r="G1722" i="19"/>
  <c r="G1723" i="19"/>
  <c r="G1724" i="19"/>
  <c r="G1725" i="19"/>
  <c r="G1726" i="19"/>
  <c r="G1727" i="19"/>
  <c r="G1728" i="19"/>
  <c r="G1729" i="19"/>
  <c r="G1730" i="19"/>
  <c r="G1731" i="19"/>
  <c r="G1732" i="19"/>
  <c r="G1733" i="19"/>
  <c r="G1734" i="19"/>
  <c r="G1735" i="19"/>
  <c r="G1736" i="19"/>
  <c r="G1737" i="19"/>
  <c r="G1738" i="19"/>
  <c r="G1739" i="19"/>
  <c r="G1740" i="19"/>
  <c r="G1741" i="19"/>
  <c r="G1742" i="19"/>
  <c r="G1743" i="19"/>
  <c r="G1744" i="19"/>
  <c r="G1745" i="19"/>
  <c r="G1746" i="19"/>
  <c r="G1747" i="19"/>
  <c r="G1748" i="19"/>
  <c r="G1749" i="19"/>
  <c r="G1750" i="19"/>
  <c r="G1751" i="19"/>
  <c r="G1752" i="19"/>
  <c r="G1753" i="19"/>
  <c r="G1754" i="19"/>
  <c r="G1755" i="19"/>
  <c r="G1756" i="19"/>
  <c r="G1757" i="19"/>
  <c r="G1758" i="19"/>
  <c r="G1759" i="19"/>
  <c r="G1760" i="19"/>
  <c r="G1761" i="19"/>
  <c r="G1762" i="19"/>
  <c r="G1763" i="19"/>
  <c r="G1764" i="19"/>
  <c r="G1765" i="19"/>
  <c r="G1766" i="19"/>
  <c r="G1767" i="19"/>
  <c r="G1768" i="19"/>
  <c r="G1769" i="19"/>
  <c r="G1770" i="19"/>
  <c r="G1771" i="19"/>
  <c r="G1772" i="19"/>
  <c r="G1773" i="19"/>
  <c r="G1774" i="19"/>
  <c r="G1775" i="19"/>
  <c r="G1776" i="19"/>
  <c r="G1777" i="19"/>
  <c r="G1778" i="19"/>
  <c r="G1779" i="19"/>
  <c r="G1780" i="19"/>
  <c r="G1781" i="19"/>
  <c r="G1782" i="19"/>
  <c r="G1783" i="19"/>
  <c r="G1784" i="19"/>
  <c r="G1785" i="19"/>
  <c r="G1786" i="19"/>
  <c r="G1787" i="19"/>
  <c r="G1788" i="19"/>
  <c r="G1789" i="19"/>
  <c r="G1790" i="19"/>
  <c r="G1791" i="19"/>
  <c r="G1792" i="19"/>
  <c r="G1793" i="19"/>
  <c r="G1794" i="19"/>
  <c r="G1795" i="19"/>
  <c r="G1796" i="19"/>
  <c r="G1797" i="19"/>
  <c r="G1798" i="19"/>
  <c r="G1799" i="19"/>
  <c r="G1800" i="19"/>
  <c r="G1801" i="19"/>
  <c r="G1802" i="19"/>
  <c r="G1803" i="19"/>
  <c r="G1804" i="19"/>
  <c r="G1805" i="19"/>
  <c r="G1806" i="19"/>
  <c r="G1807" i="19"/>
  <c r="G1808" i="19"/>
  <c r="G1809" i="19"/>
  <c r="G1810" i="19"/>
  <c r="G1811" i="19"/>
  <c r="G1812" i="19"/>
  <c r="G1813" i="19"/>
  <c r="G1814" i="19"/>
  <c r="G1815" i="19"/>
  <c r="G1816" i="19"/>
  <c r="G1817" i="19"/>
  <c r="G1818" i="19"/>
  <c r="G1819" i="19"/>
  <c r="G1820" i="19"/>
  <c r="G1821" i="19"/>
  <c r="G1822" i="19"/>
  <c r="G1823" i="19"/>
  <c r="G1824" i="19"/>
  <c r="G1825" i="19"/>
  <c r="G1826" i="19"/>
  <c r="G1827" i="19"/>
  <c r="G1828" i="19"/>
  <c r="G1829" i="19"/>
  <c r="G1830" i="19"/>
  <c r="G1831" i="19"/>
  <c r="G1832" i="19"/>
  <c r="G1833" i="19"/>
  <c r="G1834" i="19"/>
  <c r="G1835" i="19"/>
  <c r="G1836" i="19"/>
  <c r="G1837" i="19"/>
  <c r="G1838" i="19"/>
  <c r="G1839" i="19"/>
  <c r="G1840" i="19"/>
  <c r="G1841" i="19"/>
  <c r="G1842" i="19"/>
  <c r="G1843" i="19"/>
  <c r="G1844" i="19"/>
  <c r="G1845" i="19"/>
  <c r="G1846" i="19"/>
  <c r="G1847" i="19"/>
  <c r="G1848" i="19"/>
  <c r="G1849" i="19"/>
  <c r="G1850" i="19"/>
  <c r="G1851" i="19"/>
  <c r="G1852" i="19"/>
  <c r="G1853" i="19"/>
  <c r="G1854" i="19"/>
  <c r="G1855" i="19"/>
  <c r="G1856" i="19"/>
  <c r="G1857" i="19"/>
  <c r="G1858" i="19"/>
  <c r="G1859" i="19"/>
  <c r="G1860" i="19"/>
  <c r="G1861" i="19"/>
  <c r="G1862" i="19"/>
  <c r="G1863" i="19"/>
  <c r="G1864" i="19"/>
  <c r="G1865" i="19"/>
  <c r="G1866" i="19"/>
  <c r="G1867" i="19"/>
  <c r="G1868" i="19"/>
  <c r="G1869" i="19"/>
  <c r="G1870" i="19"/>
  <c r="G1871" i="19"/>
  <c r="G1872" i="19"/>
  <c r="G1873" i="19"/>
  <c r="G1874" i="19"/>
  <c r="G1875" i="19"/>
  <c r="G1876" i="19"/>
  <c r="G1877" i="19"/>
  <c r="G1878" i="19"/>
  <c r="G1879" i="19"/>
  <c r="G1880" i="19"/>
  <c r="G1881" i="19"/>
  <c r="G1882" i="19"/>
  <c r="G1883" i="19"/>
  <c r="G1884" i="19"/>
  <c r="G1885" i="19"/>
  <c r="G1886" i="19"/>
  <c r="G1887" i="19"/>
  <c r="G1888" i="19"/>
  <c r="G1889" i="19"/>
  <c r="G1890" i="19"/>
  <c r="G1891" i="19"/>
  <c r="G1892" i="19"/>
  <c r="G1893" i="19"/>
  <c r="G1894" i="19"/>
  <c r="G1895" i="19"/>
  <c r="G1896" i="19"/>
  <c r="G1897" i="19"/>
  <c r="G1898" i="19"/>
  <c r="G1899" i="19"/>
  <c r="G1900" i="19"/>
  <c r="G1901" i="19"/>
  <c r="G1902" i="19"/>
  <c r="G1903" i="19"/>
  <c r="G1904" i="19"/>
  <c r="G1905" i="19"/>
  <c r="G1906" i="19"/>
  <c r="G1907" i="19"/>
  <c r="G1908" i="19"/>
  <c r="G1909" i="19"/>
  <c r="G1910" i="19"/>
  <c r="G1911" i="19"/>
  <c r="G1912" i="19"/>
  <c r="G1913" i="19"/>
  <c r="G1914" i="19"/>
  <c r="G1915" i="19"/>
  <c r="G1916" i="19"/>
  <c r="G1917" i="19"/>
  <c r="G1918" i="19"/>
  <c r="G1919" i="19"/>
  <c r="G1920" i="19"/>
  <c r="G1921" i="19"/>
  <c r="G1922" i="19"/>
  <c r="G1923" i="19"/>
  <c r="G1924" i="19"/>
  <c r="G1925" i="19"/>
  <c r="G1926" i="19"/>
  <c r="G1927" i="19"/>
  <c r="G1928" i="19"/>
  <c r="G1929" i="19"/>
  <c r="G1930" i="19"/>
  <c r="G1931" i="19"/>
  <c r="G1932" i="19"/>
  <c r="G1933" i="19"/>
  <c r="G1934" i="19"/>
  <c r="G1935" i="19"/>
  <c r="G1936" i="19"/>
  <c r="G1937" i="19"/>
  <c r="G1938" i="19"/>
  <c r="G1939" i="19"/>
  <c r="G1940" i="19"/>
  <c r="G1941" i="19"/>
  <c r="G1942" i="19"/>
  <c r="G1943" i="19"/>
  <c r="G1944" i="19"/>
  <c r="G1945" i="19"/>
  <c r="G1946" i="19"/>
  <c r="G1947" i="19"/>
  <c r="G1948" i="19"/>
  <c r="G1949" i="19"/>
  <c r="G1950" i="19"/>
  <c r="G1951" i="19"/>
  <c r="G1952" i="19"/>
  <c r="G1953" i="19"/>
  <c r="G1954" i="19"/>
  <c r="G1955" i="19"/>
  <c r="G1956" i="19"/>
  <c r="G1957" i="19"/>
  <c r="G1958" i="19"/>
  <c r="G1959" i="19"/>
  <c r="G1960" i="19"/>
  <c r="G1961" i="19"/>
  <c r="G1962" i="19"/>
  <c r="G1963" i="19"/>
  <c r="G1964" i="19"/>
  <c r="G1965" i="19"/>
  <c r="G1966" i="19"/>
  <c r="G1967" i="19"/>
  <c r="G1968" i="19"/>
  <c r="G1969" i="19"/>
  <c r="G1970" i="19"/>
  <c r="G1971" i="19"/>
  <c r="G1972" i="19"/>
  <c r="G1973" i="19"/>
  <c r="G1974" i="19"/>
  <c r="G1975" i="19"/>
  <c r="G1976" i="19"/>
  <c r="G1977" i="19"/>
  <c r="G1978" i="19"/>
  <c r="G1979" i="19"/>
  <c r="G1980" i="19"/>
  <c r="G1981" i="19"/>
  <c r="G1982" i="19"/>
  <c r="G1983" i="19"/>
  <c r="G1984" i="19"/>
  <c r="G1985" i="19"/>
  <c r="G1986" i="19"/>
  <c r="G1987" i="19"/>
  <c r="G1988" i="19"/>
  <c r="G1989" i="19"/>
  <c r="G1990" i="19"/>
  <c r="G1991" i="19"/>
  <c r="G1992" i="19"/>
  <c r="G1993" i="19"/>
  <c r="G1994" i="19"/>
  <c r="G1995" i="19"/>
  <c r="G1996" i="19"/>
  <c r="G1997" i="19"/>
  <c r="G1998" i="19"/>
  <c r="G1999" i="19"/>
  <c r="G2000" i="19"/>
  <c r="G2001" i="19"/>
  <c r="G2002" i="19"/>
  <c r="G2003" i="19"/>
  <c r="G2004" i="19"/>
  <c r="G2005" i="19"/>
  <c r="G2006" i="19"/>
  <c r="G2007" i="19"/>
  <c r="G2008" i="19"/>
  <c r="G2009" i="19"/>
  <c r="G2010" i="19"/>
  <c r="G2011" i="19"/>
  <c r="G2012" i="19"/>
  <c r="G2013" i="19"/>
  <c r="G2014" i="19"/>
  <c r="G2015" i="19"/>
  <c r="G2016" i="19"/>
  <c r="G2017" i="19"/>
  <c r="G2018" i="19"/>
  <c r="G2019" i="19"/>
  <c r="G2020" i="19"/>
  <c r="G2021" i="19"/>
  <c r="G2022" i="19"/>
  <c r="G2023" i="19"/>
  <c r="G2024" i="19"/>
  <c r="G2025" i="19"/>
  <c r="G2026" i="19"/>
  <c r="G2027" i="19"/>
  <c r="G2028" i="19"/>
  <c r="G2029" i="19"/>
  <c r="G2030" i="19"/>
  <c r="G2031" i="19"/>
  <c r="G2032" i="19"/>
  <c r="G2033" i="19"/>
  <c r="G2034" i="19"/>
  <c r="G2035" i="19"/>
  <c r="G2036" i="19"/>
  <c r="G2037" i="19"/>
  <c r="G2038" i="19"/>
  <c r="G2039" i="19"/>
  <c r="G2040" i="19"/>
  <c r="G2041" i="19"/>
  <c r="G2042" i="19"/>
  <c r="G2043" i="19"/>
  <c r="G2044" i="19"/>
  <c r="G2045" i="19"/>
  <c r="G2046" i="19"/>
  <c r="G2047" i="19"/>
  <c r="G2048" i="19"/>
  <c r="G2049" i="19"/>
  <c r="G2050" i="19"/>
  <c r="G2051" i="19"/>
  <c r="G2052" i="19"/>
  <c r="G2053" i="19"/>
  <c r="G2054" i="19"/>
  <c r="G2055" i="19"/>
  <c r="G2056" i="19"/>
  <c r="G2057" i="19"/>
  <c r="G2058" i="19"/>
  <c r="G2059" i="19"/>
  <c r="G2060" i="19"/>
  <c r="G2061" i="19"/>
  <c r="G2062" i="19"/>
  <c r="G2063" i="19"/>
  <c r="G2064" i="19"/>
  <c r="G2065" i="19"/>
  <c r="G2066" i="19"/>
  <c r="G2067" i="19"/>
  <c r="G2068" i="19"/>
  <c r="G2069" i="19"/>
  <c r="G2070" i="19"/>
  <c r="G2071" i="19"/>
  <c r="G2072" i="19"/>
  <c r="G2073" i="19"/>
  <c r="G2074" i="19"/>
  <c r="G2075" i="19"/>
  <c r="G2076" i="19"/>
  <c r="G2077" i="19"/>
  <c r="G2078" i="19"/>
  <c r="G2079" i="19"/>
  <c r="G2080" i="19"/>
  <c r="G2081" i="19"/>
  <c r="G2082" i="19"/>
  <c r="G2083" i="19"/>
  <c r="G2084" i="19"/>
  <c r="G2085" i="19"/>
  <c r="G2086" i="19"/>
  <c r="G2087" i="19"/>
  <c r="G2088" i="19"/>
  <c r="G2089" i="19"/>
  <c r="G2090" i="19"/>
  <c r="G2091" i="19"/>
  <c r="G2092" i="19"/>
  <c r="G2093" i="19"/>
  <c r="G2094" i="19"/>
  <c r="G2095" i="19"/>
  <c r="G2096" i="19"/>
  <c r="G2097" i="19"/>
  <c r="G2098" i="19"/>
  <c r="G2099" i="19"/>
  <c r="G2100" i="19"/>
  <c r="G2101" i="19"/>
  <c r="G2102" i="19"/>
  <c r="G2103" i="19"/>
  <c r="G2104" i="19"/>
  <c r="G2105" i="19"/>
  <c r="G2106" i="19"/>
  <c r="G2107" i="19"/>
  <c r="G2108" i="19"/>
  <c r="G2109" i="19"/>
  <c r="G2110" i="19"/>
  <c r="G2111" i="19"/>
  <c r="G2112" i="19"/>
  <c r="G2113" i="19"/>
  <c r="G2114" i="19"/>
  <c r="G2115" i="19"/>
  <c r="G2116" i="19"/>
  <c r="G2117" i="19"/>
  <c r="G2118" i="19"/>
  <c r="G2119" i="19"/>
  <c r="G2120" i="19"/>
  <c r="G2121" i="19"/>
  <c r="G2122" i="19"/>
  <c r="G2123" i="19"/>
  <c r="G2124" i="19"/>
  <c r="G2125" i="19"/>
  <c r="G2126" i="19"/>
  <c r="G2127" i="19"/>
  <c r="G2128" i="19"/>
  <c r="G2129" i="19"/>
  <c r="G2130" i="19"/>
  <c r="G2131" i="19"/>
  <c r="G2132" i="19"/>
  <c r="G2133" i="19"/>
  <c r="G2134" i="19"/>
  <c r="G2135" i="19"/>
  <c r="G2136" i="19"/>
  <c r="G2137" i="19"/>
  <c r="G2138" i="19"/>
  <c r="G2139" i="19"/>
  <c r="G2140" i="19"/>
  <c r="G2141" i="19"/>
  <c r="G2142" i="19"/>
  <c r="G2143" i="19"/>
  <c r="G2144" i="19"/>
  <c r="G2145" i="19"/>
  <c r="G2146" i="19"/>
  <c r="G2147" i="19"/>
  <c r="G2148" i="19"/>
  <c r="G2149" i="19"/>
  <c r="G2150" i="19"/>
  <c r="G2151" i="19"/>
  <c r="G2152" i="19"/>
  <c r="G2153" i="19"/>
  <c r="G2154" i="19"/>
  <c r="G2155" i="19"/>
  <c r="G2156" i="19"/>
  <c r="G2157" i="19"/>
  <c r="G2158" i="19"/>
  <c r="G2159" i="19"/>
  <c r="G2160" i="19"/>
  <c r="G2161" i="19"/>
  <c r="G2162" i="19"/>
  <c r="G2163" i="19"/>
  <c r="G2164" i="19"/>
  <c r="G2165" i="19"/>
  <c r="G2166" i="19"/>
  <c r="G2167" i="19"/>
  <c r="G2168" i="19"/>
  <c r="G2169" i="19"/>
  <c r="G2170" i="19"/>
  <c r="G2171" i="19"/>
  <c r="G2172" i="19"/>
  <c r="G2173" i="19"/>
  <c r="G2174" i="19"/>
  <c r="G2175" i="19"/>
  <c r="G2176" i="19"/>
  <c r="G2177" i="19"/>
  <c r="G2178" i="19"/>
  <c r="G2179" i="19"/>
  <c r="G2180" i="19"/>
  <c r="G2181" i="19"/>
  <c r="G2182" i="19"/>
  <c r="G2183" i="19"/>
  <c r="G2184" i="19"/>
  <c r="G2185" i="19"/>
  <c r="G2186" i="19"/>
  <c r="G2187" i="19"/>
  <c r="G2188" i="19"/>
  <c r="G2189" i="19"/>
  <c r="G2190" i="19"/>
  <c r="G2191" i="19"/>
  <c r="G2192" i="19"/>
  <c r="G2193" i="19"/>
  <c r="G2194" i="19"/>
  <c r="G2195" i="19"/>
  <c r="G2196" i="19"/>
  <c r="G2197" i="19"/>
  <c r="G2198" i="19"/>
  <c r="G2199" i="19"/>
  <c r="G2200" i="19"/>
  <c r="G2201" i="19"/>
  <c r="G2202" i="19"/>
  <c r="G2203" i="19"/>
  <c r="G2204" i="19"/>
  <c r="G2205" i="19"/>
  <c r="G2206" i="19"/>
  <c r="G2207" i="19"/>
  <c r="G2208" i="19"/>
  <c r="G2209" i="19"/>
  <c r="G2210" i="19"/>
  <c r="G2211" i="19"/>
  <c r="G2212" i="19"/>
  <c r="G2213" i="19"/>
  <c r="G2214" i="19"/>
  <c r="G2215" i="19"/>
  <c r="G2216" i="19"/>
  <c r="G2217" i="19"/>
  <c r="G2218" i="19"/>
  <c r="G2219" i="19"/>
  <c r="G2220" i="19"/>
  <c r="G2221" i="19"/>
  <c r="G2222" i="19"/>
  <c r="G2223" i="19"/>
  <c r="G2224" i="19"/>
  <c r="G2225" i="19"/>
  <c r="G2226" i="19"/>
  <c r="G2227" i="19"/>
  <c r="G2228" i="19"/>
  <c r="G2229" i="19"/>
  <c r="G2230" i="19"/>
  <c r="G2231" i="19"/>
  <c r="G2232" i="19"/>
  <c r="G2233" i="19"/>
  <c r="G2234" i="19"/>
  <c r="G2235" i="19"/>
  <c r="G2236" i="19"/>
  <c r="G2237" i="19"/>
  <c r="G2238" i="19"/>
  <c r="G2239" i="19"/>
  <c r="G2240" i="19"/>
  <c r="G2241" i="19"/>
  <c r="G2242" i="19"/>
  <c r="G2243" i="19"/>
  <c r="G2244" i="19"/>
  <c r="G2245" i="19"/>
  <c r="G2246" i="19"/>
  <c r="G2247" i="19"/>
  <c r="G2248" i="19"/>
  <c r="G2249" i="19"/>
  <c r="G2250" i="19"/>
  <c r="G2251" i="19"/>
  <c r="G2252" i="19"/>
  <c r="G2253" i="19"/>
  <c r="G2254" i="19"/>
  <c r="G2255" i="19"/>
  <c r="G2256" i="19"/>
  <c r="G2257" i="19"/>
  <c r="G2258" i="19"/>
  <c r="G2259" i="19"/>
  <c r="G2260" i="19"/>
  <c r="G2261" i="19"/>
  <c r="G2262" i="19"/>
  <c r="G2263" i="19"/>
  <c r="G2264" i="19"/>
  <c r="G2265" i="19"/>
  <c r="G2266" i="19"/>
  <c r="G2267" i="19"/>
  <c r="G2268" i="19"/>
  <c r="G2269" i="19"/>
  <c r="G2270" i="19"/>
  <c r="G2271" i="19"/>
  <c r="G2272" i="19"/>
  <c r="G2273" i="19"/>
  <c r="G2274" i="19"/>
  <c r="G2275" i="19"/>
  <c r="G2276" i="19"/>
  <c r="G2277" i="19"/>
  <c r="G2278" i="19"/>
  <c r="G2279" i="19"/>
  <c r="G2280" i="19"/>
  <c r="G2281" i="19"/>
  <c r="G2282" i="19"/>
  <c r="G2283" i="19"/>
  <c r="G2284" i="19"/>
  <c r="G2285" i="19"/>
  <c r="G2286" i="19"/>
  <c r="G2287" i="19"/>
  <c r="G2288" i="19"/>
  <c r="G2289" i="19"/>
  <c r="G2290" i="19"/>
  <c r="G2291" i="19"/>
  <c r="G2292" i="19"/>
  <c r="G2293" i="19"/>
  <c r="G2294" i="19"/>
  <c r="G2295" i="19"/>
  <c r="G2296" i="19"/>
  <c r="G2297" i="19"/>
  <c r="G2298" i="19"/>
  <c r="G2299" i="19"/>
  <c r="G2300" i="19"/>
  <c r="G2301" i="19"/>
  <c r="G2302" i="19"/>
  <c r="G2303" i="19"/>
  <c r="G2304" i="19"/>
  <c r="G2305" i="19"/>
  <c r="G2306" i="19"/>
  <c r="G2307" i="19"/>
  <c r="G2308" i="19"/>
  <c r="G2309" i="19"/>
  <c r="G2310" i="19"/>
  <c r="G2311" i="19"/>
  <c r="G2312" i="19"/>
  <c r="G2313" i="19"/>
  <c r="G2314" i="19"/>
  <c r="G2315" i="19"/>
  <c r="G2316" i="19"/>
  <c r="G2317" i="19"/>
  <c r="G2318" i="19"/>
  <c r="G2319" i="19"/>
  <c r="G2320" i="19"/>
  <c r="G2321" i="19"/>
  <c r="G2322" i="19"/>
  <c r="G2323" i="19"/>
  <c r="G2324" i="19"/>
  <c r="G2325" i="19"/>
  <c r="G2326" i="19"/>
  <c r="G2327" i="19"/>
  <c r="G2328" i="19"/>
  <c r="G2329" i="19"/>
  <c r="G2330" i="19"/>
  <c r="G2331" i="19"/>
  <c r="G2332" i="19"/>
  <c r="G2333" i="19"/>
  <c r="G2334" i="19"/>
  <c r="G2335" i="19"/>
  <c r="G2336" i="19"/>
  <c r="G2337" i="19"/>
  <c r="G2338" i="19"/>
  <c r="G2339" i="19"/>
  <c r="G2340" i="19"/>
  <c r="G2341" i="19"/>
  <c r="G2342" i="19"/>
  <c r="G2343" i="19"/>
  <c r="G2344" i="19"/>
  <c r="G2345" i="19"/>
  <c r="G2346" i="19"/>
  <c r="G2347" i="19"/>
  <c r="G2348" i="19"/>
  <c r="G2349" i="19"/>
  <c r="G2350" i="19"/>
  <c r="G2351" i="19"/>
  <c r="G2352" i="19"/>
  <c r="G2353" i="19"/>
  <c r="G2354" i="19"/>
  <c r="G2355" i="19"/>
  <c r="G2356" i="19"/>
  <c r="G2357" i="19"/>
  <c r="G2358" i="19"/>
  <c r="G2359" i="19"/>
  <c r="G2360" i="19"/>
  <c r="G2361" i="19"/>
  <c r="G2362" i="19"/>
  <c r="G2363" i="19"/>
  <c r="G2364" i="19"/>
  <c r="G2365" i="19"/>
  <c r="G2366" i="19"/>
  <c r="G2367" i="19"/>
  <c r="G2368" i="19"/>
  <c r="G2369" i="19"/>
  <c r="G2370" i="19"/>
  <c r="G2371" i="19"/>
  <c r="G2372" i="19"/>
  <c r="G2373" i="19"/>
  <c r="G2374" i="19"/>
  <c r="G2375" i="19"/>
  <c r="G2376" i="19"/>
  <c r="G2377" i="19"/>
  <c r="G2378" i="19"/>
  <c r="G2379" i="19"/>
  <c r="G2380" i="19"/>
  <c r="G2381" i="19"/>
  <c r="G2382" i="19"/>
  <c r="G2383" i="19"/>
  <c r="G2384" i="19"/>
  <c r="G2385" i="19"/>
  <c r="G2386" i="19"/>
  <c r="G2387" i="19"/>
  <c r="G2388" i="19"/>
  <c r="G2389" i="19"/>
  <c r="G2390" i="19"/>
  <c r="G2391" i="19"/>
  <c r="G2392" i="19"/>
  <c r="G2393" i="19"/>
  <c r="G2394" i="19"/>
  <c r="G2395" i="19"/>
  <c r="G2396" i="19"/>
  <c r="G2397" i="19"/>
  <c r="G2398" i="19"/>
  <c r="G2399" i="19"/>
  <c r="G2400" i="19"/>
  <c r="G2401" i="19"/>
  <c r="G2402" i="19"/>
  <c r="G2403" i="19"/>
  <c r="G2404" i="19"/>
  <c r="G2405" i="19"/>
  <c r="G2406" i="19"/>
  <c r="G2407" i="19"/>
  <c r="G2408" i="19"/>
  <c r="G2409" i="19"/>
  <c r="G2410" i="19"/>
  <c r="G2411" i="19"/>
  <c r="G2412" i="19"/>
  <c r="G2413" i="19"/>
  <c r="G2414" i="19"/>
  <c r="G2415" i="19"/>
  <c r="G2416" i="19"/>
  <c r="G2417" i="19"/>
  <c r="G2418" i="19"/>
  <c r="G2419" i="19"/>
  <c r="G2420" i="19"/>
  <c r="G2421" i="19"/>
  <c r="G2422" i="19"/>
  <c r="G2423" i="19"/>
  <c r="G2424" i="19"/>
  <c r="G2425" i="19"/>
  <c r="G2426" i="19"/>
  <c r="G2427" i="19"/>
  <c r="G2428" i="19"/>
  <c r="G2429" i="19"/>
  <c r="G2430" i="19"/>
  <c r="G2431" i="19"/>
  <c r="G2432" i="19"/>
  <c r="G2433" i="19"/>
  <c r="G2434" i="19"/>
  <c r="G2435" i="19"/>
  <c r="G2436" i="19"/>
  <c r="G2437" i="19"/>
  <c r="G2438" i="19"/>
  <c r="G2439" i="19"/>
  <c r="G2440" i="19"/>
  <c r="G2441" i="19"/>
  <c r="G2442" i="19"/>
  <c r="G2443" i="19"/>
  <c r="G2444" i="19"/>
  <c r="G2445" i="19"/>
  <c r="G2446" i="19"/>
  <c r="G2447" i="19"/>
  <c r="G2448" i="19"/>
  <c r="G2449" i="19"/>
  <c r="G2450" i="19"/>
  <c r="G2451" i="19"/>
  <c r="G2452" i="19"/>
  <c r="G2453" i="19"/>
  <c r="G2454" i="19"/>
  <c r="G2455" i="19"/>
  <c r="G2456" i="19"/>
  <c r="G2457" i="19"/>
  <c r="G2458" i="19"/>
  <c r="G2459" i="19"/>
  <c r="G2460" i="19"/>
  <c r="G2461" i="19"/>
  <c r="G2462" i="19"/>
  <c r="G2463" i="19"/>
  <c r="G2464" i="19"/>
  <c r="G2465" i="19"/>
  <c r="G2466" i="19"/>
  <c r="G2467" i="19"/>
  <c r="G2468" i="19"/>
  <c r="G2469" i="19"/>
  <c r="G2470" i="19"/>
  <c r="G2471" i="19"/>
  <c r="G2472" i="19"/>
  <c r="G2473" i="19"/>
  <c r="G2474" i="19"/>
  <c r="G2475" i="19"/>
  <c r="G2476" i="19"/>
  <c r="G2477" i="19"/>
  <c r="G2478" i="19"/>
  <c r="G2479" i="19"/>
  <c r="G2480" i="19"/>
  <c r="G2481" i="19"/>
  <c r="G2482" i="19"/>
  <c r="G2483" i="19"/>
  <c r="G2484" i="19"/>
  <c r="G2485" i="19"/>
  <c r="G2486" i="19"/>
  <c r="G2487" i="19"/>
  <c r="G2488" i="19"/>
  <c r="G2489" i="19"/>
  <c r="G2490" i="19"/>
  <c r="G2491" i="19"/>
  <c r="G2492" i="19"/>
  <c r="G2493" i="19"/>
  <c r="G2494" i="19"/>
  <c r="G2495" i="19"/>
  <c r="G2496" i="19"/>
  <c r="G2497" i="19"/>
  <c r="G2498" i="19"/>
  <c r="G2499" i="19"/>
  <c r="G2500" i="19"/>
  <c r="G2501" i="19"/>
  <c r="G2502" i="19"/>
  <c r="G2503" i="19"/>
  <c r="G2504" i="19"/>
  <c r="G2505" i="19"/>
  <c r="G2506" i="19"/>
  <c r="G2507" i="19"/>
  <c r="G2508" i="19"/>
  <c r="G2509" i="19"/>
  <c r="G2510" i="19"/>
  <c r="G2511" i="19"/>
  <c r="G2512" i="19"/>
  <c r="G2513" i="19"/>
  <c r="G2514" i="19"/>
  <c r="G2515" i="19"/>
  <c r="G2516" i="19"/>
  <c r="G2517" i="19"/>
  <c r="G2518" i="19"/>
  <c r="G2519" i="19"/>
  <c r="G2520" i="19"/>
  <c r="G2521" i="19"/>
  <c r="G2522" i="19"/>
  <c r="G2523" i="19"/>
  <c r="G2524" i="19"/>
  <c r="G2525" i="19"/>
  <c r="G2526" i="19"/>
  <c r="G2527" i="19"/>
  <c r="G2528" i="19"/>
  <c r="G2529" i="19"/>
  <c r="G2530" i="19"/>
  <c r="G2531" i="19"/>
  <c r="G2532" i="19"/>
  <c r="G2533" i="19"/>
  <c r="G2534" i="19"/>
  <c r="G2535" i="19"/>
  <c r="G2536" i="19"/>
  <c r="G2537" i="19"/>
  <c r="G2538" i="19"/>
  <c r="G2539" i="19"/>
  <c r="G2540" i="19"/>
  <c r="G2541" i="19"/>
  <c r="G2542" i="19"/>
  <c r="G2543" i="19"/>
  <c r="G2544" i="19"/>
  <c r="G2545" i="19"/>
  <c r="G2546" i="19"/>
  <c r="G2547" i="19"/>
  <c r="G2548" i="19"/>
  <c r="G2549" i="19"/>
  <c r="G2550" i="19"/>
  <c r="G2551" i="19"/>
  <c r="G2552" i="19"/>
  <c r="G2553" i="19"/>
  <c r="G2554" i="19"/>
  <c r="G2555" i="19"/>
  <c r="G2556" i="19"/>
  <c r="G2557" i="19"/>
  <c r="G2558" i="19"/>
  <c r="G2559" i="19"/>
  <c r="G2560" i="19"/>
  <c r="G2561" i="19"/>
  <c r="G2562" i="19"/>
  <c r="G2563" i="19"/>
  <c r="G2564" i="19"/>
  <c r="G2565" i="19"/>
  <c r="G2566" i="19"/>
  <c r="G2567" i="19"/>
  <c r="G2568" i="19"/>
  <c r="G2569" i="19"/>
  <c r="G2570" i="19"/>
  <c r="G2571" i="19"/>
  <c r="G2572" i="19"/>
  <c r="G2573" i="19"/>
  <c r="G2574" i="19"/>
  <c r="G2575" i="19"/>
  <c r="G2576" i="19"/>
  <c r="G2577" i="19"/>
  <c r="G2578" i="19"/>
  <c r="G2579" i="19"/>
  <c r="G2580" i="19"/>
  <c r="G2581" i="19"/>
  <c r="G2582" i="19"/>
  <c r="G2583" i="19"/>
  <c r="G2584" i="19"/>
  <c r="G2585" i="19"/>
  <c r="G2586" i="19"/>
  <c r="G2587" i="19"/>
  <c r="G2588" i="19"/>
  <c r="G2589" i="19"/>
  <c r="G2590" i="19"/>
  <c r="G2591" i="19"/>
  <c r="G2592" i="19"/>
  <c r="G2593" i="19"/>
  <c r="G2594" i="19"/>
  <c r="G2595" i="19"/>
  <c r="G2596" i="19"/>
  <c r="G2597" i="19"/>
  <c r="G2598" i="19"/>
  <c r="G2599" i="19"/>
  <c r="G2600" i="19"/>
  <c r="G2601" i="19"/>
  <c r="G2602" i="19"/>
  <c r="G2603" i="19"/>
  <c r="G2604" i="19"/>
  <c r="G2605" i="19"/>
  <c r="G2606" i="19"/>
  <c r="G2607" i="19"/>
  <c r="G2608" i="19"/>
  <c r="G2609" i="19"/>
  <c r="G2610" i="19"/>
  <c r="G2611" i="19"/>
  <c r="G2612" i="19"/>
  <c r="G2613" i="19"/>
  <c r="G2614" i="19"/>
  <c r="G2615" i="19"/>
  <c r="G2616" i="19"/>
  <c r="G2617" i="19"/>
  <c r="G2618" i="19"/>
  <c r="G2619" i="19"/>
  <c r="G2620" i="19"/>
  <c r="G2621" i="19"/>
  <c r="G2622" i="19"/>
  <c r="G2623" i="19"/>
  <c r="G2624" i="19"/>
  <c r="G2625" i="19"/>
  <c r="G2626" i="19"/>
  <c r="G2627" i="19"/>
  <c r="G2628" i="19"/>
  <c r="G2629" i="19"/>
  <c r="G2630" i="19"/>
  <c r="G2631" i="19"/>
  <c r="G2632" i="19"/>
  <c r="G2633" i="19"/>
  <c r="G2634" i="19"/>
  <c r="G2635" i="19"/>
  <c r="G2636" i="19"/>
  <c r="G2637" i="19"/>
  <c r="G2638" i="19"/>
  <c r="G2639" i="19"/>
  <c r="G2640" i="19"/>
  <c r="G2641" i="19"/>
  <c r="G2642" i="19"/>
  <c r="G2643" i="19"/>
  <c r="G2644" i="19"/>
  <c r="G2645" i="19"/>
  <c r="G2646" i="19"/>
  <c r="G2647" i="19"/>
  <c r="G2648" i="19"/>
  <c r="G2649" i="19"/>
  <c r="G2650" i="19"/>
  <c r="G2651" i="19"/>
  <c r="G2652" i="19"/>
  <c r="G2653" i="19"/>
  <c r="G2654" i="19"/>
  <c r="G2655" i="19"/>
  <c r="G2656" i="19"/>
  <c r="G2657" i="19"/>
  <c r="G2658" i="19"/>
  <c r="G2659" i="19"/>
  <c r="G2660" i="19"/>
  <c r="G2661" i="19"/>
  <c r="G2662" i="19"/>
  <c r="G2663" i="19"/>
  <c r="G2664" i="19"/>
  <c r="G2665" i="19"/>
  <c r="G2666" i="19"/>
  <c r="G2667" i="19"/>
  <c r="G2668" i="19"/>
  <c r="G2669" i="19"/>
  <c r="G2670" i="19"/>
  <c r="G2671" i="19"/>
  <c r="G2672" i="19"/>
  <c r="G2673" i="19"/>
  <c r="G2674" i="19"/>
  <c r="G2675" i="19"/>
  <c r="G2676" i="19"/>
  <c r="G2677" i="19"/>
  <c r="G2678" i="19"/>
  <c r="G2679" i="19"/>
  <c r="G2680" i="19"/>
  <c r="G2681" i="19"/>
  <c r="G2682" i="19"/>
  <c r="G2683" i="19"/>
  <c r="G2684" i="19"/>
  <c r="G2685" i="19"/>
  <c r="G2686" i="19"/>
  <c r="G2687" i="19"/>
  <c r="G2688" i="19"/>
  <c r="G2689" i="19"/>
  <c r="G2690" i="19"/>
  <c r="G2691" i="19"/>
  <c r="G2692" i="19"/>
  <c r="G2693" i="19"/>
  <c r="G2694" i="19"/>
  <c r="G2695" i="19"/>
  <c r="G2696" i="19"/>
  <c r="G2697" i="19"/>
  <c r="G2698" i="19"/>
  <c r="G2699" i="19"/>
  <c r="G2700" i="19"/>
  <c r="G2701" i="19"/>
  <c r="G2702" i="19"/>
  <c r="G2703" i="19"/>
  <c r="G2704" i="19"/>
  <c r="G2705" i="19"/>
  <c r="G2706" i="19"/>
  <c r="G2707" i="19"/>
  <c r="G2708" i="19"/>
  <c r="G2709" i="19"/>
  <c r="G2710" i="19"/>
  <c r="G2711" i="19"/>
  <c r="G2712" i="19"/>
  <c r="G2713" i="19"/>
  <c r="G2714" i="19"/>
  <c r="G2715" i="19"/>
  <c r="G2716" i="19"/>
  <c r="G2717" i="19"/>
  <c r="G2718" i="19"/>
  <c r="G2719" i="19"/>
  <c r="G2720" i="19"/>
  <c r="G2721" i="19"/>
  <c r="G2722" i="19"/>
  <c r="G2723" i="19"/>
  <c r="G2724" i="19"/>
  <c r="G2725" i="19"/>
  <c r="G2726" i="19"/>
  <c r="G2727" i="19"/>
  <c r="G2728" i="19"/>
  <c r="G2729" i="19"/>
  <c r="G2730" i="19"/>
  <c r="G2731" i="19"/>
  <c r="G2732" i="19"/>
  <c r="G2733" i="19"/>
  <c r="G2734" i="19"/>
  <c r="G2735" i="19"/>
  <c r="G2736" i="19"/>
  <c r="G2737" i="19"/>
  <c r="G2738" i="19"/>
  <c r="G2739" i="19"/>
  <c r="G2740" i="19"/>
  <c r="G2741" i="19"/>
  <c r="G2742" i="19"/>
  <c r="G2743" i="19"/>
  <c r="G2744" i="19"/>
  <c r="G2745" i="19"/>
  <c r="G2746" i="19"/>
  <c r="G2747" i="19"/>
  <c r="G2748" i="19"/>
  <c r="G2749" i="19"/>
  <c r="G2750" i="19"/>
  <c r="G2751" i="19"/>
  <c r="G2752" i="19"/>
  <c r="G2753" i="19"/>
  <c r="G2754" i="19"/>
  <c r="G2755" i="19"/>
  <c r="G2756" i="19"/>
  <c r="G2757" i="19"/>
  <c r="G2758" i="19"/>
  <c r="G2759" i="19"/>
  <c r="G2760" i="19"/>
  <c r="G2761" i="19"/>
  <c r="G2762" i="19"/>
  <c r="G2763" i="19"/>
  <c r="G2764" i="19"/>
  <c r="G2765" i="19"/>
  <c r="G2766" i="19"/>
  <c r="G2767" i="19"/>
  <c r="G2768" i="19"/>
  <c r="G2769" i="19"/>
  <c r="G2770" i="19"/>
  <c r="G2771" i="19"/>
  <c r="G2772" i="19"/>
  <c r="G2773" i="19"/>
  <c r="G2774" i="19"/>
  <c r="G2775" i="19"/>
  <c r="G2776" i="19"/>
  <c r="G2777" i="19"/>
  <c r="G2778" i="19"/>
  <c r="G2779" i="19"/>
  <c r="G2780" i="19"/>
  <c r="G2781" i="19"/>
  <c r="G2782" i="19"/>
  <c r="G2783" i="19"/>
  <c r="G2784" i="19"/>
  <c r="G2785" i="19"/>
  <c r="G2786" i="19"/>
  <c r="G2787" i="19"/>
  <c r="G2788" i="19"/>
  <c r="G2789" i="19"/>
  <c r="G2790" i="19"/>
  <c r="G2791" i="19"/>
  <c r="G2792" i="19"/>
  <c r="G2793" i="19"/>
  <c r="G2794" i="19"/>
  <c r="G2795" i="19"/>
  <c r="G2796" i="19"/>
  <c r="G2797" i="19"/>
  <c r="G2798" i="19"/>
  <c r="G2799" i="19"/>
  <c r="G2800" i="19"/>
  <c r="G2801" i="19"/>
  <c r="G2802" i="19"/>
  <c r="G2803" i="19"/>
  <c r="G2804" i="19"/>
  <c r="G2805" i="19"/>
  <c r="G2806" i="19"/>
  <c r="G2807" i="19"/>
  <c r="G2808" i="19"/>
  <c r="G2809" i="19"/>
  <c r="G2810" i="19"/>
  <c r="G2811" i="19"/>
  <c r="G2812" i="19"/>
  <c r="G2813" i="19"/>
  <c r="G2814" i="19"/>
  <c r="G2815" i="19"/>
  <c r="G2816" i="19"/>
  <c r="G2817" i="19"/>
  <c r="G2818" i="19"/>
  <c r="G2819" i="19"/>
  <c r="G2820" i="19"/>
  <c r="G2821" i="19"/>
  <c r="G2822" i="19"/>
  <c r="G2823" i="19"/>
  <c r="G2824" i="19"/>
  <c r="G2825" i="19"/>
  <c r="G2826" i="19"/>
  <c r="G2827" i="19"/>
  <c r="G2828" i="19"/>
  <c r="G2829" i="19"/>
  <c r="G2830" i="19"/>
  <c r="G2831" i="19"/>
  <c r="G2832" i="19"/>
  <c r="G2833" i="19"/>
  <c r="G2834" i="19"/>
  <c r="G2835" i="19"/>
  <c r="G2836" i="19"/>
  <c r="G2837" i="19"/>
  <c r="G2838" i="19"/>
  <c r="G2839" i="19"/>
  <c r="G2840" i="19"/>
  <c r="G2841" i="19"/>
  <c r="G2842" i="19"/>
  <c r="G2843" i="19"/>
  <c r="G2844" i="19"/>
  <c r="G2845" i="19"/>
  <c r="G2846" i="19"/>
  <c r="G2847" i="19"/>
  <c r="G2848" i="19"/>
  <c r="G2849" i="19"/>
  <c r="G2850" i="19"/>
  <c r="G2851" i="19"/>
  <c r="G2852" i="19"/>
  <c r="G2853" i="19"/>
  <c r="G2854" i="19"/>
  <c r="G2855" i="19"/>
  <c r="G2856" i="19"/>
  <c r="G2857" i="19"/>
  <c r="G2858" i="19"/>
  <c r="G2859" i="19"/>
  <c r="G2860" i="19"/>
  <c r="G2861" i="19"/>
  <c r="G2862" i="19"/>
  <c r="G2863" i="19"/>
  <c r="G2864" i="19"/>
  <c r="G2865" i="19"/>
  <c r="G2866" i="19"/>
  <c r="G2867" i="19"/>
  <c r="G2868" i="19"/>
  <c r="G2869" i="19"/>
  <c r="G2870" i="19"/>
  <c r="G2871" i="19"/>
  <c r="G2872" i="19"/>
  <c r="G2873" i="19"/>
  <c r="G2874" i="19"/>
  <c r="G2875" i="19"/>
  <c r="G2876" i="19"/>
  <c r="G2877" i="19"/>
  <c r="G2878" i="19"/>
  <c r="G2879" i="19"/>
  <c r="G2880" i="19"/>
  <c r="G2881" i="19"/>
  <c r="G2882" i="19"/>
  <c r="G2883" i="19"/>
  <c r="G2884" i="19"/>
  <c r="G2885" i="19"/>
  <c r="G2886" i="19"/>
  <c r="G2887" i="19"/>
  <c r="G2888" i="19"/>
  <c r="G2889" i="19"/>
  <c r="G2890" i="19"/>
  <c r="G2891" i="19"/>
  <c r="G2892" i="19"/>
  <c r="G2893" i="19"/>
  <c r="G2894" i="19"/>
  <c r="G2895" i="19"/>
  <c r="G2896" i="19"/>
  <c r="G2897" i="19"/>
  <c r="G2898" i="19"/>
  <c r="G2899" i="19"/>
  <c r="G2900" i="19"/>
  <c r="G2901" i="19"/>
  <c r="G2902" i="19"/>
  <c r="G2903" i="19"/>
  <c r="G2904" i="19"/>
  <c r="G2905" i="19"/>
  <c r="G2906" i="19"/>
  <c r="G2907" i="19"/>
  <c r="G2908" i="19"/>
  <c r="G2909" i="19"/>
  <c r="G2910" i="19"/>
  <c r="G2911" i="19"/>
  <c r="G2912" i="19"/>
  <c r="G2913" i="19"/>
  <c r="G2914" i="19"/>
  <c r="G2915" i="19"/>
  <c r="G2916" i="19"/>
  <c r="G2917" i="19"/>
  <c r="G2918" i="19"/>
  <c r="G2919" i="19"/>
  <c r="G2920" i="19"/>
  <c r="G2921" i="19"/>
  <c r="G2922" i="19"/>
  <c r="G2923" i="19"/>
  <c r="G2924" i="19"/>
  <c r="G2925" i="19"/>
  <c r="G2926" i="19"/>
  <c r="G2927" i="19"/>
  <c r="G2928" i="19"/>
  <c r="G2929" i="19"/>
  <c r="G2930" i="19"/>
  <c r="G2931" i="19"/>
  <c r="G2932" i="19"/>
  <c r="G2933" i="19"/>
  <c r="G2934" i="19"/>
  <c r="G2935" i="19"/>
  <c r="G2936" i="19"/>
  <c r="G2937" i="19"/>
  <c r="G2938" i="19"/>
  <c r="G2939" i="19"/>
  <c r="G2940" i="19"/>
  <c r="G2941" i="19"/>
  <c r="G2942" i="19"/>
  <c r="G2943" i="19"/>
  <c r="G2944" i="19"/>
  <c r="G2945" i="19"/>
  <c r="G2946" i="19"/>
  <c r="G2947" i="19"/>
  <c r="G2948" i="19"/>
  <c r="G2949" i="19"/>
  <c r="G2950" i="19"/>
  <c r="G2951" i="19"/>
  <c r="G2952" i="19"/>
  <c r="G2953" i="19"/>
  <c r="G2954" i="19"/>
  <c r="G2955" i="19"/>
  <c r="G2956" i="19"/>
  <c r="G2957" i="19"/>
  <c r="G2958" i="19"/>
  <c r="G2959" i="19"/>
  <c r="G2960" i="19"/>
  <c r="G2961" i="19"/>
  <c r="G2962" i="19"/>
  <c r="G2963" i="19"/>
  <c r="G2964" i="19"/>
  <c r="G2965" i="19"/>
  <c r="G2966" i="19"/>
  <c r="G2967" i="19"/>
  <c r="G2968" i="19"/>
  <c r="G2969" i="19"/>
  <c r="G2970" i="19"/>
  <c r="G2" i="19"/>
  <c r="F3" i="10" l="1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1" i="10"/>
  <c r="F432" i="10"/>
  <c r="F433" i="10"/>
  <c r="F434" i="10"/>
  <c r="F435" i="10"/>
  <c r="F436" i="10"/>
  <c r="F437" i="10"/>
  <c r="F438" i="10"/>
  <c r="F439" i="10"/>
  <c r="F440" i="10"/>
  <c r="F441" i="10"/>
  <c r="F442" i="10"/>
  <c r="F443" i="10"/>
  <c r="F444" i="10"/>
  <c r="F445" i="10"/>
  <c r="F446" i="10"/>
  <c r="F447" i="10"/>
  <c r="F448" i="10"/>
  <c r="F449" i="10"/>
  <c r="F450" i="10"/>
  <c r="F451" i="10"/>
  <c r="F452" i="10"/>
  <c r="F453" i="10"/>
  <c r="F454" i="10"/>
  <c r="F455" i="10"/>
  <c r="F456" i="10"/>
  <c r="F457" i="10"/>
  <c r="F458" i="10"/>
  <c r="F459" i="10"/>
  <c r="F460" i="10"/>
  <c r="F461" i="10"/>
  <c r="F462" i="10"/>
  <c r="F463" i="10"/>
  <c r="F464" i="10"/>
  <c r="F465" i="10"/>
  <c r="F466" i="10"/>
  <c r="F467" i="10"/>
  <c r="F468" i="10"/>
  <c r="F469" i="10"/>
  <c r="F470" i="10"/>
  <c r="F471" i="10"/>
  <c r="F472" i="10"/>
  <c r="F473" i="10"/>
  <c r="F474" i="10"/>
  <c r="F475" i="10"/>
  <c r="F476" i="10"/>
  <c r="F477" i="10"/>
  <c r="F478" i="10"/>
  <c r="F479" i="10"/>
  <c r="F480" i="10"/>
  <c r="F481" i="10"/>
  <c r="F482" i="10"/>
  <c r="F483" i="10"/>
  <c r="F484" i="10"/>
  <c r="F485" i="10"/>
  <c r="F486" i="10"/>
  <c r="F487" i="10"/>
  <c r="F488" i="10"/>
  <c r="F489" i="10"/>
  <c r="F490" i="10"/>
  <c r="F491" i="10"/>
  <c r="F492" i="10"/>
  <c r="F493" i="10"/>
  <c r="F494" i="10"/>
  <c r="F495" i="10"/>
  <c r="F496" i="10"/>
  <c r="F497" i="10"/>
  <c r="F498" i="10"/>
  <c r="F499" i="10"/>
  <c r="F500" i="10"/>
  <c r="F501" i="10"/>
  <c r="F502" i="10"/>
  <c r="F503" i="10"/>
  <c r="F504" i="10"/>
  <c r="F505" i="10"/>
  <c r="F506" i="10"/>
  <c r="F507" i="10"/>
  <c r="F508" i="10"/>
  <c r="F509" i="10"/>
  <c r="F510" i="10"/>
  <c r="F511" i="10"/>
  <c r="F512" i="10"/>
  <c r="F513" i="10"/>
  <c r="F514" i="10"/>
  <c r="F515" i="10"/>
  <c r="F516" i="10"/>
  <c r="F517" i="10"/>
  <c r="F518" i="10"/>
  <c r="F519" i="10"/>
  <c r="F520" i="10"/>
  <c r="F521" i="10"/>
  <c r="F522" i="10"/>
  <c r="F523" i="10"/>
  <c r="F524" i="10"/>
  <c r="F525" i="10"/>
  <c r="F526" i="10"/>
  <c r="F527" i="10"/>
  <c r="F528" i="10"/>
  <c r="F529" i="10"/>
  <c r="F530" i="10"/>
  <c r="F531" i="10"/>
  <c r="F532" i="10"/>
  <c r="F533" i="10"/>
  <c r="F534" i="10"/>
  <c r="F535" i="10"/>
  <c r="F536" i="10"/>
  <c r="F537" i="10"/>
  <c r="F538" i="10"/>
  <c r="F539" i="10"/>
  <c r="F540" i="10"/>
  <c r="F541" i="10"/>
  <c r="F542" i="10"/>
  <c r="F543" i="10"/>
  <c r="F544" i="10"/>
  <c r="F545" i="10"/>
  <c r="F546" i="10"/>
  <c r="F547" i="10"/>
  <c r="F548" i="10"/>
  <c r="F549" i="10"/>
  <c r="F550" i="10"/>
  <c r="F551" i="10"/>
  <c r="F552" i="10"/>
  <c r="F553" i="10"/>
  <c r="F554" i="10"/>
  <c r="F555" i="10"/>
  <c r="F556" i="10"/>
  <c r="F557" i="10"/>
  <c r="F558" i="10"/>
  <c r="F559" i="10"/>
  <c r="F560" i="10"/>
  <c r="F561" i="10"/>
  <c r="F562" i="10"/>
  <c r="F563" i="10"/>
  <c r="F564" i="10"/>
  <c r="F565" i="10"/>
  <c r="F566" i="10"/>
  <c r="F567" i="10"/>
  <c r="F568" i="10"/>
  <c r="F569" i="10"/>
  <c r="F570" i="10"/>
  <c r="F571" i="10"/>
  <c r="F572" i="10"/>
  <c r="F573" i="10"/>
  <c r="F574" i="10"/>
  <c r="F575" i="10"/>
  <c r="F576" i="10"/>
  <c r="F577" i="10"/>
  <c r="F578" i="10"/>
  <c r="F579" i="10"/>
  <c r="F580" i="10"/>
  <c r="F581" i="10"/>
  <c r="F582" i="10"/>
  <c r="F583" i="10"/>
  <c r="F584" i="10"/>
  <c r="F585" i="10"/>
  <c r="F586" i="10"/>
  <c r="F587" i="10"/>
  <c r="F588" i="10"/>
  <c r="F589" i="10"/>
  <c r="F590" i="10"/>
  <c r="F591" i="10"/>
  <c r="F592" i="10"/>
  <c r="F593" i="10"/>
  <c r="F594" i="10"/>
  <c r="F595" i="10"/>
  <c r="F596" i="10"/>
  <c r="F597" i="10"/>
  <c r="F598" i="10"/>
  <c r="F599" i="10"/>
  <c r="F600" i="10"/>
  <c r="F601" i="10"/>
  <c r="F602" i="10"/>
  <c r="F603" i="10"/>
  <c r="F604" i="10"/>
  <c r="F605" i="10"/>
  <c r="F606" i="10"/>
  <c r="F607" i="10"/>
  <c r="F608" i="10"/>
  <c r="F609" i="10"/>
  <c r="F610" i="10"/>
  <c r="F611" i="10"/>
  <c r="F612" i="10"/>
  <c r="F613" i="10"/>
  <c r="F614" i="10"/>
  <c r="F615" i="10"/>
  <c r="F616" i="10"/>
  <c r="F617" i="10"/>
  <c r="F618" i="10"/>
  <c r="F619" i="10"/>
  <c r="F620" i="10"/>
  <c r="F621" i="10"/>
  <c r="F622" i="10"/>
  <c r="F623" i="10"/>
  <c r="F624" i="10"/>
  <c r="F625" i="10"/>
  <c r="F626" i="10"/>
  <c r="F627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42" i="10"/>
  <c r="F643" i="10"/>
  <c r="F644" i="10"/>
  <c r="F645" i="10"/>
  <c r="F646" i="10"/>
  <c r="F647" i="10"/>
  <c r="F648" i="10"/>
  <c r="F649" i="10"/>
  <c r="F650" i="10"/>
  <c r="F651" i="10"/>
  <c r="F652" i="10"/>
  <c r="F653" i="10"/>
  <c r="F654" i="10"/>
  <c r="F655" i="10"/>
  <c r="F656" i="10"/>
  <c r="F657" i="10"/>
  <c r="F658" i="10"/>
  <c r="F659" i="10"/>
  <c r="F660" i="10"/>
  <c r="F661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6" i="10"/>
  <c r="F677" i="10"/>
  <c r="F678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91" i="10"/>
  <c r="F692" i="10"/>
  <c r="F693" i="10"/>
  <c r="F694" i="10"/>
  <c r="F695" i="10"/>
  <c r="F696" i="10"/>
  <c r="F697" i="10"/>
  <c r="F698" i="10"/>
  <c r="F699" i="10"/>
  <c r="F700" i="10"/>
  <c r="F701" i="10"/>
  <c r="F702" i="10"/>
  <c r="F703" i="10"/>
  <c r="F704" i="10"/>
  <c r="F705" i="10"/>
  <c r="F706" i="10"/>
  <c r="F707" i="10"/>
  <c r="F708" i="10"/>
  <c r="F709" i="10"/>
  <c r="F710" i="10"/>
  <c r="F711" i="10"/>
  <c r="F712" i="10"/>
  <c r="F713" i="10"/>
  <c r="F714" i="10"/>
  <c r="F715" i="10"/>
  <c r="F716" i="10"/>
  <c r="F717" i="10"/>
  <c r="F718" i="10"/>
  <c r="F719" i="10"/>
  <c r="F720" i="10"/>
  <c r="F721" i="10"/>
  <c r="F722" i="10"/>
  <c r="F723" i="10"/>
  <c r="F724" i="10"/>
  <c r="F725" i="10"/>
  <c r="F726" i="10"/>
  <c r="F727" i="10"/>
  <c r="F728" i="10"/>
  <c r="F729" i="10"/>
  <c r="F730" i="10"/>
  <c r="F731" i="10"/>
  <c r="F732" i="10"/>
  <c r="F733" i="10"/>
  <c r="F734" i="10"/>
  <c r="F735" i="10"/>
  <c r="F736" i="10"/>
  <c r="F737" i="10"/>
  <c r="F738" i="10"/>
  <c r="F739" i="10"/>
  <c r="F740" i="10"/>
  <c r="F741" i="10"/>
  <c r="F742" i="10"/>
  <c r="F743" i="10"/>
  <c r="F744" i="10"/>
  <c r="F745" i="10"/>
  <c r="F746" i="10"/>
  <c r="F747" i="10"/>
  <c r="F748" i="10"/>
  <c r="F749" i="10"/>
  <c r="F750" i="10"/>
  <c r="F751" i="10"/>
  <c r="F752" i="10"/>
  <c r="F753" i="10"/>
  <c r="F754" i="10"/>
  <c r="F755" i="10"/>
  <c r="F756" i="10"/>
  <c r="F757" i="10"/>
  <c r="F758" i="10"/>
  <c r="F759" i="10"/>
  <c r="F760" i="10"/>
  <c r="F761" i="10"/>
  <c r="F762" i="10"/>
  <c r="F763" i="10"/>
  <c r="F764" i="10"/>
  <c r="F765" i="10"/>
  <c r="F766" i="10"/>
  <c r="F767" i="10"/>
  <c r="F768" i="10"/>
  <c r="F769" i="10"/>
  <c r="F770" i="10"/>
  <c r="F771" i="10"/>
  <c r="F772" i="10"/>
  <c r="F773" i="10"/>
  <c r="F774" i="10"/>
  <c r="F775" i="10"/>
  <c r="F776" i="10"/>
  <c r="F777" i="10"/>
  <c r="F778" i="10"/>
  <c r="F779" i="10"/>
  <c r="F780" i="10"/>
  <c r="F781" i="10"/>
  <c r="F782" i="10"/>
  <c r="F783" i="10"/>
  <c r="F784" i="10"/>
  <c r="F785" i="10"/>
  <c r="F786" i="10"/>
  <c r="F787" i="10"/>
  <c r="F788" i="10"/>
  <c r="F789" i="10"/>
  <c r="F790" i="10"/>
  <c r="F791" i="10"/>
  <c r="F792" i="10"/>
  <c r="F793" i="10"/>
  <c r="F794" i="10"/>
  <c r="F795" i="10"/>
  <c r="F796" i="10"/>
  <c r="F797" i="10"/>
  <c r="F798" i="10"/>
  <c r="F799" i="10"/>
  <c r="F800" i="10"/>
  <c r="F801" i="10"/>
  <c r="F802" i="10"/>
  <c r="F803" i="10"/>
  <c r="F804" i="10"/>
  <c r="F805" i="10"/>
  <c r="F806" i="10"/>
  <c r="F807" i="10"/>
  <c r="F808" i="10"/>
  <c r="F809" i="10"/>
  <c r="F810" i="10"/>
  <c r="F811" i="10"/>
  <c r="F812" i="10"/>
  <c r="F813" i="10"/>
  <c r="F814" i="10"/>
  <c r="F815" i="10"/>
  <c r="F816" i="10"/>
  <c r="F817" i="10"/>
  <c r="F818" i="10"/>
  <c r="F819" i="10"/>
  <c r="F820" i="10"/>
  <c r="F821" i="10"/>
  <c r="F822" i="10"/>
  <c r="F823" i="10"/>
  <c r="F824" i="10"/>
  <c r="F825" i="10"/>
  <c r="F826" i="10"/>
  <c r="F827" i="10"/>
  <c r="F828" i="10"/>
  <c r="F829" i="10"/>
  <c r="F830" i="10"/>
  <c r="F831" i="10"/>
  <c r="F832" i="10"/>
  <c r="F833" i="10"/>
  <c r="F834" i="10"/>
  <c r="F835" i="10"/>
  <c r="F836" i="10"/>
  <c r="F837" i="10"/>
  <c r="F838" i="10"/>
  <c r="F839" i="10"/>
  <c r="F840" i="10"/>
  <c r="F841" i="10"/>
  <c r="F842" i="10"/>
  <c r="F843" i="10"/>
  <c r="F844" i="10"/>
  <c r="F845" i="10"/>
  <c r="F846" i="10"/>
  <c r="F847" i="10"/>
  <c r="F848" i="10"/>
  <c r="F849" i="10"/>
  <c r="F850" i="10"/>
  <c r="F851" i="10"/>
  <c r="F852" i="10"/>
  <c r="F853" i="10"/>
  <c r="F854" i="10"/>
  <c r="F855" i="10"/>
  <c r="F856" i="10"/>
  <c r="F857" i="10"/>
  <c r="F858" i="10"/>
  <c r="F859" i="10"/>
  <c r="F860" i="10"/>
  <c r="F861" i="10"/>
  <c r="F862" i="10"/>
  <c r="F863" i="10"/>
  <c r="F864" i="10"/>
  <c r="F865" i="10"/>
  <c r="F866" i="10"/>
  <c r="F867" i="10"/>
  <c r="F868" i="10"/>
  <c r="F869" i="10"/>
  <c r="F870" i="10"/>
  <c r="F871" i="10"/>
  <c r="F872" i="10"/>
  <c r="F873" i="10"/>
  <c r="F874" i="10"/>
  <c r="F875" i="10"/>
  <c r="F876" i="10"/>
  <c r="F877" i="10"/>
  <c r="F878" i="10"/>
  <c r="F879" i="10"/>
  <c r="F880" i="10"/>
  <c r="F881" i="10"/>
  <c r="F882" i="10"/>
  <c r="F883" i="10"/>
  <c r="F884" i="10"/>
  <c r="F885" i="10"/>
  <c r="F886" i="10"/>
  <c r="F887" i="10"/>
  <c r="F888" i="10"/>
  <c r="F889" i="10"/>
  <c r="F890" i="10"/>
  <c r="F891" i="10"/>
  <c r="F892" i="10"/>
  <c r="F893" i="10"/>
  <c r="F894" i="10"/>
  <c r="F895" i="10"/>
  <c r="F896" i="10"/>
  <c r="F897" i="10"/>
  <c r="F898" i="10"/>
  <c r="F899" i="10"/>
  <c r="F900" i="10"/>
  <c r="F901" i="10"/>
  <c r="F902" i="10"/>
  <c r="F903" i="10"/>
  <c r="F904" i="10"/>
  <c r="F905" i="10"/>
  <c r="F906" i="10"/>
  <c r="F907" i="10"/>
  <c r="F908" i="10"/>
  <c r="F909" i="10"/>
  <c r="F910" i="10"/>
  <c r="F911" i="10"/>
  <c r="F912" i="10"/>
  <c r="F913" i="10"/>
  <c r="F914" i="10"/>
  <c r="F915" i="10"/>
  <c r="F916" i="10"/>
  <c r="F917" i="10"/>
  <c r="F918" i="10"/>
  <c r="F919" i="10"/>
  <c r="F920" i="10"/>
  <c r="F921" i="10"/>
  <c r="F922" i="10"/>
  <c r="F923" i="10"/>
  <c r="F924" i="10"/>
  <c r="F925" i="10"/>
  <c r="F926" i="10"/>
  <c r="F927" i="10"/>
  <c r="F928" i="10"/>
  <c r="F929" i="10"/>
  <c r="F930" i="10"/>
  <c r="F931" i="10"/>
  <c r="F932" i="10"/>
  <c r="F933" i="10"/>
  <c r="F934" i="10"/>
  <c r="F935" i="10"/>
  <c r="F936" i="10"/>
  <c r="F937" i="10"/>
  <c r="F938" i="10"/>
  <c r="F939" i="10"/>
  <c r="F940" i="10"/>
  <c r="F941" i="10"/>
  <c r="F942" i="10"/>
  <c r="F943" i="10"/>
  <c r="F944" i="10"/>
  <c r="F945" i="10"/>
  <c r="F946" i="10"/>
  <c r="F947" i="10"/>
  <c r="F948" i="10"/>
  <c r="F949" i="10"/>
  <c r="F950" i="10"/>
  <c r="F951" i="10"/>
  <c r="F952" i="10"/>
  <c r="F953" i="10"/>
  <c r="F954" i="10"/>
  <c r="F955" i="10"/>
  <c r="F956" i="10"/>
  <c r="F957" i="10"/>
  <c r="F958" i="10"/>
  <c r="F959" i="10"/>
  <c r="F960" i="10"/>
  <c r="F961" i="10"/>
  <c r="F962" i="10"/>
  <c r="F963" i="10"/>
  <c r="F964" i="10"/>
  <c r="F965" i="10"/>
  <c r="F966" i="10"/>
  <c r="F967" i="10"/>
  <c r="F968" i="10"/>
  <c r="F969" i="10"/>
  <c r="F970" i="10"/>
  <c r="F971" i="10"/>
  <c r="F972" i="10"/>
  <c r="F973" i="10"/>
  <c r="F974" i="10"/>
  <c r="F975" i="10"/>
  <c r="F976" i="10"/>
  <c r="F977" i="10"/>
  <c r="F978" i="10"/>
  <c r="F979" i="10"/>
  <c r="F980" i="10"/>
  <c r="F981" i="10"/>
  <c r="F982" i="10"/>
  <c r="F983" i="10"/>
  <c r="F984" i="10"/>
  <c r="F985" i="10"/>
  <c r="F986" i="10"/>
  <c r="F987" i="10"/>
  <c r="F988" i="10"/>
  <c r="F989" i="10"/>
  <c r="F990" i="10"/>
  <c r="F991" i="10"/>
  <c r="F992" i="10"/>
  <c r="F993" i="10"/>
  <c r="F994" i="10"/>
  <c r="F995" i="10"/>
  <c r="F996" i="10"/>
  <c r="F997" i="10"/>
  <c r="F998" i="10"/>
  <c r="F999" i="10"/>
  <c r="F1000" i="10"/>
  <c r="F1001" i="10"/>
  <c r="F1002" i="10"/>
  <c r="F1003" i="10"/>
  <c r="F1004" i="10"/>
  <c r="F1005" i="10"/>
  <c r="F1006" i="10"/>
  <c r="F1007" i="10"/>
  <c r="F1008" i="10"/>
  <c r="F1009" i="10"/>
  <c r="F1010" i="10"/>
  <c r="F1011" i="10"/>
  <c r="F1012" i="10"/>
  <c r="F1013" i="10"/>
  <c r="F1014" i="10"/>
  <c r="F1015" i="10"/>
  <c r="F1016" i="10"/>
  <c r="F1017" i="10"/>
  <c r="F1018" i="10"/>
  <c r="F1019" i="10"/>
  <c r="F1020" i="10"/>
  <c r="F1021" i="10"/>
  <c r="F1022" i="10"/>
  <c r="F1023" i="10"/>
  <c r="F1024" i="10"/>
  <c r="F1025" i="10"/>
  <c r="F1026" i="10"/>
  <c r="F1027" i="10"/>
  <c r="F1028" i="10"/>
  <c r="F1029" i="10"/>
  <c r="F1030" i="10"/>
  <c r="F1031" i="10"/>
  <c r="F1032" i="10"/>
  <c r="F1033" i="10"/>
  <c r="F1034" i="10"/>
  <c r="F1035" i="10"/>
  <c r="F1036" i="10"/>
  <c r="F1037" i="10"/>
  <c r="F1038" i="10"/>
  <c r="F1039" i="10"/>
  <c r="F1040" i="10"/>
  <c r="F1041" i="10"/>
  <c r="F1042" i="10"/>
  <c r="F1043" i="10"/>
  <c r="F1044" i="10"/>
  <c r="F1045" i="10"/>
  <c r="F1046" i="10"/>
  <c r="F1047" i="10"/>
  <c r="F1048" i="10"/>
  <c r="F1049" i="10"/>
  <c r="F1050" i="10"/>
  <c r="F1051" i="10"/>
  <c r="F1052" i="10"/>
  <c r="F1053" i="10"/>
  <c r="F1054" i="10"/>
  <c r="F1055" i="10"/>
  <c r="F1056" i="10"/>
  <c r="F1057" i="10"/>
  <c r="F1058" i="10"/>
  <c r="F1059" i="10"/>
  <c r="F1060" i="10"/>
  <c r="F1061" i="10"/>
  <c r="F1062" i="10"/>
  <c r="F1063" i="10"/>
  <c r="F1064" i="10"/>
  <c r="F1065" i="10"/>
  <c r="F1066" i="10"/>
  <c r="F1067" i="10"/>
  <c r="F1068" i="10"/>
  <c r="F1069" i="10"/>
  <c r="F1070" i="10"/>
  <c r="F1071" i="10"/>
  <c r="F1072" i="10"/>
  <c r="F1073" i="10"/>
  <c r="F1074" i="10"/>
  <c r="F1075" i="10"/>
  <c r="F1076" i="10"/>
  <c r="F1077" i="10"/>
  <c r="F1078" i="10"/>
  <c r="F1079" i="10"/>
  <c r="F1080" i="10"/>
  <c r="F1081" i="10"/>
  <c r="F1082" i="10"/>
  <c r="F1083" i="10"/>
  <c r="F1084" i="10"/>
  <c r="F1085" i="10"/>
  <c r="F1086" i="10"/>
  <c r="F1087" i="10"/>
  <c r="F1088" i="10"/>
  <c r="F1089" i="10"/>
  <c r="F1090" i="10"/>
  <c r="F1091" i="10"/>
  <c r="F1092" i="10"/>
  <c r="F1093" i="10"/>
  <c r="F1094" i="10"/>
  <c r="F1095" i="10"/>
  <c r="F1096" i="10"/>
  <c r="F1097" i="10"/>
  <c r="F1098" i="10"/>
  <c r="F1099" i="10"/>
  <c r="F1100" i="10"/>
  <c r="F1101" i="10"/>
  <c r="F1102" i="10"/>
  <c r="F1103" i="10"/>
  <c r="F1104" i="10"/>
  <c r="F1105" i="10"/>
  <c r="F1106" i="10"/>
  <c r="F1107" i="10"/>
  <c r="F1108" i="10"/>
  <c r="F1109" i="10"/>
  <c r="F1110" i="10"/>
  <c r="F1111" i="10"/>
  <c r="F1112" i="10"/>
  <c r="F1113" i="10"/>
  <c r="F1114" i="10"/>
  <c r="F1115" i="10"/>
  <c r="F1116" i="10"/>
  <c r="F1117" i="10"/>
  <c r="F1118" i="10"/>
  <c r="F1119" i="10"/>
  <c r="F1120" i="10"/>
  <c r="F1121" i="10"/>
  <c r="F1122" i="10"/>
  <c r="F1123" i="10"/>
  <c r="F1124" i="10"/>
  <c r="F1125" i="10"/>
  <c r="F1126" i="10"/>
  <c r="F1127" i="10"/>
  <c r="F1128" i="10"/>
  <c r="F1129" i="10"/>
  <c r="F1130" i="10"/>
  <c r="F1131" i="10"/>
  <c r="F1132" i="10"/>
  <c r="F1133" i="10"/>
  <c r="F1134" i="10"/>
  <c r="F1135" i="10"/>
  <c r="F1136" i="10"/>
  <c r="F1137" i="10"/>
  <c r="F1138" i="10"/>
  <c r="F1139" i="10"/>
  <c r="F1140" i="10"/>
  <c r="F1141" i="10"/>
  <c r="F1142" i="10"/>
  <c r="F1143" i="10"/>
  <c r="F1144" i="10"/>
  <c r="F1145" i="10"/>
  <c r="F1146" i="10"/>
  <c r="F1147" i="10"/>
  <c r="F1148" i="10"/>
  <c r="F1149" i="10"/>
  <c r="F1150" i="10"/>
  <c r="F1151" i="10"/>
  <c r="F1152" i="10"/>
  <c r="F1153" i="10"/>
  <c r="F1154" i="10"/>
  <c r="F1155" i="10"/>
  <c r="F1156" i="10"/>
  <c r="F1157" i="10"/>
  <c r="F1158" i="10"/>
  <c r="F1159" i="10"/>
  <c r="F1160" i="10"/>
  <c r="F1161" i="10"/>
  <c r="F1162" i="10"/>
  <c r="F1163" i="10"/>
  <c r="F1164" i="10"/>
  <c r="F1165" i="10"/>
  <c r="F1166" i="10"/>
  <c r="F1167" i="10"/>
  <c r="F1168" i="10"/>
  <c r="F1169" i="10"/>
  <c r="F1170" i="10"/>
  <c r="F1171" i="10"/>
  <c r="F1172" i="10"/>
  <c r="F1173" i="10"/>
  <c r="F1174" i="10"/>
  <c r="F1175" i="10"/>
  <c r="F1176" i="10"/>
  <c r="F1177" i="10"/>
  <c r="F1178" i="10"/>
  <c r="F1179" i="10"/>
  <c r="F1180" i="10"/>
  <c r="F1181" i="10"/>
  <c r="F1182" i="10"/>
  <c r="F1183" i="10"/>
  <c r="F1184" i="10"/>
  <c r="F1185" i="10"/>
  <c r="F1186" i="10"/>
  <c r="F1187" i="10"/>
  <c r="F1188" i="10"/>
  <c r="F1189" i="10"/>
  <c r="F1190" i="10"/>
  <c r="F1191" i="10"/>
  <c r="F1192" i="10"/>
  <c r="F1193" i="10"/>
  <c r="F1194" i="10"/>
  <c r="F1195" i="10"/>
  <c r="F1196" i="10"/>
  <c r="F1197" i="10"/>
  <c r="F1198" i="10"/>
  <c r="F1199" i="10"/>
  <c r="F1200" i="10"/>
  <c r="F1201" i="10"/>
  <c r="F1202" i="10"/>
  <c r="F1203" i="10"/>
  <c r="F1204" i="10"/>
  <c r="F1205" i="10"/>
  <c r="F1206" i="10"/>
  <c r="F1207" i="10"/>
  <c r="F1208" i="10"/>
  <c r="F1209" i="10"/>
  <c r="F1210" i="10"/>
  <c r="F1211" i="10"/>
  <c r="F1212" i="10"/>
  <c r="F1213" i="10"/>
  <c r="F1214" i="10"/>
  <c r="F1215" i="10"/>
  <c r="F1216" i="10"/>
  <c r="F1217" i="10"/>
  <c r="F1218" i="10"/>
  <c r="F1219" i="10"/>
  <c r="F1220" i="10"/>
  <c r="F1221" i="10"/>
  <c r="F1222" i="10"/>
  <c r="F1223" i="10"/>
  <c r="F1224" i="10"/>
  <c r="F1225" i="10"/>
  <c r="F1226" i="10"/>
  <c r="F1227" i="10"/>
  <c r="F1228" i="10"/>
  <c r="F1229" i="10"/>
  <c r="F1230" i="10"/>
  <c r="F1231" i="10"/>
  <c r="F1232" i="10"/>
  <c r="F1233" i="10"/>
  <c r="F1234" i="10"/>
  <c r="F1235" i="10"/>
  <c r="F1236" i="10"/>
  <c r="F1237" i="10"/>
  <c r="F1238" i="10"/>
  <c r="F1239" i="10"/>
  <c r="F1240" i="10"/>
  <c r="F1241" i="10"/>
  <c r="F1242" i="10"/>
  <c r="F1243" i="10"/>
  <c r="F1244" i="10"/>
  <c r="F1245" i="10"/>
  <c r="F1246" i="10"/>
  <c r="F1247" i="10"/>
  <c r="F1248" i="10"/>
  <c r="F1249" i="10"/>
  <c r="F1250" i="10"/>
  <c r="F1251" i="10"/>
  <c r="F1252" i="10"/>
  <c r="F1253" i="10"/>
  <c r="F1254" i="10"/>
  <c r="F1255" i="10"/>
  <c r="F1256" i="10"/>
  <c r="F1257" i="10"/>
  <c r="F1258" i="10"/>
  <c r="F1259" i="10"/>
  <c r="F1260" i="10"/>
  <c r="F1261" i="10"/>
  <c r="F1262" i="10"/>
  <c r="F1263" i="10"/>
  <c r="F1264" i="10"/>
  <c r="F1265" i="10"/>
  <c r="F1266" i="10"/>
  <c r="F1267" i="10"/>
  <c r="F1268" i="10"/>
  <c r="F1269" i="10"/>
  <c r="F1270" i="10"/>
  <c r="F1271" i="10"/>
  <c r="F1272" i="10"/>
  <c r="F1273" i="10"/>
  <c r="F1274" i="10"/>
  <c r="F1275" i="10"/>
  <c r="F1276" i="10"/>
  <c r="F1277" i="10"/>
  <c r="F1278" i="10"/>
  <c r="F1279" i="10"/>
  <c r="F1280" i="10"/>
  <c r="F1281" i="10"/>
  <c r="F1282" i="10"/>
  <c r="F1283" i="10"/>
  <c r="F1284" i="10"/>
  <c r="F1285" i="10"/>
  <c r="F1286" i="10"/>
  <c r="F1287" i="10"/>
  <c r="F1288" i="10"/>
  <c r="F1289" i="10"/>
  <c r="F1290" i="10"/>
  <c r="F1291" i="10"/>
  <c r="F1292" i="10"/>
  <c r="F1293" i="10"/>
  <c r="F1294" i="10"/>
  <c r="F1295" i="10"/>
  <c r="F1296" i="10"/>
  <c r="F1297" i="10"/>
  <c r="F1298" i="10"/>
  <c r="F1299" i="10"/>
  <c r="F1300" i="10"/>
  <c r="F1301" i="10"/>
  <c r="F1302" i="10"/>
  <c r="F1303" i="10"/>
  <c r="F1304" i="10"/>
  <c r="F1305" i="10"/>
  <c r="F1306" i="10"/>
  <c r="F1307" i="10"/>
  <c r="F1308" i="10"/>
  <c r="F1309" i="10"/>
  <c r="F1310" i="10"/>
  <c r="F1311" i="10"/>
  <c r="F1312" i="10"/>
  <c r="F1313" i="10"/>
  <c r="F1314" i="10"/>
  <c r="F1315" i="10"/>
  <c r="F1316" i="10"/>
  <c r="F1317" i="10"/>
  <c r="F1318" i="10"/>
  <c r="F1319" i="10"/>
  <c r="F1320" i="10"/>
  <c r="F1321" i="10"/>
  <c r="F1322" i="10"/>
  <c r="F1323" i="10"/>
  <c r="F1324" i="10"/>
  <c r="F1325" i="10"/>
  <c r="F1326" i="10"/>
  <c r="F1327" i="10"/>
  <c r="F1328" i="10"/>
  <c r="F1329" i="10"/>
  <c r="F1330" i="10"/>
  <c r="F1331" i="10"/>
  <c r="F1332" i="10"/>
  <c r="F1333" i="10"/>
  <c r="F1334" i="10"/>
  <c r="F1335" i="10"/>
  <c r="F1336" i="10"/>
  <c r="F1337" i="10"/>
  <c r="F1338" i="10"/>
  <c r="F1339" i="10"/>
  <c r="F1340" i="10"/>
  <c r="F1341" i="10"/>
  <c r="F1342" i="10"/>
  <c r="F1343" i="10"/>
  <c r="F1344" i="10"/>
  <c r="F1345" i="10"/>
  <c r="F1346" i="10"/>
  <c r="F1347" i="10"/>
  <c r="F1348" i="10"/>
  <c r="F1349" i="10"/>
  <c r="F1350" i="10"/>
  <c r="F1351" i="10"/>
  <c r="F1352" i="10"/>
  <c r="F1353" i="10"/>
  <c r="F1354" i="10"/>
  <c r="F1355" i="10"/>
  <c r="F1356" i="10"/>
  <c r="F1357" i="10"/>
  <c r="F1358" i="10"/>
  <c r="F1359" i="10"/>
  <c r="F1360" i="10"/>
  <c r="F1361" i="10"/>
  <c r="F1362" i="10"/>
  <c r="F1363" i="10"/>
  <c r="F1364" i="10"/>
  <c r="F1365" i="10"/>
  <c r="F1366" i="10"/>
  <c r="F1367" i="10"/>
  <c r="F1368" i="10"/>
  <c r="F1369" i="10"/>
  <c r="F1370" i="10"/>
  <c r="F1371" i="10"/>
  <c r="F1372" i="10"/>
  <c r="F1373" i="10"/>
  <c r="F1374" i="10"/>
  <c r="F1375" i="10"/>
  <c r="F1376" i="10"/>
  <c r="F1377" i="10"/>
  <c r="F1378" i="10"/>
  <c r="F1379" i="10"/>
  <c r="F1380" i="10"/>
  <c r="F1381" i="10"/>
  <c r="F1382" i="10"/>
  <c r="F1383" i="10"/>
  <c r="F1384" i="10"/>
  <c r="F1385" i="10"/>
  <c r="F1386" i="10"/>
  <c r="F1387" i="10"/>
  <c r="F1388" i="10"/>
  <c r="F1389" i="10"/>
  <c r="F1390" i="10"/>
  <c r="F1391" i="10"/>
  <c r="F1392" i="10"/>
  <c r="F1393" i="10"/>
  <c r="F1394" i="10"/>
  <c r="F1395" i="10"/>
  <c r="F1396" i="10"/>
  <c r="F1397" i="10"/>
  <c r="F1398" i="10"/>
  <c r="F1399" i="10"/>
  <c r="F1400" i="10"/>
  <c r="F1401" i="10"/>
  <c r="F1402" i="10"/>
  <c r="F1403" i="10"/>
  <c r="F1404" i="10"/>
  <c r="F1405" i="10"/>
  <c r="F1406" i="10"/>
  <c r="F1407" i="10"/>
  <c r="F1408" i="10"/>
  <c r="F1409" i="10"/>
  <c r="F1410" i="10"/>
  <c r="F1411" i="10"/>
  <c r="F1412" i="10"/>
  <c r="F1413" i="10"/>
  <c r="F1414" i="10"/>
  <c r="F1415" i="10"/>
  <c r="F1416" i="10"/>
  <c r="F1417" i="10"/>
  <c r="F1418" i="10"/>
  <c r="F1419" i="10"/>
  <c r="F1420" i="10"/>
  <c r="F1421" i="10"/>
  <c r="F1422" i="10"/>
  <c r="F1423" i="10"/>
  <c r="F1424" i="10"/>
  <c r="F1425" i="10"/>
  <c r="F1426" i="10"/>
  <c r="F1427" i="10"/>
  <c r="F1428" i="10"/>
  <c r="F1429" i="10"/>
  <c r="F1430" i="10"/>
  <c r="F1431" i="10"/>
  <c r="F1432" i="10"/>
  <c r="F1433" i="10"/>
  <c r="F1434" i="10"/>
  <c r="F1435" i="10"/>
  <c r="F1436" i="10"/>
  <c r="F1437" i="10"/>
  <c r="F1438" i="10"/>
  <c r="F1439" i="10"/>
  <c r="F1440" i="10"/>
  <c r="F1441" i="10"/>
  <c r="F1442" i="10"/>
  <c r="F1443" i="10"/>
  <c r="F1444" i="10"/>
  <c r="F1445" i="10"/>
  <c r="F1446" i="10"/>
  <c r="F1447" i="10"/>
  <c r="F1448" i="10"/>
  <c r="F1449" i="10"/>
  <c r="F1450" i="10"/>
  <c r="F1451" i="10"/>
  <c r="F1452" i="10"/>
  <c r="F1453" i="10"/>
  <c r="F1454" i="10"/>
  <c r="F1455" i="10"/>
  <c r="F1456" i="10"/>
  <c r="F1457" i="10"/>
  <c r="F1458" i="10"/>
  <c r="F1459" i="10"/>
  <c r="F1460" i="10"/>
  <c r="F1461" i="10"/>
  <c r="F1462" i="10"/>
  <c r="F1463" i="10"/>
  <c r="F1464" i="10"/>
  <c r="F1465" i="10"/>
  <c r="F1466" i="10"/>
  <c r="F1467" i="10"/>
  <c r="F1468" i="10"/>
  <c r="F1469" i="10"/>
  <c r="F1470" i="10"/>
  <c r="F1471" i="10"/>
  <c r="F1472" i="10"/>
  <c r="F1473" i="10"/>
  <c r="F1474" i="10"/>
  <c r="F1475" i="10"/>
  <c r="F1476" i="10"/>
  <c r="F1477" i="10"/>
  <c r="F1478" i="10"/>
  <c r="F1479" i="10"/>
  <c r="F1480" i="10"/>
  <c r="F1481" i="10"/>
  <c r="F1482" i="10"/>
  <c r="F1483" i="10"/>
  <c r="F1484" i="10"/>
  <c r="F1485" i="10"/>
  <c r="F1486" i="10"/>
  <c r="F1487" i="10"/>
  <c r="F1488" i="10"/>
  <c r="F1489" i="10"/>
  <c r="F1490" i="10"/>
  <c r="F1491" i="10"/>
  <c r="F1492" i="10"/>
  <c r="F1493" i="10"/>
  <c r="F1494" i="10"/>
  <c r="F1495" i="10"/>
  <c r="F1496" i="10"/>
  <c r="F1497" i="10"/>
  <c r="F1498" i="10"/>
  <c r="F1499" i="10"/>
  <c r="F1500" i="10"/>
  <c r="F1501" i="10"/>
  <c r="F1502" i="10"/>
  <c r="F1503" i="10"/>
  <c r="F1504" i="10"/>
  <c r="F1505" i="10"/>
  <c r="F1506" i="10"/>
  <c r="F1507" i="10"/>
  <c r="F1508" i="10"/>
  <c r="F1509" i="10"/>
  <c r="F1510" i="10"/>
  <c r="F1511" i="10"/>
  <c r="F1512" i="10"/>
  <c r="F1513" i="10"/>
  <c r="F1514" i="10"/>
  <c r="F1515" i="10"/>
  <c r="F1516" i="10"/>
  <c r="F1517" i="10"/>
  <c r="F1518" i="10"/>
  <c r="F1519" i="10"/>
  <c r="F1520" i="10"/>
  <c r="F1521" i="10"/>
  <c r="F1522" i="10"/>
  <c r="F1523" i="10"/>
  <c r="F1524" i="10"/>
  <c r="F1525" i="10"/>
  <c r="F1526" i="10"/>
  <c r="F1527" i="10"/>
  <c r="F1528" i="10"/>
  <c r="F1529" i="10"/>
  <c r="F1530" i="10"/>
  <c r="F1531" i="10"/>
  <c r="F1532" i="10"/>
  <c r="F1533" i="10"/>
  <c r="F1534" i="10"/>
  <c r="F1535" i="10"/>
  <c r="F1536" i="10"/>
  <c r="F1537" i="10"/>
  <c r="F1538" i="10"/>
  <c r="F1539" i="10"/>
  <c r="F1540" i="10"/>
  <c r="F1541" i="10"/>
  <c r="F1542" i="10"/>
  <c r="F1543" i="10"/>
  <c r="F1544" i="10"/>
  <c r="F1545" i="10"/>
  <c r="F1546" i="10"/>
  <c r="F1547" i="10"/>
  <c r="F1548" i="10"/>
  <c r="F1549" i="10"/>
  <c r="F1550" i="10"/>
  <c r="F1551" i="10"/>
  <c r="F1552" i="10"/>
  <c r="F1553" i="10"/>
  <c r="F1554" i="10"/>
  <c r="F1555" i="10"/>
  <c r="F1556" i="10"/>
  <c r="F1557" i="10"/>
  <c r="F1558" i="10"/>
  <c r="F1559" i="10"/>
  <c r="F1560" i="10"/>
  <c r="F1561" i="10"/>
  <c r="F1562" i="10"/>
  <c r="F1563" i="10"/>
  <c r="F1564" i="10"/>
  <c r="F1565" i="10"/>
  <c r="F1566" i="10"/>
  <c r="F1567" i="10"/>
  <c r="F1568" i="10"/>
  <c r="F1569" i="10"/>
  <c r="F1570" i="10"/>
  <c r="F1571" i="10"/>
  <c r="F1572" i="10"/>
  <c r="F1573" i="10"/>
  <c r="F1574" i="10"/>
  <c r="F1575" i="10"/>
  <c r="F1576" i="10"/>
  <c r="F1577" i="10"/>
  <c r="F1578" i="10"/>
  <c r="F1579" i="10"/>
  <c r="F1580" i="10"/>
  <c r="F1581" i="10"/>
  <c r="F1582" i="10"/>
  <c r="F1583" i="10"/>
  <c r="F1584" i="10"/>
  <c r="F1585" i="10"/>
  <c r="F1586" i="10"/>
  <c r="F1587" i="10"/>
  <c r="F1588" i="10"/>
  <c r="F1589" i="10"/>
  <c r="F1590" i="10"/>
  <c r="F1591" i="10"/>
  <c r="F1592" i="10"/>
  <c r="F1593" i="10"/>
  <c r="F1594" i="10"/>
  <c r="F1595" i="10"/>
  <c r="F1596" i="10"/>
  <c r="F1597" i="10"/>
  <c r="F1598" i="10"/>
  <c r="F1599" i="10"/>
  <c r="F1600" i="10"/>
  <c r="F1601" i="10"/>
  <c r="F1602" i="10"/>
  <c r="F1603" i="10"/>
  <c r="F1604" i="10"/>
  <c r="F1605" i="10"/>
  <c r="F1606" i="10"/>
  <c r="F1607" i="10"/>
  <c r="F1608" i="10"/>
  <c r="F1609" i="10"/>
  <c r="F1610" i="10"/>
  <c r="F1611" i="10"/>
  <c r="F1612" i="10"/>
  <c r="F1613" i="10"/>
  <c r="F1614" i="10"/>
  <c r="F1615" i="10"/>
  <c r="F1616" i="10"/>
  <c r="F1617" i="10"/>
  <c r="F1618" i="10"/>
  <c r="F1619" i="10"/>
  <c r="F1620" i="10"/>
  <c r="F1621" i="10"/>
  <c r="F1622" i="10"/>
  <c r="F1623" i="10"/>
  <c r="F1624" i="10"/>
  <c r="F1625" i="10"/>
  <c r="F1626" i="10"/>
  <c r="F1627" i="10"/>
  <c r="F1628" i="10"/>
  <c r="F1629" i="10"/>
  <c r="F1630" i="10"/>
  <c r="F1631" i="10"/>
  <c r="F1632" i="10"/>
  <c r="F1633" i="10"/>
  <c r="F1634" i="10"/>
  <c r="F1635" i="10"/>
  <c r="F1636" i="10"/>
  <c r="F1637" i="10"/>
  <c r="F1638" i="10"/>
  <c r="F1639" i="10"/>
  <c r="F1640" i="10"/>
  <c r="F1641" i="10"/>
  <c r="F1642" i="10"/>
  <c r="F1643" i="10"/>
  <c r="F1644" i="10"/>
  <c r="F1645" i="10"/>
  <c r="F1646" i="10"/>
  <c r="F1647" i="10"/>
  <c r="F1648" i="10"/>
  <c r="F1649" i="10"/>
  <c r="F1650" i="10"/>
  <c r="F1651" i="10"/>
  <c r="F1652" i="10"/>
  <c r="F1653" i="10"/>
  <c r="F1654" i="10"/>
  <c r="F1655" i="10"/>
  <c r="F1656" i="10"/>
  <c r="F1657" i="10"/>
  <c r="F1658" i="10"/>
  <c r="F1659" i="10"/>
  <c r="F1660" i="10"/>
  <c r="F1661" i="10"/>
  <c r="F1662" i="10"/>
  <c r="F1663" i="10"/>
  <c r="F1664" i="10"/>
  <c r="F1665" i="10"/>
  <c r="F1666" i="10"/>
  <c r="F1667" i="10"/>
  <c r="F1668" i="10"/>
  <c r="F1669" i="10"/>
  <c r="F1670" i="10"/>
  <c r="F1671" i="10"/>
  <c r="F1672" i="10"/>
  <c r="F1673" i="10"/>
  <c r="F1674" i="10"/>
  <c r="F1675" i="10"/>
  <c r="F1676" i="10"/>
  <c r="F1677" i="10"/>
  <c r="F1678" i="10"/>
  <c r="F1679" i="10"/>
  <c r="F1680" i="10"/>
  <c r="F1681" i="10"/>
  <c r="F1682" i="10"/>
  <c r="F1683" i="10"/>
  <c r="F1684" i="10"/>
  <c r="F1685" i="10"/>
  <c r="F1686" i="10"/>
  <c r="F1687" i="10"/>
  <c r="F1688" i="10"/>
  <c r="F1689" i="10"/>
  <c r="F1690" i="10"/>
  <c r="F1691" i="10"/>
  <c r="F1692" i="10"/>
  <c r="F1693" i="10"/>
  <c r="F1694" i="10"/>
  <c r="F1695" i="10"/>
  <c r="F1696" i="10"/>
  <c r="F1697" i="10"/>
  <c r="F1698" i="10"/>
  <c r="F1699" i="10"/>
  <c r="F1700" i="10"/>
  <c r="F1701" i="10"/>
  <c r="F1702" i="10"/>
  <c r="F1703" i="10"/>
  <c r="F1704" i="10"/>
  <c r="F1705" i="10"/>
  <c r="F1706" i="10"/>
  <c r="F1707" i="10"/>
  <c r="F1708" i="10"/>
  <c r="F1709" i="10"/>
  <c r="F1710" i="10"/>
  <c r="F1711" i="10"/>
  <c r="F1712" i="10"/>
  <c r="F1713" i="10"/>
  <c r="F1714" i="10"/>
  <c r="F1715" i="10"/>
  <c r="F1716" i="10"/>
  <c r="F1717" i="10"/>
  <c r="F1718" i="10"/>
  <c r="F1719" i="10"/>
  <c r="F1720" i="10"/>
  <c r="F1721" i="10"/>
  <c r="F1722" i="10"/>
  <c r="F1723" i="10"/>
  <c r="F1724" i="10"/>
  <c r="F1725" i="10"/>
  <c r="F1726" i="10"/>
  <c r="F1727" i="10"/>
  <c r="F1728" i="10"/>
  <c r="F1729" i="10"/>
  <c r="F1730" i="10"/>
  <c r="F1731" i="10"/>
  <c r="F1732" i="10"/>
  <c r="F1733" i="10"/>
  <c r="F1734" i="10"/>
  <c r="F1735" i="10"/>
  <c r="F1736" i="10"/>
  <c r="F1737" i="10"/>
  <c r="F1738" i="10"/>
  <c r="F1739" i="10"/>
  <c r="F1740" i="10"/>
  <c r="F1741" i="10"/>
  <c r="F1742" i="10"/>
  <c r="F1743" i="10"/>
  <c r="F1744" i="10"/>
  <c r="F1745" i="10"/>
  <c r="F1746" i="10"/>
  <c r="F1747" i="10"/>
  <c r="F1748" i="10"/>
  <c r="F1749" i="10"/>
  <c r="F1750" i="10"/>
  <c r="F1751" i="10"/>
  <c r="F1752" i="10"/>
  <c r="F1753" i="10"/>
  <c r="F1754" i="10"/>
  <c r="F1755" i="10"/>
  <c r="F1756" i="10"/>
  <c r="F1757" i="10"/>
  <c r="F1758" i="10"/>
  <c r="F1759" i="10"/>
  <c r="F1760" i="10"/>
  <c r="F1761" i="10"/>
  <c r="F1762" i="10"/>
  <c r="F1763" i="10"/>
  <c r="F1764" i="10"/>
  <c r="F1765" i="10"/>
  <c r="F1766" i="10"/>
  <c r="F1767" i="10"/>
  <c r="F1768" i="10"/>
  <c r="F1769" i="10"/>
  <c r="F1770" i="10"/>
  <c r="F1771" i="10"/>
  <c r="F1772" i="10"/>
  <c r="F1773" i="10"/>
  <c r="F1774" i="10"/>
  <c r="F1775" i="10"/>
  <c r="F1776" i="10"/>
  <c r="F1777" i="10"/>
  <c r="F1778" i="10"/>
  <c r="F1779" i="10"/>
  <c r="F1780" i="10"/>
  <c r="F1781" i="10"/>
  <c r="F1782" i="10"/>
  <c r="F1783" i="10"/>
  <c r="F1784" i="10"/>
  <c r="F1785" i="10"/>
  <c r="F1786" i="10"/>
  <c r="F1787" i="10"/>
  <c r="F1788" i="10"/>
  <c r="F1789" i="10"/>
  <c r="F1790" i="10"/>
  <c r="F1791" i="10"/>
  <c r="F1792" i="10"/>
  <c r="F1793" i="10"/>
  <c r="F1794" i="10"/>
  <c r="F1795" i="10"/>
  <c r="F1796" i="10"/>
  <c r="F1797" i="10"/>
  <c r="F1798" i="10"/>
  <c r="F1799" i="10"/>
  <c r="F1800" i="10"/>
  <c r="F1801" i="10"/>
  <c r="F1802" i="10"/>
  <c r="F1803" i="10"/>
  <c r="F1804" i="10"/>
  <c r="F1805" i="10"/>
  <c r="F1806" i="10"/>
  <c r="F1807" i="10"/>
  <c r="F1808" i="10"/>
  <c r="F1809" i="10"/>
  <c r="F1810" i="10"/>
  <c r="F1811" i="10"/>
  <c r="F1812" i="10"/>
  <c r="F1813" i="10"/>
  <c r="F1814" i="10"/>
  <c r="F1815" i="10"/>
  <c r="F1816" i="10"/>
  <c r="F1817" i="10"/>
  <c r="F1818" i="10"/>
  <c r="F1819" i="10"/>
  <c r="F1820" i="10"/>
  <c r="F1821" i="10"/>
  <c r="F1822" i="10"/>
  <c r="F1823" i="10"/>
  <c r="F1824" i="10"/>
  <c r="F1825" i="10"/>
  <c r="F1826" i="10"/>
  <c r="F1827" i="10"/>
  <c r="F1828" i="10"/>
  <c r="F1829" i="10"/>
  <c r="F1830" i="10"/>
  <c r="F1831" i="10"/>
  <c r="F1832" i="10"/>
  <c r="F1833" i="10"/>
  <c r="F1834" i="10"/>
  <c r="F1835" i="10"/>
  <c r="F1836" i="10"/>
  <c r="F1837" i="10"/>
  <c r="F1838" i="10"/>
  <c r="F1839" i="10"/>
  <c r="F1840" i="10"/>
  <c r="F1841" i="10"/>
  <c r="F1842" i="10"/>
  <c r="F1843" i="10"/>
  <c r="F1844" i="10"/>
  <c r="F1845" i="10"/>
  <c r="F1846" i="10"/>
  <c r="F1847" i="10"/>
  <c r="F1848" i="10"/>
  <c r="F1849" i="10"/>
  <c r="F1850" i="10"/>
  <c r="F1851" i="10"/>
  <c r="F1852" i="10"/>
  <c r="F1853" i="10"/>
  <c r="F1854" i="10"/>
  <c r="F1855" i="10"/>
  <c r="F1856" i="10"/>
  <c r="F1857" i="10"/>
  <c r="F1858" i="10"/>
  <c r="F1859" i="10"/>
  <c r="F1860" i="10"/>
  <c r="F1861" i="10"/>
  <c r="F1862" i="10"/>
  <c r="F1863" i="10"/>
  <c r="F1864" i="10"/>
  <c r="F1865" i="10"/>
  <c r="F1866" i="10"/>
  <c r="F1867" i="10"/>
  <c r="F1868" i="10"/>
  <c r="F1869" i="10"/>
  <c r="F1870" i="10"/>
  <c r="F1871" i="10"/>
  <c r="F1872" i="10"/>
  <c r="F1873" i="10"/>
  <c r="F1874" i="10"/>
  <c r="F1875" i="10"/>
  <c r="F1876" i="10"/>
  <c r="F1877" i="10"/>
  <c r="F1878" i="10"/>
  <c r="F1879" i="10"/>
  <c r="F1880" i="10"/>
  <c r="F1881" i="10"/>
  <c r="F1882" i="10"/>
  <c r="F1883" i="10"/>
  <c r="F1884" i="10"/>
  <c r="F1885" i="10"/>
  <c r="F1886" i="10"/>
  <c r="F1887" i="10"/>
  <c r="F1888" i="10"/>
  <c r="F1889" i="10"/>
  <c r="F1890" i="10"/>
  <c r="F1891" i="10"/>
  <c r="F1892" i="10"/>
  <c r="F1893" i="10"/>
  <c r="F1894" i="10"/>
  <c r="F1895" i="10"/>
  <c r="F1896" i="10"/>
  <c r="F1897" i="10"/>
  <c r="F1898" i="10"/>
  <c r="F1899" i="10"/>
  <c r="F1900" i="10"/>
  <c r="F1901" i="10"/>
  <c r="F1902" i="10"/>
  <c r="F1903" i="10"/>
  <c r="F1904" i="10"/>
  <c r="F1905" i="10"/>
  <c r="F1906" i="10"/>
  <c r="F1907" i="10"/>
  <c r="F1908" i="10"/>
  <c r="F1909" i="10"/>
  <c r="F1910" i="10"/>
  <c r="F1911" i="10"/>
  <c r="F1912" i="10"/>
  <c r="F1913" i="10"/>
  <c r="F1914" i="10"/>
  <c r="F1915" i="10"/>
  <c r="F1916" i="10"/>
  <c r="F1917" i="10"/>
  <c r="F1918" i="10"/>
  <c r="F1919" i="10"/>
  <c r="F1920" i="10"/>
  <c r="F1921" i="10"/>
  <c r="F1922" i="10"/>
  <c r="F1923" i="10"/>
  <c r="F1924" i="10"/>
  <c r="F1925" i="10"/>
  <c r="F1926" i="10"/>
  <c r="F1927" i="10"/>
  <c r="F1928" i="10"/>
  <c r="F1929" i="10"/>
  <c r="F1930" i="10"/>
  <c r="F1931" i="10"/>
  <c r="F1932" i="10"/>
  <c r="F1933" i="10"/>
  <c r="F1934" i="10"/>
  <c r="F1935" i="10"/>
  <c r="F1936" i="10"/>
  <c r="F1937" i="10"/>
  <c r="F1938" i="10"/>
  <c r="F1939" i="10"/>
  <c r="F1940" i="10"/>
  <c r="F1941" i="10"/>
  <c r="F1942" i="10"/>
  <c r="F1943" i="10"/>
  <c r="F1944" i="10"/>
  <c r="F1945" i="10"/>
  <c r="F1946" i="10"/>
  <c r="F1947" i="10"/>
  <c r="F1948" i="10"/>
  <c r="F1949" i="10"/>
  <c r="F1950" i="10"/>
  <c r="F1951" i="10"/>
  <c r="F1952" i="10"/>
  <c r="F1953" i="10"/>
  <c r="F1954" i="10"/>
  <c r="F1955" i="10"/>
  <c r="F1956" i="10"/>
  <c r="F1957" i="10"/>
  <c r="F1958" i="10"/>
  <c r="F1959" i="10"/>
  <c r="F1960" i="10"/>
  <c r="F1961" i="10"/>
  <c r="F1962" i="10"/>
  <c r="F1963" i="10"/>
  <c r="F1964" i="10"/>
  <c r="F1965" i="10"/>
  <c r="F1966" i="10"/>
  <c r="F1967" i="10"/>
  <c r="F1968" i="10"/>
  <c r="F1969" i="10"/>
  <c r="F1970" i="10"/>
  <c r="F1971" i="10"/>
  <c r="F1972" i="10"/>
  <c r="F1973" i="10"/>
  <c r="F1974" i="10"/>
  <c r="F1975" i="10"/>
  <c r="F1976" i="10"/>
  <c r="F1977" i="10"/>
  <c r="F1978" i="10"/>
  <c r="F1979" i="10"/>
  <c r="F1980" i="10"/>
  <c r="F1981" i="10"/>
  <c r="F1982" i="10"/>
  <c r="F1983" i="10"/>
  <c r="F1984" i="10"/>
  <c r="F1985" i="10"/>
  <c r="F1986" i="10"/>
  <c r="F1987" i="10"/>
  <c r="F1988" i="10"/>
  <c r="F1989" i="10"/>
  <c r="F1990" i="10"/>
  <c r="F1991" i="10"/>
  <c r="F1992" i="10"/>
  <c r="F1993" i="10"/>
  <c r="F1994" i="10"/>
  <c r="F1995" i="10"/>
  <c r="F1996" i="10"/>
  <c r="F1997" i="10"/>
  <c r="F1998" i="10"/>
  <c r="F1999" i="10"/>
  <c r="F2000" i="10"/>
  <c r="F2001" i="10"/>
  <c r="F2002" i="10"/>
  <c r="F2003" i="10"/>
  <c r="F2004" i="10"/>
  <c r="F2005" i="10"/>
  <c r="F2006" i="10"/>
  <c r="F2007" i="10"/>
  <c r="F2008" i="10"/>
  <c r="F2009" i="10"/>
  <c r="F2010" i="10"/>
  <c r="F2011" i="10"/>
  <c r="F2012" i="10"/>
  <c r="F2013" i="10"/>
  <c r="F2014" i="10"/>
  <c r="F2015" i="10"/>
  <c r="F2016" i="10"/>
  <c r="F2017" i="10"/>
  <c r="F2018" i="10"/>
  <c r="F2019" i="10"/>
  <c r="F2020" i="10"/>
  <c r="F2021" i="10"/>
  <c r="F2022" i="10"/>
  <c r="F2023" i="10"/>
  <c r="F2024" i="10"/>
  <c r="F2025" i="10"/>
  <c r="F2026" i="10"/>
  <c r="F2027" i="10"/>
  <c r="F2028" i="10"/>
  <c r="F2029" i="10"/>
  <c r="F2030" i="10"/>
  <c r="F2031" i="10"/>
  <c r="F2032" i="10"/>
  <c r="F2033" i="10"/>
  <c r="F2034" i="10"/>
  <c r="F2035" i="10"/>
  <c r="F2036" i="10"/>
  <c r="F2037" i="10"/>
  <c r="F2038" i="10"/>
  <c r="F2039" i="10"/>
  <c r="F2040" i="10"/>
  <c r="F2041" i="10"/>
  <c r="F2042" i="10"/>
  <c r="F2043" i="10"/>
  <c r="F2044" i="10"/>
  <c r="F2045" i="10"/>
  <c r="F2046" i="10"/>
  <c r="F2047" i="10"/>
  <c r="F2048" i="10"/>
  <c r="F2049" i="10"/>
  <c r="F2050" i="10"/>
  <c r="F2051" i="10"/>
  <c r="F2052" i="10"/>
  <c r="F2053" i="10"/>
  <c r="F2054" i="10"/>
  <c r="F2055" i="10"/>
  <c r="F2056" i="10"/>
  <c r="F2057" i="10"/>
  <c r="F2058" i="10"/>
  <c r="F2059" i="10"/>
  <c r="F2060" i="10"/>
  <c r="F2061" i="10"/>
  <c r="F2062" i="10"/>
  <c r="F2063" i="10"/>
  <c r="F2064" i="10"/>
  <c r="F2065" i="10"/>
  <c r="F2066" i="10"/>
  <c r="F2067" i="10"/>
  <c r="F2068" i="10"/>
  <c r="F2069" i="10"/>
  <c r="F2070" i="10"/>
  <c r="F2071" i="10"/>
  <c r="F2072" i="10"/>
  <c r="F2073" i="10"/>
  <c r="F2074" i="10"/>
  <c r="F2075" i="10"/>
  <c r="F2076" i="10"/>
  <c r="F2077" i="10"/>
  <c r="F2078" i="10"/>
  <c r="F2079" i="10"/>
  <c r="F2080" i="10"/>
  <c r="F2081" i="10"/>
  <c r="F2082" i="10"/>
  <c r="F2083" i="10"/>
  <c r="F2084" i="10"/>
  <c r="F2085" i="10"/>
  <c r="F2086" i="10"/>
  <c r="F2087" i="10"/>
  <c r="F2088" i="10"/>
  <c r="F2089" i="10"/>
  <c r="F2090" i="10"/>
  <c r="F2091" i="10"/>
  <c r="F2092" i="10"/>
  <c r="F2093" i="10"/>
  <c r="F2094" i="10"/>
  <c r="F2095" i="10"/>
  <c r="F2096" i="10"/>
  <c r="F2097" i="10"/>
  <c r="F2098" i="10"/>
  <c r="F2099" i="10"/>
  <c r="F2100" i="10"/>
  <c r="F2101" i="10"/>
  <c r="F2102" i="10"/>
  <c r="F2103" i="10"/>
  <c r="F2104" i="10"/>
  <c r="F2105" i="10"/>
  <c r="F2106" i="10"/>
  <c r="F2107" i="10"/>
  <c r="F2108" i="10"/>
  <c r="F2109" i="10"/>
  <c r="F2110" i="10"/>
  <c r="F2111" i="10"/>
  <c r="F2112" i="10"/>
  <c r="F2113" i="10"/>
  <c r="F2114" i="10"/>
  <c r="F2115" i="10"/>
  <c r="F2116" i="10"/>
  <c r="F2117" i="10"/>
  <c r="F2118" i="10"/>
  <c r="F2119" i="10"/>
  <c r="F2120" i="10"/>
  <c r="F2121" i="10"/>
  <c r="F2122" i="10"/>
  <c r="F2123" i="10"/>
  <c r="F2124" i="10"/>
  <c r="F2125" i="10"/>
  <c r="F2126" i="10"/>
  <c r="F2127" i="10"/>
  <c r="F2128" i="10"/>
  <c r="F2129" i="10"/>
  <c r="F2130" i="10"/>
  <c r="F2131" i="10"/>
  <c r="F2132" i="10"/>
  <c r="F2133" i="10"/>
  <c r="F2134" i="10"/>
  <c r="F2135" i="10"/>
  <c r="F2136" i="10"/>
  <c r="F2137" i="10"/>
  <c r="F2138" i="10"/>
  <c r="F2139" i="10"/>
  <c r="F2140" i="10"/>
  <c r="F2141" i="10"/>
  <c r="F2142" i="10"/>
  <c r="F2143" i="10"/>
  <c r="F2144" i="10"/>
  <c r="F2145" i="10"/>
  <c r="F2146" i="10"/>
  <c r="F2147" i="10"/>
  <c r="F2148" i="10"/>
  <c r="F2149" i="10"/>
  <c r="F2150" i="10"/>
  <c r="F2151" i="10"/>
  <c r="F2152" i="10"/>
  <c r="F2153" i="10"/>
  <c r="F2154" i="10"/>
  <c r="F2155" i="10"/>
  <c r="F2156" i="10"/>
  <c r="F2157" i="10"/>
  <c r="F2158" i="10"/>
  <c r="F2159" i="10"/>
  <c r="F2160" i="10"/>
  <c r="F2161" i="10"/>
  <c r="F2162" i="10"/>
  <c r="F2163" i="10"/>
  <c r="F2164" i="10"/>
  <c r="F2165" i="10"/>
  <c r="F2166" i="10"/>
  <c r="F2167" i="10"/>
  <c r="F2168" i="10"/>
  <c r="F2169" i="10"/>
  <c r="F2170" i="10"/>
  <c r="F2171" i="10"/>
  <c r="F2172" i="10"/>
  <c r="F2173" i="10"/>
  <c r="F2174" i="10"/>
  <c r="F2175" i="10"/>
  <c r="F2176" i="10"/>
  <c r="F2177" i="10"/>
  <c r="F2178" i="10"/>
  <c r="F2179" i="10"/>
  <c r="F2180" i="10"/>
  <c r="F2181" i="10"/>
  <c r="F2182" i="10"/>
  <c r="F2183" i="10"/>
  <c r="F2184" i="10"/>
  <c r="F2185" i="10"/>
  <c r="F2186" i="10"/>
  <c r="F2187" i="10"/>
  <c r="F2188" i="10"/>
  <c r="F2189" i="10"/>
  <c r="F2190" i="10"/>
  <c r="F2191" i="10"/>
  <c r="F2192" i="10"/>
  <c r="F2193" i="10"/>
  <c r="F2194" i="10"/>
  <c r="F2195" i="10"/>
  <c r="F2196" i="10"/>
  <c r="F2197" i="10"/>
  <c r="F2198" i="10"/>
  <c r="F2199" i="10"/>
  <c r="F2200" i="10"/>
  <c r="F2201" i="10"/>
  <c r="F2202" i="10"/>
  <c r="F2203" i="10"/>
  <c r="F2204" i="10"/>
  <c r="F2205" i="10"/>
  <c r="F2206" i="10"/>
  <c r="F2207" i="10"/>
  <c r="F2208" i="10"/>
  <c r="F2209" i="10"/>
  <c r="F2210" i="10"/>
  <c r="F2211" i="10"/>
  <c r="F2212" i="10"/>
  <c r="F2213" i="10"/>
  <c r="F2214" i="10"/>
  <c r="F2215" i="10"/>
  <c r="F2216" i="10"/>
  <c r="F2217" i="10"/>
  <c r="F2218" i="10"/>
  <c r="F2219" i="10"/>
  <c r="F2220" i="10"/>
  <c r="F2221" i="10"/>
  <c r="F2222" i="10"/>
  <c r="F2223" i="10"/>
  <c r="F2224" i="10"/>
  <c r="F2225" i="10"/>
  <c r="F2226" i="10"/>
  <c r="F2227" i="10"/>
  <c r="F2228" i="10"/>
  <c r="F2229" i="10"/>
  <c r="F2230" i="10"/>
  <c r="F2231" i="10"/>
  <c r="F2232" i="10"/>
  <c r="F2233" i="10"/>
  <c r="F2234" i="10"/>
  <c r="F2235" i="10"/>
  <c r="F2236" i="10"/>
  <c r="F2237" i="10"/>
  <c r="F2238" i="10"/>
  <c r="F2239" i="10"/>
  <c r="F2240" i="10"/>
  <c r="F2241" i="10"/>
  <c r="F2242" i="10"/>
  <c r="F2243" i="10"/>
  <c r="F2244" i="10"/>
  <c r="F2245" i="10"/>
  <c r="F2246" i="10"/>
  <c r="F2247" i="10"/>
  <c r="F2248" i="10"/>
  <c r="F2249" i="10"/>
  <c r="F2250" i="10"/>
  <c r="F2251" i="10"/>
  <c r="F2252" i="10"/>
  <c r="F2253" i="10"/>
  <c r="F2254" i="10"/>
  <c r="F2255" i="10"/>
  <c r="F2256" i="10"/>
  <c r="F2257" i="10"/>
  <c r="F2258" i="10"/>
  <c r="F2259" i="10"/>
  <c r="F2260" i="10"/>
  <c r="F2261" i="10"/>
  <c r="F2262" i="10"/>
  <c r="F2263" i="10"/>
  <c r="F2264" i="10"/>
  <c r="F2265" i="10"/>
  <c r="F2266" i="10"/>
  <c r="F2267" i="10"/>
  <c r="F2268" i="10"/>
  <c r="F2269" i="10"/>
  <c r="F2270" i="10"/>
  <c r="F2271" i="10"/>
  <c r="F2272" i="10"/>
  <c r="F2273" i="10"/>
  <c r="F2274" i="10"/>
  <c r="F2275" i="10"/>
  <c r="F2276" i="10"/>
  <c r="F2277" i="10"/>
  <c r="F2278" i="10"/>
  <c r="F2279" i="10"/>
  <c r="F2280" i="10"/>
  <c r="F2281" i="10"/>
  <c r="F2282" i="10"/>
  <c r="F2283" i="10"/>
  <c r="F2284" i="10"/>
  <c r="F2285" i="10"/>
  <c r="F2286" i="10"/>
  <c r="F2287" i="10"/>
  <c r="F2288" i="10"/>
  <c r="F2289" i="10"/>
  <c r="F2290" i="10"/>
  <c r="F2291" i="10"/>
  <c r="F2292" i="10"/>
  <c r="F2293" i="10"/>
  <c r="F2294" i="10"/>
  <c r="F2295" i="10"/>
  <c r="F2296" i="10"/>
  <c r="F2297" i="10"/>
  <c r="F2298" i="10"/>
  <c r="F2299" i="10"/>
  <c r="F2300" i="10"/>
  <c r="F2301" i="10"/>
  <c r="F2302" i="10"/>
  <c r="F2303" i="10"/>
  <c r="F2304" i="10"/>
  <c r="F2305" i="10"/>
  <c r="F2306" i="10"/>
  <c r="F2307" i="10"/>
  <c r="F2308" i="10"/>
  <c r="F2309" i="10"/>
  <c r="F2310" i="10"/>
  <c r="F2311" i="10"/>
  <c r="F2312" i="10"/>
  <c r="F2313" i="10"/>
  <c r="F2314" i="10"/>
  <c r="F2315" i="10"/>
  <c r="F2316" i="10"/>
  <c r="F2317" i="10"/>
  <c r="F2318" i="10"/>
  <c r="F2319" i="10"/>
  <c r="F2320" i="10"/>
  <c r="F2321" i="10"/>
  <c r="F2322" i="10"/>
  <c r="F2323" i="10"/>
  <c r="F2324" i="10"/>
  <c r="F2325" i="10"/>
  <c r="F2326" i="10"/>
  <c r="F2327" i="10"/>
  <c r="F2328" i="10"/>
  <c r="F2329" i="10"/>
  <c r="F2330" i="10"/>
  <c r="F2331" i="10"/>
  <c r="F2332" i="10"/>
  <c r="F2333" i="10"/>
  <c r="F2334" i="10"/>
  <c r="F2335" i="10"/>
  <c r="F2336" i="10"/>
  <c r="F2337" i="10"/>
  <c r="F2338" i="10"/>
  <c r="F2339" i="10"/>
  <c r="F2340" i="10"/>
  <c r="F2341" i="10"/>
  <c r="F2342" i="10"/>
  <c r="F2343" i="10"/>
  <c r="F2344" i="10"/>
  <c r="F2345" i="10"/>
  <c r="F2346" i="10"/>
  <c r="F2347" i="10"/>
  <c r="F2348" i="10"/>
  <c r="F2349" i="10"/>
  <c r="F2350" i="10"/>
  <c r="F2351" i="10"/>
  <c r="F2352" i="10"/>
  <c r="F2353" i="10"/>
  <c r="F2354" i="10"/>
  <c r="F2355" i="10"/>
  <c r="F2356" i="10"/>
  <c r="F2357" i="10"/>
  <c r="F2358" i="10"/>
  <c r="F2359" i="10"/>
  <c r="F2360" i="10"/>
  <c r="F2361" i="10"/>
  <c r="F2362" i="10"/>
  <c r="F2363" i="10"/>
  <c r="F2364" i="10"/>
  <c r="F2365" i="10"/>
  <c r="F2366" i="10"/>
  <c r="F2367" i="10"/>
  <c r="F2368" i="10"/>
  <c r="F2369" i="10"/>
  <c r="F2370" i="10"/>
  <c r="F2371" i="10"/>
  <c r="F2372" i="10"/>
  <c r="F2373" i="10"/>
  <c r="F2374" i="10"/>
  <c r="F2375" i="10"/>
  <c r="F2376" i="10"/>
  <c r="F2377" i="10"/>
  <c r="F2378" i="10"/>
  <c r="F2379" i="10"/>
  <c r="F2380" i="10"/>
  <c r="F2381" i="10"/>
  <c r="F2382" i="10"/>
  <c r="F2383" i="10"/>
  <c r="F2384" i="10"/>
  <c r="F2385" i="10"/>
  <c r="F2386" i="10"/>
  <c r="F2387" i="10"/>
  <c r="F2388" i="10"/>
  <c r="F2389" i="10"/>
  <c r="F2390" i="10"/>
  <c r="F2391" i="10"/>
  <c r="F2392" i="10"/>
  <c r="F2393" i="10"/>
  <c r="F2394" i="10"/>
  <c r="F2395" i="10"/>
  <c r="F2396" i="10"/>
  <c r="F2397" i="10"/>
  <c r="F2398" i="10"/>
  <c r="F2399" i="10"/>
  <c r="F2400" i="10"/>
  <c r="F2401" i="10"/>
  <c r="F2402" i="10"/>
  <c r="F2403" i="10"/>
  <c r="F2404" i="10"/>
  <c r="F2405" i="10"/>
  <c r="F2406" i="10"/>
  <c r="F2407" i="10"/>
  <c r="F2408" i="10"/>
  <c r="F2409" i="10"/>
  <c r="F2410" i="10"/>
  <c r="F2411" i="10"/>
  <c r="F2412" i="10"/>
  <c r="F2413" i="10"/>
  <c r="F2414" i="10"/>
  <c r="F2415" i="10"/>
  <c r="F2416" i="10"/>
  <c r="F2417" i="10"/>
  <c r="F2418" i="10"/>
  <c r="F2419" i="10"/>
  <c r="F2420" i="10"/>
  <c r="F2421" i="10"/>
  <c r="F2422" i="10"/>
  <c r="F2423" i="10"/>
  <c r="F2424" i="10"/>
  <c r="F2425" i="10"/>
  <c r="F2426" i="10"/>
  <c r="F2427" i="10"/>
  <c r="F2428" i="10"/>
  <c r="F2429" i="10"/>
  <c r="F2430" i="10"/>
  <c r="F2431" i="10"/>
  <c r="F2432" i="10"/>
  <c r="F2433" i="10"/>
  <c r="F2434" i="10"/>
  <c r="F2435" i="10"/>
  <c r="F2436" i="10"/>
  <c r="F2437" i="10"/>
  <c r="F2438" i="10"/>
  <c r="F2439" i="10"/>
  <c r="F2440" i="10"/>
  <c r="F2441" i="10"/>
  <c r="F2442" i="10"/>
  <c r="F2443" i="10"/>
  <c r="F2444" i="10"/>
  <c r="F2445" i="10"/>
  <c r="F2446" i="10"/>
  <c r="F2447" i="10"/>
  <c r="F2448" i="10"/>
  <c r="F2449" i="10"/>
  <c r="F2450" i="10"/>
  <c r="F2451" i="10"/>
  <c r="F2452" i="10"/>
  <c r="F2453" i="10"/>
  <c r="F2454" i="10"/>
  <c r="F2455" i="10"/>
  <c r="F2456" i="10"/>
  <c r="F2457" i="10"/>
  <c r="F2458" i="10"/>
  <c r="F2459" i="10"/>
  <c r="F2460" i="10"/>
  <c r="F2461" i="10"/>
  <c r="F2462" i="10"/>
  <c r="F2463" i="10"/>
  <c r="F2464" i="10"/>
  <c r="F2465" i="10"/>
  <c r="F2466" i="10"/>
  <c r="F2467" i="10"/>
  <c r="F2468" i="10"/>
  <c r="F2469" i="10"/>
  <c r="F2470" i="10"/>
  <c r="F2471" i="10"/>
  <c r="F2472" i="10"/>
  <c r="F2473" i="10"/>
  <c r="F2474" i="10"/>
  <c r="F2475" i="10"/>
  <c r="F2476" i="10"/>
  <c r="F2477" i="10"/>
  <c r="F2478" i="10"/>
  <c r="F2479" i="10"/>
  <c r="F2480" i="10"/>
  <c r="F2481" i="10"/>
  <c r="F2482" i="10"/>
  <c r="F2483" i="10"/>
  <c r="F2484" i="10"/>
  <c r="F2485" i="10"/>
  <c r="F2486" i="10"/>
  <c r="F2487" i="10"/>
  <c r="F2488" i="10"/>
  <c r="F2489" i="10"/>
  <c r="F2490" i="10"/>
  <c r="F2491" i="10"/>
  <c r="F2492" i="10"/>
  <c r="F2493" i="10"/>
  <c r="F2494" i="10"/>
  <c r="F2495" i="10"/>
  <c r="F2496" i="10"/>
  <c r="F2497" i="10"/>
  <c r="F2498" i="10"/>
  <c r="F2499" i="10"/>
  <c r="F2500" i="10"/>
  <c r="F2501" i="10"/>
  <c r="F2502" i="10"/>
  <c r="F2503" i="10"/>
  <c r="F2504" i="10"/>
  <c r="F2505" i="10"/>
  <c r="F2506" i="10"/>
  <c r="F2507" i="10"/>
  <c r="F2508" i="10"/>
  <c r="F2509" i="10"/>
  <c r="F2510" i="10"/>
  <c r="F2511" i="10"/>
  <c r="F2512" i="10"/>
  <c r="F2513" i="10"/>
  <c r="F2514" i="10"/>
  <c r="F2515" i="10"/>
  <c r="F2516" i="10"/>
  <c r="F2517" i="10"/>
  <c r="F2518" i="10"/>
  <c r="F2519" i="10"/>
  <c r="F2520" i="10"/>
  <c r="F2521" i="10"/>
  <c r="F2522" i="10"/>
  <c r="F2523" i="10"/>
  <c r="F2524" i="10"/>
  <c r="F2525" i="10"/>
  <c r="F2526" i="10"/>
  <c r="F2527" i="10"/>
  <c r="F2528" i="10"/>
  <c r="F2529" i="10"/>
  <c r="F2530" i="10"/>
  <c r="F2531" i="10"/>
  <c r="F2532" i="10"/>
  <c r="F2533" i="10"/>
  <c r="F2534" i="10"/>
  <c r="F2535" i="10"/>
  <c r="F2536" i="10"/>
  <c r="F2537" i="10"/>
  <c r="F2538" i="10"/>
  <c r="F2539" i="10"/>
  <c r="F2540" i="10"/>
  <c r="F2541" i="10"/>
  <c r="F2542" i="10"/>
  <c r="F2543" i="10"/>
  <c r="F2544" i="10"/>
  <c r="F2545" i="10"/>
  <c r="F2546" i="10"/>
  <c r="F2547" i="10"/>
  <c r="F2548" i="10"/>
  <c r="F2549" i="10"/>
  <c r="F2550" i="10"/>
  <c r="F2551" i="10"/>
  <c r="F2552" i="10"/>
  <c r="F2553" i="10"/>
  <c r="F2554" i="10"/>
  <c r="F2555" i="10"/>
  <c r="F2556" i="10"/>
  <c r="F2557" i="10"/>
  <c r="F2558" i="10"/>
  <c r="F2559" i="10"/>
  <c r="F2560" i="10"/>
  <c r="F2561" i="10"/>
  <c r="F2562" i="10"/>
  <c r="F2563" i="10"/>
  <c r="F2564" i="10"/>
  <c r="F2565" i="10"/>
  <c r="F2566" i="10"/>
  <c r="F2567" i="10"/>
  <c r="F2568" i="10"/>
  <c r="F2569" i="10"/>
  <c r="F2570" i="10"/>
  <c r="F2571" i="10"/>
  <c r="F2572" i="10"/>
  <c r="F2573" i="10"/>
  <c r="F2574" i="10"/>
  <c r="F2575" i="10"/>
  <c r="F2576" i="10"/>
  <c r="F2577" i="10"/>
  <c r="F2578" i="10"/>
  <c r="F2579" i="10"/>
  <c r="F2580" i="10"/>
  <c r="F2581" i="10"/>
  <c r="F2582" i="10"/>
  <c r="F2583" i="10"/>
  <c r="F2584" i="10"/>
  <c r="F2585" i="10"/>
  <c r="F2586" i="10"/>
  <c r="F2587" i="10"/>
  <c r="F2588" i="10"/>
  <c r="F2589" i="10"/>
  <c r="F2590" i="10"/>
  <c r="F2591" i="10"/>
  <c r="F2592" i="10"/>
  <c r="F2593" i="10"/>
  <c r="F2594" i="10"/>
  <c r="F2595" i="10"/>
  <c r="F2596" i="10"/>
  <c r="F2597" i="10"/>
  <c r="F2598" i="10"/>
  <c r="F2599" i="10"/>
  <c r="F2600" i="10"/>
  <c r="F2601" i="10"/>
  <c r="F2602" i="10"/>
  <c r="F2603" i="10"/>
  <c r="F2604" i="10"/>
  <c r="F2605" i="10"/>
  <c r="F2606" i="10"/>
  <c r="F2607" i="10"/>
  <c r="F2608" i="10"/>
  <c r="F2609" i="10"/>
  <c r="F2610" i="10"/>
  <c r="F2611" i="10"/>
  <c r="F2612" i="10"/>
  <c r="F2613" i="10"/>
  <c r="F2614" i="10"/>
  <c r="F2615" i="10"/>
  <c r="F2616" i="10"/>
  <c r="F2617" i="10"/>
  <c r="F2618" i="10"/>
  <c r="F2619" i="10"/>
  <c r="F2620" i="10"/>
  <c r="F2621" i="10"/>
  <c r="F2622" i="10"/>
  <c r="F2623" i="10"/>
  <c r="F2624" i="10"/>
  <c r="F2625" i="10"/>
  <c r="F2626" i="10"/>
  <c r="F2627" i="10"/>
  <c r="F2628" i="10"/>
  <c r="F2629" i="10"/>
  <c r="F2630" i="10"/>
  <c r="F2631" i="10"/>
  <c r="F2632" i="10"/>
  <c r="F2633" i="10"/>
  <c r="F2634" i="10"/>
  <c r="F2635" i="10"/>
  <c r="F2636" i="10"/>
  <c r="F2637" i="10"/>
  <c r="F2638" i="10"/>
  <c r="F2639" i="10"/>
  <c r="F2640" i="10"/>
  <c r="F2641" i="10"/>
  <c r="F2642" i="10"/>
  <c r="F2643" i="10"/>
  <c r="F2644" i="10"/>
  <c r="F2645" i="10"/>
  <c r="F2646" i="10"/>
  <c r="F2647" i="10"/>
  <c r="F2648" i="10"/>
  <c r="F2649" i="10"/>
  <c r="F2650" i="10"/>
  <c r="F2651" i="10"/>
  <c r="F2652" i="10"/>
  <c r="F2653" i="10"/>
  <c r="F2654" i="10"/>
  <c r="F2655" i="10"/>
  <c r="F2656" i="10"/>
  <c r="F2657" i="10"/>
  <c r="F2658" i="10"/>
  <c r="F2659" i="10"/>
  <c r="F2660" i="10"/>
  <c r="F2661" i="10"/>
  <c r="F2662" i="10"/>
  <c r="F2663" i="10"/>
  <c r="F2664" i="10"/>
  <c r="F2665" i="10"/>
  <c r="F2666" i="10"/>
  <c r="F2667" i="10"/>
  <c r="F2668" i="10"/>
  <c r="F2669" i="10"/>
  <c r="F2670" i="10"/>
  <c r="F2671" i="10"/>
  <c r="F2672" i="10"/>
  <c r="F2673" i="10"/>
  <c r="F2674" i="10"/>
  <c r="F2675" i="10"/>
  <c r="F2676" i="10"/>
  <c r="F2677" i="10"/>
  <c r="F2678" i="10"/>
  <c r="F2679" i="10"/>
  <c r="F2680" i="10"/>
  <c r="F2681" i="10"/>
  <c r="F2682" i="10"/>
  <c r="F2683" i="10"/>
  <c r="F2684" i="10"/>
  <c r="F2685" i="10"/>
  <c r="F2686" i="10"/>
  <c r="F2687" i="10"/>
  <c r="F2688" i="10"/>
  <c r="F2689" i="10"/>
  <c r="F2690" i="10"/>
  <c r="F2691" i="10"/>
  <c r="F2692" i="10"/>
  <c r="F2693" i="10"/>
  <c r="F2694" i="10"/>
  <c r="F2695" i="10"/>
  <c r="F2696" i="10"/>
  <c r="F2697" i="10"/>
  <c r="F2698" i="10"/>
  <c r="F2699" i="10"/>
  <c r="F2700" i="10"/>
  <c r="F2701" i="10"/>
  <c r="F2702" i="10"/>
  <c r="F2703" i="10"/>
  <c r="F2704" i="10"/>
  <c r="F2705" i="10"/>
  <c r="F2706" i="10"/>
  <c r="F2707" i="10"/>
  <c r="F2708" i="10"/>
  <c r="F2709" i="10"/>
  <c r="F2710" i="10"/>
  <c r="F2711" i="10"/>
  <c r="F2712" i="10"/>
  <c r="F2713" i="10"/>
  <c r="F2714" i="10"/>
  <c r="F2715" i="10"/>
  <c r="F2716" i="10"/>
  <c r="F2717" i="10"/>
  <c r="F2718" i="10"/>
  <c r="F2719" i="10"/>
  <c r="F2720" i="10"/>
  <c r="F2721" i="10"/>
  <c r="F2722" i="10"/>
  <c r="F2723" i="10"/>
  <c r="F2724" i="10"/>
  <c r="F2725" i="10"/>
  <c r="F2726" i="10"/>
  <c r="F2727" i="10"/>
  <c r="F2728" i="10"/>
  <c r="F2729" i="10"/>
  <c r="F2730" i="10"/>
  <c r="F2731" i="10"/>
  <c r="F2732" i="10"/>
  <c r="F2733" i="10"/>
  <c r="F2734" i="10"/>
  <c r="F2735" i="10"/>
  <c r="F2736" i="10"/>
  <c r="F2737" i="10"/>
  <c r="F2738" i="10"/>
  <c r="F2739" i="10"/>
  <c r="F2740" i="10"/>
  <c r="F2741" i="10"/>
  <c r="F2742" i="10"/>
  <c r="F2743" i="10"/>
  <c r="F2744" i="10"/>
  <c r="F2745" i="10"/>
  <c r="F2746" i="10"/>
  <c r="F2747" i="10"/>
  <c r="F2748" i="10"/>
  <c r="F2749" i="10"/>
  <c r="F2750" i="10"/>
  <c r="F2751" i="10"/>
  <c r="F2752" i="10"/>
  <c r="F2753" i="10"/>
  <c r="F2754" i="10"/>
  <c r="F2755" i="10"/>
  <c r="F2756" i="10"/>
  <c r="F2757" i="10"/>
  <c r="F2758" i="10"/>
  <c r="F2759" i="10"/>
  <c r="F2760" i="10"/>
  <c r="F2761" i="10"/>
  <c r="F2762" i="10"/>
  <c r="F2763" i="10"/>
  <c r="F2764" i="10"/>
  <c r="F2765" i="10"/>
  <c r="F2766" i="10"/>
  <c r="F2767" i="10"/>
  <c r="F2768" i="10"/>
  <c r="F2769" i="10"/>
  <c r="F2770" i="10"/>
  <c r="F2771" i="10"/>
  <c r="F2772" i="10"/>
  <c r="F2773" i="10"/>
  <c r="F2774" i="10"/>
  <c r="F2775" i="10"/>
  <c r="F2776" i="10"/>
  <c r="F2777" i="10"/>
  <c r="F2778" i="10"/>
  <c r="F2779" i="10"/>
  <c r="F2780" i="10"/>
  <c r="F2781" i="10"/>
  <c r="F2782" i="10"/>
  <c r="F2783" i="10"/>
  <c r="F2784" i="10"/>
  <c r="F2785" i="10"/>
  <c r="F2786" i="10"/>
  <c r="F2787" i="10"/>
  <c r="F2788" i="10"/>
  <c r="F2789" i="10"/>
  <c r="F2790" i="10"/>
  <c r="F2791" i="10"/>
  <c r="F2792" i="10"/>
  <c r="F2793" i="10"/>
  <c r="F2794" i="10"/>
  <c r="F2795" i="10"/>
  <c r="F2796" i="10"/>
  <c r="F2797" i="10"/>
  <c r="F2798" i="10"/>
  <c r="F2799" i="10"/>
  <c r="F2800" i="10"/>
  <c r="F2801" i="10"/>
  <c r="F2802" i="10"/>
  <c r="F2803" i="10"/>
  <c r="F2804" i="10"/>
  <c r="F2805" i="10"/>
  <c r="F2806" i="10"/>
  <c r="F2807" i="10"/>
  <c r="F2808" i="10"/>
  <c r="F2809" i="10"/>
  <c r="F2810" i="10"/>
  <c r="F2811" i="10"/>
  <c r="F2812" i="10"/>
  <c r="F2813" i="10"/>
  <c r="F2814" i="10"/>
  <c r="F2815" i="10"/>
  <c r="F2816" i="10"/>
  <c r="F2817" i="10"/>
  <c r="F2818" i="10"/>
  <c r="F2819" i="10"/>
  <c r="F2820" i="10"/>
  <c r="F2821" i="10"/>
  <c r="F2822" i="10"/>
  <c r="F2823" i="10"/>
  <c r="F2824" i="10"/>
  <c r="F2825" i="10"/>
  <c r="F2826" i="10"/>
  <c r="F2827" i="10"/>
  <c r="F2828" i="10"/>
  <c r="F2829" i="10"/>
  <c r="F2830" i="10"/>
  <c r="F2831" i="10"/>
  <c r="F2832" i="10"/>
  <c r="F2833" i="10"/>
  <c r="F2834" i="10"/>
  <c r="F2835" i="10"/>
  <c r="F2836" i="10"/>
  <c r="F2837" i="10"/>
  <c r="F2838" i="10"/>
  <c r="F2839" i="10"/>
  <c r="F2840" i="10"/>
  <c r="F2841" i="10"/>
  <c r="F2842" i="10"/>
  <c r="F2843" i="10"/>
  <c r="F2844" i="10"/>
  <c r="F2845" i="10"/>
  <c r="F2846" i="10"/>
  <c r="F2847" i="10"/>
  <c r="F2848" i="10"/>
  <c r="F2849" i="10"/>
  <c r="F2850" i="10"/>
  <c r="F2851" i="10"/>
  <c r="F2852" i="10"/>
  <c r="F2853" i="10"/>
  <c r="F2854" i="10"/>
  <c r="F2855" i="10"/>
  <c r="F2856" i="10"/>
  <c r="F2857" i="10"/>
  <c r="F2858" i="10"/>
  <c r="F2859" i="10"/>
  <c r="F2860" i="10"/>
  <c r="F2861" i="10"/>
  <c r="F2862" i="10"/>
  <c r="F2863" i="10"/>
  <c r="F2864" i="10"/>
  <c r="F2865" i="10"/>
  <c r="F2866" i="10"/>
  <c r="F2867" i="10"/>
  <c r="F2868" i="10"/>
  <c r="F2869" i="10"/>
  <c r="F2870" i="10"/>
  <c r="F2871" i="10"/>
  <c r="F2872" i="10"/>
  <c r="F2873" i="10"/>
  <c r="F2874" i="10"/>
  <c r="F2875" i="10"/>
  <c r="F2876" i="10"/>
  <c r="F2877" i="10"/>
  <c r="F2878" i="10"/>
  <c r="F2879" i="10"/>
  <c r="F2880" i="10"/>
  <c r="F2881" i="10"/>
  <c r="F2882" i="10"/>
  <c r="F2883" i="10"/>
  <c r="F2884" i="10"/>
  <c r="F2885" i="10"/>
  <c r="F2886" i="10"/>
  <c r="F2887" i="10"/>
  <c r="F2888" i="10"/>
  <c r="F2889" i="10"/>
  <c r="F2890" i="10"/>
  <c r="F2891" i="10"/>
  <c r="F2892" i="10"/>
  <c r="F2893" i="10"/>
  <c r="F2894" i="10"/>
  <c r="F2895" i="10"/>
  <c r="F2896" i="10"/>
  <c r="F2897" i="10"/>
  <c r="F2898" i="10"/>
  <c r="F2899" i="10"/>
  <c r="F2900" i="10"/>
  <c r="F2901" i="10"/>
  <c r="F2902" i="10"/>
  <c r="F2903" i="10"/>
  <c r="F2904" i="10"/>
  <c r="F2905" i="10"/>
  <c r="F2906" i="10"/>
  <c r="F2907" i="10"/>
  <c r="F2908" i="10"/>
  <c r="F2909" i="10"/>
  <c r="F2910" i="10"/>
  <c r="F2911" i="10"/>
  <c r="F2912" i="10"/>
  <c r="F2913" i="10"/>
  <c r="F2914" i="10"/>
  <c r="F2915" i="10"/>
  <c r="F2916" i="10"/>
  <c r="F2917" i="10"/>
  <c r="F2918" i="10"/>
  <c r="F2919" i="10"/>
  <c r="F2920" i="10"/>
  <c r="F2921" i="10"/>
  <c r="F2922" i="10"/>
  <c r="F2923" i="10"/>
  <c r="F2924" i="10"/>
  <c r="F2925" i="10"/>
  <c r="F2926" i="10"/>
  <c r="F2927" i="10"/>
  <c r="F2928" i="10"/>
  <c r="F2929" i="10"/>
  <c r="F2930" i="10"/>
  <c r="F2931" i="10"/>
  <c r="F2932" i="10"/>
  <c r="F2933" i="10"/>
  <c r="F2934" i="10"/>
  <c r="F2935" i="10"/>
  <c r="F2936" i="10"/>
  <c r="F2937" i="10"/>
  <c r="F2938" i="10"/>
  <c r="F2939" i="10"/>
  <c r="F2940" i="10"/>
  <c r="F2941" i="10"/>
  <c r="F2942" i="10"/>
  <c r="F2943" i="10"/>
  <c r="F2944" i="10"/>
  <c r="F2945" i="10"/>
  <c r="F2946" i="10"/>
  <c r="F2947" i="10"/>
  <c r="F2948" i="10"/>
  <c r="F2949" i="10"/>
  <c r="F2950" i="10"/>
  <c r="F2951" i="10"/>
  <c r="F2952" i="10"/>
  <c r="F2953" i="10"/>
  <c r="F2954" i="10"/>
  <c r="F2955" i="10"/>
  <c r="F2956" i="10"/>
  <c r="F2957" i="10"/>
  <c r="F2958" i="10"/>
  <c r="F2959" i="10"/>
  <c r="F2960" i="10"/>
  <c r="F2961" i="10"/>
  <c r="F2962" i="10"/>
  <c r="F2963" i="10"/>
  <c r="F2964" i="10"/>
  <c r="F2965" i="10"/>
  <c r="F2966" i="10"/>
  <c r="F2967" i="10"/>
  <c r="F2968" i="10"/>
  <c r="F2969" i="10"/>
  <c r="F2970" i="10"/>
  <c r="F2971" i="10"/>
  <c r="F2972" i="10"/>
  <c r="F2973" i="10"/>
  <c r="F2974" i="10"/>
  <c r="F2975" i="10"/>
  <c r="F2976" i="10"/>
  <c r="F2977" i="10"/>
  <c r="F2978" i="10"/>
  <c r="F2979" i="10"/>
  <c r="F2980" i="10"/>
  <c r="F2981" i="10"/>
  <c r="F2982" i="10"/>
  <c r="F2983" i="10"/>
  <c r="F2984" i="10"/>
  <c r="F2985" i="10"/>
  <c r="F2986" i="10"/>
  <c r="F2987" i="10"/>
  <c r="F2988" i="10"/>
  <c r="F2989" i="10"/>
  <c r="F2990" i="10"/>
  <c r="F2991" i="10"/>
  <c r="F2992" i="10"/>
  <c r="F2993" i="10"/>
  <c r="F2994" i="10"/>
  <c r="F2995" i="10"/>
  <c r="F2996" i="10"/>
  <c r="F2997" i="10"/>
  <c r="F2998" i="10"/>
  <c r="F2999" i="10"/>
  <c r="F3000" i="10"/>
  <c r="F3001" i="10"/>
  <c r="F3002" i="10"/>
  <c r="F3003" i="10"/>
  <c r="F3004" i="10"/>
  <c r="F3005" i="10"/>
  <c r="F3006" i="10"/>
  <c r="F3007" i="10"/>
  <c r="F3008" i="10"/>
  <c r="F3009" i="10"/>
  <c r="F3010" i="10"/>
  <c r="F3011" i="10"/>
  <c r="F3012" i="10"/>
  <c r="F3013" i="10"/>
  <c r="F3014" i="10"/>
  <c r="F3015" i="10"/>
  <c r="F3016" i="10"/>
  <c r="F3017" i="10"/>
  <c r="F3018" i="10"/>
  <c r="F3019" i="10"/>
  <c r="F3020" i="10"/>
  <c r="F3021" i="10"/>
  <c r="F3022" i="10"/>
  <c r="F3023" i="10"/>
  <c r="F3024" i="10"/>
  <c r="F3025" i="10"/>
  <c r="F3026" i="10"/>
  <c r="F3027" i="10"/>
  <c r="F3028" i="10"/>
  <c r="F3029" i="10"/>
  <c r="F3030" i="10"/>
  <c r="F3031" i="10"/>
  <c r="F3032" i="10"/>
  <c r="F3033" i="10"/>
  <c r="F3034" i="10"/>
  <c r="F3035" i="10"/>
  <c r="F3036" i="10"/>
  <c r="F3037" i="10"/>
  <c r="F3038" i="10"/>
  <c r="F3039" i="10"/>
  <c r="F3040" i="10"/>
  <c r="F3041" i="10"/>
  <c r="F3042" i="10"/>
  <c r="F3043" i="10"/>
  <c r="F3044" i="10"/>
  <c r="F3045" i="10"/>
  <c r="F3046" i="10"/>
  <c r="F3047" i="10"/>
  <c r="F3048" i="10"/>
  <c r="F3049" i="10"/>
  <c r="F3050" i="10"/>
  <c r="F3051" i="10"/>
  <c r="F3052" i="10"/>
  <c r="F3053" i="10"/>
  <c r="F3054" i="10"/>
  <c r="F3055" i="10"/>
  <c r="F3056" i="10"/>
  <c r="F3057" i="10"/>
  <c r="F3058" i="10"/>
  <c r="F3059" i="10"/>
  <c r="F3060" i="10"/>
  <c r="F3061" i="10"/>
  <c r="F3062" i="10"/>
  <c r="F3063" i="10"/>
  <c r="F3064" i="10"/>
  <c r="F3065" i="10"/>
  <c r="F3066" i="10"/>
  <c r="F3067" i="10"/>
  <c r="F3068" i="10"/>
  <c r="F3069" i="10"/>
  <c r="F3070" i="10"/>
  <c r="F3071" i="10"/>
  <c r="F3072" i="10"/>
  <c r="F3073" i="10"/>
  <c r="F3074" i="10"/>
  <c r="F3075" i="10"/>
  <c r="F3076" i="10"/>
  <c r="F3077" i="10"/>
  <c r="F3078" i="10"/>
  <c r="F3079" i="10"/>
  <c r="F3080" i="10"/>
  <c r="F3081" i="10"/>
  <c r="F3082" i="10"/>
  <c r="F3083" i="10"/>
  <c r="F3084" i="10"/>
  <c r="F3085" i="10"/>
  <c r="F3086" i="10"/>
  <c r="F3087" i="10"/>
  <c r="F3088" i="10"/>
  <c r="F3089" i="10"/>
  <c r="F3090" i="10"/>
  <c r="F3091" i="10"/>
  <c r="F3092" i="10"/>
  <c r="F3093" i="10"/>
  <c r="F3094" i="10"/>
  <c r="F3095" i="10"/>
  <c r="F3096" i="10"/>
  <c r="F3097" i="10"/>
  <c r="F3098" i="10"/>
  <c r="F3099" i="10"/>
  <c r="F3100" i="10"/>
  <c r="F3101" i="10"/>
  <c r="F3102" i="10"/>
  <c r="F3103" i="10"/>
  <c r="F3104" i="10"/>
  <c r="F3105" i="10"/>
  <c r="F3106" i="10"/>
  <c r="F3107" i="10"/>
  <c r="F3108" i="10"/>
  <c r="F3109" i="10"/>
  <c r="F3110" i="10"/>
  <c r="F3111" i="10"/>
  <c r="F3112" i="10"/>
  <c r="F3113" i="10"/>
  <c r="F3114" i="10"/>
  <c r="F3115" i="10"/>
  <c r="F3116" i="10"/>
  <c r="F3117" i="10"/>
  <c r="F3118" i="10"/>
  <c r="F3119" i="10"/>
  <c r="F3120" i="10"/>
  <c r="F3121" i="10"/>
  <c r="F3122" i="10"/>
  <c r="F3123" i="10"/>
  <c r="F3124" i="10"/>
  <c r="F3125" i="10"/>
  <c r="F3126" i="10"/>
  <c r="F3127" i="10"/>
  <c r="F3128" i="10"/>
  <c r="F3129" i="10"/>
  <c r="F3130" i="10"/>
  <c r="F3131" i="10"/>
  <c r="F3132" i="10"/>
  <c r="F3133" i="10"/>
  <c r="F3134" i="10"/>
  <c r="F3135" i="10"/>
  <c r="F3136" i="10"/>
  <c r="F3137" i="10"/>
  <c r="F3138" i="10"/>
  <c r="F3139" i="10"/>
  <c r="F3140" i="10"/>
  <c r="F3141" i="10"/>
  <c r="F3142" i="10"/>
  <c r="F3143" i="10"/>
  <c r="F3144" i="10"/>
  <c r="F3145" i="10"/>
  <c r="F3146" i="10"/>
  <c r="F3147" i="10"/>
  <c r="F3148" i="10"/>
  <c r="F3149" i="10"/>
  <c r="F3150" i="10"/>
  <c r="F3151" i="10"/>
  <c r="F3152" i="10"/>
  <c r="F3153" i="10"/>
  <c r="F3154" i="10"/>
  <c r="F3155" i="10"/>
  <c r="F3156" i="10"/>
  <c r="F3157" i="10"/>
  <c r="F3158" i="10"/>
  <c r="F3159" i="10"/>
  <c r="F3160" i="10"/>
  <c r="F3161" i="10"/>
  <c r="F3162" i="10"/>
  <c r="F3163" i="10"/>
  <c r="F3164" i="10"/>
  <c r="F3165" i="10"/>
  <c r="F3166" i="10"/>
  <c r="F3167" i="10"/>
  <c r="F3168" i="10"/>
  <c r="F3169" i="10"/>
  <c r="F3170" i="10"/>
  <c r="F3171" i="10"/>
  <c r="F3172" i="10"/>
  <c r="F3173" i="10"/>
  <c r="F3174" i="10"/>
  <c r="F3175" i="10"/>
  <c r="F3176" i="10"/>
  <c r="F3177" i="10"/>
  <c r="F3178" i="10"/>
  <c r="F3179" i="10"/>
  <c r="F3180" i="10"/>
  <c r="F3181" i="10"/>
  <c r="F3182" i="10"/>
  <c r="F3183" i="10"/>
  <c r="F3184" i="10"/>
  <c r="F3185" i="10"/>
  <c r="F3186" i="10"/>
  <c r="F3187" i="10"/>
  <c r="F3188" i="10"/>
  <c r="F3189" i="10"/>
  <c r="F3190" i="10"/>
  <c r="F3191" i="10"/>
  <c r="F3192" i="10"/>
  <c r="F3193" i="10"/>
  <c r="F3194" i="10"/>
  <c r="F3195" i="10"/>
  <c r="F3196" i="10"/>
  <c r="F3197" i="10"/>
  <c r="F3198" i="10"/>
  <c r="F3199" i="10"/>
  <c r="F3200" i="10"/>
  <c r="F3201" i="10"/>
  <c r="F3202" i="10"/>
  <c r="F3203" i="10"/>
  <c r="F3204" i="10"/>
  <c r="F3205" i="10"/>
  <c r="F3206" i="10"/>
  <c r="F3207" i="10"/>
  <c r="F3208" i="10"/>
  <c r="F3209" i="10"/>
  <c r="F3210" i="10"/>
  <c r="F3211" i="10"/>
  <c r="F3212" i="10"/>
  <c r="F3213" i="10"/>
  <c r="F3214" i="10"/>
  <c r="F3215" i="10"/>
  <c r="F3216" i="10"/>
  <c r="F3217" i="10"/>
  <c r="F3218" i="10"/>
  <c r="F3219" i="10"/>
  <c r="F3220" i="10"/>
  <c r="F3221" i="10"/>
  <c r="F3222" i="10"/>
  <c r="F3223" i="10"/>
  <c r="F3224" i="10"/>
  <c r="F3225" i="10"/>
  <c r="F3226" i="10"/>
  <c r="F3227" i="10"/>
  <c r="F3228" i="10"/>
  <c r="F3229" i="10"/>
  <c r="F3230" i="10"/>
  <c r="F3231" i="10"/>
  <c r="F3232" i="10"/>
  <c r="F3233" i="10"/>
  <c r="F3234" i="10"/>
  <c r="F3235" i="10"/>
  <c r="F3236" i="10"/>
  <c r="F3237" i="10"/>
  <c r="F3238" i="10"/>
  <c r="F3239" i="10"/>
  <c r="F3240" i="10"/>
  <c r="F3241" i="10"/>
  <c r="F3242" i="10"/>
  <c r="F3243" i="10"/>
  <c r="F3244" i="10"/>
  <c r="F3245" i="10"/>
  <c r="F3246" i="10"/>
  <c r="F3247" i="10"/>
  <c r="F3248" i="10"/>
  <c r="F3249" i="10"/>
  <c r="F2" i="10"/>
  <c r="O2282" i="12"/>
  <c r="O2283" i="12"/>
  <c r="O2284" i="12"/>
  <c r="O2285" i="12"/>
  <c r="O2286" i="12"/>
  <c r="O2287" i="12"/>
  <c r="O2288" i="12"/>
  <c r="O2289" i="12"/>
  <c r="O2290" i="12"/>
  <c r="O2291" i="12"/>
  <c r="O2292" i="12"/>
  <c r="O2293" i="12"/>
  <c r="O2294" i="12"/>
  <c r="O2295" i="12"/>
  <c r="O2296" i="12"/>
  <c r="O2297" i="12"/>
  <c r="O2298" i="12"/>
  <c r="O2299" i="12"/>
  <c r="O2300" i="12"/>
  <c r="O2301" i="12"/>
  <c r="O2302" i="12"/>
  <c r="O2303" i="12"/>
  <c r="O2304" i="12"/>
  <c r="O2305" i="12"/>
  <c r="O2306" i="12"/>
  <c r="O2307" i="12"/>
  <c r="O2308" i="12"/>
  <c r="O2309" i="12"/>
  <c r="O2310" i="12"/>
  <c r="O2311" i="12"/>
  <c r="O2312" i="12"/>
  <c r="O2313" i="12"/>
  <c r="O2314" i="12"/>
  <c r="O2315" i="12"/>
  <c r="O2316" i="12"/>
  <c r="O2317" i="12"/>
  <c r="O2318" i="12"/>
  <c r="O2319" i="12"/>
  <c r="O2320" i="12"/>
  <c r="O2321" i="12"/>
  <c r="O2322" i="12"/>
  <c r="O2323" i="12"/>
  <c r="O2324" i="12"/>
  <c r="O2325" i="12"/>
  <c r="O2326" i="12"/>
  <c r="O2327" i="12"/>
  <c r="O2328" i="12"/>
  <c r="O2329" i="12"/>
  <c r="O2330" i="12"/>
  <c r="O2331" i="12"/>
  <c r="O2332" i="12"/>
  <c r="O2333" i="12"/>
  <c r="O2334" i="12"/>
  <c r="O2335" i="12"/>
  <c r="O2336" i="12"/>
  <c r="O2337" i="12"/>
  <c r="O2338" i="12"/>
  <c r="O2339" i="12"/>
  <c r="O2340" i="12"/>
  <c r="O2341" i="12"/>
  <c r="O2342" i="12"/>
  <c r="O2343" i="12"/>
  <c r="M2282" i="12"/>
  <c r="M2283" i="12"/>
  <c r="M2284" i="12"/>
  <c r="M2285" i="12"/>
  <c r="M2286" i="12"/>
  <c r="M2287" i="12"/>
  <c r="M2288" i="12"/>
  <c r="M2289" i="12"/>
  <c r="M2290" i="12"/>
  <c r="M2291" i="12"/>
  <c r="M2292" i="12"/>
  <c r="M2293" i="12"/>
  <c r="M2294" i="12"/>
  <c r="M2295" i="12"/>
  <c r="M2296" i="12"/>
  <c r="M2297" i="12"/>
  <c r="M2298" i="12"/>
  <c r="M2299" i="12"/>
  <c r="M2300" i="12"/>
  <c r="M2301" i="12"/>
  <c r="M2302" i="12"/>
  <c r="M2303" i="12"/>
  <c r="M2304" i="12"/>
  <c r="M2305" i="12"/>
  <c r="M2306" i="12"/>
  <c r="M2307" i="12"/>
  <c r="M2308" i="12"/>
  <c r="M2309" i="12"/>
  <c r="M2310" i="12"/>
  <c r="M2311" i="12"/>
  <c r="M2312" i="12"/>
  <c r="M2313" i="12"/>
  <c r="M2314" i="12"/>
  <c r="M2315" i="12"/>
  <c r="M2316" i="12"/>
  <c r="M2317" i="12"/>
  <c r="M2318" i="12"/>
  <c r="M2319" i="12"/>
  <c r="M2320" i="12"/>
  <c r="M2321" i="12"/>
  <c r="M2322" i="12"/>
  <c r="M2323" i="12"/>
  <c r="M2324" i="12"/>
  <c r="M2325" i="12"/>
  <c r="M2326" i="12"/>
  <c r="M2327" i="12"/>
  <c r="M2328" i="12"/>
  <c r="M2329" i="12"/>
  <c r="M2330" i="12"/>
  <c r="M2331" i="12"/>
  <c r="M2332" i="12"/>
  <c r="M2333" i="12"/>
  <c r="M2334" i="12"/>
  <c r="M2335" i="12"/>
  <c r="M2336" i="12"/>
  <c r="M2337" i="12"/>
  <c r="M2338" i="12"/>
  <c r="M2339" i="12"/>
  <c r="M2340" i="12"/>
  <c r="M2341" i="12"/>
  <c r="M2342" i="12"/>
  <c r="M2343" i="12"/>
  <c r="O2232" i="12"/>
  <c r="O2233" i="12"/>
  <c r="O2234" i="12"/>
  <c r="O2235" i="12"/>
  <c r="O2236" i="12"/>
  <c r="O2237" i="12"/>
  <c r="O2238" i="12"/>
  <c r="O2239" i="12"/>
  <c r="O2240" i="12"/>
  <c r="O2241" i="12"/>
  <c r="O2242" i="12"/>
  <c r="O2243" i="12"/>
  <c r="O2244" i="12"/>
  <c r="O2245" i="12"/>
  <c r="O2246" i="12"/>
  <c r="O2247" i="12"/>
  <c r="O2248" i="12"/>
  <c r="O2249" i="12"/>
  <c r="O2250" i="12"/>
  <c r="O2251" i="12"/>
  <c r="O2252" i="12"/>
  <c r="O2253" i="12"/>
  <c r="O2254" i="12"/>
  <c r="O2255" i="12"/>
  <c r="O2256" i="12"/>
  <c r="O2257" i="12"/>
  <c r="O2258" i="12"/>
  <c r="O2259" i="12"/>
  <c r="O2260" i="12"/>
  <c r="O2261" i="12"/>
  <c r="O2262" i="12"/>
  <c r="O2263" i="12"/>
  <c r="O2264" i="12"/>
  <c r="O2265" i="12"/>
  <c r="O2266" i="12"/>
  <c r="O2267" i="12"/>
  <c r="O2268" i="12"/>
  <c r="O2269" i="12"/>
  <c r="O2270" i="12"/>
  <c r="O2271" i="12"/>
  <c r="O2272" i="12"/>
  <c r="O2273" i="12"/>
  <c r="O2274" i="12"/>
  <c r="O2275" i="12"/>
  <c r="O2276" i="12"/>
  <c r="O2277" i="12"/>
  <c r="O2278" i="12"/>
  <c r="O2279" i="12"/>
  <c r="O2280" i="12"/>
  <c r="O2281" i="12"/>
  <c r="M2232" i="12"/>
  <c r="M2233" i="12"/>
  <c r="M2234" i="12"/>
  <c r="M2235" i="12"/>
  <c r="M2236" i="12"/>
  <c r="M2237" i="12"/>
  <c r="M2238" i="12"/>
  <c r="M2239" i="12"/>
  <c r="M2240" i="12"/>
  <c r="M2241" i="12"/>
  <c r="M2242" i="12"/>
  <c r="M2243" i="12"/>
  <c r="M2244" i="12"/>
  <c r="M2245" i="12"/>
  <c r="M2246" i="12"/>
  <c r="M2247" i="12"/>
  <c r="M2248" i="12"/>
  <c r="M2249" i="12"/>
  <c r="M2250" i="12"/>
  <c r="M2251" i="12"/>
  <c r="M2252" i="12"/>
  <c r="M2253" i="12"/>
  <c r="M2254" i="12"/>
  <c r="M2255" i="12"/>
  <c r="M2256" i="12"/>
  <c r="M2257" i="12"/>
  <c r="M2258" i="12"/>
  <c r="M2259" i="12"/>
  <c r="M2260" i="12"/>
  <c r="M2261" i="12"/>
  <c r="M2262" i="12"/>
  <c r="M2263" i="12"/>
  <c r="M2264" i="12"/>
  <c r="M2265" i="12"/>
  <c r="M2266" i="12"/>
  <c r="M2267" i="12"/>
  <c r="M2268" i="12"/>
  <c r="M2269" i="12"/>
  <c r="M2270" i="12"/>
  <c r="M2271" i="12"/>
  <c r="M2272" i="12"/>
  <c r="M2273" i="12"/>
  <c r="M2274" i="12"/>
  <c r="M2275" i="12"/>
  <c r="M2276" i="12"/>
  <c r="M2277" i="12"/>
  <c r="M2278" i="12"/>
  <c r="M2279" i="12"/>
  <c r="M2280" i="12"/>
  <c r="M2281" i="12"/>
  <c r="M2231" i="12"/>
  <c r="O2218" i="12" l="1"/>
  <c r="O2219" i="12"/>
  <c r="O2220" i="12"/>
  <c r="O2221" i="12"/>
  <c r="O2222" i="12"/>
  <c r="O2223" i="12"/>
  <c r="O2224" i="12"/>
  <c r="O2225" i="12"/>
  <c r="O2226" i="12"/>
  <c r="O2227" i="12"/>
  <c r="O2228" i="12"/>
  <c r="O2229" i="12"/>
  <c r="O2230" i="12"/>
  <c r="O2231" i="12"/>
  <c r="M2222" i="12"/>
  <c r="M2223" i="12"/>
  <c r="M2224" i="12"/>
  <c r="M2225" i="12"/>
  <c r="M2226" i="12"/>
  <c r="M2227" i="12"/>
  <c r="M2228" i="12"/>
  <c r="M2229" i="12"/>
  <c r="M2230" i="12"/>
  <c r="O2209" i="12"/>
  <c r="O2210" i="12"/>
  <c r="O2211" i="12"/>
  <c r="O2212" i="12"/>
  <c r="O2213" i="12"/>
  <c r="O2214" i="12"/>
  <c r="O2215" i="12"/>
  <c r="O2216" i="12"/>
  <c r="O2217" i="12"/>
  <c r="M2209" i="12"/>
  <c r="M2210" i="12"/>
  <c r="M2211" i="12"/>
  <c r="M2212" i="12"/>
  <c r="M2213" i="12"/>
  <c r="M2214" i="12"/>
  <c r="M2215" i="12"/>
  <c r="M2216" i="12"/>
  <c r="M2217" i="12"/>
  <c r="M2218" i="12"/>
  <c r="M2219" i="12"/>
  <c r="M2220" i="12"/>
  <c r="M2221" i="12"/>
  <c r="O2189" i="12"/>
  <c r="O2190" i="12"/>
  <c r="O2138" i="12"/>
  <c r="O2139" i="12"/>
  <c r="O2140" i="12"/>
  <c r="O2141" i="12"/>
  <c r="O2142" i="12"/>
  <c r="O2143" i="12"/>
  <c r="O2144" i="12"/>
  <c r="O2145" i="12"/>
  <c r="O2146" i="12"/>
  <c r="O2147" i="12"/>
  <c r="O2148" i="12"/>
  <c r="O2149" i="12"/>
  <c r="O2150" i="12"/>
  <c r="O2151" i="12"/>
  <c r="O2152" i="12"/>
  <c r="O2153" i="12"/>
  <c r="O2154" i="12"/>
  <c r="O2155" i="12"/>
  <c r="O2156" i="12"/>
  <c r="O2157" i="12"/>
  <c r="O2158" i="12"/>
  <c r="O2159" i="12"/>
  <c r="O2160" i="12"/>
  <c r="O2161" i="12"/>
  <c r="O2162" i="12"/>
  <c r="O2163" i="12"/>
  <c r="O2164" i="12"/>
  <c r="O2165" i="12"/>
  <c r="O2166" i="12"/>
  <c r="O2167" i="12"/>
  <c r="O2168" i="12"/>
  <c r="O2169" i="12"/>
  <c r="O2170" i="12"/>
  <c r="O2171" i="12"/>
  <c r="O2172" i="12"/>
  <c r="O2173" i="12"/>
  <c r="O2174" i="12"/>
  <c r="O2175" i="12"/>
  <c r="O2176" i="12"/>
  <c r="O2177" i="12"/>
  <c r="O2178" i="12"/>
  <c r="O2179" i="12"/>
  <c r="O2180" i="12"/>
  <c r="O2181" i="12"/>
  <c r="O2182" i="12"/>
  <c r="O2183" i="12"/>
  <c r="O2184" i="12"/>
  <c r="O2185" i="12"/>
  <c r="O2186" i="12"/>
  <c r="O2187" i="12"/>
  <c r="O2188" i="12"/>
  <c r="O2191" i="12"/>
  <c r="O2192" i="12"/>
  <c r="O2193" i="12"/>
  <c r="O2194" i="12"/>
  <c r="O2195" i="12"/>
  <c r="O2196" i="12"/>
  <c r="O2197" i="12"/>
  <c r="O2198" i="12"/>
  <c r="O2199" i="12"/>
  <c r="O2200" i="12"/>
  <c r="O2201" i="12"/>
  <c r="O2202" i="12"/>
  <c r="O2203" i="12"/>
  <c r="O2204" i="12"/>
  <c r="O2206" i="12"/>
  <c r="O2205" i="12"/>
  <c r="O2207" i="12"/>
  <c r="O2208" i="12"/>
  <c r="M2189" i="12"/>
  <c r="M2190" i="12"/>
  <c r="M2138" i="12"/>
  <c r="M2139" i="12"/>
  <c r="M2140" i="12"/>
  <c r="M2141" i="12"/>
  <c r="M2142" i="12"/>
  <c r="M2143" i="12"/>
  <c r="M2144" i="12"/>
  <c r="M2145" i="12"/>
  <c r="M2146" i="12"/>
  <c r="M2147" i="12"/>
  <c r="M2148" i="12"/>
  <c r="M2149" i="12"/>
  <c r="M2150" i="12"/>
  <c r="M2151" i="12"/>
  <c r="M2152" i="12"/>
  <c r="M2153" i="12"/>
  <c r="M2154" i="12"/>
  <c r="M2155" i="12"/>
  <c r="M2156" i="12"/>
  <c r="M2157" i="12"/>
  <c r="M2158" i="12"/>
  <c r="M2159" i="12"/>
  <c r="M2160" i="12"/>
  <c r="M2161" i="12"/>
  <c r="M2162" i="12"/>
  <c r="M2163" i="12"/>
  <c r="M2164" i="12"/>
  <c r="M2165" i="12"/>
  <c r="M2166" i="12"/>
  <c r="M2167" i="12"/>
  <c r="M2168" i="12"/>
  <c r="M2169" i="12"/>
  <c r="M2170" i="12"/>
  <c r="M2171" i="12"/>
  <c r="M2172" i="12"/>
  <c r="M2173" i="12"/>
  <c r="M2174" i="12"/>
  <c r="M2175" i="12"/>
  <c r="M2176" i="12"/>
  <c r="M2177" i="12"/>
  <c r="M2178" i="12"/>
  <c r="M2179" i="12"/>
  <c r="M2180" i="12"/>
  <c r="M2181" i="12"/>
  <c r="M2182" i="12"/>
  <c r="M2183" i="12"/>
  <c r="M2184" i="12"/>
  <c r="M2185" i="12"/>
  <c r="M2186" i="12"/>
  <c r="M2187" i="12"/>
  <c r="M2188" i="12"/>
  <c r="M2191" i="12"/>
  <c r="M2192" i="12"/>
  <c r="M2193" i="12"/>
  <c r="M2194" i="12"/>
  <c r="M2195" i="12"/>
  <c r="M2196" i="12"/>
  <c r="M2197" i="12"/>
  <c r="M2198" i="12"/>
  <c r="M2199" i="12"/>
  <c r="M2200" i="12"/>
  <c r="M2201" i="12"/>
  <c r="M2202" i="12"/>
  <c r="M2203" i="12"/>
  <c r="M2204" i="12"/>
  <c r="M2206" i="12"/>
  <c r="M2205" i="12"/>
  <c r="M2207" i="12"/>
  <c r="M2208" i="12"/>
  <c r="O2099" i="12"/>
  <c r="O2100" i="12"/>
  <c r="O2101" i="12"/>
  <c r="O2102" i="12"/>
  <c r="O2103" i="12"/>
  <c r="O2104" i="12"/>
  <c r="O2105" i="12"/>
  <c r="O2106" i="12"/>
  <c r="O2107" i="12"/>
  <c r="O2108" i="12"/>
  <c r="O2109" i="12"/>
  <c r="O2110" i="12"/>
  <c r="O2111" i="12"/>
  <c r="O2112" i="12"/>
  <c r="O2113" i="12"/>
  <c r="O2114" i="12"/>
  <c r="O2115" i="12"/>
  <c r="O2116" i="12"/>
  <c r="O2117" i="12"/>
  <c r="O2118" i="12"/>
  <c r="O2119" i="12"/>
  <c r="O2120" i="12"/>
  <c r="O2121" i="12"/>
  <c r="O2122" i="12"/>
  <c r="O2123" i="12"/>
  <c r="O2124" i="12"/>
  <c r="O2125" i="12"/>
  <c r="O2126" i="12"/>
  <c r="O2127" i="12"/>
  <c r="O2128" i="12"/>
  <c r="O2129" i="12"/>
  <c r="O2130" i="12"/>
  <c r="O2131" i="12"/>
  <c r="O2132" i="12"/>
  <c r="O2133" i="12"/>
  <c r="O2134" i="12"/>
  <c r="O2135" i="12"/>
  <c r="O2136" i="12"/>
  <c r="O2137" i="12"/>
  <c r="M2099" i="12"/>
  <c r="M2100" i="12"/>
  <c r="M2101" i="12"/>
  <c r="M2102" i="12"/>
  <c r="M2103" i="12"/>
  <c r="M2104" i="12"/>
  <c r="M2105" i="12"/>
  <c r="M2106" i="12"/>
  <c r="M2107" i="12"/>
  <c r="M2108" i="12"/>
  <c r="M2109" i="12"/>
  <c r="M2110" i="12"/>
  <c r="M2111" i="12"/>
  <c r="M2112" i="12"/>
  <c r="M2113" i="12"/>
  <c r="M2114" i="12"/>
  <c r="M2115" i="12"/>
  <c r="M2116" i="12"/>
  <c r="M2117" i="12"/>
  <c r="M2118" i="12"/>
  <c r="M2119" i="12"/>
  <c r="M2120" i="12"/>
  <c r="M2121" i="12"/>
  <c r="M2122" i="12"/>
  <c r="M2123" i="12"/>
  <c r="M2124" i="12"/>
  <c r="M2125" i="12"/>
  <c r="M2127" i="12"/>
  <c r="M2128" i="12"/>
  <c r="M2129" i="12"/>
  <c r="M2130" i="12"/>
  <c r="M2131" i="12"/>
  <c r="M2132" i="12"/>
  <c r="M2133" i="12"/>
  <c r="M2134" i="12"/>
  <c r="M2135" i="12"/>
  <c r="M2136" i="12"/>
  <c r="M2137" i="12"/>
  <c r="O2086" i="12"/>
  <c r="O2087" i="12"/>
  <c r="O2088" i="12"/>
  <c r="O2089" i="12"/>
  <c r="O2090" i="12"/>
  <c r="O2091" i="12"/>
  <c r="O2092" i="12"/>
  <c r="O2093" i="12"/>
  <c r="O2094" i="12"/>
  <c r="O2095" i="12"/>
  <c r="O2096" i="12"/>
  <c r="O2097" i="12"/>
  <c r="O2098" i="12"/>
  <c r="M2086" i="12"/>
  <c r="M2087" i="12"/>
  <c r="M2088" i="12"/>
  <c r="M2089" i="12"/>
  <c r="M2090" i="12"/>
  <c r="M2091" i="12"/>
  <c r="M2092" i="12"/>
  <c r="M2093" i="12"/>
  <c r="M2094" i="12"/>
  <c r="M2095" i="12"/>
  <c r="M2096" i="12"/>
  <c r="M2097" i="12"/>
  <c r="M2098" i="12"/>
  <c r="M1673" i="12"/>
  <c r="M1674" i="12"/>
  <c r="M1675" i="12"/>
  <c r="M1676" i="12"/>
  <c r="O1515" i="12"/>
  <c r="O1516" i="12"/>
  <c r="O1693" i="12"/>
  <c r="O1562" i="12"/>
  <c r="O1563" i="12"/>
  <c r="O1564" i="12"/>
  <c r="O1542" i="12"/>
  <c r="O1543" i="12"/>
  <c r="O1304" i="12"/>
  <c r="O1305" i="12"/>
  <c r="O1306" i="12"/>
  <c r="O1307" i="12"/>
  <c r="O1308" i="12"/>
  <c r="O1309" i="12"/>
  <c r="O1310" i="12"/>
  <c r="O1311" i="12"/>
  <c r="M1303" i="12"/>
  <c r="M1304" i="12"/>
  <c r="M1305" i="12"/>
  <c r="M1306" i="12"/>
  <c r="M1307" i="12"/>
  <c r="M1308" i="12"/>
  <c r="M1309" i="12"/>
  <c r="M1310" i="12"/>
  <c r="M1311" i="12"/>
  <c r="M1312" i="12"/>
  <c r="M1313" i="12"/>
  <c r="M1314" i="12"/>
  <c r="M1315" i="12"/>
  <c r="M1316" i="12"/>
  <c r="M1317" i="12"/>
  <c r="M1318" i="12"/>
  <c r="M1319" i="12"/>
  <c r="M1320" i="12"/>
  <c r="M1321" i="12"/>
  <c r="M1322" i="12"/>
  <c r="M1323" i="12"/>
  <c r="M1324" i="12"/>
  <c r="M1325" i="12"/>
  <c r="M1326" i="12"/>
  <c r="M1327" i="12"/>
  <c r="M1328" i="12"/>
  <c r="M1329" i="12"/>
  <c r="M1330" i="12"/>
  <c r="M1331" i="12"/>
  <c r="M1332" i="12"/>
  <c r="M1333" i="12"/>
  <c r="M1334" i="12"/>
  <c r="M1335" i="12"/>
  <c r="M1336" i="12"/>
  <c r="M1337" i="12"/>
  <c r="M1338" i="12"/>
  <c r="M1339" i="12"/>
  <c r="M1340" i="12"/>
  <c r="M1341" i="12"/>
  <c r="M1342" i="12"/>
  <c r="M1343" i="12"/>
  <c r="M1344" i="12"/>
  <c r="M1345" i="12"/>
  <c r="M1346" i="12"/>
  <c r="M1347" i="12"/>
  <c r="M1348" i="12"/>
  <c r="M1349" i="12"/>
  <c r="M1350" i="12"/>
  <c r="M1351" i="12"/>
  <c r="M1352" i="12"/>
  <c r="M1353" i="12"/>
  <c r="M1354" i="12"/>
  <c r="M1355" i="12"/>
  <c r="M1356" i="12"/>
  <c r="M1357" i="12"/>
  <c r="M1358" i="12"/>
  <c r="M1359" i="12"/>
  <c r="M1360" i="12"/>
  <c r="M1361" i="12"/>
  <c r="M1362" i="12"/>
  <c r="M1363" i="12"/>
  <c r="M1364" i="12"/>
  <c r="M1365" i="12"/>
  <c r="M1366" i="12"/>
  <c r="M1367" i="12"/>
  <c r="M1368" i="12"/>
  <c r="M1369" i="12"/>
  <c r="M1370" i="12"/>
  <c r="M1371" i="12"/>
  <c r="M1372" i="12"/>
  <c r="M1373" i="12"/>
  <c r="M1374" i="12"/>
  <c r="M1375" i="12"/>
  <c r="M1376" i="12"/>
  <c r="M1377" i="12"/>
  <c r="M1378" i="12"/>
  <c r="M1379" i="12"/>
  <c r="M1380" i="12"/>
  <c r="M1381" i="12"/>
  <c r="M1382" i="12"/>
  <c r="M1383" i="12"/>
  <c r="M1384" i="12"/>
  <c r="M1385" i="12"/>
  <c r="M1386" i="12"/>
  <c r="M1387" i="12"/>
  <c r="M1388" i="12"/>
  <c r="M1389" i="12"/>
  <c r="M1390" i="12"/>
  <c r="M1391" i="12"/>
  <c r="M1392" i="12"/>
  <c r="M1393" i="12"/>
  <c r="M1394" i="12"/>
  <c r="M1395" i="12"/>
  <c r="M1396" i="12"/>
  <c r="M1397" i="12"/>
  <c r="M1398" i="12"/>
  <c r="M1399" i="12"/>
  <c r="M1400" i="12"/>
  <c r="M1401" i="12"/>
  <c r="M1402" i="12"/>
  <c r="M1403" i="12"/>
  <c r="M1404" i="12"/>
  <c r="M1405" i="12"/>
  <c r="M1406" i="12"/>
  <c r="M1407" i="12"/>
  <c r="M1408" i="12"/>
  <c r="M1409" i="12"/>
  <c r="M1410" i="12"/>
  <c r="M1411" i="12"/>
  <c r="M1412" i="12"/>
  <c r="M1413" i="12"/>
  <c r="M1414" i="12"/>
  <c r="M1415" i="12"/>
  <c r="M1416" i="12"/>
  <c r="M1417" i="12"/>
  <c r="M1418" i="12"/>
  <c r="M1419" i="12"/>
  <c r="M1420" i="12"/>
  <c r="M1421" i="12"/>
  <c r="M1422" i="12"/>
  <c r="M1423" i="12"/>
  <c r="M1424" i="12"/>
  <c r="M1425" i="12"/>
  <c r="M1426" i="12"/>
  <c r="M1427" i="12"/>
  <c r="M1428" i="12"/>
  <c r="M1429" i="12"/>
  <c r="M1430" i="12"/>
  <c r="M1431" i="12"/>
  <c r="M1432" i="12"/>
  <c r="M1433" i="12"/>
  <c r="M1434" i="12"/>
  <c r="M1435" i="12"/>
  <c r="M1436" i="12"/>
  <c r="M1437" i="12"/>
  <c r="M1438" i="12"/>
  <c r="M1439" i="12"/>
  <c r="M1440" i="12"/>
  <c r="M1441" i="12"/>
  <c r="M1442" i="12"/>
  <c r="M1443" i="12"/>
  <c r="M1444" i="12"/>
  <c r="M1445" i="12"/>
  <c r="M1446" i="12"/>
  <c r="M1447" i="12"/>
  <c r="M1448" i="12"/>
  <c r="M1449" i="12"/>
  <c r="M1450" i="12"/>
  <c r="M1451" i="12"/>
  <c r="M1452" i="12"/>
  <c r="M1453" i="12"/>
  <c r="M1454" i="12"/>
  <c r="M1455" i="12"/>
  <c r="M1456" i="12"/>
  <c r="M1457" i="12"/>
  <c r="M1458" i="12"/>
  <c r="M1459" i="12"/>
  <c r="M1460" i="12"/>
  <c r="M1461" i="12"/>
  <c r="M1462" i="12"/>
  <c r="M1463" i="12"/>
  <c r="M1464" i="12"/>
  <c r="M1465" i="12"/>
  <c r="M1466" i="12"/>
  <c r="M1467" i="12"/>
  <c r="M1468" i="12"/>
  <c r="M1469" i="12"/>
  <c r="M1470" i="12"/>
  <c r="M1471" i="12"/>
  <c r="M1472" i="12"/>
  <c r="M1473" i="12"/>
  <c r="M1474" i="12"/>
  <c r="M1475" i="12"/>
  <c r="M1476" i="12"/>
  <c r="M1477" i="12"/>
  <c r="M1478" i="12"/>
  <c r="M1479" i="12"/>
  <c r="M1480" i="12"/>
  <c r="M1481" i="12"/>
  <c r="M1482" i="12"/>
  <c r="M1483" i="12"/>
  <c r="M1484" i="12"/>
  <c r="M1485" i="12"/>
  <c r="M1486" i="12"/>
  <c r="M1487" i="12"/>
  <c r="M1488" i="12"/>
  <c r="M1489" i="12"/>
  <c r="M1490" i="12"/>
  <c r="M1491" i="12"/>
  <c r="M1492" i="12"/>
  <c r="M1493" i="12"/>
  <c r="M1494" i="12"/>
  <c r="M1495" i="12"/>
  <c r="M1496" i="12"/>
  <c r="M1497" i="12"/>
  <c r="M1498" i="12"/>
  <c r="M1499" i="12"/>
  <c r="M1500" i="12"/>
  <c r="M1501" i="12"/>
  <c r="M1502" i="12"/>
  <c r="M1503" i="12"/>
  <c r="M1504" i="12"/>
  <c r="M1505" i="12"/>
  <c r="M1506" i="12"/>
  <c r="M1507" i="12"/>
  <c r="M1508" i="12"/>
  <c r="M1509" i="12"/>
  <c r="M1510" i="12"/>
  <c r="M1511" i="12"/>
  <c r="M1512" i="12"/>
  <c r="M1513" i="12"/>
  <c r="M1514" i="12"/>
  <c r="M1515" i="12"/>
  <c r="M1516" i="12"/>
  <c r="M1517" i="12"/>
  <c r="M1518" i="12"/>
  <c r="M1519" i="12"/>
  <c r="M1520" i="12"/>
  <c r="M1521" i="12"/>
  <c r="M1522" i="12"/>
  <c r="M1523" i="12"/>
  <c r="M1524" i="12"/>
  <c r="M1525" i="12"/>
  <c r="M1526" i="12"/>
  <c r="M1527" i="12"/>
  <c r="M1528" i="12"/>
  <c r="M1529" i="12"/>
  <c r="M1530" i="12"/>
  <c r="M1531" i="12"/>
  <c r="M1532" i="12"/>
  <c r="M1533" i="12"/>
  <c r="M1534" i="12"/>
  <c r="M1535" i="12"/>
  <c r="M1536" i="12"/>
  <c r="M1537" i="12"/>
  <c r="M1538" i="12"/>
  <c r="M1539" i="12"/>
  <c r="M1540" i="12"/>
  <c r="M1541" i="12"/>
  <c r="M1542" i="12"/>
  <c r="M1543" i="12"/>
  <c r="M1544" i="12"/>
  <c r="M1545" i="12"/>
  <c r="M1546" i="12"/>
  <c r="M1547" i="12"/>
  <c r="M1548" i="12"/>
  <c r="M1549" i="12"/>
  <c r="M1550" i="12"/>
  <c r="M1551" i="12"/>
  <c r="M1552" i="12"/>
  <c r="M1553" i="12"/>
  <c r="M1554" i="12"/>
  <c r="M1555" i="12"/>
  <c r="M1556" i="12"/>
  <c r="M1557" i="12"/>
  <c r="M1558" i="12"/>
  <c r="M1559" i="12"/>
  <c r="M1560" i="12"/>
  <c r="M1561" i="12"/>
  <c r="M1562" i="12"/>
  <c r="M1563" i="12"/>
  <c r="M1564" i="12"/>
  <c r="M1565" i="12"/>
  <c r="M1566" i="12"/>
  <c r="M1567" i="12"/>
  <c r="M1568" i="12"/>
  <c r="M1569" i="12"/>
  <c r="M1570" i="12"/>
  <c r="M1571" i="12"/>
  <c r="M1572" i="12"/>
  <c r="M1573" i="12"/>
  <c r="M1574" i="12"/>
  <c r="M1575" i="12"/>
  <c r="M1576" i="12"/>
  <c r="M1577" i="12"/>
  <c r="M1578" i="12"/>
  <c r="M1579" i="12"/>
  <c r="M1580" i="12"/>
  <c r="M1581" i="12"/>
  <c r="M1582" i="12"/>
  <c r="M1583" i="12"/>
  <c r="M1584" i="12"/>
  <c r="M1585" i="12"/>
  <c r="M1586" i="12"/>
  <c r="M1587" i="12"/>
  <c r="M1588" i="12"/>
  <c r="M1589" i="12"/>
  <c r="M1590" i="12"/>
  <c r="M1591" i="12"/>
  <c r="M1592" i="12"/>
  <c r="M1593" i="12"/>
  <c r="M1594" i="12"/>
  <c r="M1595" i="12"/>
  <c r="M1596" i="12"/>
  <c r="M1597" i="12"/>
  <c r="M1598" i="12"/>
  <c r="M1599" i="12"/>
  <c r="M1600" i="12"/>
  <c r="M1601" i="12"/>
  <c r="M1602" i="12"/>
  <c r="M1603" i="12"/>
  <c r="M1604" i="12"/>
  <c r="M1605" i="12"/>
  <c r="M1606" i="12"/>
  <c r="M1607" i="12"/>
  <c r="M1608" i="12"/>
  <c r="M1609" i="12"/>
  <c r="M1610" i="12"/>
  <c r="M1611" i="12"/>
  <c r="M1612" i="12"/>
  <c r="M1613" i="12"/>
  <c r="M1614" i="12"/>
  <c r="M1615" i="12"/>
  <c r="M1616" i="12"/>
  <c r="M1617" i="12"/>
  <c r="M1618" i="12"/>
  <c r="M1619" i="12"/>
  <c r="M1620" i="12"/>
  <c r="M1621" i="12"/>
  <c r="M1622" i="12"/>
  <c r="M1623" i="12"/>
  <c r="M1624" i="12"/>
  <c r="M1625" i="12"/>
  <c r="M1626" i="12"/>
  <c r="M1627" i="12"/>
  <c r="M1628" i="12"/>
  <c r="M1629" i="12"/>
  <c r="M1630" i="12"/>
  <c r="M1631" i="12"/>
  <c r="M1632" i="12"/>
  <c r="M1633" i="12"/>
  <c r="M1634" i="12"/>
  <c r="M1635" i="12"/>
  <c r="M1636" i="12"/>
  <c r="M1637" i="12"/>
  <c r="M1638" i="12"/>
  <c r="M1639" i="12"/>
  <c r="M1640" i="12"/>
  <c r="M1641" i="12"/>
  <c r="M1642" i="12"/>
  <c r="M1643" i="12"/>
  <c r="M1644" i="12"/>
  <c r="M1645" i="12"/>
  <c r="M1646" i="12"/>
  <c r="M1647" i="12"/>
  <c r="M1648" i="12"/>
  <c r="M1649" i="12"/>
  <c r="M1650" i="12"/>
  <c r="M1651" i="12"/>
  <c r="M1652" i="12"/>
  <c r="M1653" i="12"/>
  <c r="M1654" i="12"/>
  <c r="M1655" i="12"/>
  <c r="M1656" i="12"/>
  <c r="M1657" i="12"/>
  <c r="M1658" i="12"/>
  <c r="M1659" i="12"/>
  <c r="M1660" i="12"/>
  <c r="M1661" i="12"/>
  <c r="M1662" i="12"/>
  <c r="M1663" i="12"/>
  <c r="M1664" i="12"/>
  <c r="M1665" i="12"/>
  <c r="M1666" i="12"/>
  <c r="M1667" i="12"/>
  <c r="M1668" i="12"/>
  <c r="M1669" i="12"/>
  <c r="M1670" i="12"/>
  <c r="M1671" i="12"/>
  <c r="M1672" i="12"/>
  <c r="M1677" i="12"/>
  <c r="M1678" i="12"/>
  <c r="M1679" i="12"/>
  <c r="M1680" i="12"/>
  <c r="M1681" i="12"/>
  <c r="M1682" i="12"/>
  <c r="M1683" i="12"/>
  <c r="M1684" i="12"/>
  <c r="M1685" i="12"/>
  <c r="M1686" i="12"/>
  <c r="M1687" i="12"/>
  <c r="M1688" i="12"/>
  <c r="M1689" i="12"/>
  <c r="M1690" i="12"/>
  <c r="M1691" i="12"/>
  <c r="M1692" i="12"/>
  <c r="M1693" i="12"/>
  <c r="M1694" i="12"/>
  <c r="O2004" i="12"/>
  <c r="O2005" i="12"/>
  <c r="O2006" i="12"/>
  <c r="O2007" i="12"/>
  <c r="O2008" i="12"/>
  <c r="O2009" i="12"/>
  <c r="O2010" i="12"/>
  <c r="O2011" i="12"/>
  <c r="O2012" i="12"/>
  <c r="O2013" i="12"/>
  <c r="O2014" i="12"/>
  <c r="O2015" i="12"/>
  <c r="O2016" i="12"/>
  <c r="O2017" i="12"/>
  <c r="O2018" i="12"/>
  <c r="O2019" i="12"/>
  <c r="O2020" i="12"/>
  <c r="O2021" i="12"/>
  <c r="O2022" i="12"/>
  <c r="O2023" i="12"/>
  <c r="O2024" i="12"/>
  <c r="O2025" i="12"/>
  <c r="O2026" i="12"/>
  <c r="O2027" i="12"/>
  <c r="O2028" i="12"/>
  <c r="O2029" i="12"/>
  <c r="O2030" i="12"/>
  <c r="O2031" i="12"/>
  <c r="O2032" i="12"/>
  <c r="O2033" i="12"/>
  <c r="O2034" i="12"/>
  <c r="O2035" i="12"/>
  <c r="O2036" i="12"/>
  <c r="O2037" i="12"/>
  <c r="O2038" i="12"/>
  <c r="O2039" i="12"/>
  <c r="O2040" i="12"/>
  <c r="O2041" i="12"/>
  <c r="O2042" i="12"/>
  <c r="O2043" i="12"/>
  <c r="O2044" i="12"/>
  <c r="O2045" i="12"/>
  <c r="O2046" i="12"/>
  <c r="O2047" i="12"/>
  <c r="O2048" i="12"/>
  <c r="O2049" i="12"/>
  <c r="O2050" i="12"/>
  <c r="O2051" i="12"/>
  <c r="O2052" i="12"/>
  <c r="O2053" i="12"/>
  <c r="O2054" i="12"/>
  <c r="O2055" i="12"/>
  <c r="O2056" i="12"/>
  <c r="O2057" i="12"/>
  <c r="O2058" i="12"/>
  <c r="O2059" i="12"/>
  <c r="O2060" i="12"/>
  <c r="O2061" i="12"/>
  <c r="O2062" i="12"/>
  <c r="O2063" i="12"/>
  <c r="O2064" i="12"/>
  <c r="O2065" i="12"/>
  <c r="O2066" i="12"/>
  <c r="O2067" i="12"/>
  <c r="O2068" i="12"/>
  <c r="O2069" i="12"/>
  <c r="O2070" i="12"/>
  <c r="O2071" i="12"/>
  <c r="O2072" i="12"/>
  <c r="O2073" i="12"/>
  <c r="O2074" i="12"/>
  <c r="O2075" i="12"/>
  <c r="O2076" i="12"/>
  <c r="O2077" i="12"/>
  <c r="O2078" i="12"/>
  <c r="O2079" i="12"/>
  <c r="O2080" i="12"/>
  <c r="O2081" i="12"/>
  <c r="O2082" i="12"/>
  <c r="O2083" i="12"/>
  <c r="O2084" i="12"/>
  <c r="O2085" i="12"/>
  <c r="M2004" i="12"/>
  <c r="M2005" i="12"/>
  <c r="M2006" i="12"/>
  <c r="M2007" i="12"/>
  <c r="M2008" i="12"/>
  <c r="M2009" i="12"/>
  <c r="M2010" i="12"/>
  <c r="M2011" i="12"/>
  <c r="M2012" i="12"/>
  <c r="M2013" i="12"/>
  <c r="M2014" i="12"/>
  <c r="M2015" i="12"/>
  <c r="M2016" i="12"/>
  <c r="M2017" i="12"/>
  <c r="M2018" i="12"/>
  <c r="M2019" i="12"/>
  <c r="M2020" i="12"/>
  <c r="M2021" i="12"/>
  <c r="M2022" i="12"/>
  <c r="M2023" i="12"/>
  <c r="M2024" i="12"/>
  <c r="M2025" i="12"/>
  <c r="M2026" i="12"/>
  <c r="M2027" i="12"/>
  <c r="M2028" i="12"/>
  <c r="M2029" i="12"/>
  <c r="M2030" i="12"/>
  <c r="M2031" i="12"/>
  <c r="M2032" i="12"/>
  <c r="M2033" i="12"/>
  <c r="M2034" i="12"/>
  <c r="M2035" i="12"/>
  <c r="M2036" i="12"/>
  <c r="M2037" i="12"/>
  <c r="M2038" i="12"/>
  <c r="M2039" i="12"/>
  <c r="M2040" i="12"/>
  <c r="M2041" i="12"/>
  <c r="M2042" i="12"/>
  <c r="M2043" i="12"/>
  <c r="M2044" i="12"/>
  <c r="M2045" i="12"/>
  <c r="M2046" i="12"/>
  <c r="M2047" i="12"/>
  <c r="M2048" i="12"/>
  <c r="M2049" i="12"/>
  <c r="M2050" i="12"/>
  <c r="M2051" i="12"/>
  <c r="M2052" i="12"/>
  <c r="M2053" i="12"/>
  <c r="M2054" i="12"/>
  <c r="M2055" i="12"/>
  <c r="M2056" i="12"/>
  <c r="M2057" i="12"/>
  <c r="M2058" i="12"/>
  <c r="M2059" i="12"/>
  <c r="M2060" i="12"/>
  <c r="M2061" i="12"/>
  <c r="M2062" i="12"/>
  <c r="M2063" i="12"/>
  <c r="M2064" i="12"/>
  <c r="M2065" i="12"/>
  <c r="M2066" i="12"/>
  <c r="M2067" i="12"/>
  <c r="M2068" i="12"/>
  <c r="M2069" i="12"/>
  <c r="M2070" i="12"/>
  <c r="M2071" i="12"/>
  <c r="M2072" i="12"/>
  <c r="M2073" i="12"/>
  <c r="M2074" i="12"/>
  <c r="M2075" i="12"/>
  <c r="M2076" i="12"/>
  <c r="M2077" i="12"/>
  <c r="M2078" i="12"/>
  <c r="M2079" i="12"/>
  <c r="M2080" i="12"/>
  <c r="M2081" i="12"/>
  <c r="M2082" i="12"/>
  <c r="M2083" i="12"/>
  <c r="M2084" i="12"/>
  <c r="M2085" i="12"/>
  <c r="O1192" i="12"/>
  <c r="O1283" i="12"/>
  <c r="O1424" i="12"/>
  <c r="O1431" i="12"/>
  <c r="O1439" i="12"/>
  <c r="O1472" i="12"/>
  <c r="O1482" i="12"/>
  <c r="O1490" i="12"/>
  <c r="O1618" i="12"/>
  <c r="O1675" i="12"/>
  <c r="O1683" i="12"/>
  <c r="O1768" i="12"/>
  <c r="O1781" i="12"/>
  <c r="O1809" i="12"/>
  <c r="O1873" i="12"/>
  <c r="O1898" i="12"/>
  <c r="O1938" i="12"/>
  <c r="O1489" i="12"/>
  <c r="O1915" i="12"/>
  <c r="O1939" i="12"/>
  <c r="O1940" i="12"/>
  <c r="O1105" i="12"/>
  <c r="O1137" i="12"/>
  <c r="O1264" i="12"/>
  <c r="O1047" i="12"/>
  <c r="O1273" i="12"/>
  <c r="O1286" i="12"/>
  <c r="O1154" i="12"/>
  <c r="O1182" i="12"/>
  <c r="O1198" i="12"/>
  <c r="O1162" i="12"/>
  <c r="O1175" i="12"/>
  <c r="O1179" i="12"/>
  <c r="O1180" i="12"/>
  <c r="O1186" i="12"/>
  <c r="O1187" i="12"/>
  <c r="O1193" i="12"/>
  <c r="O987" i="12"/>
  <c r="O1253" i="12"/>
  <c r="O1256" i="12"/>
  <c r="O1226" i="12"/>
  <c r="O1281" i="12"/>
  <c r="O1337" i="12"/>
  <c r="O1361" i="12"/>
  <c r="O1421" i="12"/>
  <c r="O1425" i="12"/>
  <c r="O1426" i="12"/>
  <c r="O1458" i="12"/>
  <c r="O1473" i="12"/>
  <c r="O1491" i="12"/>
  <c r="O1492" i="12"/>
  <c r="O1501" i="12"/>
  <c r="O1502" i="12"/>
  <c r="O1518" i="12"/>
  <c r="O1519" i="12"/>
  <c r="O1572" i="12"/>
  <c r="O1573" i="12"/>
  <c r="O1520" i="12"/>
  <c r="O1523" i="12"/>
  <c r="O1663" i="12"/>
  <c r="O1651" i="12"/>
  <c r="O1533" i="12"/>
  <c r="O1536" i="12"/>
  <c r="O1592" i="12"/>
  <c r="O1593" i="12"/>
  <c r="O1324" i="12"/>
  <c r="O1612" i="12"/>
  <c r="O1653" i="12"/>
  <c r="O1674" i="12"/>
  <c r="O1710" i="12"/>
  <c r="O1719" i="12"/>
  <c r="O1729" i="12"/>
  <c r="O1733" i="12"/>
  <c r="O1734" i="12"/>
  <c r="O1746" i="12"/>
  <c r="O1804" i="12"/>
  <c r="O1806" i="12"/>
  <c r="O1807" i="12"/>
  <c r="O1976" i="12"/>
  <c r="O1997" i="12"/>
  <c r="O1156" i="12"/>
  <c r="O1157" i="12"/>
  <c r="O1463" i="12"/>
  <c r="O1470" i="12"/>
  <c r="O1498" i="12"/>
  <c r="O1507" i="12"/>
  <c r="O1805" i="12"/>
  <c r="O1924" i="12"/>
  <c r="O1925" i="12"/>
  <c r="O86" i="12"/>
  <c r="O823" i="12"/>
  <c r="O809" i="12"/>
  <c r="O818" i="12"/>
  <c r="O1108" i="12"/>
  <c r="O1246" i="12"/>
  <c r="O1261" i="12"/>
  <c r="O1415" i="12"/>
  <c r="O1635" i="12"/>
  <c r="O1786" i="12"/>
  <c r="O1820" i="12"/>
  <c r="O16" i="12"/>
  <c r="O18" i="12"/>
  <c r="O20" i="12"/>
  <c r="O21" i="12"/>
  <c r="O23" i="12"/>
  <c r="O24" i="12"/>
  <c r="O26" i="12"/>
  <c r="O34" i="12"/>
  <c r="O43" i="12"/>
  <c r="O44" i="12"/>
  <c r="O58" i="12"/>
  <c r="O59" i="12"/>
  <c r="O64" i="12"/>
  <c r="O73" i="12"/>
  <c r="O80" i="12"/>
  <c r="O81" i="12"/>
  <c r="O84" i="12"/>
  <c r="O87" i="12"/>
  <c r="O94" i="12"/>
  <c r="O101" i="12"/>
  <c r="O104" i="12"/>
  <c r="O121" i="12"/>
  <c r="O122" i="12"/>
  <c r="O147" i="12"/>
  <c r="O148" i="12"/>
  <c r="O149" i="12"/>
  <c r="O156" i="12"/>
  <c r="O161" i="12"/>
  <c r="O166" i="12"/>
  <c r="O170" i="12"/>
  <c r="O172" i="12"/>
  <c r="O187" i="12"/>
  <c r="O188" i="12"/>
  <c r="O207" i="12"/>
  <c r="O229" i="12"/>
  <c r="O234" i="12"/>
  <c r="O235" i="12"/>
  <c r="O236" i="12"/>
  <c r="O237" i="12"/>
  <c r="O238" i="12"/>
  <c r="O239" i="12"/>
  <c r="O240" i="12"/>
  <c r="O241" i="12"/>
  <c r="O242" i="12"/>
  <c r="O243" i="12"/>
  <c r="O259" i="12"/>
  <c r="O260" i="12"/>
  <c r="O267" i="12"/>
  <c r="O268" i="12"/>
  <c r="O269" i="12"/>
  <c r="O270" i="12"/>
  <c r="O271" i="12"/>
  <c r="O272" i="12"/>
  <c r="O273" i="12"/>
  <c r="O274" i="12"/>
  <c r="O300" i="12"/>
  <c r="O302" i="12"/>
  <c r="O318" i="12"/>
  <c r="O347" i="12"/>
  <c r="O368" i="12"/>
  <c r="O390" i="12"/>
  <c r="O430" i="12"/>
  <c r="O454" i="12"/>
  <c r="O458" i="12"/>
  <c r="O464" i="12"/>
  <c r="O465" i="12"/>
  <c r="O515" i="12"/>
  <c r="O516" i="12"/>
  <c r="O546" i="12"/>
  <c r="O547" i="12"/>
  <c r="O575" i="12"/>
  <c r="O619" i="12"/>
  <c r="O620" i="12"/>
  <c r="O621" i="12"/>
  <c r="O622" i="12"/>
  <c r="O623" i="12"/>
  <c r="O624" i="12"/>
  <c r="O625" i="12"/>
  <c r="O626" i="12"/>
  <c r="O662" i="12"/>
  <c r="O663" i="12"/>
  <c r="O664" i="12"/>
  <c r="O665" i="12"/>
  <c r="O666" i="12"/>
  <c r="O667" i="12"/>
  <c r="O668" i="12"/>
  <c r="O669" i="12"/>
  <c r="O719" i="12"/>
  <c r="O706" i="12"/>
  <c r="O711" i="12"/>
  <c r="O872" i="12"/>
  <c r="O782" i="12"/>
  <c r="O808" i="12"/>
  <c r="O820" i="12"/>
  <c r="O851" i="12"/>
  <c r="O881" i="12"/>
  <c r="O882" i="12"/>
  <c r="O887" i="12"/>
  <c r="O888" i="12"/>
  <c r="O889" i="12"/>
  <c r="O1003" i="12"/>
  <c r="O1059" i="12"/>
  <c r="O1071" i="12"/>
  <c r="O1089" i="12"/>
  <c r="O1091" i="12"/>
  <c r="O1092" i="12"/>
  <c r="O1128" i="12"/>
  <c r="O1153" i="12"/>
  <c r="O1170" i="12"/>
  <c r="O1171" i="12"/>
  <c r="O1227" i="12"/>
  <c r="O1316" i="12"/>
  <c r="O1313" i="12"/>
  <c r="O1319" i="12"/>
  <c r="O1505" i="12"/>
  <c r="O1506" i="12"/>
  <c r="O1720" i="12"/>
  <c r="O1767" i="12"/>
  <c r="O1810" i="12"/>
  <c r="O1842" i="12"/>
  <c r="O1847" i="12"/>
  <c r="O1980" i="12"/>
  <c r="O1986" i="12"/>
  <c r="O212" i="12"/>
  <c r="O1613" i="12"/>
  <c r="O1859" i="12"/>
  <c r="O345" i="12"/>
  <c r="O365" i="12"/>
  <c r="O403" i="12"/>
  <c r="O404" i="12"/>
  <c r="O412" i="12"/>
  <c r="O413" i="12"/>
  <c r="O424" i="12"/>
  <c r="O426" i="12"/>
  <c r="O427" i="12"/>
  <c r="O429" i="12"/>
  <c r="O450" i="12"/>
  <c r="O457" i="12"/>
  <c r="O477" i="12"/>
  <c r="O479" i="12"/>
  <c r="O480" i="12"/>
  <c r="O485" i="12"/>
  <c r="O486" i="12"/>
  <c r="O518" i="12"/>
  <c r="O700" i="12"/>
  <c r="O716" i="12"/>
  <c r="O730" i="12"/>
  <c r="O732" i="12"/>
  <c r="O778" i="12"/>
  <c r="O786" i="12"/>
  <c r="O792" i="12"/>
  <c r="O793" i="12"/>
  <c r="O812" i="12"/>
  <c r="O824" i="12"/>
  <c r="O935" i="12"/>
  <c r="O903" i="12"/>
  <c r="O737" i="12"/>
  <c r="O286" i="12"/>
  <c r="O287" i="12"/>
  <c r="O332" i="12"/>
  <c r="O333" i="12"/>
  <c r="O397" i="12"/>
  <c r="O398" i="12"/>
  <c r="O451" i="12"/>
  <c r="O452" i="12"/>
  <c r="O471" i="12"/>
  <c r="O501" i="12"/>
  <c r="O503" i="12"/>
  <c r="O1212" i="12"/>
  <c r="O1213" i="12"/>
  <c r="O481" i="12"/>
  <c r="O1151" i="12"/>
  <c r="O1152" i="12"/>
  <c r="O528" i="12"/>
  <c r="O369" i="12"/>
  <c r="O370" i="12"/>
  <c r="O376" i="12"/>
  <c r="O428" i="12"/>
  <c r="O502" i="12"/>
  <c r="O505" i="12"/>
  <c r="O519" i="12"/>
  <c r="O538" i="12"/>
  <c r="O553" i="12"/>
  <c r="O579" i="12"/>
  <c r="O712" i="12"/>
  <c r="O733" i="12"/>
  <c r="O747" i="12"/>
  <c r="O768" i="12"/>
  <c r="O898" i="12"/>
  <c r="O902" i="12"/>
  <c r="O904" i="12"/>
  <c r="O1007" i="12"/>
  <c r="O1138" i="12"/>
  <c r="O1228" i="12"/>
  <c r="O1616" i="12"/>
  <c r="O482" i="12"/>
  <c r="O246" i="12"/>
  <c r="O470" i="12"/>
  <c r="O504" i="12"/>
  <c r="O637" i="12"/>
  <c r="O926" i="12"/>
  <c r="O1279" i="12"/>
  <c r="O965" i="12"/>
  <c r="O1478" i="12"/>
  <c r="O754" i="12"/>
  <c r="O755" i="12"/>
  <c r="O141" i="12"/>
  <c r="O56" i="12"/>
  <c r="O1394" i="12"/>
  <c r="O102" i="12"/>
  <c r="O105" i="12"/>
  <c r="O289" i="12"/>
  <c r="O299" i="12"/>
  <c r="O346" i="12"/>
  <c r="O387" i="12"/>
  <c r="O425" i="12"/>
  <c r="O603" i="12"/>
  <c r="O604" i="12"/>
  <c r="O605" i="12"/>
  <c r="O606" i="12"/>
  <c r="O738" i="12"/>
  <c r="O746" i="12"/>
  <c r="O831" i="12"/>
  <c r="O927" i="12"/>
  <c r="O954" i="12"/>
  <c r="O1276" i="12"/>
  <c r="O1496" i="12"/>
  <c r="O1497" i="12"/>
  <c r="O22" i="12"/>
  <c r="O31" i="12"/>
  <c r="O32" i="12"/>
  <c r="O48" i="12"/>
  <c r="O92" i="12"/>
  <c r="O98" i="12"/>
  <c r="O115" i="12"/>
  <c r="O158" i="12"/>
  <c r="O463" i="12"/>
  <c r="O720" i="12"/>
  <c r="O779" i="12"/>
  <c r="O843" i="12"/>
  <c r="O871" i="12"/>
  <c r="O956" i="12"/>
  <c r="O1002" i="12"/>
  <c r="O1078" i="12"/>
  <c r="O1367" i="12"/>
  <c r="O1391" i="12"/>
  <c r="O46" i="12"/>
  <c r="O834" i="12"/>
  <c r="O999" i="12"/>
  <c r="O1057" i="12"/>
  <c r="O1199" i="12"/>
  <c r="O1222" i="12"/>
  <c r="O1435" i="12"/>
  <c r="O129" i="12"/>
  <c r="O180" i="12"/>
  <c r="O183" i="12"/>
  <c r="O198" i="12"/>
  <c r="O264" i="12"/>
  <c r="O676" i="12"/>
  <c r="O1080" i="12"/>
  <c r="O1111" i="12"/>
  <c r="O7" i="12"/>
  <c r="O1546" i="12"/>
  <c r="O1581" i="12"/>
  <c r="O1582" i="12"/>
  <c r="O1594" i="12"/>
  <c r="O1595" i="12"/>
  <c r="O1606" i="12"/>
  <c r="O1607" i="12"/>
  <c r="O1615" i="12"/>
  <c r="O1620" i="12"/>
  <c r="O1626" i="12"/>
  <c r="O1633" i="12"/>
  <c r="O1642" i="12"/>
  <c r="O1643" i="12"/>
  <c r="O1662" i="12"/>
  <c r="O1680" i="12"/>
  <c r="O1697" i="12"/>
  <c r="O1715" i="12"/>
  <c r="O1716" i="12"/>
  <c r="O1753" i="12"/>
  <c r="O1772" i="12"/>
  <c r="O1773" i="12"/>
  <c r="O1785" i="12"/>
  <c r="O1793" i="12"/>
  <c r="O1802" i="12"/>
  <c r="O1838" i="12"/>
  <c r="O1557" i="12"/>
  <c r="O1598" i="12"/>
  <c r="O1644" i="12"/>
  <c r="O1645" i="12"/>
  <c r="O1646" i="12"/>
  <c r="O1671" i="12"/>
  <c r="O1672" i="12"/>
  <c r="O1673" i="12"/>
  <c r="O1678" i="12"/>
  <c r="O1679" i="12"/>
  <c r="O1735" i="12"/>
  <c r="O1736" i="12"/>
  <c r="O1737" i="12"/>
  <c r="O1738" i="12"/>
  <c r="O1739" i="12"/>
  <c r="O1740" i="12"/>
  <c r="O1741" i="12"/>
  <c r="O1742" i="12"/>
  <c r="O1743" i="12"/>
  <c r="O1744" i="12"/>
  <c r="O1770" i="12"/>
  <c r="O1771" i="12"/>
  <c r="O1774" i="12"/>
  <c r="O1776" i="12"/>
  <c r="O1784" i="12"/>
  <c r="O1811" i="12"/>
  <c r="O1824" i="12"/>
  <c r="O1827" i="12"/>
  <c r="O1828" i="12"/>
  <c r="O1875" i="12"/>
  <c r="O1903" i="12"/>
  <c r="O1919" i="12"/>
  <c r="O1920" i="12"/>
  <c r="O1934" i="12"/>
  <c r="O1935" i="12"/>
  <c r="O1936" i="12"/>
  <c r="O1960" i="12"/>
  <c r="O1963" i="12"/>
  <c r="O1964" i="12"/>
  <c r="O1975" i="12"/>
  <c r="O1991" i="12"/>
  <c r="O1993" i="12"/>
  <c r="O2001" i="12"/>
  <c r="O1586" i="12"/>
  <c r="O1858" i="12"/>
  <c r="O1024" i="12"/>
  <c r="O322" i="12"/>
  <c r="O123" i="12"/>
  <c r="O130" i="12"/>
  <c r="O137" i="12"/>
  <c r="O144" i="12"/>
  <c r="O151" i="12"/>
  <c r="O175" i="12"/>
  <c r="O224" i="12"/>
  <c r="O227" i="12"/>
  <c r="O252" i="12"/>
  <c r="O253" i="12"/>
  <c r="O249" i="12"/>
  <c r="O250" i="12"/>
  <c r="O251" i="12"/>
  <c r="O278" i="12"/>
  <c r="O294" i="12"/>
  <c r="O303" i="12"/>
  <c r="O319" i="12"/>
  <c r="O326" i="12"/>
  <c r="O375" i="12"/>
  <c r="O468" i="12"/>
  <c r="O489" i="12"/>
  <c r="O534" i="12"/>
  <c r="O536" i="12"/>
  <c r="O544" i="12"/>
  <c r="O612" i="12"/>
  <c r="O639" i="12"/>
  <c r="O653" i="12"/>
  <c r="O677" i="12"/>
  <c r="O678" i="12"/>
  <c r="O682" i="12"/>
  <c r="O693" i="12"/>
  <c r="O695" i="12"/>
  <c r="O742" i="12"/>
  <c r="O748" i="12"/>
  <c r="O749" i="12"/>
  <c r="O765" i="12"/>
  <c r="O841" i="12"/>
  <c r="O946" i="12"/>
  <c r="O855" i="12"/>
  <c r="O857" i="12"/>
  <c r="O895" i="12"/>
  <c r="O939" i="12"/>
  <c r="O941" i="12"/>
  <c r="O952" i="12"/>
  <c r="O988" i="12"/>
  <c r="O998" i="12"/>
  <c r="O1009" i="12"/>
  <c r="O1011" i="12"/>
  <c r="O1023" i="12"/>
  <c r="O1026" i="12"/>
  <c r="O1056" i="12"/>
  <c r="O1060" i="12"/>
  <c r="O1107" i="12"/>
  <c r="O1113" i="12"/>
  <c r="O1118" i="12"/>
  <c r="O1119" i="12"/>
  <c r="O1122" i="12"/>
  <c r="O1129" i="12"/>
  <c r="O1133" i="12"/>
  <c r="O1200" i="12"/>
  <c r="O1260" i="12"/>
  <c r="O1268" i="12"/>
  <c r="O1285" i="12"/>
  <c r="O1298" i="12"/>
  <c r="O1314" i="12"/>
  <c r="O1315" i="12"/>
  <c r="O1323" i="12"/>
  <c r="O1325" i="12"/>
  <c r="O1331" i="12"/>
  <c r="O1332" i="12"/>
  <c r="O1333" i="12"/>
  <c r="O1348" i="12"/>
  <c r="O1357" i="12"/>
  <c r="O1364" i="12"/>
  <c r="O1418" i="12"/>
  <c r="O1442" i="12"/>
  <c r="O1460" i="12"/>
  <c r="O1461" i="12"/>
  <c r="O1475" i="12"/>
  <c r="O1484" i="12"/>
  <c r="O1514" i="12"/>
  <c r="O1622" i="12"/>
  <c r="O1728" i="12"/>
  <c r="O1731" i="12"/>
  <c r="O1752" i="12"/>
  <c r="O1765" i="12"/>
  <c r="O1775" i="12"/>
  <c r="O1787" i="12"/>
  <c r="O1797" i="12"/>
  <c r="O1813" i="12"/>
  <c r="O1825" i="12"/>
  <c r="O1826" i="12"/>
  <c r="O1836" i="12"/>
  <c r="O1837" i="12"/>
  <c r="O1849" i="12"/>
  <c r="O1862" i="12"/>
  <c r="O1872" i="12"/>
  <c r="O1897" i="12"/>
  <c r="O1945" i="12"/>
  <c r="O1452" i="12"/>
  <c r="O1812" i="12"/>
  <c r="O1843" i="12"/>
  <c r="O1878" i="12"/>
  <c r="O1912" i="12"/>
  <c r="O1947" i="12"/>
  <c r="O1948" i="12"/>
  <c r="O1950" i="12"/>
  <c r="O168" i="12"/>
  <c r="O178" i="12"/>
  <c r="O327" i="12"/>
  <c r="O675" i="12"/>
  <c r="O905" i="12"/>
  <c r="O1037" i="12"/>
  <c r="O1224" i="12"/>
  <c r="O1288" i="12"/>
  <c r="O1417" i="12"/>
  <c r="O1512" i="12"/>
  <c r="O1556" i="12"/>
  <c r="O1908" i="12"/>
  <c r="O177" i="12"/>
  <c r="O796" i="12"/>
  <c r="O560" i="12"/>
  <c r="O60" i="12"/>
  <c r="O67" i="12"/>
  <c r="O111" i="12"/>
  <c r="O133" i="12"/>
  <c r="O145" i="12"/>
  <c r="O154" i="12"/>
  <c r="O157" i="12"/>
  <c r="O189" i="12"/>
  <c r="O214" i="12"/>
  <c r="O216" i="12"/>
  <c r="O313" i="12"/>
  <c r="O410" i="12"/>
  <c r="O543" i="12"/>
  <c r="O618" i="12"/>
  <c r="O679" i="12"/>
  <c r="O681" i="12"/>
  <c r="O734" i="12"/>
  <c r="O893" i="12"/>
  <c r="O914" i="12"/>
  <c r="O948" i="12"/>
  <c r="O949" i="12"/>
  <c r="O950" i="12"/>
  <c r="O996" i="12"/>
  <c r="O1035" i="12"/>
  <c r="O1045" i="12"/>
  <c r="O1055" i="12"/>
  <c r="O1100" i="12"/>
  <c r="O1130" i="12"/>
  <c r="O1143" i="12"/>
  <c r="O1166" i="12"/>
  <c r="O1201" i="12"/>
  <c r="O1270" i="12"/>
  <c r="O1329" i="12"/>
  <c r="O1349" i="12"/>
  <c r="O1360" i="12"/>
  <c r="O1366" i="12"/>
  <c r="O1459" i="12"/>
  <c r="O1464" i="12"/>
  <c r="O1481" i="12"/>
  <c r="O1487" i="12"/>
  <c r="O1636" i="12"/>
  <c r="O1794" i="12"/>
  <c r="O1931" i="12"/>
  <c r="O1984" i="12"/>
  <c r="O1985" i="12"/>
  <c r="O569" i="12"/>
  <c r="O266" i="12"/>
  <c r="O552" i="12"/>
  <c r="O559" i="12"/>
  <c r="O571" i="12"/>
  <c r="O783" i="12"/>
  <c r="O944" i="12"/>
  <c r="O1277" i="12"/>
  <c r="O1295" i="12"/>
  <c r="O1567" i="12"/>
  <c r="O1381" i="12"/>
  <c r="O475" i="12"/>
  <c r="O690" i="12"/>
  <c r="O833" i="12"/>
  <c r="O909" i="12"/>
  <c r="O951" i="12"/>
  <c r="O1038" i="12"/>
  <c r="O1124" i="12"/>
  <c r="O1363" i="12"/>
  <c r="O1504" i="12"/>
  <c r="O1641" i="12"/>
  <c r="O1721" i="12"/>
  <c r="O1857" i="12"/>
  <c r="O320" i="12"/>
  <c r="O868" i="12"/>
  <c r="O1010" i="12"/>
  <c r="O1063" i="12"/>
  <c r="O1291" i="12"/>
  <c r="O261" i="12"/>
  <c r="O262" i="12"/>
  <c r="O263" i="12"/>
  <c r="O276" i="12"/>
  <c r="O566" i="12"/>
  <c r="O567" i="12"/>
  <c r="O570" i="12"/>
  <c r="O632" i="12"/>
  <c r="O633" i="12"/>
  <c r="O634" i="12"/>
  <c r="O643" i="12"/>
  <c r="O739" i="12"/>
  <c r="O1116" i="12"/>
  <c r="O1284" i="12"/>
  <c r="O476" i="12"/>
  <c r="O1019" i="12"/>
  <c r="O756" i="12"/>
  <c r="O989" i="12"/>
  <c r="O1690" i="12"/>
  <c r="O1691" i="12"/>
  <c r="O1701" i="12"/>
  <c r="O1718" i="12"/>
  <c r="O1726" i="12"/>
  <c r="O432" i="12"/>
  <c r="O374" i="12"/>
  <c r="O431" i="12"/>
  <c r="O256" i="12"/>
  <c r="O257" i="12"/>
  <c r="O367" i="12"/>
  <c r="O723" i="12"/>
  <c r="O724" i="12"/>
  <c r="O830" i="12"/>
  <c r="O901" i="12"/>
  <c r="O913" i="12"/>
  <c r="O919" i="12"/>
  <c r="O942" i="12"/>
  <c r="O1070" i="12"/>
  <c r="O1110" i="12"/>
  <c r="O1214" i="12"/>
  <c r="O1215" i="12"/>
  <c r="O1248" i="12"/>
  <c r="O1356" i="12"/>
  <c r="O1422" i="12"/>
  <c r="O1503" i="12"/>
  <c r="O1540" i="12"/>
  <c r="O1560" i="12"/>
  <c r="O1660" i="12"/>
  <c r="O1656" i="12"/>
  <c r="O1657" i="12"/>
  <c r="O1658" i="12"/>
  <c r="O1661" i="12"/>
  <c r="O1699" i="12"/>
  <c r="O1818" i="12"/>
  <c r="O1916" i="12"/>
  <c r="O1300" i="12"/>
  <c r="O1301" i="12"/>
  <c r="O1917" i="12"/>
  <c r="O1918" i="12"/>
  <c r="O1016" i="12"/>
  <c r="O1017" i="12"/>
  <c r="O1018" i="12"/>
  <c r="O1745" i="12"/>
  <c r="O1906" i="12"/>
  <c r="O1907" i="12"/>
  <c r="O1981" i="12"/>
  <c r="O1982" i="12"/>
  <c r="O1623" i="12"/>
  <c r="O14" i="12"/>
  <c r="O1393" i="12"/>
  <c r="O1216" i="12"/>
  <c r="O1808" i="12"/>
  <c r="O152" i="12"/>
  <c r="O163" i="12"/>
  <c r="O164" i="12"/>
  <c r="O174" i="12"/>
  <c r="O204" i="12"/>
  <c r="O213" i="12"/>
  <c r="O230" i="12"/>
  <c r="O231" i="12"/>
  <c r="O244" i="12"/>
  <c r="O281" i="12"/>
  <c r="O314" i="12"/>
  <c r="O461" i="12"/>
  <c r="O494" i="12"/>
  <c r="O514" i="12"/>
  <c r="O550" i="12"/>
  <c r="O577" i="12"/>
  <c r="O683" i="12"/>
  <c r="O702" i="12"/>
  <c r="O703" i="12"/>
  <c r="O725" i="12"/>
  <c r="O735" i="12"/>
  <c r="O814" i="12"/>
  <c r="O885" i="12"/>
  <c r="O829" i="12"/>
  <c r="O854" i="12"/>
  <c r="O856" i="12"/>
  <c r="O858" i="12"/>
  <c r="O859" i="12"/>
  <c r="O915" i="12"/>
  <c r="O883" i="12"/>
  <c r="O581" i="12"/>
  <c r="O962" i="12"/>
  <c r="O983" i="12"/>
  <c r="O984" i="12"/>
  <c r="O985" i="12"/>
  <c r="O986" i="12"/>
  <c r="O990" i="12"/>
  <c r="O991" i="12"/>
  <c r="O994" i="12"/>
  <c r="O1031" i="12"/>
  <c r="O1109" i="12"/>
  <c r="O1120" i="12"/>
  <c r="O1121" i="12"/>
  <c r="O1173" i="12"/>
  <c r="O1282" i="12"/>
  <c r="O1263" i="12"/>
  <c r="O1382" i="12"/>
  <c r="O1396" i="12"/>
  <c r="O1420" i="12"/>
  <c r="O1432" i="12"/>
  <c r="O1438" i="12"/>
  <c r="O1510" i="12"/>
  <c r="O1521" i="12"/>
  <c r="O1555" i="12"/>
  <c r="O1569" i="12"/>
  <c r="O1640" i="12"/>
  <c r="O1698" i="12"/>
  <c r="O1703" i="12"/>
  <c r="O1705" i="12"/>
  <c r="O1706" i="12"/>
  <c r="O1722" i="12"/>
  <c r="O1724" i="12"/>
  <c r="O1730" i="12"/>
  <c r="O1764" i="12"/>
  <c r="O1766" i="12"/>
  <c r="O1788" i="12"/>
  <c r="O1798" i="12"/>
  <c r="O1835" i="12"/>
  <c r="O1841" i="12"/>
  <c r="O1800" i="12"/>
  <c r="O1868" i="12"/>
  <c r="O1877" i="12"/>
  <c r="O1932" i="12"/>
  <c r="O1953" i="12"/>
  <c r="O1871" i="12"/>
  <c r="O3" i="12"/>
  <c r="O6" i="12"/>
  <c r="O12" i="12"/>
  <c r="O15" i="12"/>
  <c r="O17" i="12"/>
  <c r="O19" i="12"/>
  <c r="O66" i="12"/>
  <c r="O53" i="12"/>
  <c r="O323" i="12"/>
  <c r="O334" i="12"/>
  <c r="O401" i="12"/>
  <c r="O409" i="12"/>
  <c r="O545" i="12"/>
  <c r="O582" i="12"/>
  <c r="O616" i="12"/>
  <c r="O689" i="12"/>
  <c r="O714" i="12"/>
  <c r="O767" i="12"/>
  <c r="O847" i="12"/>
  <c r="O1537" i="12"/>
  <c r="O2" i="12"/>
  <c r="O4" i="12"/>
  <c r="O5" i="12"/>
  <c r="O8" i="12"/>
  <c r="O10" i="12"/>
  <c r="O11" i="12"/>
  <c r="O13" i="12"/>
  <c r="O25" i="12"/>
  <c r="O27" i="12"/>
  <c r="O28" i="12"/>
  <c r="O29" i="12"/>
  <c r="O30" i="12"/>
  <c r="O71" i="12"/>
  <c r="O76" i="12"/>
  <c r="O77" i="12"/>
  <c r="O114" i="12"/>
  <c r="O127" i="12"/>
  <c r="O134" i="12"/>
  <c r="O135" i="12"/>
  <c r="O138" i="12"/>
  <c r="O140" i="12"/>
  <c r="O153" i="12"/>
  <c r="O160" i="12"/>
  <c r="O167" i="12"/>
  <c r="O169" i="12"/>
  <c r="O185" i="12"/>
  <c r="O215" i="12"/>
  <c r="O221" i="12"/>
  <c r="O226" i="12"/>
  <c r="O247" i="12"/>
  <c r="O254" i="12"/>
  <c r="O283" i="12"/>
  <c r="O305" i="12"/>
  <c r="O325" i="12"/>
  <c r="O328" i="12"/>
  <c r="O371" i="12"/>
  <c r="O400" i="12"/>
  <c r="O466" i="12"/>
  <c r="O491" i="12"/>
  <c r="O531" i="12"/>
  <c r="O532" i="12"/>
  <c r="O533" i="12"/>
  <c r="O551" i="12"/>
  <c r="O576" i="12"/>
  <c r="O610" i="12"/>
  <c r="O611" i="12"/>
  <c r="O654" i="12"/>
  <c r="O684" i="12"/>
  <c r="O691" i="12"/>
  <c r="O704" i="12"/>
  <c r="O753" i="12"/>
  <c r="O726" i="12"/>
  <c r="O777" i="12"/>
  <c r="O832" i="12"/>
  <c r="O861" i="12"/>
  <c r="O918" i="12"/>
  <c r="O936" i="12"/>
  <c r="O967" i="12"/>
  <c r="O973" i="12"/>
  <c r="O1027" i="12"/>
  <c r="O1032" i="12"/>
  <c r="O1036" i="12"/>
  <c r="O1062" i="12"/>
  <c r="O1064" i="12"/>
  <c r="O1065" i="12"/>
  <c r="O1077" i="12"/>
  <c r="O1081" i="12"/>
  <c r="O1102" i="12"/>
  <c r="O1104" i="12"/>
  <c r="O1114" i="12"/>
  <c r="O1117" i="12"/>
  <c r="O1164" i="12"/>
  <c r="O1266" i="12"/>
  <c r="O1280" i="12"/>
  <c r="O1289" i="12"/>
  <c r="O1296" i="12"/>
  <c r="O1433" i="12"/>
  <c r="O1453" i="12"/>
  <c r="O1455" i="12"/>
  <c r="O1465" i="12"/>
  <c r="O1466" i="12"/>
  <c r="O1467" i="12"/>
  <c r="O1486" i="12"/>
  <c r="O1488" i="12"/>
  <c r="O1525" i="12"/>
  <c r="O1558" i="12"/>
  <c r="O1561" i="12"/>
  <c r="O1576" i="12"/>
  <c r="O1695" i="12"/>
  <c r="O1696" i="12"/>
  <c r="O1702" i="12"/>
  <c r="O1711" i="12"/>
  <c r="O1712" i="12"/>
  <c r="O1713" i="12"/>
  <c r="O1778" i="12"/>
  <c r="O1779" i="12"/>
  <c r="O1852" i="12"/>
  <c r="O1944" i="12"/>
  <c r="O1978" i="12"/>
  <c r="O395" i="12"/>
  <c r="O396" i="12"/>
  <c r="O116" i="12"/>
  <c r="O119" i="12"/>
  <c r="O1429" i="12"/>
  <c r="O126" i="12"/>
  <c r="O298" i="12"/>
  <c r="O555" i="12"/>
  <c r="O1267" i="12"/>
  <c r="O1436" i="12"/>
  <c r="O1545" i="12"/>
  <c r="O1233" i="12"/>
  <c r="O1411" i="12"/>
  <c r="O1597" i="12"/>
  <c r="O1627" i="12"/>
  <c r="O1665" i="12"/>
  <c r="O1801" i="12"/>
  <c r="O42" i="12"/>
  <c r="O1195" i="12"/>
  <c r="O1294" i="12"/>
  <c r="O433" i="12"/>
  <c r="O1249" i="12"/>
  <c r="O1258" i="12"/>
  <c r="O1758" i="12"/>
  <c r="O155" i="12"/>
  <c r="O225" i="12"/>
  <c r="O279" i="12"/>
  <c r="O554" i="12"/>
  <c r="O751" i="12"/>
  <c r="O572" i="12"/>
  <c r="O1008" i="12"/>
  <c r="O1066" i="12"/>
  <c r="O1241" i="12"/>
  <c r="O1338" i="12"/>
  <c r="O1354" i="12"/>
  <c r="O1427" i="12"/>
  <c r="O1692" i="12"/>
  <c r="O181" i="12"/>
  <c r="O36" i="12"/>
  <c r="O37" i="12"/>
  <c r="O38" i="12"/>
  <c r="O39" i="12"/>
  <c r="O40" i="12"/>
  <c r="O41" i="12"/>
  <c r="O47" i="12"/>
  <c r="O49" i="12"/>
  <c r="O50" i="12"/>
  <c r="O55" i="12"/>
  <c r="O62" i="12"/>
  <c r="O65" i="12"/>
  <c r="O69" i="12"/>
  <c r="O72" i="12"/>
  <c r="O74" i="12"/>
  <c r="O78" i="12"/>
  <c r="O79" i="12"/>
  <c r="O82" i="12"/>
  <c r="O83" i="12"/>
  <c r="O88" i="12"/>
  <c r="O89" i="12"/>
  <c r="O90" i="12"/>
  <c r="O91" i="12"/>
  <c r="O93" i="12"/>
  <c r="O95" i="12"/>
  <c r="O106" i="12"/>
  <c r="O107" i="12"/>
  <c r="O110" i="12"/>
  <c r="O117" i="12"/>
  <c r="O128" i="12"/>
  <c r="O136" i="12"/>
  <c r="O139" i="12"/>
  <c r="O142" i="12"/>
  <c r="O162" i="12"/>
  <c r="O184" i="12"/>
  <c r="O190" i="12"/>
  <c r="O191" i="12"/>
  <c r="O192" i="12"/>
  <c r="O193" i="12"/>
  <c r="O195" i="12"/>
  <c r="O199" i="12"/>
  <c r="O200" i="12"/>
  <c r="O201" i="12"/>
  <c r="O202" i="12"/>
  <c r="O248" i="12"/>
  <c r="O288" i="12"/>
  <c r="O315" i="12"/>
  <c r="O316" i="12"/>
  <c r="O317" i="12"/>
  <c r="O324" i="12"/>
  <c r="O330" i="12"/>
  <c r="O366" i="12"/>
  <c r="O372" i="12"/>
  <c r="O389" i="12"/>
  <c r="O394" i="12"/>
  <c r="O405" i="12"/>
  <c r="O459" i="12"/>
  <c r="O483" i="12"/>
  <c r="O487" i="12"/>
  <c r="O537" i="12"/>
  <c r="O743" i="12"/>
  <c r="O744" i="12"/>
  <c r="O745" i="12"/>
  <c r="O752" i="12"/>
  <c r="O839" i="12"/>
  <c r="O870" i="12"/>
  <c r="O1068" i="12"/>
  <c r="O1245" i="12"/>
  <c r="O1293" i="12"/>
  <c r="O1320" i="12"/>
  <c r="O35" i="12"/>
  <c r="O109" i="12"/>
  <c r="O125" i="12"/>
  <c r="O171" i="12"/>
  <c r="O179" i="12"/>
  <c r="O210" i="12"/>
  <c r="O211" i="12"/>
  <c r="O291" i="12"/>
  <c r="O297" i="12"/>
  <c r="O490" i="12"/>
  <c r="O542" i="12"/>
  <c r="O692" i="12"/>
  <c r="O766" i="12"/>
  <c r="O860" i="12"/>
  <c r="O873" i="12"/>
  <c r="O884" i="12"/>
  <c r="O925" i="12"/>
  <c r="O940" i="12"/>
  <c r="O1278" i="12"/>
  <c r="O961" i="12"/>
  <c r="O976" i="12"/>
  <c r="O979" i="12"/>
  <c r="O1043" i="12"/>
  <c r="O1203" i="12"/>
  <c r="O1229" i="12"/>
  <c r="O1232" i="12"/>
  <c r="O1244" i="12"/>
  <c r="O1254" i="12"/>
  <c r="O1255" i="12"/>
  <c r="O1275" i="12"/>
  <c r="O1290" i="12"/>
  <c r="O1292" i="12"/>
  <c r="O1317" i="12"/>
  <c r="O1327" i="12"/>
  <c r="O1352" i="12"/>
  <c r="O1371" i="12"/>
  <c r="O1372" i="12"/>
  <c r="O1373" i="12"/>
  <c r="O1374" i="12"/>
  <c r="O1378" i="12"/>
  <c r="O1407" i="12"/>
  <c r="O1408" i="12"/>
  <c r="O1412" i="12"/>
  <c r="O1462" i="12"/>
  <c r="O1547" i="12"/>
  <c r="O1590" i="12"/>
  <c r="O1591" i="12"/>
  <c r="O1688" i="12"/>
  <c r="O1757" i="12"/>
  <c r="O1888" i="12"/>
  <c r="O1861" i="12"/>
  <c r="O1392" i="12"/>
  <c r="O1405" i="12"/>
  <c r="O1413" i="12"/>
  <c r="O1430" i="12"/>
  <c r="O1448" i="12"/>
  <c r="O1451" i="12"/>
  <c r="O1471" i="12"/>
  <c r="O1474" i="12"/>
  <c r="O1479" i="12"/>
  <c r="O1480" i="12"/>
  <c r="O1483" i="12"/>
  <c r="O1528" i="12"/>
  <c r="O1529" i="12"/>
  <c r="O1530" i="12"/>
  <c r="O1531" i="12"/>
  <c r="O1602" i="12"/>
  <c r="O1548" i="12"/>
  <c r="O1549" i="12"/>
  <c r="O1550" i="12"/>
  <c r="O1551" i="12"/>
  <c r="O1553" i="12"/>
  <c r="O1559" i="12"/>
  <c r="O1571" i="12"/>
  <c r="O1577" i="12"/>
  <c r="O1578" i="12"/>
  <c r="O1579" i="12"/>
  <c r="O1580" i="12"/>
  <c r="O1587" i="12"/>
  <c r="O1588" i="12"/>
  <c r="O1596" i="12"/>
  <c r="O1599" i="12"/>
  <c r="O1601" i="12"/>
  <c r="O1608" i="12"/>
  <c r="O1609" i="12"/>
  <c r="O1610" i="12"/>
  <c r="O1611" i="12"/>
  <c r="O1617" i="12"/>
  <c r="O1625" i="12"/>
  <c r="O1628" i="12"/>
  <c r="O1630" i="12"/>
  <c r="O1639" i="12"/>
  <c r="O1652" i="12"/>
  <c r="O1666" i="12"/>
  <c r="O1667" i="12"/>
  <c r="O1681" i="12"/>
  <c r="O1708" i="12"/>
  <c r="O1709" i="12"/>
  <c r="O1727" i="12"/>
  <c r="O1755" i="12"/>
  <c r="O1790" i="12"/>
  <c r="O1792" i="12"/>
  <c r="O1822" i="12"/>
  <c r="O1823" i="12"/>
  <c r="O1829" i="12"/>
  <c r="O1831" i="12"/>
  <c r="O1832" i="12"/>
  <c r="O1834" i="12"/>
  <c r="O1851" i="12"/>
  <c r="O1853" i="12"/>
  <c r="O1860" i="12"/>
  <c r="O1864" i="12"/>
  <c r="O1882" i="12"/>
  <c r="O1889" i="12"/>
  <c r="O1983" i="12"/>
  <c r="O1723" i="12"/>
  <c r="O1866" i="12"/>
  <c r="O1876" i="12"/>
  <c r="O1879" i="12"/>
  <c r="O1883" i="12"/>
  <c r="O1884" i="12"/>
  <c r="O1886" i="12"/>
  <c r="O1887" i="12"/>
  <c r="O1890" i="12"/>
  <c r="O1891" i="12"/>
  <c r="O1892" i="12"/>
  <c r="O1902" i="12"/>
  <c r="O1911" i="12"/>
  <c r="O1922" i="12"/>
  <c r="O1923" i="12"/>
  <c r="O1928" i="12"/>
  <c r="O1929" i="12"/>
  <c r="O1930" i="12"/>
  <c r="O1971" i="12"/>
  <c r="O1988" i="12"/>
  <c r="O1989" i="12"/>
  <c r="O1990" i="12"/>
  <c r="O2002" i="12"/>
  <c r="O33" i="12"/>
  <c r="O45" i="12"/>
  <c r="O51" i="12"/>
  <c r="O54" i="12"/>
  <c r="O61" i="12"/>
  <c r="O63" i="12"/>
  <c r="O75" i="12"/>
  <c r="O99" i="12"/>
  <c r="O120" i="12"/>
  <c r="O131" i="12"/>
  <c r="O143" i="12"/>
  <c r="O173" i="12"/>
  <c r="O194" i="12"/>
  <c r="O196" i="12"/>
  <c r="O205" i="12"/>
  <c r="O206" i="12"/>
  <c r="O219" i="12"/>
  <c r="O222" i="12"/>
  <c r="O232" i="12"/>
  <c r="O255" i="12"/>
  <c r="O460" i="12"/>
  <c r="O275" i="12"/>
  <c r="O285" i="12"/>
  <c r="O307" i="12"/>
  <c r="O308" i="12"/>
  <c r="O309" i="12"/>
  <c r="O467" i="12"/>
  <c r="O406" i="12"/>
  <c r="O407" i="12"/>
  <c r="O408" i="12"/>
  <c r="O520" i="12"/>
  <c r="O522" i="12"/>
  <c r="O523" i="12"/>
  <c r="O526" i="12"/>
  <c r="O540" i="12"/>
  <c r="O541" i="12"/>
  <c r="O568" i="12"/>
  <c r="O638" i="12"/>
  <c r="O640" i="12"/>
  <c r="O651" i="12"/>
  <c r="O660" i="12"/>
  <c r="O694" i="12"/>
  <c r="O721" i="12"/>
  <c r="O729" i="12"/>
  <c r="O740" i="12"/>
  <c r="O750" i="12"/>
  <c r="O757" i="12"/>
  <c r="O764" i="12"/>
  <c r="O781" i="12"/>
  <c r="O788" i="12"/>
  <c r="O790" i="12"/>
  <c r="O791" i="12"/>
  <c r="O813" i="12"/>
  <c r="O826" i="12"/>
  <c r="O845" i="12"/>
  <c r="O852" i="12"/>
  <c r="O877" i="12"/>
  <c r="O878" i="12"/>
  <c r="O963" i="12"/>
  <c r="O978" i="12"/>
  <c r="O1020" i="12"/>
  <c r="O1048" i="12"/>
  <c r="O1049" i="12"/>
  <c r="O1053" i="12"/>
  <c r="O1054" i="12"/>
  <c r="O1058" i="12"/>
  <c r="O1079" i="12"/>
  <c r="O1087" i="12"/>
  <c r="O1088" i="12"/>
  <c r="O1099" i="12"/>
  <c r="O1106" i="12"/>
  <c r="O1115" i="12"/>
  <c r="O1165" i="12"/>
  <c r="O1135" i="12"/>
  <c r="O1141" i="12"/>
  <c r="O1142" i="12"/>
  <c r="O1163" i="12"/>
  <c r="O1230" i="12"/>
  <c r="O1167" i="12"/>
  <c r="O1177" i="12"/>
  <c r="O1242" i="12"/>
  <c r="O1223" i="12"/>
  <c r="O1131" i="12"/>
  <c r="O1321" i="12"/>
  <c r="O1370" i="12"/>
  <c r="O1404" i="12"/>
  <c r="O1450" i="12"/>
  <c r="O825" i="12"/>
  <c r="O835" i="12"/>
  <c r="O836" i="12"/>
  <c r="O837" i="12"/>
  <c r="O838" i="12"/>
  <c r="O842" i="12"/>
  <c r="O844" i="12"/>
  <c r="O862" i="12"/>
  <c r="O863" i="12"/>
  <c r="O864" i="12"/>
  <c r="O865" i="12"/>
  <c r="O869" i="12"/>
  <c r="O874" i="12"/>
  <c r="O875" i="12"/>
  <c r="O876" i="12"/>
  <c r="O947" i="12"/>
  <c r="O886" i="12"/>
  <c r="O900" i="12"/>
  <c r="O910" i="12"/>
  <c r="O943" i="12"/>
  <c r="O907" i="12"/>
  <c r="O924" i="12"/>
  <c r="O535" i="12"/>
  <c r="O930" i="12"/>
  <c r="O573" i="12"/>
  <c r="O931" i="12"/>
  <c r="O955" i="12"/>
  <c r="O958" i="12"/>
  <c r="O959" i="12"/>
  <c r="O960" i="12"/>
  <c r="O974" i="12"/>
  <c r="O975" i="12"/>
  <c r="O995" i="12"/>
  <c r="O1001" i="12"/>
  <c r="O1014" i="12"/>
  <c r="O1015" i="12"/>
  <c r="O1025" i="12"/>
  <c r="O1029" i="12"/>
  <c r="O1030" i="12"/>
  <c r="O1034" i="12"/>
  <c r="O1050" i="12"/>
  <c r="O1051" i="12"/>
  <c r="O1052" i="12"/>
  <c r="O1072" i="12"/>
  <c r="O1073" i="12"/>
  <c r="O1074" i="12"/>
  <c r="O1082" i="12"/>
  <c r="O1084" i="12"/>
  <c r="O1085" i="12"/>
  <c r="O1086" i="12"/>
  <c r="O1090" i="12"/>
  <c r="O1094" i="12"/>
  <c r="O1095" i="12"/>
  <c r="O1096" i="12"/>
  <c r="O1097" i="12"/>
  <c r="O1098" i="12"/>
  <c r="O1196" i="12"/>
  <c r="O1126" i="12"/>
  <c r="O1194" i="12"/>
  <c r="O1197" i="12"/>
  <c r="O1168" i="12"/>
  <c r="O1159" i="12"/>
  <c r="O1169" i="12"/>
  <c r="O1185" i="12"/>
  <c r="O1190" i="12"/>
  <c r="O1191" i="12"/>
  <c r="O1101" i="12"/>
  <c r="O1259" i="12"/>
  <c r="O1265" i="12"/>
  <c r="O1240" i="12"/>
  <c r="O1243" i="12"/>
  <c r="O1252" i="12"/>
  <c r="O1287" i="12"/>
  <c r="O1297" i="12"/>
  <c r="O1303" i="12"/>
  <c r="O1330" i="12"/>
  <c r="O1336" i="12"/>
  <c r="O1362" i="12"/>
  <c r="O1368" i="12"/>
  <c r="O1369" i="12"/>
  <c r="O1375" i="12"/>
  <c r="O1384" i="12"/>
  <c r="O1535" i="12"/>
  <c r="O1669" i="12"/>
  <c r="O1322" i="12"/>
  <c r="O1377" i="12"/>
  <c r="O1403" i="12"/>
  <c r="O1406" i="12"/>
  <c r="O1447" i="12"/>
  <c r="O1457" i="12"/>
  <c r="O1485" i="12"/>
  <c r="O1494" i="12"/>
  <c r="O1532" i="12"/>
  <c r="O1570" i="12"/>
  <c r="O1624" i="12"/>
  <c r="O1689" i="12"/>
  <c r="O1777" i="12"/>
  <c r="O1780" i="12"/>
  <c r="O1783" i="12"/>
  <c r="O1894" i="12"/>
  <c r="O1956" i="12"/>
  <c r="O1389" i="12"/>
  <c r="O1414" i="12"/>
  <c r="O1444" i="12"/>
  <c r="O1449" i="12"/>
  <c r="O1454" i="12"/>
  <c r="O1500" i="12"/>
  <c r="O1511" i="12"/>
  <c r="O1526" i="12"/>
  <c r="O1534" i="12"/>
  <c r="O1554" i="12"/>
  <c r="O1568" i="12"/>
  <c r="O1575" i="12"/>
  <c r="O1584" i="12"/>
  <c r="O1589" i="12"/>
  <c r="O1604" i="12"/>
  <c r="O1614" i="12"/>
  <c r="O1648" i="12"/>
  <c r="O1649" i="12"/>
  <c r="O1654" i="12"/>
  <c r="O1655" i="12"/>
  <c r="O1685" i="12"/>
  <c r="O1700" i="12"/>
  <c r="O1759" i="12"/>
  <c r="O1760" i="12"/>
  <c r="O1761" i="12"/>
  <c r="O1782" i="12"/>
  <c r="O1833" i="12"/>
  <c r="O1893" i="12"/>
  <c r="O1647" i="12"/>
  <c r="O1684" i="12"/>
  <c r="O1839" i="12"/>
  <c r="O1840" i="12"/>
  <c r="O1867" i="12"/>
  <c r="O1921" i="12"/>
  <c r="O1942" i="12"/>
  <c r="O1987" i="12"/>
  <c r="O306" i="12"/>
  <c r="O311" i="12"/>
  <c r="O455" i="12"/>
  <c r="O456" i="12"/>
  <c r="O469" i="12"/>
  <c r="O472" i="12"/>
  <c r="O474" i="12"/>
  <c r="O484" i="12"/>
  <c r="O488" i="12"/>
  <c r="O607" i="12"/>
  <c r="O574" i="12"/>
  <c r="O615" i="12"/>
  <c r="O642" i="12"/>
  <c r="O649" i="12"/>
  <c r="O650" i="12"/>
  <c r="O652" i="12"/>
  <c r="O661" i="12"/>
  <c r="O698" i="12"/>
  <c r="O709" i="12"/>
  <c r="O710" i="12"/>
  <c r="O717" i="12"/>
  <c r="O727" i="12"/>
  <c r="O776" i="12"/>
  <c r="O828" i="12"/>
  <c r="O879" i="12"/>
  <c r="O880" i="12"/>
  <c r="O911" i="12"/>
  <c r="O912" i="12"/>
  <c r="O932" i="12"/>
  <c r="O933" i="12"/>
  <c r="O977" i="12"/>
  <c r="O980" i="12"/>
  <c r="O981" i="12"/>
  <c r="O982" i="12"/>
  <c r="O1028" i="12"/>
  <c r="O1041" i="12"/>
  <c r="O1112" i="12"/>
  <c r="O1075" i="12"/>
  <c r="O1076" i="12"/>
  <c r="O1093" i="12"/>
  <c r="O1103" i="12"/>
  <c r="O1125" i="12"/>
  <c r="O1127" i="12"/>
  <c r="O1134" i="12"/>
  <c r="O1136" i="12"/>
  <c r="O1176" i="12"/>
  <c r="O1247" i="12"/>
  <c r="O1262" i="12"/>
  <c r="O1239" i="12"/>
  <c r="O1257" i="12"/>
  <c r="O1274" i="12"/>
  <c r="O1353" i="12"/>
  <c r="O1365" i="12"/>
  <c r="O1376" i="12"/>
  <c r="O1390" i="12"/>
  <c r="O1395" i="12"/>
  <c r="O1499" i="12"/>
  <c r="O1527" i="12"/>
  <c r="O1544" i="12"/>
  <c r="O1552" i="12"/>
  <c r="O1583" i="12"/>
  <c r="O1585" i="12"/>
  <c r="O1632" i="12"/>
  <c r="O1638" i="12"/>
  <c r="O1668" i="12"/>
  <c r="O1756" i="12"/>
  <c r="O1789" i="12"/>
  <c r="O1816" i="12"/>
  <c r="O1830" i="12"/>
  <c r="O1850" i="12"/>
  <c r="O1880" i="12"/>
  <c r="O1881" i="12"/>
  <c r="O1910" i="12"/>
  <c r="O1926" i="12"/>
  <c r="O1949" i="12"/>
  <c r="O1958" i="12"/>
  <c r="O1965" i="12"/>
  <c r="O1966" i="12"/>
  <c r="O1974" i="12"/>
  <c r="O1998" i="12"/>
  <c r="O1335" i="12"/>
  <c r="O1409" i="12"/>
  <c r="O1423" i="12"/>
  <c r="O1437" i="12"/>
  <c r="O1600" i="12"/>
  <c r="O1621" i="12"/>
  <c r="O1631" i="12"/>
  <c r="O1637" i="12"/>
  <c r="O1704" i="12"/>
  <c r="O1769" i="12"/>
  <c r="O1799" i="12"/>
  <c r="O1803" i="12"/>
  <c r="O1814" i="12"/>
  <c r="O1844" i="12"/>
  <c r="O1854" i="12"/>
  <c r="O1870" i="12"/>
  <c r="O1885" i="12"/>
  <c r="O1909" i="12"/>
  <c r="O1951" i="12"/>
  <c r="O1962" i="12"/>
  <c r="O1970" i="12"/>
  <c r="O52" i="12"/>
  <c r="O57" i="12"/>
  <c r="O68" i="12"/>
  <c r="O70" i="12"/>
  <c r="O96" i="12"/>
  <c r="O132" i="12"/>
  <c r="O146" i="12"/>
  <c r="O150" i="12"/>
  <c r="O159" i="12"/>
  <c r="O176" i="12"/>
  <c r="O203" i="12"/>
  <c r="O209" i="12"/>
  <c r="O220" i="12"/>
  <c r="O265" i="12"/>
  <c r="O364" i="12"/>
  <c r="O301" i="12"/>
  <c r="O321" i="12"/>
  <c r="O373" i="12"/>
  <c r="O609" i="12"/>
  <c r="O636" i="12"/>
  <c r="O741" i="12"/>
  <c r="O1172" i="12"/>
  <c r="O1379" i="12"/>
  <c r="O1440" i="12"/>
  <c r="O853" i="12"/>
  <c r="O921" i="12"/>
  <c r="O85" i="12"/>
  <c r="O100" i="12"/>
  <c r="O103" i="12"/>
  <c r="O118" i="12"/>
  <c r="O124" i="12"/>
  <c r="O292" i="12"/>
  <c r="O293" i="12"/>
  <c r="O527" i="12"/>
  <c r="O617" i="12"/>
  <c r="O713" i="12"/>
  <c r="O794" i="12"/>
  <c r="O822" i="12"/>
  <c r="O848" i="12"/>
  <c r="O866" i="12"/>
  <c r="O867" i="12"/>
  <c r="O945" i="12"/>
  <c r="O1132" i="12"/>
  <c r="O1139" i="12"/>
  <c r="O1181" i="12"/>
  <c r="O1225" i="12"/>
  <c r="O1202" i="12"/>
  <c r="O1231" i="12"/>
  <c r="O1272" i="12"/>
  <c r="O1312" i="12"/>
  <c r="O1380" i="12"/>
  <c r="O1469" i="12"/>
  <c r="O1326" i="12"/>
  <c r="O1410" i="12"/>
  <c r="O1445" i="12"/>
  <c r="O1495" i="12"/>
  <c r="O1659" i="12"/>
  <c r="O1791" i="12"/>
  <c r="O1795" i="12"/>
  <c r="O1817" i="12"/>
  <c r="O1848" i="12"/>
  <c r="O1763" i="12"/>
  <c r="O1961" i="12"/>
  <c r="O1328" i="12"/>
  <c r="O1419" i="12"/>
  <c r="O1522" i="12"/>
  <c r="O1538" i="12"/>
  <c r="O1629" i="12"/>
  <c r="O1707" i="12"/>
  <c r="O1747" i="12"/>
  <c r="O1754" i="12"/>
  <c r="O1796" i="12"/>
  <c r="O1815" i="12"/>
  <c r="O1819" i="12"/>
  <c r="O1821" i="12"/>
  <c r="O1863" i="12"/>
  <c r="O1905" i="12"/>
  <c r="O1605" i="12"/>
  <c r="O1762" i="12"/>
  <c r="O1895" i="12"/>
  <c r="O1913" i="12"/>
  <c r="O1933" i="12"/>
  <c r="O1972" i="12"/>
  <c r="O290" i="12"/>
  <c r="O393" i="12"/>
  <c r="O399" i="12"/>
  <c r="O453" i="12"/>
  <c r="O478" i="12"/>
  <c r="O492" i="12"/>
  <c r="O493" i="12"/>
  <c r="O495" i="12"/>
  <c r="O507" i="12"/>
  <c r="O517" i="12"/>
  <c r="O548" i="12"/>
  <c r="O549" i="12"/>
  <c r="O558" i="12"/>
  <c r="O556" i="12"/>
  <c r="O583" i="12"/>
  <c r="O590" i="12"/>
  <c r="O596" i="12"/>
  <c r="O608" i="12"/>
  <c r="O656" i="12"/>
  <c r="O728" i="12"/>
  <c r="O731" i="12"/>
  <c r="O817" i="12"/>
  <c r="O846" i="12"/>
  <c r="O891" i="12"/>
  <c r="O696" i="12"/>
  <c r="O892" i="12"/>
  <c r="O894" i="12"/>
  <c r="O920" i="12"/>
  <c r="O923" i="12"/>
  <c r="O1013" i="12"/>
  <c r="O1123" i="12"/>
  <c r="O1158" i="12"/>
  <c r="O1217" i="12"/>
  <c r="O1218" i="12"/>
  <c r="O1219" i="12"/>
  <c r="O1220" i="12"/>
  <c r="O1334" i="12"/>
  <c r="O1358" i="12"/>
  <c r="O1477" i="12"/>
  <c r="O1513" i="12"/>
  <c r="O1539" i="12"/>
  <c r="O1664" i="12"/>
  <c r="O1670" i="12"/>
  <c r="O1147" i="12"/>
  <c r="O1148" i="12"/>
  <c r="O1149" i="12"/>
  <c r="O1150" i="12"/>
  <c r="O1456" i="12"/>
  <c r="O165" i="12"/>
  <c r="O304" i="12"/>
  <c r="O312" i="12"/>
  <c r="O329" i="12"/>
  <c r="O705" i="12"/>
  <c r="O799" i="12"/>
  <c r="O810" i="12"/>
  <c r="O966" i="12"/>
  <c r="O968" i="12"/>
  <c r="O969" i="12"/>
  <c r="O970" i="12"/>
  <c r="O1039" i="12"/>
  <c r="O1067" i="12"/>
  <c r="O1144" i="12"/>
  <c r="O1994" i="12"/>
  <c r="O1955" i="12"/>
  <c r="O1979" i="12"/>
  <c r="O1899" i="12"/>
  <c r="O1900" i="12"/>
  <c r="O1927" i="12"/>
  <c r="O1946" i="12"/>
  <c r="O1952" i="12"/>
  <c r="O1995" i="12"/>
  <c r="O1996" i="12"/>
  <c r="O2000" i="12"/>
  <c r="O2003" i="12"/>
  <c r="O258" i="12"/>
  <c r="O524" i="12"/>
  <c r="O557" i="12"/>
  <c r="O563" i="12"/>
  <c r="O564" i="12"/>
  <c r="O578" i="12"/>
  <c r="O586" i="12"/>
  <c r="O587" i="12"/>
  <c r="O588" i="12"/>
  <c r="O589" i="12"/>
  <c r="O591" i="12"/>
  <c r="O592" i="12"/>
  <c r="O593" i="12"/>
  <c r="O594" i="12"/>
  <c r="O595" i="12"/>
  <c r="O627" i="12"/>
  <c r="O628" i="12"/>
  <c r="O629" i="12"/>
  <c r="O630" i="12"/>
  <c r="O631" i="12"/>
  <c r="O641" i="12"/>
  <c r="O658" i="12"/>
  <c r="O670" i="12"/>
  <c r="O671" i="12"/>
  <c r="O672" i="12"/>
  <c r="O673" i="12"/>
  <c r="O674" i="12"/>
  <c r="O685" i="12"/>
  <c r="O686" i="12"/>
  <c r="O697" i="12"/>
  <c r="O784" i="12"/>
  <c r="O722" i="12"/>
  <c r="O787" i="12"/>
  <c r="O780" i="12"/>
  <c r="O899" i="12"/>
  <c r="O821" i="12"/>
  <c r="O795" i="12"/>
  <c r="O807" i="12"/>
  <c r="O840" i="12"/>
  <c r="O521" i="12"/>
  <c r="O890" i="12"/>
  <c r="O539" i="12"/>
  <c r="O613" i="12"/>
  <c r="O614" i="12"/>
  <c r="O971" i="12"/>
  <c r="O992" i="12"/>
  <c r="O993" i="12"/>
  <c r="O1021" i="12"/>
  <c r="O997" i="12"/>
  <c r="O1006" i="12"/>
  <c r="O1012" i="12"/>
  <c r="O1040" i="12"/>
  <c r="O1046" i="12"/>
  <c r="O1155" i="12"/>
  <c r="O1174" i="12"/>
  <c r="O1183" i="12"/>
  <c r="O1251" i="12"/>
  <c r="O1299" i="12"/>
  <c r="O1318" i="12"/>
  <c r="O1416" i="12"/>
  <c r="O1434" i="12"/>
  <c r="O1468" i="12"/>
  <c r="O1717" i="12"/>
  <c r="O1748" i="12"/>
  <c r="O1845" i="12"/>
  <c r="O108" i="12"/>
  <c r="O182" i="12"/>
  <c r="O197" i="12"/>
  <c r="O506" i="12"/>
  <c r="O565" i="12"/>
  <c r="O655" i="12"/>
  <c r="O815" i="12"/>
  <c r="O816" i="12"/>
  <c r="O934" i="12"/>
  <c r="O964" i="12"/>
  <c r="O1250" i="12"/>
  <c r="O1359" i="12"/>
  <c r="O1446" i="12"/>
  <c r="O9" i="12"/>
  <c r="O186" i="12"/>
  <c r="O391" i="12"/>
  <c r="O1271" i="12"/>
  <c r="O217" i="12"/>
  <c r="O218" i="12"/>
  <c r="O280" i="12"/>
  <c r="O282" i="12"/>
  <c r="O284" i="12"/>
  <c r="O310" i="12"/>
  <c r="O341" i="12"/>
  <c r="O342" i="12"/>
  <c r="O343" i="12"/>
  <c r="O344" i="12"/>
  <c r="O360" i="12"/>
  <c r="O361" i="12"/>
  <c r="O362" i="12"/>
  <c r="O363" i="12"/>
  <c r="O383" i="12"/>
  <c r="O384" i="12"/>
  <c r="O385" i="12"/>
  <c r="O386" i="12"/>
  <c r="O420" i="12"/>
  <c r="O421" i="12"/>
  <c r="O422" i="12"/>
  <c r="O423" i="12"/>
  <c r="O446" i="12"/>
  <c r="O447" i="12"/>
  <c r="O448" i="12"/>
  <c r="O449" i="12"/>
  <c r="O473" i="12"/>
  <c r="O497" i="12"/>
  <c r="O499" i="12"/>
  <c r="O500" i="12"/>
  <c r="O508" i="12"/>
  <c r="O509" i="12"/>
  <c r="O512" i="12"/>
  <c r="O513" i="12"/>
  <c r="O530" i="12"/>
  <c r="O561" i="12"/>
  <c r="O562" i="12"/>
  <c r="O580" i="12"/>
  <c r="O758" i="12"/>
  <c r="O759" i="12"/>
  <c r="O635" i="12"/>
  <c r="O657" i="12"/>
  <c r="O680" i="12"/>
  <c r="O687" i="12"/>
  <c r="O688" i="12"/>
  <c r="O701" i="12"/>
  <c r="O707" i="12"/>
  <c r="O708" i="12"/>
  <c r="O715" i="12"/>
  <c r="O718" i="12"/>
  <c r="O769" i="12"/>
  <c r="O775" i="12"/>
  <c r="O785" i="12"/>
  <c r="O789" i="12"/>
  <c r="O800" i="12"/>
  <c r="O801" i="12"/>
  <c r="O806" i="12"/>
  <c r="O849" i="12"/>
  <c r="O850" i="12"/>
  <c r="O896" i="12"/>
  <c r="O908" i="12"/>
  <c r="O917" i="12"/>
  <c r="O928" i="12"/>
  <c r="O929" i="12"/>
  <c r="O525" i="12"/>
  <c r="O972" i="12"/>
  <c r="O1005" i="12"/>
  <c r="O1033" i="12"/>
  <c r="O1042" i="12"/>
  <c r="O1044" i="12"/>
  <c r="O1061" i="12"/>
  <c r="O1140" i="12"/>
  <c r="O1238" i="12"/>
  <c r="O1184" i="12"/>
  <c r="O1188" i="12"/>
  <c r="O1208" i="12"/>
  <c r="O1209" i="12"/>
  <c r="O1210" i="12"/>
  <c r="O1211" i="12"/>
  <c r="O1221" i="12"/>
  <c r="O1234" i="12"/>
  <c r="O1235" i="12"/>
  <c r="O1236" i="12"/>
  <c r="O1237" i="12"/>
  <c r="O1355" i="12"/>
  <c r="O770" i="12"/>
  <c r="O771" i="12"/>
  <c r="O897" i="12"/>
  <c r="O922" i="12"/>
  <c r="O1145" i="12"/>
  <c r="O1146" i="12"/>
  <c r="O1160" i="12"/>
  <c r="O1161" i="12"/>
  <c r="O1204" i="12"/>
  <c r="O1205" i="12"/>
  <c r="O1206" i="12"/>
  <c r="O1207" i="12"/>
  <c r="O1000" i="12"/>
  <c r="O1339" i="12"/>
  <c r="O1340" i="12"/>
  <c r="O1341" i="12"/>
  <c r="O1351" i="12"/>
  <c r="O1385" i="12"/>
  <c r="O1386" i="12"/>
  <c r="O1387" i="12"/>
  <c r="O1388" i="12"/>
  <c r="O1443" i="12"/>
  <c r="O1493" i="12"/>
  <c r="O1565" i="12"/>
  <c r="O1566" i="12"/>
  <c r="O1634" i="12"/>
  <c r="O1676" i="12"/>
  <c r="O1686" i="12"/>
  <c r="O1714" i="12"/>
  <c r="O1749" i="12"/>
  <c r="O1750" i="12"/>
  <c r="O1846" i="12"/>
  <c r="O1856" i="12"/>
  <c r="O1896" i="12"/>
  <c r="O1901" i="12"/>
  <c r="O1937" i="12"/>
  <c r="O1959" i="12"/>
  <c r="O1904" i="12"/>
  <c r="O1914" i="12"/>
  <c r="O1957" i="12"/>
  <c r="O1969" i="12"/>
  <c r="O1999" i="12"/>
  <c r="O223" i="12"/>
  <c r="O584" i="12"/>
  <c r="O699" i="12"/>
  <c r="O953" i="12"/>
  <c r="O1022" i="12"/>
  <c r="O1269" i="12"/>
  <c r="O1302" i="12"/>
  <c r="O97" i="12"/>
  <c r="O112" i="12"/>
  <c r="O113" i="12"/>
  <c r="O1069" i="12"/>
  <c r="O1383" i="12"/>
  <c r="O1517" i="12"/>
  <c r="O1524" i="12"/>
  <c r="O1650" i="12"/>
  <c r="O1725" i="12"/>
  <c r="O1428" i="12"/>
  <c r="O1619" i="12"/>
  <c r="O1977" i="12"/>
  <c r="O1508" i="12"/>
  <c r="O1509" i="12"/>
  <c r="O1350" i="12"/>
  <c r="O245" i="12"/>
  <c r="O1732" i="12"/>
  <c r="O819" i="12"/>
  <c r="O208" i="12"/>
  <c r="O233" i="12"/>
  <c r="O277" i="12"/>
  <c r="O295" i="12"/>
  <c r="O296" i="12"/>
  <c r="O331" i="12"/>
  <c r="O335" i="12"/>
  <c r="O336" i="12"/>
  <c r="O337" i="12"/>
  <c r="O338" i="12"/>
  <c r="O339" i="12"/>
  <c r="O340" i="12"/>
  <c r="O348" i="12"/>
  <c r="O349" i="12"/>
  <c r="O350" i="12"/>
  <c r="O351" i="12"/>
  <c r="O352" i="12"/>
  <c r="O353" i="12"/>
  <c r="O354" i="12"/>
  <c r="O355" i="12"/>
  <c r="O356" i="12"/>
  <c r="O357" i="12"/>
  <c r="O358" i="12"/>
  <c r="O359" i="12"/>
  <c r="O377" i="12"/>
  <c r="O378" i="12"/>
  <c r="O379" i="12"/>
  <c r="O380" i="12"/>
  <c r="O381" i="12"/>
  <c r="O382" i="12"/>
  <c r="O388" i="12"/>
  <c r="O392" i="12"/>
  <c r="O402" i="12"/>
  <c r="O411" i="12"/>
  <c r="O414" i="12"/>
  <c r="O415" i="12"/>
  <c r="O416" i="12"/>
  <c r="O417" i="12"/>
  <c r="O418" i="12"/>
  <c r="O419" i="12"/>
  <c r="O434" i="12"/>
  <c r="O435" i="12"/>
  <c r="O436" i="12"/>
  <c r="O437" i="12"/>
  <c r="O438" i="12"/>
  <c r="O439" i="12"/>
  <c r="O440" i="12"/>
  <c r="O441" i="12"/>
  <c r="O442" i="12"/>
  <c r="O443" i="12"/>
  <c r="O444" i="12"/>
  <c r="O445" i="12"/>
  <c r="O462" i="12"/>
  <c r="O228" i="12"/>
  <c r="O496" i="12"/>
  <c r="O498" i="12"/>
  <c r="O510" i="12"/>
  <c r="O511" i="12"/>
  <c r="O529" i="12"/>
  <c r="O585" i="12"/>
  <c r="O760" i="12"/>
  <c r="O597" i="12"/>
  <c r="O598" i="12"/>
  <c r="O599" i="12"/>
  <c r="O600" i="12"/>
  <c r="O601" i="12"/>
  <c r="O602" i="12"/>
  <c r="O761" i="12"/>
  <c r="O762" i="12"/>
  <c r="O659" i="12"/>
  <c r="O797" i="12"/>
  <c r="O798" i="12"/>
  <c r="O802" i="12"/>
  <c r="O803" i="12"/>
  <c r="O804" i="12"/>
  <c r="O805" i="12"/>
  <c r="O811" i="12"/>
  <c r="O827" i="12"/>
  <c r="O906" i="12"/>
  <c r="O916" i="12"/>
  <c r="O938" i="12"/>
  <c r="O937" i="12"/>
  <c r="O957" i="12"/>
  <c r="O1004" i="12"/>
  <c r="O1178" i="12"/>
  <c r="O1189" i="12"/>
  <c r="O1342" i="12"/>
  <c r="O1343" i="12"/>
  <c r="O1344" i="12"/>
  <c r="O1345" i="12"/>
  <c r="O1346" i="12"/>
  <c r="O1347" i="12"/>
  <c r="O1397" i="12"/>
  <c r="O1398" i="12"/>
  <c r="O1399" i="12"/>
  <c r="O1400" i="12"/>
  <c r="O1401" i="12"/>
  <c r="O1402" i="12"/>
  <c r="O1441" i="12"/>
  <c r="O1476" i="12"/>
  <c r="O1541" i="12"/>
  <c r="O1574" i="12"/>
  <c r="O1603" i="12"/>
  <c r="O1677" i="12"/>
  <c r="O1682" i="12"/>
  <c r="O1687" i="12"/>
  <c r="O1751" i="12"/>
  <c r="O1855" i="12"/>
  <c r="O763" i="12"/>
  <c r="O772" i="12"/>
  <c r="O773" i="12"/>
  <c r="O774" i="12"/>
  <c r="O1968" i="12"/>
  <c r="O1992" i="12"/>
  <c r="O644" i="12"/>
  <c r="O645" i="12"/>
  <c r="O646" i="12"/>
  <c r="O647" i="12"/>
  <c r="O648" i="12"/>
  <c r="O736" i="12"/>
  <c r="O1865" i="12"/>
  <c r="O1869" i="12"/>
  <c r="O1874" i="12"/>
  <c r="O1941" i="12"/>
  <c r="O1943" i="12"/>
  <c r="O1954" i="12"/>
  <c r="O1967" i="12"/>
  <c r="O1973" i="12"/>
  <c r="O1083" i="12"/>
  <c r="M1967" i="12"/>
  <c r="M1699" i="12"/>
  <c r="M1818" i="12"/>
  <c r="M1916" i="12"/>
  <c r="M1300" i="12"/>
  <c r="M1301" i="12"/>
  <c r="M1917" i="12"/>
  <c r="M1918" i="12"/>
  <c r="M1016" i="12"/>
  <c r="M1017" i="12"/>
  <c r="M1018" i="12"/>
  <c r="M1745" i="12"/>
  <c r="M1906" i="12"/>
  <c r="M1907" i="12"/>
  <c r="M1981" i="12"/>
  <c r="M1982" i="12"/>
  <c r="M14" i="12"/>
  <c r="M1216" i="12"/>
  <c r="M1808" i="12"/>
  <c r="M152" i="12"/>
  <c r="M163" i="12"/>
  <c r="M164" i="12"/>
  <c r="M174" i="12"/>
  <c r="M204" i="12"/>
  <c r="M213" i="12"/>
  <c r="M230" i="12"/>
  <c r="M231" i="12"/>
  <c r="M244" i="12"/>
  <c r="M281" i="12"/>
  <c r="M314" i="12"/>
  <c r="M461" i="12"/>
  <c r="M494" i="12"/>
  <c r="M514" i="12"/>
  <c r="M550" i="12"/>
  <c r="M577" i="12"/>
  <c r="M683" i="12"/>
  <c r="M702" i="12"/>
  <c r="M703" i="12"/>
  <c r="M725" i="12"/>
  <c r="M735" i="12"/>
  <c r="M814" i="12"/>
  <c r="M885" i="12"/>
  <c r="M829" i="12"/>
  <c r="M854" i="12"/>
  <c r="M856" i="12"/>
  <c r="M858" i="12"/>
  <c r="M859" i="12"/>
  <c r="M915" i="12"/>
  <c r="M883" i="12"/>
  <c r="M581" i="12"/>
  <c r="M962" i="12"/>
  <c r="M983" i="12"/>
  <c r="M984" i="12"/>
  <c r="M985" i="12"/>
  <c r="M986" i="12"/>
  <c r="M990" i="12"/>
  <c r="M991" i="12"/>
  <c r="M994" i="12"/>
  <c r="M1031" i="12"/>
  <c r="M1109" i="12"/>
  <c r="M1120" i="12"/>
  <c r="M1121" i="12"/>
  <c r="M1173" i="12"/>
  <c r="M1282" i="12"/>
  <c r="M1263" i="12"/>
  <c r="M1698" i="12"/>
  <c r="M1703" i="12"/>
  <c r="M1705" i="12"/>
  <c r="M1706" i="12"/>
  <c r="M1722" i="12"/>
  <c r="M1724" i="12"/>
  <c r="M1730" i="12"/>
  <c r="M1764" i="12"/>
  <c r="M1766" i="12"/>
  <c r="M1788" i="12"/>
  <c r="M1798" i="12"/>
  <c r="M1835" i="12"/>
  <c r="M1841" i="12"/>
  <c r="M1800" i="12"/>
  <c r="M1868" i="12"/>
  <c r="M1877" i="12"/>
  <c r="M1932" i="12"/>
  <c r="M1953" i="12"/>
  <c r="M1871" i="12"/>
  <c r="M3" i="12"/>
  <c r="M6" i="12"/>
  <c r="M12" i="12"/>
  <c r="M15" i="12"/>
  <c r="M17" i="12"/>
  <c r="M19" i="12"/>
  <c r="M66" i="12"/>
  <c r="M53" i="12"/>
  <c r="M323" i="12"/>
  <c r="M334" i="12"/>
  <c r="M401" i="12"/>
  <c r="M409" i="12"/>
  <c r="M545" i="12"/>
  <c r="M582" i="12"/>
  <c r="M616" i="12"/>
  <c r="M689" i="12"/>
  <c r="M714" i="12"/>
  <c r="M767" i="12"/>
  <c r="M847" i="12"/>
  <c r="M2" i="12"/>
  <c r="M4" i="12"/>
  <c r="M5" i="12"/>
  <c r="M8" i="12"/>
  <c r="M10" i="12"/>
  <c r="M11" i="12"/>
  <c r="M13" i="12"/>
  <c r="M25" i="12"/>
  <c r="M27" i="12"/>
  <c r="M28" i="12"/>
  <c r="M29" i="12"/>
  <c r="M30" i="12"/>
  <c r="M71" i="12"/>
  <c r="M76" i="12"/>
  <c r="M77" i="12"/>
  <c r="M114" i="12"/>
  <c r="M127" i="12"/>
  <c r="M134" i="12"/>
  <c r="M135" i="12"/>
  <c r="M138" i="12"/>
  <c r="M140" i="12"/>
  <c r="M153" i="12"/>
  <c r="M160" i="12"/>
  <c r="M167" i="12"/>
  <c r="M169" i="12"/>
  <c r="M185" i="12"/>
  <c r="M215" i="12"/>
  <c r="M221" i="12"/>
  <c r="M226" i="12"/>
  <c r="M247" i="12"/>
  <c r="M254" i="12"/>
  <c r="M283" i="12"/>
  <c r="M305" i="12"/>
  <c r="M325" i="12"/>
  <c r="M328" i="12"/>
  <c r="M371" i="12"/>
  <c r="M400" i="12"/>
  <c r="M466" i="12"/>
  <c r="M491" i="12"/>
  <c r="M531" i="12"/>
  <c r="M532" i="12"/>
  <c r="M533" i="12"/>
  <c r="M551" i="12"/>
  <c r="M576" i="12"/>
  <c r="M610" i="12"/>
  <c r="M611" i="12"/>
  <c r="M654" i="12"/>
  <c r="M684" i="12"/>
  <c r="M691" i="12"/>
  <c r="M704" i="12"/>
  <c r="M753" i="12"/>
  <c r="M726" i="12"/>
  <c r="M777" i="12"/>
  <c r="M832" i="12"/>
  <c r="M861" i="12"/>
  <c r="M918" i="12"/>
  <c r="M936" i="12"/>
  <c r="M967" i="12"/>
  <c r="M973" i="12"/>
  <c r="M1027" i="12"/>
  <c r="M1032" i="12"/>
  <c r="M1036" i="12"/>
  <c r="M1062" i="12"/>
  <c r="M1064" i="12"/>
  <c r="M1065" i="12"/>
  <c r="M1077" i="12"/>
  <c r="M1081" i="12"/>
  <c r="M1102" i="12"/>
  <c r="M1104" i="12"/>
  <c r="M1114" i="12"/>
  <c r="M1117" i="12"/>
  <c r="M1164" i="12"/>
  <c r="M1266" i="12"/>
  <c r="M1280" i="12"/>
  <c r="M1289" i="12"/>
  <c r="M1296" i="12"/>
  <c r="M1695" i="12"/>
  <c r="M1696" i="12"/>
  <c r="M1702" i="12"/>
  <c r="M1711" i="12"/>
  <c r="M1712" i="12"/>
  <c r="M1713" i="12"/>
  <c r="M1778" i="12"/>
  <c r="M1779" i="12"/>
  <c r="M1852" i="12"/>
  <c r="M1944" i="12"/>
  <c r="M1978" i="12"/>
  <c r="M395" i="12"/>
  <c r="M396" i="12"/>
  <c r="M116" i="12"/>
  <c r="M119" i="12"/>
  <c r="M126" i="12"/>
  <c r="M298" i="12"/>
  <c r="M555" i="12"/>
  <c r="M1267" i="12"/>
  <c r="M1233" i="12"/>
  <c r="M1801" i="12"/>
  <c r="M42" i="12"/>
  <c r="M1195" i="12"/>
  <c r="M1294" i="12"/>
  <c r="M433" i="12"/>
  <c r="M1249" i="12"/>
  <c r="M1258" i="12"/>
  <c r="M1758" i="12"/>
  <c r="M155" i="12"/>
  <c r="M225" i="12"/>
  <c r="M279" i="12"/>
  <c r="M554" i="12"/>
  <c r="M751" i="12"/>
  <c r="M572" i="12"/>
  <c r="M1008" i="12"/>
  <c r="M1066" i="12"/>
  <c r="M1241" i="12"/>
  <c r="M181" i="12"/>
  <c r="M36" i="12"/>
  <c r="M37" i="12"/>
  <c r="M38" i="12"/>
  <c r="M39" i="12"/>
  <c r="M40" i="12"/>
  <c r="M41" i="12"/>
  <c r="M47" i="12"/>
  <c r="M49" i="12"/>
  <c r="M50" i="12"/>
  <c r="M55" i="12"/>
  <c r="M62" i="12"/>
  <c r="M65" i="12"/>
  <c r="M69" i="12"/>
  <c r="M72" i="12"/>
  <c r="M74" i="12"/>
  <c r="M78" i="12"/>
  <c r="M79" i="12"/>
  <c r="M82" i="12"/>
  <c r="M83" i="12"/>
  <c r="M88" i="12"/>
  <c r="M89" i="12"/>
  <c r="M90" i="12"/>
  <c r="M91" i="12"/>
  <c r="M93" i="12"/>
  <c r="M95" i="12"/>
  <c r="M106" i="12"/>
  <c r="M107" i="12"/>
  <c r="M110" i="12"/>
  <c r="M117" i="12"/>
  <c r="M128" i="12"/>
  <c r="M136" i="12"/>
  <c r="M139" i="12"/>
  <c r="M142" i="12"/>
  <c r="M162" i="12"/>
  <c r="M184" i="12"/>
  <c r="M190" i="12"/>
  <c r="M191" i="12"/>
  <c r="M192" i="12"/>
  <c r="M193" i="12"/>
  <c r="M195" i="12"/>
  <c r="M199" i="12"/>
  <c r="M200" i="12"/>
  <c r="M201" i="12"/>
  <c r="M202" i="12"/>
  <c r="M248" i="12"/>
  <c r="M288" i="12"/>
  <c r="M315" i="12"/>
  <c r="M316" i="12"/>
  <c r="M317" i="12"/>
  <c r="M324" i="12"/>
  <c r="M330" i="12"/>
  <c r="M366" i="12"/>
  <c r="M372" i="12"/>
  <c r="M389" i="12"/>
  <c r="M394" i="12"/>
  <c r="M405" i="12"/>
  <c r="M459" i="12"/>
  <c r="M483" i="12"/>
  <c r="M487" i="12"/>
  <c r="M537" i="12"/>
  <c r="M743" i="12"/>
  <c r="M744" i="12"/>
  <c r="M745" i="12"/>
  <c r="M752" i="12"/>
  <c r="M839" i="12"/>
  <c r="M870" i="12"/>
  <c r="M1068" i="12"/>
  <c r="M1245" i="12"/>
  <c r="M1293" i="12"/>
  <c r="M35" i="12"/>
  <c r="M109" i="12"/>
  <c r="M125" i="12"/>
  <c r="M171" i="12"/>
  <c r="M179" i="12"/>
  <c r="M210" i="12"/>
  <c r="M211" i="12"/>
  <c r="M291" i="12"/>
  <c r="M297" i="12"/>
  <c r="M490" i="12"/>
  <c r="M542" i="12"/>
  <c r="M692" i="12"/>
  <c r="M766" i="12"/>
  <c r="M860" i="12"/>
  <c r="M873" i="12"/>
  <c r="M884" i="12"/>
  <c r="M925" i="12"/>
  <c r="M940" i="12"/>
  <c r="M1278" i="12"/>
  <c r="M961" i="12"/>
  <c r="M976" i="12"/>
  <c r="M979" i="12"/>
  <c r="M1043" i="12"/>
  <c r="M1203" i="12"/>
  <c r="M1229" i="12"/>
  <c r="M1232" i="12"/>
  <c r="M1244" i="12"/>
  <c r="M1254" i="12"/>
  <c r="M1255" i="12"/>
  <c r="M1275" i="12"/>
  <c r="M1290" i="12"/>
  <c r="M1292" i="12"/>
  <c r="M1757" i="12"/>
  <c r="M1888" i="12"/>
  <c r="M1861" i="12"/>
  <c r="M1708" i="12"/>
  <c r="M1709" i="12"/>
  <c r="M1727" i="12"/>
  <c r="M1755" i="12"/>
  <c r="M1790" i="12"/>
  <c r="M1792" i="12"/>
  <c r="M1822" i="12"/>
  <c r="M1823" i="12"/>
  <c r="M1829" i="12"/>
  <c r="M1831" i="12"/>
  <c r="M1832" i="12"/>
  <c r="M1834" i="12"/>
  <c r="M1851" i="12"/>
  <c r="M1853" i="12"/>
  <c r="M1860" i="12"/>
  <c r="M1864" i="12"/>
  <c r="M1882" i="12"/>
  <c r="M1889" i="12"/>
  <c r="M1983" i="12"/>
  <c r="M1723" i="12"/>
  <c r="M1866" i="12"/>
  <c r="M1876" i="12"/>
  <c r="M1879" i="12"/>
  <c r="M1883" i="12"/>
  <c r="M1884" i="12"/>
  <c r="M1886" i="12"/>
  <c r="M1887" i="12"/>
  <c r="M1890" i="12"/>
  <c r="M1891" i="12"/>
  <c r="M1892" i="12"/>
  <c r="M1902" i="12"/>
  <c r="M1911" i="12"/>
  <c r="M1922" i="12"/>
  <c r="M1923" i="12"/>
  <c r="M1928" i="12"/>
  <c r="M1929" i="12"/>
  <c r="M1930" i="12"/>
  <c r="M1971" i="12"/>
  <c r="M1988" i="12"/>
  <c r="M1989" i="12"/>
  <c r="M1990" i="12"/>
  <c r="M2002" i="12"/>
  <c r="M33" i="12"/>
  <c r="M45" i="12"/>
  <c r="M51" i="12"/>
  <c r="M54" i="12"/>
  <c r="M61" i="12"/>
  <c r="M63" i="12"/>
  <c r="M75" i="12"/>
  <c r="M99" i="12"/>
  <c r="M120" i="12"/>
  <c r="M131" i="12"/>
  <c r="M143" i="12"/>
  <c r="M173" i="12"/>
  <c r="M194" i="12"/>
  <c r="M196" i="12"/>
  <c r="M205" i="12"/>
  <c r="M206" i="12"/>
  <c r="M219" i="12"/>
  <c r="M222" i="12"/>
  <c r="M232" i="12"/>
  <c r="M255" i="12"/>
  <c r="M460" i="12"/>
  <c r="M275" i="12"/>
  <c r="M285" i="12"/>
  <c r="M307" i="12"/>
  <c r="M308" i="12"/>
  <c r="M309" i="12"/>
  <c r="M467" i="12"/>
  <c r="M406" i="12"/>
  <c r="M407" i="12"/>
  <c r="M408" i="12"/>
  <c r="M520" i="12"/>
  <c r="M522" i="12"/>
  <c r="M523" i="12"/>
  <c r="M526" i="12"/>
  <c r="M540" i="12"/>
  <c r="M541" i="12"/>
  <c r="M568" i="12"/>
  <c r="M638" i="12"/>
  <c r="M640" i="12"/>
  <c r="M651" i="12"/>
  <c r="M660" i="12"/>
  <c r="M694" i="12"/>
  <c r="M721" i="12"/>
  <c r="M729" i="12"/>
  <c r="M740" i="12"/>
  <c r="M750" i="12"/>
  <c r="M757" i="12"/>
  <c r="M764" i="12"/>
  <c r="M781" i="12"/>
  <c r="M788" i="12"/>
  <c r="M790" i="12"/>
  <c r="M791" i="12"/>
  <c r="M813" i="12"/>
  <c r="M826" i="12"/>
  <c r="M845" i="12"/>
  <c r="M852" i="12"/>
  <c r="M877" i="12"/>
  <c r="M878" i="12"/>
  <c r="M963" i="12"/>
  <c r="M978" i="12"/>
  <c r="M1020" i="12"/>
  <c r="M1048" i="12"/>
  <c r="M1049" i="12"/>
  <c r="M1053" i="12"/>
  <c r="M1054" i="12"/>
  <c r="M1058" i="12"/>
  <c r="M1079" i="12"/>
  <c r="M1087" i="12"/>
  <c r="M1088" i="12"/>
  <c r="M1099" i="12"/>
  <c r="M1106" i="12"/>
  <c r="M1115" i="12"/>
  <c r="M1165" i="12"/>
  <c r="M1135" i="12"/>
  <c r="M1141" i="12"/>
  <c r="M1142" i="12"/>
  <c r="M1163" i="12"/>
  <c r="M1230" i="12"/>
  <c r="M1167" i="12"/>
  <c r="M1177" i="12"/>
  <c r="M1242" i="12"/>
  <c r="M1223" i="12"/>
  <c r="M1131" i="12"/>
  <c r="M825" i="12"/>
  <c r="M835" i="12"/>
  <c r="M836" i="12"/>
  <c r="M837" i="12"/>
  <c r="M838" i="12"/>
  <c r="M842" i="12"/>
  <c r="M844" i="12"/>
  <c r="M862" i="12"/>
  <c r="M863" i="12"/>
  <c r="M864" i="12"/>
  <c r="M865" i="12"/>
  <c r="M869" i="12"/>
  <c r="M874" i="12"/>
  <c r="M875" i="12"/>
  <c r="M876" i="12"/>
  <c r="M947" i="12"/>
  <c r="M886" i="12"/>
  <c r="M900" i="12"/>
  <c r="M910" i="12"/>
  <c r="M943" i="12"/>
  <c r="M907" i="12"/>
  <c r="M924" i="12"/>
  <c r="M535" i="12"/>
  <c r="M930" i="12"/>
  <c r="M573" i="12"/>
  <c r="M931" i="12"/>
  <c r="M955" i="12"/>
  <c r="M958" i="12"/>
  <c r="M959" i="12"/>
  <c r="M960" i="12"/>
  <c r="M974" i="12"/>
  <c r="M975" i="12"/>
  <c r="M995" i="12"/>
  <c r="M1001" i="12"/>
  <c r="M1014" i="12"/>
  <c r="M1015" i="12"/>
  <c r="M1025" i="12"/>
  <c r="M1029" i="12"/>
  <c r="M1030" i="12"/>
  <c r="M1034" i="12"/>
  <c r="M1050" i="12"/>
  <c r="M1051" i="12"/>
  <c r="M1052" i="12"/>
  <c r="M1072" i="12"/>
  <c r="M1073" i="12"/>
  <c r="M1074" i="12"/>
  <c r="M1082" i="12"/>
  <c r="M1084" i="12"/>
  <c r="M1085" i="12"/>
  <c r="M1086" i="12"/>
  <c r="M1090" i="12"/>
  <c r="M1094" i="12"/>
  <c r="M1095" i="12"/>
  <c r="M1096" i="12"/>
  <c r="M1097" i="12"/>
  <c r="M1098" i="12"/>
  <c r="M1196" i="12"/>
  <c r="M1126" i="12"/>
  <c r="M1194" i="12"/>
  <c r="M1197" i="12"/>
  <c r="M1168" i="12"/>
  <c r="M1159" i="12"/>
  <c r="M1169" i="12"/>
  <c r="M1185" i="12"/>
  <c r="M1190" i="12"/>
  <c r="M1191" i="12"/>
  <c r="M1101" i="12"/>
  <c r="M1259" i="12"/>
  <c r="M1265" i="12"/>
  <c r="M1240" i="12"/>
  <c r="M1243" i="12"/>
  <c r="M1252" i="12"/>
  <c r="M1287" i="12"/>
  <c r="M1297" i="12"/>
  <c r="M1777" i="12"/>
  <c r="M1780" i="12"/>
  <c r="M1783" i="12"/>
  <c r="M1894" i="12"/>
  <c r="M1956" i="12"/>
  <c r="M1700" i="12"/>
  <c r="M1759" i="12"/>
  <c r="M1760" i="12"/>
  <c r="M1761" i="12"/>
  <c r="M1782" i="12"/>
  <c r="M1833" i="12"/>
  <c r="M1893" i="12"/>
  <c r="M1839" i="12"/>
  <c r="M1840" i="12"/>
  <c r="M1867" i="12"/>
  <c r="M1921" i="12"/>
  <c r="M1942" i="12"/>
  <c r="M1987" i="12"/>
  <c r="M306" i="12"/>
  <c r="M311" i="12"/>
  <c r="M455" i="12"/>
  <c r="M456" i="12"/>
  <c r="M469" i="12"/>
  <c r="M472" i="12"/>
  <c r="M474" i="12"/>
  <c r="M484" i="12"/>
  <c r="M488" i="12"/>
  <c r="M607" i="12"/>
  <c r="M574" i="12"/>
  <c r="M615" i="12"/>
  <c r="M642" i="12"/>
  <c r="M649" i="12"/>
  <c r="M650" i="12"/>
  <c r="M652" i="12"/>
  <c r="M661" i="12"/>
  <c r="M698" i="12"/>
  <c r="M709" i="12"/>
  <c r="M710" i="12"/>
  <c r="M717" i="12"/>
  <c r="M727" i="12"/>
  <c r="M776" i="12"/>
  <c r="M828" i="12"/>
  <c r="M879" i="12"/>
  <c r="M880" i="12"/>
  <c r="M911" i="12"/>
  <c r="M912" i="12"/>
  <c r="M932" i="12"/>
  <c r="M933" i="12"/>
  <c r="M977" i="12"/>
  <c r="M980" i="12"/>
  <c r="M981" i="12"/>
  <c r="M982" i="12"/>
  <c r="M1028" i="12"/>
  <c r="M1041" i="12"/>
  <c r="M1112" i="12"/>
  <c r="M1075" i="12"/>
  <c r="M1076" i="12"/>
  <c r="M1093" i="12"/>
  <c r="M1103" i="12"/>
  <c r="M1125" i="12"/>
  <c r="M1127" i="12"/>
  <c r="M1134" i="12"/>
  <c r="M1136" i="12"/>
  <c r="M1176" i="12"/>
  <c r="M1247" i="12"/>
  <c r="M1262" i="12"/>
  <c r="M1239" i="12"/>
  <c r="M1257" i="12"/>
  <c r="M1274" i="12"/>
  <c r="M1756" i="12"/>
  <c r="M1789" i="12"/>
  <c r="M1816" i="12"/>
  <c r="M1830" i="12"/>
  <c r="M1850" i="12"/>
  <c r="M1880" i="12"/>
  <c r="M1881" i="12"/>
  <c r="M1910" i="12"/>
  <c r="M1926" i="12"/>
  <c r="M1949" i="12"/>
  <c r="M1958" i="12"/>
  <c r="M1965" i="12"/>
  <c r="M1966" i="12"/>
  <c r="M1974" i="12"/>
  <c r="M1998" i="12"/>
  <c r="M1704" i="12"/>
  <c r="M1769" i="12"/>
  <c r="M1799" i="12"/>
  <c r="M1803" i="12"/>
  <c r="M1814" i="12"/>
  <c r="M1844" i="12"/>
  <c r="M1854" i="12"/>
  <c r="M1870" i="12"/>
  <c r="M1885" i="12"/>
  <c r="M1909" i="12"/>
  <c r="M1951" i="12"/>
  <c r="M1962" i="12"/>
  <c r="M1970" i="12"/>
  <c r="M52" i="12"/>
  <c r="M57" i="12"/>
  <c r="M68" i="12"/>
  <c r="M70" i="12"/>
  <c r="M96" i="12"/>
  <c r="M132" i="12"/>
  <c r="M146" i="12"/>
  <c r="M150" i="12"/>
  <c r="M159" i="12"/>
  <c r="M176" i="12"/>
  <c r="M203" i="12"/>
  <c r="M209" i="12"/>
  <c r="M220" i="12"/>
  <c r="M265" i="12"/>
  <c r="M364" i="12"/>
  <c r="M301" i="12"/>
  <c r="M321" i="12"/>
  <c r="M373" i="12"/>
  <c r="M609" i="12"/>
  <c r="M636" i="12"/>
  <c r="M741" i="12"/>
  <c r="M1172" i="12"/>
  <c r="M853" i="12"/>
  <c r="M921" i="12"/>
  <c r="M85" i="12"/>
  <c r="M100" i="12"/>
  <c r="M103" i="12"/>
  <c r="M118" i="12"/>
  <c r="M124" i="12"/>
  <c r="M292" i="12"/>
  <c r="M293" i="12"/>
  <c r="M527" i="12"/>
  <c r="M617" i="12"/>
  <c r="M713" i="12"/>
  <c r="M794" i="12"/>
  <c r="M822" i="12"/>
  <c r="M848" i="12"/>
  <c r="M866" i="12"/>
  <c r="M867" i="12"/>
  <c r="M945" i="12"/>
  <c r="M1132" i="12"/>
  <c r="M1139" i="12"/>
  <c r="M1181" i="12"/>
  <c r="M1225" i="12"/>
  <c r="M1202" i="12"/>
  <c r="M1231" i="12"/>
  <c r="M1272" i="12"/>
  <c r="M1791" i="12"/>
  <c r="M1795" i="12"/>
  <c r="M1817" i="12"/>
  <c r="M1848" i="12"/>
  <c r="M1763" i="12"/>
  <c r="M1961" i="12"/>
  <c r="M1707" i="12"/>
  <c r="M1747" i="12"/>
  <c r="M1754" i="12"/>
  <c r="M1796" i="12"/>
  <c r="M1815" i="12"/>
  <c r="M1819" i="12"/>
  <c r="M1821" i="12"/>
  <c r="M1863" i="12"/>
  <c r="M1905" i="12"/>
  <c r="M1762" i="12"/>
  <c r="M1895" i="12"/>
  <c r="M1913" i="12"/>
  <c r="M1933" i="12"/>
  <c r="M1972" i="12"/>
  <c r="M290" i="12"/>
  <c r="M393" i="12"/>
  <c r="M399" i="12"/>
  <c r="M453" i="12"/>
  <c r="M478" i="12"/>
  <c r="M492" i="12"/>
  <c r="M493" i="12"/>
  <c r="M495" i="12"/>
  <c r="M507" i="12"/>
  <c r="M517" i="12"/>
  <c r="M548" i="12"/>
  <c r="M549" i="12"/>
  <c r="M558" i="12"/>
  <c r="M556" i="12"/>
  <c r="M583" i="12"/>
  <c r="M590" i="12"/>
  <c r="M596" i="12"/>
  <c r="M608" i="12"/>
  <c r="M656" i="12"/>
  <c r="M728" i="12"/>
  <c r="M731" i="12"/>
  <c r="M817" i="12"/>
  <c r="M846" i="12"/>
  <c r="M891" i="12"/>
  <c r="M696" i="12"/>
  <c r="M892" i="12"/>
  <c r="M894" i="12"/>
  <c r="M920" i="12"/>
  <c r="M923" i="12"/>
  <c r="M1013" i="12"/>
  <c r="M1123" i="12"/>
  <c r="M1158" i="12"/>
  <c r="M1217" i="12"/>
  <c r="M1218" i="12"/>
  <c r="M1219" i="12"/>
  <c r="M1220" i="12"/>
  <c r="M1147" i="12"/>
  <c r="M1148" i="12"/>
  <c r="M1149" i="12"/>
  <c r="M1150" i="12"/>
  <c r="M165" i="12"/>
  <c r="M304" i="12"/>
  <c r="M312" i="12"/>
  <c r="M329" i="12"/>
  <c r="M705" i="12"/>
  <c r="M799" i="12"/>
  <c r="M810" i="12"/>
  <c r="M966" i="12"/>
  <c r="M968" i="12"/>
  <c r="M969" i="12"/>
  <c r="M970" i="12"/>
  <c r="M1039" i="12"/>
  <c r="M1067" i="12"/>
  <c r="M1144" i="12"/>
  <c r="M1994" i="12"/>
  <c r="M1955" i="12"/>
  <c r="M1979" i="12"/>
  <c r="M1899" i="12"/>
  <c r="M1900" i="12"/>
  <c r="M1927" i="12"/>
  <c r="M1946" i="12"/>
  <c r="M1952" i="12"/>
  <c r="M1995" i="12"/>
  <c r="M1996" i="12"/>
  <c r="M2000" i="12"/>
  <c r="M2003" i="12"/>
  <c r="M258" i="12"/>
  <c r="M524" i="12"/>
  <c r="M557" i="12"/>
  <c r="M563" i="12"/>
  <c r="M564" i="12"/>
  <c r="M578" i="12"/>
  <c r="M586" i="12"/>
  <c r="M587" i="12"/>
  <c r="M588" i="12"/>
  <c r="M589" i="12"/>
  <c r="M591" i="12"/>
  <c r="M592" i="12"/>
  <c r="M593" i="12"/>
  <c r="M594" i="12"/>
  <c r="M595" i="12"/>
  <c r="M627" i="12"/>
  <c r="M628" i="12"/>
  <c r="M629" i="12"/>
  <c r="M630" i="12"/>
  <c r="M631" i="12"/>
  <c r="M641" i="12"/>
  <c r="M658" i="12"/>
  <c r="M670" i="12"/>
  <c r="M671" i="12"/>
  <c r="M672" i="12"/>
  <c r="M673" i="12"/>
  <c r="M674" i="12"/>
  <c r="M685" i="12"/>
  <c r="M686" i="12"/>
  <c r="M697" i="12"/>
  <c r="M784" i="12"/>
  <c r="M722" i="12"/>
  <c r="M787" i="12"/>
  <c r="M780" i="12"/>
  <c r="M899" i="12"/>
  <c r="M821" i="12"/>
  <c r="M795" i="12"/>
  <c r="M807" i="12"/>
  <c r="M840" i="12"/>
  <c r="M521" i="12"/>
  <c r="M890" i="12"/>
  <c r="M539" i="12"/>
  <c r="M613" i="12"/>
  <c r="M614" i="12"/>
  <c r="M971" i="12"/>
  <c r="M992" i="12"/>
  <c r="M993" i="12"/>
  <c r="M1021" i="12"/>
  <c r="M997" i="12"/>
  <c r="M1006" i="12"/>
  <c r="M1012" i="12"/>
  <c r="M1040" i="12"/>
  <c r="M1046" i="12"/>
  <c r="M1155" i="12"/>
  <c r="M1174" i="12"/>
  <c r="M1183" i="12"/>
  <c r="M1251" i="12"/>
  <c r="M1299" i="12"/>
  <c r="M1717" i="12"/>
  <c r="M1748" i="12"/>
  <c r="M1845" i="12"/>
  <c r="M108" i="12"/>
  <c r="M182" i="12"/>
  <c r="M197" i="12"/>
  <c r="M506" i="12"/>
  <c r="M565" i="12"/>
  <c r="M655" i="12"/>
  <c r="M815" i="12"/>
  <c r="M816" i="12"/>
  <c r="M934" i="12"/>
  <c r="M964" i="12"/>
  <c r="M1250" i="12"/>
  <c r="M9" i="12"/>
  <c r="M186" i="12"/>
  <c r="M391" i="12"/>
  <c r="M1271" i="12"/>
  <c r="M217" i="12"/>
  <c r="M218" i="12"/>
  <c r="M280" i="12"/>
  <c r="M282" i="12"/>
  <c r="M284" i="12"/>
  <c r="M310" i="12"/>
  <c r="M341" i="12"/>
  <c r="M342" i="12"/>
  <c r="M343" i="12"/>
  <c r="M344" i="12"/>
  <c r="M360" i="12"/>
  <c r="M361" i="12"/>
  <c r="M362" i="12"/>
  <c r="M363" i="12"/>
  <c r="M383" i="12"/>
  <c r="M384" i="12"/>
  <c r="M385" i="12"/>
  <c r="M386" i="12"/>
  <c r="M420" i="12"/>
  <c r="M421" i="12"/>
  <c r="M422" i="12"/>
  <c r="M423" i="12"/>
  <c r="M446" i="12"/>
  <c r="M447" i="12"/>
  <c r="M448" i="12"/>
  <c r="M449" i="12"/>
  <c r="M473" i="12"/>
  <c r="M497" i="12"/>
  <c r="M499" i="12"/>
  <c r="M500" i="12"/>
  <c r="M508" i="12"/>
  <c r="M509" i="12"/>
  <c r="M512" i="12"/>
  <c r="M513" i="12"/>
  <c r="M530" i="12"/>
  <c r="M561" i="12"/>
  <c r="M562" i="12"/>
  <c r="M580" i="12"/>
  <c r="M758" i="12"/>
  <c r="M759" i="12"/>
  <c r="M635" i="12"/>
  <c r="M657" i="12"/>
  <c r="M680" i="12"/>
  <c r="M687" i="12"/>
  <c r="M688" i="12"/>
  <c r="M701" i="12"/>
  <c r="M707" i="12"/>
  <c r="M708" i="12"/>
  <c r="M715" i="12"/>
  <c r="M718" i="12"/>
  <c r="M769" i="12"/>
  <c r="M775" i="12"/>
  <c r="M785" i="12"/>
  <c r="M789" i="12"/>
  <c r="M800" i="12"/>
  <c r="M801" i="12"/>
  <c r="M806" i="12"/>
  <c r="M849" i="12"/>
  <c r="M850" i="12"/>
  <c r="M896" i="12"/>
  <c r="M908" i="12"/>
  <c r="M917" i="12"/>
  <c r="M928" i="12"/>
  <c r="M929" i="12"/>
  <c r="M525" i="12"/>
  <c r="M972" i="12"/>
  <c r="M1005" i="12"/>
  <c r="M1033" i="12"/>
  <c r="M1042" i="12"/>
  <c r="M1044" i="12"/>
  <c r="M1061" i="12"/>
  <c r="M1140" i="12"/>
  <c r="M1238" i="12"/>
  <c r="M1184" i="12"/>
  <c r="M1188" i="12"/>
  <c r="M1208" i="12"/>
  <c r="M1209" i="12"/>
  <c r="M1210" i="12"/>
  <c r="M1211" i="12"/>
  <c r="M1221" i="12"/>
  <c r="M1234" i="12"/>
  <c r="M1235" i="12"/>
  <c r="M1236" i="12"/>
  <c r="M1237" i="12"/>
  <c r="M770" i="12"/>
  <c r="M771" i="12"/>
  <c r="M897" i="12"/>
  <c r="M922" i="12"/>
  <c r="M1145" i="12"/>
  <c r="M1146" i="12"/>
  <c r="M1160" i="12"/>
  <c r="M1161" i="12"/>
  <c r="M1204" i="12"/>
  <c r="M1205" i="12"/>
  <c r="M1206" i="12"/>
  <c r="M1207" i="12"/>
  <c r="M1000" i="12"/>
  <c r="M1714" i="12"/>
  <c r="M1749" i="12"/>
  <c r="M1750" i="12"/>
  <c r="M1846" i="12"/>
  <c r="M1856" i="12"/>
  <c r="M1896" i="12"/>
  <c r="M1901" i="12"/>
  <c r="M1937" i="12"/>
  <c r="M1959" i="12"/>
  <c r="M1904" i="12"/>
  <c r="M1914" i="12"/>
  <c r="M1957" i="12"/>
  <c r="M1969" i="12"/>
  <c r="M1999" i="12"/>
  <c r="M223" i="12"/>
  <c r="M584" i="12"/>
  <c r="M699" i="12"/>
  <c r="M953" i="12"/>
  <c r="M1022" i="12"/>
  <c r="M1269" i="12"/>
  <c r="M1302" i="12"/>
  <c r="M97" i="12"/>
  <c r="M112" i="12"/>
  <c r="M113" i="12"/>
  <c r="M1069" i="12"/>
  <c r="M1725" i="12"/>
  <c r="M1977" i="12"/>
  <c r="M245" i="12"/>
  <c r="M1732" i="12"/>
  <c r="M819" i="12"/>
  <c r="M208" i="12"/>
  <c r="M233" i="12"/>
  <c r="M277" i="12"/>
  <c r="M295" i="12"/>
  <c r="M296" i="12"/>
  <c r="M331" i="12"/>
  <c r="M335" i="12"/>
  <c r="M336" i="12"/>
  <c r="M337" i="12"/>
  <c r="M338" i="12"/>
  <c r="M339" i="12"/>
  <c r="M340" i="12"/>
  <c r="M348" i="12"/>
  <c r="M349" i="12"/>
  <c r="M350" i="12"/>
  <c r="M351" i="12"/>
  <c r="M352" i="12"/>
  <c r="M353" i="12"/>
  <c r="M354" i="12"/>
  <c r="M355" i="12"/>
  <c r="M356" i="12"/>
  <c r="M357" i="12"/>
  <c r="M358" i="12"/>
  <c r="M359" i="12"/>
  <c r="M377" i="12"/>
  <c r="M378" i="12"/>
  <c r="M379" i="12"/>
  <c r="M380" i="12"/>
  <c r="M381" i="12"/>
  <c r="M382" i="12"/>
  <c r="M388" i="12"/>
  <c r="M392" i="12"/>
  <c r="M402" i="12"/>
  <c r="M411" i="12"/>
  <c r="M414" i="12"/>
  <c r="M415" i="12"/>
  <c r="M416" i="12"/>
  <c r="M417" i="12"/>
  <c r="M418" i="12"/>
  <c r="M419" i="12"/>
  <c r="M434" i="12"/>
  <c r="M435" i="12"/>
  <c r="M436" i="12"/>
  <c r="M437" i="12"/>
  <c r="M438" i="12"/>
  <c r="M439" i="12"/>
  <c r="M440" i="12"/>
  <c r="M441" i="12"/>
  <c r="M442" i="12"/>
  <c r="M443" i="12"/>
  <c r="M444" i="12"/>
  <c r="M445" i="12"/>
  <c r="M462" i="12"/>
  <c r="M228" i="12"/>
  <c r="M496" i="12"/>
  <c r="M498" i="12"/>
  <c r="M510" i="12"/>
  <c r="M511" i="12"/>
  <c r="M529" i="12"/>
  <c r="M585" i="12"/>
  <c r="M760" i="12"/>
  <c r="M597" i="12"/>
  <c r="M598" i="12"/>
  <c r="M599" i="12"/>
  <c r="M600" i="12"/>
  <c r="M601" i="12"/>
  <c r="M602" i="12"/>
  <c r="M761" i="12"/>
  <c r="M762" i="12"/>
  <c r="M659" i="12"/>
  <c r="M797" i="12"/>
  <c r="M798" i="12"/>
  <c r="M802" i="12"/>
  <c r="M803" i="12"/>
  <c r="M804" i="12"/>
  <c r="M805" i="12"/>
  <c r="M811" i="12"/>
  <c r="M827" i="12"/>
  <c r="M906" i="12"/>
  <c r="M916" i="12"/>
  <c r="M938" i="12"/>
  <c r="M937" i="12"/>
  <c r="M957" i="12"/>
  <c r="M1004" i="12"/>
  <c r="M1178" i="12"/>
  <c r="M1189" i="12"/>
  <c r="M1751" i="12"/>
  <c r="M1855" i="12"/>
  <c r="M763" i="12"/>
  <c r="M772" i="12"/>
  <c r="M773" i="12"/>
  <c r="M774" i="12"/>
  <c r="M1968" i="12"/>
  <c r="M1992" i="12"/>
  <c r="M644" i="12"/>
  <c r="M645" i="12"/>
  <c r="M646" i="12"/>
  <c r="M647" i="12"/>
  <c r="M648" i="12"/>
  <c r="M736" i="12"/>
  <c r="M1865" i="12"/>
  <c r="M1869" i="12"/>
  <c r="M1874" i="12"/>
  <c r="M1941" i="12"/>
  <c r="M1943" i="12"/>
  <c r="M1954" i="12"/>
  <c r="M1973" i="12"/>
  <c r="M1768" i="12"/>
  <c r="M1781" i="12"/>
  <c r="M1809" i="12"/>
  <c r="M1873" i="12"/>
  <c r="M1898" i="12"/>
  <c r="M1938" i="12"/>
  <c r="M1915" i="12"/>
  <c r="M1939" i="12"/>
  <c r="M1940" i="12"/>
  <c r="M1105" i="12"/>
  <c r="M1137" i="12"/>
  <c r="M1264" i="12"/>
  <c r="M1047" i="12"/>
  <c r="M1273" i="12"/>
  <c r="M1286" i="12"/>
  <c r="M1154" i="12"/>
  <c r="M1182" i="12"/>
  <c r="M1198" i="12"/>
  <c r="M1162" i="12"/>
  <c r="M1175" i="12"/>
  <c r="M1179" i="12"/>
  <c r="M1180" i="12"/>
  <c r="M1186" i="12"/>
  <c r="M1187" i="12"/>
  <c r="M1193" i="12"/>
  <c r="M987" i="12"/>
  <c r="M1253" i="12"/>
  <c r="M1256" i="12"/>
  <c r="M1226" i="12"/>
  <c r="M1281" i="12"/>
  <c r="M1710" i="12"/>
  <c r="M1719" i="12"/>
  <c r="M1729" i="12"/>
  <c r="M1733" i="12"/>
  <c r="M1734" i="12"/>
  <c r="M1746" i="12"/>
  <c r="M1804" i="12"/>
  <c r="M1806" i="12"/>
  <c r="M1807" i="12"/>
  <c r="M1976" i="12"/>
  <c r="M1997" i="12"/>
  <c r="M1156" i="12"/>
  <c r="M1157" i="12"/>
  <c r="M1805" i="12"/>
  <c r="M1924" i="12"/>
  <c r="M1925" i="12"/>
  <c r="M86" i="12"/>
  <c r="M823" i="12"/>
  <c r="M809" i="12"/>
  <c r="M818" i="12"/>
  <c r="M1108" i="12"/>
  <c r="M1246" i="12"/>
  <c r="M1261" i="12"/>
  <c r="M1786" i="12"/>
  <c r="M1820" i="12"/>
  <c r="M16" i="12"/>
  <c r="M18" i="12"/>
  <c r="M20" i="12"/>
  <c r="M21" i="12"/>
  <c r="M23" i="12"/>
  <c r="M24" i="12"/>
  <c r="M26" i="12"/>
  <c r="M34" i="12"/>
  <c r="M43" i="12"/>
  <c r="M44" i="12"/>
  <c r="M58" i="12"/>
  <c r="M59" i="12"/>
  <c r="M64" i="12"/>
  <c r="M73" i="12"/>
  <c r="M80" i="12"/>
  <c r="M81" i="12"/>
  <c r="M84" i="12"/>
  <c r="M87" i="12"/>
  <c r="M94" i="12"/>
  <c r="M101" i="12"/>
  <c r="M104" i="12"/>
  <c r="M121" i="12"/>
  <c r="M122" i="12"/>
  <c r="M147" i="12"/>
  <c r="M148" i="12"/>
  <c r="M149" i="12"/>
  <c r="M156" i="12"/>
  <c r="M161" i="12"/>
  <c r="M166" i="12"/>
  <c r="M170" i="12"/>
  <c r="M172" i="12"/>
  <c r="M187" i="12"/>
  <c r="M188" i="12"/>
  <c r="M207" i="12"/>
  <c r="M229" i="12"/>
  <c r="M234" i="12"/>
  <c r="M235" i="12"/>
  <c r="M236" i="12"/>
  <c r="M237" i="12"/>
  <c r="M238" i="12"/>
  <c r="M239" i="12"/>
  <c r="M240" i="12"/>
  <c r="M241" i="12"/>
  <c r="M242" i="12"/>
  <c r="M243" i="12"/>
  <c r="M259" i="12"/>
  <c r="M260" i="12"/>
  <c r="M267" i="12"/>
  <c r="M268" i="12"/>
  <c r="M269" i="12"/>
  <c r="M270" i="12"/>
  <c r="M271" i="12"/>
  <c r="M272" i="12"/>
  <c r="M273" i="12"/>
  <c r="M274" i="12"/>
  <c r="M300" i="12"/>
  <c r="M302" i="12"/>
  <c r="M318" i="12"/>
  <c r="M347" i="12"/>
  <c r="M368" i="12"/>
  <c r="M390" i="12"/>
  <c r="M430" i="12"/>
  <c r="M454" i="12"/>
  <c r="M458" i="12"/>
  <c r="M464" i="12"/>
  <c r="M465" i="12"/>
  <c r="M515" i="12"/>
  <c r="M516" i="12"/>
  <c r="M546" i="12"/>
  <c r="M547" i="12"/>
  <c r="M575" i="12"/>
  <c r="M619" i="12"/>
  <c r="M620" i="12"/>
  <c r="M621" i="12"/>
  <c r="M622" i="12"/>
  <c r="M623" i="12"/>
  <c r="M624" i="12"/>
  <c r="M625" i="12"/>
  <c r="M626" i="12"/>
  <c r="M662" i="12"/>
  <c r="M663" i="12"/>
  <c r="M664" i="12"/>
  <c r="M665" i="12"/>
  <c r="M666" i="12"/>
  <c r="M667" i="12"/>
  <c r="M668" i="12"/>
  <c r="M669" i="12"/>
  <c r="M719" i="12"/>
  <c r="M706" i="12"/>
  <c r="M711" i="12"/>
  <c r="M872" i="12"/>
  <c r="M782" i="12"/>
  <c r="M808" i="12"/>
  <c r="M820" i="12"/>
  <c r="M851" i="12"/>
  <c r="M881" i="12"/>
  <c r="M882" i="12"/>
  <c r="M887" i="12"/>
  <c r="M888" i="12"/>
  <c r="M889" i="12"/>
  <c r="M1003" i="12"/>
  <c r="M1059" i="12"/>
  <c r="M1071" i="12"/>
  <c r="M1089" i="12"/>
  <c r="M1091" i="12"/>
  <c r="M1092" i="12"/>
  <c r="M1128" i="12"/>
  <c r="M1153" i="12"/>
  <c r="M1170" i="12"/>
  <c r="M1171" i="12"/>
  <c r="M1227" i="12"/>
  <c r="M1720" i="12"/>
  <c r="M1767" i="12"/>
  <c r="M1810" i="12"/>
  <c r="M1842" i="12"/>
  <c r="M1847" i="12"/>
  <c r="M1980" i="12"/>
  <c r="M1986" i="12"/>
  <c r="M212" i="12"/>
  <c r="M1859" i="12"/>
  <c r="M345" i="12"/>
  <c r="M365" i="12"/>
  <c r="M403" i="12"/>
  <c r="M404" i="12"/>
  <c r="M412" i="12"/>
  <c r="M413" i="12"/>
  <c r="M424" i="12"/>
  <c r="M426" i="12"/>
  <c r="M427" i="12"/>
  <c r="M429" i="12"/>
  <c r="M450" i="12"/>
  <c r="M457" i="12"/>
  <c r="M477" i="12"/>
  <c r="M479" i="12"/>
  <c r="M480" i="12"/>
  <c r="M485" i="12"/>
  <c r="M486" i="12"/>
  <c r="M518" i="12"/>
  <c r="M700" i="12"/>
  <c r="M716" i="12"/>
  <c r="M730" i="12"/>
  <c r="M732" i="12"/>
  <c r="M778" i="12"/>
  <c r="M786" i="12"/>
  <c r="M792" i="12"/>
  <c r="M793" i="12"/>
  <c r="M812" i="12"/>
  <c r="M824" i="12"/>
  <c r="M935" i="12"/>
  <c r="M903" i="12"/>
  <c r="M737" i="12"/>
  <c r="M286" i="12"/>
  <c r="M287" i="12"/>
  <c r="M332" i="12"/>
  <c r="M333" i="12"/>
  <c r="M397" i="12"/>
  <c r="M398" i="12"/>
  <c r="M451" i="12"/>
  <c r="M452" i="12"/>
  <c r="M471" i="12"/>
  <c r="M501" i="12"/>
  <c r="M503" i="12"/>
  <c r="M1212" i="12"/>
  <c r="M1213" i="12"/>
  <c r="M481" i="12"/>
  <c r="M1151" i="12"/>
  <c r="M1152" i="12"/>
  <c r="M528" i="12"/>
  <c r="M369" i="12"/>
  <c r="M370" i="12"/>
  <c r="M376" i="12"/>
  <c r="M428" i="12"/>
  <c r="M502" i="12"/>
  <c r="M505" i="12"/>
  <c r="M519" i="12"/>
  <c r="M538" i="12"/>
  <c r="M553" i="12"/>
  <c r="M579" i="12"/>
  <c r="M712" i="12"/>
  <c r="M733" i="12"/>
  <c r="M747" i="12"/>
  <c r="M768" i="12"/>
  <c r="M898" i="12"/>
  <c r="M902" i="12"/>
  <c r="M904" i="12"/>
  <c r="M1007" i="12"/>
  <c r="M1138" i="12"/>
  <c r="M1228" i="12"/>
  <c r="M482" i="12"/>
  <c r="M246" i="12"/>
  <c r="M470" i="12"/>
  <c r="M504" i="12"/>
  <c r="M637" i="12"/>
  <c r="M926" i="12"/>
  <c r="M1279" i="12"/>
  <c r="M965" i="12"/>
  <c r="M754" i="12"/>
  <c r="M755" i="12"/>
  <c r="M141" i="12"/>
  <c r="M56" i="12"/>
  <c r="M102" i="12"/>
  <c r="M105" i="12"/>
  <c r="M289" i="12"/>
  <c r="M299" i="12"/>
  <c r="M346" i="12"/>
  <c r="M387" i="12"/>
  <c r="M425" i="12"/>
  <c r="M603" i="12"/>
  <c r="M604" i="12"/>
  <c r="M605" i="12"/>
  <c r="M606" i="12"/>
  <c r="M738" i="12"/>
  <c r="M746" i="12"/>
  <c r="M831" i="12"/>
  <c r="M927" i="12"/>
  <c r="M954" i="12"/>
  <c r="M1276" i="12"/>
  <c r="M22" i="12"/>
  <c r="M31" i="12"/>
  <c r="M32" i="12"/>
  <c r="M48" i="12"/>
  <c r="M92" i="12"/>
  <c r="M98" i="12"/>
  <c r="M115" i="12"/>
  <c r="M158" i="12"/>
  <c r="M463" i="12"/>
  <c r="M720" i="12"/>
  <c r="M779" i="12"/>
  <c r="M843" i="12"/>
  <c r="M871" i="12"/>
  <c r="M956" i="12"/>
  <c r="M1002" i="12"/>
  <c r="M1078" i="12"/>
  <c r="M46" i="12"/>
  <c r="M834" i="12"/>
  <c r="M999" i="12"/>
  <c r="M1057" i="12"/>
  <c r="M1199" i="12"/>
  <c r="M1222" i="12"/>
  <c r="M129" i="12"/>
  <c r="M180" i="12"/>
  <c r="M183" i="12"/>
  <c r="M198" i="12"/>
  <c r="M264" i="12"/>
  <c r="M676" i="12"/>
  <c r="M1080" i="12"/>
  <c r="M1111" i="12"/>
  <c r="M7" i="12"/>
  <c r="M1697" i="12"/>
  <c r="M1715" i="12"/>
  <c r="M1716" i="12"/>
  <c r="M1753" i="12"/>
  <c r="M1772" i="12"/>
  <c r="M1773" i="12"/>
  <c r="M1785" i="12"/>
  <c r="M1793" i="12"/>
  <c r="M1802" i="12"/>
  <c r="M1838" i="12"/>
  <c r="M1735" i="12"/>
  <c r="M1736" i="12"/>
  <c r="M1737" i="12"/>
  <c r="M1738" i="12"/>
  <c r="M1739" i="12"/>
  <c r="M1740" i="12"/>
  <c r="M1741" i="12"/>
  <c r="M1742" i="12"/>
  <c r="M1743" i="12"/>
  <c r="M1744" i="12"/>
  <c r="M1770" i="12"/>
  <c r="M1771" i="12"/>
  <c r="M1774" i="12"/>
  <c r="M1776" i="12"/>
  <c r="M1784" i="12"/>
  <c r="M1811" i="12"/>
  <c r="M1824" i="12"/>
  <c r="M1827" i="12"/>
  <c r="M1828" i="12"/>
  <c r="M1875" i="12"/>
  <c r="M1903" i="12"/>
  <c r="M1919" i="12"/>
  <c r="M1920" i="12"/>
  <c r="M1934" i="12"/>
  <c r="M1935" i="12"/>
  <c r="M1936" i="12"/>
  <c r="M1960" i="12"/>
  <c r="M1963" i="12"/>
  <c r="M1964" i="12"/>
  <c r="M1975" i="12"/>
  <c r="M1991" i="12"/>
  <c r="M1993" i="12"/>
  <c r="M2001" i="12"/>
  <c r="M1858" i="12"/>
  <c r="M1024" i="12"/>
  <c r="M322" i="12"/>
  <c r="M123" i="12"/>
  <c r="M130" i="12"/>
  <c r="M137" i="12"/>
  <c r="M144" i="12"/>
  <c r="M151" i="12"/>
  <c r="M175" i="12"/>
  <c r="M224" i="12"/>
  <c r="M227" i="12"/>
  <c r="M252" i="12"/>
  <c r="M253" i="12"/>
  <c r="M249" i="12"/>
  <c r="M250" i="12"/>
  <c r="M251" i="12"/>
  <c r="M278" i="12"/>
  <c r="M294" i="12"/>
  <c r="M303" i="12"/>
  <c r="M319" i="12"/>
  <c r="M326" i="12"/>
  <c r="M375" i="12"/>
  <c r="M468" i="12"/>
  <c r="M489" i="12"/>
  <c r="M534" i="12"/>
  <c r="M536" i="12"/>
  <c r="M544" i="12"/>
  <c r="M612" i="12"/>
  <c r="M639" i="12"/>
  <c r="M653" i="12"/>
  <c r="M677" i="12"/>
  <c r="M678" i="12"/>
  <c r="M682" i="12"/>
  <c r="M693" i="12"/>
  <c r="M695" i="12"/>
  <c r="M742" i="12"/>
  <c r="M748" i="12"/>
  <c r="M749" i="12"/>
  <c r="M765" i="12"/>
  <c r="M841" i="12"/>
  <c r="M946" i="12"/>
  <c r="M855" i="12"/>
  <c r="M857" i="12"/>
  <c r="M895" i="12"/>
  <c r="M939" i="12"/>
  <c r="M941" i="12"/>
  <c r="M952" i="12"/>
  <c r="M988" i="12"/>
  <c r="M998" i="12"/>
  <c r="M1009" i="12"/>
  <c r="M1011" i="12"/>
  <c r="M1023" i="12"/>
  <c r="M1026" i="12"/>
  <c r="M1056" i="12"/>
  <c r="M1060" i="12"/>
  <c r="M1107" i="12"/>
  <c r="M1113" i="12"/>
  <c r="M1118" i="12"/>
  <c r="M1119" i="12"/>
  <c r="M1122" i="12"/>
  <c r="M1129" i="12"/>
  <c r="M1133" i="12"/>
  <c r="M1200" i="12"/>
  <c r="M1260" i="12"/>
  <c r="M1268" i="12"/>
  <c r="M1285" i="12"/>
  <c r="M1298" i="12"/>
  <c r="M1728" i="12"/>
  <c r="M1731" i="12"/>
  <c r="M1752" i="12"/>
  <c r="M1765" i="12"/>
  <c r="M1775" i="12"/>
  <c r="M1787" i="12"/>
  <c r="M1797" i="12"/>
  <c r="M1813" i="12"/>
  <c r="M1825" i="12"/>
  <c r="M1826" i="12"/>
  <c r="M1836" i="12"/>
  <c r="M1837" i="12"/>
  <c r="M1849" i="12"/>
  <c r="M1862" i="12"/>
  <c r="M1872" i="12"/>
  <c r="M1897" i="12"/>
  <c r="M1945" i="12"/>
  <c r="M1812" i="12"/>
  <c r="M1843" i="12"/>
  <c r="M1878" i="12"/>
  <c r="M1912" i="12"/>
  <c r="M1947" i="12"/>
  <c r="M1948" i="12"/>
  <c r="M1950" i="12"/>
  <c r="M168" i="12"/>
  <c r="M178" i="12"/>
  <c r="M327" i="12"/>
  <c r="M675" i="12"/>
  <c r="M905" i="12"/>
  <c r="M1037" i="12"/>
  <c r="M1224" i="12"/>
  <c r="M1288" i="12"/>
  <c r="M1908" i="12"/>
  <c r="M177" i="12"/>
  <c r="M796" i="12"/>
  <c r="M560" i="12"/>
  <c r="M60" i="12"/>
  <c r="M67" i="12"/>
  <c r="M111" i="12"/>
  <c r="M133" i="12"/>
  <c r="M145" i="12"/>
  <c r="M154" i="12"/>
  <c r="M157" i="12"/>
  <c r="M189" i="12"/>
  <c r="M214" i="12"/>
  <c r="M216" i="12"/>
  <c r="M313" i="12"/>
  <c r="M410" i="12"/>
  <c r="M543" i="12"/>
  <c r="M618" i="12"/>
  <c r="M679" i="12"/>
  <c r="M681" i="12"/>
  <c r="M734" i="12"/>
  <c r="M893" i="12"/>
  <c r="M914" i="12"/>
  <c r="M948" i="12"/>
  <c r="M949" i="12"/>
  <c r="M950" i="12"/>
  <c r="M996" i="12"/>
  <c r="M1035" i="12"/>
  <c r="M1045" i="12"/>
  <c r="M1055" i="12"/>
  <c r="M1100" i="12"/>
  <c r="M1130" i="12"/>
  <c r="M1143" i="12"/>
  <c r="M1166" i="12"/>
  <c r="M1201" i="12"/>
  <c r="M1270" i="12"/>
  <c r="M1794" i="12"/>
  <c r="M1931" i="12"/>
  <c r="M1984" i="12"/>
  <c r="M1985" i="12"/>
  <c r="M569" i="12"/>
  <c r="M266" i="12"/>
  <c r="M552" i="12"/>
  <c r="M559" i="12"/>
  <c r="M571" i="12"/>
  <c r="M783" i="12"/>
  <c r="M944" i="12"/>
  <c r="M1277" i="12"/>
  <c r="M1295" i="12"/>
  <c r="M475" i="12"/>
  <c r="M690" i="12"/>
  <c r="M833" i="12"/>
  <c r="M909" i="12"/>
  <c r="M951" i="12"/>
  <c r="M1038" i="12"/>
  <c r="M1124" i="12"/>
  <c r="M1721" i="12"/>
  <c r="M1857" i="12"/>
  <c r="M320" i="12"/>
  <c r="M868" i="12"/>
  <c r="M1010" i="12"/>
  <c r="M1063" i="12"/>
  <c r="M1291" i="12"/>
  <c r="M261" i="12"/>
  <c r="M262" i="12"/>
  <c r="M263" i="12"/>
  <c r="M276" i="12"/>
  <c r="M566" i="12"/>
  <c r="M567" i="12"/>
  <c r="M570" i="12"/>
  <c r="M632" i="12"/>
  <c r="M633" i="12"/>
  <c r="M634" i="12"/>
  <c r="M643" i="12"/>
  <c r="M739" i="12"/>
  <c r="M1116" i="12"/>
  <c r="M1284" i="12"/>
  <c r="M476" i="12"/>
  <c r="M1019" i="12"/>
  <c r="M756" i="12"/>
  <c r="M989" i="12"/>
  <c r="M1701" i="12"/>
  <c r="M1718" i="12"/>
  <c r="M1726" i="12"/>
  <c r="M432" i="12"/>
  <c r="M374" i="12"/>
  <c r="M431" i="12"/>
  <c r="M256" i="12"/>
  <c r="M257" i="12"/>
  <c r="M367" i="12"/>
  <c r="M723" i="12"/>
  <c r="M724" i="12"/>
  <c r="M830" i="12"/>
  <c r="M901" i="12"/>
  <c r="M913" i="12"/>
  <c r="M919" i="12"/>
  <c r="M942" i="12"/>
  <c r="M1070" i="12"/>
  <c r="M1110" i="12"/>
  <c r="M1214" i="12"/>
  <c r="M1215" i="12"/>
  <c r="M1248" i="1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ven016" type="6" refreshedVersion="3" background="1">
    <textPr sourceFile="D:\ven016.##r" delimited="0" decimal="," thousands=".">
      <textFields count="26">
        <textField/>
        <textField position="7"/>
        <textField position="12"/>
        <textField position="15"/>
        <textField position="23"/>
        <textField position="24"/>
        <textField position="38"/>
        <textField position="41"/>
        <textField position="51"/>
        <textField position="56"/>
        <textField position="57"/>
        <textField position="119"/>
        <textField position="128"/>
        <textField position="146"/>
        <textField position="153"/>
        <textField position="160"/>
        <textField position="167"/>
        <textField position="173"/>
        <textField position="177"/>
        <textField position="181"/>
        <textField position="185"/>
        <textField position="190"/>
        <textField position="194"/>
        <textField position="198"/>
        <textField position="205"/>
        <textField position="212"/>
      </textFields>
    </textPr>
  </connection>
  <connection id="2" xr16:uid="{00000000-0015-0000-FFFF-FFFF01000000}" name="ven0161" type="6" refreshedVersion="3" background="1" saveData="1">
    <textPr sourceFile="D:\ven016.##r" delimited="0" decimal="," thousands=".">
      <textFields count="25">
        <textField/>
        <textField position="7"/>
        <textField position="12"/>
        <textField position="16"/>
        <textField position="23"/>
        <textField position="24"/>
        <textField position="38"/>
        <textField position="40"/>
        <textField position="50"/>
        <textField position="56"/>
        <textField position="57"/>
        <textField position="120"/>
        <textField position="128"/>
        <textField position="147"/>
        <textField position="154"/>
        <textField position="160"/>
        <textField position="168"/>
        <textField position="174"/>
        <textField position="180"/>
        <textField position="186"/>
        <textField position="193"/>
        <textField position="199"/>
        <textField position="205"/>
        <textField position="212"/>
        <textField position="216"/>
      </textFields>
    </textPr>
  </connection>
  <connection id="3" xr16:uid="{00000000-0015-0000-FFFF-FFFF02000000}" name="ven0162" type="6" refreshedVersion="3" background="1" saveData="1">
    <textPr sourceFile="D:\ven016.##r" delimited="0" decimal="," thousands=".">
      <textFields count="24">
        <textField/>
        <textField position="7"/>
        <textField position="13"/>
        <textField position="15"/>
        <textField position="23"/>
        <textField position="24"/>
        <textField position="38"/>
        <textField position="40"/>
        <textField position="51"/>
        <textField position="56"/>
        <textField position="57"/>
        <textField position="119"/>
        <textField position="128"/>
        <textField position="146"/>
        <textField position="154"/>
        <textField position="159"/>
        <textField position="167"/>
        <textField position="174"/>
        <textField position="180"/>
        <textField position="187"/>
        <textField position="194"/>
        <textField position="198"/>
        <textField position="205"/>
        <textField position="212"/>
      </textFields>
    </textPr>
  </connection>
  <connection id="4" xr16:uid="{00000000-0015-0000-FFFF-FFFF03000000}" name="ven0163" type="6" refreshedVersion="3" background="1" saveData="1">
    <textPr sourceFile="D:\ven016.##r" delimited="0" decimal="," thousands=".">
      <textFields count="25">
        <textField/>
        <textField position="7"/>
        <textField position="13"/>
        <textField position="16"/>
        <textField position="23"/>
        <textField position="24"/>
        <textField position="38"/>
        <textField position="40"/>
        <textField position="51"/>
        <textField position="57"/>
        <textField position="58"/>
        <textField position="119"/>
        <textField position="128"/>
        <textField position="146"/>
        <textField position="154"/>
        <textField position="160"/>
        <textField position="168"/>
        <textField position="174"/>
        <textField position="180"/>
        <textField position="187"/>
        <textField position="194"/>
        <textField position="200"/>
        <textField position="206"/>
        <textField position="213"/>
        <textField position="217"/>
      </textFields>
    </textPr>
  </connection>
  <connection id="5" xr16:uid="{00000000-0015-0000-FFFF-FFFF04000000}" name="ven01631" type="6" refreshedVersion="3" background="1" saveData="1">
    <textPr sourceFile="D:\ven016.##r" delimited="0" decimal="," thousands=".">
      <textFields count="24">
        <textField/>
        <textField position="7"/>
        <textField position="13"/>
        <textField position="16"/>
        <textField position="23"/>
        <textField position="24"/>
        <textField position="38"/>
        <textField position="41"/>
        <textField position="51"/>
        <textField position="57"/>
        <textField position="58"/>
        <textField position="119"/>
        <textField position="128"/>
        <textField position="147"/>
        <textField position="155"/>
        <textField position="161"/>
        <textField position="169"/>
        <textField position="174"/>
        <textField position="181"/>
        <textField position="187"/>
        <textField position="193"/>
        <textField position="200"/>
        <textField position="207"/>
        <textField position="213"/>
      </textFields>
    </textPr>
  </connection>
  <connection id="6" xr16:uid="{00000000-0015-0000-FFFF-FFFF05000000}" name="ven01632" type="6" refreshedVersion="3" background="1" saveData="1">
    <textPr sourceFile="D:\ven016.##r" delimited="0" decimal="," thousands=".">
      <textFields count="25">
        <textField/>
        <textField position="7"/>
        <textField position="13"/>
        <textField position="16"/>
        <textField position="23"/>
        <textField position="24"/>
        <textField position="38"/>
        <textField position="40"/>
        <textField position="51"/>
        <textField position="57"/>
        <textField position="58"/>
        <textField position="119"/>
        <textField position="128"/>
        <textField position="146"/>
        <textField position="154"/>
        <textField position="160"/>
        <textField position="168"/>
        <textField position="174"/>
        <textField position="180"/>
        <textField position="187"/>
        <textField position="194"/>
        <textField position="200"/>
        <textField position="206"/>
        <textField position="213"/>
        <textField position="217"/>
      </textFields>
    </textPr>
  </connection>
  <connection id="7" xr16:uid="{00000000-0015-0000-FFFF-FFFF06000000}" name="ven0164" type="6" refreshedVersion="3" background="1" saveData="1">
    <textPr sourceFile="D:\ven016.##r" delimited="0" decimal="," thousands=".">
      <textFields count="24">
        <textField/>
        <textField position="6"/>
        <textField position="12"/>
        <textField position="16"/>
        <textField position="23"/>
        <textField position="24"/>
        <textField position="37"/>
        <textField position="41"/>
        <textField position="51"/>
        <textField position="57"/>
        <textField position="58"/>
        <textField position="119"/>
        <textField position="128"/>
        <textField position="149"/>
        <textField position="155"/>
        <textField position="161"/>
        <textField position="168"/>
        <textField position="175"/>
        <textField position="179"/>
        <textField position="186"/>
        <textField position="194"/>
        <textField position="200"/>
        <textField position="207"/>
        <textField position="213"/>
      </textFields>
    </textPr>
  </connection>
  <connection id="8" xr16:uid="{00000000-0015-0000-FFFF-FFFF07000000}" name="ven01641" type="6" refreshedVersion="3" background="1" saveData="1">
    <textPr sourceFile="D:\ven016.##r" delimited="0" decimal="," thousands=".">
      <textFields count="24">
        <textField/>
        <textField position="6"/>
        <textField position="12"/>
        <textField position="16"/>
        <textField position="23"/>
        <textField position="24"/>
        <textField position="37"/>
        <textField position="41"/>
        <textField position="51"/>
        <textField position="57"/>
        <textField position="58"/>
        <textField position="119"/>
        <textField position="128"/>
        <textField position="149"/>
        <textField position="155"/>
        <textField position="161"/>
        <textField position="168"/>
        <textField position="175"/>
        <textField position="179"/>
        <textField position="186"/>
        <textField position="194"/>
        <textField position="200"/>
        <textField position="207"/>
        <textField position="213"/>
      </textFields>
    </textPr>
  </connection>
  <connection id="9" xr16:uid="{00000000-0015-0000-FFFF-FFFF08000000}" name="ven01651" type="6" refreshedVersion="3" background="1" saveData="1">
    <textPr sourceFile="D:\ven016.##r" delimited="0" decimal="," thousands=".">
      <textFields count="24">
        <textField/>
        <textField position="6"/>
        <textField position="13"/>
        <textField position="16"/>
        <textField position="23"/>
        <textField position="24"/>
        <textField position="38"/>
        <textField position="40"/>
        <textField position="51"/>
        <textField position="57"/>
        <textField position="58"/>
        <textField position="119"/>
        <textField position="128"/>
        <textField position="146"/>
        <textField position="155"/>
        <textField position="162"/>
        <textField position="169"/>
        <textField position="175"/>
        <textField position="181"/>
        <textField position="186"/>
        <textField position="194"/>
        <textField position="200"/>
        <textField position="207"/>
        <textField position="213"/>
      </textFields>
    </textPr>
  </connection>
  <connection id="10" xr16:uid="{00000000-0015-0000-FFFF-FFFF09000000}" name="ven01652" type="6" refreshedVersion="3" background="1" saveData="1">
    <textPr sourceFile="D:\ven016.##r" delimited="0" decimal="," thousands=".">
      <textFields count="24">
        <textField/>
        <textField position="6"/>
        <textField position="13"/>
        <textField position="16"/>
        <textField position="23"/>
        <textField position="24"/>
        <textField position="38"/>
        <textField position="40"/>
        <textField position="50"/>
        <textField position="56"/>
        <textField position="57"/>
        <textField position="119"/>
        <textField position="128"/>
        <textField position="146"/>
        <textField position="154"/>
        <textField position="160"/>
        <textField position="168"/>
        <textField position="174"/>
        <textField position="180"/>
        <textField position="187"/>
        <textField position="193"/>
        <textField position="200"/>
        <textField position="206"/>
        <textField position="213"/>
      </textFields>
    </textPr>
  </connection>
  <connection id="11" xr16:uid="{00000000-0015-0000-FFFF-FFFF0A000000}" name="ven0181" type="6" refreshedVersion="3" background="1" saveData="1">
    <textPr sourceFile="D:\ven018.##r" delimited="0" decimal="," thousands=".">
      <textFields count="19">
        <textField/>
        <textField position="6"/>
        <textField position="7"/>
        <textField position="40"/>
        <textField position="43"/>
        <textField position="48"/>
        <textField position="54"/>
        <textField position="99"/>
        <textField position="106"/>
        <textField position="112"/>
        <textField position="119"/>
        <textField position="130"/>
        <textField position="140"/>
        <textField position="152"/>
        <textField position="165"/>
        <textField position="189"/>
        <textField position="192"/>
        <textField position="193"/>
        <textField position="209"/>
      </textFields>
    </textPr>
  </connection>
  <connection id="12" xr16:uid="{00000000-0015-0000-FFFF-FFFF0B000000}" name="ven0182" type="6" refreshedVersion="3" background="1" saveData="1">
    <textPr sourceFile="D:\ven018.##r" delimited="0" decimal="," thousands=".">
      <textFields count="19">
        <textField/>
        <textField position="6"/>
        <textField position="7"/>
        <textField position="40"/>
        <textField position="43"/>
        <textField position="47"/>
        <textField position="53"/>
        <textField position="54"/>
        <textField position="101"/>
        <textField position="103"/>
        <textField position="112"/>
        <textField position="118"/>
        <textField position="130"/>
        <textField position="141"/>
        <textField position="152"/>
        <textField position="169"/>
        <textField position="190"/>
        <textField position="192"/>
        <textField position="193"/>
      </textFields>
    </textPr>
  </connection>
  <connection id="13" xr16:uid="{00000000-0015-0000-FFFF-FFFF0C000000}" name="ven01821" type="6" refreshedVersion="3" background="1" saveData="1">
    <textPr sourceFile="D:\ven018.##r" delimited="0" decimal="," thousands=".">
      <textFields count="19">
        <textField/>
        <textField position="6"/>
        <textField position="7"/>
        <textField position="39"/>
        <textField position="43"/>
        <textField position="47"/>
        <textField position="53"/>
        <textField position="54"/>
        <textField position="100"/>
        <textField position="104"/>
        <textField position="111"/>
        <textField position="118"/>
        <textField position="130"/>
        <textField position="140"/>
        <textField position="152"/>
        <textField position="160"/>
        <textField position="176"/>
        <textField position="192"/>
        <textField position="193"/>
      </textFields>
    </textPr>
  </connection>
  <connection id="14" xr16:uid="{00000000-0015-0000-FFFF-FFFF0D000000}" name="ven0183" type="6" refreshedVersion="3" background="1">
    <textPr sourceFile="D:\ven018.##r" delimited="0" decimal="," thousands=".">
      <textFields count="21">
        <textField/>
        <textField position="6"/>
        <textField position="7"/>
        <textField position="40"/>
        <textField position="42"/>
        <textField position="47"/>
        <textField position="53"/>
        <textField position="54"/>
        <textField position="101"/>
        <textField position="103"/>
        <textField position="111"/>
        <textField position="119"/>
        <textField position="130"/>
        <textField position="141"/>
        <textField position="152"/>
        <textField position="158"/>
        <textField position="169"/>
        <textField position="176"/>
        <textField position="190"/>
        <textField position="192"/>
        <textField position="193"/>
      </textFields>
    </textPr>
  </connection>
  <connection id="15" xr16:uid="{00000000-0015-0000-FFFF-FFFF0E000000}" name="ven0184" type="6" refreshedVersion="3" background="1" saveData="1">
    <textPr sourceFile="D:\ven018.##r" delimited="0" decimal="," thousands=".">
      <textFields count="21">
        <textField/>
        <textField position="6"/>
        <textField position="7"/>
        <textField position="40"/>
        <textField position="43"/>
        <textField position="47"/>
        <textField position="53"/>
        <textField position="54"/>
        <textField position="101"/>
        <textField position="103"/>
        <textField position="111"/>
        <textField position="118"/>
        <textField position="130"/>
        <textField position="141"/>
        <textField position="152"/>
        <textField position="158"/>
        <textField position="169"/>
        <textField position="175"/>
        <textField position="190"/>
        <textField position="192"/>
        <textField position="193"/>
      </textFields>
    </textPr>
  </connection>
  <connection id="16" xr16:uid="{00000000-0015-0000-FFFF-FFFF0F000000}" name="ven01841" type="6" refreshedVersion="3" background="1" saveData="1">
    <textPr sourceFile="D:\ven018.##r" delimited="0" decimal="," thousands=".">
      <textFields count="19">
        <textField/>
        <textField position="6"/>
        <textField position="7"/>
        <textField position="40"/>
        <textField position="43"/>
        <textField position="47"/>
        <textField position="53"/>
        <textField position="54"/>
        <textField position="101"/>
        <textField position="103"/>
        <textField position="112"/>
        <textField position="119"/>
        <textField position="130"/>
        <textField position="140"/>
        <textField position="152"/>
        <textField position="158"/>
        <textField position="190"/>
        <textField position="192"/>
        <textField position="193"/>
      </textFields>
    </textPr>
  </connection>
  <connection id="17" xr16:uid="{00000000-0015-0000-FFFF-FFFF10000000}" name="ven0185" type="6" refreshedVersion="3" background="1" saveData="1">
    <textPr sourceFile="D:\ven018.##r" delimited="0" decimal="," thousands=".">
      <textFields count="20">
        <textField/>
        <textField position="6"/>
        <textField position="7"/>
        <textField position="40"/>
        <textField position="43"/>
        <textField position="47"/>
        <textField position="53"/>
        <textField position="54"/>
        <textField position="101"/>
        <textField position="103"/>
        <textField position="111"/>
        <textField position="119"/>
        <textField position="130"/>
        <textField position="140"/>
        <textField position="152"/>
        <textField position="167"/>
        <textField position="175"/>
        <textField position="190"/>
        <textField position="192"/>
        <textField position="193"/>
      </textFields>
    </textPr>
  </connection>
</connections>
</file>

<file path=xl/sharedStrings.xml><?xml version="1.0" encoding="utf-8"?>
<sst xmlns="http://schemas.openxmlformats.org/spreadsheetml/2006/main" count="47608" uniqueCount="4542">
  <si>
    <t>APOIO AGROPECUARIO COM.  E REPRE</t>
  </si>
  <si>
    <t>MS</t>
  </si>
  <si>
    <t>SP</t>
  </si>
  <si>
    <t>REGINA MAURA CUNHA FERREIRA</t>
  </si>
  <si>
    <t>MG</t>
  </si>
  <si>
    <t>CAROLINA DE ALMEIDA PRADO SETTEN</t>
  </si>
  <si>
    <t>ARISTIDES DE SOUZA NETO</t>
  </si>
  <si>
    <t>CALIXTO TOCHUO IAMAGUTI</t>
  </si>
  <si>
    <t>CASTORINO VENANCIO PINHEIRO</t>
  </si>
  <si>
    <t>ORCINO GONCALVES DA SILVA</t>
  </si>
  <si>
    <t>GO</t>
  </si>
  <si>
    <t>HARAS VILA DOS PINHEIROS LTDA</t>
  </si>
  <si>
    <t>JOSE MILTON DE SOUZA</t>
  </si>
  <si>
    <t>VALDOMIRO POLISELLI JUNIOR</t>
  </si>
  <si>
    <t>ESPOLIO NAZIH MEHREZ EL-JAMAL</t>
  </si>
  <si>
    <t>MT</t>
  </si>
  <si>
    <t>VERA CRUZ AGROPECUARIA LTDA</t>
  </si>
  <si>
    <t>FREFER OCCHIALINI AGROPECUARIA L</t>
  </si>
  <si>
    <t>AGROPECUARIA PALMA LTDA.</t>
  </si>
  <si>
    <t>ESPOLIO DE EDUARDO JUNQUEIRA NET</t>
  </si>
  <si>
    <t>RENATO CELESTINO</t>
  </si>
  <si>
    <t>AGROPECUARIA BARRA BONITA LTDA</t>
  </si>
  <si>
    <t>FRANCISCO JOSE FERREIRA JACINTHO</t>
  </si>
  <si>
    <t>AGROPECUARIA GUATAMBU LTDA</t>
  </si>
  <si>
    <t>ESPOLIO GENNARO MONDELLI E OUTRO</t>
  </si>
  <si>
    <t>A.C. AGROMERCANTIL LTDA</t>
  </si>
  <si>
    <t>ERNESTO DE PAULA GUIMARAES JUNIO</t>
  </si>
  <si>
    <t>PASTORIL AGROPECUARIA COUTO MAGA</t>
  </si>
  <si>
    <t>EMILIO GUILHERME FARINA</t>
  </si>
  <si>
    <t>PR</t>
  </si>
  <si>
    <t>NEWTON DE PAIVA FERREIRA FILHO</t>
  </si>
  <si>
    <t>JOSE MAURICIO DI FIGUEIREDO</t>
  </si>
  <si>
    <t>SEBASTIAO CARRILHO DE CASTRO</t>
  </si>
  <si>
    <t>JORGE SAWAYA JANK</t>
  </si>
  <si>
    <t>ROBERTO HUGO JANK E OUTROS</t>
  </si>
  <si>
    <t>LUCIANO GOUVEIA FILGUEIRAS</t>
  </si>
  <si>
    <t>ROBERTO HUGO JANK/ AGRINDUS</t>
  </si>
  <si>
    <t>PARANATRATOR LTDA.</t>
  </si>
  <si>
    <t>PEDRO PAULO PEDROSSIAN</t>
  </si>
  <si>
    <t>LEONARDO ROGRIGUES DE CARVALHO</t>
  </si>
  <si>
    <t>PODA PASTO 2000</t>
  </si>
  <si>
    <t>RIVALDO BEZERRA DE SOUZA</t>
  </si>
  <si>
    <t>ALDA CATINA GUELLA MORSCHBACHER</t>
  </si>
  <si>
    <t>REDEMAQ MINAS REGIONAL DIST DE M</t>
  </si>
  <si>
    <t>DALIRIO GROSS</t>
  </si>
  <si>
    <t>LUIS BENEDITO FAVARO</t>
  </si>
  <si>
    <t>F.M. COEMPAR COMERCIAL LTDA</t>
  </si>
  <si>
    <t>FAZENDA AMWAY NUTRILITE DO BRASI</t>
  </si>
  <si>
    <t>CE</t>
  </si>
  <si>
    <t>ANTONIO MARCOS MORAES BARROS</t>
  </si>
  <si>
    <t>ARAKAKI MAQUINAS E IMPLEMENTOS A</t>
  </si>
  <si>
    <t>EUDO JOSE RODRIGUES</t>
  </si>
  <si>
    <t>AFONSO SANTANA DE ARAUJO</t>
  </si>
  <si>
    <t>LUIZ SERGIO DE MIRANDA</t>
  </si>
  <si>
    <t>ORIVALDO SPIRONELLO</t>
  </si>
  <si>
    <t>SC</t>
  </si>
  <si>
    <t>RONALDO GUIMARAES GONTIJO</t>
  </si>
  <si>
    <t>JOSE HERCULANO RIBAS</t>
  </si>
  <si>
    <t>FRANCO RIBEIRO ANDRADE</t>
  </si>
  <si>
    <t>JAN KOK</t>
  </si>
  <si>
    <t>GERALDO RIBEIRO VIEIRA</t>
  </si>
  <si>
    <t>PLINIO LUIZ BASSO</t>
  </si>
  <si>
    <t>MAURICIO CARDOSO TONHA</t>
  </si>
  <si>
    <t>VOLMIR PIVATO</t>
  </si>
  <si>
    <t>HUMBERTO WANDERLEY DIAS</t>
  </si>
  <si>
    <t>AC</t>
  </si>
  <si>
    <t>RONALD RABBERS</t>
  </si>
  <si>
    <t>PA</t>
  </si>
  <si>
    <t>COSAN S/A IND COM - FILIAL STA H</t>
  </si>
  <si>
    <t>JOSE MARCIO BERTOLDO</t>
  </si>
  <si>
    <t>GUILHERME BERNARDES E FILHO</t>
  </si>
  <si>
    <t>LIBORIO MANOEL JOAQUIM DE FREITA</t>
  </si>
  <si>
    <t>VERA LUCIA DE ALMEIDA PRADO</t>
  </si>
  <si>
    <t>ADILSON APARECIDO DIAS</t>
  </si>
  <si>
    <t>AGROPECUARIA VARZELANDIA S/A -AG</t>
  </si>
  <si>
    <t>ENIR GOMES BARBOSA</t>
  </si>
  <si>
    <t>R R RACOES E TECNOLOGIA LTDA</t>
  </si>
  <si>
    <t>TO</t>
  </si>
  <si>
    <t>IRMAOS STROBEL S/A</t>
  </si>
  <si>
    <t>RS</t>
  </si>
  <si>
    <t>COSAN S.A. IND COM FILIAL COSTA</t>
  </si>
  <si>
    <t>JULIANO DA SILVA SANDRI</t>
  </si>
  <si>
    <t>COSAN S/A INDUSTRIA E COM - FILI</t>
  </si>
  <si>
    <t>COSAN S/A INDUSTRIA E COM. FILIA</t>
  </si>
  <si>
    <t>CARLOS HUMBERTO RODRIGUES DE FRE</t>
  </si>
  <si>
    <t>ROBERTO CARLOS CARDOSO DA SILVA</t>
  </si>
  <si>
    <t>SOCIEDADE AGRO PECUARIA SAO CARL</t>
  </si>
  <si>
    <t>CLOVIS ANTONIO CABRINO</t>
  </si>
  <si>
    <t>ACUCAR E ALCOOL BANDEIRANTES S/A</t>
  </si>
  <si>
    <t>MATOSINHO ALVES DA SILVA</t>
  </si>
  <si>
    <t>HAILE SELASSIE DE GOIAS PINHEIRO</t>
  </si>
  <si>
    <t>GLETAX AGRICOLA E EXPORTADORA LT</t>
  </si>
  <si>
    <t>LEF AGROPECUARIA LTDA</t>
  </si>
  <si>
    <t>AGROPECUARIA VALE DO ARAGUAIA LT</t>
  </si>
  <si>
    <t>CLOVIS DE BARROS</t>
  </si>
  <si>
    <t>ITAMAR FERREIRA NOGUEIRA</t>
  </si>
  <si>
    <t>AGROPECUARIA MARAGOGIPE LTDA</t>
  </si>
  <si>
    <t>AGROPECUARIA JACAREZINHO LTDA</t>
  </si>
  <si>
    <t>MARCELO MENDES DE OLIVEIRA</t>
  </si>
  <si>
    <t>ALEXANDRE COGO</t>
  </si>
  <si>
    <t>LUIZ GUSTAVO DO NASCIMENTO</t>
  </si>
  <si>
    <t>COMAPI AGROPECUARIA LTDA</t>
  </si>
  <si>
    <t>JEMAC INDUSTRIAL E COMERCIAL LTD</t>
  </si>
  <si>
    <t>MARCO AURELIO ALIBERTI MAMMANA</t>
  </si>
  <si>
    <t>MARCIO ALVES DA SILVA</t>
  </si>
  <si>
    <t>CLAUDIO CESAR GONCALVES</t>
  </si>
  <si>
    <t>ARAGUARINA AGROPASTORIL LTDA</t>
  </si>
  <si>
    <t>CRISTIANO NOBREGA MALTA</t>
  </si>
  <si>
    <t>PE</t>
  </si>
  <si>
    <t>INACIO CARLOS URBAN</t>
  </si>
  <si>
    <t>EDUARDO COGO ABID</t>
  </si>
  <si>
    <t>LUIZ ANTONIO DE VASCONCELOS</t>
  </si>
  <si>
    <t>GUSTAVO RODRIGUES BRAVO</t>
  </si>
  <si>
    <t>WALTER GERAIGIRE</t>
  </si>
  <si>
    <t>LUIZ ANTONIO SANTOS MARQUES</t>
  </si>
  <si>
    <t>FUCHS AGRO BRASIL LTDA</t>
  </si>
  <si>
    <t>JEAN MARIE MONTEIL</t>
  </si>
  <si>
    <t>JOSE ROBERTO FERNANDES</t>
  </si>
  <si>
    <t>USINA SAO JOSE DA ESTIVA S/A ACU</t>
  </si>
  <si>
    <t>CELSO VENDRAMETO E OUTROS</t>
  </si>
  <si>
    <t>ALDO PEDRESCHI</t>
  </si>
  <si>
    <t>CARLOS ROBERTO MENDONCA ALVES DI</t>
  </si>
  <si>
    <t>SERAFIM MENEGHEL    - AGRO 3M</t>
  </si>
  <si>
    <t>CURT WALTER OTTO BAUMGART E OUTR</t>
  </si>
  <si>
    <t>MARIUS CORNELIS BRONKHORST</t>
  </si>
  <si>
    <t>DANTE EMILIO RAMENZONI</t>
  </si>
  <si>
    <t>PHIBRO SAUDE ANIMAL INTERNACIONA</t>
  </si>
  <si>
    <t>IBIQUERA AGROPECUARIA LTDA</t>
  </si>
  <si>
    <t>BA</t>
  </si>
  <si>
    <t>LUIZ ANDREOLLI</t>
  </si>
  <si>
    <t>ANGELO ARPINI COUTINHO E OUTROS</t>
  </si>
  <si>
    <t>ES</t>
  </si>
  <si>
    <t>NELSON FAVARETTO</t>
  </si>
  <si>
    <t>JACOB SCHARTNER</t>
  </si>
  <si>
    <t>THISA THIEMI SARUWATARI</t>
  </si>
  <si>
    <t>CARLOS JACOB WALLAUER</t>
  </si>
  <si>
    <t>RODA D'AGUA LTDA</t>
  </si>
  <si>
    <t>JOAO JACINTO HONORIO DA SILVA</t>
  </si>
  <si>
    <t>REJANE PEREIRA GUIMARAES ACHCAR</t>
  </si>
  <si>
    <t>JONAS RODRIGUES DE ALMEIDA</t>
  </si>
  <si>
    <t>AGROPECUARIA FOGLIATELLI S/A</t>
  </si>
  <si>
    <t>I.A.T. COMPANHIA DE COMERCIO EXT</t>
  </si>
  <si>
    <t>UBYRAJARA MACEDO DE PAULA</t>
  </si>
  <si>
    <t>JOSE EDUARDO FERREIRA NETO</t>
  </si>
  <si>
    <t>UEVERSON FRANCISCO DE FREITAS</t>
  </si>
  <si>
    <t>JEFFERSON JORGE SALOMAO</t>
  </si>
  <si>
    <t>HORST WARKENTIN</t>
  </si>
  <si>
    <t>RONALDO BONIFACIO DA SILVA</t>
  </si>
  <si>
    <t>HARRI GRIMM</t>
  </si>
  <si>
    <t>LUIZ OSS</t>
  </si>
  <si>
    <t>MARCIO DAL PIVA</t>
  </si>
  <si>
    <t>MA SHOU TAO</t>
  </si>
  <si>
    <t>AGRINDUS S/A EMPRESA AGRICOLA PA</t>
  </si>
  <si>
    <t>JOSE ROBERTO GROPO</t>
  </si>
  <si>
    <t>EVANDRO LIEGE CHUQUIA MUTRAN</t>
  </si>
  <si>
    <t>DECIO LUIZ BALBINOT</t>
  </si>
  <si>
    <t>FAZENDA SANTA HELENA AGROPECUARI</t>
  </si>
  <si>
    <t>ALEMAR ROGE SALOMAO</t>
  </si>
  <si>
    <t>JOSE LUIZ URBANO BOTEON</t>
  </si>
  <si>
    <t>SILVIO JOSE CARNEIRO</t>
  </si>
  <si>
    <t>EUCLIDES ZAGO</t>
  </si>
  <si>
    <t>CASTILHO AGROEQUIPAMENTOS LTDA -</t>
  </si>
  <si>
    <t>GILDA LEITE DE MORAES BACALEINIC</t>
  </si>
  <si>
    <t>WIM KOOPMAN</t>
  </si>
  <si>
    <t>HUGO PAULO GREGG</t>
  </si>
  <si>
    <t>RJ</t>
  </si>
  <si>
    <t>NEI NEVES DA SILVA</t>
  </si>
  <si>
    <t>LEENDERT NOORDEGRAAF</t>
  </si>
  <si>
    <t>TRANSPORTE PESADO BRASIL AGROPEC</t>
  </si>
  <si>
    <t>JOSE CARLOS LEAO BARRETTO DE ARA</t>
  </si>
  <si>
    <t>IRMAOS PRIORI LTDA</t>
  </si>
  <si>
    <t>IDELVAN JOAO DE OLIVEIRA</t>
  </si>
  <si>
    <t>RONALDO SAMPAIO FERREIRA</t>
  </si>
  <si>
    <t>ROBERTO EGIDIO BALESTRA</t>
  </si>
  <si>
    <t>FABRICADOS ELECTROMECANICOS ESTE</t>
  </si>
  <si>
    <t>EX</t>
  </si>
  <si>
    <t>HELIO DE LIMA</t>
  </si>
  <si>
    <t>PAULETE AGROPECUARIA LTDA (FAZ.P</t>
  </si>
  <si>
    <t>JAN UBEL VAN DER VINNE</t>
  </si>
  <si>
    <t>LEONARDO VRIESMAN FILHO</t>
  </si>
  <si>
    <t>UNIAO PIONEIRA DE INTEGRACAO SOC</t>
  </si>
  <si>
    <t>DF</t>
  </si>
  <si>
    <t>JAIRO FERREIRA LIMA</t>
  </si>
  <si>
    <t>HELDER PEREIRA DE FIGUEIREDO</t>
  </si>
  <si>
    <t>MANUEL JACINTO GONCALVES</t>
  </si>
  <si>
    <t>JOSE GERALDO COUTO</t>
  </si>
  <si>
    <t>OLIVIER VIEIRA</t>
  </si>
  <si>
    <t>ALEXANDRE JEAN BOER</t>
  </si>
  <si>
    <t>MUGUIDJANA AGROPECUARIA LTDA</t>
  </si>
  <si>
    <t>ANTONIO CORNELIO DE SOUZA</t>
  </si>
  <si>
    <t>ANA EUDOXIA VILELA</t>
  </si>
  <si>
    <t>HRO EMPREENDIMENTOS E AGROPECUAR</t>
  </si>
  <si>
    <t>SAFRA LEASING S/A ARRENDAMENTO M</t>
  </si>
  <si>
    <t>TARCISIO VASCO MICHELON</t>
  </si>
  <si>
    <t>LUIS CARDOSO MARTINS</t>
  </si>
  <si>
    <t>MARIA CECILIA JUNQUEIRA NETTO</t>
  </si>
  <si>
    <t>SAMIR SNEGE</t>
  </si>
  <si>
    <t>ANTONIO CARLOS MARCHIORI</t>
  </si>
  <si>
    <t>EDUARDO ALVES DE MOURA E OUTRO</t>
  </si>
  <si>
    <t>DILSON DE BARROS REIS</t>
  </si>
  <si>
    <t>MARIA HELENA DE ALBUQUERQUE</t>
  </si>
  <si>
    <t>AGROPECUARIA GRENDENE LTDA.</t>
  </si>
  <si>
    <t>CLAUDIR DENARDI</t>
  </si>
  <si>
    <t>CALIL JORGE</t>
  </si>
  <si>
    <t>WALDIR NORBERTO SCHIMIDT</t>
  </si>
  <si>
    <t>JOSE MARIA FRANCO</t>
  </si>
  <si>
    <t>ADRIANNE PEDRIELLE WOLTERS</t>
  </si>
  <si>
    <t>FREDERIK KOK</t>
  </si>
  <si>
    <t>NYLZA MENEZES DE SZECHY</t>
  </si>
  <si>
    <t>ANTONIO DOS SANTOS DAMASO</t>
  </si>
  <si>
    <t>NADIR SUCULLOTTI</t>
  </si>
  <si>
    <t>IVANIR RODRIGUES FERREIRA</t>
  </si>
  <si>
    <t>AGROPECUARIA CARBONI LTDA</t>
  </si>
  <si>
    <t>TRATORDIESEL LTDA</t>
  </si>
  <si>
    <t>CALIMAN AGRICOLA S/A</t>
  </si>
  <si>
    <t>DITRASA S/A</t>
  </si>
  <si>
    <t>WALDOMIRO MENDES DE QUEIROZ JUNI</t>
  </si>
  <si>
    <t>RODRIGO DE SANT'ANNA NARVAES E O</t>
  </si>
  <si>
    <t>LUIZ AUGUSTO ALMEIDA MOTTA PACHE</t>
  </si>
  <si>
    <t>CECILIA HELENA MALZONI DE CARVAL</t>
  </si>
  <si>
    <t>ORLANDO FERNANDES DIAS</t>
  </si>
  <si>
    <t>SERAFIM MENEGHEL</t>
  </si>
  <si>
    <t>SEBASTIAO RIBEIRO FLOR</t>
  </si>
  <si>
    <t>LUIZ MENEGHEL NETO</t>
  </si>
  <si>
    <t>SUSANA RIBEIRO DE MENDONCA E OUT</t>
  </si>
  <si>
    <t>CARLOS HUMBERTO NASCIMENTO</t>
  </si>
  <si>
    <t>ARNOLDO WALD FILHO</t>
  </si>
  <si>
    <t>WALDIR FERREIRA BASTOS</t>
  </si>
  <si>
    <t>DOMINGOS PIGNATARI JUNIOR E OUTR</t>
  </si>
  <si>
    <t>AGROSERVICIOS DEL NORTE S.A. DE</t>
  </si>
  <si>
    <t>JOSE ROBERTO TEIXEIRA</t>
  </si>
  <si>
    <t>COMERCIAL TECNOLAND S.A.</t>
  </si>
  <si>
    <t>MALIBU CONFINAMENTO DE BOVINOS L</t>
  </si>
  <si>
    <t>PEDRO LUIZ PATERRA</t>
  </si>
  <si>
    <t>COMPANHIA DE ALIMENTOS DO NORDES</t>
  </si>
  <si>
    <t>AGROPECUARIA LAFFRANCHI COM. E I</t>
  </si>
  <si>
    <t>ANTONIO DE VASCONCELOS</t>
  </si>
  <si>
    <t>MAQ-PAULO COM. MAQUINAS IMPLEMEN</t>
  </si>
  <si>
    <t>BRASIF S/A - ADMINISTRACAO E PAR</t>
  </si>
  <si>
    <t>GENISSON MENDONCA OLIVEIRA</t>
  </si>
  <si>
    <t>ALCEU FERREIRA DE QUEIROZ</t>
  </si>
  <si>
    <t>RENATO DE ANDRADE</t>
  </si>
  <si>
    <t>ANTONIO FABIANO CHAVES FIGUEIRED</t>
  </si>
  <si>
    <t>AGROPECUARIA AGUA PRETA S/A</t>
  </si>
  <si>
    <t>GABRIEL JERONIMO DE FIGUEIREDO F</t>
  </si>
  <si>
    <t>FLAVIO SERGIO WALLAUER</t>
  </si>
  <si>
    <t>MARCOS ANTONIO DE OLIVEIRA GARCI</t>
  </si>
  <si>
    <t>TERRA TRATORES LTDA</t>
  </si>
  <si>
    <t>OXI-MAQ COMERCIAL LTDA</t>
  </si>
  <si>
    <t>WILLIAN FERDINAND VAN DER GOOT</t>
  </si>
  <si>
    <t>ALFA SUL MAQUINAS AGRICOLAS LTDA</t>
  </si>
  <si>
    <t>M.G.L. MAQUINAS AGRICOLAS LTDA.</t>
  </si>
  <si>
    <t>EDUARDO REIGOTA ROSA</t>
  </si>
  <si>
    <t>COMID MAQUINAS LTDA</t>
  </si>
  <si>
    <t>IRAI DA SILVA FERRAZ</t>
  </si>
  <si>
    <t>NELSON ANTONIO SERPA</t>
  </si>
  <si>
    <t>ALBERTO OSWALDO CONTINENTINO DE</t>
  </si>
  <si>
    <t>PAULO CEZAR BERTOLINI</t>
  </si>
  <si>
    <t>ANTONIO PAULO ABATE</t>
  </si>
  <si>
    <t>TORTUGA AGROPECUARIA LTDA.</t>
  </si>
  <si>
    <t>FACTEL S/A.</t>
  </si>
  <si>
    <t>SHARK TRATORES E PECAS LTDA</t>
  </si>
  <si>
    <t>MAURO ZANATA CANALI E OUTROS</t>
  </si>
  <si>
    <t>LDC-SEV BIOENERGIA S.A.</t>
  </si>
  <si>
    <t>AGROPECUARIA QUINTA DA BICUDA LT</t>
  </si>
  <si>
    <t>MARIO CELSO LOPES</t>
  </si>
  <si>
    <t>GUSTAVO WAGNER RIBEIRO</t>
  </si>
  <si>
    <t>ALBERT JAN KOK</t>
  </si>
  <si>
    <t>AGROPECUARIA E COMERCIAL CONQUIS</t>
  </si>
  <si>
    <t>M.V. ASOCIADOS LTDA.</t>
  </si>
  <si>
    <t>ARTHUR JOSE HOFIG JUNIOR</t>
  </si>
  <si>
    <t>JOSE OSWALDO RIBEIRO MENDONCA</t>
  </si>
  <si>
    <t>FORTALEZA DE STA TEREZINHA EMPRE</t>
  </si>
  <si>
    <t>ZANIN AGROPECUARIA LTDA.</t>
  </si>
  <si>
    <t>JULIO CEZAR GEARA ROMANO</t>
  </si>
  <si>
    <t>BERTIN LTDA</t>
  </si>
  <si>
    <t>CARLOS VIACAVA</t>
  </si>
  <si>
    <t>ELIEL FIGUEIRA</t>
  </si>
  <si>
    <t>MARCOS ANTONIO FERREIRA</t>
  </si>
  <si>
    <t>EDIVAR VILELA DE QUEIROZ</t>
  </si>
  <si>
    <t>ALEXANDRE FUNARI NEGRAO</t>
  </si>
  <si>
    <t>OLAVO BERNARDES FILGUEIRAS FILHO</t>
  </si>
  <si>
    <t>IZAIR DOS SANTOS TEIXEIRA</t>
  </si>
  <si>
    <t>ANTONIO CARLOS BRUNER</t>
  </si>
  <si>
    <t>ANTONIO SIMON AZNAR</t>
  </si>
  <si>
    <t>MANOEL PEDRO COTA SEGUNDO</t>
  </si>
  <si>
    <t>HANS JAN GROENWOLD</t>
  </si>
  <si>
    <t>JOSE ROBERTO MARTINS</t>
  </si>
  <si>
    <t>JUSCELINO FERNANDES MARTINS</t>
  </si>
  <si>
    <t>GERALDO NATIVIDADE TARALLO E OUT</t>
  </si>
  <si>
    <t>GANADERA SAN HUMBERTO S.A.</t>
  </si>
  <si>
    <t>JAIRO EDUARDO LOUREIRO</t>
  </si>
  <si>
    <t>AGROPECUARIA NAVIRAI LTDA</t>
  </si>
  <si>
    <t>MOINHO DE FENO HAYBUSTER H-1000 - USADO</t>
  </si>
  <si>
    <t>CLAUDIO AUGUSTO DINIZ</t>
  </si>
  <si>
    <t>TEUNIS JAN GROENWOLD</t>
  </si>
  <si>
    <t>EDISON JOSE DUTRA</t>
  </si>
  <si>
    <t>WALTER RUPRECHT</t>
  </si>
  <si>
    <t>FLORKAR MAQUINAS E EQUIPAMENTOS</t>
  </si>
  <si>
    <t>JOSE PAULO EDUARDO GALVAO ZIZACO</t>
  </si>
  <si>
    <t>RAIMUNDO EVERARDO MENDES VASCONC</t>
  </si>
  <si>
    <t>MATHEUS GOTTLIP LOS</t>
  </si>
  <si>
    <t>COMPANHIA PALMARES DA AMAZONIA</t>
  </si>
  <si>
    <t>INVASA MAQUINARIA LTDA</t>
  </si>
  <si>
    <t>JOSE CAIXETA NASCENTES FILHO</t>
  </si>
  <si>
    <t>SEMENTES BRAMHAN  C.A.</t>
  </si>
  <si>
    <t>FRANCISCO LOPES E OUTROS</t>
  </si>
  <si>
    <t>JOSE MARIO ZAMBAM</t>
  </si>
  <si>
    <t>JOHN HERMAN GROENWOLD</t>
  </si>
  <si>
    <t>ANA MARIA VASCONCELLOS OSORIO</t>
  </si>
  <si>
    <t>OESTEMAQ COMERCIO DE TRATORES E</t>
  </si>
  <si>
    <t>COVABRA COMERCIAL LTDA</t>
  </si>
  <si>
    <t>AGRICOLA E PECUARIA SANTO IZIDOR</t>
  </si>
  <si>
    <t>ILTON MIRANDA</t>
  </si>
  <si>
    <t>RN</t>
  </si>
  <si>
    <t>JUVENCIO PEREIRA DA SILVA</t>
  </si>
  <si>
    <t>JOSE LINS GUGLIELMI</t>
  </si>
  <si>
    <t>TORK TRATORES LTDA</t>
  </si>
  <si>
    <t>HD PATRIMONIAL LTDA</t>
  </si>
  <si>
    <t>JAIR OSVALDO DARE</t>
  </si>
  <si>
    <t>CARPPER IMPLEMENTOS LTDA</t>
  </si>
  <si>
    <t>COMERCIAL VITORIA DE MAQUINAS AG</t>
  </si>
  <si>
    <t>VALENTIN ANTONIO APARECIDO DE QU</t>
  </si>
  <si>
    <t>JOHN ALVERNAZ DA SILVEIRA</t>
  </si>
  <si>
    <t>RIMA AGROFLORESTAL LTDA</t>
  </si>
  <si>
    <t>PARANATRATOR LTDA</t>
  </si>
  <si>
    <t>CIRO VILELA DE SIQUEIRA</t>
  </si>
  <si>
    <t>ANTONIO DE AZEVEDO E SOUZA</t>
  </si>
  <si>
    <t>LUIZ CARLOS ROZIM</t>
  </si>
  <si>
    <t>AMERICO JULIO SOARES</t>
  </si>
  <si>
    <t>PAULO FERNANDO JACINTHO LEMOS</t>
  </si>
  <si>
    <t>CROSLAND TECNICA S.A</t>
  </si>
  <si>
    <t>CLAUDIO HONIGMAN</t>
  </si>
  <si>
    <t>COTRIL AGROPECUARIA LTDA</t>
  </si>
  <si>
    <t>CACIO JOSE BALBINOT</t>
  </si>
  <si>
    <t>WILMAR CRESTANI</t>
  </si>
  <si>
    <t>ALBERTO VIEIRA DE CASTRO</t>
  </si>
  <si>
    <t>JONATHAN PAUL CARTER</t>
  </si>
  <si>
    <t>MARINO JOSE FRANZ E OUTROS</t>
  </si>
  <si>
    <t>EDER ABRAHAO</t>
  </si>
  <si>
    <t>RENEU RAFAEL COLFERAI</t>
  </si>
  <si>
    <t>COOPERATIVA DOS PROD. DE CARNES</t>
  </si>
  <si>
    <t>NIVALDO GOMES GERAIS</t>
  </si>
  <si>
    <t>AMILTON MARTINS</t>
  </si>
  <si>
    <t>DILSON PEREIRA DA SILVA</t>
  </si>
  <si>
    <t>TRATOR AGRO IMPLEMENTOS AGRICOLA</t>
  </si>
  <si>
    <t>EDSON PEREIRA DA SILVA</t>
  </si>
  <si>
    <t>JOSE ROBERTO MARINHO</t>
  </si>
  <si>
    <t>LUIZ FERNANDES FILHO</t>
  </si>
  <si>
    <t>CECILIA NASCIMENTO CRIPPA</t>
  </si>
  <si>
    <t>JANIO CARLOS ALVES FREIRE</t>
  </si>
  <si>
    <t>E.F. AGROPECUARIA LTDA</t>
  </si>
  <si>
    <t>HENRIQUE PEREIRA D'AVILA</t>
  </si>
  <si>
    <t>SERGIO PRZEPIORKA</t>
  </si>
  <si>
    <t>ROSANA GUITTI GAMBA</t>
  </si>
  <si>
    <t>CHARLES DELFINO BRANQUINHO ADORN</t>
  </si>
  <si>
    <t>JOSE LUCIANO DE ALMEIDA JACO</t>
  </si>
  <si>
    <t>FELIPE MAQUINAS AGRICOLAS LTDA.</t>
  </si>
  <si>
    <t>SAREINE MARIA ROQUE CARNEIRO</t>
  </si>
  <si>
    <t>JOSE RICARDO REZEK</t>
  </si>
  <si>
    <t>ALMI APARECIDO ALVES</t>
  </si>
  <si>
    <t>JOSE ROBERTO COLNAGHI E OUTRO</t>
  </si>
  <si>
    <t>JOAO PAULO MARQUES CANTO PORTO</t>
  </si>
  <si>
    <t>AMAURI CARNEIRO</t>
  </si>
  <si>
    <t>CARLOS ALBERTO MAFRA TERRA</t>
  </si>
  <si>
    <t>GERALDO FERREIRA VIANNA</t>
  </si>
  <si>
    <t>CARLOTA DEMENEK BRANCALIONE</t>
  </si>
  <si>
    <t>JOSE MARIA XAVIER</t>
  </si>
  <si>
    <t>TRAMATON TRATORES E MAQ. AGRIC.</t>
  </si>
  <si>
    <t>NORMANDO CARVALHO</t>
  </si>
  <si>
    <t>NEVIO MANFIO</t>
  </si>
  <si>
    <t>NELSON SOUZA PAIVA</t>
  </si>
  <si>
    <t>LUIZ ARTUR FRANCO DA CUNHA</t>
  </si>
  <si>
    <t>GUILHERME PENTEADO COELHO</t>
  </si>
  <si>
    <t>PECUARIA NOVO HORIZONTE LTDA</t>
  </si>
  <si>
    <t>AMERICO BASILE E OUTROS</t>
  </si>
  <si>
    <t>ORCIVAL GOUVEIA GUIMARAES</t>
  </si>
  <si>
    <t>ANTONIO FRANCISCO ANGELELLI</t>
  </si>
  <si>
    <t>EURIPEDES BORGES VIEIRA</t>
  </si>
  <si>
    <t>BRADESCO LEASING S/A ARRENDAMENT</t>
  </si>
  <si>
    <t>ANNEMARIE PFANN</t>
  </si>
  <si>
    <t>MARCELO SUSUMU TAKAHASHI FUZIY E</t>
  </si>
  <si>
    <t>BENTO BRAZ ANGELELLI E OUTROS</t>
  </si>
  <si>
    <t>MARIA HELENA ZANATTA ESTEVAM</t>
  </si>
  <si>
    <t>JOSE ANTONIO DA SILVA</t>
  </si>
  <si>
    <t>ERVINO XAVIER DE CASTRO</t>
  </si>
  <si>
    <t>JOSE RICARDO XAVIER</t>
  </si>
  <si>
    <t>SERVIDALLTRA PECAS E SERVICOS LT</t>
  </si>
  <si>
    <t>ELISA LUNARDELLI NOVAES</t>
  </si>
  <si>
    <t>VENEZOLANA DE RIEGO C.A.</t>
  </si>
  <si>
    <t>NORIVAL VILELA</t>
  </si>
  <si>
    <t>LUIZ BERNARDO FERREIRA</t>
  </si>
  <si>
    <t>MANOEL DRESCH</t>
  </si>
  <si>
    <t>COOPERATIVA SANTA CLARA LTDA</t>
  </si>
  <si>
    <t>DAIMLERCHRYSLER LEASING ARRENDAM</t>
  </si>
  <si>
    <t>AIRTON ANTONIO DARE</t>
  </si>
  <si>
    <t>LUIZ ANTONIO BONAGURA</t>
  </si>
  <si>
    <t>JOAO SANCHES JUNQUEIRA</t>
  </si>
  <si>
    <t>JOSE AUGUSTO PINTO DA COSTA</t>
  </si>
  <si>
    <t>GILBERTO JOSE DA SILVA</t>
  </si>
  <si>
    <t>EL CORRAL S.A.</t>
  </si>
  <si>
    <t>JOAO ROSA FILHO</t>
  </si>
  <si>
    <t>TULIO DE CASTRO MEROLA</t>
  </si>
  <si>
    <t>GILMAR DOMINGOS PASCOAL</t>
  </si>
  <si>
    <t>RICARDO AUGUSTO CARTIER</t>
  </si>
  <si>
    <t>PBC COMERCIO DE TRATORES E IMPLE</t>
  </si>
  <si>
    <t>COOPERCITRUS COOPERATIVA DE PROD</t>
  </si>
  <si>
    <t>EDMAR DA SILVA ALMEIDA</t>
  </si>
  <si>
    <t>WILSON BORGES DA SILVA</t>
  </si>
  <si>
    <t>JORGE RUBEZ JUNIOR</t>
  </si>
  <si>
    <t>JOSE ALVES</t>
  </si>
  <si>
    <t>HUGUETTE EMILIENE FRANC. COL. N.</t>
  </si>
  <si>
    <t>SERGIO PEDREIRA DE FREITAS</t>
  </si>
  <si>
    <t>LAURO HARUKI MORISHITA</t>
  </si>
  <si>
    <t>MARCOS GOMES ARAUJO</t>
  </si>
  <si>
    <t>BRASIF S.A. EXPORTACAO IMPORTACA</t>
  </si>
  <si>
    <t>CAIO PERDIGAO COIMBRA E OUTROS</t>
  </si>
  <si>
    <t>JOSE PEREIRA DE CARVALHO</t>
  </si>
  <si>
    <t>FERNANDO RODRIGUES FERREIRA</t>
  </si>
  <si>
    <t>JAIME GUZZI</t>
  </si>
  <si>
    <t>ANTONIO DOS SANTOS MACIEL NETO</t>
  </si>
  <si>
    <t>BENEDICTO SILVEIRA FILHO</t>
  </si>
  <si>
    <t>ACACIO ROBERTO ATHAYDE SCHMITT</t>
  </si>
  <si>
    <t>IVANIR MARTELLI</t>
  </si>
  <si>
    <t>JOAO MARIA DE ALMEIDA</t>
  </si>
  <si>
    <t>AGROPECUARIA PONTO ALTO LTDA</t>
  </si>
  <si>
    <t>JOSE LAERTE CARDOSO GODOI</t>
  </si>
  <si>
    <t>CLEVTEL COM. DE MAQUINAS AGRICOL</t>
  </si>
  <si>
    <t>LUIZ FRANCISCO DE ASSIS SALGADO</t>
  </si>
  <si>
    <t>JOSE SOUZA LINO</t>
  </si>
  <si>
    <t>LUIS CESAR PRIORI</t>
  </si>
  <si>
    <t>FRANCISCO ALVES DE LUCENA</t>
  </si>
  <si>
    <t>PAULO GERALDO VELOSO</t>
  </si>
  <si>
    <t>LUSENRIQUE QUINTAL</t>
  </si>
  <si>
    <t>MR FELIPE E EUGENIO LTDA</t>
  </si>
  <si>
    <t>EMPRESA NAC. DE LA SIEMBRA DIREC</t>
  </si>
  <si>
    <t>ABRAHAM KHALIL WIHBY</t>
  </si>
  <si>
    <t>MAURICIO BADUY E OUTROS</t>
  </si>
  <si>
    <t>EDSON RIBEIRO ADORNO</t>
  </si>
  <si>
    <t>COTRIL ALIMENTOS LTDA</t>
  </si>
  <si>
    <t>SONIA MARIA NEGRI ZAMPRONI</t>
  </si>
  <si>
    <t>ALEXANDRE PASQUALI PARISE</t>
  </si>
  <si>
    <t>ARNALDO AMADORI  OUTROS</t>
  </si>
  <si>
    <t>LAIDE CAVALIN MARSON E OUTROS</t>
  </si>
  <si>
    <t>VANGUARDA DO BRASIL S.A.</t>
  </si>
  <si>
    <t>BOM JESUS TRANSP. AGROIND. ARM.</t>
  </si>
  <si>
    <t>RITA JULIA SALGADO MILANI</t>
  </si>
  <si>
    <t>ADAIRTON GONCALVES DE PAULA</t>
  </si>
  <si>
    <t>APTA-AGENCIA PAULISTA DE TECNOLO</t>
  </si>
  <si>
    <t>MARCIA MARIA FERREIRA CORREA RIG</t>
  </si>
  <si>
    <t>FUNDACAO DE DESENVOLVIMENTO DA P</t>
  </si>
  <si>
    <t>MARIO WALDE MARIN FILHO</t>
  </si>
  <si>
    <t>SISTEMA PLANALTO DE DISTRIB TRAT</t>
  </si>
  <si>
    <t>JACINTO FERREIRA E SA</t>
  </si>
  <si>
    <t>OXIPIRA AUTOMACAO IND. E COM. DE</t>
  </si>
  <si>
    <t>JBS AGROPECUARIA LTDA</t>
  </si>
  <si>
    <t>LEONARDO ZEM</t>
  </si>
  <si>
    <t>ANTONIO SANCHES E OUTROS</t>
  </si>
  <si>
    <t>PAGAN S.A. DISTRIBUIDORA DE TRAT</t>
  </si>
  <si>
    <t>NORBERTO MITSUO HAYASHIDA</t>
  </si>
  <si>
    <t>GUSTAVO GARCIA CID. E IRMAOS</t>
  </si>
  <si>
    <t>CARLOS ALBERTO DE OLIVEIRA FILHO</t>
  </si>
  <si>
    <t>ESPOLIO DE MARIA MANOELITA ALVES</t>
  </si>
  <si>
    <t>HAMILTON BOMTEMPO BARCELOS</t>
  </si>
  <si>
    <t>CARLOS JOSE DE SOUZA</t>
  </si>
  <si>
    <t>LUIZ FERNANDO RESEGUE E OUTROS</t>
  </si>
  <si>
    <t>CARNES Y ALIMENTOS DE AMERICA SA</t>
  </si>
  <si>
    <t>JOSE DIAS GOMES</t>
  </si>
  <si>
    <t>CAYUABA GENETICA E PECUARIA LTDA</t>
  </si>
  <si>
    <t>MAURILIO DE SOUZA SIQUEIRA</t>
  </si>
  <si>
    <t>FERRARI AGROINDUSTRIA S/A</t>
  </si>
  <si>
    <t>EAO -  EMPREENDIMENTOS AGROPECUA</t>
  </si>
  <si>
    <t>ZARDO E LEDUR LTDA</t>
  </si>
  <si>
    <t>CARLOS RAIMUNDO DOS SANTOS</t>
  </si>
  <si>
    <t>TRACTORES Y SERVICIOS PERIJA, C.</t>
  </si>
  <si>
    <t>TAKASHI ENDOH</t>
  </si>
  <si>
    <t>DOMINGAS ASSUNTA DE JORGE</t>
  </si>
  <si>
    <t>ALFEO BOSCOLI NETO</t>
  </si>
  <si>
    <t>JOSE EDERCIO REIS</t>
  </si>
  <si>
    <t>PATRICIA ZANCANER CARO</t>
  </si>
  <si>
    <t>CASSIA MARIA MILLANI DE TOLEDO</t>
  </si>
  <si>
    <t>ANTONIO ALVES DE TOLEDO NETO</t>
  </si>
  <si>
    <t>JOAO CARLOS FONSECA LOPES</t>
  </si>
  <si>
    <t>EDITORA CENTAURUS LTDA</t>
  </si>
  <si>
    <t>HUBERT GRANDER</t>
  </si>
  <si>
    <t>JOAO PEREIRA DA SILVA</t>
  </si>
  <si>
    <t>GIVALDO ALVES DE OLIVEIRA</t>
  </si>
  <si>
    <t>ANTONIO LUIZ DEMARCO</t>
  </si>
  <si>
    <t>LUCIA CHRISTINA MENK DERDERIAN P</t>
  </si>
  <si>
    <t>JOAO CARLOS BARRETO</t>
  </si>
  <si>
    <t>MARCIO GIOVANNI LIMA DA SILVA</t>
  </si>
  <si>
    <t>ESPOLIO VICENTE ANTONIO MARINS</t>
  </si>
  <si>
    <t>PAULO RENATO REBELATO</t>
  </si>
  <si>
    <t>AGROPECUARIA IPE</t>
  </si>
  <si>
    <t>ALFREDO WALDEMAR OMATI</t>
  </si>
  <si>
    <t>ENNIO DE PAULA ARAUJO</t>
  </si>
  <si>
    <t>MICHEL MARIE PIERRE CARO</t>
  </si>
  <si>
    <t>MARINO SPELLMEIER</t>
  </si>
  <si>
    <t>TRACTO REPUESTOS S.A.</t>
  </si>
  <si>
    <t>DAMIAO SONEGO</t>
  </si>
  <si>
    <t>COOPERATIVA AGROINDUSTRIAL SALTO</t>
  </si>
  <si>
    <t>VICTOR ANTONIO SOPELSA</t>
  </si>
  <si>
    <t>JOSE DONIZETE BORGES DE PADUA</t>
  </si>
  <si>
    <t>JOSE RIVELLI</t>
  </si>
  <si>
    <t>AGROPUNTO</t>
  </si>
  <si>
    <t>FERNANDO RODRIGUES GALLEGO E OUT</t>
  </si>
  <si>
    <t>AGROPECUARIA CHAPADA DO MOURA LT</t>
  </si>
  <si>
    <t>AGRICOLA TROPICAL DE HONDURAS SA</t>
  </si>
  <si>
    <t>FLAVIO PACHECO</t>
  </si>
  <si>
    <t>FRANCISCO FREIRE</t>
  </si>
  <si>
    <t>EVARISTO TRENTIN</t>
  </si>
  <si>
    <t>AGRO-AVILA  AGRIC. E PECUARIA LT</t>
  </si>
  <si>
    <t>SERGIO RICARDO CAMPOS DOS SANTOS</t>
  </si>
  <si>
    <t>NEW AGRO MAQUINAS AGRICOLAS LTDA</t>
  </si>
  <si>
    <t>EMILIO LEAO BAYLAO</t>
  </si>
  <si>
    <t>SILVIO TULIO VASCONCELOS GONZAGA</t>
  </si>
  <si>
    <t>ROBERTO HONORIO DE MELLO</t>
  </si>
  <si>
    <t>MA</t>
  </si>
  <si>
    <t>ODILIO BALBINOTTI</t>
  </si>
  <si>
    <t>IVAGRO AGROPECUARIA LTDA</t>
  </si>
  <si>
    <t>COMPREBEM COMERCIO E TRANSPORTES</t>
  </si>
  <si>
    <t>ADELINO DELCOLE</t>
  </si>
  <si>
    <t>MARIO AUSTREGESILO DE CASTRO</t>
  </si>
  <si>
    <t>BRASIF AGROPECUARIA LTDA</t>
  </si>
  <si>
    <t>LIBERA GIACOMETTI BERTUOL E OUTR</t>
  </si>
  <si>
    <t>ALBINO PELISSA</t>
  </si>
  <si>
    <t>MANFRED EPP</t>
  </si>
  <si>
    <t>ESPINHACO AGROPECUARIA LTDA</t>
  </si>
  <si>
    <t>PONTRALE COMERCIO DE VEICULOS E</t>
  </si>
  <si>
    <t>ANTONIO VENTURA FIGUEIREDO</t>
  </si>
  <si>
    <t>LINDOLPHO DE CARVALHO DIAS</t>
  </si>
  <si>
    <t>ENIDIO JOSE RECKZIEGEL</t>
  </si>
  <si>
    <t>GERALDO TEOTONI DE MELO</t>
  </si>
  <si>
    <t>MANOEL BARBOSA LOPES E OUTROS</t>
  </si>
  <si>
    <t>COOP. DOS PLANTADORES DE CANA DO</t>
  </si>
  <si>
    <t>AGROEXPORT TRADING E AGRONEGOCIO</t>
  </si>
  <si>
    <t>ROBECA PARTICIPACOES LTDA</t>
  </si>
  <si>
    <t>LUIZ SMANIOTTO</t>
  </si>
  <si>
    <t>PEDRO DA LUZ DINIZ</t>
  </si>
  <si>
    <t>DILCE TEREZA FLUMIAN BRAGA</t>
  </si>
  <si>
    <t>BEIRA RIO CONFINAMENTO DE BOVINO</t>
  </si>
  <si>
    <t>MARIA JOSE MORAIS COSTA E OUTROS</t>
  </si>
  <si>
    <t>JOAO CARLOS WERLANG</t>
  </si>
  <si>
    <t>ALVARO AMERICO SABATINE ROCHA</t>
  </si>
  <si>
    <t>ALADINO SELMI NETO</t>
  </si>
  <si>
    <t>LARANJEIRAS AGROPECUARIA LTDA</t>
  </si>
  <si>
    <t>JOSE MENDES NOGUEIRA E OUTROS</t>
  </si>
  <si>
    <t>JURANDIR ALVES DA SILVA</t>
  </si>
  <si>
    <t>LUCIO ADRIANO CAETANO DA SILVA</t>
  </si>
  <si>
    <t>ADILSON GUIMARAES CAPANEMA</t>
  </si>
  <si>
    <t>DHL DISTRIBUIDORA DE PECAS E SER</t>
  </si>
  <si>
    <t>JOSE HENRIQUE PEREIRA</t>
  </si>
  <si>
    <t>DJAIR BOSCATTI</t>
  </si>
  <si>
    <t>ROSA SOPHIA ROMAGNOLE</t>
  </si>
  <si>
    <t>ELOY RUBEN GALLEGO SILVA</t>
  </si>
  <si>
    <t>OSWALDO MARTINS FERREIRA</t>
  </si>
  <si>
    <t>ALFREDO SANTOS JUNIOR</t>
  </si>
  <si>
    <t>JORGE JONAS ZABROCKIS</t>
  </si>
  <si>
    <t>EPONINA APARECIDA MENK DERDERIAN</t>
  </si>
  <si>
    <t>CASA TOYOSATO</t>
  </si>
  <si>
    <t>AGRINORTE LTDA</t>
  </si>
  <si>
    <t>GILMAR PITON</t>
  </si>
  <si>
    <t>HELIO JOSE DE MORAIS</t>
  </si>
  <si>
    <t>FELIX JOSE BISOGNIN</t>
  </si>
  <si>
    <t>MAERCIO DE GOIS PORTILHO</t>
  </si>
  <si>
    <t>ESCOLA SUPERIOR DE AGRICULTURA L</t>
  </si>
  <si>
    <t>FERNANDO RODRIGUES GALLEGO</t>
  </si>
  <si>
    <t>JOSE CARLOS COSTA MARQUES BUMLAI</t>
  </si>
  <si>
    <t>FUNDACAO DE ESTUDOS AGRARIOS LUI</t>
  </si>
  <si>
    <t>COMERCIAL AGRICOLA DE PARANAVAI</t>
  </si>
  <si>
    <t>COMPLEXO AGROINDUSTRIAL PINDOBAS</t>
  </si>
  <si>
    <t>FRIGORIFICO BETTER BEEF</t>
  </si>
  <si>
    <t>CIAGRA - CIA AGROPASTORIL ARUANA</t>
  </si>
  <si>
    <t>BAMAQ S.A. - BANDEIRANTES MAQUIN</t>
  </si>
  <si>
    <t>DANILO FERREIRA LIMA</t>
  </si>
  <si>
    <t>CARLOS EDUARDO SUAREZ LIMA</t>
  </si>
  <si>
    <t>DIRCEU MEZZAROBA</t>
  </si>
  <si>
    <t>NUTRIAGRO COMERCIO DE SEMENTES E</t>
  </si>
  <si>
    <t>IVAN BEZERRA AGROINDUSTRIAL LTDA</t>
  </si>
  <si>
    <t>JOAQUIM JORGE ROCHA QUEIROZ</t>
  </si>
  <si>
    <t>ZULEIKA BORGES TORREALBA</t>
  </si>
  <si>
    <t>MIRIRI ALIMENTOS E BIOENERGIA S/</t>
  </si>
  <si>
    <t>PB</t>
  </si>
  <si>
    <t>FAZENDA SANT'ANNA LTDA</t>
  </si>
  <si>
    <t>THEREZA TIE KIKUTI HOSHIKA E OUT</t>
  </si>
  <si>
    <t>ANA PAULA SCHIMITZ GOLIN</t>
  </si>
  <si>
    <t>VIRGILIO BIESDORF</t>
  </si>
  <si>
    <t>ANTONIO JOSE SOLIGO</t>
  </si>
  <si>
    <t>FERNANDO MARCIO QUEIROZ</t>
  </si>
  <si>
    <t>CELSO BOLIVAR SPEROTTO</t>
  </si>
  <si>
    <t>FERNANDO RODRIGUES FERREIRA LEIT</t>
  </si>
  <si>
    <t>LAURO MERLO</t>
  </si>
  <si>
    <t>JOSE RENATO CHIARI</t>
  </si>
  <si>
    <t>IPANEMA TRATORES LTDA</t>
  </si>
  <si>
    <t>PAULO SERGIO DE MELO</t>
  </si>
  <si>
    <t>CARDOZE &amp; LINDO, S.A.</t>
  </si>
  <si>
    <t>CLAUDENOR ZOPONE JUNIOR</t>
  </si>
  <si>
    <t>JOEL LANDGRAF</t>
  </si>
  <si>
    <t>BELARMINO FERNANDEZ IGLESIAS</t>
  </si>
  <si>
    <t>INDECO S/A INVERSIONES PARA EL D</t>
  </si>
  <si>
    <t>MARCELO APARECIDO DE CAMPOS ORLA</t>
  </si>
  <si>
    <t>MATRA MAQUINAS E TRATORES</t>
  </si>
  <si>
    <t>EMERSON JOSE ROSSI</t>
  </si>
  <si>
    <t>AGRONELLI AGROINDUSTRIA LTDA ME</t>
  </si>
  <si>
    <t>ROSIMEIRE MOREIRA BUENO</t>
  </si>
  <si>
    <t>XAPEC AGROPECUARIA LTDA</t>
  </si>
  <si>
    <t>DORA N. AMARAL CAMPOS</t>
  </si>
  <si>
    <t>DOMINGOS VILEFORT ORZIL</t>
  </si>
  <si>
    <t>ITAETE COMERCIO DE MAQUINAS AGRI</t>
  </si>
  <si>
    <t>RUBENS CARLOS BUSCHMANN</t>
  </si>
  <si>
    <t>ANTONIO CARLOS PERONDI</t>
  </si>
  <si>
    <t>HERMES VALVERDE DA CUNHA VASCONC</t>
  </si>
  <si>
    <t>VALERIANO VALENTE DE OLIVEIRA</t>
  </si>
  <si>
    <t>EDUARDO MASSAKI URAKAMI</t>
  </si>
  <si>
    <t>ADMAR PEDRO DEZEN</t>
  </si>
  <si>
    <t>FAO PROJECT TCP/MON/3103 C/O UND</t>
  </si>
  <si>
    <t>COMERCIAL E INDUSTRIAL AMAMBAY S</t>
  </si>
  <si>
    <t>JOSE FRANCISCO VEIGA RODRIGUES</t>
  </si>
  <si>
    <t>ODAIR AFONSO REBELATO</t>
  </si>
  <si>
    <t>LENIR MARIA DO PRADO</t>
  </si>
  <si>
    <t>CARLOS ALBERTO BOAVENTURA DE CAR</t>
  </si>
  <si>
    <t>MARCOS EPP</t>
  </si>
  <si>
    <t>SALUSTIANO VASCONCELOS DE MORAIS</t>
  </si>
  <si>
    <t>URBANO CAMPOS RIBEIRAL</t>
  </si>
  <si>
    <t>AGRO NEW MAQUINAS AGRICOLAS LTDA</t>
  </si>
  <si>
    <t>ANTONIO KIYOSHI YOSHIDA</t>
  </si>
  <si>
    <t>ONALDO ANTONIO GOMES</t>
  </si>
  <si>
    <t>JULIO CESAR CORREA CARVALHO</t>
  </si>
  <si>
    <t>COMERCIO DE INS. E MAQ. AGRIC. S</t>
  </si>
  <si>
    <t>EDSON BRANDALISE</t>
  </si>
  <si>
    <t>JEAN CARLOS TREVISAN</t>
  </si>
  <si>
    <t>TRACBEL S.A.</t>
  </si>
  <si>
    <t>ENRIQUE ROBLES GARCIA E OUTROS</t>
  </si>
  <si>
    <t>ANDREI RIJKOFF</t>
  </si>
  <si>
    <t>SILVIO LOPES FERREIRA</t>
  </si>
  <si>
    <t>JOSE GERALDO PARISI BIANCHINI E</t>
  </si>
  <si>
    <t>CLAIDES LAZARETTE MASUTTI E OUTR</t>
  </si>
  <si>
    <t>CIRO LUIS SITTA</t>
  </si>
  <si>
    <t>ROBERTO BARBOZA</t>
  </si>
  <si>
    <t>DECIO GOUVEIA NETO</t>
  </si>
  <si>
    <t>ROBERTO DINIZ JUNQUEIRA FILHO</t>
  </si>
  <si>
    <t>ANTONIO CARLOS GABRIEL E OUTRO</t>
  </si>
  <si>
    <t>NAVESA NACIONAL DE VEICULOS LTDA</t>
  </si>
  <si>
    <t>EVANDRO ELIRIO HANS</t>
  </si>
  <si>
    <t>ASTECA COMERCIO PRODUCOES  ARTIS</t>
  </si>
  <si>
    <t>LEOPOLDO DIAS VIEIRA BARRETTO</t>
  </si>
  <si>
    <t>MERCADAO DE TRATORES RIO PRETO L</t>
  </si>
  <si>
    <t>ESPOLIO BETTY LAFER</t>
  </si>
  <si>
    <t>ALEXANDRE VAZ PIRES</t>
  </si>
  <si>
    <t>MAGPARANA S/A</t>
  </si>
  <si>
    <t>OVALLE AVILA Y CIA. S. EN C.</t>
  </si>
  <si>
    <t>MARCO AURELIO PEREIRA E OUTRO(S)</t>
  </si>
  <si>
    <t>CLEITON TUBINO SILVA</t>
  </si>
  <si>
    <t>TRACBEL S/A</t>
  </si>
  <si>
    <t>KAIAPOS FABRIL E EXPORTADORA LTD</t>
  </si>
  <si>
    <t>RIO CORTADO AGRO PECUARIA S.A</t>
  </si>
  <si>
    <t>TIJUCA ALIMENTOS LTDA</t>
  </si>
  <si>
    <t>LUIZ CARLOS RODRIGUES BORINI</t>
  </si>
  <si>
    <t>JOSE CARLOS TRAMBAIOLI</t>
  </si>
  <si>
    <t>OLGA MARIA DOS SANTOS CHAVES</t>
  </si>
  <si>
    <t>AGROPECUARIA VISTA ALEGRE LTDA</t>
  </si>
  <si>
    <t>CELIA REGINA DA COSTA</t>
  </si>
  <si>
    <t>PAULO AFONSO FRIAS TRINDADE JUNI</t>
  </si>
  <si>
    <t>INGENIO AZUCARERO GUABIRA S.A.</t>
  </si>
  <si>
    <t>JOSE ADAILTON CARVALHO DA SILVA</t>
  </si>
  <si>
    <t>GUERINO SEISCENTO</t>
  </si>
  <si>
    <t>MARCELO ROBERTO ANRAIN</t>
  </si>
  <si>
    <t>PRO IRRIGA LTDA</t>
  </si>
  <si>
    <t>PAULO KONZEN</t>
  </si>
  <si>
    <t>FUNDACAO ARTHUR BERNARDES - FUNA</t>
  </si>
  <si>
    <t>EMBRAPA - EMPRESA BRASILEIRA DE</t>
  </si>
  <si>
    <t>BELTEC IMPLEMENTOS AGRICOLAS LTD</t>
  </si>
  <si>
    <t>CERAMICA UNIAO DE CAMPOS LTDA</t>
  </si>
  <si>
    <t>SOSEC - STE S. ENNEIFER ET CIE S</t>
  </si>
  <si>
    <t>MARIO DA SILVEIRA TEIXEIRA JUNIO</t>
  </si>
  <si>
    <t>LUIZ ARTUR TENORIO DE ALMEIDA</t>
  </si>
  <si>
    <t>AYRES DA CUNHA MARQUES</t>
  </si>
  <si>
    <t>FERNANDA GONCALVES MARTINS CID -</t>
  </si>
  <si>
    <t>VALTER PATRIANI</t>
  </si>
  <si>
    <t>LUCAS BIAGGIO SOARES</t>
  </si>
  <si>
    <t>SILVIO CIAMPAGLIA</t>
  </si>
  <si>
    <t>LEOMAR SERAFINI</t>
  </si>
  <si>
    <t>OLINTO RODRIGUES DE ARRUDA</t>
  </si>
  <si>
    <t>JOHNY LEENDERT LOS</t>
  </si>
  <si>
    <t>VALDEMAR CARDILI E OUTRO</t>
  </si>
  <si>
    <t>VIMETAL COMERCIAL LTDA</t>
  </si>
  <si>
    <t>RAPHAEL JAFET JUNIOR E OUTRO</t>
  </si>
  <si>
    <t>RAFIC YOUSSEF EL MOUALLEM</t>
  </si>
  <si>
    <t>CERRADO MAQUINAS E IMPLEMENTOS A</t>
  </si>
  <si>
    <t>MAURICIO SILVEIRA COELHO E OUTRO</t>
  </si>
  <si>
    <t>FAZENDA ALVORADA DE BRAGANCA AGR</t>
  </si>
  <si>
    <t>JAIME MAIA FONTE BOA</t>
  </si>
  <si>
    <t>RAPHAEL QUEIROZ DE QUEIROZ</t>
  </si>
  <si>
    <t>FLORENCIO QUEIROZ NETO</t>
  </si>
  <si>
    <t>ARGEMIRO CAUMO</t>
  </si>
  <si>
    <t>ANTONIO DA SILVA BRITO</t>
  </si>
  <si>
    <t>FRANCISCO FLORIPE GINANI</t>
  </si>
  <si>
    <t>ADALBERTO JOSE QUEIROZ</t>
  </si>
  <si>
    <t>AGROPECUARIA DOM ARLINDO LTDA</t>
  </si>
  <si>
    <t>JORGE CARLOS XAVIER PIRES</t>
  </si>
  <si>
    <t>CASSIANO DE ZORZI CAON</t>
  </si>
  <si>
    <t>JOSE ADIR LOIOLA</t>
  </si>
  <si>
    <t>UNAPEL VEICULOS E PECAS LTDA</t>
  </si>
  <si>
    <t>MOINHO TRITURADOR  480/2</t>
  </si>
  <si>
    <t>ALBERTO CUNHA MENDES</t>
  </si>
  <si>
    <t>FABIO PEDRO FABRETTI</t>
  </si>
  <si>
    <t>STAALMEESTER AGRICULTURAL IMPORT</t>
  </si>
  <si>
    <t>LUCIANO DE OLIVEIRA MACHADO</t>
  </si>
  <si>
    <t>PAULO DE TARSO SILVEIRA E OUTROS</t>
  </si>
  <si>
    <t>PLANALTO COMERCIAL AGRICOLA LTDA</t>
  </si>
  <si>
    <t>JOSE ZERAICK</t>
  </si>
  <si>
    <t>ANTONIO MARCOS TRESSOLDI</t>
  </si>
  <si>
    <t>JOSE HUMBERTO ALVES DOS SANTOS</t>
  </si>
  <si>
    <t>ANTONIO JOSE DE OLIVEIRA</t>
  </si>
  <si>
    <t>HELIO DE ATHAYDE VASONE</t>
  </si>
  <si>
    <t>COOPER AGROIN DOS PROD RURAIS DO</t>
  </si>
  <si>
    <t>ELIAS DE ASSIS GOIS</t>
  </si>
  <si>
    <t>AILTON DE SOUZA ABRAO</t>
  </si>
  <si>
    <t>OLIVEIRA E FERREIRA TRATORES LTD</t>
  </si>
  <si>
    <t>GRADUAL COMERCIO DE PRODUTOS AGR</t>
  </si>
  <si>
    <t>LUIZ FERREIRA LIMA</t>
  </si>
  <si>
    <t>A MORENO INDUSTRIA E COMERCIO LT</t>
  </si>
  <si>
    <t>JOAO BATISTA GONCALVES</t>
  </si>
  <si>
    <t>JOSE FARIAS DE HOLANDA</t>
  </si>
  <si>
    <t>ASSOCIACAO DE AGRIC E IRRIGANTES</t>
  </si>
  <si>
    <t>JOAO CAMPOS DE OLIVEIRA</t>
  </si>
  <si>
    <t>JOSE LUIZ MEDEIROS</t>
  </si>
  <si>
    <t>ANSELMO EDUARDO BIANCO</t>
  </si>
  <si>
    <t>MULTI TRATORES LTDA - ME</t>
  </si>
  <si>
    <t>ALIANCA MAQUINAS E IMPLEMENTOS A</t>
  </si>
  <si>
    <t>ALBERTO REINALDO LOS</t>
  </si>
  <si>
    <t>LEONES WOJCIK</t>
  </si>
  <si>
    <t>RURAL CENTER MAQ IMPL PECAS P AG</t>
  </si>
  <si>
    <t>CELIO ROBERTO DA SILVA JUNIOR</t>
  </si>
  <si>
    <t>PATRICIA NOGUEIRA PINTO FROTA</t>
  </si>
  <si>
    <t>TRANSPORTES TRANSPRADO LTDA.</t>
  </si>
  <si>
    <t>LUCHINI TRATORES E EQUIPAMENTOS</t>
  </si>
  <si>
    <t>ARCA S/A AGROPECUARIA</t>
  </si>
  <si>
    <t>OJC EMPREEDIMENTOS E PARTICIPACO</t>
  </si>
  <si>
    <t>JAIME BATISTA</t>
  </si>
  <si>
    <t>TRATORNEW S/A</t>
  </si>
  <si>
    <t>DANIEL DA SILVA</t>
  </si>
  <si>
    <t>AUTO POSTO JB LTDA</t>
  </si>
  <si>
    <t>SOSUCRO IMPORT  EXPORT</t>
  </si>
  <si>
    <t>EDISON VICENTE CAIXETA</t>
  </si>
  <si>
    <t>SPE DAS PALMEIRAS DE MACAE EMPRE</t>
  </si>
  <si>
    <t>JOSE LUIS PARELLA</t>
  </si>
  <si>
    <t>BERRY COMERCIO EXTERIOR LTDA.</t>
  </si>
  <si>
    <t>THOMAS UNTENBERG</t>
  </si>
  <si>
    <t>J A J SOCIEDADE AGRICOLA E PECUA</t>
  </si>
  <si>
    <t>RO</t>
  </si>
  <si>
    <t>ADEMIR FERREIRA DE MELLO E OUTRO</t>
  </si>
  <si>
    <t>DANIELA SOUZA LIMA ZIMMERMANN</t>
  </si>
  <si>
    <t>RICARDO DE CASTRO MEROLA</t>
  </si>
  <si>
    <t>FLAVIO DINIZ JUNQUEIRA</t>
  </si>
  <si>
    <t>RENAN DE CAMPOS BERNARDES</t>
  </si>
  <si>
    <t>SEBASTIAO PEREIRA DE ALCANTARA</t>
  </si>
  <si>
    <t>SADECO AGRO PECUARIA LTDA</t>
  </si>
  <si>
    <t>DARCY FRANCO</t>
  </si>
  <si>
    <t>RICARDO BRUNIERA OLIVEIRA</t>
  </si>
  <si>
    <t>MARLEI GIUBILEI DE OLIVEIRA E OU</t>
  </si>
  <si>
    <t>ROBIN VINK</t>
  </si>
  <si>
    <t>RAIMUNDO VILELA DE CARVALHO</t>
  </si>
  <si>
    <t>MARISTELA ASSUNCAO PINTO</t>
  </si>
  <si>
    <t>JULIANO JUNQUEIRA DE LIMA</t>
  </si>
  <si>
    <t>CERAMICA RINCAO LTDA EPP</t>
  </si>
  <si>
    <t>FRANCISCO SIQUEIRA NETO</t>
  </si>
  <si>
    <t>BAMAGRIL BARCELLOS MAQUINAS AGRI</t>
  </si>
  <si>
    <t>SPERANDIO MAQUINAS E EQUIPAMENTO</t>
  </si>
  <si>
    <t>OSVALDO MIRANDA MURTA FILHO</t>
  </si>
  <si>
    <t>IDNEY JOSE DE REZENDE</t>
  </si>
  <si>
    <t>LUIZ ANTONIO DA SILVA</t>
  </si>
  <si>
    <t>ARTHUR COELHO BARBOSA</t>
  </si>
  <si>
    <t>MARCIO ALEXANDRE SOUZA OLIVA</t>
  </si>
  <si>
    <t>NATALIA CASTILHO TIRONI E OUTROS</t>
  </si>
  <si>
    <t>SANTANA ALGODOEIRA LTDA.</t>
  </si>
  <si>
    <t>MINERVA S.A.</t>
  </si>
  <si>
    <t>LEONIDAS DE ALMEIDA MAGALHAES</t>
  </si>
  <si>
    <t>JOAO CARLOS SEISCENTO</t>
  </si>
  <si>
    <t>CIRO PINTO DE MANCILHA</t>
  </si>
  <si>
    <t>INEZ GONCALVEZ DE OLIVEIRA</t>
  </si>
  <si>
    <t>RAILTON CARDOSO DA COSTA</t>
  </si>
  <si>
    <t>RODRIGO DIAS DIAS</t>
  </si>
  <si>
    <t>BIANCA FERRARI TADANO</t>
  </si>
  <si>
    <t>RR AGROPECUARIA E INVESTIMENTOS</t>
  </si>
  <si>
    <t>NEUSA CARVALHO NOGUEIRA</t>
  </si>
  <si>
    <t>FRANCISCO CARLOS ALVES PINTO</t>
  </si>
  <si>
    <t>LUIS CARLOS FERNANDES GUEDES</t>
  </si>
  <si>
    <t>LUIZ PAULO MONTEIRO DE OLIVEIRA</t>
  </si>
  <si>
    <t>JOSE JOAQUIM  MELO LEMOS</t>
  </si>
  <si>
    <t>COMERCIAL AGROMEN MAQUINAS E PRO</t>
  </si>
  <si>
    <t>INDUSTRIA DE CALCADOS RECORD LTD</t>
  </si>
  <si>
    <t>MELHEM KHALIL</t>
  </si>
  <si>
    <t>TONHA &amp; TONHA LTDA</t>
  </si>
  <si>
    <t>PAULO JOSE GONCALVES</t>
  </si>
  <si>
    <t>UNIMAGRI UNIAO DE MAQUINAS AGRIC</t>
  </si>
  <si>
    <t>LUIZ CARLOS BRIANI E OUTROS</t>
  </si>
  <si>
    <t>SERGIO MAITAN</t>
  </si>
  <si>
    <t>FRANCISCO MARCOS JUNQUEIRA NETTO</t>
  </si>
  <si>
    <t>ARTHUR JOAO BOSCO</t>
  </si>
  <si>
    <t>RANCHO ALEGRE COM REPR PROD AGRO</t>
  </si>
  <si>
    <t>LUIZ FERNANDO VALENTE REBELO</t>
  </si>
  <si>
    <t>RENATO RAPPA</t>
  </si>
  <si>
    <t>CHRYSO DUQUE DE REZENDE</t>
  </si>
  <si>
    <t>CASA NASSER COMERCIO E REPRESENT</t>
  </si>
  <si>
    <t>THIERS DE ANGELIS FORTES</t>
  </si>
  <si>
    <t>FLASH EXPRESS IMPORTACAO E EXPOR</t>
  </si>
  <si>
    <t>EXPRESS EXPORTADORA DE IMPLEMENT</t>
  </si>
  <si>
    <t>JOSE RENATO SAMPAIO TOSELLO</t>
  </si>
  <si>
    <t>IVAN MURILO CUNHA E OUTROS</t>
  </si>
  <si>
    <t>RAUL PEREIRA DE CARVALHO</t>
  </si>
  <si>
    <t>RAMIRO JULIO FERREIRA JUNIOR</t>
  </si>
  <si>
    <t>SERGIO AUGUSTO PIMENTEL ZERAIK J</t>
  </si>
  <si>
    <t>ITAPURA AGROPECUARIA LTDA</t>
  </si>
  <si>
    <t>JULIO HENRIQUE DE ALMEIDA NEULS</t>
  </si>
  <si>
    <t>LIRIO SILVESTRE SULZBACH</t>
  </si>
  <si>
    <t>BELMIRO COELHO DA ROCHA</t>
  </si>
  <si>
    <t>LUCAS HEINSCH DAL FORNO</t>
  </si>
  <si>
    <t>PAULO COSTA EBBESEN</t>
  </si>
  <si>
    <t>FABIO EUSTAQUIO SILVEIRA</t>
  </si>
  <si>
    <t>GIL MAQ  INDUSTRIA E COMERCIO LT</t>
  </si>
  <si>
    <t>EDVALDO PEREIRA</t>
  </si>
  <si>
    <t>JOSE COELHO DA ROCHA</t>
  </si>
  <si>
    <t>BANCO ITAULEASING S.A.</t>
  </si>
  <si>
    <t>ARMANDO MARTINS DE OLIVEIRA</t>
  </si>
  <si>
    <t>JOSE UMBERTO DA C. PIRES - ME</t>
  </si>
  <si>
    <t>MAURO SANTOS JORGE E OUTROS</t>
  </si>
  <si>
    <t>SAULO SALES FIGUEIRA</t>
  </si>
  <si>
    <t>GELSON LUCIANO ERZINGER</t>
  </si>
  <si>
    <t>JOSE ASTOR BAGGIO</t>
  </si>
  <si>
    <t>CARLOS HENRIQUE RIBEIRO BELLI E</t>
  </si>
  <si>
    <t>AGRIPINO BASTOS SANTOS</t>
  </si>
  <si>
    <t>LUIS FERNANDO SBEGHEN</t>
  </si>
  <si>
    <t>JOAO BOSCO DE RESENDE</t>
  </si>
  <si>
    <t>ASSED BITTAR FILHO E OUTROS</t>
  </si>
  <si>
    <t>MATRIA MAQ. TRATORES E IMPLEMENT</t>
  </si>
  <si>
    <t>JOSE OSWALDO RIBEIRO DE MENDONCA</t>
  </si>
  <si>
    <t>CLUBE DOS CRISTAIS</t>
  </si>
  <si>
    <t>PLANTAO RURAL COM DE PECAS E IMP</t>
  </si>
  <si>
    <t>JORGE MAKSSUR</t>
  </si>
  <si>
    <t>DIMETAL DISTRIBUIDORA PRODUTOS M</t>
  </si>
  <si>
    <t>ELAINE GALERA GARCIA</t>
  </si>
  <si>
    <t>EROS MAGNO DOS SANTOS VIEIRA</t>
  </si>
  <si>
    <t>GUSTAVO NAKAI DE MAGALHAES E RIB</t>
  </si>
  <si>
    <t>ADEMIR HEIDEMANN</t>
  </si>
  <si>
    <t>ALESSANDRO MAITAN NARDO</t>
  </si>
  <si>
    <t>TIAGO CRESTE LOSI</t>
  </si>
  <si>
    <t>RODRIGO RODRIGUES CABRAL</t>
  </si>
  <si>
    <t>WILMAR ALVES COSTA</t>
  </si>
  <si>
    <t>ANTONIO ALMIR DOS SANTOS</t>
  </si>
  <si>
    <t>OLGA DE ANDRADE JUNQUEIRA</t>
  </si>
  <si>
    <t>LA CASA DE RIEGO Y/ O VIVIANA TA</t>
  </si>
  <si>
    <t>EQUAGRIL EQUIPAMENTOS AGRICOLAS</t>
  </si>
  <si>
    <t>JUMASA AGRICOLA E COMERCIAL LTDA</t>
  </si>
  <si>
    <t>JOSE LOTARIO POERSCH</t>
  </si>
  <si>
    <t>QUERENCIA COMERCIO DE MAQUINAS A</t>
  </si>
  <si>
    <t>FACULDADE DE MEDICINA VETERINARI</t>
  </si>
  <si>
    <t>JOEL WARMLING HEIDEMANN</t>
  </si>
  <si>
    <t>AGROTERRA TRATORES E IMPLEMENTOS</t>
  </si>
  <si>
    <t>NALCYR CHECHI</t>
  </si>
  <si>
    <t>AGROPECUARIA CONFIANCA LTDA</t>
  </si>
  <si>
    <t>GOLD STAR PRESTADORA DE SERVICOS</t>
  </si>
  <si>
    <t>JOSE OSVALDO DAMIAO</t>
  </si>
  <si>
    <t>CASA DA VACA DISTRIBUIDORA LTDA</t>
  </si>
  <si>
    <t>IGINDO FERRAZ DE MEDEIROS</t>
  </si>
  <si>
    <t>ANTONIO JOSE NOQUELI</t>
  </si>
  <si>
    <t>TRITEC EQUIPAMENTOS LTDA</t>
  </si>
  <si>
    <t>AFONSO BRUNATI</t>
  </si>
  <si>
    <t>JAMER MASCARENHAS MARQUES</t>
  </si>
  <si>
    <t>GABRIEL CLAUDIO DE SALES</t>
  </si>
  <si>
    <t>ODILARDO VIANA DE QUEIROZ</t>
  </si>
  <si>
    <t>ROBERTO AUER</t>
  </si>
  <si>
    <t>AGROTRI AGROPECUARIA TRIANGULO L</t>
  </si>
  <si>
    <t>ITACIR BALESTRIN</t>
  </si>
  <si>
    <t>AGRO-JO MAQUINAS AGRICOLAS LTDA</t>
  </si>
  <si>
    <t>JAMIL DEUD JUNIOR</t>
  </si>
  <si>
    <t>DRESH E CIA LTDA</t>
  </si>
  <si>
    <t>ORDENHADEIRAS SULINOX LTDA</t>
  </si>
  <si>
    <t>OSMAR MARIUSSI</t>
  </si>
  <si>
    <t>MOCAFOR TRATORES E EQUIPAMENTOS</t>
  </si>
  <si>
    <t>LUIZ SIMIAO DO AMARAL LOUREIRO</t>
  </si>
  <si>
    <t>ALBINA MARIA MULLER CARIOBA ARND</t>
  </si>
  <si>
    <t>ANTONIO JACI DUTRA PORTO</t>
  </si>
  <si>
    <t>VIDALA SRL</t>
  </si>
  <si>
    <t>BRINQUEDOS BANDEIRANTE AGROPECUA</t>
  </si>
  <si>
    <t>PRODOESTE VEICULOS E SERVICOS LT</t>
  </si>
  <si>
    <t>ALGAL - INDUSTRIA E COMERCIO DE</t>
  </si>
  <si>
    <t>JOSOEL ZARELLI</t>
  </si>
  <si>
    <t>JOSE HERMILIO CURADO</t>
  </si>
  <si>
    <t>PAULO HENRIQUE BORGES</t>
  </si>
  <si>
    <t>EDUARDO AUGUSTO BARCELLOS</t>
  </si>
  <si>
    <t>PEDRO JARY TABORDA</t>
  </si>
  <si>
    <t>MARINO JOSE FRANZ</t>
  </si>
  <si>
    <t>CERAMICA ASSUNCAO LTDA</t>
  </si>
  <si>
    <t>PRODUTORA DE CHARQUE CAMPEAO LTD</t>
  </si>
  <si>
    <t>CESAR HEIDEMANN WENSING</t>
  </si>
  <si>
    <t>TJ MAQUINAS E EQUIPAMENTOS LTDA</t>
  </si>
  <si>
    <t>JOSE PUPIN</t>
  </si>
  <si>
    <t>CIRO SHIMIZU</t>
  </si>
  <si>
    <t>RICARDO DUARTE GOULART</t>
  </si>
  <si>
    <t>GILBERTO REUS PAGNONCELLI</t>
  </si>
  <si>
    <t>ARNO ALFREDO KOPERECK</t>
  </si>
  <si>
    <t>FRIASA S.A.</t>
  </si>
  <si>
    <t>JOAO AUER FILHO</t>
  </si>
  <si>
    <t>LIDER TRATORES LTDA</t>
  </si>
  <si>
    <t>ANTONIO MACHADO SANCHES</t>
  </si>
  <si>
    <t>OIMASA ORLANDIA IMPLEMENTOS MAQU</t>
  </si>
  <si>
    <t>ARNO THALER</t>
  </si>
  <si>
    <t>MAQNELSON AGRICOLA LTDA</t>
  </si>
  <si>
    <t>GENESIO FRANCO DE MORAIS NETO</t>
  </si>
  <si>
    <t>APARECIDO FRACASSO</t>
  </si>
  <si>
    <t>ALCEU VIGANO</t>
  </si>
  <si>
    <t>JOAO ROBERTO BONATTI</t>
  </si>
  <si>
    <t>ANISIO INACIO DA SILVEIRA JUNIOR</t>
  </si>
  <si>
    <t>OSWALDO AMBROSIO ZANCANER</t>
  </si>
  <si>
    <t>EPAMINONDAS NOGUEIRA DE CAMARGO</t>
  </si>
  <si>
    <t>ENALDO CARRIJO DE REZENDE</t>
  </si>
  <si>
    <t>FORT SAL SUPLEMENTOS MINERAIS LT</t>
  </si>
  <si>
    <t>BRUNO DE SOUZA MACHADO FERREIRA</t>
  </si>
  <si>
    <t>MARCELLO AUGUSTO SIGNORINI - ME</t>
  </si>
  <si>
    <t>AGROINDUSTRIAS J.B, C.A.</t>
  </si>
  <si>
    <t>JURRE PRODUTOS AGROPECUARIOS LTD</t>
  </si>
  <si>
    <t>INSTITUTO DE OLHOS FABIO VIEIRA</t>
  </si>
  <si>
    <t>LOURIVAL  BOTELHO E OUTRO</t>
  </si>
  <si>
    <t>CLAUDIO LUIZ GIANOTTO</t>
  </si>
  <si>
    <t>CELSO PESS</t>
  </si>
  <si>
    <t>ELOI BRUNETTA E OUTROS</t>
  </si>
  <si>
    <t>VALDEMAR KUREK</t>
  </si>
  <si>
    <t>ARMANDO BRAGA RODRIGUES PIRES NE</t>
  </si>
  <si>
    <t>WALTER BORDIGNON FILHO</t>
  </si>
  <si>
    <t>WINSTON FREDERICO ALMEIDA DRUMON</t>
  </si>
  <si>
    <t>RENIR PIVA</t>
  </si>
  <si>
    <t>ALCIDES SORIANO</t>
  </si>
  <si>
    <t>CARLOS RICKLI</t>
  </si>
  <si>
    <t>WALDEMAR MAIA NETO</t>
  </si>
  <si>
    <t>COOPERATIVA SUL RIO GRANDENSE DE</t>
  </si>
  <si>
    <t>RUBEM SILVEIRA VASCONCELOS</t>
  </si>
  <si>
    <t>PIAUI TRATORES COMERCIO E REPRES</t>
  </si>
  <si>
    <t>PI</t>
  </si>
  <si>
    <t>SANTA ANDREA AGRO PECUARIA LTDA</t>
  </si>
  <si>
    <t>NADIR JOSE SIA E OUTROS</t>
  </si>
  <si>
    <t>R3 COMERCIO DE MOVEIS E ELETRODO</t>
  </si>
  <si>
    <t>LUCAS BOLDT</t>
  </si>
  <si>
    <t>ELO RAMIRO LOEFF</t>
  </si>
  <si>
    <t>ADIR ALIATTI</t>
  </si>
  <si>
    <t>NEWTON SALIM SOARES</t>
  </si>
  <si>
    <t>ASTOR LUIZ WALLAUER</t>
  </si>
  <si>
    <t>LUIZ FERNANDO FAEL XAVIER</t>
  </si>
  <si>
    <t>PRIMO MENEGALLI</t>
  </si>
  <si>
    <t>HELIO BRUNETTA E OUTROS</t>
  </si>
  <si>
    <t>CAMPO NORTE SOCIEDAD ANONIMA</t>
  </si>
  <si>
    <t>ADAMO ZILIO NETO E OUTRO</t>
  </si>
  <si>
    <t>FUND AP INST AO DESENV. CIENT E</t>
  </si>
  <si>
    <t>ANTONIO ROBERTO PEGORER</t>
  </si>
  <si>
    <t>MARCELO PINTO AMORIM</t>
  </si>
  <si>
    <t>TATTERSALL AGROINSUMOS S.A.</t>
  </si>
  <si>
    <t>TUPI MAQUINAS AGRICOLAS LTDA</t>
  </si>
  <si>
    <t>AGRIVALE COMERCIO E REPRESENTACA</t>
  </si>
  <si>
    <t>FRIGORIFICO COWPIG LTDA</t>
  </si>
  <si>
    <t>WALTER ALVES DO NASCIMENTO</t>
  </si>
  <si>
    <t>ARAMIS SERGIO BELTRAMI</t>
  </si>
  <si>
    <t>MARCOS ANTONIO MOLINA DOS SANTOS</t>
  </si>
  <si>
    <t>MARIO COTTICA</t>
  </si>
  <si>
    <t>ARAPE AGROINDUSTRIA LTDA</t>
  </si>
  <si>
    <t>JAIRO CORREA</t>
  </si>
  <si>
    <t>EVALDO VICENTINI</t>
  </si>
  <si>
    <t>SUANI GONCALVES DE LIMA</t>
  </si>
  <si>
    <t>L.C. INDUSTRIA E COM DE METAIS E</t>
  </si>
  <si>
    <t>EMERSON ZANCANARO</t>
  </si>
  <si>
    <t>DANIEL VIEIRA DA COSTA</t>
  </si>
  <si>
    <t>COMERCIAL AGROPECUARIA SCARPARO</t>
  </si>
  <si>
    <t>CARLOS HENRIQUE DE SORDI</t>
  </si>
  <si>
    <t>PAMPA RONDONIA MAQUINAS AGRICOLA</t>
  </si>
  <si>
    <t>BODEPAN EMPREEND AGROPEC IMOBILI</t>
  </si>
  <si>
    <t>CUELLAR SALAZAR BERNARDO TERCERO</t>
  </si>
  <si>
    <t>MARCIO ANTONIO DE CARVALHO</t>
  </si>
  <si>
    <t>JOSE FERRAREZE</t>
  </si>
  <si>
    <t>DEFANT E DEFANT LTDA</t>
  </si>
  <si>
    <t>FABIO FLEURI PEREIRA</t>
  </si>
  <si>
    <t>JOAQUIM SAETA FILHO</t>
  </si>
  <si>
    <t>DISTRIBUIDORA LUBRIBRAS SA</t>
  </si>
  <si>
    <t>HILDA STRENGER RIBEIRO E OUTRAS</t>
  </si>
  <si>
    <t>AGROCERES MULTIMIX NUTRICAO ANIM</t>
  </si>
  <si>
    <t>RODRIGO REVERS</t>
  </si>
  <si>
    <t>JULIANA TRIPOLONI FERNANDES</t>
  </si>
  <si>
    <t>ODELI PECANHA DOS SANTOS</t>
  </si>
  <si>
    <t>ALTI PAULO CERATTI</t>
  </si>
  <si>
    <t>FAZENDA AGROINDUSTRIAL SAO JOSE</t>
  </si>
  <si>
    <t>AM</t>
  </si>
  <si>
    <t>SOCIEDAD TRIESTE AGROPECUARIA SA</t>
  </si>
  <si>
    <t>BOM JARDIM DA SERRA AGROPECUARIA</t>
  </si>
  <si>
    <t>MOREIRA SALLES AGROPECUARIA LTDA</t>
  </si>
  <si>
    <t>PAULO ROBERTO MAROSTICA DE SOUZA</t>
  </si>
  <si>
    <t>JOAO FERNANDES</t>
  </si>
  <si>
    <t>NORBERTO RIBEIRO DE MENDONCA NET</t>
  </si>
  <si>
    <t>ROMA TRATORES IMPLEMENTOS E PECA</t>
  </si>
  <si>
    <t>AGRIFONSECA IMPLEMENTOS AGRICOLA</t>
  </si>
  <si>
    <t>SERGIO FELIPE DOS SANTOS</t>
  </si>
  <si>
    <t>IGARAPE DISTRIBUIDORA AGRICOLA E</t>
  </si>
  <si>
    <t>FABIO VIEIRA DA SILVA</t>
  </si>
  <si>
    <t>SEVERINO SOUZA DE ALMEIDA</t>
  </si>
  <si>
    <t>NICOLAU GHIRGHI</t>
  </si>
  <si>
    <t>MARILZE GUIMARAES CASSOL</t>
  </si>
  <si>
    <t>JOAO VICENTE RODRIGUES BORGES</t>
  </si>
  <si>
    <t>ELISABETE GAVA CANELLA</t>
  </si>
  <si>
    <t>ANTONIO LUIZ LAMACCHIA</t>
  </si>
  <si>
    <t>OTTOBONI MAQUINAS IMPLEMENTOS AG</t>
  </si>
  <si>
    <t>LABIBA NICOLA ANDRAOS</t>
  </si>
  <si>
    <t>BORK E SCHAUN COMERCIO E REPRESE</t>
  </si>
  <si>
    <t>ANTONIO RENATO PRATA E OUTROS</t>
  </si>
  <si>
    <t>CAMPANARIO AGROPECUARIA LTDA</t>
  </si>
  <si>
    <t>RENATO MARIO SCHOENHERR</t>
  </si>
  <si>
    <t>DANIELA FERRONATO</t>
  </si>
  <si>
    <t>MARCIO CAFE CARDOSO PINTO</t>
  </si>
  <si>
    <t>TERRA AGRICOLA PECAS E IMPLEMENT</t>
  </si>
  <si>
    <t>AMILCAR NERCI PESS</t>
  </si>
  <si>
    <t>UNYTERRA MAQUINAS AGRICOLAS LTDA</t>
  </si>
  <si>
    <t>MARCOS ANTONIO VILELA OLIVEIRA</t>
  </si>
  <si>
    <t>GUINTER EINLOFT SCHOLZ</t>
  </si>
  <si>
    <t>EDEGAR DOS SANTOS ARAUJO</t>
  </si>
  <si>
    <t>MARCELO VALDIR CASON E OUTRO</t>
  </si>
  <si>
    <t>NATALINO BERGAMASCHI</t>
  </si>
  <si>
    <t>ERICO REX</t>
  </si>
  <si>
    <t>ROBERTO B. FILGUEIRAS E MARLENE</t>
  </si>
  <si>
    <t>HJ COMERCIO LTDA</t>
  </si>
  <si>
    <t>FAZENDA SANTIAGO S/A</t>
  </si>
  <si>
    <t>JOSE CARLOS BONGIOVANI</t>
  </si>
  <si>
    <t>EMA EMPRESA M DE AGROP DO PANTAN</t>
  </si>
  <si>
    <t>GUIMAR ASSUNCAO ALVES</t>
  </si>
  <si>
    <t>JAIRO MACHADO CARNEIRO FILHO E O</t>
  </si>
  <si>
    <t>JOSE CARLOS DE ALMEIDA</t>
  </si>
  <si>
    <t>JOAO FIGUEIREDO ROCHA</t>
  </si>
  <si>
    <t>MFG AGROPECUARIA LTDA</t>
  </si>
  <si>
    <t>RACHEL GRIS</t>
  </si>
  <si>
    <t>LDC BIOENERGIA S.A</t>
  </si>
  <si>
    <t>NOVA HOLANDA - TRATORES IMPLEMEN</t>
  </si>
  <si>
    <t>AGROMAQ AGROPECUARIA E MAQUINAS</t>
  </si>
  <si>
    <t>A ALVES S/A INDUSTRIA E COMERCIO</t>
  </si>
  <si>
    <t>JOSE ROBERTO BURGARELLI E OUTROS</t>
  </si>
  <si>
    <t>LUCIANO HONORIO DE MELLO</t>
  </si>
  <si>
    <t>HERMANNS INSUMOS E EQUIPAMENTOS</t>
  </si>
  <si>
    <t>CENTRO SANEAMENTO E SERVICOS AVA</t>
  </si>
  <si>
    <t>NADYR PERIN</t>
  </si>
  <si>
    <t>FAZENDAS ECOLOGICAS S/A</t>
  </si>
  <si>
    <t>JOSE HENRIQUE BREDA</t>
  </si>
  <si>
    <t>SYKUE GERACAO DE ENERGIA LTDA</t>
  </si>
  <si>
    <t>MARIA ELAINE S. DAS NEVES JURDI</t>
  </si>
  <si>
    <t>VIRGEN DEL ROSARIO COM. IMPORT.</t>
  </si>
  <si>
    <t>MS EQUIPAMENTOS LTDA</t>
  </si>
  <si>
    <t>WALDIR NORBERTO DAROS</t>
  </si>
  <si>
    <t>REDPEL COMERCIAL DE PECAS LTDA M</t>
  </si>
  <si>
    <t>GUSTAVO DE ANDRADE LOPES E OUTRO</t>
  </si>
  <si>
    <t>TREVISO MAQUINAS E IMPLEMENTOS A</t>
  </si>
  <si>
    <t>PAMPA MAQUINAS AGRICOLAS LTDA</t>
  </si>
  <si>
    <t>PAULO ROBERTO BACH</t>
  </si>
  <si>
    <t>TRIAMA TRATATORES IMPL. AGRICOLA</t>
  </si>
  <si>
    <t>IVO JUNIOR CASSOL</t>
  </si>
  <si>
    <t>REGIS PESS/MURILO PESS</t>
  </si>
  <si>
    <t>DARCI BRISOT E OUTRO</t>
  </si>
  <si>
    <t>VILSON ROCHA DE ALMEIDA</t>
  </si>
  <si>
    <t>LEONBERG COMERCIO DE EQUIPAMENTO</t>
  </si>
  <si>
    <t>ANTONIO VALTER BERTOLLO</t>
  </si>
  <si>
    <t>PAULOMAQ PRODUTOS AGROPECUARIOS</t>
  </si>
  <si>
    <t>AGROPECUARIA AGUA AZUL LTDA</t>
  </si>
  <si>
    <t>JORGE SANTOS TRATORES MAQ LTDA</t>
  </si>
  <si>
    <t>MINERVA S/A</t>
  </si>
  <si>
    <t>KAYO CESAR SCHLATTER BIANCHESSI</t>
  </si>
  <si>
    <t>DEJALMO FEDRIZZI</t>
  </si>
  <si>
    <t>DAMACENO IMPL. AGRICOLAS LTDA</t>
  </si>
  <si>
    <t>JESSE MENEZES E OUTRO (S)</t>
  </si>
  <si>
    <t>GUILHERMO RODRIGO BELLOT CROOKER</t>
  </si>
  <si>
    <t>ELSO PACHECO</t>
  </si>
  <si>
    <t>CVA EMP. COMERC. DE INSUMOS Y SE</t>
  </si>
  <si>
    <t>FELISBERTO BRANT DE CARVALHO NET</t>
  </si>
  <si>
    <t>COPEMAG COML DE PECAS E SERVICOS</t>
  </si>
  <si>
    <t>AGRIMAQ COM. DE MAQUINAS AGRICOL</t>
  </si>
  <si>
    <t>HELCIO MAGELA FERREIRA</t>
  </si>
  <si>
    <t>COOPERATIVA DE LATICINIOS DE GUA</t>
  </si>
  <si>
    <t>AUGUSTIN E CIA LTDA</t>
  </si>
  <si>
    <t>EDUARDO JOSE VICENTE TEIXEIRA</t>
  </si>
  <si>
    <t>UNIPARTS COMERCIAL AGRICOLA LTDA</t>
  </si>
  <si>
    <t>MANOEL AUGUSTO MARQUES MARTINS</t>
  </si>
  <si>
    <t>SANTO ZANIN NETO</t>
  </si>
  <si>
    <t>FERNANDO CARDOSO GONCALVES</t>
  </si>
  <si>
    <t>ANTONIO DE JESUS MACHADO CARDOSO</t>
  </si>
  <si>
    <t>NILSON WAGNER FERNANDES DE GUSMA</t>
  </si>
  <si>
    <t>ANGUS BELA VISTA PECUARIA LTDA</t>
  </si>
  <si>
    <t>MAQ FORT - COM. DE PECAS E IMPL.</t>
  </si>
  <si>
    <t>LUIZ CARLOS FETTER</t>
  </si>
  <si>
    <t>MARIO GONCALVES FERREIRA</t>
  </si>
  <si>
    <t>IVAN ADHEMAR DE CARVALHO FILHO</t>
  </si>
  <si>
    <t>NAPALHA COMERCIO E REPRESENTACOE</t>
  </si>
  <si>
    <t>FAZENDAS SISAN LTDA</t>
  </si>
  <si>
    <t>JULIANO CUNHA DE ASSUNCAO PINTO</t>
  </si>
  <si>
    <t>ANTONIO CARLOS PRATA TIBERY GARC</t>
  </si>
  <si>
    <t>ODELCIO WEIDE SCHLEMMER</t>
  </si>
  <si>
    <t>OURINHOS DIESEL DE VEICULOS LTDA</t>
  </si>
  <si>
    <t>COMERCIAL BORGATO MAQUINAS E IMP</t>
  </si>
  <si>
    <t>CASCAVEL MAQUINAS AGRICOLAS LTDA</t>
  </si>
  <si>
    <t>FALCAO TRATORES E EQUIPAMENTOS L</t>
  </si>
  <si>
    <t>AGROPECUARIA SANTA BARBARA XINGU</t>
  </si>
  <si>
    <t>WALDYR MOACYR PERDIGAO MOL</t>
  </si>
  <si>
    <t>CENTRAL MAQUINAS AGRICOLAS LTDA</t>
  </si>
  <si>
    <t>NELSON ALVARENGA FILHO</t>
  </si>
  <si>
    <t>RIMA AGROINDUSTRIAL LTDA</t>
  </si>
  <si>
    <t>RIZZI E CIA LTDA</t>
  </si>
  <si>
    <t>SOL A SOL COMERCIO E REPRESENTAC</t>
  </si>
  <si>
    <t>JOSE CARNEIRO DE CARVALHO JUNIOR</t>
  </si>
  <si>
    <t>DAMHA AGRONEGOCIOS LTDA</t>
  </si>
  <si>
    <t>BONETTI COMERCIO DE MAQUINAS AGR</t>
  </si>
  <si>
    <t>ROSA INEZ VIANNA WAIHRICH</t>
  </si>
  <si>
    <t>ETIVALDO GOMES FILHO</t>
  </si>
  <si>
    <t>VANIA MARIA DE ARAUJO DIAS</t>
  </si>
  <si>
    <t>ANDREY RODRIGUES</t>
  </si>
  <si>
    <t>PAULO ROBERTO FALCAO LEAL</t>
  </si>
  <si>
    <t>JUSTI COMERCIO E REPRESENTACOES</t>
  </si>
  <si>
    <t>DELAWY EQUIP. E PECAS AGRICOLAS</t>
  </si>
  <si>
    <t>ANDRE SANTILLI RIBEIRO</t>
  </si>
  <si>
    <t>EDSON CROCHIQUIA</t>
  </si>
  <si>
    <t>NISSEY MAQUINAS AGRICOLAS LTDA</t>
  </si>
  <si>
    <t>RICARDO SLEUTJES</t>
  </si>
  <si>
    <t>WILLIAMS E CIA PECUARIA</t>
  </si>
  <si>
    <t>SILVIO DE CASTRO CUNHA JUNIOR</t>
  </si>
  <si>
    <t>ORLANDO BATISTA VILELA FILHO</t>
  </si>
  <si>
    <t>COMPANHIA MELHORAMENTOS NORTE DO</t>
  </si>
  <si>
    <t>IRALDO EBERTZ</t>
  </si>
  <si>
    <t>DINA DINAMARCA INDUSTRIAL AGRICO</t>
  </si>
  <si>
    <t>PABLO DO NASCIMENTO TESSAROLO</t>
  </si>
  <si>
    <t>ELZA SILVA LOURENCO</t>
  </si>
  <si>
    <t>HERMES COUTINHO PASCHOAL</t>
  </si>
  <si>
    <t>EROS FELIPE E OUTROS</t>
  </si>
  <si>
    <t>FRANCISCO EROIDES QUAGLIATO</t>
  </si>
  <si>
    <t>JOAO CARLOS PRESOTTO</t>
  </si>
  <si>
    <t>JULIANO JACIR SALVADORI - ME</t>
  </si>
  <si>
    <t>TAPUIO AGROPECUARIA LTDA - ME</t>
  </si>
  <si>
    <t>CARLOS ANTONIO BERGNER</t>
  </si>
  <si>
    <t>F</t>
  </si>
  <si>
    <t>TMX 60 CR</t>
  </si>
  <si>
    <t>TMX 20E CR</t>
  </si>
  <si>
    <t>TMX 35E CR</t>
  </si>
  <si>
    <t>TMX 20D EXPRESS</t>
  </si>
  <si>
    <t>TMX 75 CR</t>
  </si>
  <si>
    <t>TMX 35E</t>
  </si>
  <si>
    <t>TMX 603CR - USA</t>
  </si>
  <si>
    <t>TMX 753CR</t>
  </si>
  <si>
    <t>TMX 130</t>
  </si>
  <si>
    <t>TMX 80</t>
  </si>
  <si>
    <t>TMX 75</t>
  </si>
  <si>
    <t>TMX 5000 - USAD</t>
  </si>
  <si>
    <t>TMX 20 E</t>
  </si>
  <si>
    <t>TMX 403 CR</t>
  </si>
  <si>
    <t>RX-110T</t>
  </si>
  <si>
    <t>RX-184-10</t>
  </si>
  <si>
    <t>RXE-65</t>
  </si>
  <si>
    <t>RX-85T</t>
  </si>
  <si>
    <t>RX-150T</t>
  </si>
  <si>
    <t>RX-150C</t>
  </si>
  <si>
    <t>RXE-40</t>
  </si>
  <si>
    <t>UNIMIX 1200 T</t>
  </si>
  <si>
    <t>VM-150 STANDARD</t>
  </si>
  <si>
    <t>VM-70 PICCOLA</t>
  </si>
  <si>
    <t>VM-450</t>
  </si>
  <si>
    <t>VM-13C</t>
  </si>
  <si>
    <t>VM-120 COMPACT</t>
  </si>
  <si>
    <t>CFC-1800 H SUPER</t>
  </si>
  <si>
    <t>CFC-2000S - USADA</t>
  </si>
  <si>
    <t>LEC-405</t>
  </si>
  <si>
    <t>LEC-8511</t>
  </si>
  <si>
    <t>LEC-608</t>
  </si>
  <si>
    <t>WAGON 11000 H</t>
  </si>
  <si>
    <t>UNITANK 6000</t>
  </si>
  <si>
    <t>UNITANK 9000</t>
  </si>
  <si>
    <t>UNITANK 4000</t>
  </si>
  <si>
    <t xml:space="preserve">RX-250C </t>
  </si>
  <si>
    <t>SMART 9000</t>
  </si>
  <si>
    <t xml:space="preserve">SMART 9000 </t>
  </si>
  <si>
    <t xml:space="preserve">CRC 180AP </t>
  </si>
  <si>
    <t>CRC-180AP</t>
  </si>
  <si>
    <t>CRC-200AP</t>
  </si>
  <si>
    <t>WAGON 16000</t>
  </si>
  <si>
    <t>CRC 180AP</t>
  </si>
  <si>
    <t>UF</t>
  </si>
  <si>
    <t>Equipamento</t>
  </si>
  <si>
    <t>Qtde.</t>
  </si>
  <si>
    <t>Cliente</t>
  </si>
  <si>
    <t>TMX 60</t>
  </si>
  <si>
    <t>SE</t>
  </si>
  <si>
    <t>PARAGUACU</t>
  </si>
  <si>
    <t>ITUIUTAVA</t>
  </si>
  <si>
    <t>SAO GOTARDO</t>
  </si>
  <si>
    <t>GUARACI</t>
  </si>
  <si>
    <t>IACIARA</t>
  </si>
  <si>
    <t>INDAIATUBA</t>
  </si>
  <si>
    <t>FRANCA</t>
  </si>
  <si>
    <t>MOCOCA</t>
  </si>
  <si>
    <t>CRISTALINA</t>
  </si>
  <si>
    <t>MIRANTE DO PARAN</t>
  </si>
  <si>
    <t>LUZIANIA</t>
  </si>
  <si>
    <t>SETE QUEDAS</t>
  </si>
  <si>
    <t>CAMPINA VERDE</t>
  </si>
  <si>
    <t>MUNDO NOVO</t>
  </si>
  <si>
    <t>PRESIDENTE PRUD</t>
  </si>
  <si>
    <t>BURI</t>
  </si>
  <si>
    <t>BAURU</t>
  </si>
  <si>
    <t>AVAI</t>
  </si>
  <si>
    <t>GUARDA-MOR</t>
  </si>
  <si>
    <t>AGUA BOA</t>
  </si>
  <si>
    <t>MEDIANEIRA</t>
  </si>
  <si>
    <t>PAINS</t>
  </si>
  <si>
    <t>PATROCINIO</t>
  </si>
  <si>
    <t>NOVA CRIXAS</t>
  </si>
  <si>
    <t>DESCALVADO</t>
  </si>
  <si>
    <t>UNIAO DE MINAS</t>
  </si>
  <si>
    <t>CASTRO</t>
  </si>
  <si>
    <t>MIRANDA</t>
  </si>
  <si>
    <t>TERENOS</t>
  </si>
  <si>
    <t>SELVIRIA</t>
  </si>
  <si>
    <t>CASCAVEL</t>
  </si>
  <si>
    <t>GOIANIA</t>
  </si>
  <si>
    <t>UBERLANDIA</t>
  </si>
  <si>
    <t>TIANGUA</t>
  </si>
  <si>
    <t>AMAMBAI</t>
  </si>
  <si>
    <t>FERNANDOPOLIS</t>
  </si>
  <si>
    <t>IBIA</t>
  </si>
  <si>
    <t>ITUMBIARA</t>
  </si>
  <si>
    <t>MARILIA</t>
  </si>
  <si>
    <t>CANELINHA</t>
  </si>
  <si>
    <t>ITIQUIRA</t>
  </si>
  <si>
    <t>SANTA HELENA</t>
  </si>
  <si>
    <t>PORTO VELHO</t>
  </si>
  <si>
    <t>RIO DAS PEDRAS</t>
  </si>
  <si>
    <t>CAPAO BONITO</t>
  </si>
  <si>
    <t>CAMPO GRANDE</t>
  </si>
  <si>
    <t>MONTE SIAO</t>
  </si>
  <si>
    <t>MAURILANDIA</t>
  </si>
  <si>
    <t>SAO PEDRO</t>
  </si>
  <si>
    <t>RIO VERDE DE MAT</t>
  </si>
  <si>
    <t>BELO HORIZONTE</t>
  </si>
  <si>
    <t>PRESIDENTE KENN</t>
  </si>
  <si>
    <t>PIRACICABA</t>
  </si>
  <si>
    <t>PEDRO AFONSO</t>
  </si>
  <si>
    <t>RAFARD</t>
  </si>
  <si>
    <t>IBATE</t>
  </si>
  <si>
    <t>PARANAIBA</t>
  </si>
  <si>
    <t>STO ANT. LESTE</t>
  </si>
  <si>
    <t>SAO CARLOS</t>
  </si>
  <si>
    <t>BANDEIRANTES</t>
  </si>
  <si>
    <t>MARTINHO CAMPOS</t>
  </si>
  <si>
    <t>INHUMAS</t>
  </si>
  <si>
    <t>BARBOSA</t>
  </si>
  <si>
    <t>ARUANA</t>
  </si>
  <si>
    <t>CORUMBA</t>
  </si>
  <si>
    <t>DIVINOPOLIS</t>
  </si>
  <si>
    <t>VALPARAISO</t>
  </si>
  <si>
    <t>CORUMBAIBA</t>
  </si>
  <si>
    <t>LINS</t>
  </si>
  <si>
    <t>LONDRINA</t>
  </si>
  <si>
    <t>ITAQUIRAI</t>
  </si>
  <si>
    <t>PITANGUI</t>
  </si>
  <si>
    <t>PATOS DE MINAS</t>
  </si>
  <si>
    <t>BORBOREMA</t>
  </si>
  <si>
    <t>MUTUNOPOLIS</t>
  </si>
  <si>
    <t>GURINHATA</t>
  </si>
  <si>
    <t>BRAS. DE MINAS</t>
  </si>
  <si>
    <t>ITAI</t>
  </si>
  <si>
    <t>GUARARAPES</t>
  </si>
  <si>
    <t>NOVO HORIZONTE</t>
  </si>
  <si>
    <t>DOIS CORREGOS</t>
  </si>
  <si>
    <t>NOVA XAVANTINA</t>
  </si>
  <si>
    <t>PADRE BERNARDO</t>
  </si>
  <si>
    <t>CAMBARA</t>
  </si>
  <si>
    <t>RIO VERDE</t>
  </si>
  <si>
    <t>ARAPOTI</t>
  </si>
  <si>
    <t>PIRAJUI</t>
  </si>
  <si>
    <t>PIRASSUNUNGA</t>
  </si>
  <si>
    <t>IBIQUERA</t>
  </si>
  <si>
    <t>AURIFLAMA</t>
  </si>
  <si>
    <t>SAO MATEUS</t>
  </si>
  <si>
    <t>NOVA ANDRADINA</t>
  </si>
  <si>
    <t>PALMEIRA</t>
  </si>
  <si>
    <t>DOURADOS</t>
  </si>
  <si>
    <t>SALVADOR DO SUL</t>
  </si>
  <si>
    <t>JUATUBA</t>
  </si>
  <si>
    <t>PARANAIGUARA</t>
  </si>
  <si>
    <t>AGUA CLARA</t>
  </si>
  <si>
    <t>TANGARA SERRA</t>
  </si>
  <si>
    <t>QUIRINOPOLIS</t>
  </si>
  <si>
    <t>GUARACAI</t>
  </si>
  <si>
    <t>PASSOS</t>
  </si>
  <si>
    <t>MATUPA</t>
  </si>
  <si>
    <t>PITANGA</t>
  </si>
  <si>
    <t>RECIFE</t>
  </si>
  <si>
    <t>UBERABA</t>
  </si>
  <si>
    <t>ELDORADO CARAJA</t>
  </si>
  <si>
    <t>VILA BELA</t>
  </si>
  <si>
    <t>SAO JOSE DO CEDR</t>
  </si>
  <si>
    <t>ALFENAS</t>
  </si>
  <si>
    <t>FRUTAL</t>
  </si>
  <si>
    <t>BIRIGUI</t>
  </si>
  <si>
    <t>JARAGUA</t>
  </si>
  <si>
    <t>VIDEIRA</t>
  </si>
  <si>
    <t>PENAPOLIS</t>
  </si>
  <si>
    <t>CASEMIRO DE ABR</t>
  </si>
  <si>
    <t>JAMBEIRO</t>
  </si>
  <si>
    <t>S.J. DO CEDRO</t>
  </si>
  <si>
    <t>ITURAMA</t>
  </si>
  <si>
    <t>ESPANHA</t>
  </si>
  <si>
    <t>CARAMBEI</t>
  </si>
  <si>
    <t>BRASILIA</t>
  </si>
  <si>
    <t>PRATA</t>
  </si>
  <si>
    <t>JARAGUARI</t>
  </si>
  <si>
    <t>ITANHANDU</t>
  </si>
  <si>
    <t>JOAO PINHEIRO</t>
  </si>
  <si>
    <t>GLICERIO</t>
  </si>
  <si>
    <t>SAO CAETANO DO S</t>
  </si>
  <si>
    <t>ITUIUTABA</t>
  </si>
  <si>
    <t>ARANDU</t>
  </si>
  <si>
    <t>LLLLLLLLLL</t>
  </si>
  <si>
    <t>BENTO GONCALVES</t>
  </si>
  <si>
    <t>ARARAQUARA</t>
  </si>
  <si>
    <t>ORLANDIA</t>
  </si>
  <si>
    <t>ALVORADA</t>
  </si>
  <si>
    <t>BARRA DO GARCAS</t>
  </si>
  <si>
    <t>SAO BENTO ABADE</t>
  </si>
  <si>
    <t>CACERES</t>
  </si>
  <si>
    <t>ITAQUI</t>
  </si>
  <si>
    <t>PONTAL DO ARAGU</t>
  </si>
  <si>
    <t>VARJAO</t>
  </si>
  <si>
    <t>SORRISO</t>
  </si>
  <si>
    <t>SAO JOAO BATISTA</t>
  </si>
  <si>
    <t>IOMERE</t>
  </si>
  <si>
    <t>XANXERE</t>
  </si>
  <si>
    <t>LINHARES</t>
  </si>
  <si>
    <t>RANCHARIA</t>
  </si>
  <si>
    <t>TATUI</t>
  </si>
  <si>
    <t>MARINGA</t>
  </si>
  <si>
    <t>MARILANDIA SUL</t>
  </si>
  <si>
    <t>TURVANIA</t>
  </si>
  <si>
    <t>MARILANDIA DO SU</t>
  </si>
  <si>
    <t>CAPINOPOLIS</t>
  </si>
  <si>
    <t>BOA ESPERANCA DO</t>
  </si>
  <si>
    <t>CACHOEIRA PAULIS</t>
  </si>
  <si>
    <t>VOTUPORANGA</t>
  </si>
  <si>
    <t>PALACIO DURANGO-</t>
  </si>
  <si>
    <t>CAARAPO</t>
  </si>
  <si>
    <t>SANTIAGO-CHILE</t>
  </si>
  <si>
    <t>CASTILHO</t>
  </si>
  <si>
    <t>ITAPEVA</t>
  </si>
  <si>
    <t>FORTALEZA</t>
  </si>
  <si>
    <t>TAMARANA</t>
  </si>
  <si>
    <t>NOVA EUROPA</t>
  </si>
  <si>
    <t>NOSSA SENHORA DO</t>
  </si>
  <si>
    <t>REDENCAO</t>
  </si>
  <si>
    <t>TRES PONTAS</t>
  </si>
  <si>
    <t>COCALINHO</t>
  </si>
  <si>
    <t>BARRETOS</t>
  </si>
  <si>
    <t>RIBAS DO RIO PAR</t>
  </si>
  <si>
    <t>INCONFIDENTES</t>
  </si>
  <si>
    <t>AVARE</t>
  </si>
  <si>
    <t>CANOAS</t>
  </si>
  <si>
    <t>LARANJAL PAULIST</t>
  </si>
  <si>
    <t>PARANAPOEMA</t>
  </si>
  <si>
    <t>MONTE CARLOS</t>
  </si>
  <si>
    <t>BETIM</t>
  </si>
  <si>
    <t>TRIUNFO</t>
  </si>
  <si>
    <t>CAMPO FLORIDO</t>
  </si>
  <si>
    <t>RIO BRILHANTE</t>
  </si>
  <si>
    <t>RIVERA</t>
  </si>
  <si>
    <t>PATO FUNDO</t>
  </si>
  <si>
    <t>MORRO AGUDO</t>
  </si>
  <si>
    <t>ALTINOPOLIS</t>
  </si>
  <si>
    <t>BURITAMA</t>
  </si>
  <si>
    <t>MONTEVIDEO - URU</t>
  </si>
  <si>
    <t>BRASILANDIA</t>
  </si>
  <si>
    <t>GUAIRA</t>
  </si>
  <si>
    <t>JEQUITAI</t>
  </si>
  <si>
    <t>SONORA</t>
  </si>
  <si>
    <t>PORTO MURTINHO</t>
  </si>
  <si>
    <t>ARAGUAPAZ</t>
  </si>
  <si>
    <t>PAULINIA</t>
  </si>
  <si>
    <t>ITAPIRAPUA</t>
  </si>
  <si>
    <t>SAO PAULO</t>
  </si>
  <si>
    <t>INACIOLANDIA</t>
  </si>
  <si>
    <t>PONTAPORA</t>
  </si>
  <si>
    <t>GUARATINGUETA</t>
  </si>
  <si>
    <t>VARGINHA</t>
  </si>
  <si>
    <t>NAVIRAI</t>
  </si>
  <si>
    <t>ASSUNCION</t>
  </si>
  <si>
    <t>JATAI</t>
  </si>
  <si>
    <t>ARAGUATINS</t>
  </si>
  <si>
    <t>SAO LUIZ DO PARA</t>
  </si>
  <si>
    <t>SALVADOR</t>
  </si>
  <si>
    <t>PINDAMONHANGABA</t>
  </si>
  <si>
    <t>BELEM</t>
  </si>
  <si>
    <t>COLOMBIA</t>
  </si>
  <si>
    <t>SAN DIEGO</t>
  </si>
  <si>
    <t>ALVARO DE CARVAL</t>
  </si>
  <si>
    <t>VACARIA</t>
  </si>
  <si>
    <t>SANTANA DO LIVRA</t>
  </si>
  <si>
    <t>CAMPINAS</t>
  </si>
  <si>
    <t>ANGATUBA</t>
  </si>
  <si>
    <t>POCO BRANCO</t>
  </si>
  <si>
    <t>ITAPORANGA</t>
  </si>
  <si>
    <t>ITAITUBA</t>
  </si>
  <si>
    <t>CORONEL PACHECO</t>
  </si>
  <si>
    <t>FRANCISCO BELTRA</t>
  </si>
  <si>
    <t>ESTRELA</t>
  </si>
  <si>
    <t>TABATINGA</t>
  </si>
  <si>
    <t>LUIS EDUARDO MAG</t>
  </si>
  <si>
    <t>VARZEA DA PALMA</t>
  </si>
  <si>
    <t>SAO GONCALO DO S</t>
  </si>
  <si>
    <t>SINOP</t>
  </si>
  <si>
    <t>RIBEIRAO PRETO</t>
  </si>
  <si>
    <t>PRESIDENTE PRUDE</t>
  </si>
  <si>
    <t>CALLAO - PERU</t>
  </si>
  <si>
    <t>PIRAI</t>
  </si>
  <si>
    <t>MARA ROSA</t>
  </si>
  <si>
    <t>CRISTIANO OTONI</t>
  </si>
  <si>
    <t>QUERENCIA</t>
  </si>
  <si>
    <t>LUCAS DO RIO VER</t>
  </si>
  <si>
    <t>ANAPOLIS</t>
  </si>
  <si>
    <t>CORONEL VIVIDA</t>
  </si>
  <si>
    <t>GURUPI</t>
  </si>
  <si>
    <t>PIRACANJUBA</t>
  </si>
  <si>
    <t>TUPACIGUARA</t>
  </si>
  <si>
    <t>MOGI DAS CRUZES</t>
  </si>
  <si>
    <t>JABORANDI</t>
  </si>
  <si>
    <t>IGUATU</t>
  </si>
  <si>
    <t>ANGELICA</t>
  </si>
  <si>
    <t>TRINDADE</t>
  </si>
  <si>
    <t>CARMO DO PARANAI</t>
  </si>
  <si>
    <t>BARREIRAS</t>
  </si>
  <si>
    <t>BOM DESPACHO</t>
  </si>
  <si>
    <t>QUIXADA</t>
  </si>
  <si>
    <t>GOIANA</t>
  </si>
  <si>
    <t>JUSSARA</t>
  </si>
  <si>
    <t>CUMARU DO NORTE</t>
  </si>
  <si>
    <t>PIRAJU</t>
  </si>
  <si>
    <t>NANUQUE</t>
  </si>
  <si>
    <t>PORANGATU</t>
  </si>
  <si>
    <t>ITAJA</t>
  </si>
  <si>
    <t>ARACATUBA</t>
  </si>
  <si>
    <t>COXIM</t>
  </si>
  <si>
    <t>GUARANTA</t>
  </si>
  <si>
    <t>OSASCO</t>
  </si>
  <si>
    <t>PIRACAIA</t>
  </si>
  <si>
    <t>TURIUBA</t>
  </si>
  <si>
    <t>ELOI MENDES</t>
  </si>
  <si>
    <t>UMUARAMA</t>
  </si>
  <si>
    <t>EXTERIOR</t>
  </si>
  <si>
    <t>PAULICEIA</t>
  </si>
  <si>
    <t>CUIABA</t>
  </si>
  <si>
    <t>CARLOS BARBOSA</t>
  </si>
  <si>
    <t>BARUERI</t>
  </si>
  <si>
    <t>VILA BELA DA SAN</t>
  </si>
  <si>
    <t>IBITNGA</t>
  </si>
  <si>
    <t>CORONEL SAPUCAIA</t>
  </si>
  <si>
    <t>CARTAGO, VALLE -</t>
  </si>
  <si>
    <t>PIRANHAS</t>
  </si>
  <si>
    <t>ITATIBA</t>
  </si>
  <si>
    <t>ARAPONGAS</t>
  </si>
  <si>
    <t>JALES</t>
  </si>
  <si>
    <t>INDIAPORA</t>
  </si>
  <si>
    <t>CRUZEIRO</t>
  </si>
  <si>
    <t>INHAUMA</t>
  </si>
  <si>
    <t>ARCEBURGO</t>
  </si>
  <si>
    <t>BASTOS</t>
  </si>
  <si>
    <t>NOVA ALVORADA DO</t>
  </si>
  <si>
    <t>TANGARA</t>
  </si>
  <si>
    <t>PEDRA PRETA</t>
  </si>
  <si>
    <t>ITU</t>
  </si>
  <si>
    <t>LAGES</t>
  </si>
  <si>
    <t>SAPEZAL</t>
  </si>
  <si>
    <t>CLEVELANDIA</t>
  </si>
  <si>
    <t>ITIRAPINA</t>
  </si>
  <si>
    <t>QUIXELO</t>
  </si>
  <si>
    <t>PIRES DO RIO</t>
  </si>
  <si>
    <t>SECTOR SANTA MAR</t>
  </si>
  <si>
    <t>NEROPOLIS</t>
  </si>
  <si>
    <t>BATATAIS</t>
  </si>
  <si>
    <t>SANTA HELENA DE</t>
  </si>
  <si>
    <t>PARACATU</t>
  </si>
  <si>
    <t>MERIDIANO</t>
  </si>
  <si>
    <t>NOVA MUTUM</t>
  </si>
  <si>
    <t>ITARUMA</t>
  </si>
  <si>
    <t>COLINA</t>
  </si>
  <si>
    <t>SANTO ANTONIO DO</t>
  </si>
  <si>
    <t>BARRA DO BUGRES</t>
  </si>
  <si>
    <t>ANDRADINA</t>
  </si>
  <si>
    <t>SERTANOPOLIS</t>
  </si>
  <si>
    <t>SANTA TEREZA DE</t>
  </si>
  <si>
    <t>CACONDE</t>
  </si>
  <si>
    <t>NOVA UBIRATA</t>
  </si>
  <si>
    <t>PONTES E LACERDA</t>
  </si>
  <si>
    <t>PANAMA</t>
  </si>
  <si>
    <t>ENTRE RIOS DE MI</t>
  </si>
  <si>
    <t>GOIANESIA</t>
  </si>
  <si>
    <t>BOTELHOS</t>
  </si>
  <si>
    <t>PORTO FERREIRA</t>
  </si>
  <si>
    <t>IPIAU</t>
  </si>
  <si>
    <t>PANAMBI</t>
  </si>
  <si>
    <t>JESUANIA</t>
  </si>
  <si>
    <t>ESTADO ZULIA - V</t>
  </si>
  <si>
    <t>CORNELIO PROCOPI</t>
  </si>
  <si>
    <t>CORONEL DOMINGOS</t>
  </si>
  <si>
    <t>PALESTINA</t>
  </si>
  <si>
    <t>CASA BRANCA</t>
  </si>
  <si>
    <t>ELDORADO DO SUL</t>
  </si>
  <si>
    <t>TREZE TILHAS</t>
  </si>
  <si>
    <t>BURITI DE GOIAS</t>
  </si>
  <si>
    <t>PARANAPANEMA</t>
  </si>
  <si>
    <t>ITARARE</t>
  </si>
  <si>
    <t>MIMOSO DO SUL</t>
  </si>
  <si>
    <t>SILVANIA</t>
  </si>
  <si>
    <t>TRES CORACOES</t>
  </si>
  <si>
    <t>IBIRUBA</t>
  </si>
  <si>
    <t>CAMPO MOURAO</t>
  </si>
  <si>
    <t>PEREIRA BARRETO</t>
  </si>
  <si>
    <t>SANDOLANDIA</t>
  </si>
  <si>
    <t>ARROIO DO MEIO</t>
  </si>
  <si>
    <t>ASUNCION - PARAG</t>
  </si>
  <si>
    <t>SALTO VELOSO</t>
  </si>
  <si>
    <t>IRANI</t>
  </si>
  <si>
    <t>VARGEM BONITA</t>
  </si>
  <si>
    <t>BARBACENA</t>
  </si>
  <si>
    <t>SANTA CRUZ  -  B</t>
  </si>
  <si>
    <t>GUARUJA</t>
  </si>
  <si>
    <t>CAMPO ERE</t>
  </si>
  <si>
    <t>ITABERAI</t>
  </si>
  <si>
    <t>JANDAIA</t>
  </si>
  <si>
    <t>CAMPESTRE DO MAR</t>
  </si>
  <si>
    <t>ALTO GARCAS</t>
  </si>
  <si>
    <t>VERDELANDIA</t>
  </si>
  <si>
    <t>JARINU</t>
  </si>
  <si>
    <t>VILA RICA</t>
  </si>
  <si>
    <t>ALTO PARAISO</t>
  </si>
  <si>
    <t>SANTA CARMEM</t>
  </si>
  <si>
    <t>PONTA GROSSA</t>
  </si>
  <si>
    <t>RIO PIRACICABA</t>
  </si>
  <si>
    <t>TEUTONIA</t>
  </si>
  <si>
    <t>CATUIPE</t>
  </si>
  <si>
    <t>MINEIROS</t>
  </si>
  <si>
    <t>ALTO TAQUARI</t>
  </si>
  <si>
    <t>TORIXOREU</t>
  </si>
  <si>
    <t>SAO JOSE DE MIPI</t>
  </si>
  <si>
    <t>ITAUNA</t>
  </si>
  <si>
    <t>GOIANIA - GO</t>
  </si>
  <si>
    <t>FRAIBURGO</t>
  </si>
  <si>
    <t>MANDAGUARI</t>
  </si>
  <si>
    <t>VAZANTE</t>
  </si>
  <si>
    <t>TERRA ROXA</t>
  </si>
  <si>
    <t>BURITI ALEGRE</t>
  </si>
  <si>
    <t>SANTA CRUZ - BOL</t>
  </si>
  <si>
    <t>PARAGOMINAS</t>
  </si>
  <si>
    <t>MARTINOPOLIS</t>
  </si>
  <si>
    <t>ERVAL GRANDE</t>
  </si>
  <si>
    <t>EDEALINA</t>
  </si>
  <si>
    <t>VENDA NOVA DO IM</t>
  </si>
  <si>
    <t>RIBEIRAO CASCALH</t>
  </si>
  <si>
    <t>CONTAGEM</t>
  </si>
  <si>
    <t>OROS</t>
  </si>
  <si>
    <t>SAO JOAO</t>
  </si>
  <si>
    <t>LAVRAS</t>
  </si>
  <si>
    <t>BAGE</t>
  </si>
  <si>
    <t>SANTA RITA</t>
  </si>
  <si>
    <t>ITAPETININGA</t>
  </si>
  <si>
    <t>RIO DAS ANTAS</t>
  </si>
  <si>
    <t>SANTO AUGUSTO</t>
  </si>
  <si>
    <t>MORRINHOS</t>
  </si>
  <si>
    <t>GUIDOVAL</t>
  </si>
  <si>
    <t>IPAMERI</t>
  </si>
  <si>
    <t>PANAMA - REPUBLI</t>
  </si>
  <si>
    <t>ARARAS</t>
  </si>
  <si>
    <t>JUTI</t>
  </si>
  <si>
    <t>SANTA RITA DO PA</t>
  </si>
  <si>
    <t>RONDONOPOLIS</t>
  </si>
  <si>
    <t>HIDROLANDIA</t>
  </si>
  <si>
    <t>SAO JOSE DO RIO</t>
  </si>
  <si>
    <t>CHAPADAO DO SUL</t>
  </si>
  <si>
    <t>BARIRI</t>
  </si>
  <si>
    <t>PARAUNA</t>
  </si>
  <si>
    <t>ITATUBA</t>
  </si>
  <si>
    <t>ULAANBAATAR - MO</t>
  </si>
  <si>
    <t>SANTO ANGELO</t>
  </si>
  <si>
    <t>HERNANDARIAS - P</t>
  </si>
  <si>
    <t>BERNARDINO DE CA</t>
  </si>
  <si>
    <t>ESPIRITO SANTO D</t>
  </si>
  <si>
    <t>ITABERABA</t>
  </si>
  <si>
    <t>SANTA VITORIA</t>
  </si>
  <si>
    <t>IPIACU</t>
  </si>
  <si>
    <t>CATANDUVA</t>
  </si>
  <si>
    <t>IRAPURU</t>
  </si>
  <si>
    <t>IPUA</t>
  </si>
  <si>
    <t>SANTA MARIA</t>
  </si>
  <si>
    <t>CONCORDIA</t>
  </si>
  <si>
    <t>COTIPORA</t>
  </si>
  <si>
    <t>PRIMAVERA DO LES</t>
  </si>
  <si>
    <t>SANTANA DE PARNA</t>
  </si>
  <si>
    <t>CAMPOS DE JULIO</t>
  </si>
  <si>
    <t>GENERAL SALGADO</t>
  </si>
  <si>
    <t>CABRALIA PAULIST</t>
  </si>
  <si>
    <t>SAPE</t>
  </si>
  <si>
    <t>TUPA</t>
  </si>
  <si>
    <t>ROLANTE</t>
  </si>
  <si>
    <t>ALTO PARANA</t>
  </si>
  <si>
    <t>CONSELHEIRO LAFA</t>
  </si>
  <si>
    <t>BARRANQUILLA - C</t>
  </si>
  <si>
    <t>ANANINDEUA</t>
  </si>
  <si>
    <t>MURICILANDIA</t>
  </si>
  <si>
    <t>NOVA INDEPENDENC</t>
  </si>
  <si>
    <t>PRESIDENTE BERNA</t>
  </si>
  <si>
    <t>HERCULANDIA</t>
  </si>
  <si>
    <t>TREZE TILIAS</t>
  </si>
  <si>
    <t>CAICO</t>
  </si>
  <si>
    <t>CAPELA DE SANTAN</t>
  </si>
  <si>
    <t>FLORESTAL</t>
  </si>
  <si>
    <t>TANGUA</t>
  </si>
  <si>
    <t>CAMPOS DOS GOYTA</t>
  </si>
  <si>
    <t>TUNIS - TUNISIA</t>
  </si>
  <si>
    <t>APARECIDA DO TAB</t>
  </si>
  <si>
    <t>BOM JESUS DOS PE</t>
  </si>
  <si>
    <t>SARAPUI</t>
  </si>
  <si>
    <t>CAXIAS DO SUL</t>
  </si>
  <si>
    <t>AGUDOS</t>
  </si>
  <si>
    <t>SERRA</t>
  </si>
  <si>
    <t>ITAJUBA</t>
  </si>
  <si>
    <t>AMERICANA</t>
  </si>
  <si>
    <t>CARMO DO CAJURU</t>
  </si>
  <si>
    <t>CAMPINORTE</t>
  </si>
  <si>
    <t>POUSO ALEGRE</t>
  </si>
  <si>
    <t>HIPE</t>
  </si>
  <si>
    <t>SAO VICENTE DO S</t>
  </si>
  <si>
    <t>ALPINOPOLIS</t>
  </si>
  <si>
    <t>HARTBEESFONTEIN</t>
  </si>
  <si>
    <t>LORENA</t>
  </si>
  <si>
    <t>IBICARE</t>
  </si>
  <si>
    <t>SAO MANUEL</t>
  </si>
  <si>
    <t>CABREUVA</t>
  </si>
  <si>
    <t>BURITIZEIRO</t>
  </si>
  <si>
    <t>PRESIDENTE ALVES</t>
  </si>
  <si>
    <t>BOA ESPERANCA</t>
  </si>
  <si>
    <t>MATEUS LEME</t>
  </si>
  <si>
    <t>CAMPINA GRANDE</t>
  </si>
  <si>
    <t>FREI INOCENCIO</t>
  </si>
  <si>
    <t>SANTA JULIANA</t>
  </si>
  <si>
    <t>CRISTAIS PAULIST</t>
  </si>
  <si>
    <t>VINHEDO</t>
  </si>
  <si>
    <t>CARMO DA CACHOEI</t>
  </si>
  <si>
    <t>TANGARA DA SERRA</t>
  </si>
  <si>
    <t>VARGEM GRANDE DO</t>
  </si>
  <si>
    <t>BRASILA</t>
  </si>
  <si>
    <t>MACAE</t>
  </si>
  <si>
    <t>SANTOS</t>
  </si>
  <si>
    <t>ARIQUEMES</t>
  </si>
  <si>
    <t>JOAQUIM TAVORA</t>
  </si>
  <si>
    <t>CAMPESTRE</t>
  </si>
  <si>
    <t>SAO SEBASTIAO DO</t>
  </si>
  <si>
    <t>ORIZONA</t>
  </si>
  <si>
    <t>COMENDADOR GOMES</t>
  </si>
  <si>
    <t>RINCAO</t>
  </si>
  <si>
    <t>PASSA QUATRO</t>
  </si>
  <si>
    <t>CAMPOS NOVOS</t>
  </si>
  <si>
    <t>JOAIMA</t>
  </si>
  <si>
    <t>BADY BASSITT</t>
  </si>
  <si>
    <t>COSMOPOLIS</t>
  </si>
  <si>
    <t>SOUSA</t>
  </si>
  <si>
    <t>FORMOSA</t>
  </si>
  <si>
    <t>POUSO ALTO</t>
  </si>
  <si>
    <t>SAO MIGUEL DE TA</t>
  </si>
  <si>
    <t>CACAPAVA DO SUL</t>
  </si>
  <si>
    <t>JOAO PESSOA</t>
  </si>
  <si>
    <t>SAO FELIX DO COR</t>
  </si>
  <si>
    <t>NOVA SERRANA</t>
  </si>
  <si>
    <t>NATAL</t>
  </si>
  <si>
    <t>TAUBATE</t>
  </si>
  <si>
    <t>FOZ DO IGUACU</t>
  </si>
  <si>
    <t>PLANALTO DA SERR</t>
  </si>
  <si>
    <t>PARISI</t>
  </si>
  <si>
    <t>PIUMHI</t>
  </si>
  <si>
    <t>CURVELO</t>
  </si>
  <si>
    <t>CACHOEIRA DO SUL</t>
  </si>
  <si>
    <t>INDEPENDENCIA</t>
  </si>
  <si>
    <t>COROMANDEL</t>
  </si>
  <si>
    <t>MORRO DA GARCA</t>
  </si>
  <si>
    <t>ARUJA</t>
  </si>
  <si>
    <t>SAO JOAO DO CAIU</t>
  </si>
  <si>
    <t>BUJARU</t>
  </si>
  <si>
    <t>LOANDA</t>
  </si>
  <si>
    <t>TAMBAU</t>
  </si>
  <si>
    <t>PEROBAL</t>
  </si>
  <si>
    <t>IPIRANGA DO SUL</t>
  </si>
  <si>
    <t>CAMAPUA</t>
  </si>
  <si>
    <t>CRISTINA</t>
  </si>
  <si>
    <t>PAPAGAIOS</t>
  </si>
  <si>
    <t>BRACO DO NORTE</t>
  </si>
  <si>
    <t>ITAGUARU</t>
  </si>
  <si>
    <t>ALTONIA</t>
  </si>
  <si>
    <t>SANTA CRUZ DEL L</t>
  </si>
  <si>
    <t>JUARA</t>
  </si>
  <si>
    <t>HERVAL</t>
  </si>
  <si>
    <t>TERRA NOVA DO NO</t>
  </si>
  <si>
    <t>SAO FRANCISCO DO</t>
  </si>
  <si>
    <t>PERDOES</t>
  </si>
  <si>
    <t>CORONEL MACEDO</t>
  </si>
  <si>
    <t>LAJEADO</t>
  </si>
  <si>
    <t>ASTORGA</t>
  </si>
  <si>
    <t>VALINHOS</t>
  </si>
  <si>
    <t>CAPITAO ENEAS</t>
  </si>
  <si>
    <t>DORES DO INDAIA</t>
  </si>
  <si>
    <t>BONOPOLIS</t>
  </si>
  <si>
    <t>AGUA DOCE</t>
  </si>
  <si>
    <t>BRASNORTE</t>
  </si>
  <si>
    <t>SAO SEBASTIAO DA</t>
  </si>
  <si>
    <t>MONTEVIDEO</t>
  </si>
  <si>
    <t>FORMIGA</t>
  </si>
  <si>
    <t>GARANHUNS</t>
  </si>
  <si>
    <t>IVINHEMA</t>
  </si>
  <si>
    <t>BURITIS</t>
  </si>
  <si>
    <t>IPIRANGA DO NORT</t>
  </si>
  <si>
    <t>AQUIRAZ</t>
  </si>
  <si>
    <t>ARMAZEM</t>
  </si>
  <si>
    <t>CHAPECO</t>
  </si>
  <si>
    <t>CAMPO VERDE</t>
  </si>
  <si>
    <t>SAO DOMINGOS</t>
  </si>
  <si>
    <t>DOIS VIZINHOS</t>
  </si>
  <si>
    <t>PELOTAS</t>
  </si>
  <si>
    <t>ASSUNCION - PARA</t>
  </si>
  <si>
    <t>OURINHOS</t>
  </si>
  <si>
    <t>DOM ELISEU</t>
  </si>
  <si>
    <t>CRUZEIRO DO IGUA</t>
  </si>
  <si>
    <t>SILVEIRANIA</t>
  </si>
  <si>
    <t>SANTO ANASTACIO</t>
  </si>
  <si>
    <t>ALEXANIA</t>
  </si>
  <si>
    <t>SANTA CRUZ DO RI</t>
  </si>
  <si>
    <t>NOVO SAO JOAQUIM</t>
  </si>
  <si>
    <t>SAO DESIDERIO</t>
  </si>
  <si>
    <t>SALES OLIVEIRA</t>
  </si>
  <si>
    <t>DRACENA</t>
  </si>
  <si>
    <t>IMBITUVA</t>
  </si>
  <si>
    <t>NEVES PAULISTA</t>
  </si>
  <si>
    <t>ROSARIO DO SUL</t>
  </si>
  <si>
    <t>URUCUI</t>
  </si>
  <si>
    <t>BEBEDOURO</t>
  </si>
  <si>
    <t>VIAMAO</t>
  </si>
  <si>
    <t>SANTA TEREZA</t>
  </si>
  <si>
    <t>PORTO ALEGRE DO</t>
  </si>
  <si>
    <t>URUGUAY</t>
  </si>
  <si>
    <t>VARJAO DE MINAS</t>
  </si>
  <si>
    <t>SANTIAGO CHILE</t>
  </si>
  <si>
    <t>TUBARAO</t>
  </si>
  <si>
    <t>BOITUVA</t>
  </si>
  <si>
    <t>AMARALINA</t>
  </si>
  <si>
    <t>COSTA RICA</t>
  </si>
  <si>
    <t>BAMBUI</t>
  </si>
  <si>
    <t>PIMENTEIRAS DO O</t>
  </si>
  <si>
    <t>CAJURU</t>
  </si>
  <si>
    <t>ESPERANCA</t>
  </si>
  <si>
    <t>RIVERSUL</t>
  </si>
  <si>
    <t>BOLIVIA</t>
  </si>
  <si>
    <t>PAICANDU</t>
  </si>
  <si>
    <t>CEZARINA</t>
  </si>
  <si>
    <t>BARBOSA FERRAZ</t>
  </si>
  <si>
    <t>SARANDI</t>
  </si>
  <si>
    <t>BARRA DO QUARAI</t>
  </si>
  <si>
    <t>MANAUS</t>
  </si>
  <si>
    <t>SANTA CRUZ DE LA</t>
  </si>
  <si>
    <t>MOREIRA SALES</t>
  </si>
  <si>
    <t>RIOLANDIA</t>
  </si>
  <si>
    <t>QUADRA</t>
  </si>
  <si>
    <t>APORE</t>
  </si>
  <si>
    <t>GUARABIRA</t>
  </si>
  <si>
    <t>TAQUARIVAI</t>
  </si>
  <si>
    <t>GUAPO</t>
  </si>
  <si>
    <t>SANTA ISABEL</t>
  </si>
  <si>
    <t>JATEI</t>
  </si>
  <si>
    <t>SAO LOURENCO DO</t>
  </si>
  <si>
    <t>SANDOVALINA</t>
  </si>
  <si>
    <t>LAGUNA CARAPA</t>
  </si>
  <si>
    <t>ABELARDO LUZ</t>
  </si>
  <si>
    <t>ALAGOINHAS</t>
  </si>
  <si>
    <t>ITAPOLIS</t>
  </si>
  <si>
    <t>DOVERLANDIA</t>
  </si>
  <si>
    <t>TOROPI</t>
  </si>
  <si>
    <t>COLORADO</t>
  </si>
  <si>
    <t>WESTFALIA</t>
  </si>
  <si>
    <t>SANTA MARIANA</t>
  </si>
  <si>
    <t>PAULISTA</t>
  </si>
  <si>
    <t>TAILANDIA</t>
  </si>
  <si>
    <t>CARNEIRINHO</t>
  </si>
  <si>
    <t>BOM JESUS DO ARA</t>
  </si>
  <si>
    <t>PIRIPA</t>
  </si>
  <si>
    <t>ALEGRETE</t>
  </si>
  <si>
    <t>CACIQUE DOBLE</t>
  </si>
  <si>
    <t>LAGOA DA PRATA</t>
  </si>
  <si>
    <t>PARA DE MINAS</t>
  </si>
  <si>
    <t>IMPERATRIZ</t>
  </si>
  <si>
    <t>SANTA ROSA</t>
  </si>
  <si>
    <t>CAPITAO LEONIDAS</t>
  </si>
  <si>
    <t>ACREUNA</t>
  </si>
  <si>
    <t>RIO NEGRO</t>
  </si>
  <si>
    <t>LIMEIRA</t>
  </si>
  <si>
    <t>MOGI-MIRIM</t>
  </si>
  <si>
    <t>JUINA</t>
  </si>
  <si>
    <t>ROLIM DE MOURA</t>
  </si>
  <si>
    <t>TUPANCIRETA</t>
  </si>
  <si>
    <t>AGUAI</t>
  </si>
  <si>
    <t>ABAETETUBA</t>
  </si>
  <si>
    <t>TAQUARITINGA</t>
  </si>
  <si>
    <t>SERRANOPOLIS</t>
  </si>
  <si>
    <t>CAMPO NOVO DO PA</t>
  </si>
  <si>
    <t>CAPAO DO LEAO</t>
  </si>
  <si>
    <t>SAO GABRIEL</t>
  </si>
  <si>
    <t>CORRENTINA</t>
  </si>
  <si>
    <t>VENEZUELA</t>
  </si>
  <si>
    <t>MANOEL RIBAS</t>
  </si>
  <si>
    <t>DOM SILVERIO</t>
  </si>
  <si>
    <t>NAO-ME-TOQUE</t>
  </si>
  <si>
    <t>SENHOR DO BONFIM</t>
  </si>
  <si>
    <t>SANTIAGO</t>
  </si>
  <si>
    <t>PARDINHO</t>
  </si>
  <si>
    <t>TURUCU</t>
  </si>
  <si>
    <t>VIRADOURO</t>
  </si>
  <si>
    <t>AREAL</t>
  </si>
  <si>
    <t>JAHU</t>
  </si>
  <si>
    <t>MATIAS CARDOSO</t>
  </si>
  <si>
    <t>SANTO INACIO</t>
  </si>
  <si>
    <t>DOUTOR MAURICIO</t>
  </si>
  <si>
    <t>TAQUARITUBA</t>
  </si>
  <si>
    <t>TOLEDO</t>
  </si>
  <si>
    <t>XINGUARA</t>
  </si>
  <si>
    <t>VICOSA</t>
  </si>
  <si>
    <t>ASSIS</t>
  </si>
  <si>
    <t>PORTO ESPERIDIAO</t>
  </si>
  <si>
    <t>CERRO LARGO</t>
  </si>
  <si>
    <t>ALTA FLORESTA</t>
  </si>
  <si>
    <t>PATO BRANCO</t>
  </si>
  <si>
    <t>JULIO DE CASTILH</t>
  </si>
  <si>
    <t>VILHENA</t>
  </si>
  <si>
    <t>ESTRELA D'OESTE</t>
  </si>
  <si>
    <t>ARAPEI</t>
  </si>
  <si>
    <t>POSSE</t>
  </si>
  <si>
    <t>SAO BORJA</t>
  </si>
  <si>
    <t>CRUZALIA</t>
  </si>
  <si>
    <t>CAIAPONIA</t>
  </si>
  <si>
    <t>INAJA</t>
  </si>
  <si>
    <t>TAPURAH</t>
  </si>
  <si>
    <t>MOSSORO</t>
  </si>
  <si>
    <t>COMODORO</t>
  </si>
  <si>
    <t>NHANDEARA</t>
  </si>
  <si>
    <t>JUAZEIRO</t>
  </si>
  <si>
    <t>UNIAO DA VITORIA</t>
  </si>
  <si>
    <t>TAIPU</t>
  </si>
  <si>
    <t>LEC-8511 TANDEN</t>
  </si>
  <si>
    <t>VM-35</t>
  </si>
  <si>
    <t xml:space="preserve">CFC-1800 </t>
  </si>
  <si>
    <t>Data Emissão NF</t>
  </si>
  <si>
    <t>SIRO IVO CIMA E OUTROS</t>
  </si>
  <si>
    <t>WELLEY KEIJI HIGASHI</t>
  </si>
  <si>
    <t>JOSE CARLOS POMERANZI</t>
  </si>
  <si>
    <t>GABRIEL DIEGO CASTILHO TRIVELONI</t>
  </si>
  <si>
    <t>ROBERTO SILVEIRA COELHO</t>
  </si>
  <si>
    <t>CURIONOPOLIS</t>
  </si>
  <si>
    <t>HIRAMAQ COMERCIAL DE IMPLEMENTOS</t>
  </si>
  <si>
    <t>JOAQUIM OLIVEIRA DA SILVA</t>
  </si>
  <si>
    <t>JAIR DE SOUZA SOARES FILHO</t>
  </si>
  <si>
    <t>UBIRATA</t>
  </si>
  <si>
    <t>MERCURIO FRIGORIFICO FABRIL E EX</t>
  </si>
  <si>
    <t>COMAC OESTE MAQUINAS LTDA-ME</t>
  </si>
  <si>
    <t>JOSE BONIFACIO</t>
  </si>
  <si>
    <t>SAULO DA LUZ E SILVA</t>
  </si>
  <si>
    <t>AGROCARLOS MAQUINAS AGRICOLA LTD</t>
  </si>
  <si>
    <t>STEPHAN SEVERIN GAHWILER</t>
  </si>
  <si>
    <t>CORUMBA DE GOIAS</t>
  </si>
  <si>
    <t>SEMBRA TECNICAS DE PRODUTOS E PR</t>
  </si>
  <si>
    <t>GUARAPUAVA</t>
  </si>
  <si>
    <t>FRANCISCO SIQUEIRA NETO &amp; CIA LT</t>
  </si>
  <si>
    <t>COIMPEL COM DE PECAS E IMPL AGRI</t>
  </si>
  <si>
    <t>CRUZ ALTA</t>
  </si>
  <si>
    <t>CORPAL COMERCIO E REPRESENTACOES</t>
  </si>
  <si>
    <t>LAZARO DEUS VIEIRA NETO</t>
  </si>
  <si>
    <t>PARAUAPEBAS</t>
  </si>
  <si>
    <t>AGRIMASA LTDA</t>
  </si>
  <si>
    <t>AGROMAQUINAS DO PONTAL LTDA</t>
  </si>
  <si>
    <t>DALTON HENRIQUE PAES</t>
  </si>
  <si>
    <t>PARECIS MAQUINAS AGRICOLAS  LTDA</t>
  </si>
  <si>
    <t>PEDRO RIBEIRO  MEROLA</t>
  </si>
  <si>
    <t>PETER VINK</t>
  </si>
  <si>
    <t>LOJAS LEANDRO E BRITO LTDA-ME</t>
  </si>
  <si>
    <t>JANAUBA</t>
  </si>
  <si>
    <t>EQUITER EQUIPAMENTOS AGRICOLAS L</t>
  </si>
  <si>
    <t>HELENO HENRIQUE SILVA</t>
  </si>
  <si>
    <t>IBITIRA</t>
  </si>
  <si>
    <t>ALIANCA COMERCIO MAQUINAS AGRICO</t>
  </si>
  <si>
    <t>ANA CORDEIRO LUCENA</t>
  </si>
  <si>
    <t>JOAO CARLOS GATTI</t>
  </si>
  <si>
    <t>TRATORNAN MAQUINAS IMP E EQUIPAM</t>
  </si>
  <si>
    <t>ANASTACIO</t>
  </si>
  <si>
    <t>DARCE RAMALHO DOS SANTOS</t>
  </si>
  <si>
    <t>PEDRO MILTON BATICHOTE</t>
  </si>
  <si>
    <t>COROADOS</t>
  </si>
  <si>
    <t>COMERCIAL AGROPECUARIA  RDR LTDA</t>
  </si>
  <si>
    <t>TRATORAUTO OURINHOS COMERCIO DE</t>
  </si>
  <si>
    <t>RODOLFO G. MORAES E CIA LTDA</t>
  </si>
  <si>
    <t>CAUCAIA</t>
  </si>
  <si>
    <t>SERGIO APARECIDO DE PAULA EPP</t>
  </si>
  <si>
    <t>PARK MAQUINAS AGRICOLAS LTDA</t>
  </si>
  <si>
    <t>MARABA</t>
  </si>
  <si>
    <t>LAGOA DA SERRA LTDA</t>
  </si>
  <si>
    <t>SERTAOZINHO</t>
  </si>
  <si>
    <t>PREQUIP - COMERCIAL DE EQUIPAMEN</t>
  </si>
  <si>
    <t>CURITIBA</t>
  </si>
  <si>
    <t>ALONSO CHAVES DE MORAES</t>
  </si>
  <si>
    <t>BRPEC AGROPECUARIA S.A.</t>
  </si>
  <si>
    <t>ARTHEMIO OLEGARIO SOUZA JUNIOR</t>
  </si>
  <si>
    <t>MARACAJU</t>
  </si>
  <si>
    <t>ANTONIO MIRANDA COSTA</t>
  </si>
  <si>
    <t>NEUCI ADALTON VIGNA</t>
  </si>
  <si>
    <t>MAYFAIR INNOVATIONS LIMITED</t>
  </si>
  <si>
    <t>POLISUL COML AGRICOLA LTDA</t>
  </si>
  <si>
    <t>METROPOLITANA TRATORES LTDA</t>
  </si>
  <si>
    <t>FERNANDA AUFIERO</t>
  </si>
  <si>
    <t>XARA COMERCIAL AGRICOLA LTDA</t>
  </si>
  <si>
    <t>REALEZA</t>
  </si>
  <si>
    <t>TECNOIMPORT</t>
  </si>
  <si>
    <t>AGROPECUARIA SOGIMA LTDA</t>
  </si>
  <si>
    <t>GERALDO DE OLIVEIRA VALLIM</t>
  </si>
  <si>
    <t>MONTIVIDIU</t>
  </si>
  <si>
    <t>SOLOMAX COMERCIO E RERESENTACAO</t>
  </si>
  <si>
    <t>OSVALDO CRUZ</t>
  </si>
  <si>
    <t>LAVROGIL COMERCIO E REPRESENTACO</t>
  </si>
  <si>
    <t>AGRITERRA MAQUINAS E IMPLEMENTOS</t>
  </si>
  <si>
    <t>RAFAEL SALDANHA DE CAMARGOS</t>
  </si>
  <si>
    <t>FORTE COM DE PECAS E IMPLEMENTOS</t>
  </si>
  <si>
    <t>UNAI</t>
  </si>
  <si>
    <t>JOAO BATISTA GOMES VITTI</t>
  </si>
  <si>
    <t>NOVAURORA MAQUINAS AGRICOLAS LTD</t>
  </si>
  <si>
    <t>COLUMBIA COM. DE VEICULOS E MAQ.</t>
  </si>
  <si>
    <t>ORLANDO VITORIO BAGATTOLI</t>
  </si>
  <si>
    <t>MARCOS ANTONIO ASSI TOZZATTI</t>
  </si>
  <si>
    <t>NOVA LACERDA</t>
  </si>
  <si>
    <t>CEIFA AGRICOLA INDUSTRIA E COMER</t>
  </si>
  <si>
    <t>PAULO FRANCISCO TRIPOLONI</t>
  </si>
  <si>
    <t>SAFRA COMERCIO E SERVICOS MAQUIN</t>
  </si>
  <si>
    <t>AGRONATA IMPLEMENTOS AGRICOLA IT</t>
  </si>
  <si>
    <t>WILFRIDO AUGUSTO MARQUES</t>
  </si>
  <si>
    <t>MM AGRICULTURA E PECUARIA LTDA M</t>
  </si>
  <si>
    <t>ARENOPOLIS</t>
  </si>
  <si>
    <t>FUNDACAO UNIVERSIDADE FEDERAL DO</t>
  </si>
  <si>
    <t>ARAGUAINA</t>
  </si>
  <si>
    <t>EMIVAL RAMOS CAIADO FILHO</t>
  </si>
  <si>
    <t>SUPER SAFRA CONCESSIONARIA DE TR</t>
  </si>
  <si>
    <t>TEOFILO OTONI</t>
  </si>
  <si>
    <t>PALOTINA</t>
  </si>
  <si>
    <t>WELLINGTON FRANCISCO ROSA</t>
  </si>
  <si>
    <t>TMX 40</t>
  </si>
  <si>
    <t>TMX 65E</t>
  </si>
  <si>
    <t>TMX 25 CR</t>
  </si>
  <si>
    <t>TMX 80CR</t>
  </si>
  <si>
    <t>RM-16</t>
  </si>
  <si>
    <t>RX-250C</t>
  </si>
  <si>
    <t xml:space="preserve">RX-175T </t>
  </si>
  <si>
    <t>RX-110C</t>
  </si>
  <si>
    <t>RX-110E</t>
  </si>
  <si>
    <t>RX-150E</t>
  </si>
  <si>
    <t>RX-175C HYDRO</t>
  </si>
  <si>
    <t>RX-250C CACAMBA INOX</t>
  </si>
  <si>
    <t>RX-270C HYDRO</t>
  </si>
  <si>
    <t>RXE-65C</t>
  </si>
  <si>
    <t>TMX 25 E</t>
  </si>
  <si>
    <t>UNIMIX 1200 E</t>
  </si>
  <si>
    <t>VM-450 - USADA</t>
  </si>
  <si>
    <t>VM-11S</t>
  </si>
  <si>
    <t>VM-11S/X</t>
  </si>
  <si>
    <t>VM-120</t>
  </si>
  <si>
    <t>VM-120 STANDARD</t>
  </si>
  <si>
    <t>VM-15</t>
  </si>
  <si>
    <t>VM-15 S/X</t>
  </si>
  <si>
    <t>VM-150</t>
  </si>
  <si>
    <t>VM-150 TH</t>
  </si>
  <si>
    <t>VM-200C TWIN</t>
  </si>
  <si>
    <t>VM-200E TWIN</t>
  </si>
  <si>
    <t>VM-200T TWIN</t>
  </si>
  <si>
    <t>VM-35 PICCOLA</t>
  </si>
  <si>
    <t>VM-70 PICCOLA SULINOX</t>
  </si>
  <si>
    <t>CMC-170 CP</t>
  </si>
  <si>
    <t>CFC-1300 H SUPER</t>
  </si>
  <si>
    <t>CFC-1800S</t>
  </si>
  <si>
    <t>CFC-1800S USADA</t>
  </si>
  <si>
    <t>CMC-100 QG</t>
  </si>
  <si>
    <t>CRC 180AP - USADA</t>
  </si>
  <si>
    <t>SAMURAI (280 HP)</t>
  </si>
  <si>
    <t>WAGON 18000H</t>
  </si>
  <si>
    <t>25000C - USADO</t>
  </si>
  <si>
    <t>SMART 5000</t>
  </si>
  <si>
    <t>SMART 5500</t>
  </si>
  <si>
    <t>WAGON 18000C</t>
  </si>
  <si>
    <t>WAGON 18000S</t>
  </si>
  <si>
    <t>WAGON 25000S</t>
  </si>
  <si>
    <t>WAGON 9000</t>
  </si>
  <si>
    <t>HIPOPOTAMO 340</t>
  </si>
  <si>
    <t>LEC FLEX 608 SUGAR CANE</t>
  </si>
  <si>
    <t>LEC-608 - USADA</t>
  </si>
  <si>
    <t>LEC-8511 2005</t>
  </si>
  <si>
    <t>TMX 603 (USAD</t>
  </si>
  <si>
    <t>TMX 100</t>
  </si>
  <si>
    <t>TMX 100CR</t>
  </si>
  <si>
    <t>TMX 120</t>
  </si>
  <si>
    <t>TMX 130 ESPECIA</t>
  </si>
  <si>
    <t>TMX 130CR</t>
  </si>
  <si>
    <t>TMX 150</t>
  </si>
  <si>
    <t>TMX 150C</t>
  </si>
  <si>
    <t>TMX 20 E - USAD</t>
  </si>
  <si>
    <t>TMX 20 EXPRESS</t>
  </si>
  <si>
    <t>TMX 203 CR - US</t>
  </si>
  <si>
    <t>TMX 203 D - USA</t>
  </si>
  <si>
    <t>TMX 3400 - USAD</t>
  </si>
  <si>
    <t>TMX 353</t>
  </si>
  <si>
    <t>TMX 503 CR</t>
  </si>
  <si>
    <t>TMX 60 CR EXPRE</t>
  </si>
  <si>
    <t>TMX 60 EXPRESS</t>
  </si>
  <si>
    <t>TMX 603 (USADA)</t>
  </si>
  <si>
    <t>TMX 65 CR EXPRE</t>
  </si>
  <si>
    <t>TMX 65 EXPRESS</t>
  </si>
  <si>
    <t>TMX 65CR</t>
  </si>
  <si>
    <t>TMX 753 - USADA</t>
  </si>
  <si>
    <t>TMX 753D DUPLA</t>
  </si>
  <si>
    <t>SEGA PASTO 2000</t>
  </si>
  <si>
    <t xml:space="preserve">TMX 40 CR </t>
  </si>
  <si>
    <t>UNITANK 600</t>
  </si>
  <si>
    <t>UNITANK 2000</t>
  </si>
  <si>
    <t>UNITANK 5000</t>
  </si>
  <si>
    <t>FEEDER 175</t>
  </si>
  <si>
    <t>FEEDER 250</t>
  </si>
  <si>
    <t>FEEDER 210</t>
  </si>
  <si>
    <t>CFC-1300</t>
  </si>
  <si>
    <t>MACATUBA</t>
  </si>
  <si>
    <t>AGUADULDE</t>
  </si>
  <si>
    <t>SAO CAETANO DO</t>
  </si>
  <si>
    <t>RE</t>
  </si>
  <si>
    <t>TIETE</t>
  </si>
  <si>
    <t>VM-120E</t>
  </si>
  <si>
    <t>VM-140 STANDARD</t>
  </si>
  <si>
    <t>VM-170C</t>
  </si>
  <si>
    <t>RX-110 TANDEN</t>
  </si>
  <si>
    <t>RX-85T CACAMBA INOX</t>
  </si>
  <si>
    <t>TMX 25</t>
  </si>
  <si>
    <t>USINA MARINGA INDUSTRIA E COMERC</t>
  </si>
  <si>
    <t>CARLOS EDUARDO ASSUMPCAO NOVAES</t>
  </si>
  <si>
    <t>MISTURADORA SILTOMAC</t>
  </si>
  <si>
    <t>VALVULA DE RETENCAO VTS CA 12"</t>
  </si>
  <si>
    <t>AUTO000072</t>
  </si>
  <si>
    <t>ARN-416</t>
  </si>
  <si>
    <t>SEGADORA MAINERO USADA -&gt; FL</t>
  </si>
  <si>
    <t>MONTES CLAROS DE</t>
  </si>
  <si>
    <t>PALMEIRAS DE GOI</t>
  </si>
  <si>
    <t>SANTA FE DE GOIA</t>
  </si>
  <si>
    <t>SAO MIGUEL DO AR</t>
  </si>
  <si>
    <t>OLIVIER CHRISTOPHER NICOLAS LOUI</t>
  </si>
  <si>
    <t>MISTURADORA BULLDOG 10M3 (USADA)</t>
  </si>
  <si>
    <t>TRES LAGOAS</t>
  </si>
  <si>
    <t>FRANCISCO XAVIER DE SALLES</t>
  </si>
  <si>
    <t>AEQ16</t>
  </si>
  <si>
    <t>F.SALLES COMERCIAL AGROPECUARIA</t>
  </si>
  <si>
    <t>ADP16</t>
  </si>
  <si>
    <t>COCALZINHO DE GO</t>
  </si>
  <si>
    <t>OURO VERDE DE GO</t>
  </si>
  <si>
    <t>AGUA FRIA DE GOI</t>
  </si>
  <si>
    <t>07528B</t>
  </si>
  <si>
    <t>6532B</t>
  </si>
  <si>
    <t>EDSON MINOHARA</t>
  </si>
  <si>
    <t>BOM JARDIM DE GO</t>
  </si>
  <si>
    <t>SANTA RITA DO AR</t>
  </si>
  <si>
    <t>07615B</t>
  </si>
  <si>
    <t>S/SERIE</t>
  </si>
  <si>
    <t>A0033</t>
  </si>
  <si>
    <t>.</t>
  </si>
  <si>
    <t>08221.</t>
  </si>
  <si>
    <t>A.C. AGRO MERCANTIL LTDA.</t>
  </si>
  <si>
    <t>DETECTOR DE METAIS</t>
  </si>
  <si>
    <t>A0011</t>
  </si>
  <si>
    <t>A001</t>
  </si>
  <si>
    <t>A0002</t>
  </si>
  <si>
    <t>07344B</t>
  </si>
  <si>
    <t>8512.</t>
  </si>
  <si>
    <t>SAO JOAO DA BOA</t>
  </si>
  <si>
    <t>8611/80</t>
  </si>
  <si>
    <t>ITAPORA DO TOCAN</t>
  </si>
  <si>
    <t>VISCONDE DO RIO</t>
  </si>
  <si>
    <t>SANTA TEREZA DO</t>
  </si>
  <si>
    <t>BRAGANCA PAULIST</t>
  </si>
  <si>
    <t>FORTALEZA DOS VA</t>
  </si>
  <si>
    <t>RIBEIRA DO POMBA</t>
  </si>
  <si>
    <t>DUBLIN 2 - IRLAN</t>
  </si>
  <si>
    <t>FIGUEIROPOLIS D'</t>
  </si>
  <si>
    <t>VILA DA BELA SAN</t>
  </si>
  <si>
    <t>ALVORADA DO NORT</t>
  </si>
  <si>
    <t>SAO FELIX DO XIN</t>
  </si>
  <si>
    <t>FAZENDA SAPUCAIA LTDA</t>
  </si>
  <si>
    <t>CARATINGA</t>
  </si>
  <si>
    <t>S/N</t>
  </si>
  <si>
    <t>TMX 753 - FL</t>
  </si>
  <si>
    <t>TMX 603CR - F</t>
  </si>
  <si>
    <t>TMX 100 - FL</t>
  </si>
  <si>
    <t>TMX 1003 - FL</t>
  </si>
  <si>
    <t>TMX 1003 -&gt; FL</t>
  </si>
  <si>
    <t>TMX 1203 -&gt; ME</t>
  </si>
  <si>
    <t>TMX 130 - FL</t>
  </si>
  <si>
    <t>TMX 1303 - FL</t>
  </si>
  <si>
    <t>TMX 1303 - FL1</t>
  </si>
  <si>
    <t>TMX 1303 - FL2</t>
  </si>
  <si>
    <t>TMX 1303C - FL</t>
  </si>
  <si>
    <t>TMX 1303C - FL2</t>
  </si>
  <si>
    <t>TMX 1503 - FL2</t>
  </si>
  <si>
    <t>TMX 1503 D -&gt; F</t>
  </si>
  <si>
    <t>TMX 2503 - FL2</t>
  </si>
  <si>
    <t>TMX 2503 CH - 2</t>
  </si>
  <si>
    <t>TMX 2503 CH - M</t>
  </si>
  <si>
    <t>TMX 353 - FL</t>
  </si>
  <si>
    <t>TMX 353 - FL1</t>
  </si>
  <si>
    <t>TMX 353 - FL2</t>
  </si>
  <si>
    <t>TMX 353CR - FL</t>
  </si>
  <si>
    <t>TMX 353CR - FL1</t>
  </si>
  <si>
    <t>TMX 40 CR MODEL</t>
  </si>
  <si>
    <t>TMX 504 CR&gt; FL</t>
  </si>
  <si>
    <t>TMX 603 - FL</t>
  </si>
  <si>
    <t>TMX 603 - FL1</t>
  </si>
  <si>
    <t>TMX 603 - FL2</t>
  </si>
  <si>
    <t>TMX 603 - FL3</t>
  </si>
  <si>
    <t>TMX 603CR - FL</t>
  </si>
  <si>
    <t>TMX 603CR - FL2</t>
  </si>
  <si>
    <t>TMX 75 CR - FL</t>
  </si>
  <si>
    <t>TMX 753 - FL1</t>
  </si>
  <si>
    <t>TMX 753 - FL2</t>
  </si>
  <si>
    <t>TMX 753 - FL3</t>
  </si>
  <si>
    <t>TMX 753 CR - 20</t>
  </si>
  <si>
    <t>TMX 753CR (METR</t>
  </si>
  <si>
    <t>RX-150E - FL</t>
  </si>
  <si>
    <t>RX-200C - MOD. 201</t>
  </si>
  <si>
    <t>RX-110 TANDEN - FL</t>
  </si>
  <si>
    <t>RX-110C - FL</t>
  </si>
  <si>
    <t>RX-110C - FL3</t>
  </si>
  <si>
    <t>RX-110E - FL1</t>
  </si>
  <si>
    <t>RX-110T - FL</t>
  </si>
  <si>
    <t>RX-110T - FL1</t>
  </si>
  <si>
    <t>RX-110T - FL2</t>
  </si>
  <si>
    <t>RX-110T - ME</t>
  </si>
  <si>
    <t>RX-150C - FL</t>
  </si>
  <si>
    <t>RX-150C - FL1</t>
  </si>
  <si>
    <t>RX-150C - FL2</t>
  </si>
  <si>
    <t>RX-150C-FL3</t>
  </si>
  <si>
    <t>RX-150E - BICA INVER</t>
  </si>
  <si>
    <t>RX-150T - FL</t>
  </si>
  <si>
    <t>RX-150T - FL3</t>
  </si>
  <si>
    <t>RX-150T - ME</t>
  </si>
  <si>
    <t>RX-175C - FL</t>
  </si>
  <si>
    <t>RX-175C -&gt;FL</t>
  </si>
  <si>
    <t>RX-175C MOD. 2010</t>
  </si>
  <si>
    <t>RX-175C ROTOR ESCALO</t>
  </si>
  <si>
    <t>RX-175E - FL</t>
  </si>
  <si>
    <t>RX-175E - FL1</t>
  </si>
  <si>
    <t>RX-175T - FL1</t>
  </si>
  <si>
    <t>RX-175T - FL2</t>
  </si>
  <si>
    <t>RX-175T MOD. 2010</t>
  </si>
  <si>
    <t>RX-200C - FL</t>
  </si>
  <si>
    <t>RX-200C - FL1</t>
  </si>
  <si>
    <t>RX-200C - MOD. 2010</t>
  </si>
  <si>
    <t>RX-200C - ROLLON</t>
  </si>
  <si>
    <t>RX-200C -&gt; FL</t>
  </si>
  <si>
    <t>RX-200E - FL1</t>
  </si>
  <si>
    <t>RX-200E - FL2</t>
  </si>
  <si>
    <t>RX-200E - ME</t>
  </si>
  <si>
    <t>RX-200E - VALE DO RO</t>
  </si>
  <si>
    <t>RX-200E -&gt; FL</t>
  </si>
  <si>
    <t>RX-200T - ME</t>
  </si>
  <si>
    <t>RX-200T - MOD. 2010</t>
  </si>
  <si>
    <t>RX-250C - (CAM. VOLV</t>
  </si>
  <si>
    <t>RX-250C - MOD. 2010</t>
  </si>
  <si>
    <t>RX-250C/HIDR.1 - FL</t>
  </si>
  <si>
    <t>RX-250E PLUS</t>
  </si>
  <si>
    <t>RX-250E PLUS - FL</t>
  </si>
  <si>
    <t>RX-85T - FL</t>
  </si>
  <si>
    <t>RX-85T - FL1</t>
  </si>
  <si>
    <t>RX-85T - ME</t>
  </si>
  <si>
    <t>RXE-40 - ME</t>
  </si>
  <si>
    <t>RXE-65 - FL</t>
  </si>
  <si>
    <t>RXE-65 - ME</t>
  </si>
  <si>
    <t>RXE-65E - MECANICA</t>
  </si>
  <si>
    <t>CRC-150AP 24 FACAS -</t>
  </si>
  <si>
    <t>CMC 100 PRECISION</t>
  </si>
  <si>
    <t>CFC-1800 SUPER (USADA</t>
  </si>
  <si>
    <t>CRC-180AP - FL</t>
  </si>
  <si>
    <t>CFC-1800 SUPER</t>
  </si>
  <si>
    <t>CFC 1300-SUPER H 2005</t>
  </si>
  <si>
    <t>CFC-1300 HIDRAULICA BPN</t>
  </si>
  <si>
    <t>CFC-1300 MECANICA BPN</t>
  </si>
  <si>
    <t>CFC-1300 MECANICA METRI</t>
  </si>
  <si>
    <t>CFC-1300 SUPER</t>
  </si>
  <si>
    <t>CFC-1300 SUPER - ME</t>
  </si>
  <si>
    <t>CFC-1800 -&gt; FL</t>
  </si>
  <si>
    <t>CFC-1800 SUPER - ME</t>
  </si>
  <si>
    <t>CFC-1800 SUPER (USADA)</t>
  </si>
  <si>
    <t>CFC-1800 SUPER -&gt; FL</t>
  </si>
  <si>
    <t>CFC-1800 SUPER MEC - ME</t>
  </si>
  <si>
    <t>CFC-1800 SUPER MECANICA</t>
  </si>
  <si>
    <t>CFC-2000 SUPER (USADA)</t>
  </si>
  <si>
    <t>CFC-2000S - ME</t>
  </si>
  <si>
    <t>CFC-2000S -&gt; FL</t>
  </si>
  <si>
    <t>CFC-2000S -2005</t>
  </si>
  <si>
    <t>CMC-170 CM --&gt; FORA DE</t>
  </si>
  <si>
    <t>CRC-150AP 24 FACAS - FL</t>
  </si>
  <si>
    <t>CRC-150AP 48 FACAS - FL</t>
  </si>
  <si>
    <t>CRC-180AP - ME</t>
  </si>
  <si>
    <t>CRC-200AP - FL</t>
  </si>
  <si>
    <t>CRC-200AP (METRICA)</t>
  </si>
  <si>
    <t>VM-450 -&gt; FL</t>
  </si>
  <si>
    <t>VM-120 COMPACT - FL</t>
  </si>
  <si>
    <t>VM-120 COMPACT - FL1</t>
  </si>
  <si>
    <t>VM-120E - FL</t>
  </si>
  <si>
    <t>VM-13S/X - ME</t>
  </si>
  <si>
    <t>VM-150 STANDARD - ME</t>
  </si>
  <si>
    <t>VM-18 - ME</t>
  </si>
  <si>
    <t>VM-250 - FL</t>
  </si>
  <si>
    <t>VM-250 -&gt; FL</t>
  </si>
  <si>
    <t>VM-35 (TRANSM. INPEL) -&gt;FL</t>
  </si>
  <si>
    <t>VM-35 (TRANSMISSAO MARCHEZANI)</t>
  </si>
  <si>
    <t>VM-35 PICCOLA 2010</t>
  </si>
  <si>
    <t>VM-450 -&gt; FL1</t>
  </si>
  <si>
    <t>VM-70 ( CAIXA DE TRANSMISSAO I</t>
  </si>
  <si>
    <t>VM-70 ( CAIXA DE TRANSMISSAO M</t>
  </si>
  <si>
    <t>SMART 9000 - METRICO</t>
  </si>
  <si>
    <t>WAGON 16000 - FL</t>
  </si>
  <si>
    <t>SILTOMAC 166 - ME</t>
  </si>
  <si>
    <t>WAGON 11000 - ME</t>
  </si>
  <si>
    <t>WAGON 11000 (FORA DE LINHA)</t>
  </si>
  <si>
    <t>WAGON 11000 H - 2005</t>
  </si>
  <si>
    <t>WAGON 11000 TANDEN - METRICO</t>
  </si>
  <si>
    <t>WAGON 11000 TANDEN COM BALAN</t>
  </si>
  <si>
    <t>WAGON 11000C - METRICO</t>
  </si>
  <si>
    <t>WAGON 11000H COM MOLEJO DIAN</t>
  </si>
  <si>
    <t>WAGON 16000C - MOD.2005</t>
  </si>
  <si>
    <t>WAGON 18000C HIDRAULICO</t>
  </si>
  <si>
    <t>WAGON 5500 MEC.</t>
  </si>
  <si>
    <t>WAGON 5500 MEC. - ME</t>
  </si>
  <si>
    <t>WAGON 9000 MEC.</t>
  </si>
  <si>
    <t>WAGON 9000 MECANICO (METRICO</t>
  </si>
  <si>
    <t>LEC-8511C-&gt;FL</t>
  </si>
  <si>
    <t>HIPOPOTAMO 8510 - FL</t>
  </si>
  <si>
    <t>LEC FLEX 608 HYDRO -&gt; FO</t>
  </si>
  <si>
    <t>LEC-608 - FL</t>
  </si>
  <si>
    <t>LEC-608 TANDEN - FL</t>
  </si>
  <si>
    <t>LEC-608 TANDEN -&gt; FL1</t>
  </si>
  <si>
    <t>LEC-608 TANDEN -&gt;FL</t>
  </si>
  <si>
    <t>LEC-608-&gt;FL</t>
  </si>
  <si>
    <t>LEC-8511 TANDEN - FL</t>
  </si>
  <si>
    <t>LEC-8511 TANDEN -&gt;FL</t>
  </si>
  <si>
    <t>LEC-8511-&gt;FL</t>
  </si>
  <si>
    <t>LEC-8511C METRICO</t>
  </si>
  <si>
    <t>LEC - 7H - - REDUTOR BER</t>
  </si>
  <si>
    <t>LEC-5 -&gt; FL</t>
  </si>
  <si>
    <t>FEEDER 210 MOD.QU</t>
  </si>
  <si>
    <t>FEEDER 250 -&gt; FL</t>
  </si>
  <si>
    <t>Cód. Equipamento</t>
  </si>
  <si>
    <t>NF</t>
  </si>
  <si>
    <t>Valor</t>
  </si>
  <si>
    <t>Nº Série</t>
  </si>
  <si>
    <t>Cidade Entrega</t>
  </si>
  <si>
    <t>Cód. Cliente</t>
  </si>
  <si>
    <t>Nº NF</t>
  </si>
  <si>
    <t>ALEXANDRINA MARIA BARBALHO SOUZA</t>
  </si>
  <si>
    <t>FREI PAULO</t>
  </si>
  <si>
    <t>MATEUS RODRIGUES BORGES</t>
  </si>
  <si>
    <t>DAVID CANABARRO</t>
  </si>
  <si>
    <t>PRIMAVIA COMERCIO DE EQUIPAMENTO</t>
  </si>
  <si>
    <t>HILGERT E CIA  LTDA</t>
  </si>
  <si>
    <t>ALTA FLORESTA D'OESTE</t>
  </si>
  <si>
    <t>AGRODANIELE INDUSTRIA E COMERCIO</t>
  </si>
  <si>
    <t>TAPEJARA</t>
  </si>
  <si>
    <t>J E F FLORESTA AGROPECUARIA LTDA</t>
  </si>
  <si>
    <t>DAFONTE VEICULOS TRATORES E PECA</t>
  </si>
  <si>
    <t>SUPREMA COMERCIO DE MAQUINAS LTD</t>
  </si>
  <si>
    <t>ALAOR PROCOPIO DE AVILA FILHO</t>
  </si>
  <si>
    <t>INDIARA</t>
  </si>
  <si>
    <t>COOP. DE PRODUCAO E CONSUMO CONC</t>
  </si>
  <si>
    <t>MAQUINAS E MOTORES SPERANDIO LTD</t>
  </si>
  <si>
    <t>SAO MIGUEL DO OESTE</t>
  </si>
  <si>
    <t>FEEDER-45 SC</t>
  </si>
  <si>
    <t>JEMAC INDUSTR</t>
  </si>
  <si>
    <t>XXXXXX</t>
  </si>
  <si>
    <t>RITA JULIA SA</t>
  </si>
  <si>
    <t>APTA-AGENCIA</t>
  </si>
  <si>
    <t>ALEXANDRE PAS</t>
  </si>
  <si>
    <t>FERNANDO NEMI</t>
  </si>
  <si>
    <t>ALFREDO RIBEI</t>
  </si>
  <si>
    <t>NORBERTO MITS</t>
  </si>
  <si>
    <t>JACINTO FERRE</t>
  </si>
  <si>
    <t>EDSON RIBEIRO</t>
  </si>
  <si>
    <t>PARANATRATOR</t>
  </si>
  <si>
    <t>FUNDACAO DE D</t>
  </si>
  <si>
    <t>CASALE EQUIPA</t>
  </si>
  <si>
    <t>ENNIO DE PAUL</t>
  </si>
  <si>
    <t>JBS AGROPECUA</t>
  </si>
  <si>
    <t>JOAO PEREIRA</t>
  </si>
  <si>
    <t>ZARDO E LEDUR</t>
  </si>
  <si>
    <t>JOAO CARLOS B</t>
  </si>
  <si>
    <t>HUGUETTE EMIL</t>
  </si>
  <si>
    <t>LUSENRIQUE QU</t>
  </si>
  <si>
    <t>AGROPECUARIA</t>
  </si>
  <si>
    <t>FERNANDO VICE</t>
  </si>
  <si>
    <t>LIBERA GIACOM</t>
  </si>
  <si>
    <t>JOSE MENDES N</t>
  </si>
  <si>
    <t>EMILIO LEAO B</t>
  </si>
  <si>
    <t>DILCE TEREZA</t>
  </si>
  <si>
    <t>ELOY RUBEN GA</t>
  </si>
  <si>
    <t>MARIA JOSE MO</t>
  </si>
  <si>
    <t>JOAQUIM JORGE</t>
  </si>
  <si>
    <t>FRIGORIFICO B</t>
  </si>
  <si>
    <t>OSWALDO MARTI</t>
  </si>
  <si>
    <t>HELIO JOSE DE</t>
  </si>
  <si>
    <t>IPANEMA TRATO</t>
  </si>
  <si>
    <t>DJAIR BOSCATT</t>
  </si>
  <si>
    <t>JOSE CARLOS C</t>
  </si>
  <si>
    <t>FAZENDA SANT'</t>
  </si>
  <si>
    <t>JOAO CARLOS W</t>
  </si>
  <si>
    <t>CLEVTEL COM.</t>
  </si>
  <si>
    <t>MARCELO MENDE</t>
  </si>
  <si>
    <t>ADILSON GUIMA</t>
  </si>
  <si>
    <t>ALFREDO SANTO</t>
  </si>
  <si>
    <t>MAQ-PAULO COM</t>
  </si>
  <si>
    <t>ESCOLA SUPERI</t>
  </si>
  <si>
    <t>IVAGRO AGROPE</t>
  </si>
  <si>
    <t>COMPLEXO AGRO</t>
  </si>
  <si>
    <t>MAURO GOUVEIA</t>
  </si>
  <si>
    <t>ROSA SOPHIA R</t>
  </si>
  <si>
    <t>BAMAQ S.A. -</t>
  </si>
  <si>
    <t>AGRINORTE LTD</t>
  </si>
  <si>
    <t>COMERCIAL AGR</t>
  </si>
  <si>
    <t>ALVARO AMERIC</t>
  </si>
  <si>
    <t>NUTRIAGRO COM</t>
  </si>
  <si>
    <t>DANILO FERREI</t>
  </si>
  <si>
    <t>VIRGILIO BIES</t>
  </si>
  <si>
    <t>IVAN BEZERRA</t>
  </si>
  <si>
    <t>VENEZOLANA DE</t>
  </si>
  <si>
    <t>ZULEIKA BORGE</t>
  </si>
  <si>
    <t>CELSO BOLIVAR</t>
  </si>
  <si>
    <t>RUBENS CARLOS</t>
  </si>
  <si>
    <t>INDECO S/A IN</t>
  </si>
  <si>
    <t>THEREZA TIE K</t>
  </si>
  <si>
    <t>JOSE CARLOS T</t>
  </si>
  <si>
    <t>ADMAR PEDRO D</t>
  </si>
  <si>
    <t>AGRONELLI AGR</t>
  </si>
  <si>
    <t>CLAUDENOR ZOP</t>
  </si>
  <si>
    <t>MATRA MAQUINA</t>
  </si>
  <si>
    <t>HARAS VILA DO</t>
  </si>
  <si>
    <t>JOSE ENOCK CA</t>
  </si>
  <si>
    <t>BRASIF AGROPE</t>
  </si>
  <si>
    <t>ROSIMEIRE MOR</t>
  </si>
  <si>
    <t>EDUARDO MASSA</t>
  </si>
  <si>
    <t>JOSE FRANCISC</t>
  </si>
  <si>
    <t>HERMES VALVER</t>
  </si>
  <si>
    <t>JULIO CESAR C</t>
  </si>
  <si>
    <t>LUIZ AUGUSTO</t>
  </si>
  <si>
    <t>SALUSTIANO VA</t>
  </si>
  <si>
    <t>CELIA REGINA</t>
  </si>
  <si>
    <t>ITAETE COMERC</t>
  </si>
  <si>
    <t>ASTECA COMERC</t>
  </si>
  <si>
    <t>COMERCIAL E I</t>
  </si>
  <si>
    <t>COMERCIO DE I</t>
  </si>
  <si>
    <t>NAVESA NACION</t>
  </si>
  <si>
    <t>URBANO CAMPOS</t>
  </si>
  <si>
    <t>MERCADAO DE T</t>
  </si>
  <si>
    <t>CAUE GUEDES E</t>
  </si>
  <si>
    <t>ANDREI RIJKOF</t>
  </si>
  <si>
    <t>NELSON RUBENS</t>
  </si>
  <si>
    <t>OTTOBONI MAQU</t>
  </si>
  <si>
    <t>ANSELMO EDUAR</t>
  </si>
  <si>
    <t>OLGA MARIA DO</t>
  </si>
  <si>
    <t>JOSE GERALDO</t>
  </si>
  <si>
    <t>JOAO PAULO MA</t>
  </si>
  <si>
    <t>ONALDO ANTONI</t>
  </si>
  <si>
    <t>ROSARIO PEGOR</t>
  </si>
  <si>
    <t>VALERIANO VAL</t>
  </si>
  <si>
    <t>JOSE ADAILTON</t>
  </si>
  <si>
    <t>ALADINO SELMI</t>
  </si>
  <si>
    <t>ANTONIO KIYOS</t>
  </si>
  <si>
    <t>MARIA HELENA</t>
  </si>
  <si>
    <t>JEAN CARLOS T</t>
  </si>
  <si>
    <t>ODAIR AFONSO</t>
  </si>
  <si>
    <t>ANTONIO CARLO</t>
  </si>
  <si>
    <t>ROBERTO BARBO</t>
  </si>
  <si>
    <t>CIRO LUIS SIT</t>
  </si>
  <si>
    <t>ESPOLIO BETTY</t>
  </si>
  <si>
    <t>CERAMICA UNIA</t>
  </si>
  <si>
    <t>EMBRAPA GADO</t>
  </si>
  <si>
    <t>AGRO NEW MAQU</t>
  </si>
  <si>
    <t>ROBERTO DINIZ</t>
  </si>
  <si>
    <t>CLEITON TUBIN</t>
  </si>
  <si>
    <t>EMBRAPA - EMP</t>
  </si>
  <si>
    <t>MARIO DA SILV</t>
  </si>
  <si>
    <t>LEOMAR SERAFI</t>
  </si>
  <si>
    <t>MARCO AURELIO</t>
  </si>
  <si>
    <t>RAPHAEL JAFET</t>
  </si>
  <si>
    <t>RIO CORTADO A</t>
  </si>
  <si>
    <t>INGENIO AZUCA</t>
  </si>
  <si>
    <t>GUERINO SEISC</t>
  </si>
  <si>
    <t>ROBERTO HONOR</t>
  </si>
  <si>
    <t>SERGIO PRZEPI</t>
  </si>
  <si>
    <t>PAULO AFONSO</t>
  </si>
  <si>
    <t>LEOPOLDO DIAS</t>
  </si>
  <si>
    <t>LUCAS BIAGGIO</t>
  </si>
  <si>
    <t>LUIZ CARLOS R</t>
  </si>
  <si>
    <t>FUNDACAO ARTH</t>
  </si>
  <si>
    <t>AYRES DA CUNH</t>
  </si>
  <si>
    <t>JOAO BATISTA</t>
  </si>
  <si>
    <t>ARAKAKI MAQUI</t>
  </si>
  <si>
    <t>EDISON JOSE D</t>
  </si>
  <si>
    <t>AILTON DE SOU</t>
  </si>
  <si>
    <t>FRANCISCO FLO</t>
  </si>
  <si>
    <t>VALTER PATRIA</t>
  </si>
  <si>
    <t>SILVIO CIAMPA</t>
  </si>
  <si>
    <t>ALBERTO REINA</t>
  </si>
  <si>
    <t>RAPHAEL QUEIR</t>
  </si>
  <si>
    <t>FLORENCIO QUE</t>
  </si>
  <si>
    <t>ADALBERTO JOS</t>
  </si>
  <si>
    <t>UNAPEL VEICUL</t>
  </si>
  <si>
    <t>MAURICIO SILV</t>
  </si>
  <si>
    <t>RAFIC YOUSSEF</t>
  </si>
  <si>
    <t>LUCIANO DE OL</t>
  </si>
  <si>
    <t>CERRADO MAQUI</t>
  </si>
  <si>
    <t>PAULO DE TARS</t>
  </si>
  <si>
    <t>JOSE MARIA XA</t>
  </si>
  <si>
    <t>ALBERTO CUNHA</t>
  </si>
  <si>
    <t>CASSIANO DE Z</t>
  </si>
  <si>
    <t>PATRICIA NOGU</t>
  </si>
  <si>
    <t>JAIME MAIA FO</t>
  </si>
  <si>
    <t>TRACTORES Y S</t>
  </si>
  <si>
    <t>NATALIA CASTI</t>
  </si>
  <si>
    <t>HELIO DE ATHA</t>
  </si>
  <si>
    <t>ANTONIO DA SI</t>
  </si>
  <si>
    <t>GRADUAL COMER</t>
  </si>
  <si>
    <t>PLANALTO COME</t>
  </si>
  <si>
    <t>SISTEMA PLANA</t>
  </si>
  <si>
    <t>MANUEL JACINT</t>
  </si>
  <si>
    <t>ANTONIO JOSE</t>
  </si>
  <si>
    <t>JOAO CARLOS S</t>
  </si>
  <si>
    <t>A MORENO INDU</t>
  </si>
  <si>
    <t>J A J SOCIEDA</t>
  </si>
  <si>
    <t>MAURICIO CARD</t>
  </si>
  <si>
    <t>JOSE FARIAS D</t>
  </si>
  <si>
    <t>RICARDO DE CA</t>
  </si>
  <si>
    <t>IDNEY JOSE DE</t>
  </si>
  <si>
    <t>MULTI TRATORE</t>
  </si>
  <si>
    <t>EDISON VICENT</t>
  </si>
  <si>
    <t>OLIVEIRA E FE</t>
  </si>
  <si>
    <t>DANIELA SOUZA</t>
  </si>
  <si>
    <t>JOAO MARCOS D</t>
  </si>
  <si>
    <t>CARDOZE &amp; LIN</t>
  </si>
  <si>
    <t>JOSE RENATO C</t>
  </si>
  <si>
    <t>FABIANO GOUVE</t>
  </si>
  <si>
    <t>ALCIDES SORIA</t>
  </si>
  <si>
    <t>COOPER AGROIN</t>
  </si>
  <si>
    <t>MARISTELA ASS</t>
  </si>
  <si>
    <t>OSVALDO MIRAN</t>
  </si>
  <si>
    <t>JOSE RENATO S</t>
  </si>
  <si>
    <t>DECIO GOUVEIA</t>
  </si>
  <si>
    <t>SANTANA ALGOD</t>
  </si>
  <si>
    <t>RR AGROPECUAR</t>
  </si>
  <si>
    <t>RAILTON CARDO</t>
  </si>
  <si>
    <t>FREDERIK WILL</t>
  </si>
  <si>
    <t>SANDRA NUNES</t>
  </si>
  <si>
    <t>RAUL PEREIRA</t>
  </si>
  <si>
    <t>TRACTO REPUES</t>
  </si>
  <si>
    <t>FRANCISCO CAR</t>
  </si>
  <si>
    <t>ARCA S/A AGRO</t>
  </si>
  <si>
    <t>ARTHUR COELHO</t>
  </si>
  <si>
    <t>AUTO POSTO JB</t>
  </si>
  <si>
    <t>RAMIRO JULIO</t>
  </si>
  <si>
    <t>LUIZ CARLOS B</t>
  </si>
  <si>
    <t>RICARDO BRUNI</t>
  </si>
  <si>
    <t>ADEMIR FERREI</t>
  </si>
  <si>
    <t>INDUSTRIA DE</t>
  </si>
  <si>
    <t>ASSOCIACAO DE</t>
  </si>
  <si>
    <t>MARLEI GIUBIL</t>
  </si>
  <si>
    <t>LUCHINI TRATO</t>
  </si>
  <si>
    <t>RENAN DE CAMP</t>
  </si>
  <si>
    <t>SEBASTIAO PER</t>
  </si>
  <si>
    <t>TONHA &amp; TONHA</t>
  </si>
  <si>
    <t>CERAMICA RINC</t>
  </si>
  <si>
    <t>EROS MAGNO DO</t>
  </si>
  <si>
    <t>COMERCIAL VIT</t>
  </si>
  <si>
    <t>LEONIDAS DE A</t>
  </si>
  <si>
    <t>PAGAN S.A. DI</t>
  </si>
  <si>
    <t>JOEIDER PACIF</t>
  </si>
  <si>
    <t>BAMAGRIL BARC</t>
  </si>
  <si>
    <t>MARCIO ALEXAN</t>
  </si>
  <si>
    <t>AGROMAQ AGROP</t>
  </si>
  <si>
    <t>BELARMINO FER</t>
  </si>
  <si>
    <t>COSTA  SERRA</t>
  </si>
  <si>
    <t>SPE DAS PALME</t>
  </si>
  <si>
    <t>INEZ GONCALVE</t>
  </si>
  <si>
    <t>AGRINDUS S/A</t>
  </si>
  <si>
    <t>JOSE JOAQUIM</t>
  </si>
  <si>
    <t>JOAO CAMPOS D</t>
  </si>
  <si>
    <t>JOSE OSWALDO</t>
  </si>
  <si>
    <t>FRANCISCO MAR</t>
  </si>
  <si>
    <t>AGROEXPORT TR</t>
  </si>
  <si>
    <t>THIERS DE ANG</t>
  </si>
  <si>
    <t>SERGIO AUGUST</t>
  </si>
  <si>
    <t>BELMIRO COELH</t>
  </si>
  <si>
    <t>PAULO COSTA E</t>
  </si>
  <si>
    <t>CASA NASSER C</t>
  </si>
  <si>
    <t>JOAO SANCHES</t>
  </si>
  <si>
    <t>CURT WALTER O</t>
  </si>
  <si>
    <t>MAURO SERGIO</t>
  </si>
  <si>
    <t>EDVALDO PEREI</t>
  </si>
  <si>
    <t>MAURO SANTOS</t>
  </si>
  <si>
    <t>JOSE UMBERTO</t>
  </si>
  <si>
    <t>ANTONIO SANCH</t>
  </si>
  <si>
    <t>IVAN MURILO C</t>
  </si>
  <si>
    <t>FLASH EXPRESS</t>
  </si>
  <si>
    <t>EXPRESS EXPOR</t>
  </si>
  <si>
    <t>LIRIO SILVEST</t>
  </si>
  <si>
    <t>BANCO ITAULEA</t>
  </si>
  <si>
    <t>JOSE DA PAZ</t>
  </si>
  <si>
    <t>MATRIA MAQ. T</t>
  </si>
  <si>
    <t>ALESSANDRO MA</t>
  </si>
  <si>
    <t>ANTONIO MACHA</t>
  </si>
  <si>
    <t>LOURIVAL  BOT</t>
  </si>
  <si>
    <t>JUMASA AGRICO</t>
  </si>
  <si>
    <t>ASSED BITTAR</t>
  </si>
  <si>
    <t>CLUBE DOS CRI</t>
  </si>
  <si>
    <t>JOAO BOSCO DE</t>
  </si>
  <si>
    <t>SEBASTIAO FER</t>
  </si>
  <si>
    <t>GUSTAVO NAKAI</t>
  </si>
  <si>
    <t>ARMANDO MARTI</t>
  </si>
  <si>
    <t>GELSON LUCIAN</t>
  </si>
  <si>
    <t>CARLOS HENRIQ</t>
  </si>
  <si>
    <t>GENESIO FRANC</t>
  </si>
  <si>
    <t>ALCEU FERREIR</t>
  </si>
  <si>
    <t>AGRIPINO BAST</t>
  </si>
  <si>
    <t>JOSE ASTOR BA</t>
  </si>
  <si>
    <t>LA CASA DE RI</t>
  </si>
  <si>
    <t>MARINO JOSE F</t>
  </si>
  <si>
    <t>CLAIDES LAZAR</t>
  </si>
  <si>
    <t>ALBINA MARIA</t>
  </si>
  <si>
    <t>EQUAGRIL EQUI</t>
  </si>
  <si>
    <t>ANTONIO ALMIR</t>
  </si>
  <si>
    <t>FACULDADE DE</t>
  </si>
  <si>
    <t>QUERENCIA COM</t>
  </si>
  <si>
    <t>AFONSO BRUNAT</t>
  </si>
  <si>
    <t>NISSEY MAQUIN</t>
  </si>
  <si>
    <t>TRITEC EQUIPA</t>
  </si>
  <si>
    <t>LUIZ SIMIAO D</t>
  </si>
  <si>
    <t>JOSOEL ZARELL</t>
  </si>
  <si>
    <t>A.C. AGROMERC</t>
  </si>
  <si>
    <t>EDUARDO AUGUS</t>
  </si>
  <si>
    <t>ORDENHADEIRAS</t>
  </si>
  <si>
    <t>AGROTERRA TRA</t>
  </si>
  <si>
    <t>OSMAR MARIUSS</t>
  </si>
  <si>
    <t>COOPERCITRUS</t>
  </si>
  <si>
    <t>EMERSON ZANCA</t>
  </si>
  <si>
    <t>RODRIGO RODRI</t>
  </si>
  <si>
    <t>ODILARDO VIAN</t>
  </si>
  <si>
    <t>MOCAFOR TRATO</t>
  </si>
  <si>
    <t>WALTER BORDIG</t>
  </si>
  <si>
    <t>ELOI BRUNETTA</t>
  </si>
  <si>
    <t>HELIO BRUNETT</t>
  </si>
  <si>
    <t>CARLOS VIACAV</t>
  </si>
  <si>
    <t>ELO RAMIRO LO</t>
  </si>
  <si>
    <t>PRIMO MENEGAL</t>
  </si>
  <si>
    <t>JOSE LOTARIO</t>
  </si>
  <si>
    <t>JOSE HERMILIO</t>
  </si>
  <si>
    <t>AGROTRI AGROP</t>
  </si>
  <si>
    <t>GABRIEL CLAUD</t>
  </si>
  <si>
    <t>GOLD STAR PRE</t>
  </si>
  <si>
    <t>JOAO ROBERTO</t>
  </si>
  <si>
    <t>MANTIQUEIRA A</t>
  </si>
  <si>
    <t>PEDRO JARY TA</t>
  </si>
  <si>
    <t>TATTERSALL AG</t>
  </si>
  <si>
    <t>CERAMICA ASSU</t>
  </si>
  <si>
    <t>MAQNELSON AGR</t>
  </si>
  <si>
    <t>INSTITUTO DE</t>
  </si>
  <si>
    <t>FORT SAL SUPL</t>
  </si>
  <si>
    <t>BOM JARDIM DA</t>
  </si>
  <si>
    <t>ARAMIS SERGIO</t>
  </si>
  <si>
    <t>ANTONIO JACI</t>
  </si>
  <si>
    <t>ANISIO INACIO</t>
  </si>
  <si>
    <t>BRINQUEDOS BA</t>
  </si>
  <si>
    <t>CLAUDIO LUIZ</t>
  </si>
  <si>
    <t>VALDEMAR KURE</t>
  </si>
  <si>
    <t>ANTONIO LUIZ</t>
  </si>
  <si>
    <t>NADIR JOSE SI</t>
  </si>
  <si>
    <t>WALDEMAR MAIA</t>
  </si>
  <si>
    <t>EPAMINONDAS N</t>
  </si>
  <si>
    <t>PRODUTORA DE</t>
  </si>
  <si>
    <t>CACIO JOSE BA</t>
  </si>
  <si>
    <t>AGROINDUSTRIA</t>
  </si>
  <si>
    <t>ANTONIO ROBER</t>
  </si>
  <si>
    <t>RICARDO DUART</t>
  </si>
  <si>
    <t>SANTA ANDREA</t>
  </si>
  <si>
    <t>ARNO ALFREDO</t>
  </si>
  <si>
    <t>OIMASA ORLAND</t>
  </si>
  <si>
    <t>JURRE PRODUTO</t>
  </si>
  <si>
    <t>MARCELLO AUGU</t>
  </si>
  <si>
    <t>ASTOR LUIZ WA</t>
  </si>
  <si>
    <t>FRIGORIFICO C</t>
  </si>
  <si>
    <t>R3 COMERCIO D</t>
  </si>
  <si>
    <t>SUANI GONCALV</t>
  </si>
  <si>
    <t>AGRIVALE COME</t>
  </si>
  <si>
    <t>LUIZ FERNANDO</t>
  </si>
  <si>
    <t>MARCOS ANTONI</t>
  </si>
  <si>
    <t>JULIANA TRIPO</t>
  </si>
  <si>
    <t>MOREIRA SALLE</t>
  </si>
  <si>
    <t>BRADESCO LEAS</t>
  </si>
  <si>
    <t>FABIO FLEURI</t>
  </si>
  <si>
    <t>LIDER TRATORE</t>
  </si>
  <si>
    <t>EVALDO VICENT</t>
  </si>
  <si>
    <t>CAMPO NORTE S</t>
  </si>
  <si>
    <t>THOMAS UNTENB</t>
  </si>
  <si>
    <t>FUND AP INST</t>
  </si>
  <si>
    <t>CUELLAR SALAZ</t>
  </si>
  <si>
    <t>DISTRIBUIDORA</t>
  </si>
  <si>
    <t>DEFANT E DEFA</t>
  </si>
  <si>
    <t>EMA EMPRESA M</t>
  </si>
  <si>
    <t>EDEGAR DOS SA</t>
  </si>
  <si>
    <t>SOCIEDAD TRIE</t>
  </si>
  <si>
    <t>JOSE ASTOR  B</t>
  </si>
  <si>
    <t>ARAPE AGROIND</t>
  </si>
  <si>
    <t>JOSE FERRAREZ</t>
  </si>
  <si>
    <t>L.C. INDUSTRI</t>
  </si>
  <si>
    <t>JOSE CARLOS D</t>
  </si>
  <si>
    <t>ALTI PAULO CE</t>
  </si>
  <si>
    <t>MAQUINARIAS P</t>
  </si>
  <si>
    <t>FAZENDA AGROI</t>
  </si>
  <si>
    <t>ODELI PECANHA</t>
  </si>
  <si>
    <t>PAMPA RONDONI</t>
  </si>
  <si>
    <t>CENTRO SANEAM</t>
  </si>
  <si>
    <t>ELISABETE GAV</t>
  </si>
  <si>
    <t>JOAO FIGUEIRE</t>
  </si>
  <si>
    <t>COOPERATIVA S</t>
  </si>
  <si>
    <t>DANIELA FERRO</t>
  </si>
  <si>
    <t>SERGIO FELIPE</t>
  </si>
  <si>
    <t>BODEPAN EMPRE</t>
  </si>
  <si>
    <t>JOAO FERNANDE</t>
  </si>
  <si>
    <t>AGROCERES MUL</t>
  </si>
  <si>
    <t>ROBERTO B. FI</t>
  </si>
  <si>
    <t>SEVERINO SOUZ</t>
  </si>
  <si>
    <t>MARILZE GUIMA</t>
  </si>
  <si>
    <t>FABIO VIEIRA</t>
  </si>
  <si>
    <t>PAULO ROBERTO</t>
  </si>
  <si>
    <t>JOSE CARLOS B</t>
  </si>
  <si>
    <t>CAMPANARIO AG</t>
  </si>
  <si>
    <t>AGRIFONSECA I</t>
  </si>
  <si>
    <t>NORBERTO RIBE</t>
  </si>
  <si>
    <t>NEWTON SALIM</t>
  </si>
  <si>
    <t>HJ COMERCIO L</t>
  </si>
  <si>
    <t>IGARAPE DISTR</t>
  </si>
  <si>
    <t>MARCELO VALDI</t>
  </si>
  <si>
    <t>SYKUE GERACAO</t>
  </si>
  <si>
    <t>GUINTER EINLO</t>
  </si>
  <si>
    <t>LABIBA NICOLA</t>
  </si>
  <si>
    <t>JOSE LAERTE C</t>
  </si>
  <si>
    <t>NATALINO BERG</t>
  </si>
  <si>
    <t>29/02</t>
  </si>
  <si>
    <t>HAMILTON BOMT</t>
  </si>
  <si>
    <t>JOSE HENRIQUE</t>
  </si>
  <si>
    <t>TERRA AGRICOL</t>
  </si>
  <si>
    <t>LUCIANO HONOR</t>
  </si>
  <si>
    <t>PAMPA MAQUINA</t>
  </si>
  <si>
    <t>AMILCAR NERCI</t>
  </si>
  <si>
    <t>A ALVES S/A I</t>
  </si>
  <si>
    <t>UNYTERRA MAQU</t>
  </si>
  <si>
    <t>LDC BIOENERGI</t>
  </si>
  <si>
    <t>EAO -  EMPREE</t>
  </si>
  <si>
    <t>REGIS PESS/MU</t>
  </si>
  <si>
    <t>JAIRO MACHADO</t>
  </si>
  <si>
    <t>HERMANNS INSU</t>
  </si>
  <si>
    <t>MS EQUIPAMENT</t>
  </si>
  <si>
    <t>WALDIR NORBER</t>
  </si>
  <si>
    <t>IVO JUNIOR CA</t>
  </si>
  <si>
    <t>DIRCEU MEZZAR</t>
  </si>
  <si>
    <t>JOSE ROBERTO</t>
  </si>
  <si>
    <t>FAZENDAS ECOL</t>
  </si>
  <si>
    <t>GUSTAVO DE AN</t>
  </si>
  <si>
    <t>GUIMAR ASSUNC</t>
  </si>
  <si>
    <t>MFG AGROPECUA</t>
  </si>
  <si>
    <t>TERRA TRATORE</t>
  </si>
  <si>
    <t>NOVA HOLANDA</t>
  </si>
  <si>
    <t>DEJALMO FEDRI</t>
  </si>
  <si>
    <t>MARIO GONCALV</t>
  </si>
  <si>
    <t>TREVISO MAQUI</t>
  </si>
  <si>
    <t>TRIAMA TRATAT</t>
  </si>
  <si>
    <t>REDPEL COMERC</t>
  </si>
  <si>
    <t>VIRGEN DEL RO</t>
  </si>
  <si>
    <t>DARCI BRISOT</t>
  </si>
  <si>
    <t>FAZENDAS SISA</t>
  </si>
  <si>
    <t>MARIA ELAINE</t>
  </si>
  <si>
    <t>VILSON ROCHA</t>
  </si>
  <si>
    <t>KAYO CESAR SC</t>
  </si>
  <si>
    <t>SANTO ZANIN N</t>
  </si>
  <si>
    <t>NILSON WAGNER</t>
  </si>
  <si>
    <t>PAULOMAQ PROD</t>
  </si>
  <si>
    <t>JORGE SANTOS</t>
  </si>
  <si>
    <t>CVA EMP. COME</t>
  </si>
  <si>
    <t>GUILHERMO ROD</t>
  </si>
  <si>
    <t>ANTONIO VALTE</t>
  </si>
  <si>
    <t>AGRIMAQ COM.</t>
  </si>
  <si>
    <t>LEONBERG COME</t>
  </si>
  <si>
    <t>HELCIO MAGELA</t>
  </si>
  <si>
    <t>COOPERATIVA D</t>
  </si>
  <si>
    <t>LUIZ CARLOS F</t>
  </si>
  <si>
    <t>DAMACENO IMPL</t>
  </si>
  <si>
    <t>COPEMAG COML</t>
  </si>
  <si>
    <t>ALFEO BOSCOLI</t>
  </si>
  <si>
    <t>MALIBU CONFIN</t>
  </si>
  <si>
    <t>TRATOR AGRO I</t>
  </si>
  <si>
    <t>FELISBERTO BR</t>
  </si>
  <si>
    <t>AUGUSTIN E CI</t>
  </si>
  <si>
    <t>VERA CRUZ AGR</t>
  </si>
  <si>
    <t>UNIPARTS COME</t>
  </si>
  <si>
    <t>MANOEL AUGUST</t>
  </si>
  <si>
    <t>MAQ FORT - CO</t>
  </si>
  <si>
    <t>RENEU RAFAEL</t>
  </si>
  <si>
    <t>MR FELIPE E E</t>
  </si>
  <si>
    <t>ANTONIO DE JE</t>
  </si>
  <si>
    <t>DELAWY EQUIP.</t>
  </si>
  <si>
    <t>JULIANO CUNHA</t>
  </si>
  <si>
    <t>NELSON ALVARE</t>
  </si>
  <si>
    <t>COMERCIAL BOR</t>
  </si>
  <si>
    <t>NAPALHA COMER</t>
  </si>
  <si>
    <t>PABLO DO NASC</t>
  </si>
  <si>
    <t>OURINHOS DIES</t>
  </si>
  <si>
    <t>CENTRAL MAQUI</t>
  </si>
  <si>
    <t>FALCAO TRATOR</t>
  </si>
  <si>
    <t>ODELCIO WEIDE</t>
  </si>
  <si>
    <t>JOSE CARNEIRO</t>
  </si>
  <si>
    <t>DAMHA AGRONEG</t>
  </si>
  <si>
    <t>ROSA INEZ VIA</t>
  </si>
  <si>
    <t>RIZZI E CIA L</t>
  </si>
  <si>
    <t>JUSTI COMERCI</t>
  </si>
  <si>
    <t>COMPANHIA MEL</t>
  </si>
  <si>
    <t>CASCAVEL MAQU</t>
  </si>
  <si>
    <t>FRANCISCO ERO</t>
  </si>
  <si>
    <t>RIMA AGROINDU</t>
  </si>
  <si>
    <t>SOL A SOL COM</t>
  </si>
  <si>
    <t>SILVIO DE CAS</t>
  </si>
  <si>
    <t>VANIA MARIA D</t>
  </si>
  <si>
    <t>SIRO IVO CIMA</t>
  </si>
  <si>
    <t>EROS FELIPE E</t>
  </si>
  <si>
    <t>RIMA AGROFLOR</t>
  </si>
  <si>
    <t>KAIAPOS FABRI</t>
  </si>
  <si>
    <t>EDSON CROCHIQ</t>
  </si>
  <si>
    <t>JOAO CARLOS P</t>
  </si>
  <si>
    <t>WILLIAMS E CI</t>
  </si>
  <si>
    <t>ESTELA MARIAN</t>
  </si>
  <si>
    <t>HIRAMAQ COMER</t>
  </si>
  <si>
    <t>ROBERTO SILVE</t>
  </si>
  <si>
    <t>BONETTI COMER</t>
  </si>
  <si>
    <t>COIMPEL COM D</t>
  </si>
  <si>
    <t>ETIVALDO GOME</t>
  </si>
  <si>
    <t>COMAC OESTE M</t>
  </si>
  <si>
    <t>TRAMATON TRAT</t>
  </si>
  <si>
    <t>ANDREY RODRIG</t>
  </si>
  <si>
    <t>TAPUIO AGROPE</t>
  </si>
  <si>
    <t>DINA DINAMARC</t>
  </si>
  <si>
    <t>DARCE RAMALHO</t>
  </si>
  <si>
    <t>SPERANDIO MAQ</t>
  </si>
  <si>
    <t>HERMES COUTIN</t>
  </si>
  <si>
    <t>MERCURIO FRIG</t>
  </si>
  <si>
    <t>IZAIR DOS SAN</t>
  </si>
  <si>
    <t>CARLOS ANTONI</t>
  </si>
  <si>
    <t>ORLANDO BATIS</t>
  </si>
  <si>
    <t>AGROCARLOS MA</t>
  </si>
  <si>
    <t>ELZA SILVA LO</t>
  </si>
  <si>
    <t>JAIR DE SOUZA</t>
  </si>
  <si>
    <t>JULIANO JACIR</t>
  </si>
  <si>
    <t>JOSE CARLOS P</t>
  </si>
  <si>
    <t>DALTON HENRIQ</t>
  </si>
  <si>
    <t>CORPAL COMERC</t>
  </si>
  <si>
    <t>JOAQUIM OLIVE</t>
  </si>
  <si>
    <t>WELLEY KEIJI</t>
  </si>
  <si>
    <t>GABRIEL DIEGO</t>
  </si>
  <si>
    <t>PRODOESTE VEI</t>
  </si>
  <si>
    <t>AGROMAQUINAS</t>
  </si>
  <si>
    <t>LAZARO DEUS V</t>
  </si>
  <si>
    <t>STEPHAN SEVER</t>
  </si>
  <si>
    <t>SEMBRA TECNIC</t>
  </si>
  <si>
    <t>NEUCI ADALTON</t>
  </si>
  <si>
    <t>PARECIS MAQUI</t>
  </si>
  <si>
    <t>SAULO DA LUZ</t>
  </si>
  <si>
    <t>EQUITER EQUIP</t>
  </si>
  <si>
    <t>PONTRALE COME</t>
  </si>
  <si>
    <t>LOJAS LEANDRO</t>
  </si>
  <si>
    <t>RAFAEL SALDAN</t>
  </si>
  <si>
    <t>PEDRO RIBEIRO</t>
  </si>
  <si>
    <t>ANA CORDEIRO</t>
  </si>
  <si>
    <t>HELENO HENRIQ</t>
  </si>
  <si>
    <t>ARTHEMIO OLEG</t>
  </si>
  <si>
    <t>ALIANCA COMER</t>
  </si>
  <si>
    <t>TRATORNAN MAQ</t>
  </si>
  <si>
    <t>FORTE COM DE</t>
  </si>
  <si>
    <t>LAGOA DA SERR</t>
  </si>
  <si>
    <t>METROPOLITANA</t>
  </si>
  <si>
    <t>RODOLFO G. MO</t>
  </si>
  <si>
    <t>MAYFAIR INNOV</t>
  </si>
  <si>
    <t>TRATORAUTO OU</t>
  </si>
  <si>
    <t>SERGIO APAREC</t>
  </si>
  <si>
    <t>JOAO CARLOS G</t>
  </si>
  <si>
    <t>ANTONIO MIRAN</t>
  </si>
  <si>
    <t>ALONSO CHAVES</t>
  </si>
  <si>
    <t>BRPEC AGROPEC</t>
  </si>
  <si>
    <t>PEDRO MILTON</t>
  </si>
  <si>
    <t>FERNANDO MARC</t>
  </si>
  <si>
    <t>PARK MAQUINAS</t>
  </si>
  <si>
    <t>FUNDACAO UNIV</t>
  </si>
  <si>
    <t>CARPPER IMPLE</t>
  </si>
  <si>
    <t>PREQUIP - COM</t>
  </si>
  <si>
    <t>COSER AGRICUL</t>
  </si>
  <si>
    <t>ORLANDO VITOR</t>
  </si>
  <si>
    <t>GERALDO DE OL</t>
  </si>
  <si>
    <t>FERNANDA AUFI</t>
  </si>
  <si>
    <t>LAVROGIL COME</t>
  </si>
  <si>
    <t>SAFRA COMERCI</t>
  </si>
  <si>
    <t>AGRITERRA MAQ</t>
  </si>
  <si>
    <t>POLISUL COML</t>
  </si>
  <si>
    <t>SOLOMAX COMER</t>
  </si>
  <si>
    <t>COLUMBIA COM.</t>
  </si>
  <si>
    <t>AGRODANIELE I</t>
  </si>
  <si>
    <t>PAULO FRANCIS</t>
  </si>
  <si>
    <t>XARA COMERCIA</t>
  </si>
  <si>
    <t>SHARK TRATORE</t>
  </si>
  <si>
    <t>FLORKAR MAQUI</t>
  </si>
  <si>
    <t>CEIFA AGRICOL</t>
  </si>
  <si>
    <t>SILVESTRE JOS</t>
  </si>
  <si>
    <t>NEW AGRO MAQU</t>
  </si>
  <si>
    <t>SUPER SAFRA C</t>
  </si>
  <si>
    <t>INOVAPEC EQUI</t>
  </si>
  <si>
    <t>WELLINGTON FR</t>
  </si>
  <si>
    <t>MATEUS RODRIG</t>
  </si>
  <si>
    <t>PRIMAVIA COME</t>
  </si>
  <si>
    <t>SUPREMA COMER</t>
  </si>
  <si>
    <t>NOVAURORA MAQ</t>
  </si>
  <si>
    <t>AGRONATA IMPL</t>
  </si>
  <si>
    <t>COOP. DE PROD</t>
  </si>
  <si>
    <t>WILFRIDO AUGU</t>
  </si>
  <si>
    <t>MM AGRICULTUR</t>
  </si>
  <si>
    <t>AMERICO DOMIN</t>
  </si>
  <si>
    <t>TRIAMA NORTE</t>
  </si>
  <si>
    <t>FAZENDA SAPUC</t>
  </si>
  <si>
    <t>DAFONTE VEICU</t>
  </si>
  <si>
    <t>SEBASTIAO RIB</t>
  </si>
  <si>
    <t>EMIVAL RAMOS</t>
  </si>
  <si>
    <t>J E F FLOREST</t>
  </si>
  <si>
    <t>JOSE MAURO HO</t>
  </si>
  <si>
    <t>AGRO BAGGIO M</t>
  </si>
  <si>
    <t>ALEXANDRINA M</t>
  </si>
  <si>
    <t>HILGERT E CIA</t>
  </si>
  <si>
    <t>CASA NASSE CO</t>
  </si>
  <si>
    <t>COOPERATIVA A</t>
  </si>
  <si>
    <t>TRATORMASTER</t>
  </si>
  <si>
    <t>MUNDIAL ROLAM</t>
  </si>
  <si>
    <t>PERINAZZO MAQ</t>
  </si>
  <si>
    <t>LAIR ANTONIO</t>
  </si>
  <si>
    <t>ALAOR PROCOPI</t>
  </si>
  <si>
    <t>ROMAO RIBEIRO</t>
  </si>
  <si>
    <t>MAQUINAS E MO</t>
  </si>
  <si>
    <t>STAFF COM VAR</t>
  </si>
  <si>
    <t>AGRIMUS COMER</t>
  </si>
  <si>
    <t>SANTANA  AGRO</t>
  </si>
  <si>
    <t>XXXXXXXXX</t>
  </si>
  <si>
    <t>UNITANK 6000 - VALVULA 6"</t>
  </si>
  <si>
    <t>RX-150E - BICA INVERTIDA</t>
  </si>
  <si>
    <t>RX-200E - VALE DO ROSARIO</t>
  </si>
  <si>
    <t>RX-250C - (CAM. VOLVO TOTONHO)</t>
  </si>
  <si>
    <t>RX-250E</t>
  </si>
  <si>
    <t>RXE-65 ESTACIONARIA</t>
  </si>
  <si>
    <t>TMX 130 ESPECIAL</t>
  </si>
  <si>
    <t>TMX 60 CR EXPRESS</t>
  </si>
  <si>
    <t>WAGON 11000H COM MOLEJO DIANTEIRO</t>
  </si>
  <si>
    <t>VM-70 PICCOLA 2010</t>
  </si>
  <si>
    <t>CELSO CARVALHO DOS SANTOS</t>
  </si>
  <si>
    <t>REINALDO BRAGA DE OLIVEIRA</t>
  </si>
  <si>
    <t>S/A STEFANI COMERCIAL</t>
  </si>
  <si>
    <t>WILLIAM ARAUJO</t>
  </si>
  <si>
    <t>ARIEL FERNANDES DE MIRANDA SANTOS</t>
  </si>
  <si>
    <t>CLAUDIO REIS</t>
  </si>
  <si>
    <t>RONALDO MAIA</t>
  </si>
  <si>
    <t>PEDRO JOSE</t>
  </si>
  <si>
    <t>CLEITON MOSKOSKI</t>
  </si>
  <si>
    <t>JORGE DONIZETH GOMES JUNIOR</t>
  </si>
  <si>
    <t>CASSIO PAULINO MONTEIRO</t>
  </si>
  <si>
    <t>PAULO CEZER HENRIQUE DA ROCHA</t>
  </si>
  <si>
    <t>JULIANO SERGIO LIMA DE SOUSA</t>
  </si>
  <si>
    <t>DIOGO FOGOLIN</t>
  </si>
  <si>
    <t>AILTON DOS SANTOS CARDOSO</t>
  </si>
  <si>
    <t>PAULO CESAR TUNES</t>
  </si>
  <si>
    <t>CARLOS AUGUSTO RUSCHEL</t>
  </si>
  <si>
    <t>MIGUEL ANGEL FUAD SABAT SELMAN</t>
  </si>
  <si>
    <t>MIGUEL SABAT</t>
  </si>
  <si>
    <t>PR1</t>
  </si>
  <si>
    <t>NOR</t>
  </si>
  <si>
    <t>MS2</t>
  </si>
  <si>
    <t>MT2</t>
  </si>
  <si>
    <t>MT1</t>
  </si>
  <si>
    <t>ACRE</t>
  </si>
  <si>
    <t>RS2</t>
  </si>
  <si>
    <t>PR2</t>
  </si>
  <si>
    <t>Região</t>
  </si>
  <si>
    <t>Nº Pedido</t>
  </si>
  <si>
    <t>Emissão</t>
  </si>
  <si>
    <t>Cód. Equip.</t>
  </si>
  <si>
    <t>SP1</t>
  </si>
  <si>
    <t>SP2</t>
  </si>
  <si>
    <t>MG1</t>
  </si>
  <si>
    <t>MG2</t>
  </si>
  <si>
    <t>SP3</t>
  </si>
  <si>
    <t>MG3</t>
  </si>
  <si>
    <t>GO2</t>
  </si>
  <si>
    <t>Cód.Vend.</t>
  </si>
  <si>
    <t>VENDEDOR</t>
  </si>
  <si>
    <t>Cód. Região</t>
  </si>
  <si>
    <t>JOSE MAURO HONORIO</t>
  </si>
  <si>
    <t>ALTO BOA VISTA</t>
  </si>
  <si>
    <t>TRIAMA NORTE TRAT. IMPLEM.AGRIC.</t>
  </si>
  <si>
    <t>MONTES CLAROS</t>
  </si>
  <si>
    <t>CATALAO</t>
  </si>
  <si>
    <t>SILVESTRE JOSE VIEIRA</t>
  </si>
  <si>
    <t>ANICUNS</t>
  </si>
  <si>
    <t>COOPERATIVA AGROPECUARIA  UNAI L</t>
  </si>
  <si>
    <t>VARGEM GRANDE DO SU</t>
  </si>
  <si>
    <t>LAIR ANTONIO DE SOUZA</t>
  </si>
  <si>
    <t>TAJ COMERCIAL AGRICOLA LTDA</t>
  </si>
  <si>
    <t>AGRO BAGGIO MAQUINAS AGRICOLAS L</t>
  </si>
  <si>
    <t>MUNDIAL ROLAMENTOS LTDA - ME</t>
  </si>
  <si>
    <t>CANARANA</t>
  </si>
  <si>
    <t>STAFF COM VAREJ DE PROD VETERINA</t>
  </si>
  <si>
    <t>MAXI PECAS COM DE MAQUINAS E PEC</t>
  </si>
  <si>
    <t>PEDRO RIBEIRO MEROLA</t>
  </si>
  <si>
    <t>SANTA HELENA DE GOI</t>
  </si>
  <si>
    <t>AMERICO DOMINGOS TONIAL</t>
  </si>
  <si>
    <t>VM 70</t>
  </si>
  <si>
    <t xml:space="preserve">VM-35 </t>
  </si>
  <si>
    <t xml:space="preserve">VM 70 </t>
  </si>
  <si>
    <t>TMX 40 CR</t>
  </si>
  <si>
    <t>ROBERTO DE REZENDE BARBOSA</t>
  </si>
  <si>
    <t>TARUMA</t>
  </si>
  <si>
    <t>TRATORMASTER TRATORES PECAS E SE</t>
  </si>
  <si>
    <t>ITABUNA</t>
  </si>
  <si>
    <t>PERINAZZO MAQUINAS AGRICOLAS LTD</t>
  </si>
  <si>
    <t>TECNOMAAC TECNOLOGIA, SER., COM</t>
  </si>
  <si>
    <t>CRC 150AP</t>
  </si>
  <si>
    <t>CFC-1800</t>
  </si>
  <si>
    <t>URUGUAIANA</t>
  </si>
  <si>
    <t>ALIANCA COMERCIO DE MAQUINAS AGR</t>
  </si>
  <si>
    <t>ANDRE LUIS MORENO</t>
  </si>
  <si>
    <t>MONTE APRAZIVEL</t>
  </si>
  <si>
    <t>AC PROTEINA A</t>
  </si>
  <si>
    <t>RX-250E INVERTIDA</t>
  </si>
  <si>
    <t>RX-200C  HYDRO</t>
  </si>
  <si>
    <t>TAJ COMERCIAL</t>
  </si>
  <si>
    <t>TECNOARAL IND</t>
  </si>
  <si>
    <t>S/A STEFANI C</t>
  </si>
  <si>
    <t>COOP DOS PLAN</t>
  </si>
  <si>
    <t>MACAUBAS MEIO</t>
  </si>
  <si>
    <t>VM 70E</t>
  </si>
  <si>
    <t>DIOMAQ MAQUIN</t>
  </si>
  <si>
    <t>V CALIXTO FIL</t>
  </si>
  <si>
    <t>ANDRE LUIS MO</t>
  </si>
  <si>
    <t>FAZENDA TIMBA</t>
  </si>
  <si>
    <t>AL</t>
  </si>
  <si>
    <t>FEEDER-45 SC PARAFUSADO</t>
  </si>
  <si>
    <t>PLANALTO MAQU</t>
  </si>
  <si>
    <t>RODOMAC TRATO</t>
  </si>
  <si>
    <t>TECNOMAAC TEC</t>
  </si>
  <si>
    <t>KE SOJA COMER</t>
  </si>
  <si>
    <t>MARANGATU EXP</t>
  </si>
  <si>
    <t>RX-200T</t>
  </si>
  <si>
    <t xml:space="preserve">RX-175C </t>
  </si>
  <si>
    <t xml:space="preserve">UNITANK 9000 </t>
  </si>
  <si>
    <t xml:space="preserve">UNITANK 6000 </t>
  </si>
  <si>
    <t xml:space="preserve">CFC-1300 </t>
  </si>
  <si>
    <t xml:space="preserve">VLAMIR BENEDITO FABBRI                                      </t>
  </si>
  <si>
    <t xml:space="preserve">CARLOS ANDRE SANTOS                                         </t>
  </si>
  <si>
    <t xml:space="preserve">LAZARO PATRICIO BASQUE                                      </t>
  </si>
  <si>
    <t xml:space="preserve">RUI JOSE VIEIRA                                             </t>
  </si>
  <si>
    <t xml:space="preserve">THIAGO CORDEIRO CARLET                                      </t>
  </si>
  <si>
    <t xml:space="preserve">JEFFERSON FERNANDES                                         </t>
  </si>
  <si>
    <t xml:space="preserve">URUBATAN                                                    </t>
  </si>
  <si>
    <t xml:space="preserve">JAIR ROBERTO KAMCHEM                                        </t>
  </si>
  <si>
    <t>DIOMAQ MAQUINAS E EQUIPAMENTOS L</t>
  </si>
  <si>
    <t>MAFRA</t>
  </si>
  <si>
    <t>GOVERNADOR VALADARES</t>
  </si>
  <si>
    <t>AGRIMUS COMERCIO E REPRESENTACOE</t>
  </si>
  <si>
    <t>DIAMANTINO</t>
  </si>
  <si>
    <t>SANTANA  AGROINDUSTRIAL LTDA</t>
  </si>
  <si>
    <t>ALTO DO RODRIGUES</t>
  </si>
  <si>
    <t>PLANALTO MAQUINAS AGRICOLAS LTDA</t>
  </si>
  <si>
    <t>CANOINHAS</t>
  </si>
  <si>
    <t>TRATORMAX COM</t>
  </si>
  <si>
    <t>CAMPO NOVO DO PARECIS</t>
  </si>
  <si>
    <t>LUCAS DO RIO VERDE</t>
  </si>
  <si>
    <t>BERGMANN &amp; CI</t>
  </si>
  <si>
    <t>JOAO CARLOS A</t>
  </si>
  <si>
    <t>EVA CRISTINA</t>
  </si>
  <si>
    <t>BORGES E DURI</t>
  </si>
  <si>
    <t>FAZENDA DA TO</t>
  </si>
  <si>
    <t>CARMEN M ZANE</t>
  </si>
  <si>
    <t>FEEDER 45 SC</t>
  </si>
  <si>
    <t xml:space="preserve">LEC-8511 </t>
  </si>
  <si>
    <t>COOP DOS PLANTADORES DE CANA DO</t>
  </si>
  <si>
    <t>FAZENDA TIMBAUBA ALIMENTOS ORGAN</t>
  </si>
  <si>
    <t>CACIMBINHAS</t>
  </si>
  <si>
    <t>MERCADAO TRATORES  RIO PRETO LTD</t>
  </si>
  <si>
    <t>V CALIXTO FILHO - ME</t>
  </si>
  <si>
    <t>MARANGATU EXPORTADORA DE PECAS A</t>
  </si>
  <si>
    <t>COOPERATIVA AGRARIA MISTA DE CAS</t>
  </si>
  <si>
    <t>CASTELO</t>
  </si>
  <si>
    <t>EVA CRISTINA DE LACERDA VALADARE</t>
  </si>
  <si>
    <t>MARTINHO CAMPO</t>
  </si>
  <si>
    <t>VARGEM GRANDE DO SUL</t>
  </si>
  <si>
    <t>JOAO CARLOS AGUIAR BRITO</t>
  </si>
  <si>
    <t>COOPERATIVA DE PRODUTORES RURAIS</t>
  </si>
  <si>
    <t>ARAGUARI</t>
  </si>
  <si>
    <t>MACAUBAS MEIO AMBIENTE SA</t>
  </si>
  <si>
    <t>SABARA</t>
  </si>
  <si>
    <t>KE SOJA COMERCIO DE INSUMOS E MA</t>
  </si>
  <si>
    <t>ERECHIM</t>
  </si>
  <si>
    <t>TRATORMAX COMERCIO DE MAQUINAS A</t>
  </si>
  <si>
    <t>COMPLEMENTO DE PREÇO</t>
  </si>
  <si>
    <t>Ano</t>
  </si>
  <si>
    <t>JOAO SEQUEIRA</t>
  </si>
  <si>
    <t>AGRO AMAZONIA</t>
  </si>
  <si>
    <t>AGRODANIELI I</t>
  </si>
  <si>
    <t>CLAUDIOMAR VI</t>
  </si>
  <si>
    <t>JOSE EDUARDO</t>
  </si>
  <si>
    <t>COOPERATIVA</t>
  </si>
  <si>
    <t>MEGA SUL CONC</t>
  </si>
  <si>
    <t>MARIA REGINA</t>
  </si>
  <si>
    <t>TRAVALE TRATO</t>
  </si>
  <si>
    <t>PRESIDENTE PRUDENTE</t>
  </si>
  <si>
    <t>TECNOARAL IND E COMER DE IMPLEM</t>
  </si>
  <si>
    <t>SAO JOSE DO OURO</t>
  </si>
  <si>
    <t>FAZENDA DA TOCA LTDA</t>
  </si>
  <si>
    <t>SAO JOSE DO RIO PRETO</t>
  </si>
  <si>
    <t>AGRODANIELI INDUSTRIA E COMERCIO</t>
  </si>
  <si>
    <t>ROMAO RIBEIRO FLOR</t>
  </si>
  <si>
    <t>TRATORMASTER TRATORES  PECAS E S</t>
  </si>
  <si>
    <t>BORGES E DURIGON LTDA</t>
  </si>
  <si>
    <t>AGROPECUARIA PALMA LTDA</t>
  </si>
  <si>
    <t>ESTELA MARIANA BRANCO POLYDORO S</t>
  </si>
  <si>
    <t>IGARAPAVA</t>
  </si>
  <si>
    <t>CARMEN M ZANETTI CARUCCIO</t>
  </si>
  <si>
    <t>PEIXE</t>
  </si>
  <si>
    <t>MONTE AZUL PAULISTA</t>
  </si>
  <si>
    <t>TRAVALE TRATORES IMPLEMENTOS E P</t>
  </si>
  <si>
    <t>FEIRA DE SANTANA</t>
  </si>
  <si>
    <t xml:space="preserve">TMX 40 </t>
  </si>
  <si>
    <t>CASALE</t>
  </si>
  <si>
    <t>VM-70</t>
  </si>
  <si>
    <t xml:space="preserve">FEEDER 175 </t>
  </si>
  <si>
    <t>SMART 9000  2010</t>
  </si>
  <si>
    <t xml:space="preserve">CRC 150AP </t>
  </si>
  <si>
    <t>RX-250C -</t>
  </si>
  <si>
    <t>RX-200C - HYDRO</t>
  </si>
  <si>
    <t>RX-175C</t>
  </si>
  <si>
    <t>RX-200C -</t>
  </si>
  <si>
    <t>RX-200T - (ESPECIAL INOX)</t>
  </si>
  <si>
    <t>RX-175T</t>
  </si>
  <si>
    <t>RX-200T -</t>
  </si>
  <si>
    <t xml:space="preserve">VM-70  </t>
  </si>
  <si>
    <t>INTERUNION CO</t>
  </si>
  <si>
    <t>RVC REPRESENT</t>
  </si>
  <si>
    <t>MEGA SUL CONCRETOS LTDA</t>
  </si>
  <si>
    <t>SAO LUIZ GONZAGA</t>
  </si>
  <si>
    <t>MARIA REGINA MEDLIG DE SOUSA CRA</t>
  </si>
  <si>
    <t>COLINAS DO TOCATINS</t>
  </si>
  <si>
    <t>SANTA CRUZ DO RIO PARDO</t>
  </si>
  <si>
    <t>INOVAPEC EQUIPAMENTOS LTDA</t>
  </si>
  <si>
    <t>C VALE - COOPERATIVA AGROINDUSTR</t>
  </si>
  <si>
    <t>AGRO AMAZONIA SISTEMAS MECANIZAD</t>
  </si>
  <si>
    <t>JOAO SEQUEIRA CARDOSO E OLIVEIRA</t>
  </si>
  <si>
    <t>EMIAT</t>
  </si>
  <si>
    <t>INTER NEW MAQ</t>
  </si>
  <si>
    <t>C VALE - COOP</t>
  </si>
  <si>
    <t>EURICO ELESBA</t>
  </si>
  <si>
    <t xml:space="preserve">RX-200T </t>
  </si>
  <si>
    <t>RX-85 TANDEN</t>
  </si>
  <si>
    <t>INTER NEW MAQUINAS AGRICOLAS LTD</t>
  </si>
  <si>
    <t>RVC REPRESENTACOES LTDA - EPP</t>
  </si>
  <si>
    <t>ORDENHAR COMERCIO DE IMPLEMENTOS</t>
  </si>
  <si>
    <t>CHOPINZINHO</t>
  </si>
  <si>
    <t>EURICO ELESBAO  TEIXEIRA CAMPOS</t>
  </si>
  <si>
    <t>GUIA LOPES DA LAGUNA</t>
  </si>
  <si>
    <t>INTERUNION COMERCIO INTERNACIONA</t>
  </si>
  <si>
    <t>VM-150 TWIN</t>
  </si>
  <si>
    <t>AGROPECUARIA CARA BRANCA LTDA</t>
  </si>
  <si>
    <t>CLAUDIOMAR VICENTE KEHRNVALD</t>
  </si>
  <si>
    <t>PAU D ARCO</t>
  </si>
  <si>
    <t>JOSE EDUARDO CAVALCANTI DE MENDO</t>
  </si>
  <si>
    <t>AGUA AZUL DO NORTE</t>
  </si>
  <si>
    <t>AGRIVALE COMERCIO E REPRES DE TR</t>
  </si>
  <si>
    <t>COCAMAR - COOPERATIVA AGROINDUST</t>
  </si>
  <si>
    <t>TOTALMIX 80CR</t>
  </si>
  <si>
    <t>TOTALMIX 65CR</t>
  </si>
  <si>
    <t>TOTALMIX 25 CR</t>
  </si>
  <si>
    <t>TOTALMIX 120</t>
  </si>
  <si>
    <t>TOTALMIX 80</t>
  </si>
  <si>
    <t>TOTALMIX 65E</t>
  </si>
  <si>
    <t>TOTALMIX 40 CR</t>
  </si>
  <si>
    <t xml:space="preserve">TOTALMIX 40 CR </t>
  </si>
  <si>
    <t>ORDENHAR COME</t>
  </si>
  <si>
    <t>BREITENBACH C</t>
  </si>
  <si>
    <t>PAULO LUIS RE</t>
  </si>
  <si>
    <t>BRISA COMEXIN</t>
  </si>
  <si>
    <t>SERAFIM  MAQU</t>
  </si>
  <si>
    <t>COCAMAR - COO</t>
  </si>
  <si>
    <t>SEFERT - COME</t>
  </si>
  <si>
    <t>SIREMAK COM D</t>
  </si>
  <si>
    <t>AGRIMAQ MAQUI</t>
  </si>
  <si>
    <t xml:space="preserve">RX-200C </t>
  </si>
  <si>
    <t>Rótulos de Linha</t>
  </si>
  <si>
    <t>Grupo</t>
  </si>
  <si>
    <t>_Colhedoras</t>
  </si>
  <si>
    <t>_TMX 02-5 m</t>
  </si>
  <si>
    <t>_RX 0-11m</t>
  </si>
  <si>
    <t>_VM 2-8 m</t>
  </si>
  <si>
    <t>_Rotormix_Mini</t>
  </si>
  <si>
    <t>_RX 15-20 m</t>
  </si>
  <si>
    <t>_TMX 06-10 m</t>
  </si>
  <si>
    <t>_Wagon</t>
  </si>
  <si>
    <t>_Feeder_SC</t>
  </si>
  <si>
    <t>_Unimix</t>
  </si>
  <si>
    <t>_RX 25-27 M</t>
  </si>
  <si>
    <t>_Distribuidor_Ester</t>
  </si>
  <si>
    <t>_Sega_Pasto</t>
  </si>
  <si>
    <t>_TMX 12-15 m</t>
  </si>
  <si>
    <t>_VM 9 m ou &gt;</t>
  </si>
  <si>
    <t>CódigoItem</t>
  </si>
  <si>
    <t>Descricao</t>
  </si>
  <si>
    <t>08340020</t>
  </si>
  <si>
    <t>LOIC-1800 SUPERCFC-1</t>
  </si>
  <si>
    <t>08339020</t>
  </si>
  <si>
    <t>08870020</t>
  </si>
  <si>
    <t>TMY 753LILTMW 7</t>
  </si>
  <si>
    <t>09359020</t>
  </si>
  <si>
    <t>LOIC-1800 SUPER - MECFC-1</t>
  </si>
  <si>
    <t>08417020</t>
  </si>
  <si>
    <t>GILON 11000 (DT DE LINHA)GILON</t>
  </si>
  <si>
    <t>08341020</t>
  </si>
  <si>
    <t>LOIC-1800 SUPER -&gt; FLCFC-1</t>
  </si>
  <si>
    <t>0128244020</t>
  </si>
  <si>
    <t>LEC-8511C-&gt;FLLEC-8</t>
  </si>
  <si>
    <t>012824020</t>
  </si>
  <si>
    <t>08424020</t>
  </si>
  <si>
    <t>GILON 18000SGILON</t>
  </si>
  <si>
    <t>08350020</t>
  </si>
  <si>
    <t>LOIC-2000S - MECFC-2</t>
  </si>
  <si>
    <t>09185020</t>
  </si>
  <si>
    <t>LILC-180AP - FLCRC-1</t>
  </si>
  <si>
    <t>08816020</t>
  </si>
  <si>
    <t>VM-15VM-15</t>
  </si>
  <si>
    <t>013429020</t>
  </si>
  <si>
    <t>TMY 503 LILTMW 5</t>
  </si>
  <si>
    <t>08383020</t>
  </si>
  <si>
    <t>TMY 2503 CH - 2TMW 2</t>
  </si>
  <si>
    <t>08709020</t>
  </si>
  <si>
    <t>TMY 1303C - FLTMW 1</t>
  </si>
  <si>
    <t>08414020</t>
  </si>
  <si>
    <t>VM-450 -&gt; FLVM-45</t>
  </si>
  <si>
    <t>08342020</t>
  </si>
  <si>
    <t>LOIC-1300 SUPERCFC-1</t>
  </si>
  <si>
    <t>08363020</t>
  </si>
  <si>
    <t xml:space="preserve">PODA PASTO 2000PODA </t>
  </si>
  <si>
    <t>08389020</t>
  </si>
  <si>
    <t>TMY 603LIL - FLTMW 6</t>
  </si>
  <si>
    <t>013026020</t>
  </si>
  <si>
    <t>09358020</t>
  </si>
  <si>
    <t>LOIC-1300 SUPER - MECFC-1</t>
  </si>
  <si>
    <t>08425020</t>
  </si>
  <si>
    <t>GILON 25000SGILON</t>
  </si>
  <si>
    <t>08397020</t>
  </si>
  <si>
    <t>VM-11SVM-11</t>
  </si>
  <si>
    <t>08704020</t>
  </si>
  <si>
    <t>TMY 603 - FL1TMW 6</t>
  </si>
  <si>
    <t>09361020</t>
  </si>
  <si>
    <t>LILC-150AP 24 FACAS -CRC-1</t>
  </si>
  <si>
    <t>LILC-150AP 24 FACAS - FLCRC-1</t>
  </si>
  <si>
    <t>013475020</t>
  </si>
  <si>
    <t>LEC-608 TANDEN -&gt; FL1LEC-6</t>
  </si>
  <si>
    <t>08935020</t>
  </si>
  <si>
    <t>RY-150C - FLRW-15</t>
  </si>
  <si>
    <t>08390020</t>
  </si>
  <si>
    <t>TMY 753 - FLTMW 7</t>
  </si>
  <si>
    <t>09365020</t>
  </si>
  <si>
    <t>LEC-608-&gt;FLLEC-6</t>
  </si>
  <si>
    <t>010975020</t>
  </si>
  <si>
    <t>SMART 9000SMART</t>
  </si>
  <si>
    <t>08359020</t>
  </si>
  <si>
    <t>LEC - 7H - - REDUTOR BERLEC -</t>
  </si>
  <si>
    <t>09339020</t>
  </si>
  <si>
    <t>TMY 753 - FL1TMW 7</t>
  </si>
  <si>
    <t>010665020</t>
  </si>
  <si>
    <t>RY-110C - FLRW-11</t>
  </si>
  <si>
    <t>08401020</t>
  </si>
  <si>
    <t>VM-13CVM-13</t>
  </si>
  <si>
    <t>09400020</t>
  </si>
  <si>
    <t>RY-150E - FLRW-15</t>
  </si>
  <si>
    <t>08419020</t>
  </si>
  <si>
    <t>GILON 16000 - FLGILON</t>
  </si>
  <si>
    <t>08422020</t>
  </si>
  <si>
    <t>GILON 18000HGILON</t>
  </si>
  <si>
    <t>08343020</t>
  </si>
  <si>
    <t>LOIC-1800 SUPER (USADACFC-1</t>
  </si>
  <si>
    <t>08364020</t>
  </si>
  <si>
    <t>TMY 1003 -&gt; FLTMW 1</t>
  </si>
  <si>
    <t>09597020</t>
  </si>
  <si>
    <t>TMY 603 (USADTMW 6</t>
  </si>
  <si>
    <t>010095020</t>
  </si>
  <si>
    <t>RY-150T - FLRW-15</t>
  </si>
  <si>
    <t>09937020</t>
  </si>
  <si>
    <t>RY-250C/HIDR.1 - FLRW-25</t>
  </si>
  <si>
    <t>TMY 603LIL - FTMW 6</t>
  </si>
  <si>
    <t>013146020</t>
  </si>
  <si>
    <t>CMC-170 CM --&gt; DT DECMC-1</t>
  </si>
  <si>
    <t>110975021</t>
  </si>
  <si>
    <t>90009000</t>
  </si>
  <si>
    <t>08348020</t>
  </si>
  <si>
    <t>LILC-200AP - FLCRC-2</t>
  </si>
  <si>
    <t>08710020</t>
  </si>
  <si>
    <t>TMY 1303 - FLTMW 1</t>
  </si>
  <si>
    <t>08413020</t>
  </si>
  <si>
    <t>VM-250 -&gt; FLVM-25</t>
  </si>
  <si>
    <t>09360020</t>
  </si>
  <si>
    <t>LOIC-1800 SUPER MEC - MECFC-1</t>
  </si>
  <si>
    <t>013585020</t>
  </si>
  <si>
    <t>TMY 3400 - USADTMW 3</t>
  </si>
  <si>
    <t>08700020</t>
  </si>
  <si>
    <t>TMY 353 - FL1TMW 3</t>
  </si>
  <si>
    <t>014668020</t>
  </si>
  <si>
    <t>RY-200C - FLRW-20</t>
  </si>
  <si>
    <t>014102020</t>
  </si>
  <si>
    <t>CMC-170 CPCMC-1</t>
  </si>
  <si>
    <t>08712020</t>
  </si>
  <si>
    <t>TMY 1503 D -&gt; FTMW 1</t>
  </si>
  <si>
    <t>08387020</t>
  </si>
  <si>
    <t>TMY 603 - FLTMW 6</t>
  </si>
  <si>
    <t>02382020</t>
  </si>
  <si>
    <t>TMY 203 LIL - USTMW 2</t>
  </si>
  <si>
    <t>08646020</t>
  </si>
  <si>
    <t>VM-450 -&gt; FL1VM-45</t>
  </si>
  <si>
    <t>08351020</t>
  </si>
  <si>
    <t>LOIC-2000S -&gt; FLCFC-2</t>
  </si>
  <si>
    <t>02317020</t>
  </si>
  <si>
    <t>LOIC-1800 -&gt; FLCFC-1</t>
  </si>
  <si>
    <t>08384020</t>
  </si>
  <si>
    <t>TMY 353 - FLTMW 3</t>
  </si>
  <si>
    <t>LOIC-1800 SUPER (USADA)CFC-1</t>
  </si>
  <si>
    <t>012189020</t>
  </si>
  <si>
    <t>RY-110T - FLRW-11</t>
  </si>
  <si>
    <t>014745020</t>
  </si>
  <si>
    <t>VM-450VM-45</t>
  </si>
  <si>
    <t>08357020</t>
  </si>
  <si>
    <t>LEC-5 -&gt; FLLEC-5</t>
  </si>
  <si>
    <t>08345020</t>
  </si>
  <si>
    <t>LOIC-1800S USADACFC-1</t>
  </si>
  <si>
    <t>09413020</t>
  </si>
  <si>
    <t>LILC-150AP 48 FACAS - FLCRC-1</t>
  </si>
  <si>
    <t>014742020</t>
  </si>
  <si>
    <t>VM-250 - FLVM-25</t>
  </si>
  <si>
    <t>017922020</t>
  </si>
  <si>
    <t>CMC 100 PRECISIONCMC 1</t>
  </si>
  <si>
    <t>017124020</t>
  </si>
  <si>
    <t>CMC-100 QGCMC-1</t>
  </si>
  <si>
    <t>08423020</t>
  </si>
  <si>
    <t>GILON 18000CGILON</t>
  </si>
  <si>
    <t>08344020</t>
  </si>
  <si>
    <t>LOIC-1800SCFC-1</t>
  </si>
  <si>
    <t>09355020</t>
  </si>
  <si>
    <t>VM-11S/YVM-11</t>
  </si>
  <si>
    <t>09362020</t>
  </si>
  <si>
    <t>LOIC-2000 SUPER (USADA)CFC-2</t>
  </si>
  <si>
    <t>019468020</t>
  </si>
  <si>
    <t>MISTURADORA SILTOMACMISTU</t>
  </si>
  <si>
    <t>010492020</t>
  </si>
  <si>
    <t>LEC-8511-&gt;FLLEC-8</t>
  </si>
  <si>
    <t>TMY 603 (USADA)TMW 6</t>
  </si>
  <si>
    <t>08794020</t>
  </si>
  <si>
    <t>TMY 353LIL - FLTMW 3</t>
  </si>
  <si>
    <t>016300020</t>
  </si>
  <si>
    <t>LOIC-1800 H SUPERCFC-1</t>
  </si>
  <si>
    <t>019702020</t>
  </si>
  <si>
    <t>TMY 753 - FL2TMW 7</t>
  </si>
  <si>
    <t>010912020</t>
  </si>
  <si>
    <t>LOIC-2000S - USADACFC-2</t>
  </si>
  <si>
    <t>09380020</t>
  </si>
  <si>
    <t>LEC-608 - USADALEC-6</t>
  </si>
  <si>
    <t>09341020</t>
  </si>
  <si>
    <t>TMY 1303 - FL1TMW 1</t>
  </si>
  <si>
    <t>019126020</t>
  </si>
  <si>
    <t>020208020</t>
  </si>
  <si>
    <t>VM-450 - USADAVM-45</t>
  </si>
  <si>
    <t>019881020</t>
  </si>
  <si>
    <t>TMY 203 D - USATMW 2</t>
  </si>
  <si>
    <t>014657020</t>
  </si>
  <si>
    <t>TMY 753 LIL - 20TMW 7</t>
  </si>
  <si>
    <t>09345020</t>
  </si>
  <si>
    <t>TMY 2503 - FL2TMW 2</t>
  </si>
  <si>
    <t>020102020</t>
  </si>
  <si>
    <t>RY-200E - FL2RW-20</t>
  </si>
  <si>
    <t>020106020</t>
  </si>
  <si>
    <t>RY-250E PLUS - FLRW-25</t>
  </si>
  <si>
    <t>010287020</t>
  </si>
  <si>
    <t>GILON 11000 - MEGILON</t>
  </si>
  <si>
    <t>021791020</t>
  </si>
  <si>
    <t>VM-70 ( CAIYA DE TRANSMISSAO MVM-70</t>
  </si>
  <si>
    <t>022469020</t>
  </si>
  <si>
    <t>VM-120 COMPACT - FL1VM-12</t>
  </si>
  <si>
    <t>022955020</t>
  </si>
  <si>
    <t>LOIC-2000S -2005CFC-2</t>
  </si>
  <si>
    <t>09356020</t>
  </si>
  <si>
    <t>VM-15 S/YVM-15</t>
  </si>
  <si>
    <t>020855020</t>
  </si>
  <si>
    <t>HIPOPOTAMO 8510 - FLHIPOP</t>
  </si>
  <si>
    <t>021795020</t>
  </si>
  <si>
    <t>GILON 11000 H - 2005GILON</t>
  </si>
  <si>
    <t>012066020</t>
  </si>
  <si>
    <t>TMY 1303C - FL2TMW 1</t>
  </si>
  <si>
    <t>022720020</t>
  </si>
  <si>
    <t>LEC-8511 TANDEN - FLLEC-8</t>
  </si>
  <si>
    <t>018054020</t>
  </si>
  <si>
    <t>TMY 2503 CH - MTMW 2</t>
  </si>
  <si>
    <t>023163020</t>
  </si>
  <si>
    <t>LEC-608 TANDEN - FLLEC-6</t>
  </si>
  <si>
    <t>023164020</t>
  </si>
  <si>
    <t>VM-120VM-12</t>
  </si>
  <si>
    <t>012808020</t>
  </si>
  <si>
    <t>TMY 1003 - FLTMW 1</t>
  </si>
  <si>
    <t>015226020</t>
  </si>
  <si>
    <t>MOINHO DE FENO HAYBUSTER H-1000 - USADOMOINH</t>
  </si>
  <si>
    <t>023433020</t>
  </si>
  <si>
    <t>VM-70 ( CAIYA DE TRANSMISSAO IVM-70</t>
  </si>
  <si>
    <t>022377020</t>
  </si>
  <si>
    <t>VM-35 (TRANSMISSAO MARCHEZANI)VM-35</t>
  </si>
  <si>
    <t>08427020</t>
  </si>
  <si>
    <t>GILON 9000GILON</t>
  </si>
  <si>
    <t>022448020</t>
  </si>
  <si>
    <t>VM-150 STANDARDVM-15</t>
  </si>
  <si>
    <t>022947020</t>
  </si>
  <si>
    <t>LOIC 1300-SUPER H 2005CFC 1</t>
  </si>
  <si>
    <t>021793020</t>
  </si>
  <si>
    <t>GILON 5500 MEC.GILON</t>
  </si>
  <si>
    <t>02399020</t>
  </si>
  <si>
    <t>SEGADORA MAINERO USADA -&gt; FLSEGAD</t>
  </si>
  <si>
    <t>022322020</t>
  </si>
  <si>
    <t>LEC-608 - FLLEC-6</t>
  </si>
  <si>
    <t>VM-120 COMPACT - FLVM-12</t>
  </si>
  <si>
    <t>022394020</t>
  </si>
  <si>
    <t>LEC-8511 2005LEC-8</t>
  </si>
  <si>
    <t>023458020</t>
  </si>
  <si>
    <t>VM-35 (TRANSM. INPEL) -&gt;FLVM-35</t>
  </si>
  <si>
    <t>025444020</t>
  </si>
  <si>
    <t>LEC-405LEC-4</t>
  </si>
  <si>
    <t>022697020</t>
  </si>
  <si>
    <t>RY-175C - FLRW-17</t>
  </si>
  <si>
    <t>024974020</t>
  </si>
  <si>
    <t>RY-85T - FLRW-85</t>
  </si>
  <si>
    <t>023924020</t>
  </si>
  <si>
    <t>RY-150C - FL1RW-15</t>
  </si>
  <si>
    <t>025850020</t>
  </si>
  <si>
    <t>SMART 9000 - METRICOSMART</t>
  </si>
  <si>
    <t>027098020</t>
  </si>
  <si>
    <t>TMY 353LIL - FL1TMW 3</t>
  </si>
  <si>
    <t>027306020</t>
  </si>
  <si>
    <t>VM-13S/Y - MEVM-13</t>
  </si>
  <si>
    <t>025993020</t>
  </si>
  <si>
    <t>VM-35 PICCOLAVM-35</t>
  </si>
  <si>
    <t>024534020</t>
  </si>
  <si>
    <t>RY-184-10RW-18</t>
  </si>
  <si>
    <t>021794020</t>
  </si>
  <si>
    <t>GILON 9000 MEC.GILON</t>
  </si>
  <si>
    <t>027277020</t>
  </si>
  <si>
    <t>LOIC-1300 MECANICA METRICFC-1</t>
  </si>
  <si>
    <t>027325020</t>
  </si>
  <si>
    <t>LEC FLEY 608 HYDRO -&gt; FOLEC F</t>
  </si>
  <si>
    <t>027418020</t>
  </si>
  <si>
    <t>RYE-40 - MERWE-4</t>
  </si>
  <si>
    <t>024428020</t>
  </si>
  <si>
    <t>025597020</t>
  </si>
  <si>
    <t>RY-200C - FL1RW-20</t>
  </si>
  <si>
    <t>02384020</t>
  </si>
  <si>
    <t>TMY 5000 - USADTMW 5</t>
  </si>
  <si>
    <t>024533020</t>
  </si>
  <si>
    <t>VM-120E - FLVM-12</t>
  </si>
  <si>
    <t>027111020</t>
  </si>
  <si>
    <t>RYE-65 - FLRWE-6</t>
  </si>
  <si>
    <t>025919020</t>
  </si>
  <si>
    <t>VM-70 PICCOLAVM-70</t>
  </si>
  <si>
    <t>021792020</t>
  </si>
  <si>
    <t>RY-175E - FL1RW-17</t>
  </si>
  <si>
    <t>029163020</t>
  </si>
  <si>
    <t>RY-150C - FL2RW-15</t>
  </si>
  <si>
    <t>029315020</t>
  </si>
  <si>
    <t>GILON 11000 TANDEN - METRICOGILON</t>
  </si>
  <si>
    <t>028886020</t>
  </si>
  <si>
    <t>GILON 11000C - METRICOGILON</t>
  </si>
  <si>
    <t>027400020</t>
  </si>
  <si>
    <t>TMY 353 - FL2TMW 3</t>
  </si>
  <si>
    <t>024241020</t>
  </si>
  <si>
    <t>SMART 5500SMART</t>
  </si>
  <si>
    <t>022339020</t>
  </si>
  <si>
    <t>GILON 16000GILON</t>
  </si>
  <si>
    <t>024165020</t>
  </si>
  <si>
    <t>GILON 16000C - MOD.2005GILON</t>
  </si>
  <si>
    <t>030549020</t>
  </si>
  <si>
    <t>TMY 603LIL - FL2TMW 6</t>
  </si>
  <si>
    <t>012885020</t>
  </si>
  <si>
    <t>TMY 1503 - FL2TMW 1</t>
  </si>
  <si>
    <t>026382020</t>
  </si>
  <si>
    <t>TMY 1303 - FL2TMW 1</t>
  </si>
  <si>
    <t>029855020</t>
  </si>
  <si>
    <t>RY-110T - FL1RW-11</t>
  </si>
  <si>
    <t>030908020</t>
  </si>
  <si>
    <t>RY-200C -&gt; FLRW-20</t>
  </si>
  <si>
    <t>031841020</t>
  </si>
  <si>
    <t>VM-150 STANDARD - MEVM-15</t>
  </si>
  <si>
    <t>013396020</t>
  </si>
  <si>
    <t>TMY 504 LIL&gt; FLTMW 5</t>
  </si>
  <si>
    <t>031458020</t>
  </si>
  <si>
    <t>RY-175E - FLRW-17</t>
  </si>
  <si>
    <t>029299020</t>
  </si>
  <si>
    <t>TMY 603 - FL3TMW 6</t>
  </si>
  <si>
    <t>031744020</t>
  </si>
  <si>
    <t>RYE-65RWE-6</t>
  </si>
  <si>
    <t>032347020</t>
  </si>
  <si>
    <t>RY-150T - FL3RW-15</t>
  </si>
  <si>
    <t>030930020</t>
  </si>
  <si>
    <t>FEEDER 210 MOD.QUFEEDE</t>
  </si>
  <si>
    <t>032343020</t>
  </si>
  <si>
    <t>RY-110E - FL1RW-11</t>
  </si>
  <si>
    <t>030884020</t>
  </si>
  <si>
    <t>RY-175C ROTOR ESCALORW-17</t>
  </si>
  <si>
    <t>031413020</t>
  </si>
  <si>
    <t>TMY 20 EYPRESSTMW 2</t>
  </si>
  <si>
    <t>031990020</t>
  </si>
  <si>
    <t>RYE-40RWE-4</t>
  </si>
  <si>
    <t>032582020</t>
  </si>
  <si>
    <t>032761020</t>
  </si>
  <si>
    <t>LOIC-1300 MECANICA BPNCFC-1</t>
  </si>
  <si>
    <t>033694020</t>
  </si>
  <si>
    <t>FEEDER 250 -&gt; FLFEEDE</t>
  </si>
  <si>
    <t>033762020</t>
  </si>
  <si>
    <t>RY-250E PLUSRW-25</t>
  </si>
  <si>
    <t>032345020</t>
  </si>
  <si>
    <t>RY-110T - FL2RW-11</t>
  </si>
  <si>
    <t>032013020</t>
  </si>
  <si>
    <t>RY-85T - FL1RW-85</t>
  </si>
  <si>
    <t>032732020</t>
  </si>
  <si>
    <t>LEC-8511C METRICOLEC-8</t>
  </si>
  <si>
    <t>029151020</t>
  </si>
  <si>
    <t>RY-200E - FL1RW-20</t>
  </si>
  <si>
    <t>033790020</t>
  </si>
  <si>
    <t>LILC-180APCRC-1</t>
  </si>
  <si>
    <t>032971020</t>
  </si>
  <si>
    <t>GILON 18000C HIDRAULICOGILON</t>
  </si>
  <si>
    <t>032585020</t>
  </si>
  <si>
    <t>LOIC-1800 SUPER MECANICACFC-1</t>
  </si>
  <si>
    <t>027544020</t>
  </si>
  <si>
    <t>TMY 753 - FL3TMW 7</t>
  </si>
  <si>
    <t>033384020</t>
  </si>
  <si>
    <t>031608020</t>
  </si>
  <si>
    <t>TMY 65 LIL EYPRETMW 6</t>
  </si>
  <si>
    <t>032351020</t>
  </si>
  <si>
    <t>RY-175T - FL1RW-17</t>
  </si>
  <si>
    <t>021968020</t>
  </si>
  <si>
    <t>HIPOPOTAMO 340HIPOP</t>
  </si>
  <si>
    <t>033756020</t>
  </si>
  <si>
    <t>TMY 20D EYPRESSTMW 2</t>
  </si>
  <si>
    <t>034506020</t>
  </si>
  <si>
    <t>RY-175T - FL2RW-17</t>
  </si>
  <si>
    <t>034357020</t>
  </si>
  <si>
    <t>LOIC-1300 HIDRAULICA BPNCFC-1</t>
  </si>
  <si>
    <t>030542020</t>
  </si>
  <si>
    <t>TMY 65 EYPRESSTMW 6</t>
  </si>
  <si>
    <t>034504020</t>
  </si>
  <si>
    <t>RY-175C -&gt;FLRW-17</t>
  </si>
  <si>
    <t>030959020</t>
  </si>
  <si>
    <t>RY-150C-FL3RW-15</t>
  </si>
  <si>
    <t>036460020</t>
  </si>
  <si>
    <t>TMY 20 ETMW 2</t>
  </si>
  <si>
    <t>036189020</t>
  </si>
  <si>
    <t>TMY 75 LIL - FLTMW 7</t>
  </si>
  <si>
    <t>036593020</t>
  </si>
  <si>
    <t>TMY 100 - FLTMW 1</t>
  </si>
  <si>
    <t>036672020</t>
  </si>
  <si>
    <t>TMY 130 - FLTMW 1</t>
  </si>
  <si>
    <t>021988020</t>
  </si>
  <si>
    <t>RY-150T - MERW-15</t>
  </si>
  <si>
    <t>036894020</t>
  </si>
  <si>
    <t>TMY 60TMW 6</t>
  </si>
  <si>
    <t>037136020</t>
  </si>
  <si>
    <t>TMY 60 LILTMW 6</t>
  </si>
  <si>
    <t>035509020</t>
  </si>
  <si>
    <t>LEC-608LEC-6</t>
  </si>
  <si>
    <t>036973020</t>
  </si>
  <si>
    <t>RY-110TRW-11</t>
  </si>
  <si>
    <t>037090020</t>
  </si>
  <si>
    <t>TMY 35ETMW 3</t>
  </si>
  <si>
    <t>032624020</t>
  </si>
  <si>
    <t>TMY 753LIL (METRTMW 7</t>
  </si>
  <si>
    <t>037037020</t>
  </si>
  <si>
    <t>TMY 130TMW 1</t>
  </si>
  <si>
    <t>037642020</t>
  </si>
  <si>
    <t>GILON 11000 TANDEN COM BALANGILON</t>
  </si>
  <si>
    <t>037372020</t>
  </si>
  <si>
    <t>TMY 35E LILTMW 3</t>
  </si>
  <si>
    <t>034924020</t>
  </si>
  <si>
    <t>RY-110 TANDEN - FLRW-11</t>
  </si>
  <si>
    <t>037711020</t>
  </si>
  <si>
    <t>LEC-8511LEC-8</t>
  </si>
  <si>
    <t>028572020</t>
  </si>
  <si>
    <t>MISTURADORA BULLDOG 10M3 (USADA)MISTU</t>
  </si>
  <si>
    <t>037207020</t>
  </si>
  <si>
    <t>TMY 20E LILTMW 2</t>
  </si>
  <si>
    <t>037143020</t>
  </si>
  <si>
    <t>TMY 75TMW 7</t>
  </si>
  <si>
    <t>037778020</t>
  </si>
  <si>
    <t>VM-150VM-15</t>
  </si>
  <si>
    <t>035841020</t>
  </si>
  <si>
    <t>FEEDER 250FEEDE</t>
  </si>
  <si>
    <t>035873020</t>
  </si>
  <si>
    <t>RY-150TRW-15</t>
  </si>
  <si>
    <t>034192020</t>
  </si>
  <si>
    <t>LILC 150AP CRC 1</t>
  </si>
  <si>
    <t>035809020</t>
  </si>
  <si>
    <t>LEC-8511 TANDEN -&gt;FLLEC-8</t>
  </si>
  <si>
    <t>025329020</t>
  </si>
  <si>
    <t>LEC FLEY 608 SUGAR CANELEC F</t>
  </si>
  <si>
    <t>026061020</t>
  </si>
  <si>
    <t>FEEDER 175 FEEDE</t>
  </si>
  <si>
    <t>036952020</t>
  </si>
  <si>
    <t>TMY 75 LILTMW 7</t>
  </si>
  <si>
    <t>038885020</t>
  </si>
  <si>
    <t>VM-120 STANDARDVM-12</t>
  </si>
  <si>
    <t>035724020</t>
  </si>
  <si>
    <t>LEC-608 TANDEN -&gt;FLLEC-6</t>
  </si>
  <si>
    <t>035520020</t>
  </si>
  <si>
    <t>GILON 11000 HGILON</t>
  </si>
  <si>
    <t>040301020</t>
  </si>
  <si>
    <t>GILON 5500 MEC. - MEGILON</t>
  </si>
  <si>
    <t>031233020</t>
  </si>
  <si>
    <t>RY-110C - FL3RW-11</t>
  </si>
  <si>
    <t>018042020</t>
  </si>
  <si>
    <t>SILTOMAC 166 - MESILTO</t>
  </si>
  <si>
    <t>035096020</t>
  </si>
  <si>
    <t>RY-200E -&gt; FLRW-20</t>
  </si>
  <si>
    <t>039667020</t>
  </si>
  <si>
    <t>RYE-65E - MECANICARWE-6</t>
  </si>
  <si>
    <t>040526020</t>
  </si>
  <si>
    <t>037036020</t>
  </si>
  <si>
    <t>TMY 100TMW 1</t>
  </si>
  <si>
    <t>039219020</t>
  </si>
  <si>
    <t>RY-150CRW-15</t>
  </si>
  <si>
    <t>040757020</t>
  </si>
  <si>
    <t>RY-85TRW-85</t>
  </si>
  <si>
    <t>037201020</t>
  </si>
  <si>
    <t>TMY 150TMW 1</t>
  </si>
  <si>
    <t>039532020</t>
  </si>
  <si>
    <t>LEC-8511 TANDENLEC-8</t>
  </si>
  <si>
    <t>040716020</t>
  </si>
  <si>
    <t>25000C - USADO25000</t>
  </si>
  <si>
    <t>041282020</t>
  </si>
  <si>
    <t>VM-150 THVM-15</t>
  </si>
  <si>
    <t>039589020</t>
  </si>
  <si>
    <t>RY-150ERW-15</t>
  </si>
  <si>
    <t>037192020</t>
  </si>
  <si>
    <t>TMY 150CTMW 1</t>
  </si>
  <si>
    <t>UNITANK 4000UNITA</t>
  </si>
  <si>
    <t>032720020</t>
  </si>
  <si>
    <t xml:space="preserve">SEGA PASTO 2000SEGA </t>
  </si>
  <si>
    <t>UNITANK 5000UNITA</t>
  </si>
  <si>
    <t>034912020</t>
  </si>
  <si>
    <t>GILON 9000 MECANICO (METRICOGILON</t>
  </si>
  <si>
    <t>041956020</t>
  </si>
  <si>
    <t>GILON 11000H COM MOLEJO DIANGILON</t>
  </si>
  <si>
    <t>038968020</t>
  </si>
  <si>
    <t>VM-120 COMPACTVM-12</t>
  </si>
  <si>
    <t>032062020</t>
  </si>
  <si>
    <t>MOINHO TRITURADOR  480/2MOINH</t>
  </si>
  <si>
    <t>030897020</t>
  </si>
  <si>
    <t>TMY 753 - USADATMW 7</t>
  </si>
  <si>
    <t>042540020</t>
  </si>
  <si>
    <t>RY-250C - MOD. 2010RW-25</t>
  </si>
  <si>
    <t>042752020</t>
  </si>
  <si>
    <t>VM-200E TWINVM-20</t>
  </si>
  <si>
    <t>041815020</t>
  </si>
  <si>
    <t>VM-35 VM-35</t>
  </si>
  <si>
    <t>042738020</t>
  </si>
  <si>
    <t>UNITANK 9000UNITA</t>
  </si>
  <si>
    <t>042567020</t>
  </si>
  <si>
    <t>043239020</t>
  </si>
  <si>
    <t>TMY 60 LIL EYPRETMW 6</t>
  </si>
  <si>
    <t>042981020</t>
  </si>
  <si>
    <t>RY-200C - MOD. 2010RW-20</t>
  </si>
  <si>
    <t>041711020</t>
  </si>
  <si>
    <t>VM-70VM-70</t>
  </si>
  <si>
    <t>042332020</t>
  </si>
  <si>
    <t>041719020</t>
  </si>
  <si>
    <t>032653020</t>
  </si>
  <si>
    <t>TMY 1203 -&gt; METMW 1</t>
  </si>
  <si>
    <t>042121020</t>
  </si>
  <si>
    <t>RY-175C MOD. 2010RW-17</t>
  </si>
  <si>
    <t>033159020</t>
  </si>
  <si>
    <t>LILC-200AP (METRICA)CRC-2</t>
  </si>
  <si>
    <t>039356020</t>
  </si>
  <si>
    <t>RYE-65CRWE-6</t>
  </si>
  <si>
    <t>040027020</t>
  </si>
  <si>
    <t>UNITANK 6000UNITA</t>
  </si>
  <si>
    <t>041051020</t>
  </si>
  <si>
    <t>RY-200E - MERW-20</t>
  </si>
  <si>
    <t>039864020</t>
  </si>
  <si>
    <t>042918020</t>
  </si>
  <si>
    <t>TMY 60 EYPRESSTMW 6</t>
  </si>
  <si>
    <t>042262020</t>
  </si>
  <si>
    <t>042287020</t>
  </si>
  <si>
    <t>042411020</t>
  </si>
  <si>
    <t>UNITANK 2000UNITA</t>
  </si>
  <si>
    <t>042700020</t>
  </si>
  <si>
    <t>SMART 9000  2010SMART</t>
  </si>
  <si>
    <t>043933020</t>
  </si>
  <si>
    <t>RY-250C - (CAM. VOLVRW-25</t>
  </si>
  <si>
    <t>043103020</t>
  </si>
  <si>
    <t>UNIMIY 1200 TUNIMI</t>
  </si>
  <si>
    <t>041014020</t>
  </si>
  <si>
    <t>TMY 603LIL - USATMW 6</t>
  </si>
  <si>
    <t>041942020</t>
  </si>
  <si>
    <t>044039020</t>
  </si>
  <si>
    <t>RY-200T - MOD. 2010RW-20</t>
  </si>
  <si>
    <t>044004020</t>
  </si>
  <si>
    <t>TMY 130 ESPECIATMW 1</t>
  </si>
  <si>
    <t>018001020</t>
  </si>
  <si>
    <t>LILC-180AP - MECRC-1</t>
  </si>
  <si>
    <t>029198020</t>
  </si>
  <si>
    <t>TMY 403 LILTMW 4</t>
  </si>
  <si>
    <t>041172020</t>
  </si>
  <si>
    <t>RY-110ERW-11</t>
  </si>
  <si>
    <t>044523020</t>
  </si>
  <si>
    <t>035947020</t>
  </si>
  <si>
    <t>SAMURAI (280 HP)SAMUR</t>
  </si>
  <si>
    <t>08347020</t>
  </si>
  <si>
    <t>044133020</t>
  </si>
  <si>
    <t>UNIMIY 1200 EUNIMI</t>
  </si>
  <si>
    <t>044770020</t>
  </si>
  <si>
    <t>SMART 5000SMART</t>
  </si>
  <si>
    <t>038197020</t>
  </si>
  <si>
    <t>TMY 20 E - USADTMW 2</t>
  </si>
  <si>
    <t>042247020</t>
  </si>
  <si>
    <t>RY-175T MOD. 2010RW-17</t>
  </si>
  <si>
    <t>044445020</t>
  </si>
  <si>
    <t>039316020</t>
  </si>
  <si>
    <t>RY-85T - MERW-85</t>
  </si>
  <si>
    <t>044477020</t>
  </si>
  <si>
    <t>RY-150E - BICA INVERRW-15</t>
  </si>
  <si>
    <t>044662020</t>
  </si>
  <si>
    <t>RY-175C HYDRORW-17</t>
  </si>
  <si>
    <t>044145020</t>
  </si>
  <si>
    <t>RY-200C - ROLLONRW-20</t>
  </si>
  <si>
    <t>044791020</t>
  </si>
  <si>
    <t>VM-70 PICCOLA SULINOYVM-70</t>
  </si>
  <si>
    <t>030881020</t>
  </si>
  <si>
    <t>RY-200T - MERW-20</t>
  </si>
  <si>
    <t>039963020</t>
  </si>
  <si>
    <t>FEEDER 175FEEDE</t>
  </si>
  <si>
    <t>034291020</t>
  </si>
  <si>
    <t>VM-18 - MEVM-18</t>
  </si>
  <si>
    <t>040104020</t>
  </si>
  <si>
    <t>RY-110T - MERW-11</t>
  </si>
  <si>
    <t>045418020</t>
  </si>
  <si>
    <t>042017020</t>
  </si>
  <si>
    <t>045009020</t>
  </si>
  <si>
    <t>VM-200T TWINVM-20</t>
  </si>
  <si>
    <t>UNITANK 600UNITA</t>
  </si>
  <si>
    <t>RY-200C - MOD. 201RW-20</t>
  </si>
  <si>
    <t>039455020</t>
  </si>
  <si>
    <t>038692020</t>
  </si>
  <si>
    <t>044656020</t>
  </si>
  <si>
    <t>TMY 353TMW 3</t>
  </si>
  <si>
    <t>038045020</t>
  </si>
  <si>
    <t>046054020</t>
  </si>
  <si>
    <t>LILC 180AP - USADACRC 1</t>
  </si>
  <si>
    <t>039468020</t>
  </si>
  <si>
    <t>RY-110CRW-11</t>
  </si>
  <si>
    <t>046163020</t>
  </si>
  <si>
    <t>RY-200E - VALE DO RORW-20</t>
  </si>
  <si>
    <t>046004020</t>
  </si>
  <si>
    <t>DETECTOR DE METAISDETEC</t>
  </si>
  <si>
    <t>045555020</t>
  </si>
  <si>
    <t>045803020</t>
  </si>
  <si>
    <t>RY-250C CACAMBA INOYRW-25</t>
  </si>
  <si>
    <t>046268020</t>
  </si>
  <si>
    <t>LOIC-1300 H SUPERCFC-1</t>
  </si>
  <si>
    <t>046231020</t>
  </si>
  <si>
    <t>045052020</t>
  </si>
  <si>
    <t>019882020</t>
  </si>
  <si>
    <t>LILC-200APCRC-2</t>
  </si>
  <si>
    <t>044223020</t>
  </si>
  <si>
    <t>TMY 100LILTMW 1</t>
  </si>
  <si>
    <t>046795020</t>
  </si>
  <si>
    <t>TMY 130LILTMW 1</t>
  </si>
  <si>
    <t>030891020</t>
  </si>
  <si>
    <t>RYE-65 - MERWE-6</t>
  </si>
  <si>
    <t>045255020</t>
  </si>
  <si>
    <t>044319020</t>
  </si>
  <si>
    <t>RY-270C HYDRORW-27</t>
  </si>
  <si>
    <t>047083020</t>
  </si>
  <si>
    <t>TMY 80LILTMW 8</t>
  </si>
  <si>
    <t>047162020</t>
  </si>
  <si>
    <t>TMY 65LILTMW 6</t>
  </si>
  <si>
    <t>047412020</t>
  </si>
  <si>
    <t>VM 70 VM 70</t>
  </si>
  <si>
    <t>047160020</t>
  </si>
  <si>
    <t>TMY 80TMW 8</t>
  </si>
  <si>
    <t>047164020</t>
  </si>
  <si>
    <t>TMY 65ETMW 6</t>
  </si>
  <si>
    <t>045437020</t>
  </si>
  <si>
    <t>VM-200C TWINVM-20</t>
  </si>
  <si>
    <t>047395020</t>
  </si>
  <si>
    <t>TMY 40TMW 4</t>
  </si>
  <si>
    <t>046986020</t>
  </si>
  <si>
    <t>TMY 40 LIL MODELTMW 4</t>
  </si>
  <si>
    <t>047394020</t>
  </si>
  <si>
    <t>TMY 25 ETMW 2</t>
  </si>
  <si>
    <t>045392020</t>
  </si>
  <si>
    <t>TMY 120TMW 1</t>
  </si>
  <si>
    <t>047354020</t>
  </si>
  <si>
    <t>TMY 25 LILTMW 2</t>
  </si>
  <si>
    <t>046905020</t>
  </si>
  <si>
    <t>VM-140 STANDARDVM-14</t>
  </si>
  <si>
    <t>047544020</t>
  </si>
  <si>
    <t>TMY 25TMW 2</t>
  </si>
  <si>
    <t>037271020</t>
  </si>
  <si>
    <t>VM-170CVM-17</t>
  </si>
  <si>
    <t>047774020</t>
  </si>
  <si>
    <t>RM-16RM-16</t>
  </si>
  <si>
    <t>041167020</t>
  </si>
  <si>
    <t>RY-110 TANDENRW-11</t>
  </si>
  <si>
    <t>TMY 40 LILTMW 4</t>
  </si>
  <si>
    <t>LILC 150APCRC 1</t>
  </si>
  <si>
    <t>LILC 180APCRC 1</t>
  </si>
  <si>
    <t>049567020</t>
  </si>
  <si>
    <t>RY-85T CACAMBA INOYRW-85</t>
  </si>
  <si>
    <t>039036020</t>
  </si>
  <si>
    <t>VM-120EVM-12</t>
  </si>
  <si>
    <t>049341020</t>
  </si>
  <si>
    <t>049263020</t>
  </si>
  <si>
    <t>FEEDER-45 SCFEEDE</t>
  </si>
  <si>
    <t>VM 70VM 70</t>
  </si>
  <si>
    <t>RY-250C RW-25</t>
  </si>
  <si>
    <t>RY-250CRW-25</t>
  </si>
  <si>
    <t>TMY 40 LIL TMW 4</t>
  </si>
  <si>
    <t>LILC 180AP CRC 1</t>
  </si>
  <si>
    <t>RY-175T RW-17</t>
  </si>
  <si>
    <t>050908020</t>
  </si>
  <si>
    <t>FEEDER 45 SCFEEDE</t>
  </si>
  <si>
    <t>TMY 40 TMW 4</t>
  </si>
  <si>
    <t>050487020</t>
  </si>
  <si>
    <t>VM 70EVM 70</t>
  </si>
  <si>
    <t>LOIC-1800 CFC-1</t>
  </si>
  <si>
    <t>SMART 9000 SMART</t>
  </si>
  <si>
    <t>LOIC-1300 CFC-1</t>
  </si>
  <si>
    <t>LOIC-1300CFC-1</t>
  </si>
  <si>
    <t>LOIC-1800CFC-1</t>
  </si>
  <si>
    <t>049686020</t>
  </si>
  <si>
    <t>LEC-8511 LEC-8</t>
  </si>
  <si>
    <t>RY-200T RW-20</t>
  </si>
  <si>
    <t>052005020</t>
  </si>
  <si>
    <t>VM-150 TWINVM-15</t>
  </si>
  <si>
    <t>TOTALMIY 80LILTOTAL</t>
  </si>
  <si>
    <t>TOTALMIY 65LILTOTAL</t>
  </si>
  <si>
    <t>TOTALMIY 25 LILTOTAL</t>
  </si>
  <si>
    <t>TOTALMIY 40 LILTOTAL</t>
  </si>
  <si>
    <t>TOTALMIY 120TOTAL</t>
  </si>
  <si>
    <t>TOTALMIY 40 LIL TOTAL</t>
  </si>
  <si>
    <t>VM-35VM-35</t>
  </si>
  <si>
    <t>TOTALMIY 80TOTAL</t>
  </si>
  <si>
    <t>TOTALMIY 65ETOTAL</t>
  </si>
  <si>
    <t>Paraguacu</t>
  </si>
  <si>
    <t>Ituiutava</t>
  </si>
  <si>
    <t>Sao Gotardo</t>
  </si>
  <si>
    <t>Guaraci</t>
  </si>
  <si>
    <t>Iaciara</t>
  </si>
  <si>
    <t>Indaiatuba</t>
  </si>
  <si>
    <t>Franca</t>
  </si>
  <si>
    <t>Mococa</t>
  </si>
  <si>
    <t>Cristalina</t>
  </si>
  <si>
    <t>Mirante Do Paran</t>
  </si>
  <si>
    <t>Luziania</t>
  </si>
  <si>
    <t>Sete Quedas</t>
  </si>
  <si>
    <t>Campina Verde</t>
  </si>
  <si>
    <t>Mundo Novo</t>
  </si>
  <si>
    <t>Buri</t>
  </si>
  <si>
    <t>Bauru</t>
  </si>
  <si>
    <t>Avai</t>
  </si>
  <si>
    <t>Medianeira</t>
  </si>
  <si>
    <t>Agua Boa</t>
  </si>
  <si>
    <t>Patrocinio</t>
  </si>
  <si>
    <t>Pains</t>
  </si>
  <si>
    <t>Nova Crixas</t>
  </si>
  <si>
    <t>Descalvado</t>
  </si>
  <si>
    <t>Uniao De Minas</t>
  </si>
  <si>
    <t>Castro</t>
  </si>
  <si>
    <t>Miranda</t>
  </si>
  <si>
    <t>Terenos</t>
  </si>
  <si>
    <t>Selviria</t>
  </si>
  <si>
    <t>Cascavel</t>
  </si>
  <si>
    <t>Goiania</t>
  </si>
  <si>
    <t>Uberlandia</t>
  </si>
  <si>
    <t>Sao Caetano Do</t>
  </si>
  <si>
    <t>Tiangua</t>
  </si>
  <si>
    <t>Amambai</t>
  </si>
  <si>
    <t>Ibia</t>
  </si>
  <si>
    <t>Fernandopolis</t>
  </si>
  <si>
    <t>Itumbiara</t>
  </si>
  <si>
    <t>Marilia</t>
  </si>
  <si>
    <t/>
  </si>
  <si>
    <t>Canelinha</t>
  </si>
  <si>
    <t>Itiquira</t>
  </si>
  <si>
    <t>Santa Helena</t>
  </si>
  <si>
    <t>Porto Velho</t>
  </si>
  <si>
    <t>Capao Bonito</t>
  </si>
  <si>
    <t>Rio Das Pedras</t>
  </si>
  <si>
    <t>Campo Grande</t>
  </si>
  <si>
    <t>Monte Siao</t>
  </si>
  <si>
    <t>Rio Verde De Mat</t>
  </si>
  <si>
    <t>Maurilandia</t>
  </si>
  <si>
    <t>Belo Horizonte</t>
  </si>
  <si>
    <t>Sao Pedro</t>
  </si>
  <si>
    <t>Contagem</t>
  </si>
  <si>
    <t>Presidente Kenn</t>
  </si>
  <si>
    <t>Panambi</t>
  </si>
  <si>
    <t>Pedro Afonso</t>
  </si>
  <si>
    <t>Piracicaba</t>
  </si>
  <si>
    <t>Rafard</t>
  </si>
  <si>
    <t>Ibate</t>
  </si>
  <si>
    <t>Paranaiba</t>
  </si>
  <si>
    <t>Sto Ant. Leste</t>
  </si>
  <si>
    <t>Sao Carlos</t>
  </si>
  <si>
    <t>Bandeirantes</t>
  </si>
  <si>
    <t>Inhumas</t>
  </si>
  <si>
    <t>Martinho Campos</t>
  </si>
  <si>
    <t>Barbosa</t>
  </si>
  <si>
    <t>Aruana</t>
  </si>
  <si>
    <t>Macatuba</t>
  </si>
  <si>
    <t>Corumba</t>
  </si>
  <si>
    <t>Divinopolis</t>
  </si>
  <si>
    <t>Itaquirai</t>
  </si>
  <si>
    <t>Valparaiso</t>
  </si>
  <si>
    <t>Lins</t>
  </si>
  <si>
    <t>Corumbaiba</t>
  </si>
  <si>
    <t>Londrina</t>
  </si>
  <si>
    <t>Cruzalia</t>
  </si>
  <si>
    <t>Pitangui</t>
  </si>
  <si>
    <t>Recife</t>
  </si>
  <si>
    <t>Patos De Minas</t>
  </si>
  <si>
    <t>Borborema</t>
  </si>
  <si>
    <t>Mutunopolis</t>
  </si>
  <si>
    <t>Gurinhata</t>
  </si>
  <si>
    <t>Bras. De Minas</t>
  </si>
  <si>
    <t>Itai</t>
  </si>
  <si>
    <t>Guararapes</t>
  </si>
  <si>
    <t>Novo Horizonte</t>
  </si>
  <si>
    <t>Dois Corregos</t>
  </si>
  <si>
    <t>Nova Xavantina</t>
  </si>
  <si>
    <t>Padre Bernardo</t>
  </si>
  <si>
    <t>Cambara</t>
  </si>
  <si>
    <t>Rio Verde</t>
  </si>
  <si>
    <t>Arapoti</t>
  </si>
  <si>
    <t>Pirajui</t>
  </si>
  <si>
    <t>Pirassununga</t>
  </si>
  <si>
    <t>Ibiquera</t>
  </si>
  <si>
    <t>Auriflama</t>
  </si>
  <si>
    <t>Sao Mateus</t>
  </si>
  <si>
    <t>Nova Andradina</t>
  </si>
  <si>
    <t>Palmeira</t>
  </si>
  <si>
    <t>Dourados</t>
  </si>
  <si>
    <t>Salvador Do Sul</t>
  </si>
  <si>
    <t>Juatuba</t>
  </si>
  <si>
    <t>Paranaiguara</t>
  </si>
  <si>
    <t>Agua Clara</t>
  </si>
  <si>
    <t>Tangara Serra</t>
  </si>
  <si>
    <t>Sao Paulo</t>
  </si>
  <si>
    <t>Quirinopolis</t>
  </si>
  <si>
    <t>Guaracai</t>
  </si>
  <si>
    <t>Passos</t>
  </si>
  <si>
    <t>Matupa</t>
  </si>
  <si>
    <t>Pitanga</t>
  </si>
  <si>
    <t>Uberaba</t>
  </si>
  <si>
    <t>Vila Bela</t>
  </si>
  <si>
    <t>Eldorado Caraja</t>
  </si>
  <si>
    <t>Sao Jose Do Cedr</t>
  </si>
  <si>
    <t>Frutal</t>
  </si>
  <si>
    <t>Alfenas</t>
  </si>
  <si>
    <t>Birigui</t>
  </si>
  <si>
    <t>Jaragua</t>
  </si>
  <si>
    <t>Videira</t>
  </si>
  <si>
    <t>Penapolis</t>
  </si>
  <si>
    <t>Casemiro De Abr</t>
  </si>
  <si>
    <t>Jambeiro</t>
  </si>
  <si>
    <t>S.J. Do Cedro</t>
  </si>
  <si>
    <t>Iturama</t>
  </si>
  <si>
    <t>Presidente Prud</t>
  </si>
  <si>
    <t>Carambei</t>
  </si>
  <si>
    <t>Brasilia</t>
  </si>
  <si>
    <t>Prata</t>
  </si>
  <si>
    <t>Jaraguari</t>
  </si>
  <si>
    <t>Itanhandu</t>
  </si>
  <si>
    <t>Joao Pinheiro</t>
  </si>
  <si>
    <t>Glicerio</t>
  </si>
  <si>
    <t>Sao Caetano Do S</t>
  </si>
  <si>
    <t>Ituiutaba</t>
  </si>
  <si>
    <t>Arandu</t>
  </si>
  <si>
    <t>Llllllllll</t>
  </si>
  <si>
    <t>Bento Goncalves</t>
  </si>
  <si>
    <t>Araraquara</t>
  </si>
  <si>
    <t>Orlandia</t>
  </si>
  <si>
    <t>Alvorada</t>
  </si>
  <si>
    <t>Barra Do Garcas</t>
  </si>
  <si>
    <t>Sao Bento Abade</t>
  </si>
  <si>
    <t>Caceres</t>
  </si>
  <si>
    <t>Itaqui</t>
  </si>
  <si>
    <t>Varjao</t>
  </si>
  <si>
    <t>Pontal Do Aragu</t>
  </si>
  <si>
    <t>Sorriso</t>
  </si>
  <si>
    <t>Sao Joao Batista</t>
  </si>
  <si>
    <t>Iomere</t>
  </si>
  <si>
    <t>Xanxere</t>
  </si>
  <si>
    <t>Linhares</t>
  </si>
  <si>
    <t>Rancharia</t>
  </si>
  <si>
    <t>Tatui</t>
  </si>
  <si>
    <t>Turvania</t>
  </si>
  <si>
    <t>Maringa</t>
  </si>
  <si>
    <t>Marilandia Sul</t>
  </si>
  <si>
    <t>Marilandia Do Su</t>
  </si>
  <si>
    <t>Capinopolis</t>
  </si>
  <si>
    <t>Boa Esperanca Do</t>
  </si>
  <si>
    <t>Cachoeira Paulis</t>
  </si>
  <si>
    <t>Votuporanga</t>
  </si>
  <si>
    <t>Caarapo</t>
  </si>
  <si>
    <t>Castilho</t>
  </si>
  <si>
    <t>Itapeva</t>
  </si>
  <si>
    <t>Fortaleza</t>
  </si>
  <si>
    <t>Tamarana</t>
  </si>
  <si>
    <t>Nova Europa</t>
  </si>
  <si>
    <t>Nossa Senhora Do</t>
  </si>
  <si>
    <t>Redencao</t>
  </si>
  <si>
    <t>Tres Pontas</t>
  </si>
  <si>
    <t>Cocalinho</t>
  </si>
  <si>
    <t>Barretos</t>
  </si>
  <si>
    <t>Ribas Do Rio Par</t>
  </si>
  <si>
    <t>Inconfidentes</t>
  </si>
  <si>
    <t>Avare</t>
  </si>
  <si>
    <t>Canoas</t>
  </si>
  <si>
    <t>Laranjal Paulist</t>
  </si>
  <si>
    <t>Paranapoema</t>
  </si>
  <si>
    <t>Monte Carlos</t>
  </si>
  <si>
    <t>Betim</t>
  </si>
  <si>
    <t>Triunfo</t>
  </si>
  <si>
    <t>Campo Florido</t>
  </si>
  <si>
    <t>Rio Brilhante</t>
  </si>
  <si>
    <t>Pato Fundo</t>
  </si>
  <si>
    <t>Morro Agudo</t>
  </si>
  <si>
    <t>Altinopolis</t>
  </si>
  <si>
    <t>Buritama</t>
  </si>
  <si>
    <t>Brasilandia</t>
  </si>
  <si>
    <t>Guaira</t>
  </si>
  <si>
    <t>Jequitai</t>
  </si>
  <si>
    <t>Sonora</t>
  </si>
  <si>
    <t>Porto Murtinho</t>
  </si>
  <si>
    <t>Araguapaz</t>
  </si>
  <si>
    <t>Paulinia</t>
  </si>
  <si>
    <t>Itapirapua</t>
  </si>
  <si>
    <t>Inaciolandia</t>
  </si>
  <si>
    <t>Pontapora</t>
  </si>
  <si>
    <t>Guaratingueta</t>
  </si>
  <si>
    <t>Varginha</t>
  </si>
  <si>
    <t>Navirai</t>
  </si>
  <si>
    <t>Jatai</t>
  </si>
  <si>
    <t>Araguatins</t>
  </si>
  <si>
    <t>Sao Luiz Do Para</t>
  </si>
  <si>
    <t>Pindamonhangaba</t>
  </si>
  <si>
    <t>Belem</t>
  </si>
  <si>
    <t>Alvaro De Carval</t>
  </si>
  <si>
    <t>Vacaria</t>
  </si>
  <si>
    <t>Santana Do Livra</t>
  </si>
  <si>
    <t>Campinas</t>
  </si>
  <si>
    <t>Angatuba</t>
  </si>
  <si>
    <t>Poco Branco</t>
  </si>
  <si>
    <t>Itaporanga</t>
  </si>
  <si>
    <t>Itaituba</t>
  </si>
  <si>
    <t>Coronel Pacheco</t>
  </si>
  <si>
    <t>Francisco Beltra</t>
  </si>
  <si>
    <t>Estrela</t>
  </si>
  <si>
    <t>Tabatinga</t>
  </si>
  <si>
    <t>Luis Eduardo Mag</t>
  </si>
  <si>
    <t>Varzea Da Palma</t>
  </si>
  <si>
    <t>Sao Goncalo Do S</t>
  </si>
  <si>
    <t>Sinop</t>
  </si>
  <si>
    <t>Ribeirao Preto</t>
  </si>
  <si>
    <t>Presidente Prude</t>
  </si>
  <si>
    <t>Pirai</t>
  </si>
  <si>
    <t>Mara Rosa</t>
  </si>
  <si>
    <t>Cristiano Otoni</t>
  </si>
  <si>
    <t>Querencia</t>
  </si>
  <si>
    <t>Lucas Do Rio Ver</t>
  </si>
  <si>
    <t>Anapolis</t>
  </si>
  <si>
    <t>Coronel Vivida</t>
  </si>
  <si>
    <t>Gurupi</t>
  </si>
  <si>
    <t>Piracanjuba</t>
  </si>
  <si>
    <t>Tupaciguara</t>
  </si>
  <si>
    <t>Jaborandi</t>
  </si>
  <si>
    <t>Mogi Das Cruzes</t>
  </si>
  <si>
    <t>Iguatu</t>
  </si>
  <si>
    <t>Trindade</t>
  </si>
  <si>
    <t>Angelica</t>
  </si>
  <si>
    <t>Carmo Do Paranai</t>
  </si>
  <si>
    <t>Barreiras</t>
  </si>
  <si>
    <t>Bom Despacho</t>
  </si>
  <si>
    <t>Quixada</t>
  </si>
  <si>
    <t>Goiana</t>
  </si>
  <si>
    <t>Jussara</t>
  </si>
  <si>
    <t>Cumaru Do Norte</t>
  </si>
  <si>
    <t>Piraju</t>
  </si>
  <si>
    <t>Nanuque</t>
  </si>
  <si>
    <t>Porangatu</t>
  </si>
  <si>
    <t>Itaja</t>
  </si>
  <si>
    <t>Aracatuba</t>
  </si>
  <si>
    <t>Coxim</t>
  </si>
  <si>
    <t>Guaranta</t>
  </si>
  <si>
    <t>Osasco</t>
  </si>
  <si>
    <t>Turiuba</t>
  </si>
  <si>
    <t>Eloi Mendes</t>
  </si>
  <si>
    <t>Umuarama</t>
  </si>
  <si>
    <t>Pauliceia</t>
  </si>
  <si>
    <t>Cuiaba</t>
  </si>
  <si>
    <t>Carlos Barbosa</t>
  </si>
  <si>
    <t>Barueri</t>
  </si>
  <si>
    <t>Vila Bela Da San</t>
  </si>
  <si>
    <t>Ibitnga</t>
  </si>
  <si>
    <t>Coronel Sapucaia</t>
  </si>
  <si>
    <t>Piranhas</t>
  </si>
  <si>
    <t>Itatiba</t>
  </si>
  <si>
    <t>Arapongas</t>
  </si>
  <si>
    <t>Jales</t>
  </si>
  <si>
    <t>Indiapora</t>
  </si>
  <si>
    <t>Cruzeiro</t>
  </si>
  <si>
    <t>Inhauma</t>
  </si>
  <si>
    <t>Arceburgo</t>
  </si>
  <si>
    <t>Bastos</t>
  </si>
  <si>
    <t>Nova Alvorada Do</t>
  </si>
  <si>
    <t>Tangara</t>
  </si>
  <si>
    <t>Pedra Preta</t>
  </si>
  <si>
    <t>Montes Claros De</t>
  </si>
  <si>
    <t>Itu</t>
  </si>
  <si>
    <t>Lages</t>
  </si>
  <si>
    <t>Clevelandia</t>
  </si>
  <si>
    <t>Sapezal</t>
  </si>
  <si>
    <t>Itirapina</t>
  </si>
  <si>
    <t>Quixelo</t>
  </si>
  <si>
    <t>Pires Do Rio</t>
  </si>
  <si>
    <t>Neropolis</t>
  </si>
  <si>
    <t>Santa Helena De</t>
  </si>
  <si>
    <t>Batatais</t>
  </si>
  <si>
    <t>Paracatu</t>
  </si>
  <si>
    <t>Meridiano</t>
  </si>
  <si>
    <t>Nova Mutum</t>
  </si>
  <si>
    <t>Itaruma</t>
  </si>
  <si>
    <t>Palmeiras De Goi</t>
  </si>
  <si>
    <t>Colina</t>
  </si>
  <si>
    <t>Santo Antonio Do</t>
  </si>
  <si>
    <t>Barra Do Bugres</t>
  </si>
  <si>
    <t>Andradina</t>
  </si>
  <si>
    <t>Santa Fe De Goia</t>
  </si>
  <si>
    <t>Sertanopolis</t>
  </si>
  <si>
    <t>Santa Tereza De</t>
  </si>
  <si>
    <t>Caconde</t>
  </si>
  <si>
    <t>Nova Ubirata</t>
  </si>
  <si>
    <t>Pontes E Lacerda</t>
  </si>
  <si>
    <t>Entre Rios De Mi</t>
  </si>
  <si>
    <t>Goianesia</t>
  </si>
  <si>
    <t>Botelhos</t>
  </si>
  <si>
    <t>Porto Ferreira</t>
  </si>
  <si>
    <t>Ipiau</t>
  </si>
  <si>
    <t>Jesuania</t>
  </si>
  <si>
    <t>Cornelio Procopi</t>
  </si>
  <si>
    <t>Coronel Domingos</t>
  </si>
  <si>
    <t>Palestina</t>
  </si>
  <si>
    <t>Eldorado Do Sul</t>
  </si>
  <si>
    <t>Casa Branca</t>
  </si>
  <si>
    <t>Treze Tilhas</t>
  </si>
  <si>
    <t>Buriti De Goias</t>
  </si>
  <si>
    <t>Paranapanema</t>
  </si>
  <si>
    <t>Itarare</t>
  </si>
  <si>
    <t>Mimoso Do Sul</t>
  </si>
  <si>
    <t>Silvania</t>
  </si>
  <si>
    <t>Ibiruba</t>
  </si>
  <si>
    <t>Campo Mourao</t>
  </si>
  <si>
    <t>Tres Coracoes</t>
  </si>
  <si>
    <t>Sandolandia</t>
  </si>
  <si>
    <t>Arroio Do Meio</t>
  </si>
  <si>
    <t>Salto Veloso</t>
  </si>
  <si>
    <t>Irani</t>
  </si>
  <si>
    <t>Vargem Bonita</t>
  </si>
  <si>
    <t>Barbacena</t>
  </si>
  <si>
    <t>Guaruja</t>
  </si>
  <si>
    <t>Campo Ere</t>
  </si>
  <si>
    <t>Itaberai</t>
  </si>
  <si>
    <t>Jandaia</t>
  </si>
  <si>
    <t>Campestre Do Mar</t>
  </si>
  <si>
    <t>Verdelandia</t>
  </si>
  <si>
    <t>Alto Garcas</t>
  </si>
  <si>
    <t>Jarinu</t>
  </si>
  <si>
    <t>Vila Rica</t>
  </si>
  <si>
    <t>Alto Paraiso</t>
  </si>
  <si>
    <t>Santa Carmem</t>
  </si>
  <si>
    <t>Ponta Grossa</t>
  </si>
  <si>
    <t>Teutonia</t>
  </si>
  <si>
    <t>Rio Piracicaba</t>
  </si>
  <si>
    <t>Catuipe</t>
  </si>
  <si>
    <t>Mineiros</t>
  </si>
  <si>
    <t>Alto Taquari</t>
  </si>
  <si>
    <t>Sao Miguel Do Ar</t>
  </si>
  <si>
    <t>Torixoreu</t>
  </si>
  <si>
    <t>Sao Jose De Mipi</t>
  </si>
  <si>
    <t>Itauna</t>
  </si>
  <si>
    <t>Goiania - Go</t>
  </si>
  <si>
    <t>Fraiburgo</t>
  </si>
  <si>
    <t>Tres Lagoas</t>
  </si>
  <si>
    <t>Mandaguari</t>
  </si>
  <si>
    <t>Vazante</t>
  </si>
  <si>
    <t>Terra Roxa</t>
  </si>
  <si>
    <t>Buriti Alegre</t>
  </si>
  <si>
    <t>Santa Cruz - Bol</t>
  </si>
  <si>
    <t>Paragominas</t>
  </si>
  <si>
    <t>Martinopolis</t>
  </si>
  <si>
    <t>Erval Grande</t>
  </si>
  <si>
    <t>Edealina</t>
  </si>
  <si>
    <t>Venda Nova Do Im</t>
  </si>
  <si>
    <t>Ribeirao Cascalh</t>
  </si>
  <si>
    <t>Oros</t>
  </si>
  <si>
    <t>Sao Joao</t>
  </si>
  <si>
    <t>Lavras</t>
  </si>
  <si>
    <t>Bage</t>
  </si>
  <si>
    <t>Santa Rita</t>
  </si>
  <si>
    <t>Itapetininga</t>
  </si>
  <si>
    <t>Rio Das Antas</t>
  </si>
  <si>
    <t>Santo Augusto</t>
  </si>
  <si>
    <t>Morrinhos</t>
  </si>
  <si>
    <t>Guidoval</t>
  </si>
  <si>
    <t>Ipameri</t>
  </si>
  <si>
    <t>Araras</t>
  </si>
  <si>
    <t>Juti</t>
  </si>
  <si>
    <t>Santa Rita Do Pa</t>
  </si>
  <si>
    <t>Hidrolandia</t>
  </si>
  <si>
    <t>Rondonopolis</t>
  </si>
  <si>
    <t>Bariri</t>
  </si>
  <si>
    <t>Sao Jose Do Rio</t>
  </si>
  <si>
    <t>Chapadao Do Sul</t>
  </si>
  <si>
    <t>Parauna</t>
  </si>
  <si>
    <t>Itatuba</t>
  </si>
  <si>
    <t>Santo Angelo</t>
  </si>
  <si>
    <t>Espirito Santo D</t>
  </si>
  <si>
    <t>Bernardino De Ca</t>
  </si>
  <si>
    <t>Itaberaba</t>
  </si>
  <si>
    <t>Santa Vitoria</t>
  </si>
  <si>
    <t>Ipiacu</t>
  </si>
  <si>
    <t>Catanduva</t>
  </si>
  <si>
    <t>Irapuru</t>
  </si>
  <si>
    <t>Ipua</t>
  </si>
  <si>
    <t>Concordia</t>
  </si>
  <si>
    <t>Santa Maria</t>
  </si>
  <si>
    <t>Cotipora</t>
  </si>
  <si>
    <t>Santana De Parna</t>
  </si>
  <si>
    <t>Primavera Do Les</t>
  </si>
  <si>
    <t>Campos De Julio</t>
  </si>
  <si>
    <t>General Salgado</t>
  </si>
  <si>
    <t>Cabralia Paulist</t>
  </si>
  <si>
    <t>Sape</t>
  </si>
  <si>
    <t>Guarda-Mor</t>
  </si>
  <si>
    <t>Tupa</t>
  </si>
  <si>
    <t>Rolante</t>
  </si>
  <si>
    <t>Alto Parana</t>
  </si>
  <si>
    <t>Conselheiro Lafa</t>
  </si>
  <si>
    <t>Ananindeua</t>
  </si>
  <si>
    <t>Muricilandia</t>
  </si>
  <si>
    <t>Nova Independenc</t>
  </si>
  <si>
    <t>Presidente Berna</t>
  </si>
  <si>
    <t>Herculandia</t>
  </si>
  <si>
    <t>Treze Tilias</t>
  </si>
  <si>
    <t>Caico</t>
  </si>
  <si>
    <t>Capela De Santan</t>
  </si>
  <si>
    <t>Florestal</t>
  </si>
  <si>
    <t>Tangua</t>
  </si>
  <si>
    <t>Campos Dos Goyta</t>
  </si>
  <si>
    <t>Aparecida Do Tab</t>
  </si>
  <si>
    <t>Bom Jesus Dos Pe</t>
  </si>
  <si>
    <t>Sarapui</t>
  </si>
  <si>
    <t>Caxias Do Sul</t>
  </si>
  <si>
    <t>Agudos</t>
  </si>
  <si>
    <t>Serra</t>
  </si>
  <si>
    <t>Itajuba</t>
  </si>
  <si>
    <t>Americana</t>
  </si>
  <si>
    <t>Carmo Do Cajuru</t>
  </si>
  <si>
    <t>Campinorte</t>
  </si>
  <si>
    <t>Cocalzinho De Go</t>
  </si>
  <si>
    <t>Pouso Alegre</t>
  </si>
  <si>
    <t>Hipe</t>
  </si>
  <si>
    <t>Sao Vicente Do S</t>
  </si>
  <si>
    <t>Alpinopolis</t>
  </si>
  <si>
    <t>Ibicare</t>
  </si>
  <si>
    <t>Lorena</t>
  </si>
  <si>
    <t>Sao Manuel</t>
  </si>
  <si>
    <t>Buritizeiro</t>
  </si>
  <si>
    <t>Cabreuva</t>
  </si>
  <si>
    <t>Presidente Alves</t>
  </si>
  <si>
    <t>Boa Esperanca</t>
  </si>
  <si>
    <t>Mateus Leme</t>
  </si>
  <si>
    <t>Campina Grande</t>
  </si>
  <si>
    <t>Frei Inocencio</t>
  </si>
  <si>
    <t>Santa Juliana</t>
  </si>
  <si>
    <t>Cristais Paulist</t>
  </si>
  <si>
    <t>Vinhedo</t>
  </si>
  <si>
    <t>Carmo Da Cachoei</t>
  </si>
  <si>
    <t>Tangara Da Serra</t>
  </si>
  <si>
    <t>Vargem Grande Do</t>
  </si>
  <si>
    <t>Brasila</t>
  </si>
  <si>
    <t>Macae</t>
  </si>
  <si>
    <t>Santos</t>
  </si>
  <si>
    <t>Ariquemes</t>
  </si>
  <si>
    <t>Ouro Verde De Go</t>
  </si>
  <si>
    <t>Joaquim Tavora</t>
  </si>
  <si>
    <t>Campestre</t>
  </si>
  <si>
    <t>Sao Sebastiao Do</t>
  </si>
  <si>
    <t>Orizona</t>
  </si>
  <si>
    <t>Comendador Gomes</t>
  </si>
  <si>
    <t>Rincao</t>
  </si>
  <si>
    <t>Passa Quatro</t>
  </si>
  <si>
    <t>Campos Novos</t>
  </si>
  <si>
    <t>Joaima</t>
  </si>
  <si>
    <t>Bady Bassitt</t>
  </si>
  <si>
    <t>Cosmopolis</t>
  </si>
  <si>
    <t>Sousa</t>
  </si>
  <si>
    <t>Formosa</t>
  </si>
  <si>
    <t>Pouso Alto</t>
  </si>
  <si>
    <t>Sao Miguel De Ta</t>
  </si>
  <si>
    <t>Cacapava Do Sul</t>
  </si>
  <si>
    <t>Joao Pessoa</t>
  </si>
  <si>
    <t>Piracaia</t>
  </si>
  <si>
    <t>Sao Felix Do Cor</t>
  </si>
  <si>
    <t>Nova Serrana</t>
  </si>
  <si>
    <t>Natal</t>
  </si>
  <si>
    <t>Taubate</t>
  </si>
  <si>
    <t>Foz Do Iguacu</t>
  </si>
  <si>
    <t>Planalto Da Serr</t>
  </si>
  <si>
    <t>Piumhi</t>
  </si>
  <si>
    <t>Parisi</t>
  </si>
  <si>
    <t>Agua Fria De Goi</t>
  </si>
  <si>
    <t>Curvelo</t>
  </si>
  <si>
    <t>Independencia</t>
  </si>
  <si>
    <t>Cachoeira Do Sul</t>
  </si>
  <si>
    <t>Coromandel</t>
  </si>
  <si>
    <t>Morro Da Garca</t>
  </si>
  <si>
    <t>Aruja</t>
  </si>
  <si>
    <t>Loanda</t>
  </si>
  <si>
    <t>Sao Joao Do Caiu</t>
  </si>
  <si>
    <t>Bujaru</t>
  </si>
  <si>
    <t>Tambau</t>
  </si>
  <si>
    <t>Perobal</t>
  </si>
  <si>
    <t>Ipiranga Do Sul</t>
  </si>
  <si>
    <t>Camapua</t>
  </si>
  <si>
    <t>Cristina</t>
  </si>
  <si>
    <t>Papagaios</t>
  </si>
  <si>
    <t>Braco Do Norte</t>
  </si>
  <si>
    <t>Itaguaru</t>
  </si>
  <si>
    <t>Altonia</t>
  </si>
  <si>
    <t>Juara</t>
  </si>
  <si>
    <t>Herval</t>
  </si>
  <si>
    <t>Sao Francisco Do</t>
  </si>
  <si>
    <t>Terra Nova Do No</t>
  </si>
  <si>
    <t>Perdoes</t>
  </si>
  <si>
    <t>Coronel Macedo</t>
  </si>
  <si>
    <t>Lajeado</t>
  </si>
  <si>
    <t>Valinhos</t>
  </si>
  <si>
    <t>Astorga</t>
  </si>
  <si>
    <t>Capitao Eneas</t>
  </si>
  <si>
    <t>Dores Do Indaia</t>
  </si>
  <si>
    <t>Bonopolis</t>
  </si>
  <si>
    <t>Agua Doce</t>
  </si>
  <si>
    <t>Brasnorte</t>
  </si>
  <si>
    <t>Sao Sebastiao Da</t>
  </si>
  <si>
    <t>Formiga</t>
  </si>
  <si>
    <t>Garanhuns</t>
  </si>
  <si>
    <t>Ivinhema</t>
  </si>
  <si>
    <t>Buritis</t>
  </si>
  <si>
    <t>Ipiranga Do Nort</t>
  </si>
  <si>
    <t>Aquiraz</t>
  </si>
  <si>
    <t>Chapeco</t>
  </si>
  <si>
    <t>Armazem</t>
  </si>
  <si>
    <t>Campo Verde</t>
  </si>
  <si>
    <t>Sao Domingos</t>
  </si>
  <si>
    <t>Dois Vizinhos</t>
  </si>
  <si>
    <t>Pelotas</t>
  </si>
  <si>
    <t>Ourinhos</t>
  </si>
  <si>
    <t>Dom Eliseu</t>
  </si>
  <si>
    <t>Silveirania</t>
  </si>
  <si>
    <t>Cruzeiro Do Igua</t>
  </si>
  <si>
    <t>Bom Jardim De Go</t>
  </si>
  <si>
    <t>Santa Rita Do Ar</t>
  </si>
  <si>
    <t>Santo Anastacio</t>
  </si>
  <si>
    <t>Alexania</t>
  </si>
  <si>
    <t>Santa Cruz Do Ri</t>
  </si>
  <si>
    <t>Novo Sao Joaquim</t>
  </si>
  <si>
    <t>Sao Desiderio</t>
  </si>
  <si>
    <t>Sales Oliveira</t>
  </si>
  <si>
    <t>Imbituva</t>
  </si>
  <si>
    <t>Dracena</t>
  </si>
  <si>
    <t>Neves Paulista</t>
  </si>
  <si>
    <t>Rosario Do Sul</t>
  </si>
  <si>
    <t>Urucui</t>
  </si>
  <si>
    <t>Bebedouro</t>
  </si>
  <si>
    <t>Santa Tereza</t>
  </si>
  <si>
    <t>Viamao</t>
  </si>
  <si>
    <t>Porto Alegre Do</t>
  </si>
  <si>
    <t>Varjao De Minas</t>
  </si>
  <si>
    <t>Tubarao</t>
  </si>
  <si>
    <t>Boituva</t>
  </si>
  <si>
    <t>Amaralina</t>
  </si>
  <si>
    <t>Costa Rica</t>
  </si>
  <si>
    <t>Bambui</t>
  </si>
  <si>
    <t>Pimenteiras Do O</t>
  </si>
  <si>
    <t>Cajuru</t>
  </si>
  <si>
    <t>Esperanca</t>
  </si>
  <si>
    <t>Vilhena</t>
  </si>
  <si>
    <t>Riversul</t>
  </si>
  <si>
    <t>Tiete</t>
  </si>
  <si>
    <t>Paicandu</t>
  </si>
  <si>
    <t>Cezarina</t>
  </si>
  <si>
    <t>Barbosa Ferraz</t>
  </si>
  <si>
    <t>Sarandi</t>
  </si>
  <si>
    <t>Barra Do Quarai</t>
  </si>
  <si>
    <t>Manaus</t>
  </si>
  <si>
    <t>Moreira Sales</t>
  </si>
  <si>
    <t>Riolandia</t>
  </si>
  <si>
    <t>Quadra</t>
  </si>
  <si>
    <t>Apore</t>
  </si>
  <si>
    <t>Guarabira</t>
  </si>
  <si>
    <t>Taquarivai</t>
  </si>
  <si>
    <t>Guapo</t>
  </si>
  <si>
    <t>Jatei</t>
  </si>
  <si>
    <t>Santa Isabel</t>
  </si>
  <si>
    <t>Sao Lourenco Do</t>
  </si>
  <si>
    <t>Sandovalina</t>
  </si>
  <si>
    <t>Laguna Carapa</t>
  </si>
  <si>
    <t>Abelardo Luz</t>
  </si>
  <si>
    <t>Alagoinhas</t>
  </si>
  <si>
    <t>Doverlandia</t>
  </si>
  <si>
    <t>Itapolis</t>
  </si>
  <si>
    <t>Toropi</t>
  </si>
  <si>
    <t>Westfalia</t>
  </si>
  <si>
    <t>Colorado</t>
  </si>
  <si>
    <t>Santa Mariana</t>
  </si>
  <si>
    <t>Paulista</t>
  </si>
  <si>
    <t>Tailandia</t>
  </si>
  <si>
    <t>Carneirinho</t>
  </si>
  <si>
    <t>Piripa</t>
  </si>
  <si>
    <t>Bom Jesus Do Ara</t>
  </si>
  <si>
    <t>Alegrete</t>
  </si>
  <si>
    <t>Cacique Doble</t>
  </si>
  <si>
    <t>Lagoa Da Prata</t>
  </si>
  <si>
    <t>Para De Minas</t>
  </si>
  <si>
    <t>Imperatriz</t>
  </si>
  <si>
    <t>Santa Rosa</t>
  </si>
  <si>
    <t>Capitao Leonidas</t>
  </si>
  <si>
    <t>Acreuna</t>
  </si>
  <si>
    <t>Rio Negro</t>
  </si>
  <si>
    <t>Limeira</t>
  </si>
  <si>
    <t>Mogi-Mirim</t>
  </si>
  <si>
    <t>Juina</t>
  </si>
  <si>
    <t>Rolim De Moura</t>
  </si>
  <si>
    <t>Tupancireta</t>
  </si>
  <si>
    <t>Aguai</t>
  </si>
  <si>
    <t>Abaetetuba</t>
  </si>
  <si>
    <t>Taquaritinga</t>
  </si>
  <si>
    <t>Serranopolis</t>
  </si>
  <si>
    <t>Capao Do Leao</t>
  </si>
  <si>
    <t>Sao Gabriel</t>
  </si>
  <si>
    <t>Campo Novo Do Pa</t>
  </si>
  <si>
    <t>Correntina</t>
  </si>
  <si>
    <t>Manoel Ribas</t>
  </si>
  <si>
    <t>Dom Silverio</t>
  </si>
  <si>
    <t>Nao-Me-Toque</t>
  </si>
  <si>
    <t>Senhor Do Bonfim</t>
  </si>
  <si>
    <t>Salvador</t>
  </si>
  <si>
    <t>Santiago</t>
  </si>
  <si>
    <t>Pardinho</t>
  </si>
  <si>
    <t>Turucu</t>
  </si>
  <si>
    <t>Viradouro</t>
  </si>
  <si>
    <t>Areal</t>
  </si>
  <si>
    <t>Jahu</t>
  </si>
  <si>
    <t>Matias Cardoso</t>
  </si>
  <si>
    <t>Santo Inacio</t>
  </si>
  <si>
    <t>Doutor Mauricio</t>
  </si>
  <si>
    <t>Taquarituba</t>
  </si>
  <si>
    <t>Toledo</t>
  </si>
  <si>
    <t>Xinguara</t>
  </si>
  <si>
    <t>Vicosa</t>
  </si>
  <si>
    <t>Assis</t>
  </si>
  <si>
    <t>Porto Esperidiao</t>
  </si>
  <si>
    <t>Cerro Largo</t>
  </si>
  <si>
    <t>Alta Floresta</t>
  </si>
  <si>
    <t>Pereira Barreto</t>
  </si>
  <si>
    <t>Pato Branco</t>
  </si>
  <si>
    <t>Julio De Castilh</t>
  </si>
  <si>
    <t>Estrela D'Oeste</t>
  </si>
  <si>
    <t>Arapei</t>
  </si>
  <si>
    <t>Posse</t>
  </si>
  <si>
    <t>Sao Borja</t>
  </si>
  <si>
    <t>Caiaponia</t>
  </si>
  <si>
    <t>Inaja</t>
  </si>
  <si>
    <t>Tapurah</t>
  </si>
  <si>
    <t>Comodoro</t>
  </si>
  <si>
    <t>Mossoro</t>
  </si>
  <si>
    <t>Nhandeara</t>
  </si>
  <si>
    <t>Juazeiro</t>
  </si>
  <si>
    <t>Uniao Da Vitoria</t>
  </si>
  <si>
    <t>Taipu</t>
  </si>
  <si>
    <t>Sao Joao Da Boa</t>
  </si>
  <si>
    <t>Curionopolis</t>
  </si>
  <si>
    <t>Itapora Do Tocan</t>
  </si>
  <si>
    <t>Ubirata</t>
  </si>
  <si>
    <t>Jose Bonifacio</t>
  </si>
  <si>
    <t>Visconde Do Rio</t>
  </si>
  <si>
    <t>Corumba De Goias</t>
  </si>
  <si>
    <t>Guarapuava</t>
  </si>
  <si>
    <t>Cruz Alta</t>
  </si>
  <si>
    <t>Santa Tereza Do</t>
  </si>
  <si>
    <t>Parauapebas</t>
  </si>
  <si>
    <t>Braganca Paulist</t>
  </si>
  <si>
    <t>Janauba</t>
  </si>
  <si>
    <t>Ibitira</t>
  </si>
  <si>
    <t>Anastacio</t>
  </si>
  <si>
    <t>Coroados</t>
  </si>
  <si>
    <t>Fortaleza Dos Va</t>
  </si>
  <si>
    <t>Caucaia</t>
  </si>
  <si>
    <t>Maraba</t>
  </si>
  <si>
    <t>Sertaozinho</t>
  </si>
  <si>
    <t>Curitiba</t>
  </si>
  <si>
    <t>Maracaju</t>
  </si>
  <si>
    <t>Ribeira Do Pomba</t>
  </si>
  <si>
    <t>Figueiropolis D'</t>
  </si>
  <si>
    <t>Realeza</t>
  </si>
  <si>
    <t>Montividiu</t>
  </si>
  <si>
    <t>Osvaldo Cruz</t>
  </si>
  <si>
    <t>Unai</t>
  </si>
  <si>
    <t>Nova Lacerda</t>
  </si>
  <si>
    <t>Vila Da Bela San</t>
  </si>
  <si>
    <t>Arenopolis</t>
  </si>
  <si>
    <t>Araguaina</t>
  </si>
  <si>
    <t>Alvorada Do Nort</t>
  </si>
  <si>
    <t>Teofilo Otoni</t>
  </si>
  <si>
    <t>Palotina</t>
  </si>
  <si>
    <t>Sao Felix Do Xin</t>
  </si>
  <si>
    <t>Caratinga</t>
  </si>
  <si>
    <t>Frei Paulo</t>
  </si>
  <si>
    <t>David Canabarro</t>
  </si>
  <si>
    <t>Alta Floresta D'Oeste</t>
  </si>
  <si>
    <t>Tapejara</t>
  </si>
  <si>
    <t>Indiara</t>
  </si>
  <si>
    <t>Sao Miguel Do Oeste</t>
  </si>
  <si>
    <t>Alto Boa Vista</t>
  </si>
  <si>
    <t>Montes Claros</t>
  </si>
  <si>
    <t>Catalao</t>
  </si>
  <si>
    <t>Anicuns</t>
  </si>
  <si>
    <t>Vargem Grande Do Su</t>
  </si>
  <si>
    <t>Canarana</t>
  </si>
  <si>
    <t>Santa Helena De Goi</t>
  </si>
  <si>
    <t>Taruma</t>
  </si>
  <si>
    <t>Itabuna</t>
  </si>
  <si>
    <t>Uruguaiana</t>
  </si>
  <si>
    <t>Monte Aprazivel</t>
  </si>
  <si>
    <t>Governador Valadares</t>
  </si>
  <si>
    <t>Diamantino</t>
  </si>
  <si>
    <t>Mafra</t>
  </si>
  <si>
    <t>Canoinhas</t>
  </si>
  <si>
    <t>Alto Do Rodrigues</t>
  </si>
  <si>
    <t>Cacimbinhas</t>
  </si>
  <si>
    <t>Castelo</t>
  </si>
  <si>
    <t>Martinho Campo</t>
  </si>
  <si>
    <t>Araguari</t>
  </si>
  <si>
    <t>Vargem Grande Do Sul</t>
  </si>
  <si>
    <t>Sabara</t>
  </si>
  <si>
    <t>Erechim</t>
  </si>
  <si>
    <t>Presidente Prudente</t>
  </si>
  <si>
    <t>Sao Jose Do Ouro</t>
  </si>
  <si>
    <t>Sao Jose Do Rio Preto</t>
  </si>
  <si>
    <t>Igarapava</t>
  </si>
  <si>
    <t>Peixe</t>
  </si>
  <si>
    <t>Monte Azul Paulista</t>
  </si>
  <si>
    <t>Lucas Do Rio Verde</t>
  </si>
  <si>
    <t>Feira De Santana</t>
  </si>
  <si>
    <t>Sao Luiz Gonzaga</t>
  </si>
  <si>
    <t>Colinas Do Tocatins</t>
  </si>
  <si>
    <t>Santa Cruz Do Rio Pardo</t>
  </si>
  <si>
    <t>Campo Novo Do Parecis</t>
  </si>
  <si>
    <t>Guia Lopes Da Laguna</t>
  </si>
  <si>
    <t>Chopinzinho</t>
  </si>
  <si>
    <t>Pau D Arco</t>
  </si>
  <si>
    <t>Agua Azul Do Norte</t>
  </si>
  <si>
    <t>Tipo_A</t>
  </si>
  <si>
    <t>Tipo_B</t>
  </si>
  <si>
    <t>_Feeder_Caminhao</t>
  </si>
  <si>
    <t>Tipo_C</t>
  </si>
  <si>
    <t>Tipo_D</t>
  </si>
  <si>
    <t>_Haybuster</t>
  </si>
  <si>
    <t>Tipo_E</t>
  </si>
  <si>
    <t>Tipo_F_Mini</t>
  </si>
  <si>
    <t>Tipo_F_0-11</t>
  </si>
  <si>
    <t>_RX 0-11m_SC</t>
  </si>
  <si>
    <t>Tipo_F_0-11_Z</t>
  </si>
  <si>
    <t>Tipo_F_15-20</t>
  </si>
  <si>
    <t>_RX 15-20m_SC</t>
  </si>
  <si>
    <t>Tipo_F_15-20_Z</t>
  </si>
  <si>
    <t>Tipo_F_25-27</t>
  </si>
  <si>
    <t>Tipo_G</t>
  </si>
  <si>
    <t>Tipo_H_2-5</t>
  </si>
  <si>
    <t>Tipo_H_6-10</t>
  </si>
  <si>
    <t>Tipo_H_12-15</t>
  </si>
  <si>
    <t>Tipo_I</t>
  </si>
  <si>
    <t>Tipo_J_2-8</t>
  </si>
  <si>
    <t>Tipo_J_9</t>
  </si>
  <si>
    <t>Tipo_K</t>
  </si>
  <si>
    <t>GrupoItem</t>
  </si>
  <si>
    <t>Tipo</t>
  </si>
  <si>
    <t>Cód</t>
  </si>
  <si>
    <t>Quantidade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</si>
</sst>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16]d\-mmm;@"/>
    <numFmt numFmtId="165" formatCode="yyyy\-mm\-dd;@"/>
  </numFmts>
  <fonts count="2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6"/>
      <color indexed="8"/>
      <name val="Courier New"/>
      <family val="2"/>
    </font>
    <font>
      <sz val="10"/>
      <color indexed="8"/>
      <name val="Courier New"/>
      <family val="2"/>
    </font>
  </fonts>
  <fills count="38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8CCE4"/>
      </left>
      <right/>
      <top style="thin">
        <color rgb="FFB8CCE4"/>
      </top>
      <bottom/>
      <diagonal/>
    </border>
    <border>
      <left style="thin">
        <color rgb="FFDCE6F1"/>
      </left>
      <right/>
      <top style="thin">
        <color rgb="FFDCE6F1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3" fillId="0" borderId="0" applyNumberFormat="0" applyFill="0" applyBorder="0" applyAlignment="0" applyProtection="0"/>
    <xf numFmtId="0" fontId="4" fillId="0" borderId="3" applyNumberFormat="0" applyFill="0" applyAlignment="0" applyProtection="0"/>
    <xf numFmtId="0" fontId="5" fillId="0" borderId="4" applyNumberFormat="0" applyFill="0" applyAlignment="0" applyProtection="0"/>
    <xf numFmtId="0" fontId="6" fillId="0" borderId="5" applyNumberFormat="0" applyFill="0" applyAlignment="0" applyProtection="0"/>
    <xf numFmtId="0" fontId="6" fillId="0" borderId="0" applyNumberFormat="0" applyFill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0" applyNumberFormat="0" applyBorder="0" applyAlignment="0" applyProtection="0"/>
    <xf numFmtId="0" fontId="10" fillId="6" borderId="6" applyNumberFormat="0" applyAlignment="0" applyProtection="0"/>
    <xf numFmtId="0" fontId="11" fillId="7" borderId="7" applyNumberFormat="0" applyAlignment="0" applyProtection="0"/>
    <xf numFmtId="0" fontId="12" fillId="7" borderId="6" applyNumberFormat="0" applyAlignment="0" applyProtection="0"/>
    <xf numFmtId="0" fontId="13" fillId="0" borderId="8" applyNumberFormat="0" applyFill="0" applyAlignment="0" applyProtection="0"/>
    <xf numFmtId="0" fontId="14" fillId="8" borderId="9" applyNumberFormat="0" applyAlignment="0" applyProtection="0"/>
    <xf numFmtId="0" fontId="15" fillId="0" borderId="0" applyNumberFormat="0" applyFill="0" applyBorder="0" applyAlignment="0" applyProtection="0"/>
    <xf numFmtId="0" fontId="2" fillId="9" borderId="10" applyNumberFormat="0" applyFont="0" applyAlignment="0" applyProtection="0"/>
    <xf numFmtId="0" fontId="16" fillId="0" borderId="0" applyNumberFormat="0" applyFill="0" applyBorder="0" applyAlignment="0" applyProtection="0"/>
    <xf numFmtId="0" fontId="1" fillId="0" borderId="11" applyNumberFormat="0" applyFill="0" applyAlignment="0" applyProtection="0"/>
    <xf numFmtId="0" fontId="17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7" fillId="13" borderId="0" applyNumberFormat="0" applyBorder="0" applyAlignment="0" applyProtection="0"/>
    <xf numFmtId="0" fontId="17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7" fillId="17" borderId="0" applyNumberFormat="0" applyBorder="0" applyAlignment="0" applyProtection="0"/>
    <xf numFmtId="0" fontId="17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7" fillId="21" borderId="0" applyNumberFormat="0" applyBorder="0" applyAlignment="0" applyProtection="0"/>
    <xf numFmtId="0" fontId="17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7" fillId="25" borderId="0" applyNumberFormat="0" applyBorder="0" applyAlignment="0" applyProtection="0"/>
    <xf numFmtId="0" fontId="17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7" fillId="29" borderId="0" applyNumberFormat="0" applyBorder="0" applyAlignment="0" applyProtection="0"/>
    <xf numFmtId="0" fontId="17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17" fillId="33" borderId="0" applyNumberFormat="0" applyBorder="0" applyAlignment="0" applyProtection="0"/>
    <xf numFmtId="0" fontId="18" fillId="0" borderId="0" applyNumberFormat="0" applyFill="0" applyBorder="0" applyProtection="0"/>
  </cellStyleXfs>
  <cellXfs count="59">
    <xf numFmtId="0" fontId="0" fillId="0" borderId="0" xfId="0"/>
    <xf numFmtId="0" fontId="0" fillId="0" borderId="1" xfId="0" applyBorder="1"/>
    <xf numFmtId="14" fontId="0" fillId="0" borderId="1" xfId="0" applyNumberFormat="1" applyBorder="1"/>
    <xf numFmtId="4" fontId="0" fillId="0" borderId="1" xfId="0" applyNumberFormat="1" applyBorder="1"/>
    <xf numFmtId="0" fontId="1" fillId="2" borderId="1" xfId="0" applyFont="1" applyFill="1" applyBorder="1"/>
    <xf numFmtId="0" fontId="1" fillId="2" borderId="2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1" fillId="35" borderId="1" xfId="0" applyFont="1" applyFill="1" applyBorder="1" applyAlignment="1">
      <alignment horizontal="center"/>
    </xf>
    <xf numFmtId="0" fontId="0" fillId="34" borderId="1" xfId="0" applyFill="1" applyBorder="1"/>
    <xf numFmtId="0" fontId="0" fillId="0" borderId="1" xfId="0" applyBorder="1"/>
    <xf numFmtId="4" fontId="0" fillId="0" borderId="1" xfId="0" applyNumberFormat="1" applyBorder="1"/>
    <xf numFmtId="14" fontId="0" fillId="0" borderId="1" xfId="0" applyNumberFormat="1" applyBorder="1"/>
    <xf numFmtId="0" fontId="0" fillId="0" borderId="1" xfId="0" applyBorder="1"/>
    <xf numFmtId="4" fontId="0" fillId="0" borderId="1" xfId="0" applyNumberFormat="1" applyBorder="1"/>
    <xf numFmtId="0" fontId="0" fillId="0" borderId="1" xfId="0" applyBorder="1" applyAlignment="1">
      <alignment horizontal="center"/>
    </xf>
    <xf numFmtId="0" fontId="0" fillId="0" borderId="1" xfId="0" applyNumberFormat="1" applyBorder="1"/>
    <xf numFmtId="0" fontId="1" fillId="35" borderId="1" xfId="0" applyNumberFormat="1" applyFont="1" applyFill="1" applyBorder="1" applyAlignment="1">
      <alignment horizontal="center"/>
    </xf>
    <xf numFmtId="0" fontId="0" fillId="0" borderId="0" xfId="0" applyNumberFormat="1"/>
    <xf numFmtId="164" fontId="1" fillId="35" borderId="1" xfId="0" applyNumberFormat="1" applyFont="1" applyFill="1" applyBorder="1" applyAlignment="1">
      <alignment horizontal="center"/>
    </xf>
    <xf numFmtId="164" fontId="0" fillId="0" borderId="1" xfId="0" applyNumberFormat="1" applyBorder="1"/>
    <xf numFmtId="164" fontId="0" fillId="0" borderId="0" xfId="0" applyNumberFormat="1"/>
    <xf numFmtId="164" fontId="0" fillId="0" borderId="1" xfId="0" applyNumberFormat="1" applyBorder="1" applyAlignment="1">
      <alignment horizontal="right"/>
    </xf>
    <xf numFmtId="0" fontId="0" fillId="34" borderId="0" xfId="0" applyFill="1"/>
    <xf numFmtId="1" fontId="19" fillId="36" borderId="13" xfId="42" applyNumberFormat="1" applyFont="1" applyFill="1" applyBorder="1" applyAlignment="1">
      <alignment horizontal="left"/>
    </xf>
    <xf numFmtId="0" fontId="19" fillId="36" borderId="13" xfId="42" applyFont="1" applyFill="1" applyBorder="1" applyAlignment="1">
      <alignment horizontal="left"/>
    </xf>
    <xf numFmtId="1" fontId="19" fillId="36" borderId="12" xfId="42" applyNumberFormat="1" applyFont="1" applyFill="1" applyBorder="1" applyAlignment="1">
      <alignment horizontal="left"/>
    </xf>
    <xf numFmtId="0" fontId="19" fillId="36" borderId="12" xfId="42" applyFont="1" applyFill="1" applyBorder="1" applyAlignment="1">
      <alignment horizontal="left"/>
    </xf>
    <xf numFmtId="1" fontId="0" fillId="36" borderId="0" xfId="0" applyNumberFormat="1" applyFill="1" applyAlignment="1">
      <alignment horizontal="left"/>
    </xf>
    <xf numFmtId="0" fontId="19" fillId="36" borderId="0" xfId="42" applyFont="1" applyFill="1" applyBorder="1" applyAlignment="1">
      <alignment horizontal="left"/>
    </xf>
    <xf numFmtId="0" fontId="0" fillId="36" borderId="0" xfId="0" applyFill="1"/>
    <xf numFmtId="0" fontId="0" fillId="0" borderId="14" xfId="0" applyFill="1" applyBorder="1"/>
    <xf numFmtId="0" fontId="0" fillId="37" borderId="1" xfId="0" applyFill="1" applyBorder="1" applyAlignment="1">
      <alignment horizontal="center"/>
    </xf>
    <xf numFmtId="0" fontId="0" fillId="0" borderId="1" xfId="0" applyBorder="1"/>
    <xf numFmtId="14" fontId="0" fillId="0" borderId="1" xfId="0" applyNumberFormat="1" applyBorder="1"/>
    <xf numFmtId="4" fontId="0" fillId="0" borderId="1" xfId="0" applyNumberFormat="1" applyBorder="1"/>
    <xf numFmtId="16" fontId="0" fillId="0" borderId="1" xfId="0" applyNumberFormat="1" applyBorder="1"/>
    <xf numFmtId="0" fontId="0" fillId="0" borderId="0" xfId="0" applyBorder="1"/>
    <xf numFmtId="0" fontId="0" fillId="0" borderId="2" xfId="0" applyBorder="1"/>
    <xf numFmtId="16" fontId="0" fillId="0" borderId="2" xfId="0" applyNumberFormat="1" applyBorder="1"/>
    <xf numFmtId="4" fontId="0" fillId="0" borderId="2" xfId="0" applyNumberFormat="1" applyBorder="1"/>
    <xf numFmtId="0" fontId="0" fillId="0" borderId="2" xfId="0" applyBorder="1" applyAlignment="1">
      <alignment horizontal="center"/>
    </xf>
    <xf numFmtId="0" fontId="0" fillId="37" borderId="1" xfId="0" applyFill="1" applyBorder="1"/>
    <xf numFmtId="0" fontId="0" fillId="37" borderId="1" xfId="0" applyNumberFormat="1" applyFill="1" applyBorder="1"/>
    <xf numFmtId="4" fontId="0" fillId="37" borderId="1" xfId="0" applyNumberFormat="1" applyFill="1" applyBorder="1"/>
    <xf numFmtId="0" fontId="0" fillId="37" borderId="0" xfId="0" applyFill="1"/>
    <xf numFmtId="164" fontId="0" fillId="34" borderId="1" xfId="0" applyNumberFormat="1" applyFill="1" applyBorder="1"/>
    <xf numFmtId="0" fontId="0" fillId="34" borderId="1" xfId="0" applyNumberFormat="1" applyFill="1" applyBorder="1"/>
    <xf numFmtId="4" fontId="0" fillId="34" borderId="1" xfId="0" applyNumberFormat="1" applyFill="1" applyBorder="1"/>
    <xf numFmtId="0" fontId="0" fillId="34" borderId="1" xfId="0" applyFill="1" applyBorder="1" applyAlignment="1">
      <alignment horizontal="center"/>
    </xf>
    <xf numFmtId="16" fontId="0" fillId="37" borderId="1" xfId="0" applyNumberFormat="1" applyFill="1" applyBorder="1"/>
    <xf numFmtId="0" fontId="0" fillId="0" borderId="0" xfId="0" applyAlignment="1">
      <alignment horizontal="left"/>
    </xf>
    <xf numFmtId="165" fontId="1" fillId="2" borderId="2" xfId="0" applyNumberFormat="1" applyFont="1" applyFill="1" applyBorder="1" applyAlignment="1">
      <alignment horizontal="center"/>
    </xf>
    <xf numFmtId="165" fontId="0" fillId="0" borderId="1" xfId="0" applyNumberFormat="1" applyBorder="1"/>
    <xf numFmtId="165" fontId="0" fillId="0" borderId="0" xfId="0" applyNumberFormat="1"/>
    <xf numFmtId="2" fontId="1" fillId="2" borderId="2" xfId="0" applyNumberFormat="1" applyFont="1" applyFill="1" applyBorder="1" applyAlignment="1">
      <alignment horizontal="center"/>
    </xf>
    <xf numFmtId="2" fontId="0" fillId="0" borderId="1" xfId="0" applyNumberFormat="1" applyBorder="1"/>
    <xf numFmtId="2" fontId="0" fillId="0" borderId="0" xfId="0" applyNumberFormat="1"/>
    <xf numFmtId="0" fontId="1" fillId="2" borderId="15" xfId="0" applyFont="1" applyFill="1" applyBorder="1" applyAlignment="1">
      <alignment horizontal="center"/>
    </xf>
    <xf numFmtId="0" fontId="0" fillId="0" borderId="16" xfId="0" applyBorder="1"/>
  </cellXfs>
  <cellStyles count="43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rmal 2" xfId="42" xr:uid="{00000000-0005-0000-0000-000020000000}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4">
    <dxf>
      <numFmt numFmtId="165" formatCode="yyyy\-mm\-dd;@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en018_6" connectionId="17" xr16:uid="{00000000-0016-0000-0000-000001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en018" connectionId="11" xr16:uid="{00000000-0016-0000-0000-00000500000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en018_1" connectionId="13" xr16:uid="{00000000-0016-0000-0000-000000000000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en018_4" connectionId="16" xr16:uid="{00000000-0016-0000-0000-000004000000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en018_5" connectionId="15" xr16:uid="{00000000-0016-0000-0000-000002000000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en018_2" connectionId="12" xr16:uid="{00000000-0016-0000-0000-000003000000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en016_4" connectionId="9" xr16:uid="{00000000-0016-0000-0100-000009000000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en016_2" connectionId="6" xr16:uid="{00000000-0016-0000-0100-00000A000000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en016_1" connectionId="5" xr16:uid="{00000000-0016-0000-0100-000008000000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en016" connectionId="2" xr16:uid="{00000000-0016-0000-0100-000007000000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en016_3" connectionId="8" xr16:uid="{00000000-0016-0000-0100-00000B000000}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en016_5" connectionId="10" xr16:uid="{00000000-0016-0000-0100-000006000000}" autoFormatId="16" applyNumberFormats="0" applyBorderFormats="0" applyFontFormats="1" applyPatternFormats="1" applyAlignmentFormats="0" applyWidthHeightFormats="0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7EBD229-A398-4227-8035-F5205E2F9373}" name="Tabela3" displayName="Tabela3" ref="J1:P2943" totalsRowShown="0" tableBorderDxfId="3">
  <autoFilter ref="J1:P2943" xr:uid="{E267BB98-BE3E-402F-A928-1D50E8F30E05}"/>
  <tableColumns count="7">
    <tableColumn id="1" xr3:uid="{7874E6D7-966F-4217-87F3-14693D105D42}" name="CódigoItem">
      <calculatedColumnFormula>VLOOKUP(D2,'TIpo (Estudo)'!A:C,3,0)</calculatedColumnFormula>
    </tableColumn>
    <tableColumn id="2" xr3:uid="{E3877BF2-0D7A-4D4F-BE87-AA6758DF967E}" name="Descricao">
      <calculatedColumnFormula>VLOOKUP(D2,'TIpo (Estudo)'!A:B,2,)</calculatedColumnFormula>
    </tableColumn>
    <tableColumn id="3" xr3:uid="{12D0BCAD-4D99-4740-9366-498319A1D71B}" name="Cidade Entrega" dataDxfId="2"/>
    <tableColumn id="4" xr3:uid="{A41CC5CA-C4FE-4843-8836-D4280EA30CDC}" name="UF">
      <calculatedColumnFormula>IF(ISBLANK(I2),A2,I2)</calculatedColumnFormula>
    </tableColumn>
    <tableColumn id="5" xr3:uid="{918774E7-D3BB-4CC6-B71C-C1E55087C674}" name="Data Emissão NF" dataDxfId="0"/>
    <tableColumn id="6" xr3:uid="{D53ABDFB-404F-4DE8-906C-A796D5549AA5}" name="Quantidade" dataDxfId="1"/>
    <tableColumn id="7" xr3:uid="{E9845926-2E5D-4650-B962-1B5D00007EA9}" name="Valor">
      <calculatedColumnFormula>G2*0.41</calculatedColumnFormula>
    </tableColumn>
  </tableColumns>
  <tableStyleInfo name="TableStyleMedium1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424881C-2C6C-48E0-86A9-33F2212C867D}" name="Tabela13" displayName="Tabela13" ref="A1:C20" totalsRowShown="0">
  <autoFilter ref="A1:C20" xr:uid="{6316D8AA-A7C6-44C5-B8A9-22216610FB88}"/>
  <tableColumns count="3">
    <tableColumn id="1" xr3:uid="{0CE5C109-B88F-4949-A0D2-2915740E8B5C}" name="GrupoItem"/>
    <tableColumn id="2" xr3:uid="{02D104BC-B190-4DAD-B658-F5CD33BE521C}" name="Tipo"/>
    <tableColumn id="4" xr3:uid="{5BCC0F02-68C4-4D95-9A77-3D9F0F348126}" name="Cód"/>
  </tableColumns>
  <tableStyleInfo name="TableStyleMedium1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3D6A7CB-DA6B-4E13-A01F-70050056C8CC}" name="Tabela1" displayName="Tabela1" ref="A1:B1048575" totalsRowShown="0">
  <autoFilter ref="A1:B1048575" xr:uid="{A725A719-5856-44C2-A783-C00F969F2D60}"/>
  <tableColumns count="2">
    <tableColumn id="1" xr3:uid="{A5055D25-5328-4276-AB44-A988F3C84181}" name="Rótulos de Linha"/>
    <tableColumn id="3" xr3:uid="{D747A7C7-C687-400C-863B-6C6F2261A988}" name="Grupo"/>
  </tableColumns>
  <tableStyleInfo name="TableStyleMedium1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7" Type="http://schemas.openxmlformats.org/officeDocument/2006/relationships/queryTable" Target="../queryTables/queryTable6.xml"/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2.bin"/><Relationship Id="rId6" Type="http://schemas.openxmlformats.org/officeDocument/2006/relationships/queryTable" Target="../queryTables/queryTable5.xml"/><Relationship Id="rId5" Type="http://schemas.openxmlformats.org/officeDocument/2006/relationships/queryTable" Target="../queryTables/queryTable4.xml"/><Relationship Id="rId4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8.xml"/><Relationship Id="rId7" Type="http://schemas.openxmlformats.org/officeDocument/2006/relationships/queryTable" Target="../queryTables/queryTable12.xml"/><Relationship Id="rId2" Type="http://schemas.openxmlformats.org/officeDocument/2006/relationships/queryTable" Target="../queryTables/queryTable7.xml"/><Relationship Id="rId1" Type="http://schemas.openxmlformats.org/officeDocument/2006/relationships/printerSettings" Target="../printerSettings/printerSettings4.bin"/><Relationship Id="rId6" Type="http://schemas.openxmlformats.org/officeDocument/2006/relationships/queryTable" Target="../queryTables/queryTable11.xml"/><Relationship Id="rId5" Type="http://schemas.openxmlformats.org/officeDocument/2006/relationships/queryTable" Target="../queryTables/queryTable10.xml"/><Relationship Id="rId4" Type="http://schemas.openxmlformats.org/officeDocument/2006/relationships/queryTable" Target="../queryTables/queryTable9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1FE5B-7787-4C54-A33F-9F1728F844FE}">
  <dimension ref="A1:P2943"/>
  <sheetViews>
    <sheetView showGridLines="0" tabSelected="1" workbookViewId="0">
      <pane ySplit="1" topLeftCell="A2908" activePane="bottomLeft" state="frozen"/>
      <selection pane="bottomLeft" activeCell="K2917" sqref="K2917"/>
    </sheetView>
  </sheetViews>
  <sheetFormatPr defaultRowHeight="15" x14ac:dyDescent="0.25"/>
  <cols>
    <col min="1" max="1" width="4" bestFit="1" customWidth="1"/>
    <col min="2" max="2" width="17.5703125" bestFit="1" customWidth="1"/>
    <col min="3" max="4" width="35.42578125" customWidth="1"/>
    <col min="7" max="7" width="13.140625" bestFit="1" customWidth="1"/>
    <col min="8" max="8" width="14.140625" bestFit="1" customWidth="1"/>
    <col min="9" max="9" width="7.7109375" bestFit="1" customWidth="1"/>
    <col min="10" max="10" width="25" customWidth="1"/>
    <col min="11" max="11" width="11.5703125" customWidth="1"/>
    <col min="12" max="12" width="25" bestFit="1" customWidth="1"/>
    <col min="14" max="14" width="17.5703125" style="53" customWidth="1"/>
    <col min="15" max="15" width="13.28515625" customWidth="1"/>
    <col min="16" max="16" width="12" bestFit="1" customWidth="1"/>
  </cols>
  <sheetData>
    <row r="1" spans="1:16" x14ac:dyDescent="0.25">
      <c r="A1" s="5" t="s">
        <v>1181</v>
      </c>
      <c r="B1" s="5" t="s">
        <v>2261</v>
      </c>
      <c r="C1" s="5" t="s">
        <v>1182</v>
      </c>
      <c r="D1" s="5" t="s">
        <v>3120</v>
      </c>
      <c r="G1" s="5" t="s">
        <v>2263</v>
      </c>
      <c r="H1" s="5" t="s">
        <v>2264</v>
      </c>
      <c r="I1" s="57" t="s">
        <v>1181</v>
      </c>
      <c r="J1" t="s">
        <v>3136</v>
      </c>
      <c r="K1" t="s">
        <v>3137</v>
      </c>
      <c r="L1" t="s">
        <v>2265</v>
      </c>
      <c r="M1" t="s">
        <v>1181</v>
      </c>
      <c r="N1" s="53" t="s">
        <v>1855</v>
      </c>
      <c r="O1" t="s">
        <v>4541</v>
      </c>
      <c r="P1" t="s">
        <v>2263</v>
      </c>
    </row>
    <row r="2" spans="1:16" x14ac:dyDescent="0.25">
      <c r="A2" s="32" t="s">
        <v>4</v>
      </c>
      <c r="B2" s="32">
        <v>8339</v>
      </c>
      <c r="C2" s="32" t="s">
        <v>2191</v>
      </c>
      <c r="D2" s="32" t="str">
        <f>VLOOKUP(C2,Grupo!A:B,2,0)</f>
        <v>_Colhedoras</v>
      </c>
      <c r="G2" s="34">
        <v>20337.150000000001</v>
      </c>
      <c r="H2" s="32"/>
      <c r="I2" s="58"/>
      <c r="J2">
        <f>VLOOKUP(D2,'TIpo (Estudo)'!A:C,3,0)</f>
        <v>1</v>
      </c>
      <c r="K2" t="str">
        <f>VLOOKUP(D2,'TIpo (Estudo)'!A:B,2,)</f>
        <v>Tipo_A</v>
      </c>
      <c r="M2" t="str">
        <f>IF(ISBLANK(I2),A2,I2)</f>
        <v>MG</v>
      </c>
      <c r="N2" s="53">
        <v>37627</v>
      </c>
      <c r="O2">
        <v>1</v>
      </c>
      <c r="P2">
        <f>G2*0.41</f>
        <v>8338.2314999999999</v>
      </c>
    </row>
    <row r="3" spans="1:16" x14ac:dyDescent="0.25">
      <c r="A3" s="32" t="s">
        <v>4</v>
      </c>
      <c r="B3" s="32">
        <v>8340</v>
      </c>
      <c r="C3" s="32" t="s">
        <v>2191</v>
      </c>
      <c r="D3" s="32" t="str">
        <f>VLOOKUP(C3,Grupo!A:B,2,0)</f>
        <v>_Colhedoras</v>
      </c>
      <c r="G3" s="34">
        <v>9523.81</v>
      </c>
      <c r="H3" s="32"/>
      <c r="I3" s="58" t="s">
        <v>4</v>
      </c>
      <c r="J3">
        <f>VLOOKUP(D3,'TIpo (Estudo)'!A:C,3,0)</f>
        <v>1</v>
      </c>
      <c r="K3" t="str">
        <f>VLOOKUP(D3,'TIpo (Estudo)'!A:B,2,)</f>
        <v>Tipo_A</v>
      </c>
      <c r="L3" t="s">
        <v>1187</v>
      </c>
      <c r="M3" t="str">
        <f t="shared" ref="M3:M66" si="0">IF(ISBLANK(I3),A3,I3)</f>
        <v>MG</v>
      </c>
      <c r="N3" s="53">
        <v>37631</v>
      </c>
      <c r="O3">
        <v>1</v>
      </c>
      <c r="P3">
        <f t="shared" ref="P3:P66" si="1">G3*0.41</f>
        <v>3904.7620999999995</v>
      </c>
    </row>
    <row r="4" spans="1:16" x14ac:dyDescent="0.25">
      <c r="A4" s="32" t="s">
        <v>4</v>
      </c>
      <c r="B4" s="32">
        <v>8339</v>
      </c>
      <c r="C4" s="32" t="s">
        <v>2191</v>
      </c>
      <c r="D4" s="32" t="str">
        <f>VLOOKUP(C4,Grupo!A:B,2,0)</f>
        <v>_Colhedoras</v>
      </c>
      <c r="G4" s="34">
        <v>18706.669999999998</v>
      </c>
      <c r="H4" s="32"/>
      <c r="I4" s="58" t="s">
        <v>4</v>
      </c>
      <c r="J4">
        <f>VLOOKUP(D4,'TIpo (Estudo)'!A:C,3,0)</f>
        <v>1</v>
      </c>
      <c r="K4" t="str">
        <f>VLOOKUP(D4,'TIpo (Estudo)'!A:B,2,)</f>
        <v>Tipo_A</v>
      </c>
      <c r="L4" t="s">
        <v>1188</v>
      </c>
      <c r="M4" t="str">
        <f t="shared" si="0"/>
        <v>MG</v>
      </c>
      <c r="N4" s="53">
        <v>37634</v>
      </c>
      <c r="O4">
        <v>1</v>
      </c>
      <c r="P4">
        <f t="shared" si="1"/>
        <v>7669.7346999999991</v>
      </c>
    </row>
    <row r="5" spans="1:16" x14ac:dyDescent="0.25">
      <c r="A5" s="32" t="s">
        <v>2</v>
      </c>
      <c r="B5" s="32">
        <v>9359</v>
      </c>
      <c r="C5" s="32" t="s">
        <v>2199</v>
      </c>
      <c r="D5" s="32" t="str">
        <f>VLOOKUP(C5,Grupo!A:B,2,0)</f>
        <v>_Colhedoras</v>
      </c>
      <c r="G5" s="34">
        <v>20952.39</v>
      </c>
      <c r="H5" s="32"/>
      <c r="I5" s="58" t="s">
        <v>2</v>
      </c>
      <c r="J5">
        <f>VLOOKUP(D5,'TIpo (Estudo)'!A:C,3,0)</f>
        <v>1</v>
      </c>
      <c r="K5" t="str">
        <f>VLOOKUP(D5,'TIpo (Estudo)'!A:B,2,)</f>
        <v>Tipo_A</v>
      </c>
      <c r="L5" t="s">
        <v>1190</v>
      </c>
      <c r="M5" t="str">
        <f t="shared" si="0"/>
        <v>SP</v>
      </c>
      <c r="N5" s="53">
        <v>37641</v>
      </c>
      <c r="O5">
        <v>1</v>
      </c>
      <c r="P5">
        <f t="shared" si="1"/>
        <v>8590.4798999999985</v>
      </c>
    </row>
    <row r="6" spans="1:16" x14ac:dyDescent="0.25">
      <c r="A6" s="32" t="s">
        <v>10</v>
      </c>
      <c r="B6" s="32">
        <v>8340</v>
      </c>
      <c r="C6" s="32" t="s">
        <v>2191</v>
      </c>
      <c r="D6" s="32" t="str">
        <f>VLOOKUP(C6,Grupo!A:B,2,0)</f>
        <v>_Colhedoras</v>
      </c>
      <c r="G6" s="34">
        <v>18137.150000000001</v>
      </c>
      <c r="H6" s="32"/>
      <c r="I6" s="58" t="s">
        <v>10</v>
      </c>
      <c r="J6">
        <f>VLOOKUP(D6,'TIpo (Estudo)'!A:C,3,0)</f>
        <v>1</v>
      </c>
      <c r="K6" t="str">
        <f>VLOOKUP(D6,'TIpo (Estudo)'!A:B,2,)</f>
        <v>Tipo_A</v>
      </c>
      <c r="L6" t="s">
        <v>1191</v>
      </c>
      <c r="M6" t="str">
        <f t="shared" si="0"/>
        <v>GO</v>
      </c>
      <c r="N6" s="53">
        <v>37641</v>
      </c>
      <c r="O6">
        <v>1</v>
      </c>
      <c r="P6">
        <f t="shared" si="1"/>
        <v>7436.2314999999999</v>
      </c>
    </row>
    <row r="7" spans="1:16" x14ac:dyDescent="0.25">
      <c r="A7" s="32" t="s">
        <v>2</v>
      </c>
      <c r="B7" s="32">
        <v>9359</v>
      </c>
      <c r="C7" s="32" t="s">
        <v>2199</v>
      </c>
      <c r="D7" s="32" t="str">
        <f>VLOOKUP(C7,Grupo!A:B,2,0)</f>
        <v>_Colhedoras</v>
      </c>
      <c r="G7" s="34">
        <v>22086.67</v>
      </c>
      <c r="H7" s="32"/>
      <c r="I7" s="58" t="s">
        <v>2</v>
      </c>
      <c r="J7">
        <f>VLOOKUP(D7,'TIpo (Estudo)'!A:C,3,0)</f>
        <v>1</v>
      </c>
      <c r="K7" t="str">
        <f>VLOOKUP(D7,'TIpo (Estudo)'!A:B,2,)</f>
        <v>Tipo_A</v>
      </c>
      <c r="L7" t="s">
        <v>1192</v>
      </c>
      <c r="M7" t="str">
        <f t="shared" si="0"/>
        <v>SP</v>
      </c>
      <c r="N7" s="53">
        <v>37642</v>
      </c>
      <c r="O7">
        <v>1</v>
      </c>
      <c r="P7">
        <f t="shared" si="1"/>
        <v>9055.5346999999983</v>
      </c>
    </row>
    <row r="8" spans="1:16" x14ac:dyDescent="0.25">
      <c r="A8" s="32" t="s">
        <v>2</v>
      </c>
      <c r="B8" s="32">
        <v>8339</v>
      </c>
      <c r="C8" s="32" t="s">
        <v>2191</v>
      </c>
      <c r="D8" s="32" t="str">
        <f>VLOOKUP(C8,Grupo!A:B,2,0)</f>
        <v>_Colhedoras</v>
      </c>
      <c r="G8" s="34">
        <v>16666.669999999998</v>
      </c>
      <c r="H8" s="32"/>
      <c r="I8" s="58" t="s">
        <v>2</v>
      </c>
      <c r="J8">
        <f>VLOOKUP(D8,'TIpo (Estudo)'!A:C,3,0)</f>
        <v>1</v>
      </c>
      <c r="K8" t="str">
        <f>VLOOKUP(D8,'TIpo (Estudo)'!A:B,2,)</f>
        <v>Tipo_A</v>
      </c>
      <c r="L8" t="s">
        <v>1193</v>
      </c>
      <c r="M8" t="str">
        <f t="shared" si="0"/>
        <v>SP</v>
      </c>
      <c r="N8" s="53">
        <v>37645</v>
      </c>
      <c r="O8">
        <v>1</v>
      </c>
      <c r="P8">
        <f t="shared" si="1"/>
        <v>6833.3346999999985</v>
      </c>
    </row>
    <row r="9" spans="1:16" x14ac:dyDescent="0.25">
      <c r="A9" s="32" t="s">
        <v>2</v>
      </c>
      <c r="B9" s="32">
        <v>8417</v>
      </c>
      <c r="C9" s="32" t="s">
        <v>2233</v>
      </c>
      <c r="D9" s="32" t="str">
        <f>VLOOKUP(C9,Grupo!A:B,2,0)</f>
        <v>_Wagon</v>
      </c>
      <c r="G9" s="34">
        <v>15238.1</v>
      </c>
      <c r="H9" s="32"/>
      <c r="I9" s="58" t="s">
        <v>2</v>
      </c>
      <c r="J9">
        <f>VLOOKUP(D9,'TIpo (Estudo)'!A:C,3,0)</f>
        <v>19</v>
      </c>
      <c r="K9" t="str">
        <f>VLOOKUP(D9,'TIpo (Estudo)'!A:B,2,)</f>
        <v>Tipo_K</v>
      </c>
      <c r="L9" t="s">
        <v>1194</v>
      </c>
      <c r="M9" t="str">
        <f t="shared" si="0"/>
        <v>SP</v>
      </c>
      <c r="N9" s="53">
        <v>37648</v>
      </c>
      <c r="O9">
        <v>1</v>
      </c>
      <c r="P9">
        <f t="shared" si="1"/>
        <v>6247.6210000000001</v>
      </c>
    </row>
    <row r="10" spans="1:16" x14ac:dyDescent="0.25">
      <c r="A10" s="32" t="s">
        <v>15</v>
      </c>
      <c r="B10" s="32">
        <v>8340</v>
      </c>
      <c r="C10" s="32" t="s">
        <v>2191</v>
      </c>
      <c r="D10" s="32" t="str">
        <f>VLOOKUP(C10,Grupo!A:B,2,0)</f>
        <v>_Colhedoras</v>
      </c>
      <c r="G10" s="34">
        <v>17887.78</v>
      </c>
      <c r="H10" s="32"/>
      <c r="I10" s="58" t="s">
        <v>10</v>
      </c>
      <c r="J10">
        <f>VLOOKUP(D10,'TIpo (Estudo)'!A:C,3,0)</f>
        <v>1</v>
      </c>
      <c r="K10" t="str">
        <f>VLOOKUP(D10,'TIpo (Estudo)'!A:B,2,)</f>
        <v>Tipo_A</v>
      </c>
      <c r="L10" t="s">
        <v>1195</v>
      </c>
      <c r="M10" t="str">
        <f t="shared" si="0"/>
        <v>GO</v>
      </c>
      <c r="N10" s="53">
        <v>37652</v>
      </c>
      <c r="O10">
        <v>1</v>
      </c>
      <c r="P10">
        <f t="shared" si="1"/>
        <v>7333.9897999999994</v>
      </c>
    </row>
    <row r="11" spans="1:16" x14ac:dyDescent="0.25">
      <c r="A11" s="32" t="s">
        <v>2</v>
      </c>
      <c r="B11" s="32">
        <v>8341</v>
      </c>
      <c r="C11" s="32" t="s">
        <v>2201</v>
      </c>
      <c r="D11" s="32" t="str">
        <f>VLOOKUP(C11,Grupo!A:B,2,0)</f>
        <v>_Colhedoras</v>
      </c>
      <c r="G11" s="34">
        <v>19047.62</v>
      </c>
      <c r="H11" s="32"/>
      <c r="I11" s="58" t="s">
        <v>2</v>
      </c>
      <c r="J11">
        <f>VLOOKUP(D11,'TIpo (Estudo)'!A:C,3,0)</f>
        <v>1</v>
      </c>
      <c r="K11" t="str">
        <f>VLOOKUP(D11,'TIpo (Estudo)'!A:B,2,)</f>
        <v>Tipo_A</v>
      </c>
      <c r="L11" t="s">
        <v>1196</v>
      </c>
      <c r="M11" t="str">
        <f t="shared" si="0"/>
        <v>SP</v>
      </c>
      <c r="N11" s="53">
        <v>37656</v>
      </c>
      <c r="O11">
        <v>1</v>
      </c>
      <c r="P11">
        <f t="shared" si="1"/>
        <v>7809.5241999999989</v>
      </c>
    </row>
    <row r="12" spans="1:16" x14ac:dyDescent="0.25">
      <c r="A12" s="32" t="s">
        <v>1</v>
      </c>
      <c r="B12" s="32">
        <v>8340</v>
      </c>
      <c r="C12" s="32" t="s">
        <v>2191</v>
      </c>
      <c r="D12" s="32" t="str">
        <f>VLOOKUP(C12,Grupo!A:B,2,0)</f>
        <v>_Colhedoras</v>
      </c>
      <c r="G12" s="34">
        <v>20518.099999999999</v>
      </c>
      <c r="H12" s="32"/>
      <c r="I12" s="58" t="s">
        <v>1</v>
      </c>
      <c r="J12">
        <f>VLOOKUP(D12,'TIpo (Estudo)'!A:C,3,0)</f>
        <v>1</v>
      </c>
      <c r="K12" t="str">
        <f>VLOOKUP(D12,'TIpo (Estudo)'!A:B,2,)</f>
        <v>Tipo_A</v>
      </c>
      <c r="L12" t="s">
        <v>1198</v>
      </c>
      <c r="M12" t="str">
        <f t="shared" si="0"/>
        <v>MS</v>
      </c>
      <c r="N12" s="53">
        <v>37657</v>
      </c>
      <c r="O12">
        <v>1</v>
      </c>
      <c r="P12">
        <f t="shared" si="1"/>
        <v>8412.4209999999985</v>
      </c>
    </row>
    <row r="13" spans="1:16" x14ac:dyDescent="0.25">
      <c r="A13" s="32" t="s">
        <v>4</v>
      </c>
      <c r="B13" s="32">
        <v>8424</v>
      </c>
      <c r="C13" s="32" t="s">
        <v>1996</v>
      </c>
      <c r="D13" s="32" t="str">
        <f>VLOOKUP(C13,Grupo!A:B,2,0)</f>
        <v>_Wagon</v>
      </c>
      <c r="G13" s="34">
        <v>20476.2</v>
      </c>
      <c r="H13" s="32"/>
      <c r="I13" s="58" t="s">
        <v>4</v>
      </c>
      <c r="J13">
        <f>VLOOKUP(D13,'TIpo (Estudo)'!A:C,3,0)</f>
        <v>19</v>
      </c>
      <c r="K13" t="str">
        <f>VLOOKUP(D13,'TIpo (Estudo)'!A:B,2,)</f>
        <v>Tipo_K</v>
      </c>
      <c r="L13" t="s">
        <v>1199</v>
      </c>
      <c r="M13" t="str">
        <f t="shared" si="0"/>
        <v>MG</v>
      </c>
      <c r="N13" s="53">
        <v>37658</v>
      </c>
      <c r="O13">
        <v>1</v>
      </c>
      <c r="P13">
        <f t="shared" si="1"/>
        <v>8395.2420000000002</v>
      </c>
    </row>
    <row r="14" spans="1:16" x14ac:dyDescent="0.25">
      <c r="A14" s="32" t="s">
        <v>4</v>
      </c>
      <c r="B14" s="32">
        <v>8424</v>
      </c>
      <c r="C14" s="32" t="s">
        <v>1996</v>
      </c>
      <c r="D14" s="32" t="str">
        <f>VLOOKUP(C14,Grupo!A:B,2,0)</f>
        <v>_Wagon</v>
      </c>
      <c r="G14" s="34">
        <v>20476.189999999999</v>
      </c>
      <c r="H14" s="32"/>
      <c r="I14" s="58" t="s">
        <v>4</v>
      </c>
      <c r="J14">
        <f>VLOOKUP(D14,'TIpo (Estudo)'!A:C,3,0)</f>
        <v>19</v>
      </c>
      <c r="K14" t="str">
        <f>VLOOKUP(D14,'TIpo (Estudo)'!A:B,2,)</f>
        <v>Tipo_K</v>
      </c>
      <c r="L14" t="s">
        <v>1199</v>
      </c>
      <c r="M14" t="str">
        <f t="shared" si="0"/>
        <v>MG</v>
      </c>
      <c r="N14" s="53">
        <v>37658</v>
      </c>
      <c r="O14">
        <v>1</v>
      </c>
      <c r="P14">
        <f t="shared" si="1"/>
        <v>8395.2378999999983</v>
      </c>
    </row>
    <row r="15" spans="1:16" x14ac:dyDescent="0.25">
      <c r="A15" s="32" t="s">
        <v>10</v>
      </c>
      <c r="B15" s="32">
        <v>8340</v>
      </c>
      <c r="C15" s="32" t="s">
        <v>2191</v>
      </c>
      <c r="D15" s="32" t="str">
        <f>VLOOKUP(C15,Grupo!A:B,2,0)</f>
        <v>_Colhedoras</v>
      </c>
      <c r="G15" s="34">
        <v>20619.05</v>
      </c>
      <c r="H15" s="32"/>
      <c r="I15" s="58" t="s">
        <v>10</v>
      </c>
      <c r="J15">
        <f>VLOOKUP(D15,'TIpo (Estudo)'!A:C,3,0)</f>
        <v>1</v>
      </c>
      <c r="K15" t="str">
        <f>VLOOKUP(D15,'TIpo (Estudo)'!A:B,2,)</f>
        <v>Tipo_A</v>
      </c>
      <c r="L15" t="s">
        <v>1200</v>
      </c>
      <c r="M15" t="str">
        <f t="shared" si="0"/>
        <v>GO</v>
      </c>
      <c r="N15" s="53">
        <v>37662</v>
      </c>
      <c r="O15">
        <v>1</v>
      </c>
      <c r="P15">
        <f t="shared" si="1"/>
        <v>8453.8104999999996</v>
      </c>
    </row>
    <row r="16" spans="1:16" x14ac:dyDescent="0.25">
      <c r="A16" s="32" t="s">
        <v>2</v>
      </c>
      <c r="B16" s="32">
        <v>9185</v>
      </c>
      <c r="C16" s="32" t="s">
        <v>2190</v>
      </c>
      <c r="D16" s="32" t="str">
        <f>VLOOKUP(C16,Grupo!A:B,2,0)</f>
        <v>_Colhedoras</v>
      </c>
      <c r="G16" s="34">
        <v>31904.77</v>
      </c>
      <c r="H16" s="32"/>
      <c r="I16" s="58" t="s">
        <v>2</v>
      </c>
      <c r="J16">
        <f>VLOOKUP(D16,'TIpo (Estudo)'!A:C,3,0)</f>
        <v>1</v>
      </c>
      <c r="K16" t="str">
        <f>VLOOKUP(D16,'TIpo (Estudo)'!A:B,2,)</f>
        <v>Tipo_A</v>
      </c>
      <c r="L16" t="s">
        <v>1203</v>
      </c>
      <c r="M16" t="str">
        <f t="shared" si="0"/>
        <v>SP</v>
      </c>
      <c r="N16" s="53">
        <v>37672</v>
      </c>
      <c r="O16">
        <v>1</v>
      </c>
      <c r="P16">
        <f t="shared" si="1"/>
        <v>13080.955699999999</v>
      </c>
    </row>
    <row r="17" spans="1:16" x14ac:dyDescent="0.25">
      <c r="A17" s="32" t="s">
        <v>2</v>
      </c>
      <c r="B17" s="32">
        <v>8417</v>
      </c>
      <c r="C17" s="32" t="s">
        <v>2233</v>
      </c>
      <c r="D17" s="32" t="str">
        <f>VLOOKUP(C17,Grupo!A:B,2,0)</f>
        <v>_Wagon</v>
      </c>
      <c r="G17" s="34">
        <v>20952.39</v>
      </c>
      <c r="H17" s="32"/>
      <c r="I17" s="58" t="s">
        <v>2</v>
      </c>
      <c r="J17">
        <f>VLOOKUP(D17,'TIpo (Estudo)'!A:C,3,0)</f>
        <v>19</v>
      </c>
      <c r="K17" t="str">
        <f>VLOOKUP(D17,'TIpo (Estudo)'!A:B,2,)</f>
        <v>Tipo_K</v>
      </c>
      <c r="L17" t="s">
        <v>1204</v>
      </c>
      <c r="M17" t="str">
        <f t="shared" si="0"/>
        <v>SP</v>
      </c>
      <c r="N17" s="53">
        <v>37673</v>
      </c>
      <c r="O17">
        <v>1</v>
      </c>
      <c r="P17">
        <f t="shared" si="1"/>
        <v>8590.4798999999985</v>
      </c>
    </row>
    <row r="18" spans="1:16" x14ac:dyDescent="0.25">
      <c r="A18" s="32" t="s">
        <v>29</v>
      </c>
      <c r="B18" s="32">
        <v>8339</v>
      </c>
      <c r="C18" s="32" t="s">
        <v>2191</v>
      </c>
      <c r="D18" s="32" t="str">
        <f>VLOOKUP(C18,Grupo!A:B,2,0)</f>
        <v>_Colhedoras</v>
      </c>
      <c r="G18" s="34">
        <v>16659.05</v>
      </c>
      <c r="H18" s="32"/>
      <c r="I18" s="58" t="s">
        <v>29</v>
      </c>
      <c r="J18">
        <f>VLOOKUP(D18,'TIpo (Estudo)'!A:C,3,0)</f>
        <v>1</v>
      </c>
      <c r="K18" t="str">
        <f>VLOOKUP(D18,'TIpo (Estudo)'!A:B,2,)</f>
        <v>Tipo_A</v>
      </c>
      <c r="L18" t="s">
        <v>1207</v>
      </c>
      <c r="M18" t="str">
        <f t="shared" si="0"/>
        <v>PR</v>
      </c>
      <c r="N18" s="53">
        <v>37678</v>
      </c>
      <c r="O18">
        <v>1</v>
      </c>
      <c r="P18">
        <f t="shared" si="1"/>
        <v>6830.2104999999992</v>
      </c>
    </row>
    <row r="19" spans="1:16" x14ac:dyDescent="0.25">
      <c r="A19" s="32" t="s">
        <v>4</v>
      </c>
      <c r="B19" s="32">
        <v>8339</v>
      </c>
      <c r="C19" s="32" t="s">
        <v>2191</v>
      </c>
      <c r="D19" s="32" t="str">
        <f>VLOOKUP(C19,Grupo!A:B,2,0)</f>
        <v>_Colhedoras</v>
      </c>
      <c r="G19" s="34">
        <v>23170.48</v>
      </c>
      <c r="H19" s="32"/>
      <c r="I19" s="58" t="s">
        <v>4</v>
      </c>
      <c r="J19">
        <f>VLOOKUP(D19,'TIpo (Estudo)'!A:C,3,0)</f>
        <v>1</v>
      </c>
      <c r="K19" t="str">
        <f>VLOOKUP(D19,'TIpo (Estudo)'!A:B,2,)</f>
        <v>Tipo_A</v>
      </c>
      <c r="L19" t="s">
        <v>1209</v>
      </c>
      <c r="M19" t="str">
        <f t="shared" si="0"/>
        <v>MG</v>
      </c>
      <c r="N19" s="53">
        <v>37679</v>
      </c>
      <c r="O19">
        <v>1</v>
      </c>
      <c r="P19">
        <f t="shared" si="1"/>
        <v>9499.8967999999986</v>
      </c>
    </row>
    <row r="20" spans="1:16" x14ac:dyDescent="0.25">
      <c r="A20" s="32" t="s">
        <v>10</v>
      </c>
      <c r="B20" s="32">
        <v>8339</v>
      </c>
      <c r="C20" s="32" t="s">
        <v>2191</v>
      </c>
      <c r="D20" s="32" t="str">
        <f>VLOOKUP(C20,Grupo!A:B,2,0)</f>
        <v>_Colhedoras</v>
      </c>
      <c r="G20" s="34">
        <v>21661.91</v>
      </c>
      <c r="H20" s="32"/>
      <c r="I20" s="58" t="s">
        <v>10</v>
      </c>
      <c r="J20">
        <f>VLOOKUP(D20,'TIpo (Estudo)'!A:C,3,0)</f>
        <v>1</v>
      </c>
      <c r="K20" t="str">
        <f>VLOOKUP(D20,'TIpo (Estudo)'!A:B,2,)</f>
        <v>Tipo_A</v>
      </c>
      <c r="L20" t="s">
        <v>1210</v>
      </c>
      <c r="M20" t="str">
        <f t="shared" si="0"/>
        <v>GO</v>
      </c>
      <c r="N20" s="53">
        <v>37679</v>
      </c>
      <c r="O20">
        <v>1</v>
      </c>
      <c r="P20">
        <f t="shared" si="1"/>
        <v>8881.3830999999991</v>
      </c>
    </row>
    <row r="21" spans="1:16" x14ac:dyDescent="0.25">
      <c r="A21" s="32" t="s">
        <v>15</v>
      </c>
      <c r="B21" s="32">
        <v>8340</v>
      </c>
      <c r="C21" s="32" t="s">
        <v>2191</v>
      </c>
      <c r="D21" s="32" t="str">
        <f>VLOOKUP(C21,Grupo!A:B,2,0)</f>
        <v>_Colhedoras</v>
      </c>
      <c r="G21" s="34">
        <v>17887.78</v>
      </c>
      <c r="H21" s="32"/>
      <c r="I21" s="58" t="s">
        <v>10</v>
      </c>
      <c r="J21">
        <f>VLOOKUP(D21,'TIpo (Estudo)'!A:C,3,0)</f>
        <v>1</v>
      </c>
      <c r="K21" t="str">
        <f>VLOOKUP(D21,'TIpo (Estudo)'!A:B,2,)</f>
        <v>Tipo_A</v>
      </c>
      <c r="L21" t="s">
        <v>1195</v>
      </c>
      <c r="M21" t="str">
        <f t="shared" si="0"/>
        <v>GO</v>
      </c>
      <c r="N21" s="53">
        <v>37679</v>
      </c>
      <c r="O21">
        <v>1</v>
      </c>
      <c r="P21">
        <f t="shared" si="1"/>
        <v>7333.9897999999994</v>
      </c>
    </row>
    <row r="22" spans="1:16" x14ac:dyDescent="0.25">
      <c r="A22" s="32" t="s">
        <v>2</v>
      </c>
      <c r="B22" s="32">
        <v>8417</v>
      </c>
      <c r="C22" s="32" t="s">
        <v>2233</v>
      </c>
      <c r="D22" s="32" t="str">
        <f>VLOOKUP(C22,Grupo!A:B,2,0)</f>
        <v>_Wagon</v>
      </c>
      <c r="G22" s="34">
        <v>25238.1</v>
      </c>
      <c r="H22" s="32"/>
      <c r="I22" s="58" t="s">
        <v>2</v>
      </c>
      <c r="J22">
        <f>VLOOKUP(D22,'TIpo (Estudo)'!A:C,3,0)</f>
        <v>19</v>
      </c>
      <c r="K22" t="str">
        <f>VLOOKUP(D22,'TIpo (Estudo)'!A:B,2,)</f>
        <v>Tipo_K</v>
      </c>
      <c r="L22" t="s">
        <v>1211</v>
      </c>
      <c r="M22" t="str">
        <f t="shared" si="0"/>
        <v>SP</v>
      </c>
      <c r="N22" s="53">
        <v>37680</v>
      </c>
      <c r="O22">
        <v>1</v>
      </c>
      <c r="P22">
        <f t="shared" si="1"/>
        <v>10347.620999999999</v>
      </c>
    </row>
    <row r="23" spans="1:16" x14ac:dyDescent="0.25">
      <c r="A23" s="32" t="s">
        <v>4</v>
      </c>
      <c r="B23" s="32">
        <v>8417</v>
      </c>
      <c r="C23" s="32" t="s">
        <v>2233</v>
      </c>
      <c r="D23" s="32" t="str">
        <f>VLOOKUP(C23,Grupo!A:B,2,0)</f>
        <v>_Wagon</v>
      </c>
      <c r="G23" s="34">
        <v>20200</v>
      </c>
      <c r="H23" s="32"/>
      <c r="I23" s="58" t="s">
        <v>4</v>
      </c>
      <c r="J23">
        <f>VLOOKUP(D23,'TIpo (Estudo)'!A:C,3,0)</f>
        <v>19</v>
      </c>
      <c r="K23" t="str">
        <f>VLOOKUP(D23,'TIpo (Estudo)'!A:B,2,)</f>
        <v>Tipo_K</v>
      </c>
      <c r="L23" t="s">
        <v>1212</v>
      </c>
      <c r="M23" t="str">
        <f t="shared" si="0"/>
        <v>MG</v>
      </c>
      <c r="N23" s="53">
        <v>37680</v>
      </c>
      <c r="O23">
        <v>1</v>
      </c>
      <c r="P23">
        <f t="shared" si="1"/>
        <v>8282</v>
      </c>
    </row>
    <row r="24" spans="1:16" x14ac:dyDescent="0.25">
      <c r="A24" s="32" t="s">
        <v>1</v>
      </c>
      <c r="B24" s="32">
        <v>8342</v>
      </c>
      <c r="C24" s="32" t="s">
        <v>2196</v>
      </c>
      <c r="D24" s="32" t="str">
        <f>VLOOKUP(C24,Grupo!A:B,2,0)</f>
        <v>_Colhedoras</v>
      </c>
      <c r="G24" s="34">
        <v>19238.099999999999</v>
      </c>
      <c r="H24" s="32"/>
      <c r="I24" s="58" t="s">
        <v>1</v>
      </c>
      <c r="J24">
        <f>VLOOKUP(D24,'TIpo (Estudo)'!A:C,3,0)</f>
        <v>1</v>
      </c>
      <c r="K24" t="str">
        <f>VLOOKUP(D24,'TIpo (Estudo)'!A:B,2,)</f>
        <v>Tipo_A</v>
      </c>
      <c r="L24" t="s">
        <v>1214</v>
      </c>
      <c r="M24" t="str">
        <f t="shared" si="0"/>
        <v>MS</v>
      </c>
      <c r="N24" s="53">
        <v>37686</v>
      </c>
      <c r="O24">
        <v>1</v>
      </c>
      <c r="P24">
        <f t="shared" si="1"/>
        <v>7887.6209999999992</v>
      </c>
    </row>
    <row r="25" spans="1:16" x14ac:dyDescent="0.25">
      <c r="A25" s="32" t="s">
        <v>29</v>
      </c>
      <c r="B25" s="32">
        <v>8339</v>
      </c>
      <c r="C25" s="32" t="s">
        <v>2191</v>
      </c>
      <c r="D25" s="32" t="str">
        <f>VLOOKUP(C25,Grupo!A:B,2,0)</f>
        <v>_Colhedoras</v>
      </c>
      <c r="G25" s="34">
        <v>15900.67</v>
      </c>
      <c r="H25" s="32"/>
      <c r="I25" s="58" t="s">
        <v>29</v>
      </c>
      <c r="J25">
        <f>VLOOKUP(D25,'TIpo (Estudo)'!A:C,3,0)</f>
        <v>1</v>
      </c>
      <c r="K25" t="str">
        <f>VLOOKUP(D25,'TIpo (Estudo)'!A:B,2,)</f>
        <v>Tipo_A</v>
      </c>
      <c r="L25" t="s">
        <v>1213</v>
      </c>
      <c r="M25" t="str">
        <f t="shared" si="0"/>
        <v>PR</v>
      </c>
      <c r="N25" s="53">
        <v>37692</v>
      </c>
      <c r="O25">
        <v>1</v>
      </c>
      <c r="P25">
        <f t="shared" si="1"/>
        <v>6519.2746999999999</v>
      </c>
    </row>
    <row r="26" spans="1:16" x14ac:dyDescent="0.25">
      <c r="A26" s="32" t="s">
        <v>1</v>
      </c>
      <c r="B26" s="32">
        <v>8363</v>
      </c>
      <c r="C26" s="32" t="s">
        <v>40</v>
      </c>
      <c r="D26" s="32" t="str">
        <f>VLOOKUP(C26,Grupo!A:B,2,0)</f>
        <v>_Sega_Pasto</v>
      </c>
      <c r="G26" s="34">
        <v>6980.96</v>
      </c>
      <c r="H26" s="32"/>
      <c r="I26" s="58" t="s">
        <v>1</v>
      </c>
      <c r="J26">
        <f>VLOOKUP(D26,'TIpo (Estudo)'!A:C,3,0)</f>
        <v>12</v>
      </c>
      <c r="K26" t="str">
        <f>VLOOKUP(D26,'TIpo (Estudo)'!A:B,2,)</f>
        <v>Tipo_G</v>
      </c>
      <c r="L26" t="s">
        <v>1215</v>
      </c>
      <c r="M26" t="str">
        <f t="shared" si="0"/>
        <v>MS</v>
      </c>
      <c r="N26" s="53">
        <v>37694</v>
      </c>
      <c r="O26">
        <v>1</v>
      </c>
      <c r="P26">
        <f t="shared" si="1"/>
        <v>2862.1936000000001</v>
      </c>
    </row>
    <row r="27" spans="1:16" x14ac:dyDescent="0.25">
      <c r="A27" s="32" t="s">
        <v>1</v>
      </c>
      <c r="B27" s="32">
        <v>8339</v>
      </c>
      <c r="C27" s="32" t="s">
        <v>2191</v>
      </c>
      <c r="D27" s="32" t="str">
        <f>VLOOKUP(C27,Grupo!A:B,2,0)</f>
        <v>_Colhedoras</v>
      </c>
      <c r="G27" s="34">
        <v>23170.48</v>
      </c>
      <c r="H27" s="32"/>
      <c r="I27" s="58" t="s">
        <v>1</v>
      </c>
      <c r="J27">
        <f>VLOOKUP(D27,'TIpo (Estudo)'!A:C,3,0)</f>
        <v>1</v>
      </c>
      <c r="K27" t="str">
        <f>VLOOKUP(D27,'TIpo (Estudo)'!A:B,2,)</f>
        <v>Tipo_A</v>
      </c>
      <c r="L27" t="s">
        <v>1216</v>
      </c>
      <c r="M27" t="str">
        <f t="shared" si="0"/>
        <v>MS</v>
      </c>
      <c r="N27" s="53">
        <v>37700</v>
      </c>
      <c r="O27">
        <v>1</v>
      </c>
      <c r="P27">
        <f t="shared" si="1"/>
        <v>9499.8967999999986</v>
      </c>
    </row>
    <row r="28" spans="1:16" x14ac:dyDescent="0.25">
      <c r="A28" s="32" t="s">
        <v>4</v>
      </c>
      <c r="B28" s="32">
        <v>8339</v>
      </c>
      <c r="C28" s="32" t="s">
        <v>2191</v>
      </c>
      <c r="D28" s="32" t="str">
        <f>VLOOKUP(C28,Grupo!A:B,2,0)</f>
        <v>_Colhedoras</v>
      </c>
      <c r="G28" s="34">
        <v>17329.53</v>
      </c>
      <c r="H28" s="32"/>
      <c r="I28" s="58"/>
      <c r="J28">
        <f>VLOOKUP(D28,'TIpo (Estudo)'!A:C,3,0)</f>
        <v>1</v>
      </c>
      <c r="K28" t="str">
        <f>VLOOKUP(D28,'TIpo (Estudo)'!A:B,2,)</f>
        <v>Tipo_A</v>
      </c>
      <c r="M28" t="str">
        <f t="shared" si="0"/>
        <v>MG</v>
      </c>
      <c r="N28" s="53">
        <v>37701</v>
      </c>
      <c r="O28">
        <v>1</v>
      </c>
      <c r="P28">
        <f t="shared" si="1"/>
        <v>7105.1072999999988</v>
      </c>
    </row>
    <row r="29" spans="1:16" x14ac:dyDescent="0.25">
      <c r="A29" s="32" t="s">
        <v>2</v>
      </c>
      <c r="B29" s="32">
        <v>9359</v>
      </c>
      <c r="C29" s="32" t="s">
        <v>2199</v>
      </c>
      <c r="D29" s="32" t="str">
        <f>VLOOKUP(C29,Grupo!A:B,2,0)</f>
        <v>_Colhedoras</v>
      </c>
      <c r="G29" s="34">
        <v>20578.099999999999</v>
      </c>
      <c r="H29" s="32"/>
      <c r="I29" s="58" t="s">
        <v>2</v>
      </c>
      <c r="J29">
        <f>VLOOKUP(D29,'TIpo (Estudo)'!A:C,3,0)</f>
        <v>1</v>
      </c>
      <c r="K29" t="str">
        <f>VLOOKUP(D29,'TIpo (Estudo)'!A:B,2,)</f>
        <v>Tipo_A</v>
      </c>
      <c r="L29" t="s">
        <v>1192</v>
      </c>
      <c r="M29" t="str">
        <f t="shared" si="0"/>
        <v>SP</v>
      </c>
      <c r="N29" s="53">
        <v>37701</v>
      </c>
      <c r="O29">
        <v>1</v>
      </c>
      <c r="P29">
        <f t="shared" si="1"/>
        <v>8437.0209999999988</v>
      </c>
    </row>
    <row r="30" spans="1:16" x14ac:dyDescent="0.25">
      <c r="A30" s="32" t="s">
        <v>29</v>
      </c>
      <c r="B30" s="32">
        <v>8389</v>
      </c>
      <c r="C30" s="32" t="s">
        <v>2128</v>
      </c>
      <c r="D30" s="32" t="str">
        <f>VLOOKUP(C30,Grupo!A:B,2,0)</f>
        <v>_TMX 06-10 m</v>
      </c>
      <c r="G30" s="34">
        <v>80462.86</v>
      </c>
      <c r="H30" s="32"/>
      <c r="I30" s="58" t="s">
        <v>29</v>
      </c>
      <c r="J30">
        <f>VLOOKUP(D30,'TIpo (Estudo)'!A:C,3,0)</f>
        <v>14</v>
      </c>
      <c r="K30" t="str">
        <f>VLOOKUP(D30,'TIpo (Estudo)'!A:B,2,)</f>
        <v>Tipo_H_6-10</v>
      </c>
      <c r="L30" t="s">
        <v>1217</v>
      </c>
      <c r="M30" t="str">
        <f t="shared" si="0"/>
        <v>PR</v>
      </c>
      <c r="N30" s="53">
        <v>37701</v>
      </c>
      <c r="O30">
        <v>1</v>
      </c>
      <c r="P30">
        <f t="shared" si="1"/>
        <v>32989.772599999997</v>
      </c>
    </row>
    <row r="31" spans="1:16" x14ac:dyDescent="0.25">
      <c r="A31" s="32" t="s">
        <v>15</v>
      </c>
      <c r="B31" s="32">
        <v>8339</v>
      </c>
      <c r="C31" s="32" t="s">
        <v>2191</v>
      </c>
      <c r="D31" s="32" t="str">
        <f>VLOOKUP(C31,Grupo!A:B,2,0)</f>
        <v>_Colhedoras</v>
      </c>
      <c r="G31" s="34">
        <v>21660.959999999999</v>
      </c>
      <c r="H31" s="32"/>
      <c r="I31" s="58" t="s">
        <v>10</v>
      </c>
      <c r="J31">
        <f>VLOOKUP(D31,'TIpo (Estudo)'!A:C,3,0)</f>
        <v>1</v>
      </c>
      <c r="K31" t="str">
        <f>VLOOKUP(D31,'TIpo (Estudo)'!A:B,2,)</f>
        <v>Tipo_A</v>
      </c>
      <c r="L31" t="s">
        <v>1218</v>
      </c>
      <c r="M31" t="str">
        <f t="shared" si="0"/>
        <v>GO</v>
      </c>
      <c r="N31" s="53">
        <v>37705</v>
      </c>
      <c r="O31">
        <v>1</v>
      </c>
      <c r="P31">
        <f t="shared" si="1"/>
        <v>8880.9935999999998</v>
      </c>
    </row>
    <row r="32" spans="1:16" x14ac:dyDescent="0.25">
      <c r="A32" s="32" t="s">
        <v>4</v>
      </c>
      <c r="B32" s="32">
        <v>8339</v>
      </c>
      <c r="C32" s="32" t="s">
        <v>2191</v>
      </c>
      <c r="D32" s="32" t="str">
        <f>VLOOKUP(C32,Grupo!A:B,2,0)</f>
        <v>_Colhedoras</v>
      </c>
      <c r="G32" s="34">
        <v>23142.86</v>
      </c>
      <c r="H32" s="32"/>
      <c r="I32" s="58" t="s">
        <v>4</v>
      </c>
      <c r="J32">
        <f>VLOOKUP(D32,'TIpo (Estudo)'!A:C,3,0)</f>
        <v>1</v>
      </c>
      <c r="K32" t="str">
        <f>VLOOKUP(D32,'TIpo (Estudo)'!A:B,2,)</f>
        <v>Tipo_A</v>
      </c>
      <c r="L32" t="s">
        <v>1219</v>
      </c>
      <c r="M32" t="str">
        <f t="shared" si="0"/>
        <v>MG</v>
      </c>
      <c r="N32" s="53">
        <v>37706</v>
      </c>
      <c r="O32">
        <v>1</v>
      </c>
      <c r="P32">
        <f t="shared" si="1"/>
        <v>9488.5725999999995</v>
      </c>
    </row>
    <row r="33" spans="1:16" x14ac:dyDescent="0.25">
      <c r="A33" s="32" t="s">
        <v>2</v>
      </c>
      <c r="B33" s="32">
        <v>8339</v>
      </c>
      <c r="C33" s="32" t="s">
        <v>2191</v>
      </c>
      <c r="D33" s="32" t="str">
        <f>VLOOKUP(C33,Grupo!A:B,2,0)</f>
        <v>_Colhedoras</v>
      </c>
      <c r="G33" s="34">
        <v>17858.5</v>
      </c>
      <c r="H33" s="32"/>
      <c r="I33" s="58" t="s">
        <v>2</v>
      </c>
      <c r="J33">
        <f>VLOOKUP(D33,'TIpo (Estudo)'!A:C,3,0)</f>
        <v>1</v>
      </c>
      <c r="K33" t="str">
        <f>VLOOKUP(D33,'TIpo (Estudo)'!A:B,2,)</f>
        <v>Tipo_A</v>
      </c>
      <c r="L33" t="s">
        <v>2037</v>
      </c>
      <c r="M33" t="str">
        <f t="shared" si="0"/>
        <v>SP</v>
      </c>
      <c r="N33" s="53">
        <v>37707</v>
      </c>
      <c r="O33">
        <v>1</v>
      </c>
      <c r="P33">
        <f t="shared" si="1"/>
        <v>7321.9849999999997</v>
      </c>
    </row>
    <row r="34" spans="1:16" x14ac:dyDescent="0.25">
      <c r="A34" s="32" t="s">
        <v>48</v>
      </c>
      <c r="B34" s="32">
        <v>8341</v>
      </c>
      <c r="C34" s="32" t="s">
        <v>2201</v>
      </c>
      <c r="D34" s="32" t="str">
        <f>VLOOKUP(C34,Grupo!A:B,2,0)</f>
        <v>_Colhedoras</v>
      </c>
      <c r="G34" s="34">
        <v>20578.810000000001</v>
      </c>
      <c r="H34" s="32"/>
      <c r="I34" s="58" t="s">
        <v>48</v>
      </c>
      <c r="J34">
        <f>VLOOKUP(D34,'TIpo (Estudo)'!A:C,3,0)</f>
        <v>1</v>
      </c>
      <c r="K34" t="str">
        <f>VLOOKUP(D34,'TIpo (Estudo)'!A:B,2,)</f>
        <v>Tipo_A</v>
      </c>
      <c r="L34" t="s">
        <v>1220</v>
      </c>
      <c r="M34" t="str">
        <f t="shared" si="0"/>
        <v>CE</v>
      </c>
      <c r="N34" s="53">
        <v>37708</v>
      </c>
      <c r="O34">
        <v>1</v>
      </c>
      <c r="P34">
        <f t="shared" si="1"/>
        <v>8437.3120999999992</v>
      </c>
    </row>
    <row r="35" spans="1:16" x14ac:dyDescent="0.25">
      <c r="A35" s="32" t="s">
        <v>1</v>
      </c>
      <c r="B35" s="32">
        <v>13026</v>
      </c>
      <c r="C35" s="32" t="s">
        <v>2190</v>
      </c>
      <c r="D35" s="32" t="str">
        <f>VLOOKUP(C35,Grupo!A:B,2,0)</f>
        <v>_Colhedoras</v>
      </c>
      <c r="G35" s="34">
        <v>28571.43</v>
      </c>
      <c r="H35" s="32"/>
      <c r="I35" s="58" t="s">
        <v>1</v>
      </c>
      <c r="J35">
        <f>VLOOKUP(D35,'TIpo (Estudo)'!A:C,3,0)</f>
        <v>1</v>
      </c>
      <c r="K35" t="str">
        <f>VLOOKUP(D35,'TIpo (Estudo)'!A:B,2,)</f>
        <v>Tipo_A</v>
      </c>
      <c r="L35" t="s">
        <v>1221</v>
      </c>
      <c r="M35" t="str">
        <f t="shared" si="0"/>
        <v>MS</v>
      </c>
      <c r="N35" s="53">
        <v>37712</v>
      </c>
      <c r="O35">
        <v>1</v>
      </c>
      <c r="P35">
        <f t="shared" si="1"/>
        <v>11714.2863</v>
      </c>
    </row>
    <row r="36" spans="1:16" x14ac:dyDescent="0.25">
      <c r="A36" s="32" t="s">
        <v>4</v>
      </c>
      <c r="B36" s="32">
        <v>8342</v>
      </c>
      <c r="C36" s="32" t="s">
        <v>2196</v>
      </c>
      <c r="D36" s="32" t="str">
        <f>VLOOKUP(C36,Grupo!A:B,2,0)</f>
        <v>_Colhedoras</v>
      </c>
      <c r="G36" s="34">
        <v>18680</v>
      </c>
      <c r="H36" s="32"/>
      <c r="I36" s="58" t="s">
        <v>2</v>
      </c>
      <c r="J36">
        <f>VLOOKUP(D36,'TIpo (Estudo)'!A:C,3,0)</f>
        <v>1</v>
      </c>
      <c r="K36" t="str">
        <f>VLOOKUP(D36,'TIpo (Estudo)'!A:B,2,)</f>
        <v>Tipo_A</v>
      </c>
      <c r="L36" t="s">
        <v>1223</v>
      </c>
      <c r="M36" t="str">
        <f t="shared" si="0"/>
        <v>SP</v>
      </c>
      <c r="N36" s="53">
        <v>37713</v>
      </c>
      <c r="O36">
        <v>1</v>
      </c>
      <c r="P36">
        <f t="shared" si="1"/>
        <v>7658.7999999999993</v>
      </c>
    </row>
    <row r="37" spans="1:16" x14ac:dyDescent="0.25">
      <c r="A37" s="32" t="s">
        <v>2</v>
      </c>
      <c r="B37" s="32">
        <v>9359</v>
      </c>
      <c r="C37" s="32" t="s">
        <v>2199</v>
      </c>
      <c r="D37" s="32" t="str">
        <f>VLOOKUP(C37,Grupo!A:B,2,0)</f>
        <v>_Colhedoras</v>
      </c>
      <c r="G37" s="34">
        <v>23169.52</v>
      </c>
      <c r="H37" s="32"/>
      <c r="I37" s="58" t="s">
        <v>2</v>
      </c>
      <c r="J37">
        <f>VLOOKUP(D37,'TIpo (Estudo)'!A:C,3,0)</f>
        <v>1</v>
      </c>
      <c r="K37" t="str">
        <f>VLOOKUP(D37,'TIpo (Estudo)'!A:B,2,)</f>
        <v>Tipo_A</v>
      </c>
      <c r="L37" t="s">
        <v>1222</v>
      </c>
      <c r="M37" t="str">
        <f t="shared" si="0"/>
        <v>SP</v>
      </c>
      <c r="N37" s="53">
        <v>37713</v>
      </c>
      <c r="O37">
        <v>1</v>
      </c>
      <c r="P37">
        <f t="shared" si="1"/>
        <v>9499.5031999999992</v>
      </c>
    </row>
    <row r="38" spans="1:16" x14ac:dyDescent="0.25">
      <c r="A38" s="32" t="s">
        <v>2</v>
      </c>
      <c r="B38" s="32">
        <v>9359</v>
      </c>
      <c r="C38" s="32" t="s">
        <v>2199</v>
      </c>
      <c r="D38" s="32" t="str">
        <f>VLOOKUP(C38,Grupo!A:B,2,0)</f>
        <v>_Colhedoras</v>
      </c>
      <c r="G38" s="34">
        <v>23169.52</v>
      </c>
      <c r="H38" s="32"/>
      <c r="I38" s="58" t="s">
        <v>2</v>
      </c>
      <c r="J38">
        <f>VLOOKUP(D38,'TIpo (Estudo)'!A:C,3,0)</f>
        <v>1</v>
      </c>
      <c r="K38" t="str">
        <f>VLOOKUP(D38,'TIpo (Estudo)'!A:B,2,)</f>
        <v>Tipo_A</v>
      </c>
      <c r="L38" t="s">
        <v>1222</v>
      </c>
      <c r="M38" t="str">
        <f t="shared" si="0"/>
        <v>SP</v>
      </c>
      <c r="N38" s="53">
        <v>37714</v>
      </c>
      <c r="O38">
        <v>1</v>
      </c>
      <c r="P38">
        <f t="shared" si="1"/>
        <v>9499.5031999999992</v>
      </c>
    </row>
    <row r="39" spans="1:16" x14ac:dyDescent="0.25">
      <c r="A39" s="32" t="s">
        <v>15</v>
      </c>
      <c r="B39" s="32">
        <v>8339</v>
      </c>
      <c r="C39" s="32" t="s">
        <v>2191</v>
      </c>
      <c r="D39" s="32" t="str">
        <f>VLOOKUP(C39,Grupo!A:B,2,0)</f>
        <v>_Colhedoras</v>
      </c>
      <c r="G39" s="34">
        <v>21660.959999999999</v>
      </c>
      <c r="H39" s="32"/>
      <c r="I39" s="58" t="s">
        <v>10</v>
      </c>
      <c r="J39">
        <f>VLOOKUP(D39,'TIpo (Estudo)'!A:C,3,0)</f>
        <v>1</v>
      </c>
      <c r="K39" t="str">
        <f>VLOOKUP(D39,'TIpo (Estudo)'!A:B,2,)</f>
        <v>Tipo_A</v>
      </c>
      <c r="L39" t="s">
        <v>1218</v>
      </c>
      <c r="M39" t="str">
        <f t="shared" si="0"/>
        <v>GO</v>
      </c>
      <c r="N39" s="53">
        <v>37714</v>
      </c>
      <c r="O39">
        <v>1</v>
      </c>
      <c r="P39">
        <f t="shared" si="1"/>
        <v>8880.9935999999998</v>
      </c>
    </row>
    <row r="40" spans="1:16" x14ac:dyDescent="0.25">
      <c r="A40" s="32" t="s">
        <v>10</v>
      </c>
      <c r="B40" s="32">
        <v>9359</v>
      </c>
      <c r="C40" s="32" t="s">
        <v>2199</v>
      </c>
      <c r="D40" s="32" t="str">
        <f>VLOOKUP(C40,Grupo!A:B,2,0)</f>
        <v>_Colhedoras</v>
      </c>
      <c r="G40" s="34">
        <v>19809.53</v>
      </c>
      <c r="H40" s="32"/>
      <c r="I40" s="58" t="s">
        <v>10</v>
      </c>
      <c r="J40">
        <f>VLOOKUP(D40,'TIpo (Estudo)'!A:C,3,0)</f>
        <v>1</v>
      </c>
      <c r="K40" t="str">
        <f>VLOOKUP(D40,'TIpo (Estudo)'!A:B,2,)</f>
        <v>Tipo_A</v>
      </c>
      <c r="L40" t="s">
        <v>1224</v>
      </c>
      <c r="M40" t="str">
        <f t="shared" si="0"/>
        <v>GO</v>
      </c>
      <c r="N40" s="53">
        <v>37715</v>
      </c>
      <c r="O40">
        <v>1</v>
      </c>
      <c r="P40">
        <f t="shared" si="1"/>
        <v>8121.9072999999989</v>
      </c>
    </row>
    <row r="41" spans="1:16" x14ac:dyDescent="0.25">
      <c r="A41" s="32" t="s">
        <v>55</v>
      </c>
      <c r="B41" s="32">
        <v>8339</v>
      </c>
      <c r="C41" s="32" t="s">
        <v>2191</v>
      </c>
      <c r="D41" s="32" t="str">
        <f>VLOOKUP(C41,Grupo!A:B,2,0)</f>
        <v>_Colhedoras</v>
      </c>
      <c r="G41" s="34">
        <v>19428.580000000002</v>
      </c>
      <c r="H41" s="32"/>
      <c r="I41" s="58"/>
      <c r="J41">
        <f>VLOOKUP(D41,'TIpo (Estudo)'!A:C,3,0)</f>
        <v>1</v>
      </c>
      <c r="K41" t="str">
        <f>VLOOKUP(D41,'TIpo (Estudo)'!A:B,2,)</f>
        <v>Tipo_A</v>
      </c>
      <c r="M41" t="str">
        <f t="shared" si="0"/>
        <v>SC</v>
      </c>
      <c r="N41" s="53">
        <v>37718</v>
      </c>
      <c r="O41">
        <v>1</v>
      </c>
      <c r="P41">
        <f t="shared" si="1"/>
        <v>7965.7178000000004</v>
      </c>
    </row>
    <row r="42" spans="1:16" x14ac:dyDescent="0.25">
      <c r="A42" s="32" t="s">
        <v>2</v>
      </c>
      <c r="B42" s="32">
        <v>8425</v>
      </c>
      <c r="C42" s="32" t="s">
        <v>1997</v>
      </c>
      <c r="D42" s="32" t="str">
        <f>VLOOKUP(C42,Grupo!A:B,2,0)</f>
        <v>_Wagon</v>
      </c>
      <c r="G42" s="34">
        <v>20952.39</v>
      </c>
      <c r="H42" s="32"/>
      <c r="I42" s="58" t="s">
        <v>2</v>
      </c>
      <c r="J42">
        <f>VLOOKUP(D42,'TIpo (Estudo)'!A:C,3,0)</f>
        <v>19</v>
      </c>
      <c r="K42" t="str">
        <f>VLOOKUP(D42,'TIpo (Estudo)'!A:B,2,)</f>
        <v>Tipo_K</v>
      </c>
      <c r="L42" t="s">
        <v>1225</v>
      </c>
      <c r="M42" t="str">
        <f t="shared" si="0"/>
        <v>SP</v>
      </c>
      <c r="N42" s="53">
        <v>37725</v>
      </c>
      <c r="O42">
        <v>1</v>
      </c>
      <c r="P42">
        <f t="shared" si="1"/>
        <v>8590.4798999999985</v>
      </c>
    </row>
    <row r="43" spans="1:16" x14ac:dyDescent="0.25">
      <c r="A43" s="32" t="s">
        <v>10</v>
      </c>
      <c r="B43" s="32">
        <v>8339</v>
      </c>
      <c r="C43" s="32" t="s">
        <v>2191</v>
      </c>
      <c r="D43" s="32" t="str">
        <f>VLOOKUP(C43,Grupo!A:B,2,0)</f>
        <v>_Colhedoras</v>
      </c>
      <c r="G43" s="34">
        <v>21012.05</v>
      </c>
      <c r="H43" s="32"/>
      <c r="I43" s="58" t="s">
        <v>10</v>
      </c>
      <c r="J43">
        <f>VLOOKUP(D43,'TIpo (Estudo)'!A:C,3,0)</f>
        <v>1</v>
      </c>
      <c r="K43" t="str">
        <f>VLOOKUP(D43,'TIpo (Estudo)'!A:B,2,)</f>
        <v>Tipo_A</v>
      </c>
      <c r="M43" t="str">
        <f t="shared" si="0"/>
        <v>GO</v>
      </c>
      <c r="N43" s="53">
        <v>37726</v>
      </c>
      <c r="O43">
        <v>1</v>
      </c>
      <c r="P43">
        <f t="shared" si="1"/>
        <v>8614.9404999999988</v>
      </c>
    </row>
    <row r="44" spans="1:16" x14ac:dyDescent="0.25">
      <c r="A44" s="32" t="s">
        <v>55</v>
      </c>
      <c r="B44" s="32">
        <v>9359</v>
      </c>
      <c r="C44" s="32" t="s">
        <v>2199</v>
      </c>
      <c r="D44" s="32" t="str">
        <f>VLOOKUP(C44,Grupo!A:B,2,0)</f>
        <v>_Colhedoras</v>
      </c>
      <c r="G44" s="34">
        <v>23806.67</v>
      </c>
      <c r="H44" s="32"/>
      <c r="I44" s="58" t="s">
        <v>55</v>
      </c>
      <c r="J44">
        <f>VLOOKUP(D44,'TIpo (Estudo)'!A:C,3,0)</f>
        <v>1</v>
      </c>
      <c r="K44" t="str">
        <f>VLOOKUP(D44,'TIpo (Estudo)'!A:B,2,)</f>
        <v>Tipo_A</v>
      </c>
      <c r="L44" t="s">
        <v>1226</v>
      </c>
      <c r="M44" t="str">
        <f t="shared" si="0"/>
        <v>SC</v>
      </c>
      <c r="N44" s="53">
        <v>37728</v>
      </c>
      <c r="O44">
        <v>1</v>
      </c>
      <c r="P44">
        <f t="shared" si="1"/>
        <v>9760.7346999999991</v>
      </c>
    </row>
    <row r="45" spans="1:16" x14ac:dyDescent="0.25">
      <c r="A45" s="32" t="s">
        <v>15</v>
      </c>
      <c r="B45" s="32">
        <v>13026</v>
      </c>
      <c r="C45" s="32" t="s">
        <v>2190</v>
      </c>
      <c r="D45" s="32" t="str">
        <f>VLOOKUP(C45,Grupo!A:B,2,0)</f>
        <v>_Colhedoras</v>
      </c>
      <c r="G45" s="34">
        <v>29523.81</v>
      </c>
      <c r="H45" s="32"/>
      <c r="I45" s="58" t="s">
        <v>15</v>
      </c>
      <c r="J45">
        <f>VLOOKUP(D45,'TIpo (Estudo)'!A:C,3,0)</f>
        <v>1</v>
      </c>
      <c r="K45" t="str">
        <f>VLOOKUP(D45,'TIpo (Estudo)'!A:B,2,)</f>
        <v>Tipo_A</v>
      </c>
      <c r="L45" t="s">
        <v>1227</v>
      </c>
      <c r="M45" t="str">
        <f t="shared" si="0"/>
        <v>MT</v>
      </c>
      <c r="N45" s="53">
        <v>37733</v>
      </c>
      <c r="O45">
        <v>1</v>
      </c>
      <c r="P45">
        <f t="shared" si="1"/>
        <v>12104.7621</v>
      </c>
    </row>
    <row r="46" spans="1:16" x14ac:dyDescent="0.25">
      <c r="A46" s="32" t="s">
        <v>29</v>
      </c>
      <c r="B46" s="32">
        <v>8340</v>
      </c>
      <c r="C46" s="32" t="s">
        <v>2191</v>
      </c>
      <c r="D46" s="32" t="str">
        <f>VLOOKUP(C46,Grupo!A:B,2,0)</f>
        <v>_Colhedoras</v>
      </c>
      <c r="G46" s="34">
        <v>21195.24</v>
      </c>
      <c r="H46" s="32"/>
      <c r="I46" s="58" t="s">
        <v>29</v>
      </c>
      <c r="J46">
        <f>VLOOKUP(D46,'TIpo (Estudo)'!A:C,3,0)</f>
        <v>1</v>
      </c>
      <c r="K46" t="str">
        <f>VLOOKUP(D46,'TIpo (Estudo)'!A:B,2,)</f>
        <v>Tipo_A</v>
      </c>
      <c r="L46" t="s">
        <v>1228</v>
      </c>
      <c r="M46" t="str">
        <f t="shared" si="0"/>
        <v>PR</v>
      </c>
      <c r="N46" s="53">
        <v>37740</v>
      </c>
      <c r="O46">
        <v>1</v>
      </c>
      <c r="P46">
        <f t="shared" si="1"/>
        <v>8690.0483999999997</v>
      </c>
    </row>
    <row r="47" spans="1:16" x14ac:dyDescent="0.25">
      <c r="A47" s="32" t="s">
        <v>65</v>
      </c>
      <c r="B47" s="32">
        <v>8417</v>
      </c>
      <c r="C47" s="32" t="s">
        <v>2233</v>
      </c>
      <c r="D47" s="32" t="str">
        <f>VLOOKUP(C47,Grupo!A:B,2,0)</f>
        <v>_Wagon</v>
      </c>
      <c r="G47" s="34">
        <v>21264.77</v>
      </c>
      <c r="H47" s="32"/>
      <c r="I47" s="58" t="s">
        <v>750</v>
      </c>
      <c r="J47">
        <f>VLOOKUP(D47,'TIpo (Estudo)'!A:C,3,0)</f>
        <v>19</v>
      </c>
      <c r="K47" t="str">
        <f>VLOOKUP(D47,'TIpo (Estudo)'!A:B,2,)</f>
        <v>Tipo_K</v>
      </c>
      <c r="L47" t="s">
        <v>1229</v>
      </c>
      <c r="M47" t="str">
        <f t="shared" si="0"/>
        <v>RO</v>
      </c>
      <c r="N47" s="53">
        <v>37741</v>
      </c>
      <c r="O47">
        <v>1</v>
      </c>
      <c r="P47">
        <f t="shared" si="1"/>
        <v>8718.555699999999</v>
      </c>
    </row>
    <row r="48" spans="1:16" x14ac:dyDescent="0.25">
      <c r="A48" s="32" t="s">
        <v>29</v>
      </c>
      <c r="B48" s="32">
        <v>8704</v>
      </c>
      <c r="C48" s="32" t="s">
        <v>2125</v>
      </c>
      <c r="D48" s="32" t="str">
        <f>VLOOKUP(C48,Grupo!A:B,2,0)</f>
        <v>_TMX 06-10 m</v>
      </c>
      <c r="G48" s="34">
        <v>62857.15</v>
      </c>
      <c r="H48" s="32"/>
      <c r="I48" s="58" t="s">
        <v>29</v>
      </c>
      <c r="J48">
        <f>VLOOKUP(D48,'TIpo (Estudo)'!A:C,3,0)</f>
        <v>14</v>
      </c>
      <c r="K48" t="str">
        <f>VLOOKUP(D48,'TIpo (Estudo)'!A:B,2,)</f>
        <v>Tipo_H_6-10</v>
      </c>
      <c r="L48" t="s">
        <v>1213</v>
      </c>
      <c r="M48" t="str">
        <f t="shared" si="0"/>
        <v>PR</v>
      </c>
      <c r="N48" s="53">
        <v>37746</v>
      </c>
      <c r="O48">
        <v>1</v>
      </c>
      <c r="P48">
        <f t="shared" si="1"/>
        <v>25771.431499999999</v>
      </c>
    </row>
    <row r="49" spans="1:16" x14ac:dyDescent="0.25">
      <c r="A49" s="32" t="s">
        <v>2</v>
      </c>
      <c r="B49" s="32">
        <v>9361</v>
      </c>
      <c r="C49" s="32" t="s">
        <v>2209</v>
      </c>
      <c r="D49" s="32" t="str">
        <f>VLOOKUP(C49,Grupo!A:B,2,0)</f>
        <v>_Colhedoras</v>
      </c>
      <c r="G49" s="34">
        <v>13333.34</v>
      </c>
      <c r="H49" s="32"/>
      <c r="I49" s="58" t="s">
        <v>2</v>
      </c>
      <c r="J49">
        <f>VLOOKUP(D49,'TIpo (Estudo)'!A:C,3,0)</f>
        <v>1</v>
      </c>
      <c r="K49" t="str">
        <f>VLOOKUP(D49,'TIpo (Estudo)'!A:B,2,)</f>
        <v>Tipo_A</v>
      </c>
      <c r="L49" t="s">
        <v>1231</v>
      </c>
      <c r="M49" t="str">
        <f t="shared" si="0"/>
        <v>SP</v>
      </c>
      <c r="N49" s="53">
        <v>37749</v>
      </c>
      <c r="O49">
        <v>1</v>
      </c>
      <c r="P49">
        <f t="shared" si="1"/>
        <v>5466.6693999999998</v>
      </c>
    </row>
    <row r="50" spans="1:16" x14ac:dyDescent="0.25">
      <c r="A50" s="32" t="s">
        <v>2</v>
      </c>
      <c r="B50" s="32">
        <v>13475</v>
      </c>
      <c r="C50" s="32" t="s">
        <v>2250</v>
      </c>
      <c r="D50" s="32" t="str">
        <f>VLOOKUP(C50,Grupo!A:B,2,0)</f>
        <v>_Distribuidor_Ester</v>
      </c>
      <c r="G50" s="34">
        <v>40012.800000000003</v>
      </c>
      <c r="H50" s="32"/>
      <c r="I50" s="58" t="s">
        <v>2</v>
      </c>
      <c r="J50">
        <f>VLOOKUP(D50,'TIpo (Estudo)'!A:C,3,0)</f>
        <v>2</v>
      </c>
      <c r="K50" t="str">
        <f>VLOOKUP(D50,'TIpo (Estudo)'!A:B,2,)</f>
        <v>Tipo_B</v>
      </c>
      <c r="L50" t="s">
        <v>1230</v>
      </c>
      <c r="M50" t="str">
        <f t="shared" si="0"/>
        <v>SP</v>
      </c>
      <c r="N50" s="53">
        <v>37749</v>
      </c>
      <c r="O50">
        <v>1</v>
      </c>
      <c r="P50">
        <f t="shared" si="1"/>
        <v>16405.248</v>
      </c>
    </row>
    <row r="51" spans="1:16" x14ac:dyDescent="0.25">
      <c r="A51" s="32" t="s">
        <v>1</v>
      </c>
      <c r="B51" s="32">
        <v>13026</v>
      </c>
      <c r="C51" s="32" t="s">
        <v>2190</v>
      </c>
      <c r="D51" s="32" t="str">
        <f>VLOOKUP(C51,Grupo!A:B,2,0)</f>
        <v>_Colhedoras</v>
      </c>
      <c r="G51" s="34">
        <v>26917.360000000001</v>
      </c>
      <c r="H51" s="32"/>
      <c r="I51" s="58" t="s">
        <v>1</v>
      </c>
      <c r="J51">
        <f>VLOOKUP(D51,'TIpo (Estudo)'!A:C,3,0)</f>
        <v>1</v>
      </c>
      <c r="K51" t="str">
        <f>VLOOKUP(D51,'TIpo (Estudo)'!A:B,2,)</f>
        <v>Tipo_A</v>
      </c>
      <c r="L51" t="s">
        <v>1232</v>
      </c>
      <c r="M51" t="str">
        <f t="shared" si="0"/>
        <v>MS</v>
      </c>
      <c r="N51" s="53">
        <v>37750</v>
      </c>
      <c r="O51">
        <v>1</v>
      </c>
      <c r="P51">
        <f t="shared" si="1"/>
        <v>11036.1176</v>
      </c>
    </row>
    <row r="52" spans="1:16" x14ac:dyDescent="0.25">
      <c r="A52" s="32" t="s">
        <v>1</v>
      </c>
      <c r="B52" s="32">
        <v>13026</v>
      </c>
      <c r="C52" s="32" t="s">
        <v>2190</v>
      </c>
      <c r="D52" s="32" t="str">
        <f>VLOOKUP(C52,Grupo!A:B,2,0)</f>
        <v>_Colhedoras</v>
      </c>
      <c r="G52" s="34">
        <v>31666.67</v>
      </c>
      <c r="H52" s="32"/>
      <c r="I52" s="58" t="s">
        <v>1</v>
      </c>
      <c r="J52">
        <f>VLOOKUP(D52,'TIpo (Estudo)'!A:C,3,0)</f>
        <v>1</v>
      </c>
      <c r="K52" t="str">
        <f>VLOOKUP(D52,'TIpo (Estudo)'!A:B,2,)</f>
        <v>Tipo_A</v>
      </c>
      <c r="L52" t="s">
        <v>1236</v>
      </c>
      <c r="M52" t="str">
        <f t="shared" si="0"/>
        <v>MS</v>
      </c>
      <c r="N52" s="53">
        <v>37754</v>
      </c>
      <c r="O52">
        <v>1</v>
      </c>
      <c r="P52">
        <f t="shared" si="1"/>
        <v>12983.334699999998</v>
      </c>
    </row>
    <row r="53" spans="1:16" x14ac:dyDescent="0.25">
      <c r="A53" s="32" t="s">
        <v>10</v>
      </c>
      <c r="B53" s="32">
        <v>8935</v>
      </c>
      <c r="C53" s="32" t="s">
        <v>2146</v>
      </c>
      <c r="D53" s="32" t="str">
        <f>VLOOKUP(C53,Grupo!A:B,2,0)</f>
        <v>_RX 15-20 m</v>
      </c>
      <c r="G53" s="34">
        <v>85714.29</v>
      </c>
      <c r="H53" s="32"/>
      <c r="I53" s="58" t="s">
        <v>10</v>
      </c>
      <c r="J53">
        <f>VLOOKUP(D53,'TIpo (Estudo)'!A:C,3,0)</f>
        <v>9</v>
      </c>
      <c r="K53" t="str">
        <f>VLOOKUP(D53,'TIpo (Estudo)'!A:B,2,)</f>
        <v>Tipo_F_15-20</v>
      </c>
      <c r="L53" t="s">
        <v>1234</v>
      </c>
      <c r="M53" t="str">
        <f t="shared" si="0"/>
        <v>GO</v>
      </c>
      <c r="N53" s="53">
        <v>37754</v>
      </c>
      <c r="O53">
        <v>1</v>
      </c>
      <c r="P53">
        <f t="shared" si="1"/>
        <v>35142.858899999992</v>
      </c>
    </row>
    <row r="54" spans="1:16" x14ac:dyDescent="0.25">
      <c r="A54" s="32" t="s">
        <v>4</v>
      </c>
      <c r="B54" s="32">
        <v>8935</v>
      </c>
      <c r="C54" s="32" t="s">
        <v>2146</v>
      </c>
      <c r="D54" s="32" t="str">
        <f>VLOOKUP(C54,Grupo!A:B,2,0)</f>
        <v>_RX 15-20 m</v>
      </c>
      <c r="G54" s="34">
        <v>88963.81</v>
      </c>
      <c r="H54" s="32"/>
      <c r="I54" s="58" t="s">
        <v>4</v>
      </c>
      <c r="J54">
        <f>VLOOKUP(D54,'TIpo (Estudo)'!A:C,3,0)</f>
        <v>9</v>
      </c>
      <c r="K54" t="str">
        <f>VLOOKUP(D54,'TIpo (Estudo)'!A:B,2,)</f>
        <v>Tipo_F_15-20</v>
      </c>
      <c r="L54" t="s">
        <v>1237</v>
      </c>
      <c r="M54" t="str">
        <f t="shared" si="0"/>
        <v>MG</v>
      </c>
      <c r="N54" s="53">
        <v>37754</v>
      </c>
      <c r="O54">
        <v>1</v>
      </c>
      <c r="P54">
        <f t="shared" si="1"/>
        <v>36475.162099999994</v>
      </c>
    </row>
    <row r="55" spans="1:16" x14ac:dyDescent="0.25">
      <c r="A55" s="32" t="s">
        <v>2</v>
      </c>
      <c r="B55" s="32">
        <v>8389</v>
      </c>
      <c r="C55" s="32" t="s">
        <v>2128</v>
      </c>
      <c r="D55" s="32" t="str">
        <f>VLOOKUP(C55,Grupo!A:B,2,0)</f>
        <v>_TMX 06-10 m</v>
      </c>
      <c r="G55" s="34">
        <v>38095.24</v>
      </c>
      <c r="H55" s="32"/>
      <c r="I55" s="58" t="s">
        <v>2</v>
      </c>
      <c r="J55">
        <f>VLOOKUP(D55,'TIpo (Estudo)'!A:C,3,0)</f>
        <v>14</v>
      </c>
      <c r="K55" t="str">
        <f>VLOOKUP(D55,'TIpo (Estudo)'!A:B,2,)</f>
        <v>Tipo_H_6-10</v>
      </c>
      <c r="L55" t="s">
        <v>1235</v>
      </c>
      <c r="M55" t="str">
        <f t="shared" si="0"/>
        <v>SP</v>
      </c>
      <c r="N55" s="53">
        <v>37754</v>
      </c>
      <c r="O55">
        <v>1</v>
      </c>
      <c r="P55">
        <f t="shared" si="1"/>
        <v>15619.048399999998</v>
      </c>
    </row>
    <row r="56" spans="1:16" x14ac:dyDescent="0.25">
      <c r="A56" s="32" t="s">
        <v>2</v>
      </c>
      <c r="B56" s="32">
        <v>8425</v>
      </c>
      <c r="C56" s="32" t="s">
        <v>1997</v>
      </c>
      <c r="D56" s="32" t="str">
        <f>VLOOKUP(C56,Grupo!A:B,2,0)</f>
        <v>_Wagon</v>
      </c>
      <c r="G56" s="34">
        <v>30869.53</v>
      </c>
      <c r="H56" s="32"/>
      <c r="I56" s="58" t="s">
        <v>2</v>
      </c>
      <c r="J56">
        <f>VLOOKUP(D56,'TIpo (Estudo)'!A:C,3,0)</f>
        <v>19</v>
      </c>
      <c r="K56" t="str">
        <f>VLOOKUP(D56,'TIpo (Estudo)'!A:B,2,)</f>
        <v>Tipo_K</v>
      </c>
      <c r="L56" t="s">
        <v>1225</v>
      </c>
      <c r="M56" t="str">
        <f t="shared" si="0"/>
        <v>SP</v>
      </c>
      <c r="N56" s="53">
        <v>37754</v>
      </c>
      <c r="O56">
        <v>1</v>
      </c>
      <c r="P56">
        <f t="shared" si="1"/>
        <v>12656.507299999999</v>
      </c>
    </row>
    <row r="57" spans="1:16" x14ac:dyDescent="0.25">
      <c r="A57" s="32" t="s">
        <v>4</v>
      </c>
      <c r="B57" s="32">
        <v>8339</v>
      </c>
      <c r="C57" s="32" t="s">
        <v>2191</v>
      </c>
      <c r="D57" s="32" t="str">
        <f>VLOOKUP(C57,Grupo!A:B,2,0)</f>
        <v>_Colhedoras</v>
      </c>
      <c r="G57" s="34">
        <v>23329.200000000001</v>
      </c>
      <c r="H57" s="32"/>
      <c r="I57" s="58" t="s">
        <v>4</v>
      </c>
      <c r="J57">
        <f>VLOOKUP(D57,'TIpo (Estudo)'!A:C,3,0)</f>
        <v>1</v>
      </c>
      <c r="K57" t="str">
        <f>VLOOKUP(D57,'TIpo (Estudo)'!A:B,2,)</f>
        <v>Tipo_A</v>
      </c>
      <c r="L57" t="s">
        <v>1559</v>
      </c>
      <c r="M57" t="str">
        <f t="shared" si="0"/>
        <v>MG</v>
      </c>
      <c r="N57" s="53">
        <v>37756</v>
      </c>
      <c r="O57">
        <v>1</v>
      </c>
      <c r="P57">
        <f t="shared" si="1"/>
        <v>9564.9719999999998</v>
      </c>
    </row>
    <row r="58" spans="1:16" x14ac:dyDescent="0.25">
      <c r="A58" s="32" t="s">
        <v>77</v>
      </c>
      <c r="B58" s="32">
        <v>8340</v>
      </c>
      <c r="C58" s="32" t="s">
        <v>2191</v>
      </c>
      <c r="D58" s="32" t="str">
        <f>VLOOKUP(C58,Grupo!A:B,2,0)</f>
        <v>_Colhedoras</v>
      </c>
      <c r="G58" s="34">
        <v>20952.39</v>
      </c>
      <c r="H58" s="32"/>
      <c r="I58" s="58" t="s">
        <v>77</v>
      </c>
      <c r="J58">
        <f>VLOOKUP(D58,'TIpo (Estudo)'!A:C,3,0)</f>
        <v>1</v>
      </c>
      <c r="K58" t="str">
        <f>VLOOKUP(D58,'TIpo (Estudo)'!A:B,2,)</f>
        <v>Tipo_A</v>
      </c>
      <c r="L58" t="s">
        <v>1238</v>
      </c>
      <c r="M58" t="str">
        <f t="shared" si="0"/>
        <v>TO</v>
      </c>
      <c r="N58" s="53">
        <v>37756</v>
      </c>
      <c r="O58">
        <v>1</v>
      </c>
      <c r="P58">
        <f t="shared" si="1"/>
        <v>8590.4798999999985</v>
      </c>
    </row>
    <row r="59" spans="1:16" x14ac:dyDescent="0.25">
      <c r="A59" s="32" t="s">
        <v>79</v>
      </c>
      <c r="B59" s="32">
        <v>8390</v>
      </c>
      <c r="C59" s="32" t="s">
        <v>2100</v>
      </c>
      <c r="D59" s="32" t="str">
        <f>VLOOKUP(C59,Grupo!A:B,2,0)</f>
        <v>_TMX 06-10 m</v>
      </c>
      <c r="G59" s="34">
        <v>62120.9</v>
      </c>
      <c r="H59" s="32"/>
      <c r="I59" s="58" t="s">
        <v>1</v>
      </c>
      <c r="J59">
        <f>VLOOKUP(D59,'TIpo (Estudo)'!A:C,3,0)</f>
        <v>14</v>
      </c>
      <c r="K59" t="str">
        <f>VLOOKUP(D59,'TIpo (Estudo)'!A:B,2,)</f>
        <v>Tipo_H_6-10</v>
      </c>
      <c r="L59" t="s">
        <v>1500</v>
      </c>
      <c r="M59" t="str">
        <f t="shared" si="0"/>
        <v>MS</v>
      </c>
      <c r="N59" s="53">
        <v>37757</v>
      </c>
      <c r="O59">
        <v>1</v>
      </c>
      <c r="P59">
        <f t="shared" si="1"/>
        <v>25469.569</v>
      </c>
    </row>
    <row r="60" spans="1:16" x14ac:dyDescent="0.25">
      <c r="A60" s="32" t="s">
        <v>77</v>
      </c>
      <c r="B60" s="32">
        <v>8339</v>
      </c>
      <c r="C60" s="32" t="s">
        <v>2191</v>
      </c>
      <c r="D60" s="32" t="str">
        <f>VLOOKUP(C60,Grupo!A:B,2,0)</f>
        <v>_Colhedoras</v>
      </c>
      <c r="G60" s="34">
        <v>21661.91</v>
      </c>
      <c r="H60" s="32"/>
      <c r="I60" s="58" t="s">
        <v>77</v>
      </c>
      <c r="J60">
        <f>VLOOKUP(D60,'TIpo (Estudo)'!A:C,3,0)</f>
        <v>1</v>
      </c>
      <c r="K60" t="str">
        <f>VLOOKUP(D60,'TIpo (Estudo)'!A:B,2,)</f>
        <v>Tipo_A</v>
      </c>
      <c r="L60" t="s">
        <v>1240</v>
      </c>
      <c r="M60" t="str">
        <f t="shared" si="0"/>
        <v>TO</v>
      </c>
      <c r="N60" s="53">
        <v>37760</v>
      </c>
      <c r="O60">
        <v>1</v>
      </c>
      <c r="P60">
        <f t="shared" si="1"/>
        <v>8881.3830999999991</v>
      </c>
    </row>
    <row r="61" spans="1:16" x14ac:dyDescent="0.25">
      <c r="A61" s="32" t="s">
        <v>2</v>
      </c>
      <c r="B61" s="32">
        <v>13475</v>
      </c>
      <c r="C61" s="32" t="s">
        <v>2250</v>
      </c>
      <c r="D61" s="32" t="str">
        <f>VLOOKUP(C61,Grupo!A:B,2,0)</f>
        <v>_Distribuidor_Ester</v>
      </c>
      <c r="G61" s="34">
        <v>40012.800000000003</v>
      </c>
      <c r="H61" s="32"/>
      <c r="I61" s="58" t="s">
        <v>2</v>
      </c>
      <c r="J61">
        <f>VLOOKUP(D61,'TIpo (Estudo)'!A:C,3,0)</f>
        <v>2</v>
      </c>
      <c r="K61" t="str">
        <f>VLOOKUP(D61,'TIpo (Estudo)'!A:B,2,)</f>
        <v>Tipo_B</v>
      </c>
      <c r="L61" t="s">
        <v>1239</v>
      </c>
      <c r="M61" t="str">
        <f t="shared" si="0"/>
        <v>SP</v>
      </c>
      <c r="N61" s="53">
        <v>37760</v>
      </c>
      <c r="O61">
        <v>1</v>
      </c>
      <c r="P61">
        <f t="shared" si="1"/>
        <v>16405.248</v>
      </c>
    </row>
    <row r="62" spans="1:16" x14ac:dyDescent="0.25">
      <c r="A62" s="32" t="s">
        <v>2</v>
      </c>
      <c r="B62" s="32">
        <v>13475</v>
      </c>
      <c r="C62" s="32" t="s">
        <v>2250</v>
      </c>
      <c r="D62" s="32" t="str">
        <f>VLOOKUP(C62,Grupo!A:B,2,0)</f>
        <v>_Distribuidor_Ester</v>
      </c>
      <c r="G62" s="34">
        <v>40012.800000000003</v>
      </c>
      <c r="H62" s="32"/>
      <c r="I62" s="58" t="s">
        <v>2</v>
      </c>
      <c r="J62">
        <f>VLOOKUP(D62,'TIpo (Estudo)'!A:C,3,0)</f>
        <v>2</v>
      </c>
      <c r="K62" t="str">
        <f>VLOOKUP(D62,'TIpo (Estudo)'!A:B,2,)</f>
        <v>Tipo_B</v>
      </c>
      <c r="L62" t="s">
        <v>1241</v>
      </c>
      <c r="M62" t="str">
        <f t="shared" si="0"/>
        <v>SP</v>
      </c>
      <c r="N62" s="53">
        <v>37760</v>
      </c>
      <c r="O62">
        <v>1</v>
      </c>
      <c r="P62">
        <f t="shared" si="1"/>
        <v>16405.248</v>
      </c>
    </row>
    <row r="63" spans="1:16" x14ac:dyDescent="0.25">
      <c r="A63" s="32" t="s">
        <v>2</v>
      </c>
      <c r="B63" s="32">
        <v>13475</v>
      </c>
      <c r="C63" s="32" t="s">
        <v>2250</v>
      </c>
      <c r="D63" s="32" t="str">
        <f>VLOOKUP(C63,Grupo!A:B,2,0)</f>
        <v>_Distribuidor_Ester</v>
      </c>
      <c r="G63" s="34">
        <v>40012.800000000003</v>
      </c>
      <c r="H63" s="32"/>
      <c r="I63" s="58" t="s">
        <v>2</v>
      </c>
      <c r="J63">
        <f>VLOOKUP(D63,'TIpo (Estudo)'!A:C,3,0)</f>
        <v>2</v>
      </c>
      <c r="K63" t="str">
        <f>VLOOKUP(D63,'TIpo (Estudo)'!A:B,2,)</f>
        <v>Tipo_B</v>
      </c>
      <c r="L63" t="s">
        <v>1242</v>
      </c>
      <c r="M63" t="str">
        <f t="shared" si="0"/>
        <v>SP</v>
      </c>
      <c r="N63" s="53">
        <v>37762</v>
      </c>
      <c r="O63">
        <v>1</v>
      </c>
      <c r="P63">
        <f t="shared" si="1"/>
        <v>16405.248</v>
      </c>
    </row>
    <row r="64" spans="1:16" x14ac:dyDescent="0.25">
      <c r="A64" s="32" t="s">
        <v>1</v>
      </c>
      <c r="B64" s="32">
        <v>8339</v>
      </c>
      <c r="C64" s="32" t="s">
        <v>2191</v>
      </c>
      <c r="D64" s="32" t="str">
        <f>VLOOKUP(C64,Grupo!A:B,2,0)</f>
        <v>_Colhedoras</v>
      </c>
      <c r="G64" s="34">
        <v>21661.91</v>
      </c>
      <c r="H64" s="32"/>
      <c r="I64" s="58" t="s">
        <v>1</v>
      </c>
      <c r="J64">
        <f>VLOOKUP(D64,'TIpo (Estudo)'!A:C,3,0)</f>
        <v>1</v>
      </c>
      <c r="K64" t="str">
        <f>VLOOKUP(D64,'TIpo (Estudo)'!A:B,2,)</f>
        <v>Tipo_A</v>
      </c>
      <c r="L64" t="s">
        <v>1243</v>
      </c>
      <c r="M64" t="str">
        <f t="shared" si="0"/>
        <v>MS</v>
      </c>
      <c r="N64" s="53">
        <v>37763</v>
      </c>
      <c r="O64">
        <v>1</v>
      </c>
      <c r="P64">
        <f t="shared" si="1"/>
        <v>8881.3830999999991</v>
      </c>
    </row>
    <row r="65" spans="1:16" x14ac:dyDescent="0.25">
      <c r="A65" s="32" t="s">
        <v>15</v>
      </c>
      <c r="B65" s="32">
        <v>9359</v>
      </c>
      <c r="C65" s="32" t="s">
        <v>2199</v>
      </c>
      <c r="D65" s="32" t="str">
        <f>VLOOKUP(C65,Grupo!A:B,2,0)</f>
        <v>_Colhedoras</v>
      </c>
      <c r="G65" s="34">
        <v>24476.19</v>
      </c>
      <c r="H65" s="32"/>
      <c r="I65" s="58" t="s">
        <v>15</v>
      </c>
      <c r="J65">
        <f>VLOOKUP(D65,'TIpo (Estudo)'!A:C,3,0)</f>
        <v>1</v>
      </c>
      <c r="K65" t="str">
        <f>VLOOKUP(D65,'TIpo (Estudo)'!A:B,2,)</f>
        <v>Tipo_A</v>
      </c>
      <c r="L65" t="s">
        <v>1244</v>
      </c>
      <c r="M65" t="str">
        <f t="shared" si="0"/>
        <v>MT</v>
      </c>
      <c r="N65" s="53">
        <v>37767</v>
      </c>
      <c r="O65">
        <v>1</v>
      </c>
      <c r="P65">
        <f t="shared" si="1"/>
        <v>10035.237899999998</v>
      </c>
    </row>
    <row r="66" spans="1:16" x14ac:dyDescent="0.25">
      <c r="A66" s="32" t="s">
        <v>77</v>
      </c>
      <c r="B66" s="32">
        <v>8339</v>
      </c>
      <c r="C66" s="32" t="s">
        <v>2191</v>
      </c>
      <c r="D66" s="32" t="str">
        <f>VLOOKUP(C66,Grupo!A:B,2,0)</f>
        <v>_Colhedoras</v>
      </c>
      <c r="G66" s="34">
        <v>21661.91</v>
      </c>
      <c r="H66" s="32"/>
      <c r="I66" s="58" t="s">
        <v>77</v>
      </c>
      <c r="J66">
        <f>VLOOKUP(D66,'TIpo (Estudo)'!A:C,3,0)</f>
        <v>1</v>
      </c>
      <c r="K66" t="str">
        <f>VLOOKUP(D66,'TIpo (Estudo)'!A:B,2,)</f>
        <v>Tipo_A</v>
      </c>
      <c r="L66" t="s">
        <v>1240</v>
      </c>
      <c r="M66" t="str">
        <f t="shared" si="0"/>
        <v>TO</v>
      </c>
      <c r="N66" s="53">
        <v>37768</v>
      </c>
      <c r="O66">
        <v>1</v>
      </c>
      <c r="P66">
        <f t="shared" si="1"/>
        <v>8881.3830999999991</v>
      </c>
    </row>
    <row r="67" spans="1:16" x14ac:dyDescent="0.25">
      <c r="A67" s="32" t="s">
        <v>10</v>
      </c>
      <c r="B67" s="32">
        <v>8339</v>
      </c>
      <c r="C67" s="32" t="s">
        <v>2191</v>
      </c>
      <c r="D67" s="32" t="str">
        <f>VLOOKUP(C67,Grupo!A:B,2,0)</f>
        <v>_Colhedoras</v>
      </c>
      <c r="G67" s="34">
        <v>17982.86</v>
      </c>
      <c r="H67" s="32"/>
      <c r="I67" s="58" t="s">
        <v>10</v>
      </c>
      <c r="J67">
        <f>VLOOKUP(D67,'TIpo (Estudo)'!A:C,3,0)</f>
        <v>1</v>
      </c>
      <c r="K67" t="str">
        <f>VLOOKUP(D67,'TIpo (Estudo)'!A:B,2,)</f>
        <v>Tipo_A</v>
      </c>
      <c r="L67" t="s">
        <v>1210</v>
      </c>
      <c r="M67" t="str">
        <f t="shared" ref="M67:M130" si="2">IF(ISBLANK(I67),A67,I67)</f>
        <v>GO</v>
      </c>
      <c r="N67" s="53">
        <v>37769</v>
      </c>
      <c r="O67">
        <v>1</v>
      </c>
      <c r="P67">
        <f t="shared" ref="P67:P130" si="3">G67*0.41</f>
        <v>7372.9726000000001</v>
      </c>
    </row>
    <row r="68" spans="1:16" x14ac:dyDescent="0.25">
      <c r="A68" s="32" t="s">
        <v>2</v>
      </c>
      <c r="B68" s="32">
        <v>8342</v>
      </c>
      <c r="C68" s="32" t="s">
        <v>2196</v>
      </c>
      <c r="D68" s="32" t="str">
        <f>VLOOKUP(C68,Grupo!A:B,2,0)</f>
        <v>_Colhedoras</v>
      </c>
      <c r="G68" s="34">
        <v>15500</v>
      </c>
      <c r="H68" s="32"/>
      <c r="I68" s="58" t="s">
        <v>2</v>
      </c>
      <c r="J68">
        <f>VLOOKUP(D68,'TIpo (Estudo)'!A:C,3,0)</f>
        <v>1</v>
      </c>
      <c r="K68" t="str">
        <f>VLOOKUP(D68,'TIpo (Estudo)'!A:B,2,)</f>
        <v>Tipo_A</v>
      </c>
      <c r="L68" t="s">
        <v>1245</v>
      </c>
      <c r="M68" t="str">
        <f t="shared" si="2"/>
        <v>SP</v>
      </c>
      <c r="N68" s="53">
        <v>37769</v>
      </c>
      <c r="O68">
        <v>1</v>
      </c>
      <c r="P68">
        <f t="shared" si="3"/>
        <v>6355</v>
      </c>
    </row>
    <row r="69" spans="1:16" x14ac:dyDescent="0.25">
      <c r="A69" s="32" t="s">
        <v>2</v>
      </c>
      <c r="B69" s="32">
        <v>13026</v>
      </c>
      <c r="C69" s="32" t="s">
        <v>2190</v>
      </c>
      <c r="D69" s="32" t="str">
        <f>VLOOKUP(C69,Grupo!A:B,2,0)</f>
        <v>_Colhedoras</v>
      </c>
      <c r="G69" s="34">
        <v>31904.77</v>
      </c>
      <c r="H69" s="32"/>
      <c r="I69" s="58" t="s">
        <v>2</v>
      </c>
      <c r="J69">
        <f>VLOOKUP(D69,'TIpo (Estudo)'!A:C,3,0)</f>
        <v>1</v>
      </c>
      <c r="K69" t="str">
        <f>VLOOKUP(D69,'TIpo (Estudo)'!A:B,2,)</f>
        <v>Tipo_A</v>
      </c>
      <c r="L69" t="s">
        <v>1203</v>
      </c>
      <c r="M69" t="str">
        <f t="shared" si="2"/>
        <v>SP</v>
      </c>
      <c r="N69" s="53">
        <v>37771</v>
      </c>
      <c r="O69">
        <v>1</v>
      </c>
      <c r="P69">
        <f t="shared" si="3"/>
        <v>13080.955699999999</v>
      </c>
    </row>
    <row r="70" spans="1:16" x14ac:dyDescent="0.25">
      <c r="A70" s="32" t="s">
        <v>2</v>
      </c>
      <c r="B70" s="32">
        <v>10665</v>
      </c>
      <c r="C70" s="32" t="s">
        <v>2139</v>
      </c>
      <c r="D70" s="32" t="str">
        <f>VLOOKUP(C70,Grupo!A:B,2,0)</f>
        <v>_RX 0-11m</v>
      </c>
      <c r="G70" s="34">
        <v>86666.67</v>
      </c>
      <c r="H70" s="32"/>
      <c r="I70" s="58" t="s">
        <v>2</v>
      </c>
      <c r="J70">
        <f>VLOOKUP(D70,'TIpo (Estudo)'!A:C,3,0)</f>
        <v>7</v>
      </c>
      <c r="K70" t="str">
        <f>VLOOKUP(D70,'TIpo (Estudo)'!A:B,2,)</f>
        <v>Tipo_F_0-11</v>
      </c>
      <c r="L70" t="s">
        <v>1249</v>
      </c>
      <c r="M70" t="str">
        <f t="shared" si="2"/>
        <v>SP</v>
      </c>
      <c r="N70" s="53">
        <v>37777</v>
      </c>
      <c r="O70">
        <v>1</v>
      </c>
      <c r="P70">
        <f t="shared" si="3"/>
        <v>35533.334699999999</v>
      </c>
    </row>
    <row r="71" spans="1:16" x14ac:dyDescent="0.25">
      <c r="A71" s="32" t="s">
        <v>2</v>
      </c>
      <c r="B71" s="32">
        <v>8339</v>
      </c>
      <c r="C71" s="32" t="s">
        <v>2191</v>
      </c>
      <c r="D71" s="32" t="str">
        <f>VLOOKUP(C71,Grupo!A:B,2,0)</f>
        <v>_Colhedoras</v>
      </c>
      <c r="G71" s="34">
        <v>17462</v>
      </c>
      <c r="H71" s="32"/>
      <c r="I71" s="58" t="s">
        <v>2</v>
      </c>
      <c r="J71">
        <f>VLOOKUP(D71,'TIpo (Estudo)'!A:C,3,0)</f>
        <v>1</v>
      </c>
      <c r="K71" t="str">
        <f>VLOOKUP(D71,'TIpo (Estudo)'!A:B,2,)</f>
        <v>Tipo_A</v>
      </c>
      <c r="L71" t="s">
        <v>2037</v>
      </c>
      <c r="M71" t="str">
        <f t="shared" si="2"/>
        <v>SP</v>
      </c>
      <c r="N71" s="53">
        <v>37781</v>
      </c>
      <c r="O71">
        <v>1</v>
      </c>
      <c r="P71">
        <f t="shared" si="3"/>
        <v>7159.4199999999992</v>
      </c>
    </row>
    <row r="72" spans="1:16" x14ac:dyDescent="0.25">
      <c r="A72" s="32" t="s">
        <v>4</v>
      </c>
      <c r="B72" s="32">
        <v>8417</v>
      </c>
      <c r="C72" s="32" t="s">
        <v>2233</v>
      </c>
      <c r="D72" s="32" t="str">
        <f>VLOOKUP(C72,Grupo!A:B,2,0)</f>
        <v>_Wagon</v>
      </c>
      <c r="G72" s="34">
        <v>18095.240000000002</v>
      </c>
      <c r="H72" s="32"/>
      <c r="I72" s="58" t="s">
        <v>4</v>
      </c>
      <c r="J72">
        <f>VLOOKUP(D72,'TIpo (Estudo)'!A:C,3,0)</f>
        <v>19</v>
      </c>
      <c r="K72" t="str">
        <f>VLOOKUP(D72,'TIpo (Estudo)'!A:B,2,)</f>
        <v>Tipo_K</v>
      </c>
      <c r="L72" t="s">
        <v>1252</v>
      </c>
      <c r="M72" t="str">
        <f t="shared" si="2"/>
        <v>MG</v>
      </c>
      <c r="N72" s="53">
        <v>37792</v>
      </c>
      <c r="O72">
        <v>1</v>
      </c>
      <c r="P72">
        <f t="shared" si="3"/>
        <v>7419.0484000000006</v>
      </c>
    </row>
    <row r="73" spans="1:16" x14ac:dyDescent="0.25">
      <c r="A73" s="32" t="s">
        <v>2</v>
      </c>
      <c r="B73" s="32">
        <v>10665</v>
      </c>
      <c r="C73" s="32" t="s">
        <v>2139</v>
      </c>
      <c r="D73" s="32" t="str">
        <f>VLOOKUP(C73,Grupo!A:B,2,0)</f>
        <v>_RX 0-11m</v>
      </c>
      <c r="G73" s="34">
        <v>70476.2</v>
      </c>
      <c r="H73" s="32"/>
      <c r="I73" s="58" t="s">
        <v>2</v>
      </c>
      <c r="J73">
        <f>VLOOKUP(D73,'TIpo (Estudo)'!A:C,3,0)</f>
        <v>7</v>
      </c>
      <c r="K73" t="str">
        <f>VLOOKUP(D73,'TIpo (Estudo)'!A:B,2,)</f>
        <v>Tipo_F_0-11</v>
      </c>
      <c r="L73" t="s">
        <v>1253</v>
      </c>
      <c r="M73" t="str">
        <f t="shared" si="2"/>
        <v>SP</v>
      </c>
      <c r="N73" s="53">
        <v>37797</v>
      </c>
      <c r="O73">
        <v>1</v>
      </c>
      <c r="P73">
        <f t="shared" si="3"/>
        <v>28895.241999999998</v>
      </c>
    </row>
    <row r="74" spans="1:16" x14ac:dyDescent="0.25">
      <c r="A74" s="32" t="s">
        <v>10</v>
      </c>
      <c r="B74" s="32">
        <v>10095</v>
      </c>
      <c r="C74" s="32" t="s">
        <v>2151</v>
      </c>
      <c r="D74" s="32" t="str">
        <f>VLOOKUP(C74,Grupo!A:B,2,0)</f>
        <v>_RX 15-20 m</v>
      </c>
      <c r="G74" s="34">
        <v>99047.62</v>
      </c>
      <c r="H74" s="32"/>
      <c r="I74" s="58" t="s">
        <v>10</v>
      </c>
      <c r="J74">
        <f>VLOOKUP(D74,'TIpo (Estudo)'!A:C,3,0)</f>
        <v>9</v>
      </c>
      <c r="K74" t="str">
        <f>VLOOKUP(D74,'TIpo (Estudo)'!A:B,2,)</f>
        <v>Tipo_F_15-20</v>
      </c>
      <c r="L74" t="s">
        <v>1254</v>
      </c>
      <c r="M74" t="str">
        <f t="shared" si="2"/>
        <v>GO</v>
      </c>
      <c r="N74" s="53">
        <v>37802</v>
      </c>
      <c r="O74">
        <v>1</v>
      </c>
      <c r="P74">
        <f t="shared" si="3"/>
        <v>40609.524199999993</v>
      </c>
    </row>
    <row r="75" spans="1:16" x14ac:dyDescent="0.25">
      <c r="A75" s="32" t="s">
        <v>29</v>
      </c>
      <c r="B75" s="32">
        <v>8417</v>
      </c>
      <c r="C75" s="32" t="s">
        <v>2233</v>
      </c>
      <c r="D75" s="32" t="str">
        <f>VLOOKUP(C75,Grupo!A:B,2,0)</f>
        <v>_Wagon</v>
      </c>
      <c r="G75" s="34">
        <v>24380.959999999999</v>
      </c>
      <c r="H75" s="32"/>
      <c r="I75" s="58" t="s">
        <v>29</v>
      </c>
      <c r="J75">
        <f>VLOOKUP(D75,'TIpo (Estudo)'!A:C,3,0)</f>
        <v>19</v>
      </c>
      <c r="K75" t="str">
        <f>VLOOKUP(D75,'TIpo (Estudo)'!A:B,2,)</f>
        <v>Tipo_K</v>
      </c>
      <c r="L75" t="s">
        <v>1256</v>
      </c>
      <c r="M75" t="str">
        <f t="shared" si="2"/>
        <v>PR</v>
      </c>
      <c r="N75" s="53">
        <v>37806</v>
      </c>
      <c r="O75">
        <v>1</v>
      </c>
      <c r="P75">
        <f t="shared" si="3"/>
        <v>9996.1935999999987</v>
      </c>
    </row>
    <row r="76" spans="1:16" x14ac:dyDescent="0.25">
      <c r="A76" s="32" t="s">
        <v>1</v>
      </c>
      <c r="B76" s="32">
        <v>13146</v>
      </c>
      <c r="C76" s="32" t="s">
        <v>2208</v>
      </c>
      <c r="D76" s="32" t="str">
        <f>VLOOKUP(C76,Grupo!A:B,2,0)</f>
        <v>_Colhedoras</v>
      </c>
      <c r="G76" s="34">
        <v>7619.05</v>
      </c>
      <c r="H76" s="32"/>
      <c r="I76" s="58" t="s">
        <v>1</v>
      </c>
      <c r="J76">
        <f>VLOOKUP(D76,'TIpo (Estudo)'!A:C,3,0)</f>
        <v>1</v>
      </c>
      <c r="K76" t="str">
        <f>VLOOKUP(D76,'TIpo (Estudo)'!A:B,2,)</f>
        <v>Tipo_A</v>
      </c>
      <c r="L76" t="s">
        <v>1257</v>
      </c>
      <c r="M76" t="str">
        <f t="shared" si="2"/>
        <v>MS</v>
      </c>
      <c r="N76" s="53">
        <v>37809</v>
      </c>
      <c r="O76">
        <v>1</v>
      </c>
      <c r="P76">
        <f t="shared" si="3"/>
        <v>3123.8105</v>
      </c>
    </row>
    <row r="77" spans="1:16" x14ac:dyDescent="0.25">
      <c r="A77" s="32" t="s">
        <v>108</v>
      </c>
      <c r="B77" s="32">
        <v>8339</v>
      </c>
      <c r="C77" s="32" t="s">
        <v>2191</v>
      </c>
      <c r="D77" s="32" t="str">
        <f>VLOOKUP(C77,Grupo!A:B,2,0)</f>
        <v>_Colhedoras</v>
      </c>
      <c r="G77" s="34">
        <v>22827.599999999999</v>
      </c>
      <c r="H77" s="32"/>
      <c r="I77" s="58" t="s">
        <v>2038</v>
      </c>
      <c r="J77">
        <f>VLOOKUP(D77,'TIpo (Estudo)'!A:C,3,0)</f>
        <v>1</v>
      </c>
      <c r="K77" t="str">
        <f>VLOOKUP(D77,'TIpo (Estudo)'!A:B,2,)</f>
        <v>Tipo_A</v>
      </c>
      <c r="L77" t="s">
        <v>1291</v>
      </c>
      <c r="M77" t="str">
        <f t="shared" si="2"/>
        <v>RE</v>
      </c>
      <c r="N77" s="53">
        <v>37819</v>
      </c>
      <c r="O77">
        <v>1</v>
      </c>
      <c r="P77">
        <f t="shared" si="3"/>
        <v>9359.3159999999989</v>
      </c>
    </row>
    <row r="78" spans="1:16" x14ac:dyDescent="0.25">
      <c r="A78" s="32" t="s">
        <v>2</v>
      </c>
      <c r="B78" s="32">
        <v>8710</v>
      </c>
      <c r="C78" s="32" t="s">
        <v>2107</v>
      </c>
      <c r="D78" s="32" t="str">
        <f>VLOOKUP(C78,Grupo!A:B,2,0)</f>
        <v>_TMX 12-15 m</v>
      </c>
      <c r="G78" s="34">
        <v>80952.39</v>
      </c>
      <c r="H78" s="32"/>
      <c r="I78" s="58" t="s">
        <v>2</v>
      </c>
      <c r="J78">
        <f>VLOOKUP(D78,'TIpo (Estudo)'!A:C,3,0)</f>
        <v>15</v>
      </c>
      <c r="K78" t="str">
        <f>VLOOKUP(D78,'TIpo (Estudo)'!A:B,2,)</f>
        <v>Tipo_H_12-15</v>
      </c>
      <c r="L78" t="s">
        <v>1196</v>
      </c>
      <c r="M78" t="str">
        <f t="shared" si="2"/>
        <v>SP</v>
      </c>
      <c r="N78" s="53">
        <v>37820</v>
      </c>
      <c r="O78">
        <v>1</v>
      </c>
      <c r="P78">
        <f t="shared" si="3"/>
        <v>33190.479899999998</v>
      </c>
    </row>
    <row r="79" spans="1:16" x14ac:dyDescent="0.25">
      <c r="A79" s="32" t="s">
        <v>2</v>
      </c>
      <c r="B79" s="32">
        <v>13585</v>
      </c>
      <c r="C79" s="32" t="s">
        <v>2015</v>
      </c>
      <c r="D79" s="32" t="str">
        <f>VLOOKUP(C79,Grupo!A:B,2,0)</f>
        <v>_TMX 02-5 m</v>
      </c>
      <c r="G79" s="34">
        <v>6300</v>
      </c>
      <c r="H79" s="32"/>
      <c r="I79" s="58" t="s">
        <v>2</v>
      </c>
      <c r="J79">
        <f>VLOOKUP(D79,'TIpo (Estudo)'!A:C,3,0)</f>
        <v>13</v>
      </c>
      <c r="K79" t="str">
        <f>VLOOKUP(D79,'TIpo (Estudo)'!A:B,2,)</f>
        <v>Tipo_H_2-5</v>
      </c>
      <c r="L79" t="s">
        <v>1245</v>
      </c>
      <c r="M79" t="str">
        <f t="shared" si="2"/>
        <v>SP</v>
      </c>
      <c r="N79" s="53">
        <v>37824</v>
      </c>
      <c r="O79">
        <v>1</v>
      </c>
      <c r="P79">
        <f t="shared" si="3"/>
        <v>2583</v>
      </c>
    </row>
    <row r="80" spans="1:16" x14ac:dyDescent="0.25">
      <c r="A80" s="32" t="s">
        <v>10</v>
      </c>
      <c r="B80" s="32">
        <v>13026</v>
      </c>
      <c r="C80" s="32" t="s">
        <v>2190</v>
      </c>
      <c r="D80" s="32" t="str">
        <f>VLOOKUP(C80,Grupo!A:B,2,0)</f>
        <v>_Colhedoras</v>
      </c>
      <c r="G80" s="34">
        <v>32884.769999999997</v>
      </c>
      <c r="H80" s="32"/>
      <c r="I80" s="58" t="s">
        <v>10</v>
      </c>
      <c r="J80">
        <f>VLOOKUP(D80,'TIpo (Estudo)'!A:C,3,0)</f>
        <v>1</v>
      </c>
      <c r="K80" t="str">
        <f>VLOOKUP(D80,'TIpo (Estudo)'!A:B,2,)</f>
        <v>Tipo_A</v>
      </c>
      <c r="L80" t="s">
        <v>1261</v>
      </c>
      <c r="M80" t="str">
        <f t="shared" si="2"/>
        <v>GO</v>
      </c>
      <c r="N80" s="53">
        <v>37825</v>
      </c>
      <c r="O80">
        <v>1</v>
      </c>
      <c r="P80">
        <f t="shared" si="3"/>
        <v>13482.755699999998</v>
      </c>
    </row>
    <row r="81" spans="1:16" x14ac:dyDescent="0.25">
      <c r="A81" s="32" t="s">
        <v>10</v>
      </c>
      <c r="B81" s="32">
        <v>8417</v>
      </c>
      <c r="C81" s="32" t="s">
        <v>2233</v>
      </c>
      <c r="D81" s="32" t="str">
        <f>VLOOKUP(C81,Grupo!A:B,2,0)</f>
        <v>_Wagon</v>
      </c>
      <c r="G81" s="34">
        <v>26206.67</v>
      </c>
      <c r="H81" s="32"/>
      <c r="I81" s="58" t="s">
        <v>10</v>
      </c>
      <c r="J81">
        <f>VLOOKUP(D81,'TIpo (Estudo)'!A:C,3,0)</f>
        <v>19</v>
      </c>
      <c r="K81" t="str">
        <f>VLOOKUP(D81,'TIpo (Estudo)'!A:B,2,)</f>
        <v>Tipo_K</v>
      </c>
      <c r="L81" t="s">
        <v>1261</v>
      </c>
      <c r="M81" t="str">
        <f t="shared" si="2"/>
        <v>GO</v>
      </c>
      <c r="N81" s="53">
        <v>37825</v>
      </c>
      <c r="O81">
        <v>1</v>
      </c>
      <c r="P81">
        <f t="shared" si="3"/>
        <v>10744.734699999999</v>
      </c>
    </row>
    <row r="82" spans="1:16" x14ac:dyDescent="0.25">
      <c r="A82" s="32" t="s">
        <v>4</v>
      </c>
      <c r="B82" s="32">
        <v>9361</v>
      </c>
      <c r="C82" s="32" t="s">
        <v>2209</v>
      </c>
      <c r="D82" s="32" t="str">
        <f>VLOOKUP(C82,Grupo!A:B,2,0)</f>
        <v>_Colhedoras</v>
      </c>
      <c r="G82" s="34">
        <v>25705.72</v>
      </c>
      <c r="H82" s="32"/>
      <c r="I82" s="58" t="s">
        <v>4</v>
      </c>
      <c r="J82">
        <f>VLOOKUP(D82,'TIpo (Estudo)'!A:C,3,0)</f>
        <v>1</v>
      </c>
      <c r="K82" t="str">
        <f>VLOOKUP(D82,'TIpo (Estudo)'!A:B,2,)</f>
        <v>Tipo_A</v>
      </c>
      <c r="L82" t="s">
        <v>1262</v>
      </c>
      <c r="M82" t="str">
        <f t="shared" si="2"/>
        <v>MG</v>
      </c>
      <c r="N82" s="53">
        <v>37825</v>
      </c>
      <c r="O82">
        <v>1</v>
      </c>
      <c r="P82">
        <f t="shared" si="3"/>
        <v>10539.3452</v>
      </c>
    </row>
    <row r="83" spans="1:16" x14ac:dyDescent="0.25">
      <c r="A83" s="32" t="s">
        <v>2</v>
      </c>
      <c r="B83" s="32">
        <v>8342</v>
      </c>
      <c r="C83" s="32" t="s">
        <v>2196</v>
      </c>
      <c r="D83" s="32" t="str">
        <f>VLOOKUP(C83,Grupo!A:B,2,0)</f>
        <v>_Colhedoras</v>
      </c>
      <c r="G83" s="34">
        <v>18679.150000000001</v>
      </c>
      <c r="H83" s="32"/>
      <c r="I83" s="58" t="s">
        <v>2</v>
      </c>
      <c r="J83">
        <f>VLOOKUP(D83,'TIpo (Estudo)'!A:C,3,0)</f>
        <v>1</v>
      </c>
      <c r="K83" t="str">
        <f>VLOOKUP(D83,'TIpo (Estudo)'!A:B,2,)</f>
        <v>Tipo_A</v>
      </c>
      <c r="L83" t="s">
        <v>1264</v>
      </c>
      <c r="M83" t="str">
        <f t="shared" si="2"/>
        <v>SP</v>
      </c>
      <c r="N83" s="53">
        <v>37831</v>
      </c>
      <c r="O83">
        <v>1</v>
      </c>
      <c r="P83">
        <f t="shared" si="3"/>
        <v>7658.4515000000001</v>
      </c>
    </row>
    <row r="84" spans="1:16" x14ac:dyDescent="0.25">
      <c r="A84" s="32" t="s">
        <v>2</v>
      </c>
      <c r="B84" s="32">
        <v>8700</v>
      </c>
      <c r="C84" s="32" t="s">
        <v>2118</v>
      </c>
      <c r="D84" s="32" t="str">
        <f>VLOOKUP(C84,Grupo!A:B,2,0)</f>
        <v>_TMX 02-5 m</v>
      </c>
      <c r="G84" s="34">
        <v>33757.15</v>
      </c>
      <c r="H84" s="32"/>
      <c r="I84" s="58" t="s">
        <v>2</v>
      </c>
      <c r="J84">
        <f>VLOOKUP(D84,'TIpo (Estudo)'!A:C,3,0)</f>
        <v>13</v>
      </c>
      <c r="K84" t="str">
        <f>VLOOKUP(D84,'TIpo (Estudo)'!A:B,2,)</f>
        <v>Tipo_H_2-5</v>
      </c>
      <c r="L84" t="s">
        <v>1265</v>
      </c>
      <c r="M84" t="str">
        <f t="shared" si="2"/>
        <v>SP</v>
      </c>
      <c r="N84" s="53">
        <v>37831</v>
      </c>
      <c r="O84">
        <v>1</v>
      </c>
      <c r="P84">
        <f t="shared" si="3"/>
        <v>13840.431500000001</v>
      </c>
    </row>
    <row r="85" spans="1:16" x14ac:dyDescent="0.25">
      <c r="A85" s="32" t="s">
        <v>2</v>
      </c>
      <c r="B85" s="32">
        <v>14668</v>
      </c>
      <c r="C85" s="32" t="s">
        <v>2163</v>
      </c>
      <c r="D85" s="32" t="str">
        <f>VLOOKUP(C85,Grupo!A:B,2,0)</f>
        <v>_RX 15-20 m</v>
      </c>
      <c r="G85" s="34">
        <v>133333.34</v>
      </c>
      <c r="H85" s="32"/>
      <c r="I85" s="58" t="s">
        <v>2</v>
      </c>
      <c r="J85">
        <f>VLOOKUP(D85,'TIpo (Estudo)'!A:C,3,0)</f>
        <v>9</v>
      </c>
      <c r="K85" t="str">
        <f>VLOOKUP(D85,'TIpo (Estudo)'!A:B,2,)</f>
        <v>Tipo_F_15-20</v>
      </c>
      <c r="L85" t="s">
        <v>1266</v>
      </c>
      <c r="M85" t="str">
        <f t="shared" si="2"/>
        <v>SP</v>
      </c>
      <c r="N85" s="53">
        <v>37833</v>
      </c>
      <c r="O85">
        <v>1</v>
      </c>
      <c r="P85">
        <f t="shared" si="3"/>
        <v>54666.669399999999</v>
      </c>
    </row>
    <row r="86" spans="1:16" x14ac:dyDescent="0.25">
      <c r="A86" s="32" t="s">
        <v>2</v>
      </c>
      <c r="B86" s="32">
        <v>8340</v>
      </c>
      <c r="C86" s="32" t="s">
        <v>2191</v>
      </c>
      <c r="D86" s="32" t="str">
        <f>VLOOKUP(C86,Grupo!A:B,2,0)</f>
        <v>_Colhedoras</v>
      </c>
      <c r="G86" s="34">
        <v>22203.81</v>
      </c>
      <c r="H86" s="32"/>
      <c r="I86" s="58" t="s">
        <v>2</v>
      </c>
      <c r="J86">
        <f>VLOOKUP(D86,'TIpo (Estudo)'!A:C,3,0)</f>
        <v>1</v>
      </c>
      <c r="K86" t="str">
        <f>VLOOKUP(D86,'TIpo (Estudo)'!A:B,2,)</f>
        <v>Tipo_A</v>
      </c>
      <c r="L86" t="s">
        <v>1267</v>
      </c>
      <c r="M86" t="str">
        <f t="shared" si="2"/>
        <v>SP</v>
      </c>
      <c r="N86" s="53">
        <v>37838</v>
      </c>
      <c r="O86">
        <v>1</v>
      </c>
      <c r="P86">
        <f t="shared" si="3"/>
        <v>9103.5620999999992</v>
      </c>
    </row>
    <row r="87" spans="1:16" x14ac:dyDescent="0.25">
      <c r="A87" s="32" t="s">
        <v>15</v>
      </c>
      <c r="B87" s="32">
        <v>8417</v>
      </c>
      <c r="C87" s="32" t="s">
        <v>2233</v>
      </c>
      <c r="D87" s="32" t="str">
        <f>VLOOKUP(C87,Grupo!A:B,2,0)</f>
        <v>_Wagon</v>
      </c>
      <c r="G87" s="34">
        <v>23257.82</v>
      </c>
      <c r="H87" s="32"/>
      <c r="I87" s="58" t="s">
        <v>15</v>
      </c>
      <c r="J87">
        <f>VLOOKUP(D87,'TIpo (Estudo)'!A:C,3,0)</f>
        <v>19</v>
      </c>
      <c r="K87" t="str">
        <f>VLOOKUP(D87,'TIpo (Estudo)'!A:B,2,)</f>
        <v>Tipo_K</v>
      </c>
      <c r="L87" t="s">
        <v>1268</v>
      </c>
      <c r="M87" t="str">
        <f t="shared" si="2"/>
        <v>MT</v>
      </c>
      <c r="N87" s="53">
        <v>37839</v>
      </c>
      <c r="O87">
        <v>1</v>
      </c>
      <c r="P87">
        <f t="shared" si="3"/>
        <v>9535.7061999999987</v>
      </c>
    </row>
    <row r="88" spans="1:16" x14ac:dyDescent="0.25">
      <c r="A88" s="32" t="s">
        <v>10</v>
      </c>
      <c r="B88" s="32">
        <v>8339</v>
      </c>
      <c r="C88" s="32" t="s">
        <v>2191</v>
      </c>
      <c r="D88" s="32" t="str">
        <f>VLOOKUP(C88,Grupo!A:B,2,0)</f>
        <v>_Colhedoras</v>
      </c>
      <c r="G88" s="34">
        <v>21904.77</v>
      </c>
      <c r="H88" s="32"/>
      <c r="I88" s="58" t="s">
        <v>10</v>
      </c>
      <c r="J88">
        <f>VLOOKUP(D88,'TIpo (Estudo)'!A:C,3,0)</f>
        <v>1</v>
      </c>
      <c r="K88" t="str">
        <f>VLOOKUP(D88,'TIpo (Estudo)'!A:B,2,)</f>
        <v>Tipo_A</v>
      </c>
      <c r="L88" t="s">
        <v>1269</v>
      </c>
      <c r="M88" t="str">
        <f t="shared" si="2"/>
        <v>GO</v>
      </c>
      <c r="N88" s="53">
        <v>37845</v>
      </c>
      <c r="O88">
        <v>1</v>
      </c>
      <c r="P88">
        <f t="shared" si="3"/>
        <v>8980.9557000000004</v>
      </c>
    </row>
    <row r="89" spans="1:16" x14ac:dyDescent="0.25">
      <c r="A89" s="32" t="s">
        <v>2</v>
      </c>
      <c r="B89" s="32">
        <v>14102</v>
      </c>
      <c r="C89" s="32" t="s">
        <v>1984</v>
      </c>
      <c r="D89" s="32" t="str">
        <f>VLOOKUP(C89,Grupo!A:B,2,0)</f>
        <v>_Colhedoras</v>
      </c>
      <c r="G89" s="34">
        <v>34371</v>
      </c>
      <c r="H89" s="32"/>
      <c r="I89" s="58" t="s">
        <v>2</v>
      </c>
      <c r="J89">
        <f>VLOOKUP(D89,'TIpo (Estudo)'!A:C,3,0)</f>
        <v>1</v>
      </c>
      <c r="K89" t="str">
        <f>VLOOKUP(D89,'TIpo (Estudo)'!A:B,2,)</f>
        <v>Tipo_A</v>
      </c>
      <c r="L89" t="s">
        <v>2037</v>
      </c>
      <c r="M89" t="str">
        <f t="shared" si="2"/>
        <v>SP</v>
      </c>
      <c r="N89" s="53">
        <v>37847</v>
      </c>
      <c r="O89">
        <v>1</v>
      </c>
      <c r="P89">
        <f t="shared" si="3"/>
        <v>14092.109999999999</v>
      </c>
    </row>
    <row r="90" spans="1:16" x14ac:dyDescent="0.25">
      <c r="A90" s="32" t="s">
        <v>2</v>
      </c>
      <c r="B90" s="32">
        <v>9185</v>
      </c>
      <c r="C90" s="32" t="s">
        <v>2190</v>
      </c>
      <c r="D90" s="32" t="str">
        <f>VLOOKUP(C90,Grupo!A:B,2,0)</f>
        <v>_Colhedoras</v>
      </c>
      <c r="G90" s="34">
        <v>25629</v>
      </c>
      <c r="H90" s="32"/>
      <c r="I90" s="58" t="s">
        <v>2</v>
      </c>
      <c r="J90">
        <f>VLOOKUP(D90,'TIpo (Estudo)'!A:C,3,0)</f>
        <v>1</v>
      </c>
      <c r="K90" t="str">
        <f>VLOOKUP(D90,'TIpo (Estudo)'!A:B,2,)</f>
        <v>Tipo_A</v>
      </c>
      <c r="L90" t="s">
        <v>2037</v>
      </c>
      <c r="M90" t="str">
        <f t="shared" si="2"/>
        <v>SP</v>
      </c>
      <c r="N90" s="53">
        <v>37847</v>
      </c>
      <c r="O90">
        <v>1</v>
      </c>
      <c r="P90">
        <f t="shared" si="3"/>
        <v>10507.89</v>
      </c>
    </row>
    <row r="91" spans="1:16" x14ac:dyDescent="0.25">
      <c r="A91" s="32" t="s">
        <v>10</v>
      </c>
      <c r="B91" s="32">
        <v>13146</v>
      </c>
      <c r="C91" s="32" t="s">
        <v>2208</v>
      </c>
      <c r="D91" s="32" t="str">
        <f>VLOOKUP(C91,Grupo!A:B,2,0)</f>
        <v>_Colhedoras</v>
      </c>
      <c r="G91" s="34">
        <v>20995.24</v>
      </c>
      <c r="H91" s="32"/>
      <c r="I91" s="58" t="s">
        <v>10</v>
      </c>
      <c r="J91">
        <f>VLOOKUP(D91,'TIpo (Estudo)'!A:C,3,0)</f>
        <v>1</v>
      </c>
      <c r="K91" t="str">
        <f>VLOOKUP(D91,'TIpo (Estudo)'!A:B,2,)</f>
        <v>Tipo_A</v>
      </c>
      <c r="L91" t="s">
        <v>1271</v>
      </c>
      <c r="M91" t="str">
        <f t="shared" si="2"/>
        <v>GO</v>
      </c>
      <c r="N91" s="53">
        <v>37848</v>
      </c>
      <c r="O91">
        <v>1</v>
      </c>
      <c r="P91">
        <f t="shared" si="3"/>
        <v>8608.0483999999997</v>
      </c>
    </row>
    <row r="92" spans="1:16" x14ac:dyDescent="0.25">
      <c r="A92" s="32" t="s">
        <v>29</v>
      </c>
      <c r="B92" s="32">
        <v>8387</v>
      </c>
      <c r="C92" s="32" t="s">
        <v>2124</v>
      </c>
      <c r="D92" s="32" t="str">
        <f>VLOOKUP(C92,Grupo!A:B,2,0)</f>
        <v>_TMX 06-10 m</v>
      </c>
      <c r="G92" s="34">
        <v>55809.53</v>
      </c>
      <c r="H92" s="32"/>
      <c r="I92" s="58" t="s">
        <v>29</v>
      </c>
      <c r="J92">
        <f>VLOOKUP(D92,'TIpo (Estudo)'!A:C,3,0)</f>
        <v>14</v>
      </c>
      <c r="K92" t="str">
        <f>VLOOKUP(D92,'TIpo (Estudo)'!A:B,2,)</f>
        <v>Tipo_H_6-10</v>
      </c>
      <c r="L92" t="s">
        <v>1272</v>
      </c>
      <c r="M92" t="str">
        <f t="shared" si="2"/>
        <v>PR</v>
      </c>
      <c r="N92" s="53">
        <v>37851</v>
      </c>
      <c r="O92">
        <v>1</v>
      </c>
      <c r="P92">
        <f t="shared" si="3"/>
        <v>22881.907299999999</v>
      </c>
    </row>
    <row r="93" spans="1:16" x14ac:dyDescent="0.25">
      <c r="A93" s="32" t="s">
        <v>2</v>
      </c>
      <c r="B93" s="32">
        <v>8417</v>
      </c>
      <c r="C93" s="32" t="s">
        <v>2233</v>
      </c>
      <c r="D93" s="32" t="str">
        <f>VLOOKUP(C93,Grupo!A:B,2,0)</f>
        <v>_Wagon</v>
      </c>
      <c r="G93" s="34">
        <v>21047.62</v>
      </c>
      <c r="H93" s="32"/>
      <c r="I93" s="58" t="s">
        <v>2</v>
      </c>
      <c r="J93">
        <f>VLOOKUP(D93,'TIpo (Estudo)'!A:C,3,0)</f>
        <v>19</v>
      </c>
      <c r="K93" t="str">
        <f>VLOOKUP(D93,'TIpo (Estudo)'!A:B,2,)</f>
        <v>Tipo_K</v>
      </c>
      <c r="L93" t="s">
        <v>1273</v>
      </c>
      <c r="M93" t="str">
        <f t="shared" si="2"/>
        <v>SP</v>
      </c>
      <c r="N93" s="53">
        <v>37852</v>
      </c>
      <c r="O93">
        <v>1</v>
      </c>
      <c r="P93">
        <f t="shared" si="3"/>
        <v>8629.5241999999998</v>
      </c>
    </row>
    <row r="94" spans="1:16" x14ac:dyDescent="0.25">
      <c r="A94" s="32" t="s">
        <v>2</v>
      </c>
      <c r="B94" s="32">
        <v>8417</v>
      </c>
      <c r="C94" s="32" t="s">
        <v>2233</v>
      </c>
      <c r="D94" s="32" t="str">
        <f>VLOOKUP(C94,Grupo!A:B,2,0)</f>
        <v>_Wagon</v>
      </c>
      <c r="G94" s="34">
        <v>21047.62</v>
      </c>
      <c r="H94" s="32"/>
      <c r="I94" s="58" t="s">
        <v>2</v>
      </c>
      <c r="J94">
        <f>VLOOKUP(D94,'TIpo (Estudo)'!A:C,3,0)</f>
        <v>19</v>
      </c>
      <c r="K94" t="str">
        <f>VLOOKUP(D94,'TIpo (Estudo)'!A:B,2,)</f>
        <v>Tipo_K</v>
      </c>
      <c r="L94" t="s">
        <v>1273</v>
      </c>
      <c r="M94" t="str">
        <f t="shared" si="2"/>
        <v>SP</v>
      </c>
      <c r="N94" s="53">
        <v>37852</v>
      </c>
      <c r="O94">
        <v>1</v>
      </c>
      <c r="P94">
        <f t="shared" si="3"/>
        <v>8629.5241999999998</v>
      </c>
    </row>
    <row r="95" spans="1:16" x14ac:dyDescent="0.25">
      <c r="A95" s="32" t="s">
        <v>2</v>
      </c>
      <c r="B95" s="32">
        <v>9359</v>
      </c>
      <c r="C95" s="32" t="s">
        <v>2199</v>
      </c>
      <c r="D95" s="32" t="str">
        <f>VLOOKUP(C95,Grupo!A:B,2,0)</f>
        <v>_Colhedoras</v>
      </c>
      <c r="G95" s="34">
        <v>23518.86</v>
      </c>
      <c r="H95" s="32"/>
      <c r="I95" s="58" t="s">
        <v>2</v>
      </c>
      <c r="J95">
        <f>VLOOKUP(D95,'TIpo (Estudo)'!A:C,3,0)</f>
        <v>1</v>
      </c>
      <c r="K95" t="str">
        <f>VLOOKUP(D95,'TIpo (Estudo)'!A:B,2,)</f>
        <v>Tipo_A</v>
      </c>
      <c r="L95" t="s">
        <v>1276</v>
      </c>
      <c r="M95" t="str">
        <f t="shared" si="2"/>
        <v>SP</v>
      </c>
      <c r="N95" s="53">
        <v>37855</v>
      </c>
      <c r="O95">
        <v>1</v>
      </c>
      <c r="P95">
        <f t="shared" si="3"/>
        <v>9642.7325999999994</v>
      </c>
    </row>
    <row r="96" spans="1:16" x14ac:dyDescent="0.25">
      <c r="A96" s="32" t="s">
        <v>1</v>
      </c>
      <c r="B96" s="32">
        <v>8340</v>
      </c>
      <c r="C96" s="32" t="s">
        <v>2191</v>
      </c>
      <c r="D96" s="32" t="str">
        <f>VLOOKUP(C96,Grupo!A:B,2,0)</f>
        <v>_Colhedoras</v>
      </c>
      <c r="G96" s="34">
        <v>23328.58</v>
      </c>
      <c r="H96" s="32"/>
      <c r="I96" s="58" t="s">
        <v>1</v>
      </c>
      <c r="J96">
        <f>VLOOKUP(D96,'TIpo (Estudo)'!A:C,3,0)</f>
        <v>1</v>
      </c>
      <c r="K96" t="str">
        <f>VLOOKUP(D96,'TIpo (Estudo)'!A:B,2,)</f>
        <v>Tipo_A</v>
      </c>
      <c r="L96" t="s">
        <v>1278</v>
      </c>
      <c r="M96" t="str">
        <f t="shared" si="2"/>
        <v>MS</v>
      </c>
      <c r="N96" s="53">
        <v>37861</v>
      </c>
      <c r="O96">
        <v>1</v>
      </c>
      <c r="P96">
        <f t="shared" si="3"/>
        <v>9564.7178000000004</v>
      </c>
    </row>
    <row r="97" spans="1:16" x14ac:dyDescent="0.25">
      <c r="A97" s="32" t="s">
        <v>29</v>
      </c>
      <c r="B97" s="32">
        <v>8341</v>
      </c>
      <c r="C97" s="32" t="s">
        <v>2201</v>
      </c>
      <c r="D97" s="32" t="str">
        <f>VLOOKUP(C97,Grupo!A:B,2,0)</f>
        <v>_Colhedoras</v>
      </c>
      <c r="G97" s="34">
        <v>22399.05</v>
      </c>
      <c r="H97" s="32"/>
      <c r="I97" s="58" t="s">
        <v>29</v>
      </c>
      <c r="J97">
        <f>VLOOKUP(D97,'TIpo (Estudo)'!A:C,3,0)</f>
        <v>1</v>
      </c>
      <c r="K97" t="str">
        <f>VLOOKUP(D97,'TIpo (Estudo)'!A:B,2,)</f>
        <v>Tipo_A</v>
      </c>
      <c r="L97" t="s">
        <v>1279</v>
      </c>
      <c r="M97" t="str">
        <f t="shared" si="2"/>
        <v>PR</v>
      </c>
      <c r="N97" s="53">
        <v>37867</v>
      </c>
      <c r="O97">
        <v>1</v>
      </c>
      <c r="P97">
        <f t="shared" si="3"/>
        <v>9183.6104999999989</v>
      </c>
    </row>
    <row r="98" spans="1:16" x14ac:dyDescent="0.25">
      <c r="A98" s="32" t="s">
        <v>1</v>
      </c>
      <c r="B98" s="32">
        <v>8417</v>
      </c>
      <c r="C98" s="32" t="s">
        <v>2233</v>
      </c>
      <c r="D98" s="32" t="str">
        <f>VLOOKUP(C98,Grupo!A:B,2,0)</f>
        <v>_Wagon</v>
      </c>
      <c r="G98" s="34">
        <v>27619.05</v>
      </c>
      <c r="H98" s="32"/>
      <c r="I98" s="58" t="s">
        <v>1</v>
      </c>
      <c r="J98">
        <f>VLOOKUP(D98,'TIpo (Estudo)'!A:C,3,0)</f>
        <v>19</v>
      </c>
      <c r="K98" t="str">
        <f>VLOOKUP(D98,'TIpo (Estudo)'!A:B,2,)</f>
        <v>Tipo_K</v>
      </c>
      <c r="L98" t="s">
        <v>1280</v>
      </c>
      <c r="M98" t="str">
        <f t="shared" si="2"/>
        <v>MS</v>
      </c>
      <c r="N98" s="53">
        <v>37867</v>
      </c>
      <c r="O98">
        <v>1</v>
      </c>
      <c r="P98">
        <f t="shared" si="3"/>
        <v>11323.8105</v>
      </c>
    </row>
    <row r="99" spans="1:16" x14ac:dyDescent="0.25">
      <c r="A99" s="32" t="s">
        <v>79</v>
      </c>
      <c r="B99" s="32">
        <v>8342</v>
      </c>
      <c r="C99" s="32" t="s">
        <v>2196</v>
      </c>
      <c r="D99" s="32" t="str">
        <f>VLOOKUP(C99,Grupo!A:B,2,0)</f>
        <v>_Colhedoras</v>
      </c>
      <c r="G99" s="34">
        <v>18680.96</v>
      </c>
      <c r="H99" s="32"/>
      <c r="I99" s="58" t="s">
        <v>79</v>
      </c>
      <c r="J99">
        <f>VLOOKUP(D99,'TIpo (Estudo)'!A:C,3,0)</f>
        <v>1</v>
      </c>
      <c r="K99" t="str">
        <f>VLOOKUP(D99,'TIpo (Estudo)'!A:B,2,)</f>
        <v>Tipo_A</v>
      </c>
      <c r="L99" t="s">
        <v>1281</v>
      </c>
      <c r="M99" t="str">
        <f t="shared" si="2"/>
        <v>RS</v>
      </c>
      <c r="N99" s="53">
        <v>37872</v>
      </c>
      <c r="O99">
        <v>1</v>
      </c>
      <c r="P99">
        <f t="shared" si="3"/>
        <v>7659.1935999999996</v>
      </c>
    </row>
    <row r="100" spans="1:16" x14ac:dyDescent="0.25">
      <c r="A100" s="32" t="s">
        <v>79</v>
      </c>
      <c r="B100" s="32">
        <v>8417</v>
      </c>
      <c r="C100" s="32" t="s">
        <v>2233</v>
      </c>
      <c r="D100" s="32" t="str">
        <f>VLOOKUP(C100,Grupo!A:B,2,0)</f>
        <v>_Wagon</v>
      </c>
      <c r="G100" s="34">
        <v>27255.24</v>
      </c>
      <c r="H100" s="32"/>
      <c r="I100" s="58" t="s">
        <v>79</v>
      </c>
      <c r="J100">
        <f>VLOOKUP(D100,'TIpo (Estudo)'!A:C,3,0)</f>
        <v>19</v>
      </c>
      <c r="K100" t="str">
        <f>VLOOKUP(D100,'TIpo (Estudo)'!A:B,2,)</f>
        <v>Tipo_K</v>
      </c>
      <c r="L100" t="s">
        <v>1281</v>
      </c>
      <c r="M100" t="str">
        <f t="shared" si="2"/>
        <v>RS</v>
      </c>
      <c r="N100" s="53">
        <v>37872</v>
      </c>
      <c r="O100">
        <v>1</v>
      </c>
      <c r="P100">
        <f t="shared" si="3"/>
        <v>11174.6484</v>
      </c>
    </row>
    <row r="101" spans="1:16" x14ac:dyDescent="0.25">
      <c r="A101" s="32" t="s">
        <v>4</v>
      </c>
      <c r="B101" s="32">
        <v>13026</v>
      </c>
      <c r="C101" s="32" t="s">
        <v>2190</v>
      </c>
      <c r="D101" s="32" t="str">
        <f>VLOOKUP(C101,Grupo!A:B,2,0)</f>
        <v>_Colhedoras</v>
      </c>
      <c r="G101" s="34">
        <v>34719.050000000003</v>
      </c>
      <c r="H101" s="32"/>
      <c r="I101" s="58" t="s">
        <v>4</v>
      </c>
      <c r="J101">
        <f>VLOOKUP(D101,'TIpo (Estudo)'!A:C,3,0)</f>
        <v>1</v>
      </c>
      <c r="K101" t="str">
        <f>VLOOKUP(D101,'TIpo (Estudo)'!A:B,2,)</f>
        <v>Tipo_A</v>
      </c>
      <c r="L101" t="s">
        <v>1282</v>
      </c>
      <c r="M101" t="str">
        <f t="shared" si="2"/>
        <v>MG</v>
      </c>
      <c r="N101" s="53">
        <v>37876</v>
      </c>
      <c r="O101">
        <v>1</v>
      </c>
      <c r="P101">
        <f t="shared" si="3"/>
        <v>14234.8105</v>
      </c>
    </row>
    <row r="102" spans="1:16" x14ac:dyDescent="0.25">
      <c r="A102" s="32" t="s">
        <v>10</v>
      </c>
      <c r="B102" s="32">
        <v>8417</v>
      </c>
      <c r="C102" s="32" t="s">
        <v>2233</v>
      </c>
      <c r="D102" s="32" t="str">
        <f>VLOOKUP(C102,Grupo!A:B,2,0)</f>
        <v>_Wagon</v>
      </c>
      <c r="G102" s="34">
        <v>27674.29</v>
      </c>
      <c r="H102" s="32"/>
      <c r="I102" s="58" t="s">
        <v>10</v>
      </c>
      <c r="J102">
        <f>VLOOKUP(D102,'TIpo (Estudo)'!A:C,3,0)</f>
        <v>19</v>
      </c>
      <c r="K102" t="str">
        <f>VLOOKUP(D102,'TIpo (Estudo)'!A:B,2,)</f>
        <v>Tipo_K</v>
      </c>
      <c r="L102" t="s">
        <v>1283</v>
      </c>
      <c r="M102" t="str">
        <f t="shared" si="2"/>
        <v>GO</v>
      </c>
      <c r="N102" s="53">
        <v>37883</v>
      </c>
      <c r="O102">
        <v>1</v>
      </c>
      <c r="P102">
        <f t="shared" si="3"/>
        <v>11346.4589</v>
      </c>
    </row>
    <row r="103" spans="1:16" x14ac:dyDescent="0.25">
      <c r="A103" s="32" t="s">
        <v>2</v>
      </c>
      <c r="B103" s="32">
        <v>8417</v>
      </c>
      <c r="C103" s="32" t="s">
        <v>2233</v>
      </c>
      <c r="D103" s="32" t="str">
        <f>VLOOKUP(C103,Grupo!A:B,2,0)</f>
        <v>_Wagon</v>
      </c>
      <c r="G103" s="34">
        <v>22217.15</v>
      </c>
      <c r="H103" s="32"/>
      <c r="I103" s="58" t="s">
        <v>2</v>
      </c>
      <c r="J103">
        <f>VLOOKUP(D103,'TIpo (Estudo)'!A:C,3,0)</f>
        <v>19</v>
      </c>
      <c r="K103" t="str">
        <f>VLOOKUP(D103,'TIpo (Estudo)'!A:B,2,)</f>
        <v>Tipo_K</v>
      </c>
      <c r="L103" t="s">
        <v>1273</v>
      </c>
      <c r="M103" t="str">
        <f t="shared" si="2"/>
        <v>SP</v>
      </c>
      <c r="N103" s="53">
        <v>37883</v>
      </c>
      <c r="O103">
        <v>1</v>
      </c>
      <c r="P103">
        <f t="shared" si="3"/>
        <v>9109.031500000001</v>
      </c>
    </row>
    <row r="104" spans="1:16" x14ac:dyDescent="0.25">
      <c r="A104" s="32" t="s">
        <v>2</v>
      </c>
      <c r="B104" s="32">
        <v>8417</v>
      </c>
      <c r="C104" s="32" t="s">
        <v>2233</v>
      </c>
      <c r="D104" s="32" t="str">
        <f>VLOOKUP(C104,Grupo!A:B,2,0)</f>
        <v>_Wagon</v>
      </c>
      <c r="G104" s="34">
        <v>22217.15</v>
      </c>
      <c r="H104" s="32"/>
      <c r="I104" s="58" t="s">
        <v>2</v>
      </c>
      <c r="J104">
        <f>VLOOKUP(D104,'TIpo (Estudo)'!A:C,3,0)</f>
        <v>19</v>
      </c>
      <c r="K104" t="str">
        <f>VLOOKUP(D104,'TIpo (Estudo)'!A:B,2,)</f>
        <v>Tipo_K</v>
      </c>
      <c r="L104" t="s">
        <v>1273</v>
      </c>
      <c r="M104" t="str">
        <f t="shared" si="2"/>
        <v>SP</v>
      </c>
      <c r="N104" s="53">
        <v>37883</v>
      </c>
      <c r="O104">
        <v>1</v>
      </c>
      <c r="P104">
        <f t="shared" si="3"/>
        <v>9109.031500000001</v>
      </c>
    </row>
    <row r="105" spans="1:16" x14ac:dyDescent="0.25">
      <c r="A105" s="32" t="s">
        <v>4</v>
      </c>
      <c r="B105" s="32">
        <v>8342</v>
      </c>
      <c r="C105" s="32" t="s">
        <v>2196</v>
      </c>
      <c r="D105" s="32" t="str">
        <f>VLOOKUP(C105,Grupo!A:B,2,0)</f>
        <v>_Colhedoras</v>
      </c>
      <c r="G105" s="34">
        <v>18582.86</v>
      </c>
      <c r="H105" s="32"/>
      <c r="I105" s="58" t="s">
        <v>4</v>
      </c>
      <c r="J105">
        <f>VLOOKUP(D105,'TIpo (Estudo)'!A:C,3,0)</f>
        <v>1</v>
      </c>
      <c r="K105" t="str">
        <f>VLOOKUP(D105,'TIpo (Estudo)'!A:B,2,)</f>
        <v>Tipo_A</v>
      </c>
      <c r="L105" t="s">
        <v>1219</v>
      </c>
      <c r="M105" t="str">
        <f t="shared" si="2"/>
        <v>MG</v>
      </c>
      <c r="N105" s="53">
        <v>37886</v>
      </c>
      <c r="O105">
        <v>1</v>
      </c>
      <c r="P105">
        <f t="shared" si="3"/>
        <v>7618.9726000000001</v>
      </c>
    </row>
    <row r="106" spans="1:16" x14ac:dyDescent="0.25">
      <c r="A106" s="32" t="s">
        <v>2</v>
      </c>
      <c r="B106" s="32">
        <v>8417</v>
      </c>
      <c r="C106" s="32" t="s">
        <v>2233</v>
      </c>
      <c r="D106" s="32" t="str">
        <f>VLOOKUP(C106,Grupo!A:B,2,0)</f>
        <v>_Wagon</v>
      </c>
      <c r="G106" s="34">
        <v>25198.79</v>
      </c>
      <c r="H106" s="32"/>
      <c r="I106" s="58" t="s">
        <v>2</v>
      </c>
      <c r="J106">
        <f>VLOOKUP(D106,'TIpo (Estudo)'!A:C,3,0)</f>
        <v>19</v>
      </c>
      <c r="K106" t="str">
        <f>VLOOKUP(D106,'TIpo (Estudo)'!A:B,2,)</f>
        <v>Tipo_K</v>
      </c>
      <c r="L106" t="s">
        <v>1276</v>
      </c>
      <c r="M106" t="str">
        <f t="shared" si="2"/>
        <v>SP</v>
      </c>
      <c r="N106" s="53">
        <v>37889</v>
      </c>
      <c r="O106">
        <v>1</v>
      </c>
      <c r="P106">
        <f t="shared" si="3"/>
        <v>10331.5039</v>
      </c>
    </row>
    <row r="107" spans="1:16" x14ac:dyDescent="0.25">
      <c r="A107" s="32" t="s">
        <v>1</v>
      </c>
      <c r="B107" s="32">
        <v>8417</v>
      </c>
      <c r="C107" s="32" t="s">
        <v>2233</v>
      </c>
      <c r="D107" s="32" t="str">
        <f>VLOOKUP(C107,Grupo!A:B,2,0)</f>
        <v>_Wagon</v>
      </c>
      <c r="G107" s="34">
        <v>27255.24</v>
      </c>
      <c r="H107" s="32"/>
      <c r="I107" s="58" t="s">
        <v>1</v>
      </c>
      <c r="J107">
        <f>VLOOKUP(D107,'TIpo (Estudo)'!A:C,3,0)</f>
        <v>19</v>
      </c>
      <c r="K107" t="str">
        <f>VLOOKUP(D107,'TIpo (Estudo)'!A:B,2,)</f>
        <v>Tipo_K</v>
      </c>
      <c r="L107" t="s">
        <v>1284</v>
      </c>
      <c r="M107" t="str">
        <f t="shared" si="2"/>
        <v>MS</v>
      </c>
      <c r="N107" s="53">
        <v>37893</v>
      </c>
      <c r="O107">
        <v>1</v>
      </c>
      <c r="P107">
        <f t="shared" si="3"/>
        <v>11174.6484</v>
      </c>
    </row>
    <row r="108" spans="1:16" x14ac:dyDescent="0.25">
      <c r="A108" s="32" t="s">
        <v>2</v>
      </c>
      <c r="B108" s="32">
        <v>13475</v>
      </c>
      <c r="C108" s="32" t="s">
        <v>2250</v>
      </c>
      <c r="D108" s="32" t="str">
        <f>VLOOKUP(C108,Grupo!A:B,2,0)</f>
        <v>_Distribuidor_Ester</v>
      </c>
      <c r="G108" s="34">
        <v>40012.800000000003</v>
      </c>
      <c r="H108" s="32"/>
      <c r="I108" s="58" t="s">
        <v>2</v>
      </c>
      <c r="J108">
        <f>VLOOKUP(D108,'TIpo (Estudo)'!A:C,3,0)</f>
        <v>2</v>
      </c>
      <c r="K108" t="str">
        <f>VLOOKUP(D108,'TIpo (Estudo)'!A:B,2,)</f>
        <v>Tipo_B</v>
      </c>
      <c r="L108" t="s">
        <v>1239</v>
      </c>
      <c r="M108" t="str">
        <f t="shared" si="2"/>
        <v>SP</v>
      </c>
      <c r="N108" s="53">
        <v>37895</v>
      </c>
      <c r="O108">
        <v>1</v>
      </c>
      <c r="P108">
        <f t="shared" si="3"/>
        <v>16405.248</v>
      </c>
    </row>
    <row r="109" spans="1:16" x14ac:dyDescent="0.25">
      <c r="A109" s="32" t="s">
        <v>10</v>
      </c>
      <c r="B109" s="32">
        <v>8389</v>
      </c>
      <c r="C109" s="32" t="s">
        <v>2128</v>
      </c>
      <c r="D109" s="32" t="str">
        <f>VLOOKUP(C109,Grupo!A:B,2,0)</f>
        <v>_TMX 06-10 m</v>
      </c>
      <c r="G109" s="34">
        <v>82857.149999999994</v>
      </c>
      <c r="H109" s="32"/>
      <c r="I109" s="58" t="s">
        <v>10</v>
      </c>
      <c r="J109">
        <f>VLOOKUP(D109,'TIpo (Estudo)'!A:C,3,0)</f>
        <v>14</v>
      </c>
      <c r="K109" t="str">
        <f>VLOOKUP(D109,'TIpo (Estudo)'!A:B,2,)</f>
        <v>Tipo_H_6-10</v>
      </c>
      <c r="L109" t="s">
        <v>1286</v>
      </c>
      <c r="M109" t="str">
        <f t="shared" si="2"/>
        <v>GO</v>
      </c>
      <c r="N109" s="53">
        <v>37896</v>
      </c>
      <c r="O109">
        <v>1</v>
      </c>
      <c r="P109">
        <f t="shared" si="3"/>
        <v>33971.431499999999</v>
      </c>
    </row>
    <row r="110" spans="1:16" x14ac:dyDescent="0.25">
      <c r="A110" s="32" t="s">
        <v>4</v>
      </c>
      <c r="B110" s="32">
        <v>8339</v>
      </c>
      <c r="C110" s="32" t="s">
        <v>2191</v>
      </c>
      <c r="D110" s="32" t="str">
        <f>VLOOKUP(C110,Grupo!A:B,2,0)</f>
        <v>_Colhedoras</v>
      </c>
      <c r="G110" s="34">
        <v>21664.77</v>
      </c>
      <c r="H110" s="32"/>
      <c r="I110" s="58" t="s">
        <v>4</v>
      </c>
      <c r="J110">
        <f>VLOOKUP(D110,'TIpo (Estudo)'!A:C,3,0)</f>
        <v>1</v>
      </c>
      <c r="K110" t="str">
        <f>VLOOKUP(D110,'TIpo (Estudo)'!A:B,2,)</f>
        <v>Tipo_A</v>
      </c>
      <c r="L110" t="s">
        <v>1219</v>
      </c>
      <c r="M110" t="str">
        <f t="shared" si="2"/>
        <v>MG</v>
      </c>
      <c r="N110" s="53">
        <v>37902</v>
      </c>
      <c r="O110">
        <v>1</v>
      </c>
      <c r="P110">
        <f t="shared" si="3"/>
        <v>8882.555699999999</v>
      </c>
    </row>
    <row r="111" spans="1:16" x14ac:dyDescent="0.25">
      <c r="A111" s="32" t="s">
        <v>1</v>
      </c>
      <c r="B111" s="32">
        <v>8417</v>
      </c>
      <c r="C111" s="32" t="s">
        <v>2233</v>
      </c>
      <c r="D111" s="32" t="str">
        <f>VLOOKUP(C111,Grupo!A:B,2,0)</f>
        <v>_Wagon</v>
      </c>
      <c r="G111" s="34">
        <v>27255.24</v>
      </c>
      <c r="H111" s="32"/>
      <c r="I111" s="58" t="s">
        <v>1</v>
      </c>
      <c r="J111">
        <f>VLOOKUP(D111,'TIpo (Estudo)'!A:C,3,0)</f>
        <v>19</v>
      </c>
      <c r="K111" t="str">
        <f>VLOOKUP(D111,'TIpo (Estudo)'!A:B,2,)</f>
        <v>Tipo_K</v>
      </c>
      <c r="L111" t="s">
        <v>1284</v>
      </c>
      <c r="M111" t="str">
        <f t="shared" si="2"/>
        <v>MS</v>
      </c>
      <c r="N111" s="53">
        <v>37908</v>
      </c>
      <c r="O111">
        <v>1</v>
      </c>
      <c r="P111">
        <f t="shared" si="3"/>
        <v>11174.6484</v>
      </c>
    </row>
    <row r="112" spans="1:16" x14ac:dyDescent="0.25">
      <c r="A112" s="32" t="s">
        <v>29</v>
      </c>
      <c r="B112" s="32">
        <v>8339</v>
      </c>
      <c r="C112" s="32" t="s">
        <v>2191</v>
      </c>
      <c r="D112" s="32" t="str">
        <f>VLOOKUP(C112,Grupo!A:B,2,0)</f>
        <v>_Colhedoras</v>
      </c>
      <c r="G112" s="34">
        <v>22614.29</v>
      </c>
      <c r="H112" s="32"/>
      <c r="I112" s="58" t="s">
        <v>29</v>
      </c>
      <c r="J112">
        <f>VLOOKUP(D112,'TIpo (Estudo)'!A:C,3,0)</f>
        <v>1</v>
      </c>
      <c r="K112" t="str">
        <f>VLOOKUP(D112,'TIpo (Estudo)'!A:B,2,)</f>
        <v>Tipo_A</v>
      </c>
      <c r="L112" t="s">
        <v>1279</v>
      </c>
      <c r="M112" t="str">
        <f t="shared" si="2"/>
        <v>PR</v>
      </c>
      <c r="N112" s="53">
        <v>37911</v>
      </c>
      <c r="O112">
        <v>1</v>
      </c>
      <c r="P112">
        <f t="shared" si="3"/>
        <v>9271.8588999999993</v>
      </c>
    </row>
    <row r="113" spans="1:16" x14ac:dyDescent="0.25">
      <c r="A113" s="32" t="s">
        <v>4</v>
      </c>
      <c r="B113" s="32">
        <v>8384</v>
      </c>
      <c r="C113" s="32" t="s">
        <v>2117</v>
      </c>
      <c r="D113" s="32" t="str">
        <f>VLOOKUP(C113,Grupo!A:B,2,0)</f>
        <v>_TMX 02-5 m</v>
      </c>
      <c r="G113" s="34">
        <v>40651.43</v>
      </c>
      <c r="H113" s="32"/>
      <c r="I113" s="58" t="s">
        <v>4</v>
      </c>
      <c r="J113">
        <f>VLOOKUP(D113,'TIpo (Estudo)'!A:C,3,0)</f>
        <v>13</v>
      </c>
      <c r="K113" t="str">
        <f>VLOOKUP(D113,'TIpo (Estudo)'!A:B,2,)</f>
        <v>Tipo_H_2-5</v>
      </c>
      <c r="L113" t="s">
        <v>1288</v>
      </c>
      <c r="M113" t="str">
        <f t="shared" si="2"/>
        <v>MG</v>
      </c>
      <c r="N113" s="53">
        <v>37915</v>
      </c>
      <c r="O113">
        <v>1</v>
      </c>
      <c r="P113">
        <f t="shared" si="3"/>
        <v>16667.086299999999</v>
      </c>
    </row>
    <row r="114" spans="1:16" x14ac:dyDescent="0.25">
      <c r="A114" s="32" t="s">
        <v>128</v>
      </c>
      <c r="B114" s="32">
        <v>8339</v>
      </c>
      <c r="C114" s="32" t="s">
        <v>2191</v>
      </c>
      <c r="D114" s="32" t="str">
        <f>VLOOKUP(C114,Grupo!A:B,2,0)</f>
        <v>_Colhedoras</v>
      </c>
      <c r="G114" s="34">
        <v>20571.400000000001</v>
      </c>
      <c r="H114" s="32"/>
      <c r="I114" s="58"/>
      <c r="J114">
        <f>VLOOKUP(D114,'TIpo (Estudo)'!A:C,3,0)</f>
        <v>1</v>
      </c>
      <c r="K114" t="str">
        <f>VLOOKUP(D114,'TIpo (Estudo)'!A:B,2,)</f>
        <v>Tipo_A</v>
      </c>
      <c r="M114" t="str">
        <f t="shared" si="2"/>
        <v>BA</v>
      </c>
      <c r="N114" s="53">
        <v>37918</v>
      </c>
      <c r="O114">
        <v>1</v>
      </c>
      <c r="P114">
        <f t="shared" si="3"/>
        <v>8434.2739999999994</v>
      </c>
    </row>
    <row r="115" spans="1:16" x14ac:dyDescent="0.25">
      <c r="A115" s="32" t="s">
        <v>4</v>
      </c>
      <c r="B115" s="32">
        <v>8343</v>
      </c>
      <c r="C115" s="32" t="s">
        <v>2200</v>
      </c>
      <c r="D115" s="32" t="str">
        <f>VLOOKUP(C115,Grupo!A:B,2,0)</f>
        <v>_Colhedoras</v>
      </c>
      <c r="G115" s="34">
        <v>16500</v>
      </c>
      <c r="H115" s="32"/>
      <c r="I115" s="58" t="s">
        <v>4</v>
      </c>
      <c r="J115">
        <f>VLOOKUP(D115,'TIpo (Estudo)'!A:C,3,0)</f>
        <v>1</v>
      </c>
      <c r="K115" t="str">
        <f>VLOOKUP(D115,'TIpo (Estudo)'!A:B,2,)</f>
        <v>Tipo_A</v>
      </c>
      <c r="L115" t="s">
        <v>1263</v>
      </c>
      <c r="M115" t="str">
        <f t="shared" si="2"/>
        <v>MG</v>
      </c>
      <c r="N115" s="53">
        <v>37924</v>
      </c>
      <c r="O115">
        <v>1</v>
      </c>
      <c r="P115">
        <f t="shared" si="3"/>
        <v>6765</v>
      </c>
    </row>
    <row r="116" spans="1:16" x14ac:dyDescent="0.25">
      <c r="A116" s="32" t="s">
        <v>15</v>
      </c>
      <c r="B116" s="32">
        <v>8340</v>
      </c>
      <c r="C116" s="32" t="s">
        <v>2191</v>
      </c>
      <c r="D116" s="32" t="str">
        <f>VLOOKUP(C116,Grupo!A:B,2,0)</f>
        <v>_Colhedoras</v>
      </c>
      <c r="G116" s="34">
        <v>21661.91</v>
      </c>
      <c r="H116" s="32"/>
      <c r="I116" s="58" t="s">
        <v>15</v>
      </c>
      <c r="J116">
        <f>VLOOKUP(D116,'TIpo (Estudo)'!A:C,3,0)</f>
        <v>1</v>
      </c>
      <c r="K116" t="str">
        <f>VLOOKUP(D116,'TIpo (Estudo)'!A:B,2,)</f>
        <v>Tipo_A</v>
      </c>
      <c r="L116" t="s">
        <v>1289</v>
      </c>
      <c r="M116" t="str">
        <f t="shared" si="2"/>
        <v>MT</v>
      </c>
      <c r="N116" s="53">
        <v>37935</v>
      </c>
      <c r="O116">
        <v>1</v>
      </c>
      <c r="P116">
        <f t="shared" si="3"/>
        <v>8881.3830999999991</v>
      </c>
    </row>
    <row r="117" spans="1:16" x14ac:dyDescent="0.25">
      <c r="A117" s="32" t="s">
        <v>29</v>
      </c>
      <c r="B117" s="32">
        <v>8340</v>
      </c>
      <c r="C117" s="32" t="s">
        <v>2191</v>
      </c>
      <c r="D117" s="32" t="str">
        <f>VLOOKUP(C117,Grupo!A:B,2,0)</f>
        <v>_Colhedoras</v>
      </c>
      <c r="G117" s="34">
        <v>21661.91</v>
      </c>
      <c r="H117" s="32"/>
      <c r="I117" s="58" t="s">
        <v>29</v>
      </c>
      <c r="J117">
        <f>VLOOKUP(D117,'TIpo (Estudo)'!A:C,3,0)</f>
        <v>1</v>
      </c>
      <c r="K117" t="str">
        <f>VLOOKUP(D117,'TIpo (Estudo)'!A:B,2,)</f>
        <v>Tipo_A</v>
      </c>
      <c r="L117" t="s">
        <v>1290</v>
      </c>
      <c r="M117" t="str">
        <f t="shared" si="2"/>
        <v>PR</v>
      </c>
      <c r="N117" s="53">
        <v>37937</v>
      </c>
      <c r="O117">
        <v>1</v>
      </c>
      <c r="P117">
        <f t="shared" si="3"/>
        <v>8881.3830999999991</v>
      </c>
    </row>
    <row r="118" spans="1:16" x14ac:dyDescent="0.25">
      <c r="A118" s="32" t="s">
        <v>4</v>
      </c>
      <c r="B118" s="32">
        <v>8390</v>
      </c>
      <c r="C118" s="32" t="s">
        <v>2100</v>
      </c>
      <c r="D118" s="32" t="str">
        <f>VLOOKUP(C118,Grupo!A:B,2,0)</f>
        <v>_TMX 06-10 m</v>
      </c>
      <c r="G118" s="34">
        <v>64285.72</v>
      </c>
      <c r="H118" s="32"/>
      <c r="I118" s="58" t="s">
        <v>4</v>
      </c>
      <c r="J118">
        <f>VLOOKUP(D118,'TIpo (Estudo)'!A:C,3,0)</f>
        <v>14</v>
      </c>
      <c r="K118" t="str">
        <f>VLOOKUP(D118,'TIpo (Estudo)'!A:B,2,)</f>
        <v>Tipo_H_6-10</v>
      </c>
      <c r="L118" t="s">
        <v>1292</v>
      </c>
      <c r="M118" t="str">
        <f t="shared" si="2"/>
        <v>MG</v>
      </c>
      <c r="N118" s="53">
        <v>37945</v>
      </c>
      <c r="O118">
        <v>1</v>
      </c>
      <c r="P118">
        <f t="shared" si="3"/>
        <v>26357.145199999999</v>
      </c>
    </row>
    <row r="119" spans="1:16" x14ac:dyDescent="0.25">
      <c r="A119" s="32" t="s">
        <v>2</v>
      </c>
      <c r="B119" s="32">
        <v>8339</v>
      </c>
      <c r="C119" s="32" t="s">
        <v>2191</v>
      </c>
      <c r="D119" s="32" t="str">
        <f>VLOOKUP(C119,Grupo!A:B,2,0)</f>
        <v>_Colhedoras</v>
      </c>
      <c r="G119" s="34">
        <v>19047.62</v>
      </c>
      <c r="H119" s="32"/>
      <c r="I119" s="58" t="s">
        <v>2</v>
      </c>
      <c r="J119">
        <f>VLOOKUP(D119,'TIpo (Estudo)'!A:C,3,0)</f>
        <v>1</v>
      </c>
      <c r="K119" t="str">
        <f>VLOOKUP(D119,'TIpo (Estudo)'!A:B,2,)</f>
        <v>Tipo_A</v>
      </c>
      <c r="L119" t="s">
        <v>1211</v>
      </c>
      <c r="M119" t="str">
        <f t="shared" si="2"/>
        <v>SP</v>
      </c>
      <c r="N119" s="53">
        <v>37949</v>
      </c>
      <c r="O119">
        <v>1</v>
      </c>
      <c r="P119">
        <f t="shared" si="3"/>
        <v>7809.5241999999989</v>
      </c>
    </row>
    <row r="120" spans="1:16" x14ac:dyDescent="0.25">
      <c r="A120" s="32" t="s">
        <v>15</v>
      </c>
      <c r="B120" s="32">
        <v>8425</v>
      </c>
      <c r="C120" s="32" t="s">
        <v>1997</v>
      </c>
      <c r="D120" s="32" t="str">
        <f>VLOOKUP(C120,Grupo!A:B,2,0)</f>
        <v>_Wagon</v>
      </c>
      <c r="G120" s="34">
        <v>37592.39</v>
      </c>
      <c r="H120" s="32"/>
      <c r="I120" s="58" t="s">
        <v>15</v>
      </c>
      <c r="J120">
        <f>VLOOKUP(D120,'TIpo (Estudo)'!A:C,3,0)</f>
        <v>19</v>
      </c>
      <c r="K120" t="str">
        <f>VLOOKUP(D120,'TIpo (Estudo)'!A:B,2,)</f>
        <v>Tipo_K</v>
      </c>
      <c r="L120" t="s">
        <v>1294</v>
      </c>
      <c r="M120" t="str">
        <f t="shared" si="2"/>
        <v>MT</v>
      </c>
      <c r="N120" s="53">
        <v>37950</v>
      </c>
      <c r="O120">
        <v>1</v>
      </c>
      <c r="P120">
        <f t="shared" si="3"/>
        <v>15412.879899999998</v>
      </c>
    </row>
    <row r="121" spans="1:16" x14ac:dyDescent="0.25">
      <c r="A121" s="32" t="s">
        <v>67</v>
      </c>
      <c r="B121" s="32">
        <v>8417</v>
      </c>
      <c r="C121" s="32" t="s">
        <v>2233</v>
      </c>
      <c r="D121" s="32" t="str">
        <f>VLOOKUP(C121,Grupo!A:B,2,0)</f>
        <v>_Wagon</v>
      </c>
      <c r="G121" s="34">
        <v>24761.91</v>
      </c>
      <c r="H121" s="32"/>
      <c r="I121" s="58" t="s">
        <v>67</v>
      </c>
      <c r="J121">
        <f>VLOOKUP(D121,'TIpo (Estudo)'!A:C,3,0)</f>
        <v>19</v>
      </c>
      <c r="K121" t="str">
        <f>VLOOKUP(D121,'TIpo (Estudo)'!A:B,2,)</f>
        <v>Tipo_K</v>
      </c>
      <c r="L121" t="s">
        <v>1293</v>
      </c>
      <c r="M121" t="str">
        <f t="shared" si="2"/>
        <v>PA</v>
      </c>
      <c r="N121" s="53">
        <v>37950</v>
      </c>
      <c r="O121">
        <v>1</v>
      </c>
      <c r="P121">
        <f t="shared" si="3"/>
        <v>10152.383099999999</v>
      </c>
    </row>
    <row r="122" spans="1:16" x14ac:dyDescent="0.25">
      <c r="A122" s="32" t="s">
        <v>55</v>
      </c>
      <c r="B122" s="32">
        <v>8343</v>
      </c>
      <c r="C122" s="32" t="s">
        <v>2200</v>
      </c>
      <c r="D122" s="32" t="str">
        <f>VLOOKUP(C122,Grupo!A:B,2,0)</f>
        <v>_Colhedoras</v>
      </c>
      <c r="G122" s="34">
        <v>16500</v>
      </c>
      <c r="H122" s="32"/>
      <c r="I122" s="58" t="s">
        <v>55</v>
      </c>
      <c r="J122">
        <f>VLOOKUP(D122,'TIpo (Estudo)'!A:C,3,0)</f>
        <v>1</v>
      </c>
      <c r="K122" t="str">
        <f>VLOOKUP(D122,'TIpo (Estudo)'!A:B,2,)</f>
        <v>Tipo_A</v>
      </c>
      <c r="L122" t="s">
        <v>1295</v>
      </c>
      <c r="M122" t="str">
        <f t="shared" si="2"/>
        <v>SC</v>
      </c>
      <c r="N122" s="53">
        <v>37951</v>
      </c>
      <c r="O122">
        <v>1</v>
      </c>
      <c r="P122">
        <f t="shared" si="3"/>
        <v>6765</v>
      </c>
    </row>
    <row r="123" spans="1:16" x14ac:dyDescent="0.25">
      <c r="A123" s="32" t="s">
        <v>55</v>
      </c>
      <c r="B123" s="32">
        <v>8340</v>
      </c>
      <c r="C123" s="32" t="s">
        <v>2191</v>
      </c>
      <c r="D123" s="32" t="str">
        <f>VLOOKUP(C123,Grupo!A:B,2,0)</f>
        <v>_Colhedoras</v>
      </c>
      <c r="G123" s="34">
        <v>22857.15</v>
      </c>
      <c r="H123" s="32"/>
      <c r="I123" s="58" t="s">
        <v>55</v>
      </c>
      <c r="J123">
        <f>VLOOKUP(D123,'TIpo (Estudo)'!A:C,3,0)</f>
        <v>1</v>
      </c>
      <c r="K123" t="str">
        <f>VLOOKUP(D123,'TIpo (Estudo)'!A:B,2,)</f>
        <v>Tipo_A</v>
      </c>
      <c r="L123" t="s">
        <v>1295</v>
      </c>
      <c r="M123" t="str">
        <f t="shared" si="2"/>
        <v>SC</v>
      </c>
      <c r="N123" s="53">
        <v>37953</v>
      </c>
      <c r="O123">
        <v>1</v>
      </c>
      <c r="P123">
        <f t="shared" si="3"/>
        <v>9371.4315000000006</v>
      </c>
    </row>
    <row r="124" spans="1:16" x14ac:dyDescent="0.25">
      <c r="A124" s="32" t="s">
        <v>4</v>
      </c>
      <c r="B124" s="32">
        <v>12189</v>
      </c>
      <c r="C124" s="32" t="s">
        <v>2142</v>
      </c>
      <c r="D124" s="32" t="str">
        <f>VLOOKUP(C124,Grupo!A:B,2,0)</f>
        <v>_RX 0-11m</v>
      </c>
      <c r="G124" s="34">
        <v>57142.86</v>
      </c>
      <c r="H124" s="32"/>
      <c r="I124" s="58" t="s">
        <v>4</v>
      </c>
      <c r="J124">
        <f>VLOOKUP(D124,'TIpo (Estudo)'!A:C,3,0)</f>
        <v>7</v>
      </c>
      <c r="K124" t="str">
        <f>VLOOKUP(D124,'TIpo (Estudo)'!A:B,2,)</f>
        <v>Tipo_F_0-11</v>
      </c>
      <c r="L124" t="s">
        <v>1297</v>
      </c>
      <c r="M124" t="str">
        <f t="shared" si="2"/>
        <v>MG</v>
      </c>
      <c r="N124" s="53">
        <v>37957</v>
      </c>
      <c r="O124">
        <v>1</v>
      </c>
      <c r="P124">
        <f t="shared" si="3"/>
        <v>23428.5726</v>
      </c>
    </row>
    <row r="125" spans="1:16" x14ac:dyDescent="0.25">
      <c r="A125" s="32" t="s">
        <v>4</v>
      </c>
      <c r="B125" s="32">
        <v>8384</v>
      </c>
      <c r="C125" s="32" t="s">
        <v>2117</v>
      </c>
      <c r="D125" s="32" t="str">
        <f>VLOOKUP(C125,Grupo!A:B,2,0)</f>
        <v>_TMX 02-5 m</v>
      </c>
      <c r="G125" s="34">
        <v>35619.050000000003</v>
      </c>
      <c r="H125" s="32"/>
      <c r="I125" s="58" t="s">
        <v>4</v>
      </c>
      <c r="J125">
        <f>VLOOKUP(D125,'TIpo (Estudo)'!A:C,3,0)</f>
        <v>13</v>
      </c>
      <c r="K125" t="str">
        <f>VLOOKUP(D125,'TIpo (Estudo)'!A:B,2,)</f>
        <v>Tipo_H_2-5</v>
      </c>
      <c r="L125" t="s">
        <v>1296</v>
      </c>
      <c r="M125" t="str">
        <f t="shared" si="2"/>
        <v>MG</v>
      </c>
      <c r="N125" s="53">
        <v>37957</v>
      </c>
      <c r="O125">
        <v>1</v>
      </c>
      <c r="P125">
        <f t="shared" si="3"/>
        <v>14603.8105</v>
      </c>
    </row>
    <row r="126" spans="1:16" x14ac:dyDescent="0.25">
      <c r="A126" s="32" t="s">
        <v>2</v>
      </c>
      <c r="B126" s="32">
        <v>14745</v>
      </c>
      <c r="C126" s="32" t="s">
        <v>1161</v>
      </c>
      <c r="D126" s="32" t="str">
        <f>VLOOKUP(C126,Grupo!A:B,2,0)</f>
        <v>_VM 2-8 m</v>
      </c>
      <c r="G126" s="34">
        <v>35893.339999999997</v>
      </c>
      <c r="H126" s="32"/>
      <c r="I126" s="58" t="s">
        <v>2</v>
      </c>
      <c r="J126">
        <f>VLOOKUP(D126,'TIpo (Estudo)'!A:C,3,0)</f>
        <v>17</v>
      </c>
      <c r="K126" t="str">
        <f>VLOOKUP(D126,'TIpo (Estudo)'!A:B,2,)</f>
        <v>Tipo_J_2-8</v>
      </c>
      <c r="L126" t="s">
        <v>1298</v>
      </c>
      <c r="M126" t="str">
        <f t="shared" si="2"/>
        <v>SP</v>
      </c>
      <c r="N126" s="53">
        <v>37958</v>
      </c>
      <c r="O126">
        <v>1</v>
      </c>
      <c r="P126">
        <f t="shared" si="3"/>
        <v>14716.269399999997</v>
      </c>
    </row>
    <row r="127" spans="1:16" x14ac:dyDescent="0.25">
      <c r="A127" s="32" t="s">
        <v>10</v>
      </c>
      <c r="B127" s="32">
        <v>14102</v>
      </c>
      <c r="C127" s="32" t="s">
        <v>1984</v>
      </c>
      <c r="D127" s="32" t="str">
        <f>VLOOKUP(C127,Grupo!A:B,2,0)</f>
        <v>_Colhedoras</v>
      </c>
      <c r="G127" s="34">
        <v>42979.24</v>
      </c>
      <c r="H127" s="32"/>
      <c r="I127" s="58" t="s">
        <v>10</v>
      </c>
      <c r="J127">
        <f>VLOOKUP(D127,'TIpo (Estudo)'!A:C,3,0)</f>
        <v>1</v>
      </c>
      <c r="K127" t="str">
        <f>VLOOKUP(D127,'TIpo (Estudo)'!A:B,2,)</f>
        <v>Tipo_A</v>
      </c>
      <c r="L127" t="s">
        <v>1299</v>
      </c>
      <c r="M127" t="str">
        <f t="shared" si="2"/>
        <v>GO</v>
      </c>
      <c r="N127" s="53">
        <v>37959</v>
      </c>
      <c r="O127">
        <v>1</v>
      </c>
      <c r="P127">
        <f t="shared" si="3"/>
        <v>17621.488399999998</v>
      </c>
    </row>
    <row r="128" spans="1:16" x14ac:dyDescent="0.25">
      <c r="A128" s="32" t="s">
        <v>55</v>
      </c>
      <c r="B128" s="32">
        <v>8340</v>
      </c>
      <c r="C128" s="32" t="s">
        <v>2191</v>
      </c>
      <c r="D128" s="32" t="str">
        <f>VLOOKUP(C128,Grupo!A:B,2,0)</f>
        <v>_Colhedoras</v>
      </c>
      <c r="G128" s="34">
        <v>21661.91</v>
      </c>
      <c r="H128" s="32"/>
      <c r="I128" s="58" t="s">
        <v>55</v>
      </c>
      <c r="J128">
        <f>VLOOKUP(D128,'TIpo (Estudo)'!A:C,3,0)</f>
        <v>1</v>
      </c>
      <c r="K128" t="str">
        <f>VLOOKUP(D128,'TIpo (Estudo)'!A:B,2,)</f>
        <v>Tipo_A</v>
      </c>
      <c r="L128" t="s">
        <v>1300</v>
      </c>
      <c r="M128" t="str">
        <f t="shared" si="2"/>
        <v>SC</v>
      </c>
      <c r="N128" s="53">
        <v>37970</v>
      </c>
      <c r="O128">
        <v>1</v>
      </c>
      <c r="P128">
        <f t="shared" si="3"/>
        <v>8881.3830999999991</v>
      </c>
    </row>
    <row r="129" spans="1:16" x14ac:dyDescent="0.25">
      <c r="A129" s="32" t="s">
        <v>2</v>
      </c>
      <c r="B129" s="32">
        <v>8340</v>
      </c>
      <c r="C129" s="32" t="s">
        <v>2191</v>
      </c>
      <c r="D129" s="32" t="str">
        <f>VLOOKUP(C129,Grupo!A:B,2,0)</f>
        <v>_Colhedoras</v>
      </c>
      <c r="G129" s="34">
        <v>19428.580000000002</v>
      </c>
      <c r="H129" s="32"/>
      <c r="I129" s="58" t="s">
        <v>2</v>
      </c>
      <c r="J129">
        <f>VLOOKUP(D129,'TIpo (Estudo)'!A:C,3,0)</f>
        <v>1</v>
      </c>
      <c r="K129" t="str">
        <f>VLOOKUP(D129,'TIpo (Estudo)'!A:B,2,)</f>
        <v>Tipo_A</v>
      </c>
      <c r="L129" t="s">
        <v>1301</v>
      </c>
      <c r="M129" t="str">
        <f t="shared" si="2"/>
        <v>SP</v>
      </c>
      <c r="N129" s="53">
        <v>37972</v>
      </c>
      <c r="O129">
        <v>1</v>
      </c>
      <c r="P129">
        <f t="shared" si="3"/>
        <v>7965.7178000000004</v>
      </c>
    </row>
    <row r="130" spans="1:16" x14ac:dyDescent="0.25">
      <c r="A130" s="32" t="s">
        <v>4</v>
      </c>
      <c r="B130" s="32">
        <v>8363</v>
      </c>
      <c r="C130" s="32" t="s">
        <v>40</v>
      </c>
      <c r="D130" s="32" t="str">
        <f>VLOOKUP(C130,Grupo!A:B,2,0)</f>
        <v>_Sega_Pasto</v>
      </c>
      <c r="G130" s="34">
        <v>13333.34</v>
      </c>
      <c r="H130" s="32"/>
      <c r="I130" s="58" t="s">
        <v>4</v>
      </c>
      <c r="J130">
        <f>VLOOKUP(D130,'TIpo (Estudo)'!A:C,3,0)</f>
        <v>12</v>
      </c>
      <c r="K130" t="str">
        <f>VLOOKUP(D130,'TIpo (Estudo)'!A:B,2,)</f>
        <v>Tipo_G</v>
      </c>
      <c r="L130" t="s">
        <v>1292</v>
      </c>
      <c r="M130" t="str">
        <f t="shared" si="2"/>
        <v>MG</v>
      </c>
      <c r="N130" s="53">
        <v>37973</v>
      </c>
      <c r="O130">
        <v>1</v>
      </c>
      <c r="P130">
        <f t="shared" si="3"/>
        <v>5466.6693999999998</v>
      </c>
    </row>
    <row r="131" spans="1:16" x14ac:dyDescent="0.25">
      <c r="A131" s="32" t="s">
        <v>29</v>
      </c>
      <c r="B131" s="32">
        <v>8387</v>
      </c>
      <c r="C131" s="32" t="s">
        <v>2124</v>
      </c>
      <c r="D131" s="32" t="str">
        <f>VLOOKUP(C131,Grupo!A:B,2,0)</f>
        <v>_TMX 06-10 m</v>
      </c>
      <c r="G131" s="34">
        <v>51428.58</v>
      </c>
      <c r="H131" s="32"/>
      <c r="I131" s="58" t="s">
        <v>29</v>
      </c>
      <c r="J131">
        <f>VLOOKUP(D131,'TIpo (Estudo)'!A:C,3,0)</f>
        <v>14</v>
      </c>
      <c r="K131" t="str">
        <f>VLOOKUP(D131,'TIpo (Estudo)'!A:B,2,)</f>
        <v>Tipo_H_6-10</v>
      </c>
      <c r="L131" t="s">
        <v>1272</v>
      </c>
      <c r="M131" t="str">
        <f t="shared" ref="M131:M194" si="4">IF(ISBLANK(I131),A131,I131)</f>
        <v>PR</v>
      </c>
      <c r="N131" s="53">
        <v>37974</v>
      </c>
      <c r="O131">
        <v>1</v>
      </c>
      <c r="P131">
        <f t="shared" ref="P131:P194" si="5">G131*0.41</f>
        <v>21085.717799999999</v>
      </c>
    </row>
    <row r="132" spans="1:16" x14ac:dyDescent="0.25">
      <c r="A132" s="32" t="s">
        <v>165</v>
      </c>
      <c r="B132" s="32">
        <v>14745</v>
      </c>
      <c r="C132" s="32" t="s">
        <v>1161</v>
      </c>
      <c r="D132" s="32" t="str">
        <f>VLOOKUP(C132,Grupo!A:B,2,0)</f>
        <v>_VM 2-8 m</v>
      </c>
      <c r="G132" s="34">
        <v>32356.2</v>
      </c>
      <c r="H132" s="32"/>
      <c r="I132" s="58" t="s">
        <v>165</v>
      </c>
      <c r="J132">
        <f>VLOOKUP(D132,'TIpo (Estudo)'!A:C,3,0)</f>
        <v>17</v>
      </c>
      <c r="K132" t="str">
        <f>VLOOKUP(D132,'TIpo (Estudo)'!A:B,2,)</f>
        <v>Tipo_J_2-8</v>
      </c>
      <c r="L132" t="s">
        <v>1302</v>
      </c>
      <c r="M132" t="str">
        <f t="shared" si="4"/>
        <v>RJ</v>
      </c>
      <c r="N132" s="53">
        <v>37981</v>
      </c>
      <c r="O132">
        <v>1</v>
      </c>
      <c r="P132">
        <f t="shared" si="5"/>
        <v>13266.041999999999</v>
      </c>
    </row>
    <row r="133" spans="1:16" x14ac:dyDescent="0.25">
      <c r="A133" s="32" t="s">
        <v>15</v>
      </c>
      <c r="B133" s="32">
        <v>9185</v>
      </c>
      <c r="C133" s="32" t="s">
        <v>2190</v>
      </c>
      <c r="D133" s="32" t="str">
        <f>VLOOKUP(C133,Grupo!A:B,2,0)</f>
        <v>_Colhedoras</v>
      </c>
      <c r="G133" s="34">
        <v>30476.2</v>
      </c>
      <c r="H133" s="32"/>
      <c r="I133" s="58"/>
      <c r="J133">
        <f>VLOOKUP(D133,'TIpo (Estudo)'!A:C,3,0)</f>
        <v>1</v>
      </c>
      <c r="K133" t="str">
        <f>VLOOKUP(D133,'TIpo (Estudo)'!A:B,2,)</f>
        <v>Tipo_A</v>
      </c>
      <c r="M133" t="str">
        <f t="shared" si="4"/>
        <v>MT</v>
      </c>
      <c r="N133" s="53">
        <v>37984</v>
      </c>
      <c r="O133">
        <v>1</v>
      </c>
      <c r="P133">
        <f t="shared" si="5"/>
        <v>12495.242</v>
      </c>
    </row>
    <row r="134" spans="1:16" x14ac:dyDescent="0.25">
      <c r="A134" s="32" t="s">
        <v>29</v>
      </c>
      <c r="B134" s="32">
        <v>8340</v>
      </c>
      <c r="C134" s="32" t="s">
        <v>2191</v>
      </c>
      <c r="D134" s="32" t="str">
        <f>VLOOKUP(C134,Grupo!A:B,2,0)</f>
        <v>_Colhedoras</v>
      </c>
      <c r="G134" s="34">
        <v>20596.189999999999</v>
      </c>
      <c r="H134" s="32"/>
      <c r="I134" s="58" t="s">
        <v>29</v>
      </c>
      <c r="J134">
        <f>VLOOKUP(D134,'TIpo (Estudo)'!A:C,3,0)</f>
        <v>1</v>
      </c>
      <c r="K134" t="str">
        <f>VLOOKUP(D134,'TIpo (Estudo)'!A:B,2,)</f>
        <v>Tipo_A</v>
      </c>
      <c r="L134" t="s">
        <v>1272</v>
      </c>
      <c r="M134" t="str">
        <f t="shared" si="4"/>
        <v>PR</v>
      </c>
      <c r="N134" s="53">
        <v>37985</v>
      </c>
      <c r="O134">
        <v>1</v>
      </c>
      <c r="P134">
        <f t="shared" si="5"/>
        <v>8444.437899999999</v>
      </c>
    </row>
    <row r="135" spans="1:16" x14ac:dyDescent="0.25">
      <c r="A135" s="32" t="s">
        <v>29</v>
      </c>
      <c r="B135" s="32">
        <v>8417</v>
      </c>
      <c r="C135" s="32" t="s">
        <v>2233</v>
      </c>
      <c r="D135" s="32" t="str">
        <f>VLOOKUP(C135,Grupo!A:B,2,0)</f>
        <v>_Wagon</v>
      </c>
      <c r="G135" s="34">
        <v>26206.68</v>
      </c>
      <c r="H135" s="32"/>
      <c r="I135" s="58" t="s">
        <v>29</v>
      </c>
      <c r="J135">
        <f>VLOOKUP(D135,'TIpo (Estudo)'!A:C,3,0)</f>
        <v>19</v>
      </c>
      <c r="K135" t="str">
        <f>VLOOKUP(D135,'TIpo (Estudo)'!A:B,2,)</f>
        <v>Tipo_K</v>
      </c>
      <c r="L135" t="s">
        <v>1272</v>
      </c>
      <c r="M135" t="str">
        <f t="shared" si="4"/>
        <v>PR</v>
      </c>
      <c r="N135" s="53">
        <v>37985</v>
      </c>
      <c r="O135">
        <v>1</v>
      </c>
      <c r="P135">
        <f t="shared" si="5"/>
        <v>10744.738799999999</v>
      </c>
    </row>
    <row r="136" spans="1:16" x14ac:dyDescent="0.25">
      <c r="A136" s="32" t="s">
        <v>128</v>
      </c>
      <c r="B136" s="32">
        <v>8339</v>
      </c>
      <c r="C136" s="32" t="s">
        <v>2191</v>
      </c>
      <c r="D136" s="32" t="str">
        <f>VLOOKUP(C136,Grupo!A:B,2,0)</f>
        <v>_Colhedoras</v>
      </c>
      <c r="G136" s="34">
        <v>18095.240000000002</v>
      </c>
      <c r="H136" s="32"/>
      <c r="I136" s="58" t="s">
        <v>128</v>
      </c>
      <c r="J136">
        <f>VLOOKUP(D136,'TIpo (Estudo)'!A:C,3,0)</f>
        <v>1</v>
      </c>
      <c r="K136" t="str">
        <f>VLOOKUP(D136,'TIpo (Estudo)'!A:B,2,)</f>
        <v>Tipo_A</v>
      </c>
      <c r="L136" t="s">
        <v>1200</v>
      </c>
      <c r="M136" t="str">
        <f t="shared" si="4"/>
        <v>BA</v>
      </c>
      <c r="N136" s="53">
        <v>37992</v>
      </c>
      <c r="O136">
        <v>1</v>
      </c>
      <c r="P136">
        <f t="shared" si="5"/>
        <v>7419.0484000000006</v>
      </c>
    </row>
    <row r="137" spans="1:16" x14ac:dyDescent="0.25">
      <c r="A137" s="32" t="s">
        <v>79</v>
      </c>
      <c r="B137" s="32">
        <v>8342</v>
      </c>
      <c r="C137" s="32" t="s">
        <v>2196</v>
      </c>
      <c r="D137" s="32" t="str">
        <f>VLOOKUP(C137,Grupo!A:B,2,0)</f>
        <v>_Colhedoras</v>
      </c>
      <c r="G137" s="34">
        <v>18680.96</v>
      </c>
      <c r="H137" s="32"/>
      <c r="I137" s="58" t="s">
        <v>79</v>
      </c>
      <c r="J137">
        <f>VLOOKUP(D137,'TIpo (Estudo)'!A:C,3,0)</f>
        <v>1</v>
      </c>
      <c r="K137" t="str">
        <f>VLOOKUP(D137,'TIpo (Estudo)'!A:B,2,)</f>
        <v>Tipo_A</v>
      </c>
      <c r="L137" t="s">
        <v>1281</v>
      </c>
      <c r="M137" t="str">
        <f t="shared" si="4"/>
        <v>RS</v>
      </c>
      <c r="N137" s="53">
        <v>38001</v>
      </c>
      <c r="O137">
        <v>1</v>
      </c>
      <c r="P137">
        <f t="shared" si="5"/>
        <v>7659.1935999999996</v>
      </c>
    </row>
    <row r="138" spans="1:16" x14ac:dyDescent="0.25">
      <c r="A138" s="32" t="s">
        <v>79</v>
      </c>
      <c r="B138" s="32">
        <v>8417</v>
      </c>
      <c r="C138" s="32" t="s">
        <v>2233</v>
      </c>
      <c r="D138" s="32" t="str">
        <f>VLOOKUP(C138,Grupo!A:B,2,0)</f>
        <v>_Wagon</v>
      </c>
      <c r="G138" s="34">
        <v>27255.24</v>
      </c>
      <c r="H138" s="32"/>
      <c r="I138" s="58" t="s">
        <v>79</v>
      </c>
      <c r="J138">
        <f>VLOOKUP(D138,'TIpo (Estudo)'!A:C,3,0)</f>
        <v>19</v>
      </c>
      <c r="K138" t="str">
        <f>VLOOKUP(D138,'TIpo (Estudo)'!A:B,2,)</f>
        <v>Tipo_K</v>
      </c>
      <c r="L138" t="s">
        <v>1281</v>
      </c>
      <c r="M138" t="str">
        <f t="shared" si="4"/>
        <v>RS</v>
      </c>
      <c r="N138" s="53">
        <v>38001</v>
      </c>
      <c r="O138">
        <v>1</v>
      </c>
      <c r="P138">
        <f t="shared" si="5"/>
        <v>11174.6484</v>
      </c>
    </row>
    <row r="139" spans="1:16" x14ac:dyDescent="0.25">
      <c r="A139" s="32" t="s">
        <v>55</v>
      </c>
      <c r="B139" s="32">
        <v>8343</v>
      </c>
      <c r="C139" s="32" t="s">
        <v>2200</v>
      </c>
      <c r="D139" s="32" t="str">
        <f>VLOOKUP(C139,Grupo!A:B,2,0)</f>
        <v>_Colhedoras</v>
      </c>
      <c r="G139" s="34">
        <v>18300</v>
      </c>
      <c r="H139" s="32"/>
      <c r="I139" s="58" t="s">
        <v>55</v>
      </c>
      <c r="J139">
        <f>VLOOKUP(D139,'TIpo (Estudo)'!A:C,3,0)</f>
        <v>1</v>
      </c>
      <c r="K139" t="str">
        <f>VLOOKUP(D139,'TIpo (Estudo)'!A:B,2,)</f>
        <v>Tipo_A</v>
      </c>
      <c r="L139" t="s">
        <v>1304</v>
      </c>
      <c r="M139" t="str">
        <f t="shared" si="4"/>
        <v>SC</v>
      </c>
      <c r="N139" s="53">
        <v>38002</v>
      </c>
      <c r="O139">
        <v>1</v>
      </c>
      <c r="P139">
        <f t="shared" si="5"/>
        <v>7503</v>
      </c>
    </row>
    <row r="140" spans="1:16" x14ac:dyDescent="0.25">
      <c r="A140" s="32" t="s">
        <v>4</v>
      </c>
      <c r="B140" s="32">
        <v>8342</v>
      </c>
      <c r="C140" s="32" t="s">
        <v>2196</v>
      </c>
      <c r="D140" s="32" t="str">
        <f>VLOOKUP(C140,Grupo!A:B,2,0)</f>
        <v>_Colhedoras</v>
      </c>
      <c r="G140" s="34">
        <v>18949.759999999998</v>
      </c>
      <c r="H140" s="32"/>
      <c r="I140" s="58" t="s">
        <v>4</v>
      </c>
      <c r="J140">
        <f>VLOOKUP(D140,'TIpo (Estudo)'!A:C,3,0)</f>
        <v>1</v>
      </c>
      <c r="K140" t="str">
        <f>VLOOKUP(D140,'TIpo (Estudo)'!A:B,2,)</f>
        <v>Tipo_A</v>
      </c>
      <c r="L140" t="s">
        <v>1305</v>
      </c>
      <c r="M140" t="str">
        <f t="shared" si="4"/>
        <v>MG</v>
      </c>
      <c r="N140" s="53">
        <v>38006</v>
      </c>
      <c r="O140">
        <v>1</v>
      </c>
      <c r="P140">
        <f t="shared" si="5"/>
        <v>7769.4015999999992</v>
      </c>
    </row>
    <row r="141" spans="1:16" x14ac:dyDescent="0.25">
      <c r="A141" s="32" t="s">
        <v>1</v>
      </c>
      <c r="B141" s="32">
        <v>13026</v>
      </c>
      <c r="C141" s="32" t="s">
        <v>2190</v>
      </c>
      <c r="D141" s="32" t="str">
        <f>VLOOKUP(C141,Grupo!A:B,2,0)</f>
        <v>_Colhedoras</v>
      </c>
      <c r="G141" s="34">
        <v>36231.89</v>
      </c>
      <c r="H141" s="32"/>
      <c r="I141" s="58" t="s">
        <v>1</v>
      </c>
      <c r="J141">
        <f>VLOOKUP(D141,'TIpo (Estudo)'!A:C,3,0)</f>
        <v>1</v>
      </c>
      <c r="K141" t="str">
        <f>VLOOKUP(D141,'TIpo (Estudo)'!A:B,2,)</f>
        <v>Tipo_A</v>
      </c>
      <c r="L141" t="s">
        <v>1232</v>
      </c>
      <c r="M141" t="str">
        <f t="shared" si="4"/>
        <v>MS</v>
      </c>
      <c r="N141" s="53">
        <v>38007</v>
      </c>
      <c r="O141">
        <v>1</v>
      </c>
      <c r="P141">
        <f t="shared" si="5"/>
        <v>14855.0749</v>
      </c>
    </row>
    <row r="142" spans="1:16" x14ac:dyDescent="0.25">
      <c r="A142" s="32" t="s">
        <v>10</v>
      </c>
      <c r="B142" s="32">
        <v>8341</v>
      </c>
      <c r="C142" s="32" t="s">
        <v>2201</v>
      </c>
      <c r="D142" s="32" t="str">
        <f>VLOOKUP(C142,Grupo!A:B,2,0)</f>
        <v>_Colhedoras</v>
      </c>
      <c r="G142" s="34">
        <v>25082.12</v>
      </c>
      <c r="H142" s="32"/>
      <c r="I142" s="58"/>
      <c r="J142">
        <f>VLOOKUP(D142,'TIpo (Estudo)'!A:C,3,0)</f>
        <v>1</v>
      </c>
      <c r="K142" t="str">
        <f>VLOOKUP(D142,'TIpo (Estudo)'!A:B,2,)</f>
        <v>Tipo_A</v>
      </c>
      <c r="M142" t="str">
        <f t="shared" si="4"/>
        <v>GO</v>
      </c>
      <c r="N142" s="53">
        <v>38012</v>
      </c>
      <c r="O142">
        <v>1</v>
      </c>
      <c r="P142">
        <f t="shared" si="5"/>
        <v>10283.669199999998</v>
      </c>
    </row>
    <row r="143" spans="1:16" x14ac:dyDescent="0.25">
      <c r="A143" s="32" t="s">
        <v>175</v>
      </c>
      <c r="B143" s="32">
        <v>8339</v>
      </c>
      <c r="C143" s="32" t="s">
        <v>2191</v>
      </c>
      <c r="D143" s="32" t="str">
        <f>VLOOKUP(C143,Grupo!A:B,2,0)</f>
        <v>_Colhedoras</v>
      </c>
      <c r="G143" s="34">
        <v>66526.600000000006</v>
      </c>
      <c r="H143" s="32"/>
      <c r="I143" s="58" t="s">
        <v>175</v>
      </c>
      <c r="J143">
        <f>VLOOKUP(D143,'TIpo (Estudo)'!A:C,3,0)</f>
        <v>1</v>
      </c>
      <c r="K143" t="str">
        <f>VLOOKUP(D143,'TIpo (Estudo)'!A:B,2,)</f>
        <v>Tipo_A</v>
      </c>
      <c r="L143" t="s">
        <v>1306</v>
      </c>
      <c r="M143" t="str">
        <f t="shared" si="4"/>
        <v>EX</v>
      </c>
      <c r="N143" s="53">
        <v>38016</v>
      </c>
      <c r="O143">
        <v>1</v>
      </c>
      <c r="P143">
        <f t="shared" si="5"/>
        <v>27275.905999999999</v>
      </c>
    </row>
    <row r="144" spans="1:16" x14ac:dyDescent="0.25">
      <c r="A144" s="32" t="s">
        <v>2</v>
      </c>
      <c r="B144" s="32">
        <v>8345</v>
      </c>
      <c r="C144" s="32" t="s">
        <v>1987</v>
      </c>
      <c r="D144" s="32" t="str">
        <f>VLOOKUP(C144,Grupo!A:B,2,0)</f>
        <v>_Colhedoras</v>
      </c>
      <c r="G144" s="34">
        <v>5000</v>
      </c>
      <c r="H144" s="32"/>
      <c r="I144" s="58" t="s">
        <v>2</v>
      </c>
      <c r="J144">
        <f>VLOOKUP(D144,'TIpo (Estudo)'!A:C,3,0)</f>
        <v>1</v>
      </c>
      <c r="K144" t="str">
        <f>VLOOKUP(D144,'TIpo (Estudo)'!A:B,2,)</f>
        <v>Tipo_A</v>
      </c>
      <c r="L144" t="s">
        <v>1245</v>
      </c>
      <c r="M144" t="str">
        <f t="shared" si="4"/>
        <v>SP</v>
      </c>
      <c r="N144" s="53">
        <v>38016</v>
      </c>
      <c r="O144">
        <v>1</v>
      </c>
      <c r="P144">
        <f t="shared" si="5"/>
        <v>2050</v>
      </c>
    </row>
    <row r="145" spans="1:16" x14ac:dyDescent="0.25">
      <c r="A145" s="32" t="s">
        <v>1</v>
      </c>
      <c r="B145" s="32">
        <v>13146</v>
      </c>
      <c r="C145" s="32" t="s">
        <v>2208</v>
      </c>
      <c r="D145" s="32" t="str">
        <f>VLOOKUP(C145,Grupo!A:B,2,0)</f>
        <v>_Colhedoras</v>
      </c>
      <c r="G145" s="34">
        <v>26483.1</v>
      </c>
      <c r="H145" s="32"/>
      <c r="I145" s="58" t="s">
        <v>1</v>
      </c>
      <c r="J145">
        <f>VLOOKUP(D145,'TIpo (Estudo)'!A:C,3,0)</f>
        <v>1</v>
      </c>
      <c r="K145" t="str">
        <f>VLOOKUP(D145,'TIpo (Estudo)'!A:B,2,)</f>
        <v>Tipo_A</v>
      </c>
      <c r="L145" t="s">
        <v>1232</v>
      </c>
      <c r="M145" t="str">
        <f t="shared" si="4"/>
        <v>MS</v>
      </c>
      <c r="N145" s="53">
        <v>38016</v>
      </c>
      <c r="O145">
        <v>1</v>
      </c>
      <c r="P145">
        <f t="shared" si="5"/>
        <v>10858.070999999998</v>
      </c>
    </row>
    <row r="146" spans="1:16" x14ac:dyDescent="0.25">
      <c r="A146" s="32" t="s">
        <v>10</v>
      </c>
      <c r="B146" s="32">
        <v>8339</v>
      </c>
      <c r="C146" s="32" t="s">
        <v>2191</v>
      </c>
      <c r="D146" s="32" t="str">
        <f>VLOOKUP(C146,Grupo!A:B,2,0)</f>
        <v>_Colhedoras</v>
      </c>
      <c r="G146" s="34">
        <v>23188.41</v>
      </c>
      <c r="H146" s="32"/>
      <c r="I146" s="58" t="s">
        <v>10</v>
      </c>
      <c r="J146">
        <f>VLOOKUP(D146,'TIpo (Estudo)'!A:C,3,0)</f>
        <v>1</v>
      </c>
      <c r="K146" t="str">
        <f>VLOOKUP(D146,'TIpo (Estudo)'!A:B,2,)</f>
        <v>Tipo_A</v>
      </c>
      <c r="L146" t="s">
        <v>1218</v>
      </c>
      <c r="M146" t="str">
        <f t="shared" si="4"/>
        <v>GO</v>
      </c>
      <c r="N146" s="53">
        <v>38019</v>
      </c>
      <c r="O146">
        <v>1</v>
      </c>
      <c r="P146">
        <f t="shared" si="5"/>
        <v>9507.2480999999989</v>
      </c>
    </row>
    <row r="147" spans="1:16" x14ac:dyDescent="0.25">
      <c r="A147" s="32" t="s">
        <v>2</v>
      </c>
      <c r="B147" s="32">
        <v>8339</v>
      </c>
      <c r="C147" s="32" t="s">
        <v>2191</v>
      </c>
      <c r="D147" s="32" t="str">
        <f>VLOOKUP(C147,Grupo!A:B,2,0)</f>
        <v>_Colhedoras</v>
      </c>
      <c r="G147" s="34">
        <v>20869.57</v>
      </c>
      <c r="H147" s="32"/>
      <c r="I147" s="58" t="s">
        <v>2</v>
      </c>
      <c r="J147">
        <f>VLOOKUP(D147,'TIpo (Estudo)'!A:C,3,0)</f>
        <v>1</v>
      </c>
      <c r="K147" t="str">
        <f>VLOOKUP(D147,'TIpo (Estudo)'!A:B,2,)</f>
        <v>Tipo_A</v>
      </c>
      <c r="L147" t="s">
        <v>1201</v>
      </c>
      <c r="M147" t="str">
        <f t="shared" si="4"/>
        <v>SP</v>
      </c>
      <c r="N147" s="53">
        <v>38019</v>
      </c>
      <c r="O147">
        <v>1</v>
      </c>
      <c r="P147">
        <f t="shared" si="5"/>
        <v>8556.5236999999997</v>
      </c>
    </row>
    <row r="148" spans="1:16" x14ac:dyDescent="0.25">
      <c r="A148" s="32" t="s">
        <v>29</v>
      </c>
      <c r="B148" s="32">
        <v>8339</v>
      </c>
      <c r="C148" s="32" t="s">
        <v>2191</v>
      </c>
      <c r="D148" s="32" t="str">
        <f>VLOOKUP(C148,Grupo!A:B,2,0)</f>
        <v>_Colhedoras</v>
      </c>
      <c r="G148" s="34">
        <v>23135.27</v>
      </c>
      <c r="H148" s="32"/>
      <c r="I148" s="58" t="s">
        <v>29</v>
      </c>
      <c r="J148">
        <f>VLOOKUP(D148,'TIpo (Estudo)'!A:C,3,0)</f>
        <v>1</v>
      </c>
      <c r="K148" t="str">
        <f>VLOOKUP(D148,'TIpo (Estudo)'!A:B,2,)</f>
        <v>Tipo_A</v>
      </c>
      <c r="L148" t="s">
        <v>1307</v>
      </c>
      <c r="M148" t="str">
        <f t="shared" si="4"/>
        <v>PR</v>
      </c>
      <c r="N148" s="53">
        <v>38021</v>
      </c>
      <c r="O148">
        <v>1</v>
      </c>
      <c r="P148">
        <f t="shared" si="5"/>
        <v>9485.4606999999996</v>
      </c>
    </row>
    <row r="149" spans="1:16" x14ac:dyDescent="0.25">
      <c r="A149" s="32" t="s">
        <v>29</v>
      </c>
      <c r="B149" s="32">
        <v>8390</v>
      </c>
      <c r="C149" s="32" t="s">
        <v>2100</v>
      </c>
      <c r="D149" s="32" t="str">
        <f>VLOOKUP(C149,Grupo!A:B,2,0)</f>
        <v>_TMX 06-10 m</v>
      </c>
      <c r="G149" s="34">
        <v>79313.070000000007</v>
      </c>
      <c r="H149" s="32"/>
      <c r="I149" s="58" t="s">
        <v>29</v>
      </c>
      <c r="J149">
        <f>VLOOKUP(D149,'TIpo (Estudo)'!A:C,3,0)</f>
        <v>14</v>
      </c>
      <c r="K149" t="str">
        <f>VLOOKUP(D149,'TIpo (Estudo)'!A:B,2,)</f>
        <v>Tipo_H_6-10</v>
      </c>
      <c r="L149" t="s">
        <v>1307</v>
      </c>
      <c r="M149" t="str">
        <f t="shared" si="4"/>
        <v>PR</v>
      </c>
      <c r="N149" s="53">
        <v>38021</v>
      </c>
      <c r="O149">
        <v>1</v>
      </c>
      <c r="P149">
        <f t="shared" si="5"/>
        <v>32518.358700000001</v>
      </c>
    </row>
    <row r="150" spans="1:16" x14ac:dyDescent="0.25">
      <c r="A150" s="32" t="s">
        <v>4</v>
      </c>
      <c r="B150" s="32">
        <v>8339</v>
      </c>
      <c r="C150" s="32" t="s">
        <v>2191</v>
      </c>
      <c r="D150" s="32" t="str">
        <f>VLOOKUP(C150,Grupo!A:B,2,0)</f>
        <v>_Colhedoras</v>
      </c>
      <c r="G150" s="34">
        <v>24447.93</v>
      </c>
      <c r="H150" s="32"/>
      <c r="I150" s="58" t="s">
        <v>4</v>
      </c>
      <c r="J150">
        <f>VLOOKUP(D150,'TIpo (Estudo)'!A:C,3,0)</f>
        <v>1</v>
      </c>
      <c r="K150" t="str">
        <f>VLOOKUP(D150,'TIpo (Estudo)'!A:B,2,)</f>
        <v>Tipo_A</v>
      </c>
      <c r="L150" t="s">
        <v>1309</v>
      </c>
      <c r="M150" t="str">
        <f t="shared" si="4"/>
        <v>MG</v>
      </c>
      <c r="N150" s="53">
        <v>38027</v>
      </c>
      <c r="O150">
        <v>1</v>
      </c>
      <c r="P150">
        <f t="shared" si="5"/>
        <v>10023.6513</v>
      </c>
    </row>
    <row r="151" spans="1:16" x14ac:dyDescent="0.25">
      <c r="A151" s="32" t="s">
        <v>1</v>
      </c>
      <c r="B151" s="32">
        <v>8342</v>
      </c>
      <c r="C151" s="32" t="s">
        <v>2196</v>
      </c>
      <c r="D151" s="32" t="str">
        <f>VLOOKUP(C151,Grupo!A:B,2,0)</f>
        <v>_Colhedoras</v>
      </c>
      <c r="G151" s="34">
        <v>21043.48</v>
      </c>
      <c r="H151" s="32"/>
      <c r="I151" s="58" t="s">
        <v>1</v>
      </c>
      <c r="J151">
        <f>VLOOKUP(D151,'TIpo (Estudo)'!A:C,3,0)</f>
        <v>1</v>
      </c>
      <c r="K151" t="str">
        <f>VLOOKUP(D151,'TIpo (Estudo)'!A:B,2,)</f>
        <v>Tipo_A</v>
      </c>
      <c r="L151" t="s">
        <v>1310</v>
      </c>
      <c r="M151" t="str">
        <f t="shared" si="4"/>
        <v>MS</v>
      </c>
      <c r="N151" s="53">
        <v>38029</v>
      </c>
      <c r="O151">
        <v>1</v>
      </c>
      <c r="P151">
        <f t="shared" si="5"/>
        <v>8627.8267999999989</v>
      </c>
    </row>
    <row r="152" spans="1:16" x14ac:dyDescent="0.25">
      <c r="A152" s="32" t="s">
        <v>4</v>
      </c>
      <c r="B152" s="32">
        <v>8339</v>
      </c>
      <c r="C152" s="32" t="s">
        <v>2191</v>
      </c>
      <c r="D152" s="32" t="str">
        <f>VLOOKUP(C152,Grupo!A:B,2,0)</f>
        <v>_Colhedoras</v>
      </c>
      <c r="G152" s="34">
        <v>21671.99</v>
      </c>
      <c r="H152" s="32"/>
      <c r="I152" s="58" t="s">
        <v>4</v>
      </c>
      <c r="J152">
        <f>VLOOKUP(D152,'TIpo (Estudo)'!A:C,3,0)</f>
        <v>1</v>
      </c>
      <c r="K152" t="str">
        <f>VLOOKUP(D152,'TIpo (Estudo)'!A:B,2,)</f>
        <v>Tipo_A</v>
      </c>
      <c r="L152" t="s">
        <v>1311</v>
      </c>
      <c r="M152" t="str">
        <f t="shared" si="4"/>
        <v>MG</v>
      </c>
      <c r="N152" s="53">
        <v>38036</v>
      </c>
      <c r="O152">
        <v>1</v>
      </c>
      <c r="P152">
        <f t="shared" si="5"/>
        <v>8885.5159000000003</v>
      </c>
    </row>
    <row r="153" spans="1:16" x14ac:dyDescent="0.25">
      <c r="A153" s="32" t="s">
        <v>4</v>
      </c>
      <c r="B153" s="32">
        <v>8342</v>
      </c>
      <c r="C153" s="32" t="s">
        <v>2196</v>
      </c>
      <c r="D153" s="32" t="str">
        <f>VLOOKUP(C153,Grupo!A:B,2,0)</f>
        <v>_Colhedoras</v>
      </c>
      <c r="G153" s="34">
        <v>23188.41</v>
      </c>
      <c r="H153" s="32"/>
      <c r="I153" s="58" t="s">
        <v>4</v>
      </c>
      <c r="J153">
        <f>VLOOKUP(D153,'TIpo (Estudo)'!A:C,3,0)</f>
        <v>1</v>
      </c>
      <c r="K153" t="str">
        <f>VLOOKUP(D153,'TIpo (Estudo)'!A:B,2,)</f>
        <v>Tipo_A</v>
      </c>
      <c r="L153" t="s">
        <v>1312</v>
      </c>
      <c r="M153" t="str">
        <f t="shared" si="4"/>
        <v>MG</v>
      </c>
      <c r="N153" s="53">
        <v>38048</v>
      </c>
      <c r="O153">
        <v>1</v>
      </c>
      <c r="P153">
        <f t="shared" si="5"/>
        <v>9507.2480999999989</v>
      </c>
    </row>
    <row r="154" spans="1:16" x14ac:dyDescent="0.25">
      <c r="A154" s="32" t="s">
        <v>77</v>
      </c>
      <c r="B154" s="32">
        <v>8935</v>
      </c>
      <c r="C154" s="32" t="s">
        <v>2146</v>
      </c>
      <c r="D154" s="32" t="str">
        <f>VLOOKUP(C154,Grupo!A:B,2,0)</f>
        <v>_RX 15-20 m</v>
      </c>
      <c r="G154" s="34">
        <v>111111.12</v>
      </c>
      <c r="H154" s="32"/>
      <c r="I154" s="58" t="s">
        <v>10</v>
      </c>
      <c r="J154">
        <f>VLOOKUP(D154,'TIpo (Estudo)'!A:C,3,0)</f>
        <v>9</v>
      </c>
      <c r="K154" t="str">
        <f>VLOOKUP(D154,'TIpo (Estudo)'!A:B,2,)</f>
        <v>Tipo_F_15-20</v>
      </c>
      <c r="L154" t="s">
        <v>1218</v>
      </c>
      <c r="M154" t="str">
        <f t="shared" si="4"/>
        <v>GO</v>
      </c>
      <c r="N154" s="53">
        <v>38048</v>
      </c>
      <c r="O154">
        <v>1</v>
      </c>
      <c r="P154">
        <f t="shared" si="5"/>
        <v>45555.559199999996</v>
      </c>
    </row>
    <row r="155" spans="1:16" x14ac:dyDescent="0.25">
      <c r="A155" s="32" t="s">
        <v>29</v>
      </c>
      <c r="B155" s="32">
        <v>8387</v>
      </c>
      <c r="C155" s="32" t="s">
        <v>2124</v>
      </c>
      <c r="D155" s="32" t="str">
        <f>VLOOKUP(C155,Grupo!A:B,2,0)</f>
        <v>_TMX 06-10 m</v>
      </c>
      <c r="G155" s="34">
        <v>56546.86</v>
      </c>
      <c r="H155" s="32"/>
      <c r="I155" s="58" t="s">
        <v>29</v>
      </c>
      <c r="J155">
        <f>VLOOKUP(D155,'TIpo (Estudo)'!A:C,3,0)</f>
        <v>14</v>
      </c>
      <c r="K155" t="str">
        <f>VLOOKUP(D155,'TIpo (Estudo)'!A:B,2,)</f>
        <v>Tipo_H_6-10</v>
      </c>
      <c r="L155" t="s">
        <v>1213</v>
      </c>
      <c r="M155" t="str">
        <f t="shared" si="4"/>
        <v>PR</v>
      </c>
      <c r="N155" s="53">
        <v>38051</v>
      </c>
      <c r="O155">
        <v>1</v>
      </c>
      <c r="P155">
        <f t="shared" si="5"/>
        <v>23184.212599999999</v>
      </c>
    </row>
    <row r="156" spans="1:16" x14ac:dyDescent="0.25">
      <c r="A156" s="32" t="s">
        <v>2</v>
      </c>
      <c r="B156" s="32">
        <v>13146</v>
      </c>
      <c r="C156" s="32" t="s">
        <v>2208</v>
      </c>
      <c r="D156" s="32" t="str">
        <f>VLOOKUP(C156,Grupo!A:B,2,0)</f>
        <v>_Colhedoras</v>
      </c>
      <c r="G156" s="34">
        <v>26570.05</v>
      </c>
      <c r="H156" s="32"/>
      <c r="I156" s="58" t="s">
        <v>2</v>
      </c>
      <c r="J156">
        <f>VLOOKUP(D156,'TIpo (Estudo)'!A:C,3,0)</f>
        <v>1</v>
      </c>
      <c r="K156" t="str">
        <f>VLOOKUP(D156,'TIpo (Estudo)'!A:B,2,)</f>
        <v>Tipo_A</v>
      </c>
      <c r="L156" t="s">
        <v>1202</v>
      </c>
      <c r="M156" t="str">
        <f t="shared" si="4"/>
        <v>SP</v>
      </c>
      <c r="N156" s="53">
        <v>38057</v>
      </c>
      <c r="O156">
        <v>1</v>
      </c>
      <c r="P156">
        <f t="shared" si="5"/>
        <v>10893.720499999999</v>
      </c>
    </row>
    <row r="157" spans="1:16" x14ac:dyDescent="0.25">
      <c r="A157" s="32" t="s">
        <v>10</v>
      </c>
      <c r="B157" s="32">
        <v>9185</v>
      </c>
      <c r="C157" s="32" t="s">
        <v>2190</v>
      </c>
      <c r="D157" s="32" t="str">
        <f>VLOOKUP(C157,Grupo!A:B,2,0)</f>
        <v>_Colhedoras</v>
      </c>
      <c r="G157" s="34">
        <v>39613.53</v>
      </c>
      <c r="H157" s="32"/>
      <c r="I157" s="58" t="s">
        <v>10</v>
      </c>
      <c r="J157">
        <f>VLOOKUP(D157,'TIpo (Estudo)'!A:C,3,0)</f>
        <v>1</v>
      </c>
      <c r="K157" t="str">
        <f>VLOOKUP(D157,'TIpo (Estudo)'!A:B,2,)</f>
        <v>Tipo_A</v>
      </c>
      <c r="L157" t="s">
        <v>1197</v>
      </c>
      <c r="M157" t="str">
        <f t="shared" si="4"/>
        <v>GO</v>
      </c>
      <c r="N157" s="53">
        <v>38059</v>
      </c>
      <c r="O157">
        <v>1</v>
      </c>
      <c r="P157">
        <f t="shared" si="5"/>
        <v>16241.547299999998</v>
      </c>
    </row>
    <row r="158" spans="1:16" x14ac:dyDescent="0.25">
      <c r="A158" s="32" t="s">
        <v>4</v>
      </c>
      <c r="B158" s="32">
        <v>8339</v>
      </c>
      <c r="C158" s="32" t="s">
        <v>2191</v>
      </c>
      <c r="D158" s="32" t="str">
        <f>VLOOKUP(C158,Grupo!A:B,2,0)</f>
        <v>_Colhedoras</v>
      </c>
      <c r="G158" s="34">
        <v>29951.7</v>
      </c>
      <c r="H158" s="32"/>
      <c r="I158" s="58" t="s">
        <v>4</v>
      </c>
      <c r="J158">
        <f>VLOOKUP(D158,'TIpo (Estudo)'!A:C,3,0)</f>
        <v>1</v>
      </c>
      <c r="K158" t="str">
        <f>VLOOKUP(D158,'TIpo (Estudo)'!A:B,2,)</f>
        <v>Tipo_A</v>
      </c>
      <c r="L158" t="s">
        <v>1312</v>
      </c>
      <c r="M158" t="str">
        <f t="shared" si="4"/>
        <v>MG</v>
      </c>
      <c r="N158" s="53">
        <v>38063</v>
      </c>
      <c r="O158">
        <v>1</v>
      </c>
      <c r="P158">
        <f t="shared" si="5"/>
        <v>12280.197</v>
      </c>
    </row>
    <row r="159" spans="1:16" x14ac:dyDescent="0.25">
      <c r="A159" s="32" t="s">
        <v>2</v>
      </c>
      <c r="B159" s="32">
        <v>8339</v>
      </c>
      <c r="C159" s="32" t="s">
        <v>2191</v>
      </c>
      <c r="D159" s="32" t="str">
        <f>VLOOKUP(C159,Grupo!A:B,2,0)</f>
        <v>_Colhedoras</v>
      </c>
      <c r="G159" s="34">
        <v>17388.400000000001</v>
      </c>
      <c r="H159" s="32"/>
      <c r="I159" s="58" t="s">
        <v>2</v>
      </c>
      <c r="J159">
        <f>VLOOKUP(D159,'TIpo (Estudo)'!A:C,3,0)</f>
        <v>1</v>
      </c>
      <c r="K159" t="str">
        <f>VLOOKUP(D159,'TIpo (Estudo)'!A:B,2,)</f>
        <v>Tipo_A</v>
      </c>
      <c r="L159" t="s">
        <v>1314</v>
      </c>
      <c r="M159" t="str">
        <f t="shared" si="4"/>
        <v>SP</v>
      </c>
      <c r="N159" s="53">
        <v>38063</v>
      </c>
      <c r="O159">
        <v>1</v>
      </c>
      <c r="P159">
        <f t="shared" si="5"/>
        <v>7129.2440000000006</v>
      </c>
    </row>
    <row r="160" spans="1:16" x14ac:dyDescent="0.25">
      <c r="A160" s="32" t="s">
        <v>2</v>
      </c>
      <c r="B160" s="32">
        <v>14745</v>
      </c>
      <c r="C160" s="32" t="s">
        <v>1161</v>
      </c>
      <c r="D160" s="32" t="str">
        <f>VLOOKUP(C160,Grupo!A:B,2,0)</f>
        <v>_VM 2-8 m</v>
      </c>
      <c r="G160" s="34">
        <v>39130.44</v>
      </c>
      <c r="H160" s="32"/>
      <c r="I160" s="58" t="s">
        <v>2</v>
      </c>
      <c r="J160">
        <f>VLOOKUP(D160,'TIpo (Estudo)'!A:C,3,0)</f>
        <v>17</v>
      </c>
      <c r="K160" t="str">
        <f>VLOOKUP(D160,'TIpo (Estudo)'!A:B,2,)</f>
        <v>Tipo_J_2-8</v>
      </c>
      <c r="L160" t="s">
        <v>1316</v>
      </c>
      <c r="M160" t="str">
        <f t="shared" si="4"/>
        <v>SP</v>
      </c>
      <c r="N160" s="53">
        <v>38072</v>
      </c>
      <c r="O160">
        <v>1</v>
      </c>
      <c r="P160">
        <f t="shared" si="5"/>
        <v>16043.4804</v>
      </c>
    </row>
    <row r="161" spans="1:16" x14ac:dyDescent="0.25">
      <c r="A161" s="32" t="s">
        <v>2</v>
      </c>
      <c r="B161" s="32">
        <v>9185</v>
      </c>
      <c r="C161" s="32" t="s">
        <v>2190</v>
      </c>
      <c r="D161" s="32" t="str">
        <f>VLOOKUP(C161,Grupo!A:B,2,0)</f>
        <v>_Colhedoras</v>
      </c>
      <c r="G161" s="34">
        <v>32850.25</v>
      </c>
      <c r="H161" s="32"/>
      <c r="I161" s="58" t="s">
        <v>2</v>
      </c>
      <c r="J161">
        <f>VLOOKUP(D161,'TIpo (Estudo)'!A:C,3,0)</f>
        <v>1</v>
      </c>
      <c r="K161" t="str">
        <f>VLOOKUP(D161,'TIpo (Estudo)'!A:B,2,)</f>
        <v>Tipo_A</v>
      </c>
      <c r="L161" t="s">
        <v>1317</v>
      </c>
      <c r="M161" t="str">
        <f t="shared" si="4"/>
        <v>SP</v>
      </c>
      <c r="N161" s="53">
        <v>38077</v>
      </c>
      <c r="O161">
        <v>1</v>
      </c>
      <c r="P161">
        <f t="shared" si="5"/>
        <v>13468.602499999999</v>
      </c>
    </row>
    <row r="162" spans="1:16" x14ac:dyDescent="0.25">
      <c r="A162" s="32" t="s">
        <v>2</v>
      </c>
      <c r="B162" s="32">
        <v>8339</v>
      </c>
      <c r="C162" s="32" t="s">
        <v>2191</v>
      </c>
      <c r="D162" s="32" t="str">
        <f>VLOOKUP(C162,Grupo!A:B,2,0)</f>
        <v>_Colhedoras</v>
      </c>
      <c r="G162" s="34">
        <v>27536.240000000002</v>
      </c>
      <c r="H162" s="32"/>
      <c r="I162" s="58" t="s">
        <v>2</v>
      </c>
      <c r="J162">
        <f>VLOOKUP(D162,'TIpo (Estudo)'!A:C,3,0)</f>
        <v>1</v>
      </c>
      <c r="K162" t="str">
        <f>VLOOKUP(D162,'TIpo (Estudo)'!A:B,2,)</f>
        <v>Tipo_A</v>
      </c>
      <c r="L162" t="s">
        <v>1319</v>
      </c>
      <c r="M162" t="str">
        <f t="shared" si="4"/>
        <v>SP</v>
      </c>
      <c r="N162" s="53">
        <v>38082</v>
      </c>
      <c r="O162">
        <v>1</v>
      </c>
      <c r="P162">
        <f t="shared" si="5"/>
        <v>11289.858399999999</v>
      </c>
    </row>
    <row r="163" spans="1:16" x14ac:dyDescent="0.25">
      <c r="A163" s="32" t="s">
        <v>2</v>
      </c>
      <c r="B163" s="32">
        <v>17922</v>
      </c>
      <c r="C163" s="32" t="s">
        <v>2188</v>
      </c>
      <c r="D163" s="32" t="str">
        <f>VLOOKUP(C163,Grupo!A:B,2,0)</f>
        <v>_Colhedoras</v>
      </c>
      <c r="G163" s="34">
        <v>9661.84</v>
      </c>
      <c r="H163" s="32"/>
      <c r="I163" s="58" t="s">
        <v>2</v>
      </c>
      <c r="J163">
        <f>VLOOKUP(D163,'TIpo (Estudo)'!A:C,3,0)</f>
        <v>1</v>
      </c>
      <c r="K163" t="str">
        <f>VLOOKUP(D163,'TIpo (Estudo)'!A:B,2,)</f>
        <v>Tipo_A</v>
      </c>
      <c r="L163" t="s">
        <v>1320</v>
      </c>
      <c r="M163" t="str">
        <f t="shared" si="4"/>
        <v>SP</v>
      </c>
      <c r="N163" s="53">
        <v>38085</v>
      </c>
      <c r="O163">
        <v>1</v>
      </c>
      <c r="P163">
        <f t="shared" si="5"/>
        <v>3961.3543999999997</v>
      </c>
    </row>
    <row r="164" spans="1:16" x14ac:dyDescent="0.25">
      <c r="A164" s="32" t="s">
        <v>2</v>
      </c>
      <c r="B164" s="32">
        <v>12189</v>
      </c>
      <c r="C164" s="32" t="s">
        <v>2142</v>
      </c>
      <c r="D164" s="32" t="str">
        <f>VLOOKUP(C164,Grupo!A:B,2,0)</f>
        <v>_RX 0-11m</v>
      </c>
      <c r="G164" s="34">
        <v>90821.26</v>
      </c>
      <c r="H164" s="32"/>
      <c r="I164" s="58" t="s">
        <v>2</v>
      </c>
      <c r="J164">
        <f>VLOOKUP(D164,'TIpo (Estudo)'!A:C,3,0)</f>
        <v>7</v>
      </c>
      <c r="K164" t="str">
        <f>VLOOKUP(D164,'TIpo (Estudo)'!A:B,2,)</f>
        <v>Tipo_F_0-11</v>
      </c>
      <c r="L164" t="s">
        <v>1320</v>
      </c>
      <c r="M164" t="str">
        <f t="shared" si="4"/>
        <v>SP</v>
      </c>
      <c r="N164" s="53">
        <v>38085</v>
      </c>
      <c r="O164">
        <v>1</v>
      </c>
      <c r="P164">
        <f t="shared" si="5"/>
        <v>37236.716599999992</v>
      </c>
    </row>
    <row r="165" spans="1:16" x14ac:dyDescent="0.25">
      <c r="A165" s="32" t="s">
        <v>4</v>
      </c>
      <c r="B165" s="32">
        <v>12189</v>
      </c>
      <c r="C165" s="32" t="s">
        <v>2142</v>
      </c>
      <c r="D165" s="32" t="str">
        <f>VLOOKUP(C165,Grupo!A:B,2,0)</f>
        <v>_RX 0-11m</v>
      </c>
      <c r="G165" s="34">
        <v>97455.75</v>
      </c>
      <c r="H165" s="32"/>
      <c r="I165" s="58" t="s">
        <v>4</v>
      </c>
      <c r="J165">
        <f>VLOOKUP(D165,'TIpo (Estudo)'!A:C,3,0)</f>
        <v>7</v>
      </c>
      <c r="K165" t="str">
        <f>VLOOKUP(D165,'TIpo (Estudo)'!A:B,2,)</f>
        <v>Tipo_F_0-11</v>
      </c>
      <c r="L165" t="s">
        <v>1315</v>
      </c>
      <c r="M165" t="str">
        <f t="shared" si="4"/>
        <v>MG</v>
      </c>
      <c r="N165" s="53">
        <v>38090</v>
      </c>
      <c r="O165">
        <v>1</v>
      </c>
      <c r="P165">
        <f t="shared" si="5"/>
        <v>39956.857499999998</v>
      </c>
    </row>
    <row r="166" spans="1:16" x14ac:dyDescent="0.25">
      <c r="A166" s="32" t="s">
        <v>29</v>
      </c>
      <c r="B166" s="32">
        <v>8339</v>
      </c>
      <c r="C166" s="32" t="s">
        <v>2191</v>
      </c>
      <c r="D166" s="32" t="str">
        <f>VLOOKUP(C166,Grupo!A:B,2,0)</f>
        <v>_Colhedoras</v>
      </c>
      <c r="G166" s="34">
        <v>23671.5</v>
      </c>
      <c r="H166" s="32"/>
      <c r="I166" s="58" t="s">
        <v>29</v>
      </c>
      <c r="J166">
        <f>VLOOKUP(D166,'TIpo (Estudo)'!A:C,3,0)</f>
        <v>1</v>
      </c>
      <c r="K166" t="str">
        <f>VLOOKUP(D166,'TIpo (Estudo)'!A:B,2,)</f>
        <v>Tipo_A</v>
      </c>
      <c r="L166" t="s">
        <v>1272</v>
      </c>
      <c r="M166" t="str">
        <f t="shared" si="4"/>
        <v>PR</v>
      </c>
      <c r="N166" s="53">
        <v>38092</v>
      </c>
      <c r="O166">
        <v>1</v>
      </c>
      <c r="P166">
        <f t="shared" si="5"/>
        <v>9705.3149999999987</v>
      </c>
    </row>
    <row r="167" spans="1:16" x14ac:dyDescent="0.25">
      <c r="A167" s="32" t="s">
        <v>2</v>
      </c>
      <c r="B167" s="32">
        <v>17124</v>
      </c>
      <c r="C167" s="32" t="s">
        <v>1988</v>
      </c>
      <c r="D167" s="32" t="str">
        <f>VLOOKUP(C167,Grupo!A:B,2,0)</f>
        <v>_Colhedoras</v>
      </c>
      <c r="G167" s="34">
        <v>10671.5</v>
      </c>
      <c r="H167" s="32"/>
      <c r="I167" s="58" t="s">
        <v>2</v>
      </c>
      <c r="J167">
        <f>VLOOKUP(D167,'TIpo (Estudo)'!A:C,3,0)</f>
        <v>1</v>
      </c>
      <c r="K167" t="str">
        <f>VLOOKUP(D167,'TIpo (Estudo)'!A:B,2,)</f>
        <v>Tipo_A</v>
      </c>
      <c r="L167" t="s">
        <v>1264</v>
      </c>
      <c r="M167" t="str">
        <f t="shared" si="4"/>
        <v>SP</v>
      </c>
      <c r="N167" s="53">
        <v>38092</v>
      </c>
      <c r="O167">
        <v>1</v>
      </c>
      <c r="P167">
        <f t="shared" si="5"/>
        <v>4375.3149999999996</v>
      </c>
    </row>
    <row r="168" spans="1:16" x14ac:dyDescent="0.25">
      <c r="A168" s="32" t="s">
        <v>2</v>
      </c>
      <c r="B168" s="32">
        <v>9185</v>
      </c>
      <c r="C168" s="32" t="s">
        <v>2190</v>
      </c>
      <c r="D168" s="32" t="str">
        <f>VLOOKUP(C168,Grupo!A:B,2,0)</f>
        <v>_Colhedoras</v>
      </c>
      <c r="G168" s="34">
        <v>41296.620000000003</v>
      </c>
      <c r="H168" s="32"/>
      <c r="I168" s="58" t="s">
        <v>2</v>
      </c>
      <c r="J168">
        <f>VLOOKUP(D168,'TIpo (Estudo)'!A:C,3,0)</f>
        <v>1</v>
      </c>
      <c r="K168" t="str">
        <f>VLOOKUP(D168,'TIpo (Estudo)'!A:B,2,)</f>
        <v>Tipo_A</v>
      </c>
      <c r="L168" t="s">
        <v>1319</v>
      </c>
      <c r="M168" t="str">
        <f t="shared" si="4"/>
        <v>SP</v>
      </c>
      <c r="N168" s="53">
        <v>38093</v>
      </c>
      <c r="O168">
        <v>1</v>
      </c>
      <c r="P168">
        <f t="shared" si="5"/>
        <v>16931.6142</v>
      </c>
    </row>
    <row r="169" spans="1:16" x14ac:dyDescent="0.25">
      <c r="A169" s="32" t="s">
        <v>165</v>
      </c>
      <c r="B169" s="32">
        <v>8384</v>
      </c>
      <c r="C169" s="32" t="s">
        <v>2117</v>
      </c>
      <c r="D169" s="32" t="str">
        <f>VLOOKUP(C169,Grupo!A:B,2,0)</f>
        <v>_TMX 02-5 m</v>
      </c>
      <c r="G169" s="34">
        <v>47318.85</v>
      </c>
      <c r="H169" s="32"/>
      <c r="I169" s="58" t="s">
        <v>165</v>
      </c>
      <c r="J169">
        <f>VLOOKUP(D169,'TIpo (Estudo)'!A:C,3,0)</f>
        <v>13</v>
      </c>
      <c r="K169" t="str">
        <f>VLOOKUP(D169,'TIpo (Estudo)'!A:B,2,)</f>
        <v>Tipo_H_2-5</v>
      </c>
      <c r="L169" t="s">
        <v>1302</v>
      </c>
      <c r="M169" t="str">
        <f t="shared" si="4"/>
        <v>RJ</v>
      </c>
      <c r="N169" s="53">
        <v>38093</v>
      </c>
      <c r="O169">
        <v>1</v>
      </c>
      <c r="P169">
        <f t="shared" si="5"/>
        <v>19400.728499999997</v>
      </c>
    </row>
    <row r="170" spans="1:16" x14ac:dyDescent="0.25">
      <c r="A170" s="32" t="s">
        <v>77</v>
      </c>
      <c r="B170" s="32">
        <v>8339</v>
      </c>
      <c r="C170" s="32" t="s">
        <v>2191</v>
      </c>
      <c r="D170" s="32" t="str">
        <f>VLOOKUP(C170,Grupo!A:B,2,0)</f>
        <v>_Colhedoras</v>
      </c>
      <c r="G170" s="34">
        <v>23666.67</v>
      </c>
      <c r="H170" s="32"/>
      <c r="I170" s="58" t="s">
        <v>77</v>
      </c>
      <c r="J170">
        <f>VLOOKUP(D170,'TIpo (Estudo)'!A:C,3,0)</f>
        <v>1</v>
      </c>
      <c r="K170" t="str">
        <f>VLOOKUP(D170,'TIpo (Estudo)'!A:B,2,)</f>
        <v>Tipo_A</v>
      </c>
      <c r="L170" t="s">
        <v>1321</v>
      </c>
      <c r="M170" t="str">
        <f t="shared" si="4"/>
        <v>TO</v>
      </c>
      <c r="N170" s="53">
        <v>38099</v>
      </c>
      <c r="O170">
        <v>1</v>
      </c>
      <c r="P170">
        <f t="shared" si="5"/>
        <v>9703.3346999999994</v>
      </c>
    </row>
    <row r="171" spans="1:16" x14ac:dyDescent="0.25">
      <c r="A171" s="32" t="s">
        <v>15</v>
      </c>
      <c r="B171" s="32">
        <v>14668</v>
      </c>
      <c r="C171" s="32" t="s">
        <v>2163</v>
      </c>
      <c r="D171" s="32" t="str">
        <f>VLOOKUP(C171,Grupo!A:B,2,0)</f>
        <v>_RX 15-20 m</v>
      </c>
      <c r="G171" s="34">
        <v>146538.17000000001</v>
      </c>
      <c r="H171" s="32"/>
      <c r="I171" s="58" t="s">
        <v>15</v>
      </c>
      <c r="J171">
        <f>VLOOKUP(D171,'TIpo (Estudo)'!A:C,3,0)</f>
        <v>9</v>
      </c>
      <c r="K171" t="str">
        <f>VLOOKUP(D171,'TIpo (Estudo)'!A:B,2,)</f>
        <v>Tipo_F_15-20</v>
      </c>
      <c r="L171" t="s">
        <v>1322</v>
      </c>
      <c r="M171" t="str">
        <f t="shared" si="4"/>
        <v>MT</v>
      </c>
      <c r="N171" s="53">
        <v>38099</v>
      </c>
      <c r="O171">
        <v>1</v>
      </c>
      <c r="P171">
        <f t="shared" si="5"/>
        <v>60080.649700000002</v>
      </c>
    </row>
    <row r="172" spans="1:16" x14ac:dyDescent="0.25">
      <c r="A172" s="32" t="s">
        <v>15</v>
      </c>
      <c r="B172" s="32">
        <v>14668</v>
      </c>
      <c r="C172" s="32" t="s">
        <v>2163</v>
      </c>
      <c r="D172" s="32" t="str">
        <f>VLOOKUP(C172,Grupo!A:B,2,0)</f>
        <v>_RX 15-20 m</v>
      </c>
      <c r="G172" s="34">
        <v>146538.17000000001</v>
      </c>
      <c r="H172" s="32"/>
      <c r="I172" s="58" t="s">
        <v>15</v>
      </c>
      <c r="J172">
        <f>VLOOKUP(D172,'TIpo (Estudo)'!A:C,3,0)</f>
        <v>9</v>
      </c>
      <c r="K172" t="str">
        <f>VLOOKUP(D172,'TIpo (Estudo)'!A:B,2,)</f>
        <v>Tipo_F_15-20</v>
      </c>
      <c r="L172" t="s">
        <v>1322</v>
      </c>
      <c r="M172" t="str">
        <f t="shared" si="4"/>
        <v>MT</v>
      </c>
      <c r="N172" s="53">
        <v>38099</v>
      </c>
      <c r="O172">
        <v>1</v>
      </c>
      <c r="P172">
        <f t="shared" si="5"/>
        <v>60080.649700000002</v>
      </c>
    </row>
    <row r="173" spans="1:16" x14ac:dyDescent="0.25">
      <c r="A173" s="32" t="s">
        <v>4</v>
      </c>
      <c r="B173" s="32">
        <v>8387</v>
      </c>
      <c r="C173" s="32" t="s">
        <v>2124</v>
      </c>
      <c r="D173" s="32" t="str">
        <f>VLOOKUP(C173,Grupo!A:B,2,0)</f>
        <v>_TMX 06-10 m</v>
      </c>
      <c r="G173" s="34">
        <v>60826.09</v>
      </c>
      <c r="H173" s="32"/>
      <c r="I173" s="58" t="s">
        <v>4</v>
      </c>
      <c r="J173">
        <f>VLOOKUP(D173,'TIpo (Estudo)'!A:C,3,0)</f>
        <v>14</v>
      </c>
      <c r="K173" t="str">
        <f>VLOOKUP(D173,'TIpo (Estudo)'!A:B,2,)</f>
        <v>Tipo_H_6-10</v>
      </c>
      <c r="L173" t="s">
        <v>1323</v>
      </c>
      <c r="M173" t="str">
        <f t="shared" si="4"/>
        <v>MG</v>
      </c>
      <c r="N173" s="53">
        <v>38107</v>
      </c>
      <c r="O173">
        <v>1</v>
      </c>
      <c r="P173">
        <f t="shared" si="5"/>
        <v>24938.696899999995</v>
      </c>
    </row>
    <row r="174" spans="1:16" x14ac:dyDescent="0.25">
      <c r="A174" s="32" t="s">
        <v>15</v>
      </c>
      <c r="B174" s="32">
        <v>14668</v>
      </c>
      <c r="C174" s="32" t="s">
        <v>2163</v>
      </c>
      <c r="D174" s="32" t="str">
        <f>VLOOKUP(C174,Grupo!A:B,2,0)</f>
        <v>_RX 15-20 m</v>
      </c>
      <c r="G174" s="34">
        <v>146538.17000000001</v>
      </c>
      <c r="H174" s="32"/>
      <c r="I174" s="58" t="s">
        <v>15</v>
      </c>
      <c r="J174">
        <f>VLOOKUP(D174,'TIpo (Estudo)'!A:C,3,0)</f>
        <v>9</v>
      </c>
      <c r="K174" t="str">
        <f>VLOOKUP(D174,'TIpo (Estudo)'!A:B,2,)</f>
        <v>Tipo_F_15-20</v>
      </c>
      <c r="L174" t="s">
        <v>1322</v>
      </c>
      <c r="M174" t="str">
        <f t="shared" si="4"/>
        <v>MT</v>
      </c>
      <c r="N174" s="53">
        <v>38110</v>
      </c>
      <c r="O174">
        <v>1</v>
      </c>
      <c r="P174">
        <f t="shared" si="5"/>
        <v>60080.649700000002</v>
      </c>
    </row>
    <row r="175" spans="1:16" x14ac:dyDescent="0.25">
      <c r="A175" s="32" t="s">
        <v>29</v>
      </c>
      <c r="B175" s="32">
        <v>8339</v>
      </c>
      <c r="C175" s="32" t="s">
        <v>2191</v>
      </c>
      <c r="D175" s="32" t="str">
        <f>VLOOKUP(C175,Grupo!A:B,2,0)</f>
        <v>_Colhedoras</v>
      </c>
      <c r="G175" s="34">
        <v>25004.84</v>
      </c>
      <c r="H175" s="32"/>
      <c r="I175" s="58" t="s">
        <v>29</v>
      </c>
      <c r="J175">
        <f>VLOOKUP(D175,'TIpo (Estudo)'!A:C,3,0)</f>
        <v>1</v>
      </c>
      <c r="K175" t="str">
        <f>VLOOKUP(D175,'TIpo (Estudo)'!A:B,2,)</f>
        <v>Tipo_A</v>
      </c>
      <c r="L175" t="s">
        <v>1213</v>
      </c>
      <c r="M175" t="str">
        <f t="shared" si="4"/>
        <v>PR</v>
      </c>
      <c r="N175" s="53">
        <v>38113</v>
      </c>
      <c r="O175">
        <v>1</v>
      </c>
      <c r="P175">
        <f t="shared" si="5"/>
        <v>10251.984399999999</v>
      </c>
    </row>
    <row r="176" spans="1:16" x14ac:dyDescent="0.25">
      <c r="A176" s="32" t="s">
        <v>55</v>
      </c>
      <c r="B176" s="32">
        <v>8339</v>
      </c>
      <c r="C176" s="32" t="s">
        <v>2191</v>
      </c>
      <c r="D176" s="32" t="str">
        <f>VLOOKUP(C176,Grupo!A:B,2,0)</f>
        <v>_Colhedoras</v>
      </c>
      <c r="G176" s="34">
        <v>24637.69</v>
      </c>
      <c r="H176" s="32"/>
      <c r="I176" s="58" t="s">
        <v>55</v>
      </c>
      <c r="J176">
        <f>VLOOKUP(D176,'TIpo (Estudo)'!A:C,3,0)</f>
        <v>1</v>
      </c>
      <c r="K176" t="str">
        <f>VLOOKUP(D176,'TIpo (Estudo)'!A:B,2,)</f>
        <v>Tipo_A</v>
      </c>
      <c r="L176" t="s">
        <v>1300</v>
      </c>
      <c r="M176" t="str">
        <f t="shared" si="4"/>
        <v>SC</v>
      </c>
      <c r="N176" s="53">
        <v>38114</v>
      </c>
      <c r="O176">
        <v>1</v>
      </c>
      <c r="P176">
        <f t="shared" si="5"/>
        <v>10101.452899999998</v>
      </c>
    </row>
    <row r="177" spans="1:16" x14ac:dyDescent="0.25">
      <c r="A177" s="32" t="s">
        <v>4</v>
      </c>
      <c r="B177" s="32">
        <v>12189</v>
      </c>
      <c r="C177" s="32" t="s">
        <v>2142</v>
      </c>
      <c r="D177" s="32" t="str">
        <f>VLOOKUP(C177,Grupo!A:B,2,0)</f>
        <v>_RX 0-11m</v>
      </c>
      <c r="G177" s="34">
        <v>93719.81</v>
      </c>
      <c r="H177" s="32"/>
      <c r="I177" s="58" t="s">
        <v>4</v>
      </c>
      <c r="J177">
        <f>VLOOKUP(D177,'TIpo (Estudo)'!A:C,3,0)</f>
        <v>7</v>
      </c>
      <c r="K177" t="str">
        <f>VLOOKUP(D177,'TIpo (Estudo)'!A:B,2,)</f>
        <v>Tipo_F_0-11</v>
      </c>
      <c r="L177" t="s">
        <v>1315</v>
      </c>
      <c r="M177" t="str">
        <f t="shared" si="4"/>
        <v>MG</v>
      </c>
      <c r="N177" s="53">
        <v>38117</v>
      </c>
      <c r="O177">
        <v>1</v>
      </c>
      <c r="P177">
        <f t="shared" si="5"/>
        <v>38425.122099999993</v>
      </c>
    </row>
    <row r="178" spans="1:16" x14ac:dyDescent="0.25">
      <c r="A178" s="32" t="s">
        <v>79</v>
      </c>
      <c r="B178" s="32">
        <v>9185</v>
      </c>
      <c r="C178" s="32" t="s">
        <v>2190</v>
      </c>
      <c r="D178" s="32" t="str">
        <f>VLOOKUP(C178,Grupo!A:B,2,0)</f>
        <v>_Colhedoras</v>
      </c>
      <c r="G178" s="34">
        <v>38454.11</v>
      </c>
      <c r="H178" s="32"/>
      <c r="I178" s="58" t="s">
        <v>79</v>
      </c>
      <c r="J178">
        <f>VLOOKUP(D178,'TIpo (Estudo)'!A:C,3,0)</f>
        <v>1</v>
      </c>
      <c r="K178" t="str">
        <f>VLOOKUP(D178,'TIpo (Estudo)'!A:B,2,)</f>
        <v>Tipo_A</v>
      </c>
      <c r="L178" t="s">
        <v>1325</v>
      </c>
      <c r="M178" t="str">
        <f t="shared" si="4"/>
        <v>RS</v>
      </c>
      <c r="N178" s="53">
        <v>38119</v>
      </c>
      <c r="O178">
        <v>1</v>
      </c>
      <c r="P178">
        <f t="shared" si="5"/>
        <v>15766.185099999999</v>
      </c>
    </row>
    <row r="179" spans="1:16" x14ac:dyDescent="0.25">
      <c r="A179" s="32" t="s">
        <v>29</v>
      </c>
      <c r="B179" s="32">
        <v>8339</v>
      </c>
      <c r="C179" s="32" t="s">
        <v>2191</v>
      </c>
      <c r="D179" s="32" t="str">
        <f>VLOOKUP(C179,Grupo!A:B,2,0)</f>
        <v>_Colhedoras</v>
      </c>
      <c r="G179" s="34">
        <v>25507.25</v>
      </c>
      <c r="H179" s="32"/>
      <c r="I179" s="58" t="s">
        <v>29</v>
      </c>
      <c r="J179">
        <f>VLOOKUP(D179,'TIpo (Estudo)'!A:C,3,0)</f>
        <v>1</v>
      </c>
      <c r="K179" t="str">
        <f>VLOOKUP(D179,'TIpo (Estudo)'!A:B,2,)</f>
        <v>Tipo_A</v>
      </c>
      <c r="L179" t="s">
        <v>1272</v>
      </c>
      <c r="M179" t="str">
        <f t="shared" si="4"/>
        <v>PR</v>
      </c>
      <c r="N179" s="53">
        <v>38121</v>
      </c>
      <c r="O179">
        <v>1</v>
      </c>
      <c r="P179">
        <f t="shared" si="5"/>
        <v>10457.9725</v>
      </c>
    </row>
    <row r="180" spans="1:16" x14ac:dyDescent="0.25">
      <c r="A180" s="32" t="s">
        <v>4</v>
      </c>
      <c r="B180" s="32">
        <v>9185</v>
      </c>
      <c r="C180" s="32" t="s">
        <v>2190</v>
      </c>
      <c r="D180" s="32" t="str">
        <f>VLOOKUP(C180,Grupo!A:B,2,0)</f>
        <v>_Colhedoras</v>
      </c>
      <c r="G180" s="34">
        <v>32850.25</v>
      </c>
      <c r="H180" s="32"/>
      <c r="I180" s="58" t="s">
        <v>4</v>
      </c>
      <c r="J180">
        <f>VLOOKUP(D180,'TIpo (Estudo)'!A:C,3,0)</f>
        <v>1</v>
      </c>
      <c r="K180" t="str">
        <f>VLOOKUP(D180,'TIpo (Estudo)'!A:B,2,)</f>
        <v>Tipo_A</v>
      </c>
      <c r="L180" t="s">
        <v>1315</v>
      </c>
      <c r="M180" t="str">
        <f t="shared" si="4"/>
        <v>MG</v>
      </c>
      <c r="N180" s="53">
        <v>38121</v>
      </c>
      <c r="O180">
        <v>1</v>
      </c>
      <c r="P180">
        <f t="shared" si="5"/>
        <v>13468.602499999999</v>
      </c>
    </row>
    <row r="181" spans="1:16" x14ac:dyDescent="0.25">
      <c r="A181" s="32" t="s">
        <v>29</v>
      </c>
      <c r="B181" s="32">
        <v>8390</v>
      </c>
      <c r="C181" s="32" t="s">
        <v>2100</v>
      </c>
      <c r="D181" s="32" t="str">
        <f>VLOOKUP(C181,Grupo!A:B,2,0)</f>
        <v>_TMX 06-10 m</v>
      </c>
      <c r="G181" s="34">
        <v>74301.45</v>
      </c>
      <c r="H181" s="32"/>
      <c r="I181" s="58" t="s">
        <v>29</v>
      </c>
      <c r="J181">
        <f>VLOOKUP(D181,'TIpo (Estudo)'!A:C,3,0)</f>
        <v>14</v>
      </c>
      <c r="K181" t="str">
        <f>VLOOKUP(D181,'TIpo (Estudo)'!A:B,2,)</f>
        <v>Tipo_H_6-10</v>
      </c>
      <c r="L181" t="s">
        <v>1272</v>
      </c>
      <c r="M181" t="str">
        <f t="shared" si="4"/>
        <v>PR</v>
      </c>
      <c r="N181" s="53">
        <v>38121</v>
      </c>
      <c r="O181">
        <v>1</v>
      </c>
      <c r="P181">
        <f t="shared" si="5"/>
        <v>30463.594499999996</v>
      </c>
    </row>
    <row r="182" spans="1:16" x14ac:dyDescent="0.25">
      <c r="A182" s="32" t="s">
        <v>10</v>
      </c>
      <c r="B182" s="32">
        <v>8417</v>
      </c>
      <c r="C182" s="32" t="s">
        <v>2233</v>
      </c>
      <c r="D182" s="32" t="str">
        <f>VLOOKUP(C182,Grupo!A:B,2,0)</f>
        <v>_Wagon</v>
      </c>
      <c r="G182" s="34">
        <v>35906.29</v>
      </c>
      <c r="H182" s="32"/>
      <c r="I182" s="58" t="s">
        <v>10</v>
      </c>
      <c r="J182">
        <f>VLOOKUP(D182,'TIpo (Estudo)'!A:C,3,0)</f>
        <v>19</v>
      </c>
      <c r="K182" t="str">
        <f>VLOOKUP(D182,'TIpo (Estudo)'!A:B,2,)</f>
        <v>Tipo_K</v>
      </c>
      <c r="L182" t="s">
        <v>1327</v>
      </c>
      <c r="M182" t="str">
        <f t="shared" si="4"/>
        <v>GO</v>
      </c>
      <c r="N182" s="53">
        <v>38124</v>
      </c>
      <c r="O182">
        <v>1</v>
      </c>
      <c r="P182">
        <f t="shared" si="5"/>
        <v>14721.578899999999</v>
      </c>
    </row>
    <row r="183" spans="1:16" x14ac:dyDescent="0.25">
      <c r="A183" s="32" t="s">
        <v>15</v>
      </c>
      <c r="B183" s="32">
        <v>14745</v>
      </c>
      <c r="C183" s="32" t="s">
        <v>1161</v>
      </c>
      <c r="D183" s="32" t="str">
        <f>VLOOKUP(C183,Grupo!A:B,2,0)</f>
        <v>_VM 2-8 m</v>
      </c>
      <c r="G183" s="34">
        <v>24599.040000000001</v>
      </c>
      <c r="H183" s="32"/>
      <c r="I183" s="58" t="s">
        <v>15</v>
      </c>
      <c r="J183">
        <f>VLOOKUP(D183,'TIpo (Estudo)'!A:C,3,0)</f>
        <v>17</v>
      </c>
      <c r="K183" t="str">
        <f>VLOOKUP(D183,'TIpo (Estudo)'!A:B,2,)</f>
        <v>Tipo_J_2-8</v>
      </c>
      <c r="L183" t="s">
        <v>1326</v>
      </c>
      <c r="M183" t="str">
        <f t="shared" si="4"/>
        <v>MT</v>
      </c>
      <c r="N183" s="53">
        <v>38124</v>
      </c>
      <c r="O183">
        <v>1</v>
      </c>
      <c r="P183">
        <f t="shared" si="5"/>
        <v>10085.606400000001</v>
      </c>
    </row>
    <row r="184" spans="1:16" x14ac:dyDescent="0.25">
      <c r="A184" s="32" t="s">
        <v>15</v>
      </c>
      <c r="B184" s="32">
        <v>8339</v>
      </c>
      <c r="C184" s="32" t="s">
        <v>2191</v>
      </c>
      <c r="D184" s="32" t="str">
        <f>VLOOKUP(C184,Grupo!A:B,2,0)</f>
        <v>_Colhedoras</v>
      </c>
      <c r="G184" s="34">
        <v>23130.44</v>
      </c>
      <c r="H184" s="32"/>
      <c r="I184" s="58" t="s">
        <v>15</v>
      </c>
      <c r="J184">
        <f>VLOOKUP(D184,'TIpo (Estudo)'!A:C,3,0)</f>
        <v>1</v>
      </c>
      <c r="K184" t="str">
        <f>VLOOKUP(D184,'TIpo (Estudo)'!A:B,2,)</f>
        <v>Tipo_A</v>
      </c>
      <c r="L184" t="s">
        <v>1328</v>
      </c>
      <c r="M184" t="str">
        <f t="shared" si="4"/>
        <v>MT</v>
      </c>
      <c r="N184" s="53">
        <v>38125</v>
      </c>
      <c r="O184">
        <v>1</v>
      </c>
      <c r="P184">
        <f t="shared" si="5"/>
        <v>9483.4803999999986</v>
      </c>
    </row>
    <row r="185" spans="1:16" x14ac:dyDescent="0.25">
      <c r="A185" s="32" t="s">
        <v>4</v>
      </c>
      <c r="B185" s="32">
        <v>8384</v>
      </c>
      <c r="C185" s="32" t="s">
        <v>2117</v>
      </c>
      <c r="D185" s="32" t="str">
        <f>VLOOKUP(C185,Grupo!A:B,2,0)</f>
        <v>_TMX 02-5 m</v>
      </c>
      <c r="G185" s="34">
        <v>54106.29</v>
      </c>
      <c r="H185" s="32"/>
      <c r="I185" s="58" t="s">
        <v>4</v>
      </c>
      <c r="J185">
        <f>VLOOKUP(D185,'TIpo (Estudo)'!A:C,3,0)</f>
        <v>13</v>
      </c>
      <c r="K185" t="str">
        <f>VLOOKUP(D185,'TIpo (Estudo)'!A:B,2,)</f>
        <v>Tipo_H_2-5</v>
      </c>
      <c r="L185" t="s">
        <v>1329</v>
      </c>
      <c r="M185" t="str">
        <f t="shared" si="4"/>
        <v>MG</v>
      </c>
      <c r="N185" s="53">
        <v>38127</v>
      </c>
      <c r="O185">
        <v>1</v>
      </c>
      <c r="P185">
        <f t="shared" si="5"/>
        <v>22183.5789</v>
      </c>
    </row>
    <row r="186" spans="1:16" x14ac:dyDescent="0.25">
      <c r="A186" s="32" t="s">
        <v>55</v>
      </c>
      <c r="B186" s="32">
        <v>8339</v>
      </c>
      <c r="C186" s="32" t="s">
        <v>2191</v>
      </c>
      <c r="D186" s="32" t="str">
        <f>VLOOKUP(C186,Grupo!A:B,2,0)</f>
        <v>_Colhedoras</v>
      </c>
      <c r="G186" s="34">
        <v>28531.41</v>
      </c>
      <c r="H186" s="32"/>
      <c r="I186" s="58" t="s">
        <v>55</v>
      </c>
      <c r="J186">
        <f>VLOOKUP(D186,'TIpo (Estudo)'!A:C,3,0)</f>
        <v>1</v>
      </c>
      <c r="K186" t="str">
        <f>VLOOKUP(D186,'TIpo (Estudo)'!A:B,2,)</f>
        <v>Tipo_A</v>
      </c>
      <c r="L186" t="s">
        <v>1330</v>
      </c>
      <c r="M186" t="str">
        <f t="shared" si="4"/>
        <v>SC</v>
      </c>
      <c r="N186" s="53">
        <v>38128</v>
      </c>
      <c r="O186">
        <v>1</v>
      </c>
      <c r="P186">
        <f t="shared" si="5"/>
        <v>11697.8781</v>
      </c>
    </row>
    <row r="187" spans="1:16" x14ac:dyDescent="0.25">
      <c r="A187" s="32" t="s">
        <v>55</v>
      </c>
      <c r="B187" s="32">
        <v>8339</v>
      </c>
      <c r="C187" s="32" t="s">
        <v>2191</v>
      </c>
      <c r="D187" s="32" t="str">
        <f>VLOOKUP(C187,Grupo!A:B,2,0)</f>
        <v>_Colhedoras</v>
      </c>
      <c r="G187" s="34">
        <v>20597.11</v>
      </c>
      <c r="H187" s="32"/>
      <c r="I187" s="58" t="s">
        <v>55</v>
      </c>
      <c r="J187">
        <f>VLOOKUP(D187,'TIpo (Estudo)'!A:C,3,0)</f>
        <v>1</v>
      </c>
      <c r="K187" t="str">
        <f>VLOOKUP(D187,'TIpo (Estudo)'!A:B,2,)</f>
        <v>Tipo_A</v>
      </c>
      <c r="L187" t="s">
        <v>1331</v>
      </c>
      <c r="M187" t="str">
        <f t="shared" si="4"/>
        <v>SC</v>
      </c>
      <c r="N187" s="53">
        <v>38131</v>
      </c>
      <c r="O187">
        <v>1</v>
      </c>
      <c r="P187">
        <f t="shared" si="5"/>
        <v>8444.8150999999998</v>
      </c>
    </row>
    <row r="188" spans="1:16" x14ac:dyDescent="0.25">
      <c r="A188" s="32" t="s">
        <v>10</v>
      </c>
      <c r="B188" s="32">
        <v>13146</v>
      </c>
      <c r="C188" s="32" t="s">
        <v>2208</v>
      </c>
      <c r="D188" s="32" t="str">
        <f>VLOOKUP(C188,Grupo!A:B,2,0)</f>
        <v>_Colhedoras</v>
      </c>
      <c r="G188" s="34">
        <v>33422.230000000003</v>
      </c>
      <c r="H188" s="32"/>
      <c r="I188" s="58" t="s">
        <v>10</v>
      </c>
      <c r="J188">
        <f>VLOOKUP(D188,'TIpo (Estudo)'!A:C,3,0)</f>
        <v>1</v>
      </c>
      <c r="K188" t="str">
        <f>VLOOKUP(D188,'TIpo (Estudo)'!A:B,2,)</f>
        <v>Tipo_A</v>
      </c>
      <c r="L188" t="s">
        <v>1327</v>
      </c>
      <c r="M188" t="str">
        <f t="shared" si="4"/>
        <v>GO</v>
      </c>
      <c r="N188" s="53">
        <v>38134</v>
      </c>
      <c r="O188">
        <v>1</v>
      </c>
      <c r="P188">
        <f t="shared" si="5"/>
        <v>13703.114300000001</v>
      </c>
    </row>
    <row r="189" spans="1:16" x14ac:dyDescent="0.25">
      <c r="A189" s="32" t="s">
        <v>10</v>
      </c>
      <c r="B189" s="32">
        <v>8417</v>
      </c>
      <c r="C189" s="32" t="s">
        <v>2233</v>
      </c>
      <c r="D189" s="32" t="str">
        <f>VLOOKUP(C189,Grupo!A:B,2,0)</f>
        <v>_Wagon</v>
      </c>
      <c r="G189" s="34">
        <v>34263.769999999997</v>
      </c>
      <c r="H189" s="32"/>
      <c r="I189" s="58" t="s">
        <v>10</v>
      </c>
      <c r="J189">
        <f>VLOOKUP(D189,'TIpo (Estudo)'!A:C,3,0)</f>
        <v>19</v>
      </c>
      <c r="K189" t="str">
        <f>VLOOKUP(D189,'TIpo (Estudo)'!A:B,2,)</f>
        <v>Tipo_K</v>
      </c>
      <c r="L189" t="s">
        <v>1327</v>
      </c>
      <c r="M189" t="str">
        <f t="shared" si="4"/>
        <v>GO</v>
      </c>
      <c r="N189" s="53">
        <v>38134</v>
      </c>
      <c r="O189">
        <v>1</v>
      </c>
      <c r="P189">
        <f t="shared" si="5"/>
        <v>14048.145699999997</v>
      </c>
    </row>
    <row r="190" spans="1:16" x14ac:dyDescent="0.25">
      <c r="A190" s="32" t="s">
        <v>131</v>
      </c>
      <c r="B190" s="32">
        <v>9185</v>
      </c>
      <c r="C190" s="32" t="s">
        <v>2190</v>
      </c>
      <c r="D190" s="32" t="str">
        <f>VLOOKUP(C190,Grupo!A:B,2,0)</f>
        <v>_Colhedoras</v>
      </c>
      <c r="G190" s="34">
        <v>34782.61</v>
      </c>
      <c r="H190" s="32"/>
      <c r="I190" s="58" t="s">
        <v>131</v>
      </c>
      <c r="J190">
        <f>VLOOKUP(D190,'TIpo (Estudo)'!A:C,3,0)</f>
        <v>1</v>
      </c>
      <c r="K190" t="str">
        <f>VLOOKUP(D190,'TIpo (Estudo)'!A:B,2,)</f>
        <v>Tipo_A</v>
      </c>
      <c r="L190" t="s">
        <v>1332</v>
      </c>
      <c r="M190" t="str">
        <f t="shared" si="4"/>
        <v>ES</v>
      </c>
      <c r="N190" s="53">
        <v>38135</v>
      </c>
      <c r="O190">
        <v>1</v>
      </c>
      <c r="P190">
        <f t="shared" si="5"/>
        <v>14260.8701</v>
      </c>
    </row>
    <row r="191" spans="1:16" x14ac:dyDescent="0.25">
      <c r="A191" s="32" t="s">
        <v>1</v>
      </c>
      <c r="B191" s="32">
        <v>13146</v>
      </c>
      <c r="C191" s="32" t="s">
        <v>2208</v>
      </c>
      <c r="D191" s="32" t="str">
        <f>VLOOKUP(C191,Grupo!A:B,2,0)</f>
        <v>_Colhedoras</v>
      </c>
      <c r="G191" s="34">
        <v>7729.47</v>
      </c>
      <c r="H191" s="32"/>
      <c r="I191" s="58" t="s">
        <v>1</v>
      </c>
      <c r="J191">
        <f>VLOOKUP(D191,'TIpo (Estudo)'!A:C,3,0)</f>
        <v>1</v>
      </c>
      <c r="K191" t="str">
        <f>VLOOKUP(D191,'TIpo (Estudo)'!A:B,2,)</f>
        <v>Tipo_A</v>
      </c>
      <c r="L191" t="s">
        <v>1257</v>
      </c>
      <c r="M191" t="str">
        <f t="shared" si="4"/>
        <v>MS</v>
      </c>
      <c r="N191" s="53">
        <v>38142</v>
      </c>
      <c r="O191">
        <v>1</v>
      </c>
      <c r="P191">
        <f t="shared" si="5"/>
        <v>3169.0826999999999</v>
      </c>
    </row>
    <row r="192" spans="1:16" x14ac:dyDescent="0.25">
      <c r="A192" s="32" t="s">
        <v>2</v>
      </c>
      <c r="B192" s="32">
        <v>8390</v>
      </c>
      <c r="C192" s="32" t="s">
        <v>2100</v>
      </c>
      <c r="D192" s="32" t="str">
        <f>VLOOKUP(C192,Grupo!A:B,2,0)</f>
        <v>_TMX 06-10 m</v>
      </c>
      <c r="G192" s="34">
        <v>63574.879999999997</v>
      </c>
      <c r="H192" s="32"/>
      <c r="I192" s="58" t="s">
        <v>2</v>
      </c>
      <c r="J192">
        <f>VLOOKUP(D192,'TIpo (Estudo)'!A:C,3,0)</f>
        <v>14</v>
      </c>
      <c r="K192" t="str">
        <f>VLOOKUP(D192,'TIpo (Estudo)'!A:B,2,)</f>
        <v>Tipo_H_6-10</v>
      </c>
      <c r="L192" t="s">
        <v>1333</v>
      </c>
      <c r="M192" t="str">
        <f t="shared" si="4"/>
        <v>SP</v>
      </c>
      <c r="N192" s="53">
        <v>38152</v>
      </c>
      <c r="O192">
        <v>1</v>
      </c>
      <c r="P192">
        <f t="shared" si="5"/>
        <v>26065.700799999999</v>
      </c>
    </row>
    <row r="193" spans="1:16" x14ac:dyDescent="0.25">
      <c r="A193" s="32" t="s">
        <v>1</v>
      </c>
      <c r="B193" s="32">
        <v>8342</v>
      </c>
      <c r="C193" s="32" t="s">
        <v>2196</v>
      </c>
      <c r="D193" s="32" t="str">
        <f>VLOOKUP(C193,Grupo!A:B,2,0)</f>
        <v>_Colhedoras</v>
      </c>
      <c r="G193" s="34">
        <v>26086.959999999999</v>
      </c>
      <c r="H193" s="32"/>
      <c r="I193" s="58" t="s">
        <v>1</v>
      </c>
      <c r="J193">
        <f>VLOOKUP(D193,'TIpo (Estudo)'!A:C,3,0)</f>
        <v>1</v>
      </c>
      <c r="K193" t="str">
        <f>VLOOKUP(D193,'TIpo (Estudo)'!A:B,2,)</f>
        <v>Tipo_A</v>
      </c>
      <c r="L193" t="s">
        <v>1232</v>
      </c>
      <c r="M193" t="str">
        <f t="shared" si="4"/>
        <v>MS</v>
      </c>
      <c r="N193" s="53">
        <v>38152</v>
      </c>
      <c r="O193">
        <v>1</v>
      </c>
      <c r="P193">
        <f t="shared" si="5"/>
        <v>10695.6536</v>
      </c>
    </row>
    <row r="194" spans="1:16" x14ac:dyDescent="0.25">
      <c r="A194" s="32" t="s">
        <v>2</v>
      </c>
      <c r="B194" s="32">
        <v>8343</v>
      </c>
      <c r="C194" s="32" t="s">
        <v>2200</v>
      </c>
      <c r="D194" s="32" t="str">
        <f>VLOOKUP(C194,Grupo!A:B,2,0)</f>
        <v>_Colhedoras</v>
      </c>
      <c r="G194" s="34">
        <v>15225</v>
      </c>
      <c r="H194" s="32"/>
      <c r="I194" s="58" t="s">
        <v>2</v>
      </c>
      <c r="J194">
        <f>VLOOKUP(D194,'TIpo (Estudo)'!A:C,3,0)</f>
        <v>1</v>
      </c>
      <c r="K194" t="str">
        <f>VLOOKUP(D194,'TIpo (Estudo)'!A:B,2,)</f>
        <v>Tipo_A</v>
      </c>
      <c r="L194" t="s">
        <v>1334</v>
      </c>
      <c r="M194" t="str">
        <f t="shared" si="4"/>
        <v>SP</v>
      </c>
      <c r="N194" s="53">
        <v>38155</v>
      </c>
      <c r="O194">
        <v>1</v>
      </c>
      <c r="P194">
        <f t="shared" si="5"/>
        <v>6242.25</v>
      </c>
    </row>
    <row r="195" spans="1:16" x14ac:dyDescent="0.25">
      <c r="A195" s="32" t="s">
        <v>2</v>
      </c>
      <c r="B195" s="32">
        <v>13585</v>
      </c>
      <c r="C195" s="32" t="s">
        <v>2015</v>
      </c>
      <c r="D195" s="32" t="str">
        <f>VLOOKUP(C195,Grupo!A:B,2,0)</f>
        <v>_TMX 02-5 m</v>
      </c>
      <c r="G195" s="34">
        <v>19000</v>
      </c>
      <c r="H195" s="32"/>
      <c r="I195" s="58" t="s">
        <v>2</v>
      </c>
      <c r="J195">
        <f>VLOOKUP(D195,'TIpo (Estudo)'!A:C,3,0)</f>
        <v>13</v>
      </c>
      <c r="K195" t="str">
        <f>VLOOKUP(D195,'TIpo (Estudo)'!A:B,2,)</f>
        <v>Tipo_H_2-5</v>
      </c>
      <c r="L195" t="s">
        <v>1255</v>
      </c>
      <c r="M195" t="str">
        <f t="shared" ref="M195:M258" si="6">IF(ISBLANK(I195),A195,I195)</f>
        <v>SP</v>
      </c>
      <c r="N195" s="53">
        <v>38156</v>
      </c>
      <c r="O195">
        <v>1</v>
      </c>
      <c r="P195">
        <f t="shared" ref="P195:P258" si="7">G195*0.41</f>
        <v>7789.9999999999991</v>
      </c>
    </row>
    <row r="196" spans="1:16" x14ac:dyDescent="0.25">
      <c r="A196" s="32" t="s">
        <v>10</v>
      </c>
      <c r="B196" s="32">
        <v>13146</v>
      </c>
      <c r="C196" s="32" t="s">
        <v>2208</v>
      </c>
      <c r="D196" s="32" t="str">
        <f>VLOOKUP(C196,Grupo!A:B,2,0)</f>
        <v>_Colhedoras</v>
      </c>
      <c r="G196" s="34">
        <v>30917.88</v>
      </c>
      <c r="H196" s="32"/>
      <c r="I196" s="58" t="s">
        <v>10</v>
      </c>
      <c r="J196">
        <f>VLOOKUP(D196,'TIpo (Estudo)'!A:C,3,0)</f>
        <v>1</v>
      </c>
      <c r="K196" t="str">
        <f>VLOOKUP(D196,'TIpo (Estudo)'!A:B,2,)</f>
        <v>Tipo_A</v>
      </c>
      <c r="L196" t="s">
        <v>1250</v>
      </c>
      <c r="M196" t="str">
        <f t="shared" si="6"/>
        <v>GO</v>
      </c>
      <c r="N196" s="53">
        <v>38157</v>
      </c>
      <c r="O196">
        <v>1</v>
      </c>
      <c r="P196">
        <f t="shared" si="7"/>
        <v>12676.3308</v>
      </c>
    </row>
    <row r="197" spans="1:16" x14ac:dyDescent="0.25">
      <c r="A197" s="32" t="s">
        <v>4</v>
      </c>
      <c r="B197" s="32">
        <v>8417</v>
      </c>
      <c r="C197" s="32" t="s">
        <v>2233</v>
      </c>
      <c r="D197" s="32" t="str">
        <f>VLOOKUP(C197,Grupo!A:B,2,0)</f>
        <v>_Wagon</v>
      </c>
      <c r="G197" s="34">
        <v>26219.47</v>
      </c>
      <c r="H197" s="32"/>
      <c r="I197" s="58" t="s">
        <v>4</v>
      </c>
      <c r="J197">
        <f>VLOOKUP(D197,'TIpo (Estudo)'!A:C,3,0)</f>
        <v>19</v>
      </c>
      <c r="K197" t="str">
        <f>VLOOKUP(D197,'TIpo (Estudo)'!A:B,2,)</f>
        <v>Tipo_K</v>
      </c>
      <c r="L197" t="s">
        <v>1309</v>
      </c>
      <c r="M197" t="str">
        <f t="shared" si="6"/>
        <v>MG</v>
      </c>
      <c r="N197" s="53">
        <v>38159</v>
      </c>
      <c r="O197">
        <v>1</v>
      </c>
      <c r="P197">
        <f t="shared" si="7"/>
        <v>10749.9827</v>
      </c>
    </row>
    <row r="198" spans="1:16" x14ac:dyDescent="0.25">
      <c r="A198" s="32" t="s">
        <v>10</v>
      </c>
      <c r="B198" s="32">
        <v>14668</v>
      </c>
      <c r="C198" s="32" t="s">
        <v>2163</v>
      </c>
      <c r="D198" s="32" t="str">
        <f>VLOOKUP(C198,Grupo!A:B,2,0)</f>
        <v>_RX 15-20 m</v>
      </c>
      <c r="G198" s="34">
        <v>164734.29999999999</v>
      </c>
      <c r="H198" s="32"/>
      <c r="I198" s="58" t="s">
        <v>10</v>
      </c>
      <c r="J198">
        <f>VLOOKUP(D198,'TIpo (Estudo)'!A:C,3,0)</f>
        <v>9</v>
      </c>
      <c r="K198" t="str">
        <f>VLOOKUP(D198,'TIpo (Estudo)'!A:B,2,)</f>
        <v>Tipo_F_15-20</v>
      </c>
      <c r="L198" t="s">
        <v>1337</v>
      </c>
      <c r="M198" t="str">
        <f t="shared" si="6"/>
        <v>GO</v>
      </c>
      <c r="N198" s="53">
        <v>38161</v>
      </c>
      <c r="O198">
        <v>1</v>
      </c>
      <c r="P198">
        <f t="shared" si="7"/>
        <v>67541.062999999995</v>
      </c>
    </row>
    <row r="199" spans="1:16" x14ac:dyDescent="0.25">
      <c r="A199" s="32" t="s">
        <v>29</v>
      </c>
      <c r="B199" s="32">
        <v>13146</v>
      </c>
      <c r="C199" s="32" t="s">
        <v>2208</v>
      </c>
      <c r="D199" s="32" t="str">
        <f>VLOOKUP(C199,Grupo!A:B,2,0)</f>
        <v>_Colhedoras</v>
      </c>
      <c r="G199" s="34">
        <v>26550.73</v>
      </c>
      <c r="H199" s="32"/>
      <c r="I199" s="58" t="s">
        <v>29</v>
      </c>
      <c r="J199">
        <f>VLOOKUP(D199,'TIpo (Estudo)'!A:C,3,0)</f>
        <v>1</v>
      </c>
      <c r="K199" t="str">
        <f>VLOOKUP(D199,'TIpo (Estudo)'!A:B,2,)</f>
        <v>Tipo_A</v>
      </c>
      <c r="L199" t="s">
        <v>1336</v>
      </c>
      <c r="M199" t="str">
        <f t="shared" si="6"/>
        <v>PR</v>
      </c>
      <c r="N199" s="53">
        <v>38161</v>
      </c>
      <c r="O199">
        <v>1</v>
      </c>
      <c r="P199">
        <f t="shared" si="7"/>
        <v>10885.799299999999</v>
      </c>
    </row>
    <row r="200" spans="1:16" x14ac:dyDescent="0.25">
      <c r="A200" s="32" t="s">
        <v>2</v>
      </c>
      <c r="B200" s="32">
        <v>8417</v>
      </c>
      <c r="C200" s="32" t="s">
        <v>2233</v>
      </c>
      <c r="D200" s="32" t="str">
        <f>VLOOKUP(C200,Grupo!A:B,2,0)</f>
        <v>_Wagon</v>
      </c>
      <c r="G200" s="34">
        <v>27845.91</v>
      </c>
      <c r="H200" s="32"/>
      <c r="I200" s="58" t="s">
        <v>2</v>
      </c>
      <c r="J200">
        <f>VLOOKUP(D200,'TIpo (Estudo)'!A:C,3,0)</f>
        <v>19</v>
      </c>
      <c r="K200" t="str">
        <f>VLOOKUP(D200,'TIpo (Estudo)'!A:B,2,)</f>
        <v>Tipo_K</v>
      </c>
      <c r="L200" t="s">
        <v>1276</v>
      </c>
      <c r="M200" t="str">
        <f t="shared" si="6"/>
        <v>SP</v>
      </c>
      <c r="N200" s="53">
        <v>38168</v>
      </c>
      <c r="O200">
        <v>1</v>
      </c>
      <c r="P200">
        <f t="shared" si="7"/>
        <v>11416.8231</v>
      </c>
    </row>
    <row r="201" spans="1:16" x14ac:dyDescent="0.25">
      <c r="A201" s="32" t="s">
        <v>2</v>
      </c>
      <c r="B201" s="32">
        <v>10095</v>
      </c>
      <c r="C201" s="32" t="s">
        <v>2151</v>
      </c>
      <c r="D201" s="32" t="str">
        <f>VLOOKUP(C201,Grupo!A:B,2,0)</f>
        <v>_RX 15-20 m</v>
      </c>
      <c r="G201" s="34">
        <v>96618.36</v>
      </c>
      <c r="H201" s="32"/>
      <c r="I201" s="58" t="s">
        <v>2</v>
      </c>
      <c r="J201">
        <f>VLOOKUP(D201,'TIpo (Estudo)'!A:C,3,0)</f>
        <v>9</v>
      </c>
      <c r="K201" t="str">
        <f>VLOOKUP(D201,'TIpo (Estudo)'!A:B,2,)</f>
        <v>Tipo_F_15-20</v>
      </c>
      <c r="L201" t="s">
        <v>1320</v>
      </c>
      <c r="M201" t="str">
        <f t="shared" si="6"/>
        <v>SP</v>
      </c>
      <c r="N201" s="53">
        <v>38175</v>
      </c>
      <c r="O201">
        <v>1</v>
      </c>
      <c r="P201">
        <f t="shared" si="7"/>
        <v>39613.527600000001</v>
      </c>
    </row>
    <row r="202" spans="1:16" x14ac:dyDescent="0.25">
      <c r="A202" s="32" t="s">
        <v>10</v>
      </c>
      <c r="B202" s="32">
        <v>8389</v>
      </c>
      <c r="C202" s="32" t="s">
        <v>2128</v>
      </c>
      <c r="D202" s="32" t="str">
        <f>VLOOKUP(C202,Grupo!A:B,2,0)</f>
        <v>_TMX 06-10 m</v>
      </c>
      <c r="G202" s="34">
        <v>84057.98</v>
      </c>
      <c r="H202" s="32"/>
      <c r="I202" s="58" t="s">
        <v>10</v>
      </c>
      <c r="J202">
        <f>VLOOKUP(D202,'TIpo (Estudo)'!A:C,3,0)</f>
        <v>14</v>
      </c>
      <c r="K202" t="str">
        <f>VLOOKUP(D202,'TIpo (Estudo)'!A:B,2,)</f>
        <v>Tipo_H_6-10</v>
      </c>
      <c r="L202" t="s">
        <v>1286</v>
      </c>
      <c r="M202" t="str">
        <f t="shared" si="6"/>
        <v>GO</v>
      </c>
      <c r="N202" s="53">
        <v>38195</v>
      </c>
      <c r="O202">
        <v>1</v>
      </c>
      <c r="P202">
        <f t="shared" si="7"/>
        <v>34463.771799999995</v>
      </c>
    </row>
    <row r="203" spans="1:16" x14ac:dyDescent="0.25">
      <c r="A203" s="32" t="s">
        <v>4</v>
      </c>
      <c r="B203" s="32">
        <v>8710</v>
      </c>
      <c r="C203" s="32" t="s">
        <v>2107</v>
      </c>
      <c r="D203" s="32" t="str">
        <f>VLOOKUP(C203,Grupo!A:B,2,0)</f>
        <v>_TMX 12-15 m</v>
      </c>
      <c r="G203" s="34">
        <v>120636.21</v>
      </c>
      <c r="H203" s="32"/>
      <c r="I203" s="58" t="s">
        <v>4</v>
      </c>
      <c r="J203">
        <f>VLOOKUP(D203,'TIpo (Estudo)'!A:C,3,0)</f>
        <v>15</v>
      </c>
      <c r="K203" t="str">
        <f>VLOOKUP(D203,'TIpo (Estudo)'!A:B,2,)</f>
        <v>Tipo_H_12-15</v>
      </c>
      <c r="L203" t="s">
        <v>1339</v>
      </c>
      <c r="M203" t="str">
        <f t="shared" si="6"/>
        <v>MG</v>
      </c>
      <c r="N203" s="53">
        <v>38201</v>
      </c>
      <c r="O203">
        <v>1</v>
      </c>
      <c r="P203">
        <f t="shared" si="7"/>
        <v>49460.846100000002</v>
      </c>
    </row>
    <row r="204" spans="1:16" x14ac:dyDescent="0.25">
      <c r="A204" s="32" t="s">
        <v>2</v>
      </c>
      <c r="B204" s="32">
        <v>9597</v>
      </c>
      <c r="C204" s="32" t="s">
        <v>2020</v>
      </c>
      <c r="D204" s="32" t="str">
        <f>VLOOKUP(C204,Grupo!A:B,2,0)</f>
        <v>_TMX 06-10 m</v>
      </c>
      <c r="G204" s="34">
        <v>52000</v>
      </c>
      <c r="H204" s="32"/>
      <c r="I204" s="58" t="s">
        <v>2</v>
      </c>
      <c r="J204">
        <f>VLOOKUP(D204,'TIpo (Estudo)'!A:C,3,0)</f>
        <v>14</v>
      </c>
      <c r="K204" t="str">
        <f>VLOOKUP(D204,'TIpo (Estudo)'!A:B,2,)</f>
        <v>Tipo_H_6-10</v>
      </c>
      <c r="L204" t="s">
        <v>1340</v>
      </c>
      <c r="M204" t="str">
        <f t="shared" si="6"/>
        <v>SP</v>
      </c>
      <c r="N204" s="53">
        <v>38204</v>
      </c>
      <c r="O204">
        <v>1</v>
      </c>
      <c r="P204">
        <f t="shared" si="7"/>
        <v>21320</v>
      </c>
    </row>
    <row r="205" spans="1:16" x14ac:dyDescent="0.25">
      <c r="A205" s="32" t="s">
        <v>2</v>
      </c>
      <c r="B205" s="32">
        <v>8700</v>
      </c>
      <c r="C205" s="32" t="s">
        <v>2118</v>
      </c>
      <c r="D205" s="32" t="str">
        <f>VLOOKUP(C205,Grupo!A:B,2,0)</f>
        <v>_TMX 02-5 m</v>
      </c>
      <c r="G205" s="34">
        <v>56862.75</v>
      </c>
      <c r="H205" s="32"/>
      <c r="I205" s="58" t="s">
        <v>2</v>
      </c>
      <c r="J205">
        <f>VLOOKUP(D205,'TIpo (Estudo)'!A:C,3,0)</f>
        <v>13</v>
      </c>
      <c r="K205" t="str">
        <f>VLOOKUP(D205,'TIpo (Estudo)'!A:B,2,)</f>
        <v>Tipo_H_2-5</v>
      </c>
      <c r="L205" t="s">
        <v>1341</v>
      </c>
      <c r="M205" t="str">
        <f t="shared" si="6"/>
        <v>SP</v>
      </c>
      <c r="N205" s="53">
        <v>38219</v>
      </c>
      <c r="O205">
        <v>1</v>
      </c>
      <c r="P205">
        <f t="shared" si="7"/>
        <v>23313.727499999997</v>
      </c>
    </row>
    <row r="206" spans="1:16" x14ac:dyDescent="0.25">
      <c r="A206" s="32" t="s">
        <v>2</v>
      </c>
      <c r="B206" s="32">
        <v>8794</v>
      </c>
      <c r="C206" s="32" t="s">
        <v>2120</v>
      </c>
      <c r="D206" s="32" t="str">
        <f>VLOOKUP(C206,Grupo!A:B,2,0)</f>
        <v>_TMX 02-5 m</v>
      </c>
      <c r="G206" s="34">
        <v>71014.5</v>
      </c>
      <c r="H206" s="32"/>
      <c r="I206" s="58" t="s">
        <v>2</v>
      </c>
      <c r="J206">
        <f>VLOOKUP(D206,'TIpo (Estudo)'!A:C,3,0)</f>
        <v>13</v>
      </c>
      <c r="K206" t="str">
        <f>VLOOKUP(D206,'TIpo (Estudo)'!A:B,2,)</f>
        <v>Tipo_H_2-5</v>
      </c>
      <c r="L206" t="s">
        <v>1342</v>
      </c>
      <c r="M206" t="str">
        <f t="shared" si="6"/>
        <v>SP</v>
      </c>
      <c r="N206" s="53">
        <v>38219</v>
      </c>
      <c r="O206">
        <v>1</v>
      </c>
      <c r="P206">
        <f t="shared" si="7"/>
        <v>29115.945</v>
      </c>
    </row>
    <row r="207" spans="1:16" x14ac:dyDescent="0.25">
      <c r="A207" s="32" t="s">
        <v>175</v>
      </c>
      <c r="B207" s="32">
        <v>16300</v>
      </c>
      <c r="C207" s="32" t="s">
        <v>1164</v>
      </c>
      <c r="D207" s="32" t="str">
        <f>VLOOKUP(C207,Grupo!A:B,2,0)</f>
        <v>_Colhedoras</v>
      </c>
      <c r="G207" s="34">
        <v>64368</v>
      </c>
      <c r="H207" s="32"/>
      <c r="I207" s="58" t="s">
        <v>175</v>
      </c>
      <c r="J207">
        <f>VLOOKUP(D207,'TIpo (Estudo)'!A:C,3,0)</f>
        <v>1</v>
      </c>
      <c r="K207" t="str">
        <f>VLOOKUP(D207,'TIpo (Estudo)'!A:B,2,)</f>
        <v>Tipo_A</v>
      </c>
      <c r="L207" t="s">
        <v>1343</v>
      </c>
      <c r="M207" t="str">
        <f t="shared" si="6"/>
        <v>EX</v>
      </c>
      <c r="N207" s="53">
        <v>38222</v>
      </c>
      <c r="O207">
        <v>1</v>
      </c>
      <c r="P207">
        <f t="shared" si="7"/>
        <v>26390.879999999997</v>
      </c>
    </row>
    <row r="208" spans="1:16" x14ac:dyDescent="0.25">
      <c r="A208" s="32" t="s">
        <v>175</v>
      </c>
      <c r="B208" s="32">
        <v>17124</v>
      </c>
      <c r="C208" s="32" t="s">
        <v>1988</v>
      </c>
      <c r="D208" s="32" t="str">
        <f>VLOOKUP(C208,Grupo!A:B,2,0)</f>
        <v>_Colhedoras</v>
      </c>
      <c r="G208" s="34">
        <v>35760</v>
      </c>
      <c r="H208" s="32"/>
      <c r="I208" s="58" t="s">
        <v>175</v>
      </c>
      <c r="J208">
        <f>VLOOKUP(D208,'TIpo (Estudo)'!A:C,3,0)</f>
        <v>1</v>
      </c>
      <c r="K208" t="str">
        <f>VLOOKUP(D208,'TIpo (Estudo)'!A:B,2,)</f>
        <v>Tipo_A</v>
      </c>
      <c r="L208" t="s">
        <v>1343</v>
      </c>
      <c r="M208" t="str">
        <f t="shared" si="6"/>
        <v>EX</v>
      </c>
      <c r="N208" s="53">
        <v>38222</v>
      </c>
      <c r="O208">
        <v>1</v>
      </c>
      <c r="P208">
        <f t="shared" si="7"/>
        <v>14661.599999999999</v>
      </c>
    </row>
    <row r="209" spans="1:16" x14ac:dyDescent="0.25">
      <c r="A209" s="32" t="s">
        <v>175</v>
      </c>
      <c r="B209" s="32">
        <v>14745</v>
      </c>
      <c r="C209" s="32" t="s">
        <v>1161</v>
      </c>
      <c r="D209" s="32" t="str">
        <f>VLOOKUP(C209,Grupo!A:B,2,0)</f>
        <v>_VM 2-8 m</v>
      </c>
      <c r="G209" s="34">
        <v>38525.440000000002</v>
      </c>
      <c r="H209" s="32"/>
      <c r="I209" s="58" t="s">
        <v>175</v>
      </c>
      <c r="J209">
        <f>VLOOKUP(D209,'TIpo (Estudo)'!A:C,3,0)</f>
        <v>17</v>
      </c>
      <c r="K209" t="str">
        <f>VLOOKUP(D209,'TIpo (Estudo)'!A:B,2,)</f>
        <v>Tipo_J_2-8</v>
      </c>
      <c r="L209" t="s">
        <v>1343</v>
      </c>
      <c r="M209" t="str">
        <f t="shared" si="6"/>
        <v>EX</v>
      </c>
      <c r="N209" s="53">
        <v>38222</v>
      </c>
      <c r="O209">
        <v>1</v>
      </c>
      <c r="P209">
        <f t="shared" si="7"/>
        <v>15795.430399999999</v>
      </c>
    </row>
    <row r="210" spans="1:16" x14ac:dyDescent="0.25">
      <c r="A210" s="32" t="s">
        <v>1</v>
      </c>
      <c r="B210" s="32">
        <v>19702</v>
      </c>
      <c r="C210" s="32" t="s">
        <v>2132</v>
      </c>
      <c r="D210" s="32" t="str">
        <f>VLOOKUP(C210,Grupo!A:B,2,0)</f>
        <v>_TMX 06-10 m</v>
      </c>
      <c r="G210" s="34">
        <v>75393.14</v>
      </c>
      <c r="H210" s="32"/>
      <c r="I210" s="58" t="s">
        <v>1</v>
      </c>
      <c r="J210">
        <f>VLOOKUP(D210,'TIpo (Estudo)'!A:C,3,0)</f>
        <v>14</v>
      </c>
      <c r="K210" t="str">
        <f>VLOOKUP(D210,'TIpo (Estudo)'!A:B,2,)</f>
        <v>Tipo_H_6-10</v>
      </c>
      <c r="L210" t="s">
        <v>1344</v>
      </c>
      <c r="M210" t="str">
        <f t="shared" si="6"/>
        <v>MS</v>
      </c>
      <c r="N210" s="53">
        <v>38225</v>
      </c>
      <c r="O210">
        <v>1</v>
      </c>
      <c r="P210">
        <f t="shared" si="7"/>
        <v>30911.187399999999</v>
      </c>
    </row>
    <row r="211" spans="1:16" x14ac:dyDescent="0.25">
      <c r="A211" s="32" t="s">
        <v>2</v>
      </c>
      <c r="B211" s="32">
        <v>10912</v>
      </c>
      <c r="C211" s="32" t="s">
        <v>1165</v>
      </c>
      <c r="D211" s="32" t="str">
        <f>VLOOKUP(C211,Grupo!A:B,2,0)</f>
        <v>_Colhedoras</v>
      </c>
      <c r="G211" s="34">
        <v>23529.42</v>
      </c>
      <c r="H211" s="32"/>
      <c r="I211" s="58" t="s">
        <v>2</v>
      </c>
      <c r="J211">
        <f>VLOOKUP(D211,'TIpo (Estudo)'!A:C,3,0)</f>
        <v>1</v>
      </c>
      <c r="K211" t="str">
        <f>VLOOKUP(D211,'TIpo (Estudo)'!A:B,2,)</f>
        <v>Tipo_A</v>
      </c>
      <c r="L211" t="s">
        <v>1245</v>
      </c>
      <c r="M211" t="str">
        <f t="shared" si="6"/>
        <v>SP</v>
      </c>
      <c r="N211" s="53">
        <v>38226</v>
      </c>
      <c r="O211">
        <v>1</v>
      </c>
      <c r="P211">
        <f t="shared" si="7"/>
        <v>9647.0621999999985</v>
      </c>
    </row>
    <row r="212" spans="1:16" x14ac:dyDescent="0.25">
      <c r="A212" s="32" t="s">
        <v>175</v>
      </c>
      <c r="B212" s="32">
        <v>16300</v>
      </c>
      <c r="C212" s="32" t="s">
        <v>1164</v>
      </c>
      <c r="D212" s="32" t="str">
        <f>VLOOKUP(C212,Grupo!A:B,2,0)</f>
        <v>_Colhedoras</v>
      </c>
      <c r="G212" s="34">
        <v>17168.7</v>
      </c>
      <c r="H212" s="32"/>
      <c r="I212" s="58" t="s">
        <v>175</v>
      </c>
      <c r="J212">
        <f>VLOOKUP(D212,'TIpo (Estudo)'!A:C,3,0)</f>
        <v>1</v>
      </c>
      <c r="K212" t="str">
        <f>VLOOKUP(D212,'TIpo (Estudo)'!A:B,2,)</f>
        <v>Tipo_A</v>
      </c>
      <c r="L212" t="s">
        <v>1345</v>
      </c>
      <c r="M212" t="str">
        <f t="shared" si="6"/>
        <v>EX</v>
      </c>
      <c r="N212" s="53">
        <v>38229</v>
      </c>
      <c r="O212">
        <v>1</v>
      </c>
      <c r="P212">
        <f t="shared" si="7"/>
        <v>7039.1669999999995</v>
      </c>
    </row>
    <row r="213" spans="1:16" x14ac:dyDescent="0.25">
      <c r="A213" s="32" t="s">
        <v>175</v>
      </c>
      <c r="B213" s="32">
        <v>8340</v>
      </c>
      <c r="C213" s="32" t="s">
        <v>2191</v>
      </c>
      <c r="D213" s="32" t="str">
        <f>VLOOKUP(C213,Grupo!A:B,2,0)</f>
        <v>_Colhedoras</v>
      </c>
      <c r="G213" s="34">
        <v>48380.4</v>
      </c>
      <c r="H213" s="32"/>
      <c r="I213" s="58" t="s">
        <v>175</v>
      </c>
      <c r="J213">
        <f>VLOOKUP(D213,'TIpo (Estudo)'!A:C,3,0)</f>
        <v>1</v>
      </c>
      <c r="K213" t="str">
        <f>VLOOKUP(D213,'TIpo (Estudo)'!A:B,2,)</f>
        <v>Tipo_A</v>
      </c>
      <c r="L213" t="s">
        <v>1345</v>
      </c>
      <c r="M213" t="str">
        <f t="shared" si="6"/>
        <v>EX</v>
      </c>
      <c r="N213" s="53">
        <v>38229</v>
      </c>
      <c r="O213">
        <v>1</v>
      </c>
      <c r="P213">
        <f t="shared" si="7"/>
        <v>19835.964</v>
      </c>
    </row>
    <row r="214" spans="1:16" x14ac:dyDescent="0.25">
      <c r="A214" s="32" t="s">
        <v>175</v>
      </c>
      <c r="B214" s="32">
        <v>9185</v>
      </c>
      <c r="C214" s="32" t="s">
        <v>2190</v>
      </c>
      <c r="D214" s="32" t="str">
        <f>VLOOKUP(C214,Grupo!A:B,2,0)</f>
        <v>_Colhedoras</v>
      </c>
      <c r="G214" s="34">
        <v>23392.92</v>
      </c>
      <c r="H214" s="32"/>
      <c r="I214" s="58" t="s">
        <v>175</v>
      </c>
      <c r="J214">
        <f>VLOOKUP(D214,'TIpo (Estudo)'!A:C,3,0)</f>
        <v>1</v>
      </c>
      <c r="K214" t="str">
        <f>VLOOKUP(D214,'TIpo (Estudo)'!A:B,2,)</f>
        <v>Tipo_A</v>
      </c>
      <c r="L214" t="s">
        <v>1345</v>
      </c>
      <c r="M214" t="str">
        <f t="shared" si="6"/>
        <v>EX</v>
      </c>
      <c r="N214" s="53">
        <v>38229</v>
      </c>
      <c r="O214">
        <v>1</v>
      </c>
      <c r="P214">
        <f t="shared" si="7"/>
        <v>9591.0971999999983</v>
      </c>
    </row>
    <row r="215" spans="1:16" x14ac:dyDescent="0.25">
      <c r="A215" s="32" t="s">
        <v>175</v>
      </c>
      <c r="B215" s="32">
        <v>8417</v>
      </c>
      <c r="C215" s="32" t="s">
        <v>2233</v>
      </c>
      <c r="D215" s="32" t="str">
        <f>VLOOKUP(C215,Grupo!A:B,2,0)</f>
        <v>_Wagon</v>
      </c>
      <c r="G215" s="34">
        <v>21840.639999999999</v>
      </c>
      <c r="H215" s="32"/>
      <c r="I215" s="58" t="s">
        <v>175</v>
      </c>
      <c r="J215">
        <f>VLOOKUP(D215,'TIpo (Estudo)'!A:C,3,0)</f>
        <v>19</v>
      </c>
      <c r="K215" t="str">
        <f>VLOOKUP(D215,'TIpo (Estudo)'!A:B,2,)</f>
        <v>Tipo_K</v>
      </c>
      <c r="L215" t="s">
        <v>1345</v>
      </c>
      <c r="M215" t="str">
        <f t="shared" si="6"/>
        <v>EX</v>
      </c>
      <c r="N215" s="53">
        <v>38229</v>
      </c>
      <c r="O215">
        <v>1</v>
      </c>
      <c r="P215">
        <f t="shared" si="7"/>
        <v>8954.6623999999993</v>
      </c>
    </row>
    <row r="216" spans="1:16" x14ac:dyDescent="0.25">
      <c r="A216" s="32" t="s">
        <v>175</v>
      </c>
      <c r="B216" s="32">
        <v>17124</v>
      </c>
      <c r="C216" s="32" t="s">
        <v>1988</v>
      </c>
      <c r="D216" s="32" t="str">
        <f>VLOOKUP(C216,Grupo!A:B,2,0)</f>
        <v>_Colhedoras</v>
      </c>
      <c r="G216" s="34">
        <v>52740</v>
      </c>
      <c r="H216" s="32"/>
      <c r="I216" s="58" t="s">
        <v>175</v>
      </c>
      <c r="J216">
        <f>VLOOKUP(D216,'TIpo (Estudo)'!A:C,3,0)</f>
        <v>1</v>
      </c>
      <c r="K216" t="str">
        <f>VLOOKUP(D216,'TIpo (Estudo)'!A:B,2,)</f>
        <v>Tipo_A</v>
      </c>
      <c r="L216" t="s">
        <v>1343</v>
      </c>
      <c r="M216" t="str">
        <f t="shared" si="6"/>
        <v>EX</v>
      </c>
      <c r="N216" s="53">
        <v>38232</v>
      </c>
      <c r="O216">
        <v>1</v>
      </c>
      <c r="P216">
        <f t="shared" si="7"/>
        <v>21623.399999999998</v>
      </c>
    </row>
    <row r="217" spans="1:16" x14ac:dyDescent="0.25">
      <c r="A217" s="32" t="s">
        <v>175</v>
      </c>
      <c r="B217" s="32">
        <v>8363</v>
      </c>
      <c r="C217" s="32" t="s">
        <v>40</v>
      </c>
      <c r="D217" s="32" t="str">
        <f>VLOOKUP(C217,Grupo!A:B,2,0)</f>
        <v>_Sega_Pasto</v>
      </c>
      <c r="G217" s="34">
        <v>10255</v>
      </c>
      <c r="H217" s="32"/>
      <c r="I217" s="58" t="s">
        <v>175</v>
      </c>
      <c r="J217">
        <f>VLOOKUP(D217,'TIpo (Estudo)'!A:C,3,0)</f>
        <v>12</v>
      </c>
      <c r="K217" t="str">
        <f>VLOOKUP(D217,'TIpo (Estudo)'!A:B,2,)</f>
        <v>Tipo_G</v>
      </c>
      <c r="L217" t="s">
        <v>1343</v>
      </c>
      <c r="M217" t="str">
        <f t="shared" si="6"/>
        <v>EX</v>
      </c>
      <c r="N217" s="53">
        <v>38232</v>
      </c>
      <c r="O217">
        <v>1</v>
      </c>
      <c r="P217">
        <f t="shared" si="7"/>
        <v>4204.55</v>
      </c>
    </row>
    <row r="218" spans="1:16" x14ac:dyDescent="0.25">
      <c r="A218" s="32" t="s">
        <v>175</v>
      </c>
      <c r="B218" s="32">
        <v>14745</v>
      </c>
      <c r="C218" s="32" t="s">
        <v>1161</v>
      </c>
      <c r="D218" s="32" t="str">
        <f>VLOOKUP(C218,Grupo!A:B,2,0)</f>
        <v>_VM 2-8 m</v>
      </c>
      <c r="G218" s="34">
        <v>18939.52</v>
      </c>
      <c r="H218" s="32"/>
      <c r="I218" s="58" t="s">
        <v>175</v>
      </c>
      <c r="J218">
        <f>VLOOKUP(D218,'TIpo (Estudo)'!A:C,3,0)</f>
        <v>17</v>
      </c>
      <c r="K218" t="str">
        <f>VLOOKUP(D218,'TIpo (Estudo)'!A:B,2,)</f>
        <v>Tipo_J_2-8</v>
      </c>
      <c r="L218" t="s">
        <v>1343</v>
      </c>
      <c r="M218" t="str">
        <f t="shared" si="6"/>
        <v>EX</v>
      </c>
      <c r="N218" s="53">
        <v>38232</v>
      </c>
      <c r="O218">
        <v>1</v>
      </c>
      <c r="P218">
        <f t="shared" si="7"/>
        <v>7765.2031999999999</v>
      </c>
    </row>
    <row r="219" spans="1:16" x14ac:dyDescent="0.25">
      <c r="A219" s="32" t="s">
        <v>2</v>
      </c>
      <c r="B219" s="32">
        <v>8425</v>
      </c>
      <c r="C219" s="32" t="s">
        <v>1997</v>
      </c>
      <c r="D219" s="32" t="str">
        <f>VLOOKUP(C219,Grupo!A:B,2,0)</f>
        <v>_Wagon</v>
      </c>
      <c r="G219" s="34">
        <v>108166.67</v>
      </c>
      <c r="H219" s="32"/>
      <c r="I219" s="58" t="s">
        <v>2</v>
      </c>
      <c r="J219">
        <f>VLOOKUP(D219,'TIpo (Estudo)'!A:C,3,0)</f>
        <v>19</v>
      </c>
      <c r="K219" t="str">
        <f>VLOOKUP(D219,'TIpo (Estudo)'!A:B,2,)</f>
        <v>Tipo_K</v>
      </c>
      <c r="L219" t="s">
        <v>1346</v>
      </c>
      <c r="M219" t="str">
        <f t="shared" si="6"/>
        <v>SP</v>
      </c>
      <c r="N219" s="53">
        <v>38236</v>
      </c>
      <c r="O219">
        <v>1</v>
      </c>
      <c r="P219">
        <f t="shared" si="7"/>
        <v>44348.334699999999</v>
      </c>
    </row>
    <row r="220" spans="1:16" x14ac:dyDescent="0.25">
      <c r="A220" s="32" t="s">
        <v>2</v>
      </c>
      <c r="B220" s="32">
        <v>9361</v>
      </c>
      <c r="C220" s="32" t="s">
        <v>2209</v>
      </c>
      <c r="D220" s="32" t="str">
        <f>VLOOKUP(C220,Grupo!A:B,2,0)</f>
        <v>_Colhedoras</v>
      </c>
      <c r="G220" s="34">
        <v>31352.95</v>
      </c>
      <c r="H220" s="32"/>
      <c r="I220" s="58" t="s">
        <v>2</v>
      </c>
      <c r="J220">
        <f>VLOOKUP(D220,'TIpo (Estudo)'!A:C,3,0)</f>
        <v>1</v>
      </c>
      <c r="K220" t="str">
        <f>VLOOKUP(D220,'TIpo (Estudo)'!A:B,2,)</f>
        <v>Tipo_A</v>
      </c>
      <c r="L220" t="s">
        <v>1347</v>
      </c>
      <c r="M220" t="str">
        <f t="shared" si="6"/>
        <v>SP</v>
      </c>
      <c r="N220" s="53">
        <v>38238</v>
      </c>
      <c r="O220">
        <v>1</v>
      </c>
      <c r="P220">
        <f t="shared" si="7"/>
        <v>12854.709499999999</v>
      </c>
    </row>
    <row r="221" spans="1:16" x14ac:dyDescent="0.25">
      <c r="A221" s="32" t="s">
        <v>2</v>
      </c>
      <c r="B221" s="32">
        <v>8425</v>
      </c>
      <c r="C221" s="32" t="s">
        <v>1997</v>
      </c>
      <c r="D221" s="32" t="str">
        <f>VLOOKUP(C221,Grupo!A:B,2,0)</f>
        <v>_Wagon</v>
      </c>
      <c r="G221" s="34">
        <v>93137.26</v>
      </c>
      <c r="H221" s="32">
        <v>6337</v>
      </c>
      <c r="I221" s="58" t="s">
        <v>2</v>
      </c>
      <c r="J221">
        <f>VLOOKUP(D221,'TIpo (Estudo)'!A:C,3,0)</f>
        <v>19</v>
      </c>
      <c r="K221" t="str">
        <f>VLOOKUP(D221,'TIpo (Estudo)'!A:B,2,)</f>
        <v>Tipo_K</v>
      </c>
      <c r="L221" t="s">
        <v>1346</v>
      </c>
      <c r="M221" t="str">
        <f t="shared" si="6"/>
        <v>SP</v>
      </c>
      <c r="N221" s="53">
        <v>38246</v>
      </c>
      <c r="O221">
        <v>1</v>
      </c>
      <c r="P221">
        <f t="shared" si="7"/>
        <v>38186.276599999997</v>
      </c>
    </row>
    <row r="222" spans="1:16" x14ac:dyDescent="0.25">
      <c r="A222" s="32" t="s">
        <v>2</v>
      </c>
      <c r="B222" s="32">
        <v>8425</v>
      </c>
      <c r="C222" s="32" t="s">
        <v>1997</v>
      </c>
      <c r="D222" s="32" t="str">
        <f>VLOOKUP(C222,Grupo!A:B,2,0)</f>
        <v>_Wagon</v>
      </c>
      <c r="G222" s="34">
        <v>15029.42</v>
      </c>
      <c r="H222" s="32"/>
      <c r="I222" s="58" t="s">
        <v>2</v>
      </c>
      <c r="J222">
        <f>VLOOKUP(D222,'TIpo (Estudo)'!A:C,3,0)</f>
        <v>19</v>
      </c>
      <c r="K222" t="str">
        <f>VLOOKUP(D222,'TIpo (Estudo)'!A:B,2,)</f>
        <v>Tipo_K</v>
      </c>
      <c r="L222" t="s">
        <v>1346</v>
      </c>
      <c r="M222" t="str">
        <f t="shared" si="6"/>
        <v>SP</v>
      </c>
      <c r="N222" s="53">
        <v>38247</v>
      </c>
      <c r="O222">
        <v>1</v>
      </c>
      <c r="P222">
        <f t="shared" si="7"/>
        <v>6162.0621999999994</v>
      </c>
    </row>
    <row r="223" spans="1:16" x14ac:dyDescent="0.25">
      <c r="A223" s="32" t="s">
        <v>48</v>
      </c>
      <c r="B223" s="32">
        <v>16300</v>
      </c>
      <c r="C223" s="32" t="s">
        <v>1164</v>
      </c>
      <c r="D223" s="32" t="str">
        <f>VLOOKUP(C223,Grupo!A:B,2,0)</f>
        <v>_Colhedoras</v>
      </c>
      <c r="G223" s="34">
        <v>29362.75</v>
      </c>
      <c r="H223" s="32">
        <v>6345</v>
      </c>
      <c r="I223" s="58" t="s">
        <v>48</v>
      </c>
      <c r="J223">
        <f>VLOOKUP(D223,'TIpo (Estudo)'!A:C,3,0)</f>
        <v>1</v>
      </c>
      <c r="K223" t="str">
        <f>VLOOKUP(D223,'TIpo (Estudo)'!A:B,2,)</f>
        <v>Tipo_A</v>
      </c>
      <c r="L223" t="s">
        <v>1348</v>
      </c>
      <c r="M223" t="str">
        <f t="shared" si="6"/>
        <v>CE</v>
      </c>
      <c r="N223" s="53">
        <v>38252</v>
      </c>
      <c r="O223">
        <v>1</v>
      </c>
      <c r="P223">
        <f t="shared" si="7"/>
        <v>12038.727499999999</v>
      </c>
    </row>
    <row r="224" spans="1:16" x14ac:dyDescent="0.25">
      <c r="A224" s="32" t="s">
        <v>48</v>
      </c>
      <c r="B224" s="32">
        <v>16300</v>
      </c>
      <c r="C224" s="32" t="s">
        <v>1164</v>
      </c>
      <c r="D224" s="32" t="str">
        <f>VLOOKUP(C224,Grupo!A:B,2,0)</f>
        <v>_Colhedoras</v>
      </c>
      <c r="G224" s="34">
        <v>29362.75</v>
      </c>
      <c r="H224" s="32">
        <v>6324</v>
      </c>
      <c r="I224" s="58" t="s">
        <v>48</v>
      </c>
      <c r="J224">
        <f>VLOOKUP(D224,'TIpo (Estudo)'!A:C,3,0)</f>
        <v>1</v>
      </c>
      <c r="K224" t="str">
        <f>VLOOKUP(D224,'TIpo (Estudo)'!A:B,2,)</f>
        <v>Tipo_A</v>
      </c>
      <c r="L224" t="s">
        <v>1348</v>
      </c>
      <c r="M224" t="str">
        <f t="shared" si="6"/>
        <v>CE</v>
      </c>
      <c r="N224" s="53">
        <v>38252</v>
      </c>
      <c r="O224">
        <v>1</v>
      </c>
      <c r="P224">
        <f t="shared" si="7"/>
        <v>12038.727499999999</v>
      </c>
    </row>
    <row r="225" spans="1:16" x14ac:dyDescent="0.25">
      <c r="A225" s="32" t="s">
        <v>175</v>
      </c>
      <c r="B225" s="32">
        <v>17124</v>
      </c>
      <c r="C225" s="32" t="s">
        <v>1988</v>
      </c>
      <c r="D225" s="32" t="str">
        <f>VLOOKUP(C225,Grupo!A:B,2,0)</f>
        <v>_Colhedoras</v>
      </c>
      <c r="G225" s="34">
        <v>8610</v>
      </c>
      <c r="H225" s="32">
        <v>6130</v>
      </c>
      <c r="I225" s="58" t="s">
        <v>175</v>
      </c>
      <c r="J225">
        <f>VLOOKUP(D225,'TIpo (Estudo)'!A:C,3,0)</f>
        <v>1</v>
      </c>
      <c r="K225" t="str">
        <f>VLOOKUP(D225,'TIpo (Estudo)'!A:B,2,)</f>
        <v>Tipo_A</v>
      </c>
      <c r="L225" t="s">
        <v>1343</v>
      </c>
      <c r="M225" t="str">
        <f t="shared" si="6"/>
        <v>EX</v>
      </c>
      <c r="N225" s="53">
        <v>38252</v>
      </c>
      <c r="O225">
        <v>1</v>
      </c>
      <c r="P225">
        <f t="shared" si="7"/>
        <v>3530.1</v>
      </c>
    </row>
    <row r="226" spans="1:16" x14ac:dyDescent="0.25">
      <c r="A226" s="32" t="s">
        <v>175</v>
      </c>
      <c r="B226" s="32">
        <v>17124</v>
      </c>
      <c r="C226" s="32" t="s">
        <v>1988</v>
      </c>
      <c r="D226" s="32" t="str">
        <f>VLOOKUP(C226,Grupo!A:B,2,0)</f>
        <v>_Colhedoras</v>
      </c>
      <c r="G226" s="34">
        <v>8610</v>
      </c>
      <c r="H226" s="32">
        <v>6133</v>
      </c>
      <c r="I226" s="58" t="s">
        <v>175</v>
      </c>
      <c r="J226">
        <f>VLOOKUP(D226,'TIpo (Estudo)'!A:C,3,0)</f>
        <v>1</v>
      </c>
      <c r="K226" t="str">
        <f>VLOOKUP(D226,'TIpo (Estudo)'!A:B,2,)</f>
        <v>Tipo_A</v>
      </c>
      <c r="L226" t="s">
        <v>1343</v>
      </c>
      <c r="M226" t="str">
        <f t="shared" si="6"/>
        <v>EX</v>
      </c>
      <c r="N226" s="53">
        <v>38252</v>
      </c>
      <c r="O226">
        <v>1</v>
      </c>
      <c r="P226">
        <f t="shared" si="7"/>
        <v>3530.1</v>
      </c>
    </row>
    <row r="227" spans="1:16" x14ac:dyDescent="0.25">
      <c r="A227" s="32" t="s">
        <v>175</v>
      </c>
      <c r="B227" s="32">
        <v>19702</v>
      </c>
      <c r="C227" s="32" t="s">
        <v>2132</v>
      </c>
      <c r="D227" s="32" t="str">
        <f>VLOOKUP(C227,Grupo!A:B,2,0)</f>
        <v>_TMX 06-10 m</v>
      </c>
      <c r="G227" s="34">
        <v>39692.1</v>
      </c>
      <c r="H227" s="32">
        <v>6303</v>
      </c>
      <c r="I227" s="58" t="s">
        <v>175</v>
      </c>
      <c r="J227">
        <f>VLOOKUP(D227,'TIpo (Estudo)'!A:C,3,0)</f>
        <v>14</v>
      </c>
      <c r="K227" t="str">
        <f>VLOOKUP(D227,'TIpo (Estudo)'!A:B,2,)</f>
        <v>Tipo_H_6-10</v>
      </c>
      <c r="L227" t="s">
        <v>1343</v>
      </c>
      <c r="M227" t="str">
        <f t="shared" si="6"/>
        <v>EX</v>
      </c>
      <c r="N227" s="53">
        <v>38252</v>
      </c>
      <c r="O227">
        <v>1</v>
      </c>
      <c r="P227">
        <f t="shared" si="7"/>
        <v>16273.760999999999</v>
      </c>
    </row>
    <row r="228" spans="1:16" x14ac:dyDescent="0.25">
      <c r="A228" s="32" t="s">
        <v>175</v>
      </c>
      <c r="B228" s="32">
        <v>14745</v>
      </c>
      <c r="C228" s="32" t="s">
        <v>1161</v>
      </c>
      <c r="D228" s="32" t="str">
        <f>VLOOKUP(C228,Grupo!A:B,2,0)</f>
        <v>_VM 2-8 m</v>
      </c>
      <c r="G228" s="34">
        <v>18551.68</v>
      </c>
      <c r="H228" s="32" t="s">
        <v>2050</v>
      </c>
      <c r="I228" s="58" t="s">
        <v>175</v>
      </c>
      <c r="J228">
        <f>VLOOKUP(D228,'TIpo (Estudo)'!A:C,3,0)</f>
        <v>17</v>
      </c>
      <c r="K228" t="str">
        <f>VLOOKUP(D228,'TIpo (Estudo)'!A:B,2,)</f>
        <v>Tipo_J_2-8</v>
      </c>
      <c r="L228" t="s">
        <v>1343</v>
      </c>
      <c r="M228" t="str">
        <f t="shared" si="6"/>
        <v>EX</v>
      </c>
      <c r="N228" s="53">
        <v>38252</v>
      </c>
      <c r="O228">
        <v>1</v>
      </c>
      <c r="P228">
        <f t="shared" si="7"/>
        <v>7606.1887999999999</v>
      </c>
    </row>
    <row r="229" spans="1:16" x14ac:dyDescent="0.25">
      <c r="A229" s="32" t="s">
        <v>175</v>
      </c>
      <c r="B229" s="32">
        <v>14745</v>
      </c>
      <c r="C229" s="32" t="s">
        <v>1161</v>
      </c>
      <c r="D229" s="32" t="str">
        <f>VLOOKUP(C229,Grupo!A:B,2,0)</f>
        <v>_VM 2-8 m</v>
      </c>
      <c r="G229" s="34">
        <v>18551.68</v>
      </c>
      <c r="H229" s="32">
        <v>6304</v>
      </c>
      <c r="I229" s="58" t="s">
        <v>175</v>
      </c>
      <c r="J229">
        <f>VLOOKUP(D229,'TIpo (Estudo)'!A:C,3,0)</f>
        <v>17</v>
      </c>
      <c r="K229" t="str">
        <f>VLOOKUP(D229,'TIpo (Estudo)'!A:B,2,)</f>
        <v>Tipo_J_2-8</v>
      </c>
      <c r="L229" t="s">
        <v>1343</v>
      </c>
      <c r="M229" t="str">
        <f t="shared" si="6"/>
        <v>EX</v>
      </c>
      <c r="N229" s="53">
        <v>38252</v>
      </c>
      <c r="O229">
        <v>1</v>
      </c>
      <c r="P229">
        <f t="shared" si="7"/>
        <v>7606.1887999999999</v>
      </c>
    </row>
    <row r="230" spans="1:16" x14ac:dyDescent="0.25">
      <c r="A230" s="32" t="s">
        <v>15</v>
      </c>
      <c r="B230" s="32">
        <v>10912</v>
      </c>
      <c r="C230" s="32" t="s">
        <v>1165</v>
      </c>
      <c r="D230" s="32" t="str">
        <f>VLOOKUP(C230,Grupo!A:B,2,0)</f>
        <v>_Colhedoras</v>
      </c>
      <c r="G230" s="34">
        <v>40510</v>
      </c>
      <c r="H230" s="32">
        <v>5914</v>
      </c>
      <c r="I230" s="58" t="s">
        <v>15</v>
      </c>
      <c r="J230">
        <f>VLOOKUP(D230,'TIpo (Estudo)'!A:C,3,0)</f>
        <v>1</v>
      </c>
      <c r="K230" t="str">
        <f>VLOOKUP(D230,'TIpo (Estudo)'!A:B,2,)</f>
        <v>Tipo_A</v>
      </c>
      <c r="L230" t="s">
        <v>1324</v>
      </c>
      <c r="M230" t="str">
        <f t="shared" si="6"/>
        <v>MT</v>
      </c>
      <c r="N230" s="53">
        <v>38257</v>
      </c>
      <c r="O230">
        <v>1</v>
      </c>
      <c r="P230">
        <f t="shared" si="7"/>
        <v>16609.099999999999</v>
      </c>
    </row>
    <row r="231" spans="1:16" x14ac:dyDescent="0.25">
      <c r="A231" s="32" t="s">
        <v>48</v>
      </c>
      <c r="B231" s="32">
        <v>8417</v>
      </c>
      <c r="C231" s="32" t="s">
        <v>2233</v>
      </c>
      <c r="D231" s="32" t="str">
        <f>VLOOKUP(C231,Grupo!A:B,2,0)</f>
        <v>_Wagon</v>
      </c>
      <c r="G231" s="34">
        <v>29411.77</v>
      </c>
      <c r="H231" s="32">
        <v>6241</v>
      </c>
      <c r="I231" s="58" t="s">
        <v>48</v>
      </c>
      <c r="J231">
        <f>VLOOKUP(D231,'TIpo (Estudo)'!A:C,3,0)</f>
        <v>19</v>
      </c>
      <c r="K231" t="str">
        <f>VLOOKUP(D231,'TIpo (Estudo)'!A:B,2,)</f>
        <v>Tipo_K</v>
      </c>
      <c r="L231" t="s">
        <v>1348</v>
      </c>
      <c r="M231" t="str">
        <f t="shared" si="6"/>
        <v>CE</v>
      </c>
      <c r="N231" s="53">
        <v>38261</v>
      </c>
      <c r="O231">
        <v>1</v>
      </c>
      <c r="P231">
        <f t="shared" si="7"/>
        <v>12058.825699999999</v>
      </c>
    </row>
    <row r="232" spans="1:16" x14ac:dyDescent="0.25">
      <c r="A232" s="32" t="s">
        <v>29</v>
      </c>
      <c r="B232" s="32">
        <v>14745</v>
      </c>
      <c r="C232" s="32" t="s">
        <v>1161</v>
      </c>
      <c r="D232" s="32" t="str">
        <f>VLOOKUP(C232,Grupo!A:B,2,0)</f>
        <v>_VM 2-8 m</v>
      </c>
      <c r="G232" s="34">
        <v>39215.69</v>
      </c>
      <c r="H232" s="32">
        <v>6288</v>
      </c>
      <c r="I232" s="58" t="s">
        <v>29</v>
      </c>
      <c r="J232">
        <f>VLOOKUP(D232,'TIpo (Estudo)'!A:C,3,0)</f>
        <v>17</v>
      </c>
      <c r="K232" t="str">
        <f>VLOOKUP(D232,'TIpo (Estudo)'!A:B,2,)</f>
        <v>Tipo_J_2-8</v>
      </c>
      <c r="L232" t="s">
        <v>1349</v>
      </c>
      <c r="M232" t="str">
        <f t="shared" si="6"/>
        <v>PR</v>
      </c>
      <c r="N232" s="53">
        <v>38268</v>
      </c>
      <c r="O232">
        <v>1</v>
      </c>
      <c r="P232">
        <f t="shared" si="7"/>
        <v>16078.4329</v>
      </c>
    </row>
    <row r="233" spans="1:16" x14ac:dyDescent="0.25">
      <c r="A233" s="32" t="s">
        <v>2</v>
      </c>
      <c r="B233" s="32">
        <v>13146</v>
      </c>
      <c r="C233" s="32" t="s">
        <v>2208</v>
      </c>
      <c r="D233" s="32" t="str">
        <f>VLOOKUP(C233,Grupo!A:B,2,0)</f>
        <v>_Colhedoras</v>
      </c>
      <c r="G233" s="34">
        <v>14705.89</v>
      </c>
      <c r="H233" s="32">
        <v>6342</v>
      </c>
      <c r="I233" s="58" t="s">
        <v>2</v>
      </c>
      <c r="J233">
        <f>VLOOKUP(D233,'TIpo (Estudo)'!A:C,3,0)</f>
        <v>1</v>
      </c>
      <c r="K233" t="str">
        <f>VLOOKUP(D233,'TIpo (Estudo)'!A:B,2,)</f>
        <v>Tipo_A</v>
      </c>
      <c r="L233" t="s">
        <v>1245</v>
      </c>
      <c r="M233" t="str">
        <f t="shared" si="6"/>
        <v>SP</v>
      </c>
      <c r="N233" s="53">
        <v>38271</v>
      </c>
      <c r="O233">
        <v>1</v>
      </c>
      <c r="P233">
        <f t="shared" si="7"/>
        <v>6029.4148999999998</v>
      </c>
    </row>
    <row r="234" spans="1:16" x14ac:dyDescent="0.25">
      <c r="A234" s="32" t="s">
        <v>2</v>
      </c>
      <c r="B234" s="32">
        <v>16300</v>
      </c>
      <c r="C234" s="32" t="s">
        <v>1164</v>
      </c>
      <c r="D234" s="32" t="str">
        <f>VLOOKUP(C234,Grupo!A:B,2,0)</f>
        <v>_Colhedoras</v>
      </c>
      <c r="G234" s="34">
        <v>19607.849999999999</v>
      </c>
      <c r="H234" s="32">
        <v>5247</v>
      </c>
      <c r="I234" s="58" t="s">
        <v>2</v>
      </c>
      <c r="J234">
        <f>VLOOKUP(D234,'TIpo (Estudo)'!A:C,3,0)</f>
        <v>1</v>
      </c>
      <c r="K234" t="str">
        <f>VLOOKUP(D234,'TIpo (Estudo)'!A:B,2,)</f>
        <v>Tipo_A</v>
      </c>
      <c r="L234" t="s">
        <v>1316</v>
      </c>
      <c r="M234" t="str">
        <f t="shared" si="6"/>
        <v>SP</v>
      </c>
      <c r="N234" s="53">
        <v>38273</v>
      </c>
      <c r="O234">
        <v>1</v>
      </c>
      <c r="P234">
        <f t="shared" si="7"/>
        <v>8039.218499999999</v>
      </c>
    </row>
    <row r="235" spans="1:16" x14ac:dyDescent="0.25">
      <c r="A235" s="32" t="s">
        <v>2</v>
      </c>
      <c r="B235" s="32">
        <v>8342</v>
      </c>
      <c r="C235" s="32" t="s">
        <v>2196</v>
      </c>
      <c r="D235" s="32" t="str">
        <f>VLOOKUP(C235,Grupo!A:B,2,0)</f>
        <v>_Colhedoras</v>
      </c>
      <c r="G235" s="34">
        <v>16862.75</v>
      </c>
      <c r="H235" s="32">
        <v>6198</v>
      </c>
      <c r="I235" s="58" t="s">
        <v>2</v>
      </c>
      <c r="J235">
        <f>VLOOKUP(D235,'TIpo (Estudo)'!A:C,3,0)</f>
        <v>1</v>
      </c>
      <c r="K235" t="str">
        <f>VLOOKUP(D235,'TIpo (Estudo)'!A:B,2,)</f>
        <v>Tipo_A</v>
      </c>
      <c r="L235" t="s">
        <v>1350</v>
      </c>
      <c r="M235" t="str">
        <f t="shared" si="6"/>
        <v>SP</v>
      </c>
      <c r="N235" s="53">
        <v>38279</v>
      </c>
      <c r="O235">
        <v>1</v>
      </c>
      <c r="P235">
        <f t="shared" si="7"/>
        <v>6913.7275</v>
      </c>
    </row>
    <row r="236" spans="1:16" x14ac:dyDescent="0.25">
      <c r="A236" s="32" t="s">
        <v>128</v>
      </c>
      <c r="B236" s="32">
        <v>8343</v>
      </c>
      <c r="C236" s="32" t="s">
        <v>2200</v>
      </c>
      <c r="D236" s="32" t="str">
        <f>VLOOKUP(C236,Grupo!A:B,2,0)</f>
        <v>_Colhedoras</v>
      </c>
      <c r="G236" s="34">
        <v>20000</v>
      </c>
      <c r="H236" s="32">
        <v>5531</v>
      </c>
      <c r="I236" s="58" t="s">
        <v>1186</v>
      </c>
      <c r="J236">
        <f>VLOOKUP(D236,'TIpo (Estudo)'!A:C,3,0)</f>
        <v>1</v>
      </c>
      <c r="K236" t="str">
        <f>VLOOKUP(D236,'TIpo (Estudo)'!A:B,2,)</f>
        <v>Tipo_A</v>
      </c>
      <c r="L236" t="s">
        <v>1351</v>
      </c>
      <c r="M236" t="str">
        <f t="shared" si="6"/>
        <v>SE</v>
      </c>
      <c r="N236" s="53">
        <v>38285</v>
      </c>
      <c r="O236">
        <v>1</v>
      </c>
      <c r="P236">
        <f t="shared" si="7"/>
        <v>8200</v>
      </c>
    </row>
    <row r="237" spans="1:16" x14ac:dyDescent="0.25">
      <c r="A237" s="32" t="s">
        <v>4</v>
      </c>
      <c r="B237" s="32">
        <v>12189</v>
      </c>
      <c r="C237" s="32" t="s">
        <v>2142</v>
      </c>
      <c r="D237" s="32" t="str">
        <f>VLOOKUP(C237,Grupo!A:B,2,0)</f>
        <v>_RX 0-11m</v>
      </c>
      <c r="G237" s="34">
        <v>102223.53</v>
      </c>
      <c r="H237" s="32">
        <v>6340</v>
      </c>
      <c r="I237" s="58" t="s">
        <v>4</v>
      </c>
      <c r="J237">
        <f>VLOOKUP(D237,'TIpo (Estudo)'!A:C,3,0)</f>
        <v>7</v>
      </c>
      <c r="K237" t="str">
        <f>VLOOKUP(D237,'TIpo (Estudo)'!A:B,2,)</f>
        <v>Tipo_F_0-11</v>
      </c>
      <c r="L237" t="s">
        <v>1292</v>
      </c>
      <c r="M237" t="str">
        <f t="shared" si="6"/>
        <v>MG</v>
      </c>
      <c r="N237" s="53">
        <v>38285</v>
      </c>
      <c r="O237">
        <v>1</v>
      </c>
      <c r="P237">
        <f t="shared" si="7"/>
        <v>41911.647299999997</v>
      </c>
    </row>
    <row r="238" spans="1:16" x14ac:dyDescent="0.25">
      <c r="A238" s="32" t="s">
        <v>4</v>
      </c>
      <c r="B238" s="32">
        <v>8710</v>
      </c>
      <c r="C238" s="32" t="s">
        <v>2107</v>
      </c>
      <c r="D238" s="32" t="str">
        <f>VLOOKUP(C238,Grupo!A:B,2,0)</f>
        <v>_TMX 12-15 m</v>
      </c>
      <c r="G238" s="34">
        <v>112809.93</v>
      </c>
      <c r="H238" s="32">
        <v>6012</v>
      </c>
      <c r="I238" s="58" t="s">
        <v>4</v>
      </c>
      <c r="J238">
        <f>VLOOKUP(D238,'TIpo (Estudo)'!A:C,3,0)</f>
        <v>15</v>
      </c>
      <c r="K238" t="str">
        <f>VLOOKUP(D238,'TIpo (Estudo)'!A:B,2,)</f>
        <v>Tipo_H_12-15</v>
      </c>
      <c r="L238" t="s">
        <v>1315</v>
      </c>
      <c r="M238" t="str">
        <f t="shared" si="6"/>
        <v>MG</v>
      </c>
      <c r="N238" s="53">
        <v>38287</v>
      </c>
      <c r="O238">
        <v>1</v>
      </c>
      <c r="P238">
        <f t="shared" si="7"/>
        <v>46252.071299999996</v>
      </c>
    </row>
    <row r="239" spans="1:16" x14ac:dyDescent="0.25">
      <c r="A239" s="32" t="s">
        <v>67</v>
      </c>
      <c r="B239" s="32">
        <v>9361</v>
      </c>
      <c r="C239" s="32" t="s">
        <v>2209</v>
      </c>
      <c r="D239" s="32" t="str">
        <f>VLOOKUP(C239,Grupo!A:B,2,0)</f>
        <v>_Colhedoras</v>
      </c>
      <c r="G239" s="34">
        <v>36735.300000000003</v>
      </c>
      <c r="H239" s="32">
        <v>6285</v>
      </c>
      <c r="I239" s="58" t="s">
        <v>67</v>
      </c>
      <c r="J239">
        <f>VLOOKUP(D239,'TIpo (Estudo)'!A:C,3,0)</f>
        <v>1</v>
      </c>
      <c r="K239" t="str">
        <f>VLOOKUP(D239,'TIpo (Estudo)'!A:B,2,)</f>
        <v>Tipo_A</v>
      </c>
      <c r="L239" t="s">
        <v>1352</v>
      </c>
      <c r="M239" t="str">
        <f t="shared" si="6"/>
        <v>PA</v>
      </c>
      <c r="N239" s="53">
        <v>38296</v>
      </c>
      <c r="O239">
        <v>1</v>
      </c>
      <c r="P239">
        <f t="shared" si="7"/>
        <v>15061.473</v>
      </c>
    </row>
    <row r="240" spans="1:16" x14ac:dyDescent="0.25">
      <c r="A240" s="32" t="s">
        <v>4</v>
      </c>
      <c r="B240" s="32">
        <v>8704</v>
      </c>
      <c r="C240" s="32" t="s">
        <v>2125</v>
      </c>
      <c r="D240" s="32" t="str">
        <f>VLOOKUP(C240,Grupo!A:B,2,0)</f>
        <v>_TMX 06-10 m</v>
      </c>
      <c r="G240" s="34">
        <v>66735.3</v>
      </c>
      <c r="H240" s="32">
        <v>6267</v>
      </c>
      <c r="I240" s="58" t="s">
        <v>4</v>
      </c>
      <c r="J240">
        <f>VLOOKUP(D240,'TIpo (Estudo)'!A:C,3,0)</f>
        <v>14</v>
      </c>
      <c r="K240" t="str">
        <f>VLOOKUP(D240,'TIpo (Estudo)'!A:B,2,)</f>
        <v>Tipo_H_6-10</v>
      </c>
      <c r="L240" t="s">
        <v>1353</v>
      </c>
      <c r="M240" t="str">
        <f t="shared" si="6"/>
        <v>MG</v>
      </c>
      <c r="N240" s="53">
        <v>38299</v>
      </c>
      <c r="O240">
        <v>1</v>
      </c>
      <c r="P240">
        <f t="shared" si="7"/>
        <v>27361.472999999998</v>
      </c>
    </row>
    <row r="241" spans="1:16" x14ac:dyDescent="0.25">
      <c r="A241" s="32" t="s">
        <v>15</v>
      </c>
      <c r="B241" s="32">
        <v>8390</v>
      </c>
      <c r="C241" s="32" t="s">
        <v>2100</v>
      </c>
      <c r="D241" s="32" t="str">
        <f>VLOOKUP(C241,Grupo!A:B,2,0)</f>
        <v>_TMX 06-10 m</v>
      </c>
      <c r="G241" s="34">
        <v>88235.3</v>
      </c>
      <c r="H241" s="32">
        <v>6282</v>
      </c>
      <c r="I241" s="58" t="s">
        <v>15</v>
      </c>
      <c r="J241">
        <f>VLOOKUP(D241,'TIpo (Estudo)'!A:C,3,0)</f>
        <v>14</v>
      </c>
      <c r="K241" t="str">
        <f>VLOOKUP(D241,'TIpo (Estudo)'!A:B,2,)</f>
        <v>Tipo_H_6-10</v>
      </c>
      <c r="L241" t="s">
        <v>1354</v>
      </c>
      <c r="M241" t="str">
        <f t="shared" si="6"/>
        <v>MT</v>
      </c>
      <c r="N241" s="53">
        <v>38299</v>
      </c>
      <c r="O241">
        <v>1</v>
      </c>
      <c r="P241">
        <f t="shared" si="7"/>
        <v>36176.472999999998</v>
      </c>
    </row>
    <row r="242" spans="1:16" x14ac:dyDescent="0.25">
      <c r="A242" s="32" t="s">
        <v>2</v>
      </c>
      <c r="B242" s="32">
        <v>13146</v>
      </c>
      <c r="C242" s="32" t="s">
        <v>2208</v>
      </c>
      <c r="D242" s="32" t="str">
        <f>VLOOKUP(C242,Grupo!A:B,2,0)</f>
        <v>_Colhedoras</v>
      </c>
      <c r="G242" s="34">
        <v>14705.89</v>
      </c>
      <c r="H242" s="32">
        <v>6343</v>
      </c>
      <c r="I242" s="58" t="s">
        <v>2</v>
      </c>
      <c r="J242">
        <f>VLOOKUP(D242,'TIpo (Estudo)'!A:C,3,0)</f>
        <v>1</v>
      </c>
      <c r="K242" t="str">
        <f>VLOOKUP(D242,'TIpo (Estudo)'!A:B,2,)</f>
        <v>Tipo_A</v>
      </c>
      <c r="L242" t="s">
        <v>1245</v>
      </c>
      <c r="M242" t="str">
        <f t="shared" si="6"/>
        <v>SP</v>
      </c>
      <c r="N242" s="53">
        <v>38302</v>
      </c>
      <c r="O242">
        <v>1</v>
      </c>
      <c r="P242">
        <f t="shared" si="7"/>
        <v>6029.4148999999998</v>
      </c>
    </row>
    <row r="243" spans="1:16" x14ac:dyDescent="0.25">
      <c r="A243" s="32" t="s">
        <v>4</v>
      </c>
      <c r="B243" s="32">
        <v>19126</v>
      </c>
      <c r="C243" s="32" t="s">
        <v>2190</v>
      </c>
      <c r="D243" s="32" t="str">
        <f>VLOOKUP(C243,Grupo!A:B,2,0)</f>
        <v>_Colhedoras</v>
      </c>
      <c r="G243" s="34">
        <v>47156.87</v>
      </c>
      <c r="H243" s="32">
        <v>6325</v>
      </c>
      <c r="I243" s="58" t="s">
        <v>4</v>
      </c>
      <c r="J243">
        <f>VLOOKUP(D243,'TIpo (Estudo)'!A:C,3,0)</f>
        <v>1</v>
      </c>
      <c r="K243" t="str">
        <f>VLOOKUP(D243,'TIpo (Estudo)'!A:B,2,)</f>
        <v>Tipo_A</v>
      </c>
      <c r="L243" t="s">
        <v>1263</v>
      </c>
      <c r="M243" t="str">
        <f t="shared" si="6"/>
        <v>MG</v>
      </c>
      <c r="N243" s="53">
        <v>38303</v>
      </c>
      <c r="O243">
        <v>1</v>
      </c>
      <c r="P243">
        <f t="shared" si="7"/>
        <v>19334.316699999999</v>
      </c>
    </row>
    <row r="244" spans="1:16" x14ac:dyDescent="0.25">
      <c r="A244" s="32" t="s">
        <v>2</v>
      </c>
      <c r="B244" s="32">
        <v>12189</v>
      </c>
      <c r="C244" s="32" t="s">
        <v>2142</v>
      </c>
      <c r="D244" s="32" t="str">
        <f>VLOOKUP(C244,Grupo!A:B,2,0)</f>
        <v>_RX 0-11m</v>
      </c>
      <c r="G244" s="34">
        <v>120911.77</v>
      </c>
      <c r="H244" s="32">
        <v>6253</v>
      </c>
      <c r="I244" s="58" t="s">
        <v>2</v>
      </c>
      <c r="J244">
        <f>VLOOKUP(D244,'TIpo (Estudo)'!A:C,3,0)</f>
        <v>7</v>
      </c>
      <c r="K244" t="str">
        <f>VLOOKUP(D244,'TIpo (Estudo)'!A:B,2,)</f>
        <v>Tipo_F_0-11</v>
      </c>
      <c r="L244" t="s">
        <v>1355</v>
      </c>
      <c r="M244" t="str">
        <f t="shared" si="6"/>
        <v>SP</v>
      </c>
      <c r="N244" s="53">
        <v>38303</v>
      </c>
      <c r="O244">
        <v>1</v>
      </c>
      <c r="P244">
        <f t="shared" si="7"/>
        <v>49573.825700000001</v>
      </c>
    </row>
    <row r="245" spans="1:16" x14ac:dyDescent="0.25">
      <c r="A245" s="32" t="s">
        <v>1</v>
      </c>
      <c r="B245" s="32">
        <v>14668</v>
      </c>
      <c r="C245" s="32" t="s">
        <v>2163</v>
      </c>
      <c r="D245" s="32" t="str">
        <f>VLOOKUP(C245,Grupo!A:B,2,0)</f>
        <v>_RX 15-20 m</v>
      </c>
      <c r="G245" s="34">
        <v>221243.57</v>
      </c>
      <c r="H245" s="32">
        <v>6212</v>
      </c>
      <c r="I245" s="58" t="s">
        <v>1</v>
      </c>
      <c r="J245">
        <f>VLOOKUP(D245,'TIpo (Estudo)'!A:C,3,0)</f>
        <v>9</v>
      </c>
      <c r="K245" t="str">
        <f>VLOOKUP(D245,'TIpo (Estudo)'!A:B,2,)</f>
        <v>Tipo_F_15-20</v>
      </c>
      <c r="L245" t="s">
        <v>1356</v>
      </c>
      <c r="M245" t="str">
        <f t="shared" si="6"/>
        <v>MS</v>
      </c>
      <c r="N245" s="53">
        <v>38303</v>
      </c>
      <c r="O245">
        <v>1</v>
      </c>
      <c r="P245">
        <f t="shared" si="7"/>
        <v>90709.863700000002</v>
      </c>
    </row>
    <row r="246" spans="1:16" x14ac:dyDescent="0.25">
      <c r="A246" s="32" t="s">
        <v>4</v>
      </c>
      <c r="B246" s="32">
        <v>16300</v>
      </c>
      <c r="C246" s="32" t="s">
        <v>1164</v>
      </c>
      <c r="D246" s="32" t="str">
        <f>VLOOKUP(C246,Grupo!A:B,2,0)</f>
        <v>_Colhedoras</v>
      </c>
      <c r="G246" s="34">
        <v>32941.18</v>
      </c>
      <c r="H246" s="32">
        <v>6344</v>
      </c>
      <c r="I246" s="58" t="s">
        <v>4</v>
      </c>
      <c r="J246">
        <f>VLOOKUP(D246,'TIpo (Estudo)'!A:C,3,0)</f>
        <v>1</v>
      </c>
      <c r="K246" t="str">
        <f>VLOOKUP(D246,'TIpo (Estudo)'!A:B,2,)</f>
        <v>Tipo_A</v>
      </c>
      <c r="L246" t="s">
        <v>1357</v>
      </c>
      <c r="M246" t="str">
        <f t="shared" si="6"/>
        <v>MG</v>
      </c>
      <c r="N246" s="53">
        <v>38307</v>
      </c>
      <c r="O246">
        <v>1</v>
      </c>
      <c r="P246">
        <f t="shared" si="7"/>
        <v>13505.8838</v>
      </c>
    </row>
    <row r="247" spans="1:16" x14ac:dyDescent="0.25">
      <c r="A247" s="32" t="s">
        <v>29</v>
      </c>
      <c r="B247" s="32">
        <v>16300</v>
      </c>
      <c r="C247" s="32" t="s">
        <v>1164</v>
      </c>
      <c r="D247" s="32" t="str">
        <f>VLOOKUP(C247,Grupo!A:B,2,0)</f>
        <v>_Colhedoras</v>
      </c>
      <c r="G247" s="34">
        <v>26078.44</v>
      </c>
      <c r="H247" s="32">
        <v>6323</v>
      </c>
      <c r="I247" s="58" t="s">
        <v>29</v>
      </c>
      <c r="J247">
        <f>VLOOKUP(D247,'TIpo (Estudo)'!A:C,3,0)</f>
        <v>1</v>
      </c>
      <c r="K247" t="str">
        <f>VLOOKUP(D247,'TIpo (Estudo)'!A:B,2,)</f>
        <v>Tipo_A</v>
      </c>
      <c r="L247" t="s">
        <v>1213</v>
      </c>
      <c r="M247" t="str">
        <f t="shared" si="6"/>
        <v>PR</v>
      </c>
      <c r="N247" s="53">
        <v>38308</v>
      </c>
      <c r="O247">
        <v>1</v>
      </c>
      <c r="P247">
        <f t="shared" si="7"/>
        <v>10692.160399999999</v>
      </c>
    </row>
    <row r="248" spans="1:16" x14ac:dyDescent="0.25">
      <c r="A248" s="32" t="s">
        <v>2</v>
      </c>
      <c r="B248" s="32">
        <v>14745</v>
      </c>
      <c r="C248" s="32" t="s">
        <v>1161</v>
      </c>
      <c r="D248" s="32" t="str">
        <f>VLOOKUP(C248,Grupo!A:B,2,0)</f>
        <v>_VM 2-8 m</v>
      </c>
      <c r="G248" s="34">
        <v>33333.339999999997</v>
      </c>
      <c r="H248" s="32">
        <v>6352</v>
      </c>
      <c r="I248" s="58" t="s">
        <v>2</v>
      </c>
      <c r="J248">
        <f>VLOOKUP(D248,'TIpo (Estudo)'!A:C,3,0)</f>
        <v>17</v>
      </c>
      <c r="K248" t="str">
        <f>VLOOKUP(D248,'TIpo (Estudo)'!A:B,2,)</f>
        <v>Tipo_J_2-8</v>
      </c>
      <c r="L248" t="s">
        <v>1358</v>
      </c>
      <c r="M248" t="str">
        <f t="shared" si="6"/>
        <v>SP</v>
      </c>
      <c r="N248" s="53">
        <v>38309</v>
      </c>
      <c r="O248">
        <v>1</v>
      </c>
      <c r="P248">
        <f t="shared" si="7"/>
        <v>13666.669399999997</v>
      </c>
    </row>
    <row r="249" spans="1:16" x14ac:dyDescent="0.25">
      <c r="A249" s="32" t="s">
        <v>4</v>
      </c>
      <c r="B249" s="32">
        <v>17124</v>
      </c>
      <c r="C249" s="32" t="s">
        <v>1988</v>
      </c>
      <c r="D249" s="32" t="str">
        <f>VLOOKUP(C249,Grupo!A:B,2,0)</f>
        <v>_Colhedoras</v>
      </c>
      <c r="G249" s="34">
        <v>11372.55</v>
      </c>
      <c r="H249" s="32">
        <v>6358</v>
      </c>
      <c r="I249" s="58" t="s">
        <v>4</v>
      </c>
      <c r="J249">
        <f>VLOOKUP(D249,'TIpo (Estudo)'!A:C,3,0)</f>
        <v>1</v>
      </c>
      <c r="K249" t="str">
        <f>VLOOKUP(D249,'TIpo (Estudo)'!A:B,2,)</f>
        <v>Tipo_A</v>
      </c>
      <c r="L249" t="s">
        <v>1259</v>
      </c>
      <c r="M249" t="str">
        <f t="shared" si="6"/>
        <v>MG</v>
      </c>
      <c r="N249" s="53">
        <v>38316</v>
      </c>
      <c r="O249">
        <v>1</v>
      </c>
      <c r="P249">
        <f t="shared" si="7"/>
        <v>4662.7454999999991</v>
      </c>
    </row>
    <row r="250" spans="1:16" x14ac:dyDescent="0.25">
      <c r="A250" s="32" t="s">
        <v>2</v>
      </c>
      <c r="B250" s="32">
        <v>8417</v>
      </c>
      <c r="C250" s="32" t="s">
        <v>2233</v>
      </c>
      <c r="D250" s="32" t="str">
        <f>VLOOKUP(C250,Grupo!A:B,2,0)</f>
        <v>_Wagon</v>
      </c>
      <c r="G250" s="34">
        <v>29411.77</v>
      </c>
      <c r="H250" s="32">
        <v>6356</v>
      </c>
      <c r="I250" s="58" t="s">
        <v>2</v>
      </c>
      <c r="J250">
        <f>VLOOKUP(D250,'TIpo (Estudo)'!A:C,3,0)</f>
        <v>19</v>
      </c>
      <c r="K250" t="str">
        <f>VLOOKUP(D250,'TIpo (Estudo)'!A:B,2,)</f>
        <v>Tipo_K</v>
      </c>
      <c r="L250" t="s">
        <v>1319</v>
      </c>
      <c r="M250" t="str">
        <f t="shared" si="6"/>
        <v>SP</v>
      </c>
      <c r="N250" s="53">
        <v>38320</v>
      </c>
      <c r="O250">
        <v>1</v>
      </c>
      <c r="P250">
        <f t="shared" si="7"/>
        <v>12058.825699999999</v>
      </c>
    </row>
    <row r="251" spans="1:16" x14ac:dyDescent="0.25">
      <c r="A251" s="32" t="s">
        <v>175</v>
      </c>
      <c r="B251" s="32">
        <v>8340</v>
      </c>
      <c r="C251" s="32" t="s">
        <v>2191</v>
      </c>
      <c r="D251" s="32" t="str">
        <f>VLOOKUP(C251,Grupo!A:B,2,0)</f>
        <v>_Colhedoras</v>
      </c>
      <c r="G251" s="34">
        <v>16790.73</v>
      </c>
      <c r="H251" s="32">
        <v>6360</v>
      </c>
      <c r="I251" s="58" t="s">
        <v>175</v>
      </c>
      <c r="J251">
        <f>VLOOKUP(D251,'TIpo (Estudo)'!A:C,3,0)</f>
        <v>1</v>
      </c>
      <c r="K251" t="str">
        <f>VLOOKUP(D251,'TIpo (Estudo)'!A:B,2,)</f>
        <v>Tipo_A</v>
      </c>
      <c r="L251" t="s">
        <v>1345</v>
      </c>
      <c r="M251" t="str">
        <f t="shared" si="6"/>
        <v>EX</v>
      </c>
      <c r="N251" s="53">
        <v>38321</v>
      </c>
      <c r="O251">
        <v>1</v>
      </c>
      <c r="P251">
        <f t="shared" si="7"/>
        <v>6884.1992999999993</v>
      </c>
    </row>
    <row r="252" spans="1:16" x14ac:dyDescent="0.25">
      <c r="A252" s="32" t="s">
        <v>175</v>
      </c>
      <c r="B252" s="32">
        <v>8340</v>
      </c>
      <c r="C252" s="32" t="s">
        <v>2191</v>
      </c>
      <c r="D252" s="32" t="str">
        <f>VLOOKUP(C252,Grupo!A:B,2,0)</f>
        <v>_Colhedoras</v>
      </c>
      <c r="G252" s="34">
        <v>16790.72</v>
      </c>
      <c r="H252" s="32">
        <v>6361</v>
      </c>
      <c r="I252" s="58" t="s">
        <v>175</v>
      </c>
      <c r="J252">
        <f>VLOOKUP(D252,'TIpo (Estudo)'!A:C,3,0)</f>
        <v>1</v>
      </c>
      <c r="K252" t="str">
        <f>VLOOKUP(D252,'TIpo (Estudo)'!A:B,2,)</f>
        <v>Tipo_A</v>
      </c>
      <c r="L252" t="s">
        <v>1345</v>
      </c>
      <c r="M252" t="str">
        <f t="shared" si="6"/>
        <v>EX</v>
      </c>
      <c r="N252" s="53">
        <v>38321</v>
      </c>
      <c r="O252">
        <v>1</v>
      </c>
      <c r="P252">
        <f t="shared" si="7"/>
        <v>6884.1952000000001</v>
      </c>
    </row>
    <row r="253" spans="1:16" x14ac:dyDescent="0.25">
      <c r="A253" s="32" t="s">
        <v>175</v>
      </c>
      <c r="B253" s="32">
        <v>8340</v>
      </c>
      <c r="C253" s="32" t="s">
        <v>2191</v>
      </c>
      <c r="D253" s="32" t="str">
        <f>VLOOKUP(C253,Grupo!A:B,2,0)</f>
        <v>_Colhedoras</v>
      </c>
      <c r="G253" s="34">
        <v>16790.72</v>
      </c>
      <c r="H253" s="32">
        <v>6362</v>
      </c>
      <c r="I253" s="58" t="s">
        <v>175</v>
      </c>
      <c r="J253">
        <f>VLOOKUP(D253,'TIpo (Estudo)'!A:C,3,0)</f>
        <v>1</v>
      </c>
      <c r="K253" t="str">
        <f>VLOOKUP(D253,'TIpo (Estudo)'!A:B,2,)</f>
        <v>Tipo_A</v>
      </c>
      <c r="L253" t="s">
        <v>1345</v>
      </c>
      <c r="M253" t="str">
        <f t="shared" si="6"/>
        <v>EX</v>
      </c>
      <c r="N253" s="53">
        <v>38321</v>
      </c>
      <c r="O253">
        <v>1</v>
      </c>
      <c r="P253">
        <f t="shared" si="7"/>
        <v>6884.1952000000001</v>
      </c>
    </row>
    <row r="254" spans="1:16" x14ac:dyDescent="0.25">
      <c r="A254" s="32" t="s">
        <v>175</v>
      </c>
      <c r="B254" s="32">
        <v>8340</v>
      </c>
      <c r="C254" s="32" t="s">
        <v>2191</v>
      </c>
      <c r="D254" s="32" t="str">
        <f>VLOOKUP(C254,Grupo!A:B,2,0)</f>
        <v>_Colhedoras</v>
      </c>
      <c r="G254" s="34">
        <v>16790.73</v>
      </c>
      <c r="H254" s="32">
        <v>6359</v>
      </c>
      <c r="I254" s="58" t="s">
        <v>175</v>
      </c>
      <c r="J254">
        <f>VLOOKUP(D254,'TIpo (Estudo)'!A:C,3,0)</f>
        <v>1</v>
      </c>
      <c r="K254" t="str">
        <f>VLOOKUP(D254,'TIpo (Estudo)'!A:B,2,)</f>
        <v>Tipo_A</v>
      </c>
      <c r="L254" t="s">
        <v>1345</v>
      </c>
      <c r="M254" t="str">
        <f t="shared" si="6"/>
        <v>EX</v>
      </c>
      <c r="N254" s="53">
        <v>38321</v>
      </c>
      <c r="O254">
        <v>1</v>
      </c>
      <c r="P254">
        <f t="shared" si="7"/>
        <v>6884.1992999999993</v>
      </c>
    </row>
    <row r="255" spans="1:16" x14ac:dyDescent="0.25">
      <c r="A255" s="32" t="s">
        <v>4</v>
      </c>
      <c r="B255" s="32">
        <v>20208</v>
      </c>
      <c r="C255" s="32" t="s">
        <v>1970</v>
      </c>
      <c r="D255" s="32" t="str">
        <f>VLOOKUP(C255,Grupo!A:B,2,0)</f>
        <v>_VM 2-8 m</v>
      </c>
      <c r="G255" s="34">
        <v>35294.120000000003</v>
      </c>
      <c r="H255" s="32">
        <v>6088</v>
      </c>
      <c r="I255" s="58" t="s">
        <v>4</v>
      </c>
      <c r="J255">
        <f>VLOOKUP(D255,'TIpo (Estudo)'!A:C,3,0)</f>
        <v>17</v>
      </c>
      <c r="K255" t="str">
        <f>VLOOKUP(D255,'TIpo (Estudo)'!A:B,2,)</f>
        <v>Tipo_J_2-8</v>
      </c>
      <c r="L255" t="s">
        <v>1259</v>
      </c>
      <c r="M255" t="str">
        <f t="shared" si="6"/>
        <v>MG</v>
      </c>
      <c r="N255" s="53">
        <v>38321</v>
      </c>
      <c r="O255">
        <v>1</v>
      </c>
      <c r="P255">
        <f t="shared" si="7"/>
        <v>14470.5892</v>
      </c>
    </row>
    <row r="256" spans="1:16" x14ac:dyDescent="0.25">
      <c r="A256" s="32" t="s">
        <v>29</v>
      </c>
      <c r="B256" s="32">
        <v>19126</v>
      </c>
      <c r="C256" s="32" t="s">
        <v>2190</v>
      </c>
      <c r="D256" s="32" t="str">
        <f>VLOOKUP(C256,Grupo!A:B,2,0)</f>
        <v>_Colhedoras</v>
      </c>
      <c r="G256" s="34">
        <v>50784.32</v>
      </c>
      <c r="H256" s="32">
        <v>6325</v>
      </c>
      <c r="I256" s="58" t="s">
        <v>29</v>
      </c>
      <c r="J256">
        <f>VLOOKUP(D256,'TIpo (Estudo)'!A:C,3,0)</f>
        <v>1</v>
      </c>
      <c r="K256" t="str">
        <f>VLOOKUP(D256,'TIpo (Estudo)'!A:B,2,)</f>
        <v>Tipo_A</v>
      </c>
      <c r="L256" t="s">
        <v>1272</v>
      </c>
      <c r="M256" t="str">
        <f t="shared" si="6"/>
        <v>PR</v>
      </c>
      <c r="N256" s="53">
        <v>38322</v>
      </c>
      <c r="O256">
        <v>1</v>
      </c>
      <c r="P256">
        <f t="shared" si="7"/>
        <v>20821.571199999998</v>
      </c>
    </row>
    <row r="257" spans="1:16" x14ac:dyDescent="0.25">
      <c r="A257" s="32" t="s">
        <v>79</v>
      </c>
      <c r="B257" s="32">
        <v>17124</v>
      </c>
      <c r="C257" s="32" t="s">
        <v>1988</v>
      </c>
      <c r="D257" s="32" t="str">
        <f>VLOOKUP(C257,Grupo!A:B,2,0)</f>
        <v>_Colhedoras</v>
      </c>
      <c r="G257" s="34">
        <v>6372.55</v>
      </c>
      <c r="H257" s="32">
        <v>6096</v>
      </c>
      <c r="I257" s="58" t="s">
        <v>79</v>
      </c>
      <c r="J257">
        <f>VLOOKUP(D257,'TIpo (Estudo)'!A:C,3,0)</f>
        <v>1</v>
      </c>
      <c r="K257" t="str">
        <f>VLOOKUP(D257,'TIpo (Estudo)'!A:B,2,)</f>
        <v>Tipo_A</v>
      </c>
      <c r="L257" t="s">
        <v>1359</v>
      </c>
      <c r="M257" t="str">
        <f t="shared" si="6"/>
        <v>RS</v>
      </c>
      <c r="N257" s="53">
        <v>38323</v>
      </c>
      <c r="O257">
        <v>1</v>
      </c>
      <c r="P257">
        <f t="shared" si="7"/>
        <v>2612.7455</v>
      </c>
    </row>
    <row r="258" spans="1:16" x14ac:dyDescent="0.25">
      <c r="A258" s="32" t="s">
        <v>2</v>
      </c>
      <c r="B258" s="32">
        <v>19126</v>
      </c>
      <c r="C258" s="32" t="s">
        <v>2190</v>
      </c>
      <c r="D258" s="32" t="str">
        <f>VLOOKUP(C258,Grupo!A:B,2,0)</f>
        <v>_Colhedoras</v>
      </c>
      <c r="G258" s="34">
        <v>41960.79</v>
      </c>
      <c r="H258" s="32">
        <v>6246</v>
      </c>
      <c r="I258" s="58" t="s">
        <v>2</v>
      </c>
      <c r="J258">
        <f>VLOOKUP(D258,'TIpo (Estudo)'!A:C,3,0)</f>
        <v>1</v>
      </c>
      <c r="K258" t="str">
        <f>VLOOKUP(D258,'TIpo (Estudo)'!A:B,2,)</f>
        <v>Tipo_A</v>
      </c>
      <c r="L258" t="s">
        <v>1313</v>
      </c>
      <c r="M258" t="str">
        <f t="shared" si="6"/>
        <v>SP</v>
      </c>
      <c r="N258" s="53">
        <v>38329</v>
      </c>
      <c r="O258">
        <v>1</v>
      </c>
      <c r="P258">
        <f t="shared" si="7"/>
        <v>17203.923899999998</v>
      </c>
    </row>
    <row r="259" spans="1:16" x14ac:dyDescent="0.25">
      <c r="A259" s="32" t="s">
        <v>29</v>
      </c>
      <c r="B259" s="32">
        <v>8363</v>
      </c>
      <c r="C259" s="32" t="s">
        <v>40</v>
      </c>
      <c r="D259" s="32" t="str">
        <f>VLOOKUP(C259,Grupo!A:B,2,0)</f>
        <v>_Sega_Pasto</v>
      </c>
      <c r="G259" s="34">
        <v>16176.48</v>
      </c>
      <c r="H259" s="32">
        <v>6215</v>
      </c>
      <c r="I259" s="58" t="s">
        <v>29</v>
      </c>
      <c r="J259">
        <f>VLOOKUP(D259,'TIpo (Estudo)'!A:C,3,0)</f>
        <v>12</v>
      </c>
      <c r="K259" t="str">
        <f>VLOOKUP(D259,'TIpo (Estudo)'!A:B,2,)</f>
        <v>Tipo_G</v>
      </c>
      <c r="L259" t="s">
        <v>1213</v>
      </c>
      <c r="M259" t="str">
        <f t="shared" ref="M259:M322" si="8">IF(ISBLANK(I259),A259,I259)</f>
        <v>PR</v>
      </c>
      <c r="N259" s="53">
        <v>38329</v>
      </c>
      <c r="O259">
        <v>1</v>
      </c>
      <c r="P259">
        <f t="shared" ref="P259:P322" si="9">G259*0.41</f>
        <v>6632.3567999999996</v>
      </c>
    </row>
    <row r="260" spans="1:16" x14ac:dyDescent="0.25">
      <c r="A260" s="32" t="s">
        <v>1</v>
      </c>
      <c r="B260" s="32">
        <v>8340</v>
      </c>
      <c r="C260" s="32" t="s">
        <v>2191</v>
      </c>
      <c r="D260" s="32" t="str">
        <f>VLOOKUP(C260,Grupo!A:B,2,0)</f>
        <v>_Colhedoras</v>
      </c>
      <c r="G260" s="34">
        <v>23039.22</v>
      </c>
      <c r="H260" s="32">
        <v>6311</v>
      </c>
      <c r="I260" s="58" t="s">
        <v>1</v>
      </c>
      <c r="J260">
        <f>VLOOKUP(D260,'TIpo (Estudo)'!A:C,3,0)</f>
        <v>1</v>
      </c>
      <c r="K260" t="str">
        <f>VLOOKUP(D260,'TIpo (Estudo)'!A:B,2,)</f>
        <v>Tipo_A</v>
      </c>
      <c r="L260" t="s">
        <v>1280</v>
      </c>
      <c r="M260" t="str">
        <f t="shared" si="8"/>
        <v>MS</v>
      </c>
      <c r="N260" s="53">
        <v>38344</v>
      </c>
      <c r="O260">
        <v>1</v>
      </c>
      <c r="P260">
        <f t="shared" si="9"/>
        <v>9446.0802000000003</v>
      </c>
    </row>
    <row r="261" spans="1:16" x14ac:dyDescent="0.25">
      <c r="A261" s="32" t="s">
        <v>1</v>
      </c>
      <c r="B261" s="32">
        <v>8417</v>
      </c>
      <c r="C261" s="32" t="s">
        <v>2233</v>
      </c>
      <c r="D261" s="32" t="str">
        <f>VLOOKUP(C261,Grupo!A:B,2,0)</f>
        <v>_Wagon</v>
      </c>
      <c r="G261" s="34">
        <v>19666.669999999998</v>
      </c>
      <c r="H261" s="32">
        <v>6242</v>
      </c>
      <c r="I261" s="58" t="s">
        <v>1</v>
      </c>
      <c r="J261">
        <f>VLOOKUP(D261,'TIpo (Estudo)'!A:C,3,0)</f>
        <v>19</v>
      </c>
      <c r="K261" t="str">
        <f>VLOOKUP(D261,'TIpo (Estudo)'!A:B,2,)</f>
        <v>Tipo_K</v>
      </c>
      <c r="L261" t="s">
        <v>1280</v>
      </c>
      <c r="M261" t="str">
        <f t="shared" si="8"/>
        <v>MS</v>
      </c>
      <c r="N261" s="53">
        <v>38344</v>
      </c>
      <c r="O261">
        <v>1</v>
      </c>
      <c r="P261">
        <f t="shared" si="9"/>
        <v>8063.3346999999985</v>
      </c>
    </row>
    <row r="262" spans="1:16" x14ac:dyDescent="0.25">
      <c r="A262" s="32" t="s">
        <v>29</v>
      </c>
      <c r="B262" s="32">
        <v>8341</v>
      </c>
      <c r="C262" s="32" t="s">
        <v>2201</v>
      </c>
      <c r="D262" s="32" t="str">
        <f>VLOOKUP(C262,Grupo!A:B,2,0)</f>
        <v>_Colhedoras</v>
      </c>
      <c r="G262" s="34">
        <v>32549.02</v>
      </c>
      <c r="H262" s="32">
        <v>6322</v>
      </c>
      <c r="I262" s="58" t="s">
        <v>29</v>
      </c>
      <c r="J262">
        <f>VLOOKUP(D262,'TIpo (Estudo)'!A:C,3,0)</f>
        <v>1</v>
      </c>
      <c r="K262" t="str">
        <f>VLOOKUP(D262,'TIpo (Estudo)'!A:B,2,)</f>
        <v>Tipo_A</v>
      </c>
      <c r="L262" t="s">
        <v>1213</v>
      </c>
      <c r="M262" t="str">
        <f t="shared" si="8"/>
        <v>PR</v>
      </c>
      <c r="N262" s="53">
        <v>38350</v>
      </c>
      <c r="O262">
        <v>1</v>
      </c>
      <c r="P262">
        <f t="shared" si="9"/>
        <v>13345.098199999999</v>
      </c>
    </row>
    <row r="263" spans="1:16" x14ac:dyDescent="0.25">
      <c r="A263" s="32" t="s">
        <v>2</v>
      </c>
      <c r="B263" s="32">
        <v>9185</v>
      </c>
      <c r="C263" s="32" t="s">
        <v>2190</v>
      </c>
      <c r="D263" s="32" t="str">
        <f>VLOOKUP(C263,Grupo!A:B,2,0)</f>
        <v>_Colhedoras</v>
      </c>
      <c r="G263" s="34">
        <v>30917.89</v>
      </c>
      <c r="H263" s="32">
        <v>6120</v>
      </c>
      <c r="I263" s="58" t="s">
        <v>2</v>
      </c>
      <c r="J263">
        <f>VLOOKUP(D263,'TIpo (Estudo)'!A:C,3,0)</f>
        <v>1</v>
      </c>
      <c r="K263" t="str">
        <f>VLOOKUP(D263,'TIpo (Estudo)'!A:B,2,)</f>
        <v>Tipo_A</v>
      </c>
      <c r="L263" t="s">
        <v>1276</v>
      </c>
      <c r="M263" t="str">
        <f t="shared" si="8"/>
        <v>SP</v>
      </c>
      <c r="N263" s="53">
        <v>38350</v>
      </c>
      <c r="O263">
        <v>1</v>
      </c>
      <c r="P263">
        <f t="shared" si="9"/>
        <v>12676.3349</v>
      </c>
    </row>
    <row r="264" spans="1:16" x14ac:dyDescent="0.25">
      <c r="A264" s="32" t="s">
        <v>2</v>
      </c>
      <c r="B264" s="32">
        <v>8417</v>
      </c>
      <c r="C264" s="32" t="s">
        <v>2233</v>
      </c>
      <c r="D264" s="32" t="str">
        <f>VLOOKUP(C264,Grupo!A:B,2,0)</f>
        <v>_Wagon</v>
      </c>
      <c r="G264" s="34">
        <v>31768.12</v>
      </c>
      <c r="H264" s="32">
        <v>6174</v>
      </c>
      <c r="I264" s="58" t="s">
        <v>2</v>
      </c>
      <c r="J264">
        <f>VLOOKUP(D264,'TIpo (Estudo)'!A:C,3,0)</f>
        <v>19</v>
      </c>
      <c r="K264" t="str">
        <f>VLOOKUP(D264,'TIpo (Estudo)'!A:B,2,)</f>
        <v>Tipo_K</v>
      </c>
      <c r="L264" t="s">
        <v>1276</v>
      </c>
      <c r="M264" t="str">
        <f t="shared" si="8"/>
        <v>SP</v>
      </c>
      <c r="N264" s="53">
        <v>38350</v>
      </c>
      <c r="O264">
        <v>1</v>
      </c>
      <c r="P264">
        <f t="shared" si="9"/>
        <v>13024.929199999999</v>
      </c>
    </row>
    <row r="265" spans="1:16" x14ac:dyDescent="0.25">
      <c r="A265" s="32" t="s">
        <v>55</v>
      </c>
      <c r="B265" s="32">
        <v>16300</v>
      </c>
      <c r="C265" s="32" t="s">
        <v>1164</v>
      </c>
      <c r="D265" s="32" t="str">
        <f>VLOOKUP(C265,Grupo!A:B,2,0)</f>
        <v>_Colhedoras</v>
      </c>
      <c r="G265" s="34">
        <v>31550.61</v>
      </c>
      <c r="H265" s="32">
        <v>6364</v>
      </c>
      <c r="I265" s="58" t="s">
        <v>55</v>
      </c>
      <c r="J265">
        <f>VLOOKUP(D265,'TIpo (Estudo)'!A:C,3,0)</f>
        <v>1</v>
      </c>
      <c r="K265" t="str">
        <f>VLOOKUP(D265,'TIpo (Estudo)'!A:B,2,)</f>
        <v>Tipo_A</v>
      </c>
      <c r="L265" t="s">
        <v>1362</v>
      </c>
      <c r="M265" t="str">
        <f t="shared" si="8"/>
        <v>SC</v>
      </c>
      <c r="N265" s="53">
        <v>38357</v>
      </c>
      <c r="O265">
        <v>1</v>
      </c>
      <c r="P265">
        <f t="shared" si="9"/>
        <v>12935.750099999999</v>
      </c>
    </row>
    <row r="266" spans="1:16" x14ac:dyDescent="0.25">
      <c r="A266" s="32" t="s">
        <v>4</v>
      </c>
      <c r="B266" s="32">
        <v>9361</v>
      </c>
      <c r="C266" s="32" t="s">
        <v>2209</v>
      </c>
      <c r="D266" s="32" t="str">
        <f>VLOOKUP(C266,Grupo!A:B,2,0)</f>
        <v>_Colhedoras</v>
      </c>
      <c r="G266" s="34">
        <v>35294.120000000003</v>
      </c>
      <c r="H266" s="32">
        <v>5784</v>
      </c>
      <c r="I266" s="58" t="s">
        <v>4</v>
      </c>
      <c r="J266">
        <f>VLOOKUP(D266,'TIpo (Estudo)'!A:C,3,0)</f>
        <v>1</v>
      </c>
      <c r="K266" t="str">
        <f>VLOOKUP(D266,'TIpo (Estudo)'!A:B,2,)</f>
        <v>Tipo_A</v>
      </c>
      <c r="L266" t="s">
        <v>1363</v>
      </c>
      <c r="M266" t="str">
        <f t="shared" si="8"/>
        <v>MG</v>
      </c>
      <c r="N266" s="53">
        <v>38366</v>
      </c>
      <c r="O266">
        <v>1</v>
      </c>
      <c r="P266">
        <f t="shared" si="9"/>
        <v>14470.5892</v>
      </c>
    </row>
    <row r="267" spans="1:16" x14ac:dyDescent="0.25">
      <c r="A267" s="32" t="s">
        <v>2</v>
      </c>
      <c r="B267" s="32">
        <v>17124</v>
      </c>
      <c r="C267" s="32" t="s">
        <v>1988</v>
      </c>
      <c r="D267" s="32" t="str">
        <f>VLOOKUP(C267,Grupo!A:B,2,0)</f>
        <v>_Colhedoras</v>
      </c>
      <c r="G267" s="34">
        <v>10588.24</v>
      </c>
      <c r="H267" s="32">
        <v>6368</v>
      </c>
      <c r="I267" s="58" t="s">
        <v>2</v>
      </c>
      <c r="J267">
        <f>VLOOKUP(D267,'TIpo (Estudo)'!A:C,3,0)</f>
        <v>1</v>
      </c>
      <c r="K267" t="str">
        <f>VLOOKUP(D267,'TIpo (Estudo)'!A:B,2,)</f>
        <v>Tipo_A</v>
      </c>
      <c r="L267" t="s">
        <v>1253</v>
      </c>
      <c r="M267" t="str">
        <f t="shared" si="8"/>
        <v>SP</v>
      </c>
      <c r="N267" s="53">
        <v>38373</v>
      </c>
      <c r="O267">
        <v>1</v>
      </c>
      <c r="P267">
        <f t="shared" si="9"/>
        <v>4341.1783999999998</v>
      </c>
    </row>
    <row r="268" spans="1:16" x14ac:dyDescent="0.25">
      <c r="A268" s="32" t="s">
        <v>2</v>
      </c>
      <c r="B268" s="32">
        <v>17124</v>
      </c>
      <c r="C268" s="32" t="s">
        <v>1988</v>
      </c>
      <c r="D268" s="32" t="str">
        <f>VLOOKUP(C268,Grupo!A:B,2,0)</f>
        <v>_Colhedoras</v>
      </c>
      <c r="G268" s="34">
        <v>10588.24</v>
      </c>
      <c r="H268" s="32">
        <v>6372</v>
      </c>
      <c r="I268" s="58" t="s">
        <v>2</v>
      </c>
      <c r="J268">
        <f>VLOOKUP(D268,'TIpo (Estudo)'!A:C,3,0)</f>
        <v>1</v>
      </c>
      <c r="K268" t="str">
        <f>VLOOKUP(D268,'TIpo (Estudo)'!A:B,2,)</f>
        <v>Tipo_A</v>
      </c>
      <c r="L268" t="s">
        <v>1253</v>
      </c>
      <c r="M268" t="str">
        <f t="shared" si="8"/>
        <v>SP</v>
      </c>
      <c r="N268" s="53">
        <v>38373</v>
      </c>
      <c r="O268">
        <v>1</v>
      </c>
      <c r="P268">
        <f t="shared" si="9"/>
        <v>4341.1783999999998</v>
      </c>
    </row>
    <row r="269" spans="1:16" x14ac:dyDescent="0.25">
      <c r="A269" s="32" t="s">
        <v>4</v>
      </c>
      <c r="B269" s="32">
        <v>16300</v>
      </c>
      <c r="C269" s="32" t="s">
        <v>1164</v>
      </c>
      <c r="D269" s="32" t="str">
        <f>VLOOKUP(C269,Grupo!A:B,2,0)</f>
        <v>_Colhedoras</v>
      </c>
      <c r="G269" s="34">
        <v>29411.77</v>
      </c>
      <c r="H269" s="32">
        <v>6312</v>
      </c>
      <c r="I269" s="58" t="s">
        <v>4</v>
      </c>
      <c r="J269">
        <f>VLOOKUP(D269,'TIpo (Estudo)'!A:C,3,0)</f>
        <v>1</v>
      </c>
      <c r="K269" t="str">
        <f>VLOOKUP(D269,'TIpo (Estudo)'!A:B,2,)</f>
        <v>Tipo_A</v>
      </c>
      <c r="L269" t="s">
        <v>1365</v>
      </c>
      <c r="M269" t="str">
        <f t="shared" si="8"/>
        <v>MG</v>
      </c>
      <c r="N269" s="53">
        <v>38377</v>
      </c>
      <c r="O269">
        <v>1</v>
      </c>
      <c r="P269">
        <f t="shared" si="9"/>
        <v>12058.825699999999</v>
      </c>
    </row>
    <row r="270" spans="1:16" x14ac:dyDescent="0.25">
      <c r="A270" s="32" t="s">
        <v>1</v>
      </c>
      <c r="B270" s="32">
        <v>10912</v>
      </c>
      <c r="C270" s="32" t="s">
        <v>1165</v>
      </c>
      <c r="D270" s="32" t="str">
        <f>VLOOKUP(C270,Grupo!A:B,2,0)</f>
        <v>_Colhedoras</v>
      </c>
      <c r="G270" s="34">
        <v>52647.06</v>
      </c>
      <c r="H270" s="32">
        <v>6351</v>
      </c>
      <c r="I270" s="58" t="s">
        <v>1</v>
      </c>
      <c r="J270">
        <f>VLOOKUP(D270,'TIpo (Estudo)'!A:C,3,0)</f>
        <v>1</v>
      </c>
      <c r="K270" t="str">
        <f>VLOOKUP(D270,'TIpo (Estudo)'!A:B,2,)</f>
        <v>Tipo_A</v>
      </c>
      <c r="L270" t="s">
        <v>1366</v>
      </c>
      <c r="M270" t="str">
        <f t="shared" si="8"/>
        <v>MS</v>
      </c>
      <c r="N270" s="53">
        <v>38380</v>
      </c>
      <c r="O270">
        <v>1</v>
      </c>
      <c r="P270">
        <f t="shared" si="9"/>
        <v>21585.294599999997</v>
      </c>
    </row>
    <row r="271" spans="1:16" x14ac:dyDescent="0.25">
      <c r="A271" s="32" t="s">
        <v>4</v>
      </c>
      <c r="B271" s="32">
        <v>9361</v>
      </c>
      <c r="C271" s="32" t="s">
        <v>2209</v>
      </c>
      <c r="D271" s="32" t="str">
        <f>VLOOKUP(C271,Grupo!A:B,2,0)</f>
        <v>_Colhedoras</v>
      </c>
      <c r="G271" s="34">
        <v>35294.120000000003</v>
      </c>
      <c r="H271" s="32">
        <v>5784</v>
      </c>
      <c r="I271" s="58" t="s">
        <v>4</v>
      </c>
      <c r="J271">
        <f>VLOOKUP(D271,'TIpo (Estudo)'!A:C,3,0)</f>
        <v>1</v>
      </c>
      <c r="K271" t="str">
        <f>VLOOKUP(D271,'TIpo (Estudo)'!A:B,2,)</f>
        <v>Tipo_A</v>
      </c>
      <c r="L271" t="s">
        <v>1363</v>
      </c>
      <c r="M271" t="str">
        <f t="shared" si="8"/>
        <v>MG</v>
      </c>
      <c r="N271" s="53">
        <v>38384</v>
      </c>
      <c r="O271">
        <v>1</v>
      </c>
      <c r="P271">
        <f t="shared" si="9"/>
        <v>14470.5892</v>
      </c>
    </row>
    <row r="272" spans="1:16" x14ac:dyDescent="0.25">
      <c r="A272" s="32" t="s">
        <v>1</v>
      </c>
      <c r="B272" s="32">
        <v>16300</v>
      </c>
      <c r="C272" s="32" t="s">
        <v>1164</v>
      </c>
      <c r="D272" s="32" t="str">
        <f>VLOOKUP(C272,Grupo!A:B,2,0)</f>
        <v>_Colhedoras</v>
      </c>
      <c r="G272" s="34">
        <v>27598.04</v>
      </c>
      <c r="H272" s="32">
        <v>6365</v>
      </c>
      <c r="I272" s="58" t="s">
        <v>1</v>
      </c>
      <c r="J272">
        <f>VLOOKUP(D272,'TIpo (Estudo)'!A:C,3,0)</f>
        <v>1</v>
      </c>
      <c r="K272" t="str">
        <f>VLOOKUP(D272,'TIpo (Estudo)'!A:B,2,)</f>
        <v>Tipo_A</v>
      </c>
      <c r="L272" t="s">
        <v>1232</v>
      </c>
      <c r="M272" t="str">
        <f t="shared" si="8"/>
        <v>MS</v>
      </c>
      <c r="N272" s="53">
        <v>38387</v>
      </c>
      <c r="O272">
        <v>1</v>
      </c>
      <c r="P272">
        <f t="shared" si="9"/>
        <v>11315.196399999999</v>
      </c>
    </row>
    <row r="273" spans="1:16" x14ac:dyDescent="0.25">
      <c r="A273" s="32" t="s">
        <v>2</v>
      </c>
      <c r="B273" s="32">
        <v>16300</v>
      </c>
      <c r="C273" s="32" t="s">
        <v>1164</v>
      </c>
      <c r="D273" s="32" t="str">
        <f>VLOOKUP(C273,Grupo!A:B,2,0)</f>
        <v>_Colhedoras</v>
      </c>
      <c r="G273" s="34">
        <v>18106.88</v>
      </c>
      <c r="H273" s="32">
        <v>6383</v>
      </c>
      <c r="I273" s="58" t="s">
        <v>2</v>
      </c>
      <c r="J273">
        <f>VLOOKUP(D273,'TIpo (Estudo)'!A:C,3,0)</f>
        <v>1</v>
      </c>
      <c r="K273" t="str">
        <f>VLOOKUP(D273,'TIpo (Estudo)'!A:B,2,)</f>
        <v>Tipo_A</v>
      </c>
      <c r="L273" t="s">
        <v>1314</v>
      </c>
      <c r="M273" t="str">
        <f t="shared" si="8"/>
        <v>SP</v>
      </c>
      <c r="N273" s="53">
        <v>38397</v>
      </c>
      <c r="O273">
        <v>1</v>
      </c>
      <c r="P273">
        <f t="shared" si="9"/>
        <v>7423.8208000000004</v>
      </c>
    </row>
    <row r="274" spans="1:16" x14ac:dyDescent="0.25">
      <c r="A274" s="32" t="s">
        <v>2</v>
      </c>
      <c r="B274" s="32">
        <v>16300</v>
      </c>
      <c r="C274" s="32" t="s">
        <v>1164</v>
      </c>
      <c r="D274" s="32" t="str">
        <f>VLOOKUP(C274,Grupo!A:B,2,0)</f>
        <v>_Colhedoras</v>
      </c>
      <c r="G274" s="34">
        <v>18106.88</v>
      </c>
      <c r="H274" s="32">
        <v>6384</v>
      </c>
      <c r="I274" s="58" t="s">
        <v>2</v>
      </c>
      <c r="J274">
        <f>VLOOKUP(D274,'TIpo (Estudo)'!A:C,3,0)</f>
        <v>1</v>
      </c>
      <c r="K274" t="str">
        <f>VLOOKUP(D274,'TIpo (Estudo)'!A:B,2,)</f>
        <v>Tipo_A</v>
      </c>
      <c r="L274" t="s">
        <v>1314</v>
      </c>
      <c r="M274" t="str">
        <f t="shared" si="8"/>
        <v>SP</v>
      </c>
      <c r="N274" s="53">
        <v>38397</v>
      </c>
      <c r="O274">
        <v>1</v>
      </c>
      <c r="P274">
        <f t="shared" si="9"/>
        <v>7423.8208000000004</v>
      </c>
    </row>
    <row r="275" spans="1:16" x14ac:dyDescent="0.25">
      <c r="A275" s="32" t="s">
        <v>2</v>
      </c>
      <c r="B275" s="32">
        <v>16300</v>
      </c>
      <c r="C275" s="32" t="s">
        <v>1164</v>
      </c>
      <c r="D275" s="32" t="str">
        <f>VLOOKUP(C275,Grupo!A:B,2,0)</f>
        <v>_Colhedoras</v>
      </c>
      <c r="G275" s="34">
        <v>18106.88</v>
      </c>
      <c r="H275" s="32">
        <v>6385</v>
      </c>
      <c r="I275" s="58" t="s">
        <v>2</v>
      </c>
      <c r="J275">
        <f>VLOOKUP(D275,'TIpo (Estudo)'!A:C,3,0)</f>
        <v>1</v>
      </c>
      <c r="K275" t="str">
        <f>VLOOKUP(D275,'TIpo (Estudo)'!A:B,2,)</f>
        <v>Tipo_A</v>
      </c>
      <c r="L275" t="s">
        <v>1314</v>
      </c>
      <c r="M275" t="str">
        <f t="shared" si="8"/>
        <v>SP</v>
      </c>
      <c r="N275" s="53">
        <v>38397</v>
      </c>
      <c r="O275">
        <v>1</v>
      </c>
      <c r="P275">
        <f t="shared" si="9"/>
        <v>7423.8208000000004</v>
      </c>
    </row>
    <row r="276" spans="1:16" x14ac:dyDescent="0.25">
      <c r="A276" s="32" t="s">
        <v>2</v>
      </c>
      <c r="B276" s="32">
        <v>16300</v>
      </c>
      <c r="C276" s="32" t="s">
        <v>1164</v>
      </c>
      <c r="D276" s="32" t="str">
        <f>VLOOKUP(C276,Grupo!A:B,2,0)</f>
        <v>_Colhedoras</v>
      </c>
      <c r="G276" s="34">
        <v>18106.88</v>
      </c>
      <c r="H276" s="32">
        <v>6386</v>
      </c>
      <c r="I276" s="58" t="s">
        <v>2</v>
      </c>
      <c r="J276">
        <f>VLOOKUP(D276,'TIpo (Estudo)'!A:C,3,0)</f>
        <v>1</v>
      </c>
      <c r="K276" t="str">
        <f>VLOOKUP(D276,'TIpo (Estudo)'!A:B,2,)</f>
        <v>Tipo_A</v>
      </c>
      <c r="L276" t="s">
        <v>1314</v>
      </c>
      <c r="M276" t="str">
        <f t="shared" si="8"/>
        <v>SP</v>
      </c>
      <c r="N276" s="53">
        <v>38397</v>
      </c>
      <c r="O276">
        <v>1</v>
      </c>
      <c r="P276">
        <f t="shared" si="9"/>
        <v>7423.8208000000004</v>
      </c>
    </row>
    <row r="277" spans="1:16" x14ac:dyDescent="0.25">
      <c r="A277" s="32" t="s">
        <v>2</v>
      </c>
      <c r="B277" s="32">
        <v>16300</v>
      </c>
      <c r="C277" s="32" t="s">
        <v>1164</v>
      </c>
      <c r="D277" s="32" t="str">
        <f>VLOOKUP(C277,Grupo!A:B,2,0)</f>
        <v>_Colhedoras</v>
      </c>
      <c r="G277" s="34">
        <v>18106.87</v>
      </c>
      <c r="H277" s="32">
        <v>6387</v>
      </c>
      <c r="I277" s="58" t="s">
        <v>2</v>
      </c>
      <c r="J277">
        <f>VLOOKUP(D277,'TIpo (Estudo)'!A:C,3,0)</f>
        <v>1</v>
      </c>
      <c r="K277" t="str">
        <f>VLOOKUP(D277,'TIpo (Estudo)'!A:B,2,)</f>
        <v>Tipo_A</v>
      </c>
      <c r="L277" t="s">
        <v>1314</v>
      </c>
      <c r="M277" t="str">
        <f t="shared" si="8"/>
        <v>SP</v>
      </c>
      <c r="N277" s="53">
        <v>38397</v>
      </c>
      <c r="O277">
        <v>1</v>
      </c>
      <c r="P277">
        <f t="shared" si="9"/>
        <v>7423.8166999999994</v>
      </c>
    </row>
    <row r="278" spans="1:16" x14ac:dyDescent="0.25">
      <c r="A278" s="32" t="s">
        <v>2</v>
      </c>
      <c r="B278" s="32">
        <v>8424</v>
      </c>
      <c r="C278" s="32" t="s">
        <v>1996</v>
      </c>
      <c r="D278" s="32" t="str">
        <f>VLOOKUP(C278,Grupo!A:B,2,0)</f>
        <v>_Wagon</v>
      </c>
      <c r="G278" s="34">
        <v>26696.39</v>
      </c>
      <c r="H278" s="32">
        <v>6378</v>
      </c>
      <c r="I278" s="58" t="s">
        <v>2</v>
      </c>
      <c r="J278">
        <f>VLOOKUP(D278,'TIpo (Estudo)'!A:C,3,0)</f>
        <v>19</v>
      </c>
      <c r="K278" t="str">
        <f>VLOOKUP(D278,'TIpo (Estudo)'!A:B,2,)</f>
        <v>Tipo_K</v>
      </c>
      <c r="L278" t="s">
        <v>1314</v>
      </c>
      <c r="M278" t="str">
        <f t="shared" si="8"/>
        <v>SP</v>
      </c>
      <c r="N278" s="53">
        <v>38397</v>
      </c>
      <c r="O278">
        <v>1</v>
      </c>
      <c r="P278">
        <f t="shared" si="9"/>
        <v>10945.519899999999</v>
      </c>
    </row>
    <row r="279" spans="1:16" x14ac:dyDescent="0.25">
      <c r="A279" s="32" t="s">
        <v>2</v>
      </c>
      <c r="B279" s="32">
        <v>8424</v>
      </c>
      <c r="C279" s="32" t="s">
        <v>1996</v>
      </c>
      <c r="D279" s="32" t="str">
        <f>VLOOKUP(C279,Grupo!A:B,2,0)</f>
        <v>_Wagon</v>
      </c>
      <c r="G279" s="34">
        <v>26696.39</v>
      </c>
      <c r="H279" s="32">
        <v>6379</v>
      </c>
      <c r="I279" s="58" t="s">
        <v>2</v>
      </c>
      <c r="J279">
        <f>VLOOKUP(D279,'TIpo (Estudo)'!A:C,3,0)</f>
        <v>19</v>
      </c>
      <c r="K279" t="str">
        <f>VLOOKUP(D279,'TIpo (Estudo)'!A:B,2,)</f>
        <v>Tipo_K</v>
      </c>
      <c r="L279" t="s">
        <v>1314</v>
      </c>
      <c r="M279" t="str">
        <f t="shared" si="8"/>
        <v>SP</v>
      </c>
      <c r="N279" s="53">
        <v>38397</v>
      </c>
      <c r="O279">
        <v>1</v>
      </c>
      <c r="P279">
        <f t="shared" si="9"/>
        <v>10945.519899999999</v>
      </c>
    </row>
    <row r="280" spans="1:16" x14ac:dyDescent="0.25">
      <c r="A280" s="32" t="s">
        <v>2</v>
      </c>
      <c r="B280" s="32">
        <v>8424</v>
      </c>
      <c r="C280" s="32" t="s">
        <v>1996</v>
      </c>
      <c r="D280" s="32" t="str">
        <f>VLOOKUP(C280,Grupo!A:B,2,0)</f>
        <v>_Wagon</v>
      </c>
      <c r="G280" s="34">
        <v>26696.39</v>
      </c>
      <c r="H280" s="32">
        <v>6380</v>
      </c>
      <c r="I280" s="58" t="s">
        <v>2</v>
      </c>
      <c r="J280">
        <f>VLOOKUP(D280,'TIpo (Estudo)'!A:C,3,0)</f>
        <v>19</v>
      </c>
      <c r="K280" t="str">
        <f>VLOOKUP(D280,'TIpo (Estudo)'!A:B,2,)</f>
        <v>Tipo_K</v>
      </c>
      <c r="L280" t="s">
        <v>1314</v>
      </c>
      <c r="M280" t="str">
        <f t="shared" si="8"/>
        <v>SP</v>
      </c>
      <c r="N280" s="53">
        <v>38397</v>
      </c>
      <c r="O280">
        <v>1</v>
      </c>
      <c r="P280">
        <f t="shared" si="9"/>
        <v>10945.519899999999</v>
      </c>
    </row>
    <row r="281" spans="1:16" x14ac:dyDescent="0.25">
      <c r="A281" s="32" t="s">
        <v>2</v>
      </c>
      <c r="B281" s="32">
        <v>8424</v>
      </c>
      <c r="C281" s="32" t="s">
        <v>1996</v>
      </c>
      <c r="D281" s="32" t="str">
        <f>VLOOKUP(C281,Grupo!A:B,2,0)</f>
        <v>_Wagon</v>
      </c>
      <c r="G281" s="34">
        <v>26696.39</v>
      </c>
      <c r="H281" s="32">
        <v>6381</v>
      </c>
      <c r="I281" s="58" t="s">
        <v>2</v>
      </c>
      <c r="J281">
        <f>VLOOKUP(D281,'TIpo (Estudo)'!A:C,3,0)</f>
        <v>19</v>
      </c>
      <c r="K281" t="str">
        <f>VLOOKUP(D281,'TIpo (Estudo)'!A:B,2,)</f>
        <v>Tipo_K</v>
      </c>
      <c r="L281" t="s">
        <v>1314</v>
      </c>
      <c r="M281" t="str">
        <f t="shared" si="8"/>
        <v>SP</v>
      </c>
      <c r="N281" s="53">
        <v>38397</v>
      </c>
      <c r="O281">
        <v>1</v>
      </c>
      <c r="P281">
        <f t="shared" si="9"/>
        <v>10945.519899999999</v>
      </c>
    </row>
    <row r="282" spans="1:16" x14ac:dyDescent="0.25">
      <c r="A282" s="32" t="s">
        <v>2</v>
      </c>
      <c r="B282" s="32">
        <v>8424</v>
      </c>
      <c r="C282" s="32" t="s">
        <v>1996</v>
      </c>
      <c r="D282" s="32" t="str">
        <f>VLOOKUP(C282,Grupo!A:B,2,0)</f>
        <v>_Wagon</v>
      </c>
      <c r="G282" s="34">
        <v>26696.39</v>
      </c>
      <c r="H282" s="32">
        <v>6377</v>
      </c>
      <c r="I282" s="58" t="s">
        <v>2</v>
      </c>
      <c r="J282">
        <f>VLOOKUP(D282,'TIpo (Estudo)'!A:C,3,0)</f>
        <v>19</v>
      </c>
      <c r="K282" t="str">
        <f>VLOOKUP(D282,'TIpo (Estudo)'!A:B,2,)</f>
        <v>Tipo_K</v>
      </c>
      <c r="L282" t="s">
        <v>1314</v>
      </c>
      <c r="M282" t="str">
        <f t="shared" si="8"/>
        <v>SP</v>
      </c>
      <c r="N282" s="53">
        <v>38397</v>
      </c>
      <c r="O282">
        <v>1</v>
      </c>
      <c r="P282">
        <f t="shared" si="9"/>
        <v>10945.519899999999</v>
      </c>
    </row>
    <row r="283" spans="1:16" x14ac:dyDescent="0.25">
      <c r="A283" s="32" t="s">
        <v>2</v>
      </c>
      <c r="B283" s="32">
        <v>8424</v>
      </c>
      <c r="C283" s="32" t="s">
        <v>1996</v>
      </c>
      <c r="D283" s="32" t="str">
        <f>VLOOKUP(C283,Grupo!A:B,2,0)</f>
        <v>_Wagon</v>
      </c>
      <c r="G283" s="34">
        <v>26696.39</v>
      </c>
      <c r="H283" s="32">
        <v>6382</v>
      </c>
      <c r="I283" s="58" t="s">
        <v>2</v>
      </c>
      <c r="J283">
        <f>VLOOKUP(D283,'TIpo (Estudo)'!A:C,3,0)</f>
        <v>19</v>
      </c>
      <c r="K283" t="str">
        <f>VLOOKUP(D283,'TIpo (Estudo)'!A:B,2,)</f>
        <v>Tipo_K</v>
      </c>
      <c r="L283" t="s">
        <v>1314</v>
      </c>
      <c r="M283" t="str">
        <f t="shared" si="8"/>
        <v>SP</v>
      </c>
      <c r="N283" s="53">
        <v>38397</v>
      </c>
      <c r="O283">
        <v>1</v>
      </c>
      <c r="P283">
        <f t="shared" si="9"/>
        <v>10945.519899999999</v>
      </c>
    </row>
    <row r="284" spans="1:16" x14ac:dyDescent="0.25">
      <c r="A284" s="32" t="s">
        <v>4</v>
      </c>
      <c r="B284" s="32">
        <v>8342</v>
      </c>
      <c r="C284" s="32" t="s">
        <v>2196</v>
      </c>
      <c r="D284" s="32" t="str">
        <f>VLOOKUP(C284,Grupo!A:B,2,0)</f>
        <v>_Colhedoras</v>
      </c>
      <c r="G284" s="34">
        <v>19607.849999999999</v>
      </c>
      <c r="H284" s="32">
        <v>6390</v>
      </c>
      <c r="I284" s="58" t="s">
        <v>4</v>
      </c>
      <c r="J284">
        <f>VLOOKUP(D284,'TIpo (Estudo)'!A:C,3,0)</f>
        <v>1</v>
      </c>
      <c r="K284" t="str">
        <f>VLOOKUP(D284,'TIpo (Estudo)'!A:B,2,)</f>
        <v>Tipo_A</v>
      </c>
      <c r="L284" t="s">
        <v>1259</v>
      </c>
      <c r="M284" t="str">
        <f t="shared" si="8"/>
        <v>MG</v>
      </c>
      <c r="N284" s="53">
        <v>38401</v>
      </c>
      <c r="O284">
        <v>1</v>
      </c>
      <c r="P284">
        <f t="shared" si="9"/>
        <v>8039.218499999999</v>
      </c>
    </row>
    <row r="285" spans="1:16" x14ac:dyDescent="0.25">
      <c r="A285" s="32" t="s">
        <v>4</v>
      </c>
      <c r="B285" s="32">
        <v>8700</v>
      </c>
      <c r="C285" s="32" t="s">
        <v>2118</v>
      </c>
      <c r="D285" s="32" t="str">
        <f>VLOOKUP(C285,Grupo!A:B,2,0)</f>
        <v>_TMX 02-5 m</v>
      </c>
      <c r="G285" s="34">
        <v>50698.71</v>
      </c>
      <c r="H285" s="32">
        <v>6389</v>
      </c>
      <c r="I285" s="58" t="s">
        <v>4</v>
      </c>
      <c r="J285">
        <f>VLOOKUP(D285,'TIpo (Estudo)'!A:C,3,0)</f>
        <v>13</v>
      </c>
      <c r="K285" t="str">
        <f>VLOOKUP(D285,'TIpo (Estudo)'!A:B,2,)</f>
        <v>Tipo_H_2-5</v>
      </c>
      <c r="L285" t="s">
        <v>1259</v>
      </c>
      <c r="M285" t="str">
        <f t="shared" si="8"/>
        <v>MG</v>
      </c>
      <c r="N285" s="53">
        <v>38401</v>
      </c>
      <c r="O285">
        <v>1</v>
      </c>
      <c r="P285">
        <f t="shared" si="9"/>
        <v>20786.471099999999</v>
      </c>
    </row>
    <row r="286" spans="1:16" x14ac:dyDescent="0.25">
      <c r="A286" s="32" t="s">
        <v>4</v>
      </c>
      <c r="B286" s="32">
        <v>8340</v>
      </c>
      <c r="C286" s="32" t="s">
        <v>2191</v>
      </c>
      <c r="D286" s="32" t="str">
        <f>VLOOKUP(C286,Grupo!A:B,2,0)</f>
        <v>_Colhedoras</v>
      </c>
      <c r="G286" s="34">
        <v>23851.97</v>
      </c>
      <c r="H286" s="32">
        <v>6370</v>
      </c>
      <c r="I286" s="58" t="s">
        <v>4</v>
      </c>
      <c r="J286">
        <f>VLOOKUP(D286,'TIpo (Estudo)'!A:C,3,0)</f>
        <v>1</v>
      </c>
      <c r="K286" t="str">
        <f>VLOOKUP(D286,'TIpo (Estudo)'!A:B,2,)</f>
        <v>Tipo_A</v>
      </c>
      <c r="L286" t="s">
        <v>1209</v>
      </c>
      <c r="M286" t="str">
        <f t="shared" si="8"/>
        <v>MG</v>
      </c>
      <c r="N286" s="53">
        <v>38412</v>
      </c>
      <c r="O286">
        <v>1</v>
      </c>
      <c r="P286">
        <f t="shared" si="9"/>
        <v>9779.3076999999994</v>
      </c>
    </row>
    <row r="287" spans="1:16" x14ac:dyDescent="0.25">
      <c r="A287" s="32" t="s">
        <v>2</v>
      </c>
      <c r="B287" s="32">
        <v>16300</v>
      </c>
      <c r="C287" s="32" t="s">
        <v>1164</v>
      </c>
      <c r="D287" s="32" t="str">
        <f>VLOOKUP(C287,Grupo!A:B,2,0)</f>
        <v>_Colhedoras</v>
      </c>
      <c r="G287" s="34">
        <v>27450.99</v>
      </c>
      <c r="H287" s="32">
        <v>6366</v>
      </c>
      <c r="I287" s="58" t="s">
        <v>2</v>
      </c>
      <c r="J287">
        <f>VLOOKUP(D287,'TIpo (Estudo)'!A:C,3,0)</f>
        <v>1</v>
      </c>
      <c r="K287" t="str">
        <f>VLOOKUP(D287,'TIpo (Estudo)'!A:B,2,)</f>
        <v>Tipo_A</v>
      </c>
      <c r="L287" t="s">
        <v>1370</v>
      </c>
      <c r="M287" t="str">
        <f t="shared" si="8"/>
        <v>SP</v>
      </c>
      <c r="N287" s="53">
        <v>38426</v>
      </c>
      <c r="O287">
        <v>1</v>
      </c>
      <c r="P287">
        <f t="shared" si="9"/>
        <v>11254.9059</v>
      </c>
    </row>
    <row r="288" spans="1:16" x14ac:dyDescent="0.25">
      <c r="A288" s="32" t="s">
        <v>4</v>
      </c>
      <c r="B288" s="32">
        <v>14668</v>
      </c>
      <c r="C288" s="32" t="s">
        <v>2163</v>
      </c>
      <c r="D288" s="32" t="str">
        <f>VLOOKUP(C288,Grupo!A:B,2,0)</f>
        <v>_RX 15-20 m</v>
      </c>
      <c r="G288" s="34">
        <v>181372.55</v>
      </c>
      <c r="H288" s="32">
        <v>6114</v>
      </c>
      <c r="I288" s="58" t="s">
        <v>4</v>
      </c>
      <c r="J288">
        <f>VLOOKUP(D288,'TIpo (Estudo)'!A:C,3,0)</f>
        <v>9</v>
      </c>
      <c r="K288" t="str">
        <f>VLOOKUP(D288,'TIpo (Estudo)'!A:B,2,)</f>
        <v>Tipo_F_15-20</v>
      </c>
      <c r="L288" t="s">
        <v>1259</v>
      </c>
      <c r="M288" t="str">
        <f t="shared" si="8"/>
        <v>MG</v>
      </c>
      <c r="N288" s="53">
        <v>38432</v>
      </c>
      <c r="O288">
        <v>1</v>
      </c>
      <c r="P288">
        <f t="shared" si="9"/>
        <v>74362.74549999999</v>
      </c>
    </row>
    <row r="289" spans="1:16" x14ac:dyDescent="0.25">
      <c r="A289" s="32" t="s">
        <v>29</v>
      </c>
      <c r="B289" s="32">
        <v>16300</v>
      </c>
      <c r="C289" s="32" t="s">
        <v>1164</v>
      </c>
      <c r="D289" s="32" t="str">
        <f>VLOOKUP(C289,Grupo!A:B,2,0)</f>
        <v>_Colhedoras</v>
      </c>
      <c r="G289" s="34">
        <v>35078.44</v>
      </c>
      <c r="H289" s="32">
        <v>6371</v>
      </c>
      <c r="I289" s="58" t="s">
        <v>29</v>
      </c>
      <c r="J289">
        <f>VLOOKUP(D289,'TIpo (Estudo)'!A:C,3,0)</f>
        <v>1</v>
      </c>
      <c r="K289" t="str">
        <f>VLOOKUP(D289,'TIpo (Estudo)'!A:B,2,)</f>
        <v>Tipo_A</v>
      </c>
      <c r="L289" t="s">
        <v>1272</v>
      </c>
      <c r="M289" t="str">
        <f t="shared" si="8"/>
        <v>PR</v>
      </c>
      <c r="N289" s="53">
        <v>38443</v>
      </c>
      <c r="O289">
        <v>1</v>
      </c>
      <c r="P289">
        <f t="shared" si="9"/>
        <v>14382.160400000001</v>
      </c>
    </row>
    <row r="290" spans="1:16" x14ac:dyDescent="0.25">
      <c r="A290" s="32" t="s">
        <v>2</v>
      </c>
      <c r="B290" s="32">
        <v>14668</v>
      </c>
      <c r="C290" s="32" t="s">
        <v>2163</v>
      </c>
      <c r="D290" s="32" t="str">
        <f>VLOOKUP(C290,Grupo!A:B,2,0)</f>
        <v>_RX 15-20 m</v>
      </c>
      <c r="G290" s="34">
        <v>196078.44</v>
      </c>
      <c r="H290" s="32">
        <v>6388</v>
      </c>
      <c r="I290" s="58" t="s">
        <v>2</v>
      </c>
      <c r="J290">
        <f>VLOOKUP(D290,'TIpo (Estudo)'!A:C,3,0)</f>
        <v>9</v>
      </c>
      <c r="K290" t="str">
        <f>VLOOKUP(D290,'TIpo (Estudo)'!A:B,2,)</f>
        <v>Tipo_F_15-20</v>
      </c>
      <c r="L290" t="s">
        <v>1371</v>
      </c>
      <c r="M290" t="str">
        <f t="shared" si="8"/>
        <v>SP</v>
      </c>
      <c r="N290" s="53">
        <v>38443</v>
      </c>
      <c r="O290">
        <v>1</v>
      </c>
      <c r="P290">
        <f t="shared" si="9"/>
        <v>80392.160399999993</v>
      </c>
    </row>
    <row r="291" spans="1:16" x14ac:dyDescent="0.25">
      <c r="A291" s="32" t="s">
        <v>1</v>
      </c>
      <c r="B291" s="32">
        <v>8425</v>
      </c>
      <c r="C291" s="32" t="s">
        <v>1997</v>
      </c>
      <c r="D291" s="32" t="str">
        <f>VLOOKUP(C291,Grupo!A:B,2,0)</f>
        <v>_Wagon</v>
      </c>
      <c r="G291" s="34">
        <v>36274.51</v>
      </c>
      <c r="H291" s="32">
        <v>6158</v>
      </c>
      <c r="I291" s="58" t="s">
        <v>1</v>
      </c>
      <c r="J291">
        <f>VLOOKUP(D291,'TIpo (Estudo)'!A:C,3,0)</f>
        <v>19</v>
      </c>
      <c r="K291" t="str">
        <f>VLOOKUP(D291,'TIpo (Estudo)'!A:B,2,)</f>
        <v>Tipo_K</v>
      </c>
      <c r="L291" t="s">
        <v>1373</v>
      </c>
      <c r="M291" t="str">
        <f t="shared" si="8"/>
        <v>MS</v>
      </c>
      <c r="N291" s="53">
        <v>38467</v>
      </c>
      <c r="O291">
        <v>1</v>
      </c>
      <c r="P291">
        <f t="shared" si="9"/>
        <v>14872.5491</v>
      </c>
    </row>
    <row r="292" spans="1:16" x14ac:dyDescent="0.25">
      <c r="A292" s="32" t="s">
        <v>4</v>
      </c>
      <c r="B292" s="32">
        <v>10665</v>
      </c>
      <c r="C292" s="32" t="s">
        <v>2139</v>
      </c>
      <c r="D292" s="32" t="str">
        <f>VLOOKUP(C292,Grupo!A:B,2,0)</f>
        <v>_RX 0-11m</v>
      </c>
      <c r="G292" s="34">
        <v>56372.55</v>
      </c>
      <c r="H292" s="32">
        <v>6206</v>
      </c>
      <c r="I292" s="58" t="s">
        <v>4</v>
      </c>
      <c r="J292">
        <f>VLOOKUP(D292,'TIpo (Estudo)'!A:C,3,0)</f>
        <v>7</v>
      </c>
      <c r="K292" t="str">
        <f>VLOOKUP(D292,'TIpo (Estudo)'!A:B,2,)</f>
        <v>Tipo_F_0-11</v>
      </c>
      <c r="L292" t="s">
        <v>1375</v>
      </c>
      <c r="M292" t="str">
        <f t="shared" si="8"/>
        <v>MG</v>
      </c>
      <c r="N292" s="53">
        <v>38481</v>
      </c>
      <c r="O292">
        <v>1</v>
      </c>
      <c r="P292">
        <f t="shared" si="9"/>
        <v>23112.745500000001</v>
      </c>
    </row>
    <row r="293" spans="1:16" x14ac:dyDescent="0.25">
      <c r="A293" s="32" t="s">
        <v>1</v>
      </c>
      <c r="B293" s="32">
        <v>8935</v>
      </c>
      <c r="C293" s="32" t="s">
        <v>2146</v>
      </c>
      <c r="D293" s="32" t="str">
        <f>VLOOKUP(C293,Grupo!A:B,2,0)</f>
        <v>_RX 15-20 m</v>
      </c>
      <c r="G293" s="34">
        <v>127450.99</v>
      </c>
      <c r="H293" s="32">
        <v>6411</v>
      </c>
      <c r="I293" s="58" t="s">
        <v>1</v>
      </c>
      <c r="J293">
        <f>VLOOKUP(D293,'TIpo (Estudo)'!A:C,3,0)</f>
        <v>9</v>
      </c>
      <c r="K293" t="str">
        <f>VLOOKUP(D293,'TIpo (Estudo)'!A:B,2,)</f>
        <v>Tipo_F_15-20</v>
      </c>
      <c r="L293" t="s">
        <v>1257</v>
      </c>
      <c r="M293" t="str">
        <f t="shared" si="8"/>
        <v>MS</v>
      </c>
      <c r="N293" s="53">
        <v>38485</v>
      </c>
      <c r="O293">
        <v>1</v>
      </c>
      <c r="P293">
        <f t="shared" si="9"/>
        <v>52254.905899999998</v>
      </c>
    </row>
    <row r="294" spans="1:16" x14ac:dyDescent="0.25">
      <c r="A294" s="32" t="s">
        <v>48</v>
      </c>
      <c r="B294" s="32">
        <v>16300</v>
      </c>
      <c r="C294" s="32" t="s">
        <v>1164</v>
      </c>
      <c r="D294" s="32" t="str">
        <f>VLOOKUP(C294,Grupo!A:B,2,0)</f>
        <v>_Colhedoras</v>
      </c>
      <c r="G294" s="34">
        <v>28774.51</v>
      </c>
      <c r="H294" s="32">
        <v>6391</v>
      </c>
      <c r="I294" s="58" t="s">
        <v>48</v>
      </c>
      <c r="J294">
        <f>VLOOKUP(D294,'TIpo (Estudo)'!A:C,3,0)</f>
        <v>1</v>
      </c>
      <c r="K294" t="str">
        <f>VLOOKUP(D294,'TIpo (Estudo)'!A:B,2,)</f>
        <v>Tipo_A</v>
      </c>
      <c r="L294" t="s">
        <v>1348</v>
      </c>
      <c r="M294" t="str">
        <f t="shared" si="8"/>
        <v>CE</v>
      </c>
      <c r="N294" s="53">
        <v>38492</v>
      </c>
      <c r="O294">
        <v>1</v>
      </c>
      <c r="P294">
        <f t="shared" si="9"/>
        <v>11797.549099999998</v>
      </c>
    </row>
    <row r="295" spans="1:16" x14ac:dyDescent="0.25">
      <c r="A295" s="32" t="s">
        <v>48</v>
      </c>
      <c r="B295" s="32">
        <v>16300</v>
      </c>
      <c r="C295" s="32" t="s">
        <v>1164</v>
      </c>
      <c r="D295" s="32" t="str">
        <f>VLOOKUP(C295,Grupo!A:B,2,0)</f>
        <v>_Colhedoras</v>
      </c>
      <c r="G295" s="34">
        <v>28774.51</v>
      </c>
      <c r="H295" s="32">
        <v>6430</v>
      </c>
      <c r="I295" s="58" t="s">
        <v>48</v>
      </c>
      <c r="J295">
        <f>VLOOKUP(D295,'TIpo (Estudo)'!A:C,3,0)</f>
        <v>1</v>
      </c>
      <c r="K295" t="str">
        <f>VLOOKUP(D295,'TIpo (Estudo)'!A:B,2,)</f>
        <v>Tipo_A</v>
      </c>
      <c r="L295" t="s">
        <v>1348</v>
      </c>
      <c r="M295" t="str">
        <f t="shared" si="8"/>
        <v>CE</v>
      </c>
      <c r="N295" s="53">
        <v>38492</v>
      </c>
      <c r="O295">
        <v>1</v>
      </c>
      <c r="P295">
        <f t="shared" si="9"/>
        <v>11797.549099999998</v>
      </c>
    </row>
    <row r="296" spans="1:16" x14ac:dyDescent="0.25">
      <c r="A296" s="32" t="s">
        <v>1</v>
      </c>
      <c r="B296" s="32">
        <v>8340</v>
      </c>
      <c r="C296" s="32" t="s">
        <v>2191</v>
      </c>
      <c r="D296" s="32" t="str">
        <f>VLOOKUP(C296,Grupo!A:B,2,0)</f>
        <v>_Colhedoras</v>
      </c>
      <c r="G296" s="34">
        <v>27960.89</v>
      </c>
      <c r="H296" s="32">
        <v>6370</v>
      </c>
      <c r="I296" s="58" t="s">
        <v>1</v>
      </c>
      <c r="J296">
        <f>VLOOKUP(D296,'TIpo (Estudo)'!A:C,3,0)</f>
        <v>1</v>
      </c>
      <c r="K296" t="str">
        <f>VLOOKUP(D296,'TIpo (Estudo)'!A:B,2,)</f>
        <v>Tipo_A</v>
      </c>
      <c r="L296" t="s">
        <v>1376</v>
      </c>
      <c r="M296" t="str">
        <f t="shared" si="8"/>
        <v>MS</v>
      </c>
      <c r="N296" s="53">
        <v>38492</v>
      </c>
      <c r="O296">
        <v>1</v>
      </c>
      <c r="P296">
        <f t="shared" si="9"/>
        <v>11463.964899999999</v>
      </c>
    </row>
    <row r="297" spans="1:16" x14ac:dyDescent="0.25">
      <c r="A297" s="32" t="s">
        <v>29</v>
      </c>
      <c r="B297" s="32">
        <v>20208</v>
      </c>
      <c r="C297" s="32" t="s">
        <v>1970</v>
      </c>
      <c r="D297" s="32" t="str">
        <f>VLOOKUP(C297,Grupo!A:B,2,0)</f>
        <v>_VM 2-8 m</v>
      </c>
      <c r="G297" s="34">
        <v>36551.21</v>
      </c>
      <c r="H297" s="32">
        <v>4932</v>
      </c>
      <c r="I297" s="58" t="s">
        <v>29</v>
      </c>
      <c r="J297">
        <f>VLOOKUP(D297,'TIpo (Estudo)'!A:C,3,0)</f>
        <v>17</v>
      </c>
      <c r="K297" t="str">
        <f>VLOOKUP(D297,'TIpo (Estudo)'!A:B,2,)</f>
        <v>Tipo_J_2-8</v>
      </c>
      <c r="L297" t="s">
        <v>1377</v>
      </c>
      <c r="M297" t="str">
        <f t="shared" si="8"/>
        <v>PR</v>
      </c>
      <c r="N297" s="53">
        <v>38496</v>
      </c>
      <c r="O297">
        <v>1</v>
      </c>
      <c r="P297">
        <f t="shared" si="9"/>
        <v>14985.996099999998</v>
      </c>
    </row>
    <row r="298" spans="1:16" x14ac:dyDescent="0.25">
      <c r="A298" s="32" t="s">
        <v>10</v>
      </c>
      <c r="B298" s="32">
        <v>10912</v>
      </c>
      <c r="C298" s="32" t="s">
        <v>1165</v>
      </c>
      <c r="D298" s="32" t="str">
        <f>VLOOKUP(C298,Grupo!A:B,2,0)</f>
        <v>_Colhedoras</v>
      </c>
      <c r="G298" s="34">
        <v>34313.730000000003</v>
      </c>
      <c r="H298" s="32">
        <v>5914</v>
      </c>
      <c r="I298" s="58" t="s">
        <v>10</v>
      </c>
      <c r="J298">
        <f>VLOOKUP(D298,'TIpo (Estudo)'!A:C,3,0)</f>
        <v>1</v>
      </c>
      <c r="K298" t="str">
        <f>VLOOKUP(D298,'TIpo (Estudo)'!A:B,2,)</f>
        <v>Tipo_A</v>
      </c>
      <c r="L298" t="s">
        <v>1378</v>
      </c>
      <c r="M298" t="str">
        <f t="shared" si="8"/>
        <v>GO</v>
      </c>
      <c r="N298" s="53">
        <v>38499</v>
      </c>
      <c r="O298">
        <v>1</v>
      </c>
      <c r="P298">
        <f t="shared" si="9"/>
        <v>14068.629300000001</v>
      </c>
    </row>
    <row r="299" spans="1:16" x14ac:dyDescent="0.25">
      <c r="A299" s="32" t="s">
        <v>2</v>
      </c>
      <c r="B299" s="32">
        <v>8389</v>
      </c>
      <c r="C299" s="32" t="s">
        <v>2128</v>
      </c>
      <c r="D299" s="32" t="str">
        <f>VLOOKUP(C299,Grupo!A:B,2,0)</f>
        <v>_TMX 06-10 m</v>
      </c>
      <c r="G299" s="34">
        <v>104737.26</v>
      </c>
      <c r="H299" s="32">
        <v>6414</v>
      </c>
      <c r="I299" s="58" t="s">
        <v>2</v>
      </c>
      <c r="J299">
        <f>VLOOKUP(D299,'TIpo (Estudo)'!A:C,3,0)</f>
        <v>14</v>
      </c>
      <c r="K299" t="str">
        <f>VLOOKUP(D299,'TIpo (Estudo)'!A:B,2,)</f>
        <v>Tipo_H_6-10</v>
      </c>
      <c r="L299" t="s">
        <v>1381</v>
      </c>
      <c r="M299" t="str">
        <f t="shared" si="8"/>
        <v>SP</v>
      </c>
      <c r="N299" s="53">
        <v>38506</v>
      </c>
      <c r="O299">
        <v>1</v>
      </c>
      <c r="P299">
        <f t="shared" si="9"/>
        <v>42942.276599999997</v>
      </c>
    </row>
    <row r="300" spans="1:16" x14ac:dyDescent="0.25">
      <c r="A300" s="32" t="s">
        <v>10</v>
      </c>
      <c r="B300" s="32">
        <v>14668</v>
      </c>
      <c r="C300" s="32" t="s">
        <v>2163</v>
      </c>
      <c r="D300" s="32" t="str">
        <f>VLOOKUP(C300,Grupo!A:B,2,0)</f>
        <v>_RX 15-20 m</v>
      </c>
      <c r="G300" s="34">
        <v>241197.6</v>
      </c>
      <c r="H300" s="32">
        <v>6447</v>
      </c>
      <c r="I300" s="58" t="s">
        <v>10</v>
      </c>
      <c r="J300">
        <f>VLOOKUP(D300,'TIpo (Estudo)'!A:C,3,0)</f>
        <v>9</v>
      </c>
      <c r="K300" t="str">
        <f>VLOOKUP(D300,'TIpo (Estudo)'!A:B,2,)</f>
        <v>Tipo_F_15-20</v>
      </c>
      <c r="L300" t="s">
        <v>1234</v>
      </c>
      <c r="M300" t="str">
        <f t="shared" si="8"/>
        <v>GO</v>
      </c>
      <c r="N300" s="53">
        <v>38516</v>
      </c>
      <c r="O300">
        <v>1</v>
      </c>
      <c r="P300">
        <f t="shared" si="9"/>
        <v>98891.016000000003</v>
      </c>
    </row>
    <row r="301" spans="1:16" x14ac:dyDescent="0.25">
      <c r="A301" s="32" t="s">
        <v>10</v>
      </c>
      <c r="B301" s="32">
        <v>8935</v>
      </c>
      <c r="C301" s="32" t="s">
        <v>2146</v>
      </c>
      <c r="D301" s="32" t="str">
        <f>VLOOKUP(C301,Grupo!A:B,2,0)</f>
        <v>_RX 15-20 m</v>
      </c>
      <c r="G301" s="34">
        <v>90196.08</v>
      </c>
      <c r="H301" s="32">
        <v>6448</v>
      </c>
      <c r="I301" s="58" t="s">
        <v>10</v>
      </c>
      <c r="J301">
        <f>VLOOKUP(D301,'TIpo (Estudo)'!A:C,3,0)</f>
        <v>9</v>
      </c>
      <c r="K301" t="str">
        <f>VLOOKUP(D301,'TIpo (Estudo)'!A:B,2,)</f>
        <v>Tipo_F_15-20</v>
      </c>
      <c r="L301" t="s">
        <v>1210</v>
      </c>
      <c r="M301" t="str">
        <f t="shared" si="8"/>
        <v>GO</v>
      </c>
      <c r="N301" s="53">
        <v>38518</v>
      </c>
      <c r="O301">
        <v>1</v>
      </c>
      <c r="P301">
        <f t="shared" si="9"/>
        <v>36980.392800000001</v>
      </c>
    </row>
    <row r="302" spans="1:16" x14ac:dyDescent="0.25">
      <c r="A302" s="32" t="s">
        <v>2</v>
      </c>
      <c r="B302" s="32">
        <v>10665</v>
      </c>
      <c r="C302" s="32" t="s">
        <v>2139</v>
      </c>
      <c r="D302" s="32" t="str">
        <f>VLOOKUP(C302,Grupo!A:B,2,0)</f>
        <v>_RX 0-11m</v>
      </c>
      <c r="G302" s="34">
        <v>116470.59</v>
      </c>
      <c r="H302" s="32">
        <v>6439</v>
      </c>
      <c r="I302" s="58" t="s">
        <v>2</v>
      </c>
      <c r="J302">
        <f>VLOOKUP(D302,'TIpo (Estudo)'!A:C,3,0)</f>
        <v>7</v>
      </c>
      <c r="K302" t="str">
        <f>VLOOKUP(D302,'TIpo (Estudo)'!A:B,2,)</f>
        <v>Tipo_F_0-11</v>
      </c>
      <c r="L302" t="s">
        <v>1371</v>
      </c>
      <c r="M302" t="str">
        <f t="shared" si="8"/>
        <v>SP</v>
      </c>
      <c r="N302" s="53">
        <v>38518</v>
      </c>
      <c r="O302">
        <v>1</v>
      </c>
      <c r="P302">
        <f t="shared" si="9"/>
        <v>47752.941899999998</v>
      </c>
    </row>
    <row r="303" spans="1:16" x14ac:dyDescent="0.25">
      <c r="A303" s="32" t="s">
        <v>4</v>
      </c>
      <c r="B303" s="32">
        <v>19702</v>
      </c>
      <c r="C303" s="32" t="s">
        <v>2132</v>
      </c>
      <c r="D303" s="32" t="str">
        <f>VLOOKUP(C303,Grupo!A:B,2,0)</f>
        <v>_TMX 06-10 m</v>
      </c>
      <c r="G303" s="34">
        <v>93137.26</v>
      </c>
      <c r="H303" s="32">
        <v>6436</v>
      </c>
      <c r="I303" s="58" t="s">
        <v>4</v>
      </c>
      <c r="J303">
        <f>VLOOKUP(D303,'TIpo (Estudo)'!A:C,3,0)</f>
        <v>14</v>
      </c>
      <c r="K303" t="str">
        <f>VLOOKUP(D303,'TIpo (Estudo)'!A:B,2,)</f>
        <v>Tipo_H_6-10</v>
      </c>
      <c r="L303" t="s">
        <v>1315</v>
      </c>
      <c r="M303" t="str">
        <f t="shared" si="8"/>
        <v>MG</v>
      </c>
      <c r="N303" s="53">
        <v>38518</v>
      </c>
      <c r="O303">
        <v>1</v>
      </c>
      <c r="P303">
        <f t="shared" si="9"/>
        <v>38186.276599999997</v>
      </c>
    </row>
    <row r="304" spans="1:16" x14ac:dyDescent="0.25">
      <c r="A304" s="32" t="s">
        <v>48</v>
      </c>
      <c r="B304" s="32">
        <v>21795</v>
      </c>
      <c r="C304" s="32" t="s">
        <v>2234</v>
      </c>
      <c r="D304" s="32" t="str">
        <f>VLOOKUP(C304,Grupo!A:B,2,0)</f>
        <v>_Wagon</v>
      </c>
      <c r="G304" s="34">
        <v>34950.99</v>
      </c>
      <c r="H304" s="32">
        <v>6437</v>
      </c>
      <c r="I304" s="58" t="s">
        <v>48</v>
      </c>
      <c r="J304">
        <f>VLOOKUP(D304,'TIpo (Estudo)'!A:C,3,0)</f>
        <v>19</v>
      </c>
      <c r="K304" t="str">
        <f>VLOOKUP(D304,'TIpo (Estudo)'!A:B,2,)</f>
        <v>Tipo_K</v>
      </c>
      <c r="L304" t="s">
        <v>1348</v>
      </c>
      <c r="M304" t="str">
        <f t="shared" si="8"/>
        <v>CE</v>
      </c>
      <c r="N304" s="53">
        <v>38518</v>
      </c>
      <c r="O304">
        <v>1</v>
      </c>
      <c r="P304">
        <f t="shared" si="9"/>
        <v>14329.905899999998</v>
      </c>
    </row>
    <row r="305" spans="1:16" x14ac:dyDescent="0.25">
      <c r="A305" s="32" t="s">
        <v>48</v>
      </c>
      <c r="B305" s="32">
        <v>21795</v>
      </c>
      <c r="C305" s="32" t="s">
        <v>2234</v>
      </c>
      <c r="D305" s="32" t="str">
        <f>VLOOKUP(C305,Grupo!A:B,2,0)</f>
        <v>_Wagon</v>
      </c>
      <c r="G305" s="34">
        <v>34950.99</v>
      </c>
      <c r="H305" s="32">
        <v>6438</v>
      </c>
      <c r="I305" s="58" t="s">
        <v>48</v>
      </c>
      <c r="J305">
        <f>VLOOKUP(D305,'TIpo (Estudo)'!A:C,3,0)</f>
        <v>19</v>
      </c>
      <c r="K305" t="str">
        <f>VLOOKUP(D305,'TIpo (Estudo)'!A:B,2,)</f>
        <v>Tipo_K</v>
      </c>
      <c r="L305" t="s">
        <v>1348</v>
      </c>
      <c r="M305" t="str">
        <f t="shared" si="8"/>
        <v>CE</v>
      </c>
      <c r="N305" s="53">
        <v>38518</v>
      </c>
      <c r="O305">
        <v>1</v>
      </c>
      <c r="P305">
        <f t="shared" si="9"/>
        <v>14329.905899999998</v>
      </c>
    </row>
    <row r="306" spans="1:16" x14ac:dyDescent="0.25">
      <c r="A306" s="32" t="s">
        <v>2</v>
      </c>
      <c r="B306" s="32">
        <v>16300</v>
      </c>
      <c r="C306" s="32" t="s">
        <v>1164</v>
      </c>
      <c r="D306" s="32" t="str">
        <f>VLOOKUP(C306,Grupo!A:B,2,0)</f>
        <v>_Colhedoras</v>
      </c>
      <c r="G306" s="34">
        <v>18574.5</v>
      </c>
      <c r="H306" s="32">
        <v>6443</v>
      </c>
      <c r="I306" s="58" t="s">
        <v>2</v>
      </c>
      <c r="J306">
        <f>VLOOKUP(D306,'TIpo (Estudo)'!A:C,3,0)</f>
        <v>1</v>
      </c>
      <c r="K306" t="str">
        <f>VLOOKUP(D306,'TIpo (Estudo)'!A:B,2,)</f>
        <v>Tipo_A</v>
      </c>
      <c r="L306" t="s">
        <v>1314</v>
      </c>
      <c r="M306" t="str">
        <f t="shared" si="8"/>
        <v>SP</v>
      </c>
      <c r="N306" s="53">
        <v>38523</v>
      </c>
      <c r="O306">
        <v>1</v>
      </c>
      <c r="P306">
        <f t="shared" si="9"/>
        <v>7615.5449999999992</v>
      </c>
    </row>
    <row r="307" spans="1:16" x14ac:dyDescent="0.25">
      <c r="A307" s="32" t="s">
        <v>2</v>
      </c>
      <c r="B307" s="32">
        <v>16300</v>
      </c>
      <c r="C307" s="32" t="s">
        <v>1164</v>
      </c>
      <c r="D307" s="32" t="str">
        <f>VLOOKUP(C307,Grupo!A:B,2,0)</f>
        <v>_Colhedoras</v>
      </c>
      <c r="G307" s="34">
        <v>18574.5</v>
      </c>
      <c r="H307" s="32">
        <v>6444</v>
      </c>
      <c r="I307" s="58" t="s">
        <v>2</v>
      </c>
      <c r="J307">
        <f>VLOOKUP(D307,'TIpo (Estudo)'!A:C,3,0)</f>
        <v>1</v>
      </c>
      <c r="K307" t="str">
        <f>VLOOKUP(D307,'TIpo (Estudo)'!A:B,2,)</f>
        <v>Tipo_A</v>
      </c>
      <c r="L307" t="s">
        <v>1314</v>
      </c>
      <c r="M307" t="str">
        <f t="shared" si="8"/>
        <v>SP</v>
      </c>
      <c r="N307" s="53">
        <v>38523</v>
      </c>
      <c r="O307">
        <v>1</v>
      </c>
      <c r="P307">
        <f t="shared" si="9"/>
        <v>7615.5449999999992</v>
      </c>
    </row>
    <row r="308" spans="1:16" x14ac:dyDescent="0.25">
      <c r="A308" s="32" t="s">
        <v>2</v>
      </c>
      <c r="B308" s="32">
        <v>16300</v>
      </c>
      <c r="C308" s="32" t="s">
        <v>1164</v>
      </c>
      <c r="D308" s="32" t="str">
        <f>VLOOKUP(C308,Grupo!A:B,2,0)</f>
        <v>_Colhedoras</v>
      </c>
      <c r="G308" s="34">
        <v>18574.5</v>
      </c>
      <c r="H308" s="32">
        <v>6445</v>
      </c>
      <c r="I308" s="58" t="s">
        <v>2</v>
      </c>
      <c r="J308">
        <f>VLOOKUP(D308,'TIpo (Estudo)'!A:C,3,0)</f>
        <v>1</v>
      </c>
      <c r="K308" t="str">
        <f>VLOOKUP(D308,'TIpo (Estudo)'!A:B,2,)</f>
        <v>Tipo_A</v>
      </c>
      <c r="L308" t="s">
        <v>1314</v>
      </c>
      <c r="M308" t="str">
        <f t="shared" si="8"/>
        <v>SP</v>
      </c>
      <c r="N308" s="53">
        <v>38523</v>
      </c>
      <c r="O308">
        <v>1</v>
      </c>
      <c r="P308">
        <f t="shared" si="9"/>
        <v>7615.5449999999992</v>
      </c>
    </row>
    <row r="309" spans="1:16" x14ac:dyDescent="0.25">
      <c r="A309" s="32" t="s">
        <v>2</v>
      </c>
      <c r="B309" s="32">
        <v>16300</v>
      </c>
      <c r="C309" s="32" t="s">
        <v>1164</v>
      </c>
      <c r="D309" s="32" t="str">
        <f>VLOOKUP(C309,Grupo!A:B,2,0)</f>
        <v>_Colhedoras</v>
      </c>
      <c r="G309" s="34">
        <v>18574.5</v>
      </c>
      <c r="H309" s="32">
        <v>6441</v>
      </c>
      <c r="I309" s="58" t="s">
        <v>2</v>
      </c>
      <c r="J309">
        <f>VLOOKUP(D309,'TIpo (Estudo)'!A:C,3,0)</f>
        <v>1</v>
      </c>
      <c r="K309" t="str">
        <f>VLOOKUP(D309,'TIpo (Estudo)'!A:B,2,)</f>
        <v>Tipo_A</v>
      </c>
      <c r="L309" t="s">
        <v>1314</v>
      </c>
      <c r="M309" t="str">
        <f t="shared" si="8"/>
        <v>SP</v>
      </c>
      <c r="N309" s="53">
        <v>38523</v>
      </c>
      <c r="O309">
        <v>1</v>
      </c>
      <c r="P309">
        <f t="shared" si="9"/>
        <v>7615.5449999999992</v>
      </c>
    </row>
    <row r="310" spans="1:16" x14ac:dyDescent="0.25">
      <c r="A310" s="32" t="s">
        <v>2</v>
      </c>
      <c r="B310" s="32">
        <v>16300</v>
      </c>
      <c r="C310" s="32" t="s">
        <v>1164</v>
      </c>
      <c r="D310" s="32" t="str">
        <f>VLOOKUP(C310,Grupo!A:B,2,0)</f>
        <v>_Colhedoras</v>
      </c>
      <c r="G310" s="34">
        <v>18574.5</v>
      </c>
      <c r="H310" s="32">
        <v>6442</v>
      </c>
      <c r="I310" s="58" t="s">
        <v>2</v>
      </c>
      <c r="J310">
        <f>VLOOKUP(D310,'TIpo (Estudo)'!A:C,3,0)</f>
        <v>1</v>
      </c>
      <c r="K310" t="str">
        <f>VLOOKUP(D310,'TIpo (Estudo)'!A:B,2,)</f>
        <v>Tipo_A</v>
      </c>
      <c r="L310" t="s">
        <v>1314</v>
      </c>
      <c r="M310" t="str">
        <f t="shared" si="8"/>
        <v>SP</v>
      </c>
      <c r="N310" s="53">
        <v>38523</v>
      </c>
      <c r="O310">
        <v>1</v>
      </c>
      <c r="P310">
        <f t="shared" si="9"/>
        <v>7615.5449999999992</v>
      </c>
    </row>
    <row r="311" spans="1:16" x14ac:dyDescent="0.25">
      <c r="A311" s="32" t="s">
        <v>2</v>
      </c>
      <c r="B311" s="32">
        <v>16300</v>
      </c>
      <c r="C311" s="32" t="s">
        <v>1164</v>
      </c>
      <c r="D311" s="32" t="str">
        <f>VLOOKUP(C311,Grupo!A:B,2,0)</f>
        <v>_Colhedoras</v>
      </c>
      <c r="G311" s="34">
        <v>18574.5</v>
      </c>
      <c r="H311" s="32">
        <v>6446</v>
      </c>
      <c r="I311" s="58" t="s">
        <v>2</v>
      </c>
      <c r="J311">
        <f>VLOOKUP(D311,'TIpo (Estudo)'!A:C,3,0)</f>
        <v>1</v>
      </c>
      <c r="K311" t="str">
        <f>VLOOKUP(D311,'TIpo (Estudo)'!A:B,2,)</f>
        <v>Tipo_A</v>
      </c>
      <c r="L311" t="s">
        <v>1314</v>
      </c>
      <c r="M311" t="str">
        <f t="shared" si="8"/>
        <v>SP</v>
      </c>
      <c r="N311" s="53">
        <v>38523</v>
      </c>
      <c r="O311">
        <v>1</v>
      </c>
      <c r="P311">
        <f t="shared" si="9"/>
        <v>7615.5449999999992</v>
      </c>
    </row>
    <row r="312" spans="1:16" x14ac:dyDescent="0.25">
      <c r="A312" s="32" t="s">
        <v>1</v>
      </c>
      <c r="B312" s="32">
        <v>8425</v>
      </c>
      <c r="C312" s="32" t="s">
        <v>1997</v>
      </c>
      <c r="D312" s="32" t="str">
        <f>VLOOKUP(C312,Grupo!A:B,2,0)</f>
        <v>_Wagon</v>
      </c>
      <c r="G312" s="34">
        <v>37000</v>
      </c>
      <c r="H312" s="32">
        <v>5845</v>
      </c>
      <c r="I312" s="58" t="s">
        <v>1</v>
      </c>
      <c r="J312">
        <f>VLOOKUP(D312,'TIpo (Estudo)'!A:C,3,0)</f>
        <v>19</v>
      </c>
      <c r="K312" t="str">
        <f>VLOOKUP(D312,'TIpo (Estudo)'!A:B,2,)</f>
        <v>Tipo_K</v>
      </c>
      <c r="L312" t="s">
        <v>1373</v>
      </c>
      <c r="M312" t="str">
        <f t="shared" si="8"/>
        <v>MS</v>
      </c>
      <c r="N312" s="53">
        <v>38525</v>
      </c>
      <c r="O312">
        <v>1</v>
      </c>
      <c r="P312">
        <f t="shared" si="9"/>
        <v>15170</v>
      </c>
    </row>
    <row r="313" spans="1:16" x14ac:dyDescent="0.25">
      <c r="A313" s="32" t="s">
        <v>2</v>
      </c>
      <c r="B313" s="32">
        <v>8342</v>
      </c>
      <c r="C313" s="32" t="s">
        <v>2196</v>
      </c>
      <c r="D313" s="32" t="str">
        <f>VLOOKUP(C313,Grupo!A:B,2,0)</f>
        <v>_Colhedoras</v>
      </c>
      <c r="G313" s="34">
        <v>18800</v>
      </c>
      <c r="H313" s="32">
        <v>6406</v>
      </c>
      <c r="I313" s="58" t="s">
        <v>2</v>
      </c>
      <c r="J313">
        <f>VLOOKUP(D313,'TIpo (Estudo)'!A:C,3,0)</f>
        <v>1</v>
      </c>
      <c r="K313" t="str">
        <f>VLOOKUP(D313,'TIpo (Estudo)'!A:B,2,)</f>
        <v>Tipo_A</v>
      </c>
      <c r="L313" t="s">
        <v>1350</v>
      </c>
      <c r="M313" t="str">
        <f t="shared" si="8"/>
        <v>SP</v>
      </c>
      <c r="N313" s="53">
        <v>38525</v>
      </c>
      <c r="O313">
        <v>1</v>
      </c>
      <c r="P313">
        <f t="shared" si="9"/>
        <v>7707.9999999999991</v>
      </c>
    </row>
    <row r="314" spans="1:16" x14ac:dyDescent="0.25">
      <c r="A314" s="32" t="s">
        <v>1</v>
      </c>
      <c r="B314" s="32">
        <v>10095</v>
      </c>
      <c r="C314" s="32" t="s">
        <v>2151</v>
      </c>
      <c r="D314" s="32" t="str">
        <f>VLOOKUP(C314,Grupo!A:B,2,0)</f>
        <v>_RX 15-20 m</v>
      </c>
      <c r="G314" s="34">
        <v>80000</v>
      </c>
      <c r="H314" s="32">
        <v>6452</v>
      </c>
      <c r="I314" s="58" t="s">
        <v>1</v>
      </c>
      <c r="J314">
        <f>VLOOKUP(D314,'TIpo (Estudo)'!A:C,3,0)</f>
        <v>9</v>
      </c>
      <c r="K314" t="str">
        <f>VLOOKUP(D314,'TIpo (Estudo)'!A:B,2,)</f>
        <v>Tipo_F_15-20</v>
      </c>
      <c r="L314" t="s">
        <v>1383</v>
      </c>
      <c r="M314" t="str">
        <f t="shared" si="8"/>
        <v>MS</v>
      </c>
      <c r="N314" s="53">
        <v>38526</v>
      </c>
      <c r="O314">
        <v>1</v>
      </c>
      <c r="P314">
        <f t="shared" si="9"/>
        <v>32800</v>
      </c>
    </row>
    <row r="315" spans="1:16" x14ac:dyDescent="0.25">
      <c r="A315" s="32" t="s">
        <v>1</v>
      </c>
      <c r="B315" s="32">
        <v>14102</v>
      </c>
      <c r="C315" s="32" t="s">
        <v>1984</v>
      </c>
      <c r="D315" s="32" t="str">
        <f>VLOOKUP(C315,Grupo!A:B,2,0)</f>
        <v>_Colhedoras</v>
      </c>
      <c r="G315" s="34">
        <v>37018.76</v>
      </c>
      <c r="H315" s="32">
        <v>6057</v>
      </c>
      <c r="I315" s="58" t="s">
        <v>1</v>
      </c>
      <c r="J315">
        <f>VLOOKUP(D315,'TIpo (Estudo)'!A:C,3,0)</f>
        <v>1</v>
      </c>
      <c r="K315" t="str">
        <f>VLOOKUP(D315,'TIpo (Estudo)'!A:B,2,)</f>
        <v>Tipo_A</v>
      </c>
      <c r="L315" t="s">
        <v>1356</v>
      </c>
      <c r="M315" t="str">
        <f t="shared" si="8"/>
        <v>MS</v>
      </c>
      <c r="N315" s="53">
        <v>38527</v>
      </c>
      <c r="O315">
        <v>1</v>
      </c>
      <c r="P315">
        <f t="shared" si="9"/>
        <v>15177.6916</v>
      </c>
    </row>
    <row r="316" spans="1:16" x14ac:dyDescent="0.25">
      <c r="A316" s="32" t="s">
        <v>2</v>
      </c>
      <c r="B316" s="32">
        <v>8704</v>
      </c>
      <c r="C316" s="32" t="s">
        <v>2125</v>
      </c>
      <c r="D316" s="32" t="str">
        <f>VLOOKUP(C316,Grupo!A:B,2,0)</f>
        <v>_TMX 06-10 m</v>
      </c>
      <c r="G316" s="34">
        <v>79900</v>
      </c>
      <c r="H316" s="32">
        <v>6423</v>
      </c>
      <c r="I316" s="58" t="s">
        <v>2</v>
      </c>
      <c r="J316">
        <f>VLOOKUP(D316,'TIpo (Estudo)'!A:C,3,0)</f>
        <v>14</v>
      </c>
      <c r="K316" t="str">
        <f>VLOOKUP(D316,'TIpo (Estudo)'!A:B,2,)</f>
        <v>Tipo_H_6-10</v>
      </c>
      <c r="L316" t="s">
        <v>1384</v>
      </c>
      <c r="M316" t="str">
        <f t="shared" si="8"/>
        <v>SP</v>
      </c>
      <c r="N316" s="53">
        <v>38530</v>
      </c>
      <c r="O316">
        <v>1</v>
      </c>
      <c r="P316">
        <f t="shared" si="9"/>
        <v>32758.999999999996</v>
      </c>
    </row>
    <row r="317" spans="1:16" x14ac:dyDescent="0.25">
      <c r="A317" s="32" t="s">
        <v>4</v>
      </c>
      <c r="B317" s="32">
        <v>8700</v>
      </c>
      <c r="C317" s="32" t="s">
        <v>2118</v>
      </c>
      <c r="D317" s="32" t="str">
        <f>VLOOKUP(C317,Grupo!A:B,2,0)</f>
        <v>_TMX 02-5 m</v>
      </c>
      <c r="G317" s="34">
        <v>63038.7</v>
      </c>
      <c r="H317" s="32">
        <v>6455</v>
      </c>
      <c r="I317" s="58" t="s">
        <v>4</v>
      </c>
      <c r="J317">
        <f>VLOOKUP(D317,'TIpo (Estudo)'!A:C,3,0)</f>
        <v>13</v>
      </c>
      <c r="K317" t="str">
        <f>VLOOKUP(D317,'TIpo (Estudo)'!A:B,2,)</f>
        <v>Tipo_H_2-5</v>
      </c>
      <c r="L317" t="s">
        <v>1237</v>
      </c>
      <c r="M317" t="str">
        <f t="shared" si="8"/>
        <v>MG</v>
      </c>
      <c r="N317" s="53">
        <v>38533</v>
      </c>
      <c r="O317">
        <v>1</v>
      </c>
      <c r="P317">
        <f t="shared" si="9"/>
        <v>25845.866999999998</v>
      </c>
    </row>
    <row r="318" spans="1:16" x14ac:dyDescent="0.25">
      <c r="A318" s="32" t="s">
        <v>29</v>
      </c>
      <c r="B318" s="32">
        <v>12189</v>
      </c>
      <c r="C318" s="32" t="s">
        <v>2142</v>
      </c>
      <c r="D318" s="32" t="str">
        <f>VLOOKUP(C318,Grupo!A:B,2,0)</f>
        <v>_RX 0-11m</v>
      </c>
      <c r="G318" s="34">
        <v>114000</v>
      </c>
      <c r="H318" s="32">
        <v>6341</v>
      </c>
      <c r="I318" s="58" t="s">
        <v>29</v>
      </c>
      <c r="J318">
        <f>VLOOKUP(D318,'TIpo (Estudo)'!A:C,3,0)</f>
        <v>7</v>
      </c>
      <c r="K318" t="str">
        <f>VLOOKUP(D318,'TIpo (Estudo)'!A:B,2,)</f>
        <v>Tipo_F_0-11</v>
      </c>
      <c r="L318" t="s">
        <v>1213</v>
      </c>
      <c r="M318" t="str">
        <f t="shared" si="8"/>
        <v>PR</v>
      </c>
      <c r="N318" s="53">
        <v>38534</v>
      </c>
      <c r="O318">
        <v>1</v>
      </c>
      <c r="P318">
        <f t="shared" si="9"/>
        <v>46740</v>
      </c>
    </row>
    <row r="319" spans="1:16" x14ac:dyDescent="0.25">
      <c r="A319" s="32" t="s">
        <v>4</v>
      </c>
      <c r="B319" s="32">
        <v>8700</v>
      </c>
      <c r="C319" s="32" t="s">
        <v>2118</v>
      </c>
      <c r="D319" s="32" t="str">
        <f>VLOOKUP(C319,Grupo!A:B,2,0)</f>
        <v>_TMX 02-5 m</v>
      </c>
      <c r="G319" s="34">
        <v>55965</v>
      </c>
      <c r="H319" s="32">
        <v>6413</v>
      </c>
      <c r="I319" s="58" t="s">
        <v>4</v>
      </c>
      <c r="J319">
        <f>VLOOKUP(D319,'TIpo (Estudo)'!A:C,3,0)</f>
        <v>13</v>
      </c>
      <c r="K319" t="str">
        <f>VLOOKUP(D319,'TIpo (Estudo)'!A:B,2,)</f>
        <v>Tipo_H_2-5</v>
      </c>
      <c r="L319" t="s">
        <v>1385</v>
      </c>
      <c r="M319" t="str">
        <f t="shared" si="8"/>
        <v>MG</v>
      </c>
      <c r="N319" s="53">
        <v>38534</v>
      </c>
      <c r="O319">
        <v>1</v>
      </c>
      <c r="P319">
        <f t="shared" si="9"/>
        <v>22945.649999999998</v>
      </c>
    </row>
    <row r="320" spans="1:16" x14ac:dyDescent="0.25">
      <c r="A320" s="32" t="s">
        <v>1</v>
      </c>
      <c r="B320" s="32">
        <v>22720</v>
      </c>
      <c r="C320" s="32" t="s">
        <v>2253</v>
      </c>
      <c r="D320" s="32" t="str">
        <f>VLOOKUP(C320,Grupo!A:B,2,0)</f>
        <v>_Distribuidor_Ester</v>
      </c>
      <c r="G320" s="34">
        <v>56000</v>
      </c>
      <c r="H320" s="32">
        <v>6454</v>
      </c>
      <c r="I320" s="58" t="s">
        <v>1</v>
      </c>
      <c r="J320">
        <f>VLOOKUP(D320,'TIpo (Estudo)'!A:C,3,0)</f>
        <v>2</v>
      </c>
      <c r="K320" t="str">
        <f>VLOOKUP(D320,'TIpo (Estudo)'!A:B,2,)</f>
        <v>Tipo_B</v>
      </c>
      <c r="L320" t="s">
        <v>1373</v>
      </c>
      <c r="M320" t="str">
        <f t="shared" si="8"/>
        <v>MS</v>
      </c>
      <c r="N320" s="53">
        <v>38538</v>
      </c>
      <c r="O320">
        <v>1</v>
      </c>
      <c r="P320">
        <f t="shared" si="9"/>
        <v>22960</v>
      </c>
    </row>
    <row r="321" spans="1:16" x14ac:dyDescent="0.25">
      <c r="A321" s="32" t="s">
        <v>1</v>
      </c>
      <c r="B321" s="32">
        <v>22720</v>
      </c>
      <c r="C321" s="32" t="s">
        <v>2253</v>
      </c>
      <c r="D321" s="32" t="str">
        <f>VLOOKUP(C321,Grupo!A:B,2,0)</f>
        <v>_Distribuidor_Ester</v>
      </c>
      <c r="G321" s="34">
        <v>56000</v>
      </c>
      <c r="H321" s="32">
        <v>6419</v>
      </c>
      <c r="I321" s="58" t="s">
        <v>1</v>
      </c>
      <c r="J321">
        <f>VLOOKUP(D321,'TIpo (Estudo)'!A:C,3,0)</f>
        <v>2</v>
      </c>
      <c r="K321" t="str">
        <f>VLOOKUP(D321,'TIpo (Estudo)'!A:B,2,)</f>
        <v>Tipo_B</v>
      </c>
      <c r="L321" t="s">
        <v>1373</v>
      </c>
      <c r="M321" t="str">
        <f t="shared" si="8"/>
        <v>MS</v>
      </c>
      <c r="N321" s="53">
        <v>38538</v>
      </c>
      <c r="O321">
        <v>1</v>
      </c>
      <c r="P321">
        <f t="shared" si="9"/>
        <v>22960</v>
      </c>
    </row>
    <row r="322" spans="1:16" x14ac:dyDescent="0.25">
      <c r="A322" s="32" t="s">
        <v>1</v>
      </c>
      <c r="B322" s="32">
        <v>22720</v>
      </c>
      <c r="C322" s="32" t="s">
        <v>2253</v>
      </c>
      <c r="D322" s="32" t="str">
        <f>VLOOKUP(C322,Grupo!A:B,2,0)</f>
        <v>_Distribuidor_Ester</v>
      </c>
      <c r="G322" s="34">
        <v>56000</v>
      </c>
      <c r="H322" s="32">
        <v>6454</v>
      </c>
      <c r="I322" s="58" t="s">
        <v>1</v>
      </c>
      <c r="J322">
        <f>VLOOKUP(D322,'TIpo (Estudo)'!A:C,3,0)</f>
        <v>2</v>
      </c>
      <c r="K322" t="str">
        <f>VLOOKUP(D322,'TIpo (Estudo)'!A:B,2,)</f>
        <v>Tipo_B</v>
      </c>
      <c r="L322" t="s">
        <v>1373</v>
      </c>
      <c r="M322" t="str">
        <f t="shared" si="8"/>
        <v>MS</v>
      </c>
      <c r="N322" s="53">
        <v>38539</v>
      </c>
      <c r="O322">
        <v>1</v>
      </c>
      <c r="P322">
        <f t="shared" si="9"/>
        <v>22960</v>
      </c>
    </row>
    <row r="323" spans="1:16" x14ac:dyDescent="0.25">
      <c r="A323" s="32" t="s">
        <v>10</v>
      </c>
      <c r="B323" s="32">
        <v>19702</v>
      </c>
      <c r="C323" s="32" t="s">
        <v>2132</v>
      </c>
      <c r="D323" s="32" t="str">
        <f>VLOOKUP(C323,Grupo!A:B,2,0)</f>
        <v>_TMX 06-10 m</v>
      </c>
      <c r="G323" s="34">
        <v>80100</v>
      </c>
      <c r="H323" s="32">
        <v>6456</v>
      </c>
      <c r="I323" s="58" t="s">
        <v>10</v>
      </c>
      <c r="J323">
        <f>VLOOKUP(D323,'TIpo (Estudo)'!A:C,3,0)</f>
        <v>14</v>
      </c>
      <c r="K323" t="str">
        <f>VLOOKUP(D323,'TIpo (Estudo)'!A:B,2,)</f>
        <v>Tipo_H_6-10</v>
      </c>
      <c r="L323" t="s">
        <v>1254</v>
      </c>
      <c r="M323" t="str">
        <f t="shared" ref="M323:M386" si="10">IF(ISBLANK(I323),A323,I323)</f>
        <v>GO</v>
      </c>
      <c r="N323" s="53">
        <v>38539</v>
      </c>
      <c r="O323">
        <v>1</v>
      </c>
      <c r="P323">
        <f t="shared" ref="P323:P386" si="11">G323*0.41</f>
        <v>32841</v>
      </c>
    </row>
    <row r="324" spans="1:16" x14ac:dyDescent="0.25">
      <c r="A324" s="32" t="s">
        <v>1</v>
      </c>
      <c r="B324" s="32">
        <v>22720</v>
      </c>
      <c r="C324" s="32" t="s">
        <v>2253</v>
      </c>
      <c r="D324" s="32" t="str">
        <f>VLOOKUP(C324,Grupo!A:B,2,0)</f>
        <v>_Distribuidor_Ester</v>
      </c>
      <c r="G324" s="34">
        <v>56000</v>
      </c>
      <c r="H324" s="32">
        <v>6419</v>
      </c>
      <c r="I324" s="58" t="s">
        <v>1</v>
      </c>
      <c r="J324">
        <f>VLOOKUP(D324,'TIpo (Estudo)'!A:C,3,0)</f>
        <v>2</v>
      </c>
      <c r="K324" t="str">
        <f>VLOOKUP(D324,'TIpo (Estudo)'!A:B,2,)</f>
        <v>Tipo_B</v>
      </c>
      <c r="L324" t="s">
        <v>1373</v>
      </c>
      <c r="M324" t="str">
        <f t="shared" si="10"/>
        <v>MS</v>
      </c>
      <c r="N324" s="53">
        <v>38539</v>
      </c>
      <c r="O324">
        <v>1</v>
      </c>
      <c r="P324">
        <f t="shared" si="11"/>
        <v>22960</v>
      </c>
    </row>
    <row r="325" spans="1:16" x14ac:dyDescent="0.25">
      <c r="A325" s="32" t="s">
        <v>29</v>
      </c>
      <c r="B325" s="32">
        <v>19126</v>
      </c>
      <c r="C325" s="32" t="s">
        <v>2190</v>
      </c>
      <c r="D325" s="32" t="str">
        <f>VLOOKUP(C325,Grupo!A:B,2,0)</f>
        <v>_Colhedoras</v>
      </c>
      <c r="G325" s="34">
        <v>35878</v>
      </c>
      <c r="H325" s="32">
        <v>6399</v>
      </c>
      <c r="I325" s="58" t="s">
        <v>29</v>
      </c>
      <c r="J325">
        <f>VLOOKUP(D325,'TIpo (Estudo)'!A:C,3,0)</f>
        <v>1</v>
      </c>
      <c r="K325" t="str">
        <f>VLOOKUP(D325,'TIpo (Estudo)'!A:B,2,)</f>
        <v>Tipo_A</v>
      </c>
      <c r="L325" t="s">
        <v>1213</v>
      </c>
      <c r="M325" t="str">
        <f t="shared" si="10"/>
        <v>PR</v>
      </c>
      <c r="N325" s="53">
        <v>38545</v>
      </c>
      <c r="O325">
        <v>1</v>
      </c>
      <c r="P325">
        <f t="shared" si="11"/>
        <v>14709.98</v>
      </c>
    </row>
    <row r="326" spans="1:16" x14ac:dyDescent="0.25">
      <c r="A326" s="32" t="s">
        <v>2</v>
      </c>
      <c r="B326" s="32">
        <v>21795</v>
      </c>
      <c r="C326" s="32" t="s">
        <v>2234</v>
      </c>
      <c r="D326" s="32" t="str">
        <f>VLOOKUP(C326,Grupo!A:B,2,0)</f>
        <v>_Wagon</v>
      </c>
      <c r="G326" s="34">
        <v>27752.74</v>
      </c>
      <c r="H326" s="32">
        <v>6458</v>
      </c>
      <c r="I326" s="58" t="s">
        <v>2</v>
      </c>
      <c r="J326">
        <f>VLOOKUP(D326,'TIpo (Estudo)'!A:C,3,0)</f>
        <v>19</v>
      </c>
      <c r="K326" t="str">
        <f>VLOOKUP(D326,'TIpo (Estudo)'!A:B,2,)</f>
        <v>Tipo_K</v>
      </c>
      <c r="L326" t="s">
        <v>1314</v>
      </c>
      <c r="M326" t="str">
        <f t="shared" si="10"/>
        <v>SP</v>
      </c>
      <c r="N326" s="53">
        <v>38555</v>
      </c>
      <c r="O326">
        <v>1</v>
      </c>
      <c r="P326">
        <f t="shared" si="11"/>
        <v>11378.6234</v>
      </c>
    </row>
    <row r="327" spans="1:16" x14ac:dyDescent="0.25">
      <c r="A327" s="32" t="s">
        <v>2</v>
      </c>
      <c r="B327" s="32">
        <v>21795</v>
      </c>
      <c r="C327" s="32" t="s">
        <v>2234</v>
      </c>
      <c r="D327" s="32" t="str">
        <f>VLOOKUP(C327,Grupo!A:B,2,0)</f>
        <v>_Wagon</v>
      </c>
      <c r="G327" s="34">
        <v>27752.74</v>
      </c>
      <c r="H327" s="32">
        <v>6457</v>
      </c>
      <c r="I327" s="58" t="s">
        <v>2</v>
      </c>
      <c r="J327">
        <f>VLOOKUP(D327,'TIpo (Estudo)'!A:C,3,0)</f>
        <v>19</v>
      </c>
      <c r="K327" t="str">
        <f>VLOOKUP(D327,'TIpo (Estudo)'!A:B,2,)</f>
        <v>Tipo_K</v>
      </c>
      <c r="L327" t="s">
        <v>1314</v>
      </c>
      <c r="M327" t="str">
        <f t="shared" si="10"/>
        <v>SP</v>
      </c>
      <c r="N327" s="53">
        <v>38555</v>
      </c>
      <c r="O327">
        <v>1</v>
      </c>
      <c r="P327">
        <f t="shared" si="11"/>
        <v>11378.6234</v>
      </c>
    </row>
    <row r="328" spans="1:16" x14ac:dyDescent="0.25">
      <c r="A328" s="32" t="s">
        <v>79</v>
      </c>
      <c r="B328" s="32">
        <v>8342</v>
      </c>
      <c r="C328" s="32" t="s">
        <v>2196</v>
      </c>
      <c r="D328" s="32" t="str">
        <f>VLOOKUP(C328,Grupo!A:B,2,0)</f>
        <v>_Colhedoras</v>
      </c>
      <c r="G328" s="34">
        <v>20000</v>
      </c>
      <c r="H328" s="32">
        <v>6462</v>
      </c>
      <c r="I328" s="58" t="s">
        <v>79</v>
      </c>
      <c r="J328">
        <f>VLOOKUP(D328,'TIpo (Estudo)'!A:C,3,0)</f>
        <v>1</v>
      </c>
      <c r="K328" t="str">
        <f>VLOOKUP(D328,'TIpo (Estudo)'!A:B,2,)</f>
        <v>Tipo_A</v>
      </c>
      <c r="L328" t="s">
        <v>1359</v>
      </c>
      <c r="M328" t="str">
        <f t="shared" si="10"/>
        <v>RS</v>
      </c>
      <c r="N328" s="53">
        <v>38561</v>
      </c>
      <c r="O328">
        <v>1</v>
      </c>
      <c r="P328">
        <f t="shared" si="11"/>
        <v>8200</v>
      </c>
    </row>
    <row r="329" spans="1:16" x14ac:dyDescent="0.25">
      <c r="A329" s="32" t="s">
        <v>29</v>
      </c>
      <c r="B329" s="32">
        <v>16300</v>
      </c>
      <c r="C329" s="32" t="s">
        <v>1164</v>
      </c>
      <c r="D329" s="32" t="str">
        <f>VLOOKUP(C329,Grupo!A:B,2,0)</f>
        <v>_Colhedoras</v>
      </c>
      <c r="G329" s="34">
        <v>25000</v>
      </c>
      <c r="H329" s="32">
        <v>6371</v>
      </c>
      <c r="I329" s="58" t="s">
        <v>29</v>
      </c>
      <c r="J329">
        <f>VLOOKUP(D329,'TIpo (Estudo)'!A:C,3,0)</f>
        <v>1</v>
      </c>
      <c r="K329" t="str">
        <f>VLOOKUP(D329,'TIpo (Estudo)'!A:B,2,)</f>
        <v>Tipo_A</v>
      </c>
      <c r="L329" t="s">
        <v>1213</v>
      </c>
      <c r="M329" t="str">
        <f t="shared" si="10"/>
        <v>PR</v>
      </c>
      <c r="N329" s="53">
        <v>38566</v>
      </c>
      <c r="O329">
        <v>1</v>
      </c>
      <c r="P329">
        <f t="shared" si="11"/>
        <v>10250</v>
      </c>
    </row>
    <row r="330" spans="1:16" x14ac:dyDescent="0.25">
      <c r="A330" s="32" t="s">
        <v>175</v>
      </c>
      <c r="B330" s="32">
        <v>10665</v>
      </c>
      <c r="C330" s="32" t="s">
        <v>2139</v>
      </c>
      <c r="D330" s="32" t="str">
        <f>VLOOKUP(C330,Grupo!A:B,2,0)</f>
        <v>_RX 0-11m</v>
      </c>
      <c r="G330" s="34">
        <v>69300</v>
      </c>
      <c r="H330" s="32">
        <v>6461</v>
      </c>
      <c r="I330" s="58" t="s">
        <v>175</v>
      </c>
      <c r="J330">
        <f>VLOOKUP(D330,'TIpo (Estudo)'!A:C,3,0)</f>
        <v>7</v>
      </c>
      <c r="K330" t="str">
        <f>VLOOKUP(D330,'TIpo (Estudo)'!A:B,2,)</f>
        <v>Tipo_F_0-11</v>
      </c>
      <c r="L330" t="s">
        <v>1387</v>
      </c>
      <c r="M330" t="str">
        <f t="shared" si="10"/>
        <v>EX</v>
      </c>
      <c r="N330" s="53">
        <v>38569</v>
      </c>
      <c r="O330">
        <v>1</v>
      </c>
      <c r="P330">
        <f t="shared" si="11"/>
        <v>28413</v>
      </c>
    </row>
    <row r="331" spans="1:16" x14ac:dyDescent="0.25">
      <c r="A331" s="32" t="s">
        <v>175</v>
      </c>
      <c r="B331" s="32">
        <v>23433</v>
      </c>
      <c r="C331" s="32" t="s">
        <v>2227</v>
      </c>
      <c r="D331" s="32" t="str">
        <f>VLOOKUP(C331,Grupo!A:B,2,0)</f>
        <v>_VM 2-8 m</v>
      </c>
      <c r="G331" s="34">
        <v>35114.28</v>
      </c>
      <c r="H331" s="32">
        <v>6469</v>
      </c>
      <c r="I331" s="58" t="s">
        <v>175</v>
      </c>
      <c r="J331">
        <f>VLOOKUP(D331,'TIpo (Estudo)'!A:C,3,0)</f>
        <v>17</v>
      </c>
      <c r="K331" t="str">
        <f>VLOOKUP(D331,'TIpo (Estudo)'!A:B,2,)</f>
        <v>Tipo_J_2-8</v>
      </c>
      <c r="L331" t="s">
        <v>1345</v>
      </c>
      <c r="M331" t="str">
        <f t="shared" si="10"/>
        <v>EX</v>
      </c>
      <c r="N331" s="53">
        <v>38575</v>
      </c>
      <c r="O331">
        <v>1</v>
      </c>
      <c r="P331">
        <f t="shared" si="11"/>
        <v>14396.854799999999</v>
      </c>
    </row>
    <row r="332" spans="1:16" x14ac:dyDescent="0.25">
      <c r="A332" s="32" t="s">
        <v>29</v>
      </c>
      <c r="B332" s="32">
        <v>10095</v>
      </c>
      <c r="C332" s="32" t="s">
        <v>2151</v>
      </c>
      <c r="D332" s="32" t="str">
        <f>VLOOKUP(C332,Grupo!A:B,2,0)</f>
        <v>_RX 15-20 m</v>
      </c>
      <c r="G332" s="34">
        <v>142500</v>
      </c>
      <c r="H332" s="32">
        <v>6467</v>
      </c>
      <c r="I332" s="58" t="s">
        <v>29</v>
      </c>
      <c r="J332">
        <f>VLOOKUP(D332,'TIpo (Estudo)'!A:C,3,0)</f>
        <v>9</v>
      </c>
      <c r="K332" t="str">
        <f>VLOOKUP(D332,'TIpo (Estudo)'!A:B,2,)</f>
        <v>Tipo_F_15-20</v>
      </c>
      <c r="L332" t="s">
        <v>1213</v>
      </c>
      <c r="M332" t="str">
        <f t="shared" si="10"/>
        <v>PR</v>
      </c>
      <c r="N332" s="53">
        <v>38588</v>
      </c>
      <c r="O332">
        <v>1</v>
      </c>
      <c r="P332">
        <f t="shared" si="11"/>
        <v>58425</v>
      </c>
    </row>
    <row r="333" spans="1:16" x14ac:dyDescent="0.25">
      <c r="A333" s="32" t="s">
        <v>77</v>
      </c>
      <c r="B333" s="32">
        <v>23433</v>
      </c>
      <c r="C333" s="32" t="s">
        <v>2227</v>
      </c>
      <c r="D333" s="32" t="str">
        <f>VLOOKUP(C333,Grupo!A:B,2,0)</f>
        <v>_VM 2-8 m</v>
      </c>
      <c r="G333" s="34">
        <v>55740</v>
      </c>
      <c r="H333" s="32">
        <v>6468</v>
      </c>
      <c r="I333" s="58" t="s">
        <v>77</v>
      </c>
      <c r="J333">
        <f>VLOOKUP(D333,'TIpo (Estudo)'!A:C,3,0)</f>
        <v>17</v>
      </c>
      <c r="K333" t="str">
        <f>VLOOKUP(D333,'TIpo (Estudo)'!A:B,2,)</f>
        <v>Tipo_J_2-8</v>
      </c>
      <c r="L333" t="s">
        <v>1389</v>
      </c>
      <c r="M333" t="str">
        <f t="shared" si="10"/>
        <v>TO</v>
      </c>
      <c r="N333" s="53">
        <v>38590</v>
      </c>
      <c r="O333">
        <v>1</v>
      </c>
      <c r="P333">
        <f t="shared" si="11"/>
        <v>22853.399999999998</v>
      </c>
    </row>
    <row r="334" spans="1:16" x14ac:dyDescent="0.25">
      <c r="A334" s="32" t="s">
        <v>2</v>
      </c>
      <c r="B334" s="32">
        <v>8389</v>
      </c>
      <c r="C334" s="32" t="s">
        <v>2128</v>
      </c>
      <c r="D334" s="32" t="str">
        <f>VLOOKUP(C334,Grupo!A:B,2,0)</f>
        <v>_TMX 06-10 m</v>
      </c>
      <c r="G334" s="34">
        <v>118702</v>
      </c>
      <c r="H334" s="32">
        <v>6473</v>
      </c>
      <c r="I334" s="58" t="s">
        <v>2</v>
      </c>
      <c r="J334">
        <f>VLOOKUP(D334,'TIpo (Estudo)'!A:C,3,0)</f>
        <v>14</v>
      </c>
      <c r="K334" t="str">
        <f>VLOOKUP(D334,'TIpo (Estudo)'!A:B,2,)</f>
        <v>Tipo_H_6-10</v>
      </c>
      <c r="L334" t="s">
        <v>1390</v>
      </c>
      <c r="M334" t="str">
        <f t="shared" si="10"/>
        <v>SP</v>
      </c>
      <c r="N334" s="53">
        <v>38597</v>
      </c>
      <c r="O334">
        <v>1</v>
      </c>
      <c r="P334">
        <f t="shared" si="11"/>
        <v>48667.82</v>
      </c>
    </row>
    <row r="335" spans="1:16" x14ac:dyDescent="0.25">
      <c r="A335" s="32" t="s">
        <v>2</v>
      </c>
      <c r="B335" s="32">
        <v>17124</v>
      </c>
      <c r="C335" s="32" t="s">
        <v>1988</v>
      </c>
      <c r="D335" s="32" t="str">
        <f>VLOOKUP(C335,Grupo!A:B,2,0)</f>
        <v>_Colhedoras</v>
      </c>
      <c r="G335" s="34">
        <v>12000</v>
      </c>
      <c r="H335" s="32">
        <v>6317</v>
      </c>
      <c r="I335" s="58" t="s">
        <v>2</v>
      </c>
      <c r="J335">
        <f>VLOOKUP(D335,'TIpo (Estudo)'!A:C,3,0)</f>
        <v>1</v>
      </c>
      <c r="K335" t="str">
        <f>VLOOKUP(D335,'TIpo (Estudo)'!A:B,2,)</f>
        <v>Tipo_A</v>
      </c>
      <c r="L335" t="s">
        <v>1334</v>
      </c>
      <c r="M335" t="str">
        <f t="shared" si="10"/>
        <v>SP</v>
      </c>
      <c r="N335" s="53">
        <v>38600</v>
      </c>
      <c r="O335">
        <v>1</v>
      </c>
      <c r="P335">
        <f t="shared" si="11"/>
        <v>4920</v>
      </c>
    </row>
    <row r="336" spans="1:16" x14ac:dyDescent="0.25">
      <c r="A336" s="32" t="s">
        <v>2</v>
      </c>
      <c r="B336" s="32">
        <v>8342</v>
      </c>
      <c r="C336" s="32" t="s">
        <v>2196</v>
      </c>
      <c r="D336" s="32" t="str">
        <f>VLOOKUP(C336,Grupo!A:B,2,0)</f>
        <v>_Colhedoras</v>
      </c>
      <c r="G336" s="34">
        <v>18800</v>
      </c>
      <c r="H336" s="32">
        <v>6478</v>
      </c>
      <c r="I336" s="58" t="s">
        <v>2</v>
      </c>
      <c r="J336">
        <f>VLOOKUP(D336,'TIpo (Estudo)'!A:C,3,0)</f>
        <v>1</v>
      </c>
      <c r="K336" t="str">
        <f>VLOOKUP(D336,'TIpo (Estudo)'!A:B,2,)</f>
        <v>Tipo_A</v>
      </c>
      <c r="L336" t="s">
        <v>1350</v>
      </c>
      <c r="M336" t="str">
        <f t="shared" si="10"/>
        <v>SP</v>
      </c>
      <c r="N336" s="53">
        <v>38610</v>
      </c>
      <c r="O336">
        <v>1</v>
      </c>
      <c r="P336">
        <f t="shared" si="11"/>
        <v>7707.9999999999991</v>
      </c>
    </row>
    <row r="337" spans="1:16" x14ac:dyDescent="0.25">
      <c r="A337" s="32" t="s">
        <v>2</v>
      </c>
      <c r="B337" s="32">
        <v>23433</v>
      </c>
      <c r="C337" s="32" t="s">
        <v>2227</v>
      </c>
      <c r="D337" s="32" t="str">
        <f>VLOOKUP(C337,Grupo!A:B,2,0)</f>
        <v>_VM 2-8 m</v>
      </c>
      <c r="G337" s="34">
        <v>18500</v>
      </c>
      <c r="H337" s="32">
        <v>6475</v>
      </c>
      <c r="I337" s="58" t="s">
        <v>2</v>
      </c>
      <c r="J337">
        <f>VLOOKUP(D337,'TIpo (Estudo)'!A:C,3,0)</f>
        <v>17</v>
      </c>
      <c r="K337" t="str">
        <f>VLOOKUP(D337,'TIpo (Estudo)'!A:B,2,)</f>
        <v>Tipo_J_2-8</v>
      </c>
      <c r="L337" t="s">
        <v>1392</v>
      </c>
      <c r="M337" t="str">
        <f t="shared" si="10"/>
        <v>SP</v>
      </c>
      <c r="N337" s="53">
        <v>38615</v>
      </c>
      <c r="O337">
        <v>1</v>
      </c>
      <c r="P337">
        <f t="shared" si="11"/>
        <v>7585</v>
      </c>
    </row>
    <row r="338" spans="1:16" x14ac:dyDescent="0.25">
      <c r="A338" s="32" t="s">
        <v>67</v>
      </c>
      <c r="B338" s="32">
        <v>22322</v>
      </c>
      <c r="C338" s="32" t="s">
        <v>2248</v>
      </c>
      <c r="D338" s="32" t="str">
        <f>VLOOKUP(C338,Grupo!A:B,2,0)</f>
        <v>_Distribuidor_Ester</v>
      </c>
      <c r="G338" s="34">
        <v>54000</v>
      </c>
      <c r="H338" s="32">
        <v>6482</v>
      </c>
      <c r="I338" s="58" t="s">
        <v>67</v>
      </c>
      <c r="J338">
        <f>VLOOKUP(D338,'TIpo (Estudo)'!A:C,3,0)</f>
        <v>2</v>
      </c>
      <c r="K338" t="str">
        <f>VLOOKUP(D338,'TIpo (Estudo)'!A:B,2,)</f>
        <v>Tipo_B</v>
      </c>
      <c r="L338" t="s">
        <v>1393</v>
      </c>
      <c r="M338" t="str">
        <f t="shared" si="10"/>
        <v>PA</v>
      </c>
      <c r="N338" s="53">
        <v>38631</v>
      </c>
      <c r="O338">
        <v>1</v>
      </c>
      <c r="P338">
        <f t="shared" si="11"/>
        <v>22140</v>
      </c>
    </row>
    <row r="339" spans="1:16" x14ac:dyDescent="0.25">
      <c r="A339" s="32" t="s">
        <v>67</v>
      </c>
      <c r="B339" s="32">
        <v>22322</v>
      </c>
      <c r="C339" s="32" t="s">
        <v>2248</v>
      </c>
      <c r="D339" s="32" t="str">
        <f>VLOOKUP(C339,Grupo!A:B,2,0)</f>
        <v>_Distribuidor_Ester</v>
      </c>
      <c r="G339" s="34">
        <v>54000</v>
      </c>
      <c r="H339" s="32">
        <v>6482</v>
      </c>
      <c r="I339" s="58" t="s">
        <v>67</v>
      </c>
      <c r="J339">
        <f>VLOOKUP(D339,'TIpo (Estudo)'!A:C,3,0)</f>
        <v>2</v>
      </c>
      <c r="K339" t="str">
        <f>VLOOKUP(D339,'TIpo (Estudo)'!A:B,2,)</f>
        <v>Tipo_B</v>
      </c>
      <c r="L339" t="s">
        <v>1393</v>
      </c>
      <c r="M339" t="str">
        <f t="shared" si="10"/>
        <v>PA</v>
      </c>
      <c r="N339" s="53">
        <v>38632</v>
      </c>
      <c r="O339">
        <v>1</v>
      </c>
      <c r="P339">
        <f t="shared" si="11"/>
        <v>22140</v>
      </c>
    </row>
    <row r="340" spans="1:16" x14ac:dyDescent="0.25">
      <c r="A340" s="32" t="s">
        <v>175</v>
      </c>
      <c r="B340" s="32">
        <v>8340</v>
      </c>
      <c r="C340" s="32" t="s">
        <v>2191</v>
      </c>
      <c r="D340" s="32" t="str">
        <f>VLOOKUP(C340,Grupo!A:B,2,0)</f>
        <v>_Colhedoras</v>
      </c>
      <c r="G340" s="34">
        <v>14678.7</v>
      </c>
      <c r="H340" s="32">
        <v>6488</v>
      </c>
      <c r="I340" s="58" t="s">
        <v>175</v>
      </c>
      <c r="J340">
        <f>VLOOKUP(D340,'TIpo (Estudo)'!A:C,3,0)</f>
        <v>1</v>
      </c>
      <c r="K340" t="str">
        <f>VLOOKUP(D340,'TIpo (Estudo)'!A:B,2,)</f>
        <v>Tipo_A</v>
      </c>
      <c r="L340" t="s">
        <v>1394</v>
      </c>
      <c r="M340" t="str">
        <f t="shared" si="10"/>
        <v>EX</v>
      </c>
      <c r="N340" s="53">
        <v>38635</v>
      </c>
      <c r="O340">
        <v>1</v>
      </c>
      <c r="P340">
        <f t="shared" si="11"/>
        <v>6018.2669999999998</v>
      </c>
    </row>
    <row r="341" spans="1:16" x14ac:dyDescent="0.25">
      <c r="A341" s="32" t="s">
        <v>175</v>
      </c>
      <c r="B341" s="32">
        <v>8340</v>
      </c>
      <c r="C341" s="32" t="s">
        <v>2191</v>
      </c>
      <c r="D341" s="32" t="str">
        <f>VLOOKUP(C341,Grupo!A:B,2,0)</f>
        <v>_Colhedoras</v>
      </c>
      <c r="G341" s="34">
        <v>14678.7</v>
      </c>
      <c r="H341" s="32">
        <v>6486</v>
      </c>
      <c r="I341" s="58" t="s">
        <v>175</v>
      </c>
      <c r="J341">
        <f>VLOOKUP(D341,'TIpo (Estudo)'!A:C,3,0)</f>
        <v>1</v>
      </c>
      <c r="K341" t="str">
        <f>VLOOKUP(D341,'TIpo (Estudo)'!A:B,2,)</f>
        <v>Tipo_A</v>
      </c>
      <c r="L341" t="s">
        <v>1394</v>
      </c>
      <c r="M341" t="str">
        <f t="shared" si="10"/>
        <v>EX</v>
      </c>
      <c r="N341" s="53">
        <v>38635</v>
      </c>
      <c r="O341">
        <v>1</v>
      </c>
      <c r="P341">
        <f t="shared" si="11"/>
        <v>6018.2669999999998</v>
      </c>
    </row>
    <row r="342" spans="1:16" x14ac:dyDescent="0.25">
      <c r="A342" s="32" t="s">
        <v>175</v>
      </c>
      <c r="B342" s="32">
        <v>8340</v>
      </c>
      <c r="C342" s="32" t="s">
        <v>2191</v>
      </c>
      <c r="D342" s="32" t="str">
        <f>VLOOKUP(C342,Grupo!A:B,2,0)</f>
        <v>_Colhedoras</v>
      </c>
      <c r="G342" s="34">
        <v>14678.7</v>
      </c>
      <c r="H342" s="32">
        <v>6487</v>
      </c>
      <c r="I342" s="58" t="s">
        <v>175</v>
      </c>
      <c r="J342">
        <f>VLOOKUP(D342,'TIpo (Estudo)'!A:C,3,0)</f>
        <v>1</v>
      </c>
      <c r="K342" t="str">
        <f>VLOOKUP(D342,'TIpo (Estudo)'!A:B,2,)</f>
        <v>Tipo_A</v>
      </c>
      <c r="L342" t="s">
        <v>1394</v>
      </c>
      <c r="M342" t="str">
        <f t="shared" si="10"/>
        <v>EX</v>
      </c>
      <c r="N342" s="53">
        <v>38635</v>
      </c>
      <c r="O342">
        <v>1</v>
      </c>
      <c r="P342">
        <f t="shared" si="11"/>
        <v>6018.2669999999998</v>
      </c>
    </row>
    <row r="343" spans="1:16" x14ac:dyDescent="0.25">
      <c r="A343" s="32" t="s">
        <v>175</v>
      </c>
      <c r="B343" s="32">
        <v>8340</v>
      </c>
      <c r="C343" s="32" t="s">
        <v>2191</v>
      </c>
      <c r="D343" s="32" t="str">
        <f>VLOOKUP(C343,Grupo!A:B,2,0)</f>
        <v>_Colhedoras</v>
      </c>
      <c r="G343" s="34">
        <v>14678.7</v>
      </c>
      <c r="H343" s="32">
        <v>6485</v>
      </c>
      <c r="I343" s="58" t="s">
        <v>175</v>
      </c>
      <c r="J343">
        <f>VLOOKUP(D343,'TIpo (Estudo)'!A:C,3,0)</f>
        <v>1</v>
      </c>
      <c r="K343" t="str">
        <f>VLOOKUP(D343,'TIpo (Estudo)'!A:B,2,)</f>
        <v>Tipo_A</v>
      </c>
      <c r="L343" t="s">
        <v>1394</v>
      </c>
      <c r="M343" t="str">
        <f t="shared" si="10"/>
        <v>EX</v>
      </c>
      <c r="N343" s="53">
        <v>38635</v>
      </c>
      <c r="O343">
        <v>1</v>
      </c>
      <c r="P343">
        <f t="shared" si="11"/>
        <v>6018.2669999999998</v>
      </c>
    </row>
    <row r="344" spans="1:16" x14ac:dyDescent="0.25">
      <c r="A344" s="32" t="s">
        <v>2</v>
      </c>
      <c r="B344" s="32">
        <v>21795</v>
      </c>
      <c r="C344" s="32" t="s">
        <v>2234</v>
      </c>
      <c r="D344" s="32" t="str">
        <f>VLOOKUP(C344,Grupo!A:B,2,0)</f>
        <v>_Wagon</v>
      </c>
      <c r="G344" s="34">
        <v>26774.92</v>
      </c>
      <c r="H344" s="32">
        <v>6483</v>
      </c>
      <c r="I344" s="58" t="s">
        <v>2</v>
      </c>
      <c r="J344">
        <f>VLOOKUP(D344,'TIpo (Estudo)'!A:C,3,0)</f>
        <v>19</v>
      </c>
      <c r="K344" t="str">
        <f>VLOOKUP(D344,'TIpo (Estudo)'!A:B,2,)</f>
        <v>Tipo_K</v>
      </c>
      <c r="L344" t="s">
        <v>1314</v>
      </c>
      <c r="M344" t="str">
        <f t="shared" si="10"/>
        <v>SP</v>
      </c>
      <c r="N344" s="53">
        <v>38635</v>
      </c>
      <c r="O344">
        <v>1</v>
      </c>
      <c r="P344">
        <f t="shared" si="11"/>
        <v>10977.717199999999</v>
      </c>
    </row>
    <row r="345" spans="1:16" x14ac:dyDescent="0.25">
      <c r="A345" s="32" t="s">
        <v>2</v>
      </c>
      <c r="B345" s="32">
        <v>21795</v>
      </c>
      <c r="C345" s="32" t="s">
        <v>2234</v>
      </c>
      <c r="D345" s="32" t="str">
        <f>VLOOKUP(C345,Grupo!A:B,2,0)</f>
        <v>_Wagon</v>
      </c>
      <c r="G345" s="34">
        <v>26774.92</v>
      </c>
      <c r="H345" s="32">
        <v>6484</v>
      </c>
      <c r="I345" s="58" t="s">
        <v>2</v>
      </c>
      <c r="J345">
        <f>VLOOKUP(D345,'TIpo (Estudo)'!A:C,3,0)</f>
        <v>19</v>
      </c>
      <c r="K345" t="str">
        <f>VLOOKUP(D345,'TIpo (Estudo)'!A:B,2,)</f>
        <v>Tipo_K</v>
      </c>
      <c r="L345" t="s">
        <v>1314</v>
      </c>
      <c r="M345" t="str">
        <f t="shared" si="10"/>
        <v>SP</v>
      </c>
      <c r="N345" s="53">
        <v>38635</v>
      </c>
      <c r="O345">
        <v>1</v>
      </c>
      <c r="P345">
        <f t="shared" si="11"/>
        <v>10977.717199999999</v>
      </c>
    </row>
    <row r="346" spans="1:16" x14ac:dyDescent="0.25">
      <c r="A346" s="32" t="s">
        <v>4</v>
      </c>
      <c r="B346" s="32">
        <v>8794</v>
      </c>
      <c r="C346" s="32" t="s">
        <v>2120</v>
      </c>
      <c r="D346" s="32" t="str">
        <f>VLOOKUP(C346,Grupo!A:B,2,0)</f>
        <v>_TMX 02-5 m</v>
      </c>
      <c r="G346" s="34">
        <v>93820</v>
      </c>
      <c r="H346" s="32">
        <v>6369</v>
      </c>
      <c r="I346" s="58" t="s">
        <v>4</v>
      </c>
      <c r="J346">
        <f>VLOOKUP(D346,'TIpo (Estudo)'!A:C,3,0)</f>
        <v>13</v>
      </c>
      <c r="K346" t="str">
        <f>VLOOKUP(D346,'TIpo (Estudo)'!A:B,2,)</f>
        <v>Tipo_H_2-5</v>
      </c>
      <c r="L346" t="s">
        <v>1259</v>
      </c>
      <c r="M346" t="str">
        <f t="shared" si="10"/>
        <v>MG</v>
      </c>
      <c r="N346" s="53">
        <v>38638</v>
      </c>
      <c r="O346">
        <v>1</v>
      </c>
      <c r="P346">
        <f t="shared" si="11"/>
        <v>38466.199999999997</v>
      </c>
    </row>
    <row r="347" spans="1:16" x14ac:dyDescent="0.25">
      <c r="A347" s="32" t="s">
        <v>175</v>
      </c>
      <c r="B347" s="32">
        <v>19702</v>
      </c>
      <c r="C347" s="32" t="s">
        <v>2132</v>
      </c>
      <c r="D347" s="32" t="str">
        <f>VLOOKUP(C347,Grupo!A:B,2,0)</f>
        <v>_TMX 06-10 m</v>
      </c>
      <c r="G347" s="34">
        <v>53878.400000000001</v>
      </c>
      <c r="H347" s="32">
        <v>6433</v>
      </c>
      <c r="I347" s="58" t="s">
        <v>175</v>
      </c>
      <c r="J347">
        <f>VLOOKUP(D347,'TIpo (Estudo)'!A:C,3,0)</f>
        <v>14</v>
      </c>
      <c r="K347" t="str">
        <f>VLOOKUP(D347,'TIpo (Estudo)'!A:B,2,)</f>
        <v>Tipo_H_6-10</v>
      </c>
      <c r="L347" t="s">
        <v>1395</v>
      </c>
      <c r="M347" t="str">
        <f t="shared" si="10"/>
        <v>EX</v>
      </c>
      <c r="N347" s="53">
        <v>38639</v>
      </c>
      <c r="O347">
        <v>1</v>
      </c>
      <c r="P347">
        <f t="shared" si="11"/>
        <v>22090.144</v>
      </c>
    </row>
    <row r="348" spans="1:16" x14ac:dyDescent="0.25">
      <c r="A348" s="32" t="s">
        <v>2</v>
      </c>
      <c r="B348" s="32">
        <v>8342</v>
      </c>
      <c r="C348" s="32" t="s">
        <v>2196</v>
      </c>
      <c r="D348" s="32" t="str">
        <f>VLOOKUP(C348,Grupo!A:B,2,0)</f>
        <v>_Colhedoras</v>
      </c>
      <c r="G348" s="34">
        <v>34030</v>
      </c>
      <c r="H348" s="32">
        <v>6363</v>
      </c>
      <c r="I348" s="58" t="s">
        <v>2</v>
      </c>
      <c r="J348">
        <f>VLOOKUP(D348,'TIpo (Estudo)'!A:C,3,0)</f>
        <v>1</v>
      </c>
      <c r="K348" t="str">
        <f>VLOOKUP(D348,'TIpo (Estudo)'!A:B,2,)</f>
        <v>Tipo_A</v>
      </c>
      <c r="L348" t="s">
        <v>1396</v>
      </c>
      <c r="M348" t="str">
        <f t="shared" si="10"/>
        <v>SP</v>
      </c>
      <c r="N348" s="53">
        <v>38644</v>
      </c>
      <c r="O348">
        <v>1</v>
      </c>
      <c r="P348">
        <f t="shared" si="11"/>
        <v>13952.3</v>
      </c>
    </row>
    <row r="349" spans="1:16" x14ac:dyDescent="0.25">
      <c r="A349" s="32" t="s">
        <v>48</v>
      </c>
      <c r="B349" s="32">
        <v>21795</v>
      </c>
      <c r="C349" s="32" t="s">
        <v>2234</v>
      </c>
      <c r="D349" s="32" t="str">
        <f>VLOOKUP(C349,Grupo!A:B,2,0)</f>
        <v>_Wagon</v>
      </c>
      <c r="G349" s="34">
        <v>37323</v>
      </c>
      <c r="H349" s="32">
        <v>6415</v>
      </c>
      <c r="I349" s="58" t="s">
        <v>48</v>
      </c>
      <c r="J349">
        <f>VLOOKUP(D349,'TIpo (Estudo)'!A:C,3,0)</f>
        <v>19</v>
      </c>
      <c r="K349" t="str">
        <f>VLOOKUP(D349,'TIpo (Estudo)'!A:B,2,)</f>
        <v>Tipo_K</v>
      </c>
      <c r="L349" t="s">
        <v>1348</v>
      </c>
      <c r="M349" t="str">
        <f t="shared" si="10"/>
        <v>CE</v>
      </c>
      <c r="N349" s="53">
        <v>38646</v>
      </c>
      <c r="O349">
        <v>1</v>
      </c>
      <c r="P349">
        <f t="shared" si="11"/>
        <v>15302.429999999998</v>
      </c>
    </row>
    <row r="350" spans="1:16" x14ac:dyDescent="0.25">
      <c r="A350" s="32" t="s">
        <v>29</v>
      </c>
      <c r="B350" s="32">
        <v>16300</v>
      </c>
      <c r="C350" s="32" t="s">
        <v>1164</v>
      </c>
      <c r="D350" s="32" t="str">
        <f>VLOOKUP(C350,Grupo!A:B,2,0)</f>
        <v>_Colhedoras</v>
      </c>
      <c r="G350" s="34">
        <v>26068</v>
      </c>
      <c r="H350" s="32">
        <v>6434</v>
      </c>
      <c r="I350" s="58" t="s">
        <v>29</v>
      </c>
      <c r="J350">
        <f>VLOOKUP(D350,'TIpo (Estudo)'!A:C,3,0)</f>
        <v>1</v>
      </c>
      <c r="K350" t="str">
        <f>VLOOKUP(D350,'TIpo (Estudo)'!A:B,2,)</f>
        <v>Tipo_A</v>
      </c>
      <c r="L350" t="s">
        <v>1213</v>
      </c>
      <c r="M350" t="str">
        <f t="shared" si="10"/>
        <v>PR</v>
      </c>
      <c r="N350" s="53">
        <v>38650</v>
      </c>
      <c r="O350">
        <v>1</v>
      </c>
      <c r="P350">
        <f t="shared" si="11"/>
        <v>10687.88</v>
      </c>
    </row>
    <row r="351" spans="1:16" x14ac:dyDescent="0.25">
      <c r="A351" s="32" t="s">
        <v>79</v>
      </c>
      <c r="B351" s="32">
        <v>16300</v>
      </c>
      <c r="C351" s="32" t="s">
        <v>1164</v>
      </c>
      <c r="D351" s="32" t="str">
        <f>VLOOKUP(C351,Grupo!A:B,2,0)</f>
        <v>_Colhedoras</v>
      </c>
      <c r="G351" s="34">
        <v>30500</v>
      </c>
      <c r="H351" s="32">
        <v>6400</v>
      </c>
      <c r="I351" s="58" t="s">
        <v>79</v>
      </c>
      <c r="J351">
        <f>VLOOKUP(D351,'TIpo (Estudo)'!A:C,3,0)</f>
        <v>1</v>
      </c>
      <c r="K351" t="str">
        <f>VLOOKUP(D351,'TIpo (Estudo)'!A:B,2,)</f>
        <v>Tipo_A</v>
      </c>
      <c r="L351" t="s">
        <v>1397</v>
      </c>
      <c r="M351" t="str">
        <f t="shared" si="10"/>
        <v>RS</v>
      </c>
      <c r="N351" s="53">
        <v>38651</v>
      </c>
      <c r="O351">
        <v>1</v>
      </c>
      <c r="P351">
        <f t="shared" si="11"/>
        <v>12505</v>
      </c>
    </row>
    <row r="352" spans="1:16" x14ac:dyDescent="0.25">
      <c r="A352" s="32" t="s">
        <v>29</v>
      </c>
      <c r="B352" s="32">
        <v>22322</v>
      </c>
      <c r="C352" s="32" t="s">
        <v>2248</v>
      </c>
      <c r="D352" s="32" t="str">
        <f>VLOOKUP(C352,Grupo!A:B,2,0)</f>
        <v>_Distribuidor_Ester</v>
      </c>
      <c r="G352" s="34">
        <v>53000</v>
      </c>
      <c r="H352" s="32">
        <v>6489</v>
      </c>
      <c r="I352" s="58" t="s">
        <v>29</v>
      </c>
      <c r="J352">
        <f>VLOOKUP(D352,'TIpo (Estudo)'!A:C,3,0)</f>
        <v>2</v>
      </c>
      <c r="K352" t="str">
        <f>VLOOKUP(D352,'TIpo (Estudo)'!A:B,2,)</f>
        <v>Tipo_B</v>
      </c>
      <c r="L352" t="s">
        <v>1213</v>
      </c>
      <c r="M352" t="str">
        <f t="shared" si="10"/>
        <v>PR</v>
      </c>
      <c r="N352" s="53">
        <v>38651</v>
      </c>
      <c r="O352">
        <v>1</v>
      </c>
      <c r="P352">
        <f t="shared" si="11"/>
        <v>21730</v>
      </c>
    </row>
    <row r="353" spans="1:16" x14ac:dyDescent="0.25">
      <c r="A353" s="32" t="s">
        <v>79</v>
      </c>
      <c r="B353" s="32">
        <v>16300</v>
      </c>
      <c r="C353" s="32" t="s">
        <v>1164</v>
      </c>
      <c r="D353" s="32" t="str">
        <f>VLOOKUP(C353,Grupo!A:B,2,0)</f>
        <v>_Colhedoras</v>
      </c>
      <c r="G353" s="34">
        <v>31800</v>
      </c>
      <c r="H353" s="32">
        <v>6493</v>
      </c>
      <c r="I353" s="58" t="s">
        <v>79</v>
      </c>
      <c r="J353">
        <f>VLOOKUP(D353,'TIpo (Estudo)'!A:C,3,0)</f>
        <v>1</v>
      </c>
      <c r="K353" t="str">
        <f>VLOOKUP(D353,'TIpo (Estudo)'!A:B,2,)</f>
        <v>Tipo_A</v>
      </c>
      <c r="L353" t="s">
        <v>1398</v>
      </c>
      <c r="M353" t="str">
        <f t="shared" si="10"/>
        <v>RS</v>
      </c>
      <c r="N353" s="53">
        <v>38665</v>
      </c>
      <c r="O353">
        <v>1</v>
      </c>
      <c r="P353">
        <f t="shared" si="11"/>
        <v>13038</v>
      </c>
    </row>
    <row r="354" spans="1:16" x14ac:dyDescent="0.25">
      <c r="A354" s="32" t="s">
        <v>29</v>
      </c>
      <c r="B354" s="32">
        <v>16300</v>
      </c>
      <c r="C354" s="32" t="s">
        <v>1164</v>
      </c>
      <c r="D354" s="32" t="str">
        <f>VLOOKUP(C354,Grupo!A:B,2,0)</f>
        <v>_Colhedoras</v>
      </c>
      <c r="G354" s="34">
        <v>27496</v>
      </c>
      <c r="H354" s="32">
        <v>6494</v>
      </c>
      <c r="I354" s="58" t="s">
        <v>29</v>
      </c>
      <c r="J354">
        <f>VLOOKUP(D354,'TIpo (Estudo)'!A:C,3,0)</f>
        <v>1</v>
      </c>
      <c r="K354" t="str">
        <f>VLOOKUP(D354,'TIpo (Estudo)'!A:B,2,)</f>
        <v>Tipo_A</v>
      </c>
      <c r="L354" t="s">
        <v>1207</v>
      </c>
      <c r="M354" t="str">
        <f t="shared" si="10"/>
        <v>PR</v>
      </c>
      <c r="N354" s="53">
        <v>38666</v>
      </c>
      <c r="O354">
        <v>1</v>
      </c>
      <c r="P354">
        <f t="shared" si="11"/>
        <v>11273.359999999999</v>
      </c>
    </row>
    <row r="355" spans="1:16" x14ac:dyDescent="0.25">
      <c r="A355" s="32" t="s">
        <v>2</v>
      </c>
      <c r="B355" s="32">
        <v>13026</v>
      </c>
      <c r="C355" s="32" t="s">
        <v>2190</v>
      </c>
      <c r="D355" s="32" t="str">
        <f>VLOOKUP(C355,Grupo!A:B,2,0)</f>
        <v>_Colhedoras</v>
      </c>
      <c r="G355" s="34">
        <v>23080</v>
      </c>
      <c r="H355" s="32"/>
      <c r="I355" s="58" t="s">
        <v>2</v>
      </c>
      <c r="J355">
        <f>VLOOKUP(D355,'TIpo (Estudo)'!A:C,3,0)</f>
        <v>1</v>
      </c>
      <c r="K355" t="str">
        <f>VLOOKUP(D355,'TIpo (Estudo)'!A:B,2,)</f>
        <v>Tipo_A</v>
      </c>
      <c r="L355" t="s">
        <v>1399</v>
      </c>
      <c r="M355" t="str">
        <f t="shared" si="10"/>
        <v>SP</v>
      </c>
      <c r="N355" s="53">
        <v>38679</v>
      </c>
      <c r="O355">
        <v>1</v>
      </c>
      <c r="P355">
        <f t="shared" si="11"/>
        <v>9462.7999999999993</v>
      </c>
    </row>
    <row r="356" spans="1:16" x14ac:dyDescent="0.25">
      <c r="A356" s="32" t="s">
        <v>2</v>
      </c>
      <c r="B356" s="32">
        <v>8704</v>
      </c>
      <c r="C356" s="32" t="s">
        <v>2125</v>
      </c>
      <c r="D356" s="32" t="str">
        <f>VLOOKUP(C356,Grupo!A:B,2,0)</f>
        <v>_TMX 06-10 m</v>
      </c>
      <c r="G356" s="34">
        <v>61750</v>
      </c>
      <c r="H356" s="32">
        <v>6497</v>
      </c>
      <c r="I356" s="58" t="s">
        <v>2</v>
      </c>
      <c r="J356">
        <f>VLOOKUP(D356,'TIpo (Estudo)'!A:C,3,0)</f>
        <v>14</v>
      </c>
      <c r="K356" t="str">
        <f>VLOOKUP(D356,'TIpo (Estudo)'!A:B,2,)</f>
        <v>Tipo_H_6-10</v>
      </c>
      <c r="L356" t="s">
        <v>1400</v>
      </c>
      <c r="M356" t="str">
        <f t="shared" si="10"/>
        <v>SP</v>
      </c>
      <c r="N356" s="53">
        <v>38680</v>
      </c>
      <c r="O356">
        <v>1</v>
      </c>
      <c r="P356">
        <f t="shared" si="11"/>
        <v>25317.5</v>
      </c>
    </row>
    <row r="357" spans="1:16" x14ac:dyDescent="0.25">
      <c r="A357" s="32" t="s">
        <v>2</v>
      </c>
      <c r="B357" s="32">
        <v>8704</v>
      </c>
      <c r="C357" s="32" t="s">
        <v>2125</v>
      </c>
      <c r="D357" s="32" t="str">
        <f>VLOOKUP(C357,Grupo!A:B,2,0)</f>
        <v>_TMX 06-10 m</v>
      </c>
      <c r="G357" s="34">
        <v>8000</v>
      </c>
      <c r="H357" s="32"/>
      <c r="I357" s="58" t="s">
        <v>2</v>
      </c>
      <c r="J357">
        <f>VLOOKUP(D357,'TIpo (Estudo)'!A:C,3,0)</f>
        <v>14</v>
      </c>
      <c r="K357" t="str">
        <f>VLOOKUP(D357,'TIpo (Estudo)'!A:B,2,)</f>
        <v>Tipo_H_6-10</v>
      </c>
      <c r="L357" t="s">
        <v>1400</v>
      </c>
      <c r="M357" t="str">
        <f t="shared" si="10"/>
        <v>SP</v>
      </c>
      <c r="N357" s="53">
        <v>38681</v>
      </c>
      <c r="O357">
        <v>1</v>
      </c>
      <c r="P357">
        <f t="shared" si="11"/>
        <v>3280</v>
      </c>
    </row>
    <row r="358" spans="1:16" x14ac:dyDescent="0.25">
      <c r="A358" s="32" t="s">
        <v>2</v>
      </c>
      <c r="B358" s="32">
        <v>10665</v>
      </c>
      <c r="C358" s="32" t="s">
        <v>2139</v>
      </c>
      <c r="D358" s="32" t="str">
        <f>VLOOKUP(C358,Grupo!A:B,2,0)</f>
        <v>_RX 0-11m</v>
      </c>
      <c r="G358" s="34">
        <v>45669.29</v>
      </c>
      <c r="H358" s="32"/>
      <c r="I358" s="58" t="s">
        <v>2</v>
      </c>
      <c r="J358">
        <f>VLOOKUP(D358,'TIpo (Estudo)'!A:C,3,0)</f>
        <v>7</v>
      </c>
      <c r="K358" t="str">
        <f>VLOOKUP(D358,'TIpo (Estudo)'!A:B,2,)</f>
        <v>Tipo_F_0-11</v>
      </c>
      <c r="L358" t="s">
        <v>1319</v>
      </c>
      <c r="M358" t="str">
        <f t="shared" si="10"/>
        <v>SP</v>
      </c>
      <c r="N358" s="53">
        <v>38687</v>
      </c>
      <c r="O358">
        <v>1</v>
      </c>
      <c r="P358">
        <f t="shared" si="11"/>
        <v>18724.408899999999</v>
      </c>
    </row>
    <row r="359" spans="1:16" x14ac:dyDescent="0.25">
      <c r="A359" s="32" t="s">
        <v>2</v>
      </c>
      <c r="B359" s="32">
        <v>16300</v>
      </c>
      <c r="C359" s="32" t="s">
        <v>1164</v>
      </c>
      <c r="D359" s="32" t="str">
        <f>VLOOKUP(C359,Grupo!A:B,2,0)</f>
        <v>_Colhedoras</v>
      </c>
      <c r="G359" s="34">
        <v>21000</v>
      </c>
      <c r="H359" s="32">
        <v>6496</v>
      </c>
      <c r="I359" s="58" t="s">
        <v>2</v>
      </c>
      <c r="J359">
        <f>VLOOKUP(D359,'TIpo (Estudo)'!A:C,3,0)</f>
        <v>1</v>
      </c>
      <c r="K359" t="str">
        <f>VLOOKUP(D359,'TIpo (Estudo)'!A:B,2,)</f>
        <v>Tipo_A</v>
      </c>
      <c r="L359" t="s">
        <v>1303</v>
      </c>
      <c r="M359" t="str">
        <f t="shared" si="10"/>
        <v>SP</v>
      </c>
      <c r="N359" s="53">
        <v>38688</v>
      </c>
      <c r="O359">
        <v>1</v>
      </c>
      <c r="P359">
        <f t="shared" si="11"/>
        <v>8610</v>
      </c>
    </row>
    <row r="360" spans="1:16" x14ac:dyDescent="0.25">
      <c r="A360" s="32" t="s">
        <v>314</v>
      </c>
      <c r="B360" s="32">
        <v>16300</v>
      </c>
      <c r="C360" s="32" t="s">
        <v>1164</v>
      </c>
      <c r="D360" s="32" t="str">
        <f>VLOOKUP(C360,Grupo!A:B,2,0)</f>
        <v>_Colhedoras</v>
      </c>
      <c r="G360" s="34">
        <v>25000</v>
      </c>
      <c r="H360" s="32">
        <v>6495</v>
      </c>
      <c r="I360" s="58" t="s">
        <v>314</v>
      </c>
      <c r="J360">
        <f>VLOOKUP(D360,'TIpo (Estudo)'!A:C,3,0)</f>
        <v>1</v>
      </c>
      <c r="K360" t="str">
        <f>VLOOKUP(D360,'TIpo (Estudo)'!A:B,2,)</f>
        <v>Tipo_A</v>
      </c>
      <c r="L360" t="s">
        <v>1401</v>
      </c>
      <c r="M360" t="str">
        <f t="shared" si="10"/>
        <v>RN</v>
      </c>
      <c r="N360" s="53">
        <v>38693</v>
      </c>
      <c r="O360">
        <v>1</v>
      </c>
      <c r="P360">
        <f t="shared" si="11"/>
        <v>10250</v>
      </c>
    </row>
    <row r="361" spans="1:16" x14ac:dyDescent="0.25">
      <c r="A361" s="32" t="s">
        <v>2</v>
      </c>
      <c r="B361" s="32">
        <v>8343</v>
      </c>
      <c r="C361" s="32" t="s">
        <v>2200</v>
      </c>
      <c r="D361" s="32" t="str">
        <f>VLOOKUP(C361,Grupo!A:B,2,0)</f>
        <v>_Colhedoras</v>
      </c>
      <c r="G361" s="34">
        <v>21000</v>
      </c>
      <c r="H361" s="32">
        <v>5512</v>
      </c>
      <c r="I361" s="58" t="s">
        <v>2</v>
      </c>
      <c r="J361">
        <f>VLOOKUP(D361,'TIpo (Estudo)'!A:C,3,0)</f>
        <v>1</v>
      </c>
      <c r="K361" t="str">
        <f>VLOOKUP(D361,'TIpo (Estudo)'!A:B,2,)</f>
        <v>Tipo_A</v>
      </c>
      <c r="L361" t="s">
        <v>1402</v>
      </c>
      <c r="M361" t="str">
        <f t="shared" si="10"/>
        <v>SP</v>
      </c>
      <c r="N361" s="53">
        <v>38693</v>
      </c>
      <c r="O361">
        <v>1</v>
      </c>
      <c r="P361">
        <f t="shared" si="11"/>
        <v>8610</v>
      </c>
    </row>
    <row r="362" spans="1:16" x14ac:dyDescent="0.25">
      <c r="A362" s="32" t="s">
        <v>314</v>
      </c>
      <c r="B362" s="32">
        <v>8363</v>
      </c>
      <c r="C362" s="32" t="s">
        <v>40</v>
      </c>
      <c r="D362" s="32" t="str">
        <f>VLOOKUP(C362,Grupo!A:B,2,0)</f>
        <v>_Sega_Pasto</v>
      </c>
      <c r="G362" s="34">
        <v>19800</v>
      </c>
      <c r="H362" s="32">
        <v>4590</v>
      </c>
      <c r="I362" s="58" t="s">
        <v>314</v>
      </c>
      <c r="J362">
        <f>VLOOKUP(D362,'TIpo (Estudo)'!A:C,3,0)</f>
        <v>12</v>
      </c>
      <c r="K362" t="str">
        <f>VLOOKUP(D362,'TIpo (Estudo)'!A:B,2,)</f>
        <v>Tipo_G</v>
      </c>
      <c r="L362" t="s">
        <v>1401</v>
      </c>
      <c r="M362" t="str">
        <f t="shared" si="10"/>
        <v>RN</v>
      </c>
      <c r="N362" s="53">
        <v>38693</v>
      </c>
      <c r="O362">
        <v>1</v>
      </c>
      <c r="P362">
        <f t="shared" si="11"/>
        <v>8117.9999999999991</v>
      </c>
    </row>
    <row r="363" spans="1:16" x14ac:dyDescent="0.25">
      <c r="A363" s="32" t="s">
        <v>67</v>
      </c>
      <c r="B363" s="32">
        <v>19126</v>
      </c>
      <c r="C363" s="32" t="s">
        <v>2190</v>
      </c>
      <c r="D363" s="32" t="str">
        <f>VLOOKUP(C363,Grupo!A:B,2,0)</f>
        <v>_Colhedoras</v>
      </c>
      <c r="G363" s="34">
        <v>39872</v>
      </c>
      <c r="H363" s="32">
        <v>6398</v>
      </c>
      <c r="I363" s="58" t="s">
        <v>67</v>
      </c>
      <c r="J363">
        <f>VLOOKUP(D363,'TIpo (Estudo)'!A:C,3,0)</f>
        <v>1</v>
      </c>
      <c r="K363" t="str">
        <f>VLOOKUP(D363,'TIpo (Estudo)'!A:B,2,)</f>
        <v>Tipo_A</v>
      </c>
      <c r="L363" t="s">
        <v>1403</v>
      </c>
      <c r="M363" t="str">
        <f t="shared" si="10"/>
        <v>PA</v>
      </c>
      <c r="N363" s="53">
        <v>38693</v>
      </c>
      <c r="O363">
        <v>1</v>
      </c>
      <c r="P363">
        <f t="shared" si="11"/>
        <v>16347.519999999999</v>
      </c>
    </row>
    <row r="364" spans="1:16" x14ac:dyDescent="0.25">
      <c r="A364" s="32" t="s">
        <v>4</v>
      </c>
      <c r="B364" s="32">
        <v>8700</v>
      </c>
      <c r="C364" s="32" t="s">
        <v>2118</v>
      </c>
      <c r="D364" s="32" t="str">
        <f>VLOOKUP(C364,Grupo!A:B,2,0)</f>
        <v>_TMX 02-5 m</v>
      </c>
      <c r="G364" s="34">
        <v>45000</v>
      </c>
      <c r="H364" s="32">
        <v>6501</v>
      </c>
      <c r="I364" s="58" t="s">
        <v>4</v>
      </c>
      <c r="J364">
        <f>VLOOKUP(D364,'TIpo (Estudo)'!A:C,3,0)</f>
        <v>13</v>
      </c>
      <c r="K364" t="str">
        <f>VLOOKUP(D364,'TIpo (Estudo)'!A:B,2,)</f>
        <v>Tipo_H_2-5</v>
      </c>
      <c r="L364" t="s">
        <v>1404</v>
      </c>
      <c r="M364" t="str">
        <f t="shared" si="10"/>
        <v>MG</v>
      </c>
      <c r="N364" s="53">
        <v>38694</v>
      </c>
      <c r="O364">
        <v>1</v>
      </c>
      <c r="P364">
        <f t="shared" si="11"/>
        <v>18450</v>
      </c>
    </row>
    <row r="365" spans="1:16" x14ac:dyDescent="0.25">
      <c r="A365" s="32" t="s">
        <v>29</v>
      </c>
      <c r="B365" s="32">
        <v>8704</v>
      </c>
      <c r="C365" s="32" t="s">
        <v>2125</v>
      </c>
      <c r="D365" s="32" t="str">
        <f>VLOOKUP(C365,Grupo!A:B,2,0)</f>
        <v>_TMX 06-10 m</v>
      </c>
      <c r="G365" s="34">
        <v>63000</v>
      </c>
      <c r="H365" s="32">
        <v>6500</v>
      </c>
      <c r="I365" s="58" t="s">
        <v>29</v>
      </c>
      <c r="J365">
        <f>VLOOKUP(D365,'TIpo (Estudo)'!A:C,3,0)</f>
        <v>14</v>
      </c>
      <c r="K365" t="str">
        <f>VLOOKUP(D365,'TIpo (Estudo)'!A:B,2,)</f>
        <v>Tipo_H_6-10</v>
      </c>
      <c r="L365" t="s">
        <v>1256</v>
      </c>
      <c r="M365" t="str">
        <f t="shared" si="10"/>
        <v>PR</v>
      </c>
      <c r="N365" s="53">
        <v>38694</v>
      </c>
      <c r="O365">
        <v>1</v>
      </c>
      <c r="P365">
        <f t="shared" si="11"/>
        <v>25830</v>
      </c>
    </row>
    <row r="366" spans="1:16" x14ac:dyDescent="0.25">
      <c r="A366" s="32" t="s">
        <v>79</v>
      </c>
      <c r="B366" s="32">
        <v>8794</v>
      </c>
      <c r="C366" s="32" t="s">
        <v>2120</v>
      </c>
      <c r="D366" s="32" t="str">
        <f>VLOOKUP(C366,Grupo!A:B,2,0)</f>
        <v>_TMX 02-5 m</v>
      </c>
      <c r="G366" s="34">
        <v>58873.599999999999</v>
      </c>
      <c r="H366" s="32">
        <v>6505</v>
      </c>
      <c r="I366" s="58" t="s">
        <v>79</v>
      </c>
      <c r="J366">
        <f>VLOOKUP(D366,'TIpo (Estudo)'!A:C,3,0)</f>
        <v>13</v>
      </c>
      <c r="K366" t="str">
        <f>VLOOKUP(D366,'TIpo (Estudo)'!A:B,2,)</f>
        <v>Tipo_H_2-5</v>
      </c>
      <c r="L366" t="s">
        <v>1359</v>
      </c>
      <c r="M366" t="str">
        <f t="shared" si="10"/>
        <v>RS</v>
      </c>
      <c r="N366" s="53">
        <v>38702</v>
      </c>
      <c r="O366">
        <v>1</v>
      </c>
      <c r="P366">
        <f t="shared" si="11"/>
        <v>24138.175999999999</v>
      </c>
    </row>
    <row r="367" spans="1:16" x14ac:dyDescent="0.25">
      <c r="A367" s="32" t="s">
        <v>29</v>
      </c>
      <c r="B367" s="32">
        <v>17124</v>
      </c>
      <c r="C367" s="32" t="s">
        <v>1988</v>
      </c>
      <c r="D367" s="32" t="str">
        <f>VLOOKUP(C367,Grupo!A:B,2,0)</f>
        <v>_Colhedoras</v>
      </c>
      <c r="G367" s="34">
        <v>10560</v>
      </c>
      <c r="H367" s="32">
        <v>6318</v>
      </c>
      <c r="I367" s="58" t="s">
        <v>29</v>
      </c>
      <c r="J367">
        <f>VLOOKUP(D367,'TIpo (Estudo)'!A:C,3,0)</f>
        <v>1</v>
      </c>
      <c r="K367" t="str">
        <f>VLOOKUP(D367,'TIpo (Estudo)'!A:B,2,)</f>
        <v>Tipo_A</v>
      </c>
      <c r="L367" t="s">
        <v>1405</v>
      </c>
      <c r="M367" t="str">
        <f t="shared" si="10"/>
        <v>PR</v>
      </c>
      <c r="N367" s="53">
        <v>38707</v>
      </c>
      <c r="O367">
        <v>1</v>
      </c>
      <c r="P367">
        <f t="shared" si="11"/>
        <v>4329.5999999999995</v>
      </c>
    </row>
    <row r="368" spans="1:16" x14ac:dyDescent="0.25">
      <c r="A368" s="32" t="s">
        <v>2</v>
      </c>
      <c r="B368" s="32">
        <v>12189</v>
      </c>
      <c r="C368" s="32" t="s">
        <v>2142</v>
      </c>
      <c r="D368" s="32" t="str">
        <f>VLOOKUP(C368,Grupo!A:B,2,0)</f>
        <v>_RX 0-11m</v>
      </c>
      <c r="G368" s="34">
        <v>60000</v>
      </c>
      <c r="H368" s="32">
        <v>6520</v>
      </c>
      <c r="I368" s="58" t="s">
        <v>2</v>
      </c>
      <c r="J368">
        <f>VLOOKUP(D368,'TIpo (Estudo)'!A:C,3,0)</f>
        <v>7</v>
      </c>
      <c r="K368" t="str">
        <f>VLOOKUP(D368,'TIpo (Estudo)'!A:B,2,)</f>
        <v>Tipo_F_0-11</v>
      </c>
      <c r="L368" t="s">
        <v>1204</v>
      </c>
      <c r="M368" t="str">
        <f t="shared" si="10"/>
        <v>SP</v>
      </c>
      <c r="N368" s="53">
        <v>38707</v>
      </c>
      <c r="O368">
        <v>1</v>
      </c>
      <c r="P368">
        <f t="shared" si="11"/>
        <v>24600</v>
      </c>
    </row>
    <row r="369" spans="1:16" x14ac:dyDescent="0.25">
      <c r="A369" s="32" t="s">
        <v>79</v>
      </c>
      <c r="B369" s="32">
        <v>17124</v>
      </c>
      <c r="C369" s="32" t="s">
        <v>1988</v>
      </c>
      <c r="D369" s="32" t="str">
        <f>VLOOKUP(C369,Grupo!A:B,2,0)</f>
        <v>_Colhedoras</v>
      </c>
      <c r="G369" s="34">
        <v>8400</v>
      </c>
      <c r="H369" s="32">
        <v>6134</v>
      </c>
      <c r="I369" s="58" t="s">
        <v>79</v>
      </c>
      <c r="J369">
        <f>VLOOKUP(D369,'TIpo (Estudo)'!A:C,3,0)</f>
        <v>1</v>
      </c>
      <c r="K369" t="str">
        <f>VLOOKUP(D369,'TIpo (Estudo)'!A:B,2,)</f>
        <v>Tipo_A</v>
      </c>
      <c r="L369" t="s">
        <v>1406</v>
      </c>
      <c r="M369" t="str">
        <f t="shared" si="10"/>
        <v>RS</v>
      </c>
      <c r="N369" s="53">
        <v>38715</v>
      </c>
      <c r="O369">
        <v>1</v>
      </c>
      <c r="P369">
        <f t="shared" si="11"/>
        <v>3444</v>
      </c>
    </row>
    <row r="370" spans="1:16" x14ac:dyDescent="0.25">
      <c r="A370" s="32" t="s">
        <v>79</v>
      </c>
      <c r="B370" s="32">
        <v>17124</v>
      </c>
      <c r="C370" s="32" t="s">
        <v>1988</v>
      </c>
      <c r="D370" s="32" t="str">
        <f>VLOOKUP(C370,Grupo!A:B,2,0)</f>
        <v>_Colhedoras</v>
      </c>
      <c r="G370" s="34">
        <v>8400</v>
      </c>
      <c r="H370" s="32">
        <v>6096</v>
      </c>
      <c r="I370" s="58" t="s">
        <v>79</v>
      </c>
      <c r="J370">
        <f>VLOOKUP(D370,'TIpo (Estudo)'!A:C,3,0)</f>
        <v>1</v>
      </c>
      <c r="K370" t="str">
        <f>VLOOKUP(D370,'TIpo (Estudo)'!A:B,2,)</f>
        <v>Tipo_A</v>
      </c>
      <c r="L370" t="s">
        <v>1406</v>
      </c>
      <c r="M370" t="str">
        <f t="shared" si="10"/>
        <v>RS</v>
      </c>
      <c r="N370" s="53">
        <v>38715</v>
      </c>
      <c r="O370">
        <v>1</v>
      </c>
      <c r="P370">
        <f t="shared" si="11"/>
        <v>3444</v>
      </c>
    </row>
    <row r="371" spans="1:16" x14ac:dyDescent="0.25">
      <c r="A371" s="32" t="s">
        <v>79</v>
      </c>
      <c r="B371" s="32">
        <v>17124</v>
      </c>
      <c r="C371" s="32" t="s">
        <v>1988</v>
      </c>
      <c r="D371" s="32" t="str">
        <f>VLOOKUP(C371,Grupo!A:B,2,0)</f>
        <v>_Colhedoras</v>
      </c>
      <c r="G371" s="34">
        <v>8400</v>
      </c>
      <c r="H371" s="32">
        <v>6133</v>
      </c>
      <c r="I371" s="58" t="s">
        <v>79</v>
      </c>
      <c r="J371">
        <f>VLOOKUP(D371,'TIpo (Estudo)'!A:C,3,0)</f>
        <v>1</v>
      </c>
      <c r="K371" t="str">
        <f>VLOOKUP(D371,'TIpo (Estudo)'!A:B,2,)</f>
        <v>Tipo_A</v>
      </c>
      <c r="L371" t="s">
        <v>1406</v>
      </c>
      <c r="M371" t="str">
        <f t="shared" si="10"/>
        <v>RS</v>
      </c>
      <c r="N371" s="53">
        <v>38715</v>
      </c>
      <c r="O371">
        <v>1</v>
      </c>
      <c r="P371">
        <f t="shared" si="11"/>
        <v>3444</v>
      </c>
    </row>
    <row r="372" spans="1:16" x14ac:dyDescent="0.25">
      <c r="A372" s="32" t="s">
        <v>2</v>
      </c>
      <c r="B372" s="32">
        <v>8342</v>
      </c>
      <c r="C372" s="32" t="s">
        <v>2196</v>
      </c>
      <c r="D372" s="32" t="str">
        <f>VLOOKUP(C372,Grupo!A:B,2,0)</f>
        <v>_Colhedoras</v>
      </c>
      <c r="G372" s="34">
        <v>21000</v>
      </c>
      <c r="H372" s="32">
        <v>6479</v>
      </c>
      <c r="I372" s="58" t="s">
        <v>2</v>
      </c>
      <c r="J372">
        <f>VLOOKUP(D372,'TIpo (Estudo)'!A:C,3,0)</f>
        <v>1</v>
      </c>
      <c r="K372" t="str">
        <f>VLOOKUP(D372,'TIpo (Estudo)'!A:B,2,)</f>
        <v>Tipo_A</v>
      </c>
      <c r="L372" t="s">
        <v>1407</v>
      </c>
      <c r="M372" t="str">
        <f t="shared" si="10"/>
        <v>SP</v>
      </c>
      <c r="N372" s="53">
        <v>38728</v>
      </c>
      <c r="O372">
        <v>1</v>
      </c>
      <c r="P372">
        <f t="shared" si="11"/>
        <v>8610</v>
      </c>
    </row>
    <row r="373" spans="1:16" x14ac:dyDescent="0.25">
      <c r="A373" s="32" t="s">
        <v>79</v>
      </c>
      <c r="B373" s="32">
        <v>16300</v>
      </c>
      <c r="C373" s="32" t="s">
        <v>1164</v>
      </c>
      <c r="D373" s="32" t="str">
        <f>VLOOKUP(C373,Grupo!A:B,2,0)</f>
        <v>_Colhedoras</v>
      </c>
      <c r="G373" s="34">
        <v>30500</v>
      </c>
      <c r="H373" s="32">
        <v>6400</v>
      </c>
      <c r="I373" s="58" t="s">
        <v>79</v>
      </c>
      <c r="J373">
        <f>VLOOKUP(D373,'TIpo (Estudo)'!A:C,3,0)</f>
        <v>1</v>
      </c>
      <c r="K373" t="str">
        <f>VLOOKUP(D373,'TIpo (Estudo)'!A:B,2,)</f>
        <v>Tipo_A</v>
      </c>
      <c r="L373" t="s">
        <v>1397</v>
      </c>
      <c r="M373" t="str">
        <f t="shared" si="10"/>
        <v>RS</v>
      </c>
      <c r="N373" s="53">
        <v>38728</v>
      </c>
      <c r="O373">
        <v>1</v>
      </c>
      <c r="P373">
        <f t="shared" si="11"/>
        <v>12505</v>
      </c>
    </row>
    <row r="374" spans="1:16" x14ac:dyDescent="0.25">
      <c r="A374" s="32" t="s">
        <v>128</v>
      </c>
      <c r="B374" s="32">
        <v>23433</v>
      </c>
      <c r="C374" s="32" t="s">
        <v>2227</v>
      </c>
      <c r="D374" s="32" t="str">
        <f>VLOOKUP(C374,Grupo!A:B,2,0)</f>
        <v>_VM 2-8 m</v>
      </c>
      <c r="G374" s="34">
        <v>46940</v>
      </c>
      <c r="H374" s="32">
        <v>6476</v>
      </c>
      <c r="I374" s="58" t="s">
        <v>128</v>
      </c>
      <c r="J374">
        <f>VLOOKUP(D374,'TIpo (Estudo)'!A:C,3,0)</f>
        <v>17</v>
      </c>
      <c r="K374" t="str">
        <f>VLOOKUP(D374,'TIpo (Estudo)'!A:B,2,)</f>
        <v>Tipo_J_2-8</v>
      </c>
      <c r="L374" t="s">
        <v>1408</v>
      </c>
      <c r="M374" t="str">
        <f t="shared" si="10"/>
        <v>BA</v>
      </c>
      <c r="N374" s="53">
        <v>38742</v>
      </c>
      <c r="O374">
        <v>1</v>
      </c>
      <c r="P374">
        <f t="shared" si="11"/>
        <v>19245.399999999998</v>
      </c>
    </row>
    <row r="375" spans="1:16" x14ac:dyDescent="0.25">
      <c r="A375" s="32" t="s">
        <v>4</v>
      </c>
      <c r="B375" s="32">
        <v>8340</v>
      </c>
      <c r="C375" s="32" t="s">
        <v>2191</v>
      </c>
      <c r="D375" s="32" t="str">
        <f>VLOOKUP(C375,Grupo!A:B,2,0)</f>
        <v>_Colhedoras</v>
      </c>
      <c r="G375" s="34">
        <v>27000</v>
      </c>
      <c r="H375" s="32">
        <v>6524</v>
      </c>
      <c r="I375" s="58" t="s">
        <v>4</v>
      </c>
      <c r="J375">
        <f>VLOOKUP(D375,'TIpo (Estudo)'!A:C,3,0)</f>
        <v>1</v>
      </c>
      <c r="K375" t="str">
        <f>VLOOKUP(D375,'TIpo (Estudo)'!A:B,2,)</f>
        <v>Tipo_A</v>
      </c>
      <c r="L375" t="s">
        <v>1409</v>
      </c>
      <c r="M375" t="str">
        <f t="shared" si="10"/>
        <v>MG</v>
      </c>
      <c r="N375" s="53">
        <v>38743</v>
      </c>
      <c r="O375">
        <v>1</v>
      </c>
      <c r="P375">
        <f t="shared" si="11"/>
        <v>11070</v>
      </c>
    </row>
    <row r="376" spans="1:16" x14ac:dyDescent="0.25">
      <c r="A376" s="32" t="s">
        <v>29</v>
      </c>
      <c r="B376" s="32">
        <v>19126</v>
      </c>
      <c r="C376" s="32" t="s">
        <v>2190</v>
      </c>
      <c r="D376" s="32" t="str">
        <f>VLOOKUP(C376,Grupo!A:B,2,0)</f>
        <v>_Colhedoras</v>
      </c>
      <c r="G376" s="34">
        <v>21791.33</v>
      </c>
      <c r="H376" s="32">
        <v>6325</v>
      </c>
      <c r="I376" s="58" t="s">
        <v>29</v>
      </c>
      <c r="J376">
        <f>VLOOKUP(D376,'TIpo (Estudo)'!A:C,3,0)</f>
        <v>1</v>
      </c>
      <c r="K376" t="str">
        <f>VLOOKUP(D376,'TIpo (Estudo)'!A:B,2,)</f>
        <v>Tipo_A</v>
      </c>
      <c r="L376" t="s">
        <v>1272</v>
      </c>
      <c r="M376" t="str">
        <f t="shared" si="10"/>
        <v>PR</v>
      </c>
      <c r="N376" s="53">
        <v>38748</v>
      </c>
      <c r="O376">
        <v>1</v>
      </c>
      <c r="P376">
        <f t="shared" si="11"/>
        <v>8934.4452999999994</v>
      </c>
    </row>
    <row r="377" spans="1:16" x14ac:dyDescent="0.25">
      <c r="A377" s="32" t="s">
        <v>2</v>
      </c>
      <c r="B377" s="32">
        <v>17124</v>
      </c>
      <c r="C377" s="32" t="s">
        <v>1988</v>
      </c>
      <c r="D377" s="32" t="str">
        <f>VLOOKUP(C377,Grupo!A:B,2,0)</f>
        <v>_Colhedoras</v>
      </c>
      <c r="G377" s="34">
        <v>10800</v>
      </c>
      <c r="H377" s="32">
        <v>6317</v>
      </c>
      <c r="I377" s="58" t="s">
        <v>2</v>
      </c>
      <c r="J377">
        <f>VLOOKUP(D377,'TIpo (Estudo)'!A:C,3,0)</f>
        <v>1</v>
      </c>
      <c r="K377" t="str">
        <f>VLOOKUP(D377,'TIpo (Estudo)'!A:B,2,)</f>
        <v>Tipo_A</v>
      </c>
      <c r="L377" t="s">
        <v>1253</v>
      </c>
      <c r="M377" t="str">
        <f t="shared" si="10"/>
        <v>SP</v>
      </c>
      <c r="N377" s="53">
        <v>38750</v>
      </c>
      <c r="O377">
        <v>1</v>
      </c>
      <c r="P377">
        <f t="shared" si="11"/>
        <v>4428</v>
      </c>
    </row>
    <row r="378" spans="1:16" x14ac:dyDescent="0.25">
      <c r="A378" s="32" t="s">
        <v>2</v>
      </c>
      <c r="B378" s="32">
        <v>17124</v>
      </c>
      <c r="C378" s="32" t="s">
        <v>1988</v>
      </c>
      <c r="D378" s="32" t="str">
        <f>VLOOKUP(C378,Grupo!A:B,2,0)</f>
        <v>_Colhedoras</v>
      </c>
      <c r="G378" s="34">
        <v>10800</v>
      </c>
      <c r="H378" s="32">
        <v>6320</v>
      </c>
      <c r="I378" s="58" t="s">
        <v>2</v>
      </c>
      <c r="J378">
        <f>VLOOKUP(D378,'TIpo (Estudo)'!A:C,3,0)</f>
        <v>1</v>
      </c>
      <c r="K378" t="str">
        <f>VLOOKUP(D378,'TIpo (Estudo)'!A:B,2,)</f>
        <v>Tipo_A</v>
      </c>
      <c r="L378" t="s">
        <v>1253</v>
      </c>
      <c r="M378" t="str">
        <f t="shared" si="10"/>
        <v>SP</v>
      </c>
      <c r="N378" s="53">
        <v>38750</v>
      </c>
      <c r="O378">
        <v>1</v>
      </c>
      <c r="P378">
        <f t="shared" si="11"/>
        <v>4428</v>
      </c>
    </row>
    <row r="379" spans="1:16" x14ac:dyDescent="0.25">
      <c r="A379" s="32" t="s">
        <v>15</v>
      </c>
      <c r="B379" s="32">
        <v>22322</v>
      </c>
      <c r="C379" s="32" t="s">
        <v>2248</v>
      </c>
      <c r="D379" s="32" t="str">
        <f>VLOOKUP(C379,Grupo!A:B,2,0)</f>
        <v>_Distribuidor_Ester</v>
      </c>
      <c r="G379" s="34">
        <v>77126</v>
      </c>
      <c r="H379" s="32">
        <v>6489</v>
      </c>
      <c r="I379" s="58" t="s">
        <v>15</v>
      </c>
      <c r="J379">
        <f>VLOOKUP(D379,'TIpo (Estudo)'!A:C,3,0)</f>
        <v>2</v>
      </c>
      <c r="K379" t="str">
        <f>VLOOKUP(D379,'TIpo (Estudo)'!A:B,2,)</f>
        <v>Tipo_B</v>
      </c>
      <c r="L379" t="s">
        <v>1411</v>
      </c>
      <c r="M379" t="str">
        <f t="shared" si="10"/>
        <v>MT</v>
      </c>
      <c r="N379" s="53">
        <v>38755</v>
      </c>
      <c r="O379">
        <v>1</v>
      </c>
      <c r="P379">
        <f t="shared" si="11"/>
        <v>31621.66</v>
      </c>
    </row>
    <row r="380" spans="1:16" x14ac:dyDescent="0.25">
      <c r="A380" s="32" t="s">
        <v>2</v>
      </c>
      <c r="B380" s="32">
        <v>8794</v>
      </c>
      <c r="C380" s="32" t="s">
        <v>2120</v>
      </c>
      <c r="D380" s="32" t="str">
        <f>VLOOKUP(C380,Grupo!A:B,2,0)</f>
        <v>_TMX 02-5 m</v>
      </c>
      <c r="G380" s="34">
        <v>73000</v>
      </c>
      <c r="H380" s="32">
        <v>6522</v>
      </c>
      <c r="I380" s="58" t="s">
        <v>2</v>
      </c>
      <c r="J380">
        <f>VLOOKUP(D380,'TIpo (Estudo)'!A:C,3,0)</f>
        <v>13</v>
      </c>
      <c r="K380" t="str">
        <f>VLOOKUP(D380,'TIpo (Estudo)'!A:B,2,)</f>
        <v>Tipo_H_2-5</v>
      </c>
      <c r="L380" t="s">
        <v>1274</v>
      </c>
      <c r="M380" t="str">
        <f t="shared" si="10"/>
        <v>SP</v>
      </c>
      <c r="N380" s="53">
        <v>38756</v>
      </c>
      <c r="O380">
        <v>1</v>
      </c>
      <c r="P380">
        <f t="shared" si="11"/>
        <v>29930</v>
      </c>
    </row>
    <row r="381" spans="1:16" x14ac:dyDescent="0.25">
      <c r="A381" s="32" t="s">
        <v>10</v>
      </c>
      <c r="B381" s="32">
        <v>16300</v>
      </c>
      <c r="C381" s="32" t="s">
        <v>1164</v>
      </c>
      <c r="D381" s="32" t="str">
        <f>VLOOKUP(C381,Grupo!A:B,2,0)</f>
        <v>_Colhedoras</v>
      </c>
      <c r="G381" s="34">
        <v>25000</v>
      </c>
      <c r="H381" s="32">
        <v>6523</v>
      </c>
      <c r="I381" s="58" t="s">
        <v>10</v>
      </c>
      <c r="J381">
        <f>VLOOKUP(D381,'TIpo (Estudo)'!A:C,3,0)</f>
        <v>1</v>
      </c>
      <c r="K381" t="str">
        <f>VLOOKUP(D381,'TIpo (Estudo)'!A:B,2,)</f>
        <v>Tipo_A</v>
      </c>
      <c r="L381" t="s">
        <v>1248</v>
      </c>
      <c r="M381" t="str">
        <f t="shared" si="10"/>
        <v>GO</v>
      </c>
      <c r="N381" s="53">
        <v>38770</v>
      </c>
      <c r="O381">
        <v>1</v>
      </c>
      <c r="P381">
        <f t="shared" si="11"/>
        <v>10250</v>
      </c>
    </row>
    <row r="382" spans="1:16" x14ac:dyDescent="0.25">
      <c r="A382" s="32" t="s">
        <v>2</v>
      </c>
      <c r="B382" s="32">
        <v>10665</v>
      </c>
      <c r="C382" s="32" t="s">
        <v>2139</v>
      </c>
      <c r="D382" s="32" t="str">
        <f>VLOOKUP(C382,Grupo!A:B,2,0)</f>
        <v>_RX 0-11m</v>
      </c>
      <c r="G382" s="34">
        <v>95000</v>
      </c>
      <c r="H382" s="32">
        <v>6531</v>
      </c>
      <c r="I382" s="58" t="s">
        <v>2</v>
      </c>
      <c r="J382">
        <f>VLOOKUP(D382,'TIpo (Estudo)'!A:C,3,0)</f>
        <v>7</v>
      </c>
      <c r="K382" t="str">
        <f>VLOOKUP(D382,'TIpo (Estudo)'!A:B,2,)</f>
        <v>Tipo_F_0-11</v>
      </c>
      <c r="L382" t="s">
        <v>1413</v>
      </c>
      <c r="M382" t="str">
        <f t="shared" si="10"/>
        <v>SP</v>
      </c>
      <c r="N382" s="53">
        <v>38771</v>
      </c>
      <c r="O382">
        <v>1</v>
      </c>
      <c r="P382">
        <f t="shared" si="11"/>
        <v>38950</v>
      </c>
    </row>
    <row r="383" spans="1:16" x14ac:dyDescent="0.25">
      <c r="A383" s="32" t="s">
        <v>2</v>
      </c>
      <c r="B383" s="32">
        <v>8342</v>
      </c>
      <c r="C383" s="32" t="s">
        <v>2196</v>
      </c>
      <c r="D383" s="32" t="str">
        <f>VLOOKUP(C383,Grupo!A:B,2,0)</f>
        <v>_Colhedoras</v>
      </c>
      <c r="G383" s="34">
        <v>14271.34</v>
      </c>
      <c r="H383" s="32">
        <v>6515</v>
      </c>
      <c r="I383" s="58" t="s">
        <v>2</v>
      </c>
      <c r="J383">
        <f>VLOOKUP(D383,'TIpo (Estudo)'!A:C,3,0)</f>
        <v>1</v>
      </c>
      <c r="K383" t="str">
        <f>VLOOKUP(D383,'TIpo (Estudo)'!A:B,2,)</f>
        <v>Tipo_A</v>
      </c>
      <c r="L383" t="s">
        <v>1314</v>
      </c>
      <c r="M383" t="str">
        <f t="shared" si="10"/>
        <v>SP</v>
      </c>
      <c r="N383" s="53">
        <v>38777</v>
      </c>
      <c r="O383">
        <v>1</v>
      </c>
      <c r="P383">
        <f t="shared" si="11"/>
        <v>5851.2493999999997</v>
      </c>
    </row>
    <row r="384" spans="1:16" x14ac:dyDescent="0.25">
      <c r="A384" s="32" t="s">
        <v>2</v>
      </c>
      <c r="B384" s="32">
        <v>8342</v>
      </c>
      <c r="C384" s="32" t="s">
        <v>2196</v>
      </c>
      <c r="D384" s="32" t="str">
        <f>VLOOKUP(C384,Grupo!A:B,2,0)</f>
        <v>_Colhedoras</v>
      </c>
      <c r="G384" s="34">
        <v>14271.34</v>
      </c>
      <c r="H384" s="32">
        <v>6516</v>
      </c>
      <c r="I384" s="58" t="s">
        <v>2</v>
      </c>
      <c r="J384">
        <f>VLOOKUP(D384,'TIpo (Estudo)'!A:C,3,0)</f>
        <v>1</v>
      </c>
      <c r="K384" t="str">
        <f>VLOOKUP(D384,'TIpo (Estudo)'!A:B,2,)</f>
        <v>Tipo_A</v>
      </c>
      <c r="L384" t="s">
        <v>1314</v>
      </c>
      <c r="M384" t="str">
        <f t="shared" si="10"/>
        <v>SP</v>
      </c>
      <c r="N384" s="53">
        <v>38777</v>
      </c>
      <c r="O384">
        <v>1</v>
      </c>
      <c r="P384">
        <f t="shared" si="11"/>
        <v>5851.2493999999997</v>
      </c>
    </row>
    <row r="385" spans="1:16" x14ac:dyDescent="0.25">
      <c r="A385" s="32" t="s">
        <v>2</v>
      </c>
      <c r="B385" s="32">
        <v>8342</v>
      </c>
      <c r="C385" s="32" t="s">
        <v>2196</v>
      </c>
      <c r="D385" s="32" t="str">
        <f>VLOOKUP(C385,Grupo!A:B,2,0)</f>
        <v>_Colhedoras</v>
      </c>
      <c r="G385" s="34">
        <v>14271.34</v>
      </c>
      <c r="H385" s="32">
        <v>6517</v>
      </c>
      <c r="I385" s="58" t="s">
        <v>2</v>
      </c>
      <c r="J385">
        <f>VLOOKUP(D385,'TIpo (Estudo)'!A:C,3,0)</f>
        <v>1</v>
      </c>
      <c r="K385" t="str">
        <f>VLOOKUP(D385,'TIpo (Estudo)'!A:B,2,)</f>
        <v>Tipo_A</v>
      </c>
      <c r="L385" t="s">
        <v>1314</v>
      </c>
      <c r="M385" t="str">
        <f t="shared" si="10"/>
        <v>SP</v>
      </c>
      <c r="N385" s="53">
        <v>38777</v>
      </c>
      <c r="O385">
        <v>1</v>
      </c>
      <c r="P385">
        <f t="shared" si="11"/>
        <v>5851.2493999999997</v>
      </c>
    </row>
    <row r="386" spans="1:16" x14ac:dyDescent="0.25">
      <c r="A386" s="32" t="s">
        <v>2</v>
      </c>
      <c r="B386" s="32">
        <v>8342</v>
      </c>
      <c r="C386" s="32" t="s">
        <v>2196</v>
      </c>
      <c r="D386" s="32" t="str">
        <f>VLOOKUP(C386,Grupo!A:B,2,0)</f>
        <v>_Colhedoras</v>
      </c>
      <c r="G386" s="34">
        <v>14271.34</v>
      </c>
      <c r="H386" s="32">
        <v>6509</v>
      </c>
      <c r="I386" s="58" t="s">
        <v>2</v>
      </c>
      <c r="J386">
        <f>VLOOKUP(D386,'TIpo (Estudo)'!A:C,3,0)</f>
        <v>1</v>
      </c>
      <c r="K386" t="str">
        <f>VLOOKUP(D386,'TIpo (Estudo)'!A:B,2,)</f>
        <v>Tipo_A</v>
      </c>
      <c r="L386" t="s">
        <v>1314</v>
      </c>
      <c r="M386" t="str">
        <f t="shared" si="10"/>
        <v>SP</v>
      </c>
      <c r="N386" s="53">
        <v>38777</v>
      </c>
      <c r="O386">
        <v>1</v>
      </c>
      <c r="P386">
        <f t="shared" si="11"/>
        <v>5851.2493999999997</v>
      </c>
    </row>
    <row r="387" spans="1:16" x14ac:dyDescent="0.25">
      <c r="A387" s="32" t="s">
        <v>2</v>
      </c>
      <c r="B387" s="32">
        <v>8342</v>
      </c>
      <c r="C387" s="32" t="s">
        <v>2196</v>
      </c>
      <c r="D387" s="32" t="str">
        <f>VLOOKUP(C387,Grupo!A:B,2,0)</f>
        <v>_Colhedoras</v>
      </c>
      <c r="G387" s="34">
        <v>14271.34</v>
      </c>
      <c r="H387" s="32">
        <v>6513</v>
      </c>
      <c r="I387" s="58" t="s">
        <v>2</v>
      </c>
      <c r="J387">
        <f>VLOOKUP(D387,'TIpo (Estudo)'!A:C,3,0)</f>
        <v>1</v>
      </c>
      <c r="K387" t="str">
        <f>VLOOKUP(D387,'TIpo (Estudo)'!A:B,2,)</f>
        <v>Tipo_A</v>
      </c>
      <c r="L387" t="s">
        <v>1314</v>
      </c>
      <c r="M387" t="str">
        <f t="shared" ref="M387:M450" si="12">IF(ISBLANK(I387),A387,I387)</f>
        <v>SP</v>
      </c>
      <c r="N387" s="53">
        <v>38777</v>
      </c>
      <c r="O387">
        <v>1</v>
      </c>
      <c r="P387">
        <f t="shared" ref="P387:P450" si="13">G387*0.41</f>
        <v>5851.2493999999997</v>
      </c>
    </row>
    <row r="388" spans="1:16" x14ac:dyDescent="0.25">
      <c r="A388" s="32" t="s">
        <v>2</v>
      </c>
      <c r="B388" s="32">
        <v>8342</v>
      </c>
      <c r="C388" s="32" t="s">
        <v>2196</v>
      </c>
      <c r="D388" s="32" t="str">
        <f>VLOOKUP(C388,Grupo!A:B,2,0)</f>
        <v>_Colhedoras</v>
      </c>
      <c r="G388" s="34">
        <v>14271.34</v>
      </c>
      <c r="H388" s="32">
        <v>6514</v>
      </c>
      <c r="I388" s="58" t="s">
        <v>2</v>
      </c>
      <c r="J388">
        <f>VLOOKUP(D388,'TIpo (Estudo)'!A:C,3,0)</f>
        <v>1</v>
      </c>
      <c r="K388" t="str">
        <f>VLOOKUP(D388,'TIpo (Estudo)'!A:B,2,)</f>
        <v>Tipo_A</v>
      </c>
      <c r="L388" t="s">
        <v>1314</v>
      </c>
      <c r="M388" t="str">
        <f t="shared" si="12"/>
        <v>SP</v>
      </c>
      <c r="N388" s="53">
        <v>38777</v>
      </c>
      <c r="O388">
        <v>1</v>
      </c>
      <c r="P388">
        <f t="shared" si="13"/>
        <v>5851.2493999999997</v>
      </c>
    </row>
    <row r="389" spans="1:16" x14ac:dyDescent="0.25">
      <c r="A389" s="32" t="s">
        <v>2</v>
      </c>
      <c r="B389" s="32">
        <v>8342</v>
      </c>
      <c r="C389" s="32" t="s">
        <v>2196</v>
      </c>
      <c r="D389" s="32" t="str">
        <f>VLOOKUP(C389,Grupo!A:B,2,0)</f>
        <v>_Colhedoras</v>
      </c>
      <c r="G389" s="34">
        <v>14271.34</v>
      </c>
      <c r="H389" s="32">
        <v>6518</v>
      </c>
      <c r="I389" s="58" t="s">
        <v>2</v>
      </c>
      <c r="J389">
        <f>VLOOKUP(D389,'TIpo (Estudo)'!A:C,3,0)</f>
        <v>1</v>
      </c>
      <c r="K389" t="str">
        <f>VLOOKUP(D389,'TIpo (Estudo)'!A:B,2,)</f>
        <v>Tipo_A</v>
      </c>
      <c r="L389" t="s">
        <v>1314</v>
      </c>
      <c r="M389" t="str">
        <f t="shared" si="12"/>
        <v>SP</v>
      </c>
      <c r="N389" s="53">
        <v>38777</v>
      </c>
      <c r="O389">
        <v>1</v>
      </c>
      <c r="P389">
        <f t="shared" si="13"/>
        <v>5851.2493999999997</v>
      </c>
    </row>
    <row r="390" spans="1:16" x14ac:dyDescent="0.25">
      <c r="A390" s="32" t="s">
        <v>2</v>
      </c>
      <c r="B390" s="32">
        <v>8342</v>
      </c>
      <c r="C390" s="32" t="s">
        <v>2196</v>
      </c>
      <c r="D390" s="32" t="str">
        <f>VLOOKUP(C390,Grupo!A:B,2,0)</f>
        <v>_Colhedoras</v>
      </c>
      <c r="G390" s="34">
        <v>14271.34</v>
      </c>
      <c r="H390" s="32">
        <v>6510</v>
      </c>
      <c r="I390" s="58" t="s">
        <v>2</v>
      </c>
      <c r="J390">
        <f>VLOOKUP(D390,'TIpo (Estudo)'!A:C,3,0)</f>
        <v>1</v>
      </c>
      <c r="K390" t="str">
        <f>VLOOKUP(D390,'TIpo (Estudo)'!A:B,2,)</f>
        <v>Tipo_A</v>
      </c>
      <c r="L390" t="s">
        <v>1314</v>
      </c>
      <c r="M390" t="str">
        <f t="shared" si="12"/>
        <v>SP</v>
      </c>
      <c r="N390" s="53">
        <v>38777</v>
      </c>
      <c r="O390">
        <v>1</v>
      </c>
      <c r="P390">
        <f t="shared" si="13"/>
        <v>5851.2493999999997</v>
      </c>
    </row>
    <row r="391" spans="1:16" x14ac:dyDescent="0.25">
      <c r="A391" s="32" t="s">
        <v>2</v>
      </c>
      <c r="B391" s="32">
        <v>8342</v>
      </c>
      <c r="C391" s="32" t="s">
        <v>2196</v>
      </c>
      <c r="D391" s="32" t="str">
        <f>VLOOKUP(C391,Grupo!A:B,2,0)</f>
        <v>_Colhedoras</v>
      </c>
      <c r="G391" s="34">
        <v>14271.34</v>
      </c>
      <c r="H391" s="32">
        <v>6511</v>
      </c>
      <c r="I391" s="58" t="s">
        <v>2</v>
      </c>
      <c r="J391">
        <f>VLOOKUP(D391,'TIpo (Estudo)'!A:C,3,0)</f>
        <v>1</v>
      </c>
      <c r="K391" t="str">
        <f>VLOOKUP(D391,'TIpo (Estudo)'!A:B,2,)</f>
        <v>Tipo_A</v>
      </c>
      <c r="L391" t="s">
        <v>1314</v>
      </c>
      <c r="M391" t="str">
        <f t="shared" si="12"/>
        <v>SP</v>
      </c>
      <c r="N391" s="53">
        <v>38777</v>
      </c>
      <c r="O391">
        <v>1</v>
      </c>
      <c r="P391">
        <f t="shared" si="13"/>
        <v>5851.2493999999997</v>
      </c>
    </row>
    <row r="392" spans="1:16" x14ac:dyDescent="0.25">
      <c r="A392" s="32" t="s">
        <v>2</v>
      </c>
      <c r="B392" s="32">
        <v>8342</v>
      </c>
      <c r="C392" s="32" t="s">
        <v>2196</v>
      </c>
      <c r="D392" s="32" t="str">
        <f>VLOOKUP(C392,Grupo!A:B,2,0)</f>
        <v>_Colhedoras</v>
      </c>
      <c r="G392" s="34">
        <v>14271.34</v>
      </c>
      <c r="H392" s="32">
        <v>6512</v>
      </c>
      <c r="I392" s="58" t="s">
        <v>2</v>
      </c>
      <c r="J392">
        <f>VLOOKUP(D392,'TIpo (Estudo)'!A:C,3,0)</f>
        <v>1</v>
      </c>
      <c r="K392" t="str">
        <f>VLOOKUP(D392,'TIpo (Estudo)'!A:B,2,)</f>
        <v>Tipo_A</v>
      </c>
      <c r="L392" t="s">
        <v>1314</v>
      </c>
      <c r="M392" t="str">
        <f t="shared" si="12"/>
        <v>SP</v>
      </c>
      <c r="N392" s="53">
        <v>38777</v>
      </c>
      <c r="O392">
        <v>1</v>
      </c>
      <c r="P392">
        <f t="shared" si="13"/>
        <v>5851.2493999999997</v>
      </c>
    </row>
    <row r="393" spans="1:16" x14ac:dyDescent="0.25">
      <c r="A393" s="32" t="s">
        <v>175</v>
      </c>
      <c r="B393" s="32">
        <v>8340</v>
      </c>
      <c r="C393" s="32" t="s">
        <v>2191</v>
      </c>
      <c r="D393" s="32" t="str">
        <f>VLOOKUP(C393,Grupo!A:B,2,0)</f>
        <v>_Colhedoras</v>
      </c>
      <c r="G393" s="34">
        <v>14654.64</v>
      </c>
      <c r="H393" s="32">
        <v>6525</v>
      </c>
      <c r="I393" s="58" t="s">
        <v>175</v>
      </c>
      <c r="J393">
        <f>VLOOKUP(D393,'TIpo (Estudo)'!A:C,3,0)</f>
        <v>1</v>
      </c>
      <c r="K393" t="str">
        <f>VLOOKUP(D393,'TIpo (Estudo)'!A:B,2,)</f>
        <v>Tipo_A</v>
      </c>
      <c r="L393" t="s">
        <v>1414</v>
      </c>
      <c r="M393" t="str">
        <f t="shared" si="12"/>
        <v>EX</v>
      </c>
      <c r="N393" s="53">
        <v>38778</v>
      </c>
      <c r="O393">
        <v>1</v>
      </c>
      <c r="P393">
        <f t="shared" si="13"/>
        <v>6008.402399999999</v>
      </c>
    </row>
    <row r="394" spans="1:16" x14ac:dyDescent="0.25">
      <c r="A394" s="32" t="s">
        <v>165</v>
      </c>
      <c r="B394" s="32">
        <v>8794</v>
      </c>
      <c r="C394" s="32" t="s">
        <v>2120</v>
      </c>
      <c r="D394" s="32" t="str">
        <f>VLOOKUP(C394,Grupo!A:B,2,0)</f>
        <v>_TMX 02-5 m</v>
      </c>
      <c r="G394" s="34">
        <v>81800.100000000006</v>
      </c>
      <c r="H394" s="32">
        <v>6492</v>
      </c>
      <c r="I394" s="58" t="s">
        <v>165</v>
      </c>
      <c r="J394">
        <f>VLOOKUP(D394,'TIpo (Estudo)'!A:C,3,0)</f>
        <v>13</v>
      </c>
      <c r="K394" t="str">
        <f>VLOOKUP(D394,'TIpo (Estudo)'!A:B,2,)</f>
        <v>Tipo_H_2-5</v>
      </c>
      <c r="L394" t="s">
        <v>1415</v>
      </c>
      <c r="M394" t="str">
        <f t="shared" si="12"/>
        <v>RJ</v>
      </c>
      <c r="N394" s="53">
        <v>38779</v>
      </c>
      <c r="O394">
        <v>1</v>
      </c>
      <c r="P394">
        <f t="shared" si="13"/>
        <v>33538.040999999997</v>
      </c>
    </row>
    <row r="395" spans="1:16" x14ac:dyDescent="0.25">
      <c r="A395" s="32" t="s">
        <v>10</v>
      </c>
      <c r="B395" s="32">
        <v>19126</v>
      </c>
      <c r="C395" s="32" t="s">
        <v>2190</v>
      </c>
      <c r="D395" s="32" t="str">
        <f>VLOOKUP(C395,Grupo!A:B,2,0)</f>
        <v>_Colhedoras</v>
      </c>
      <c r="G395" s="34">
        <v>38000</v>
      </c>
      <c r="H395" s="32">
        <v>6534</v>
      </c>
      <c r="I395" s="58" t="s">
        <v>10</v>
      </c>
      <c r="J395">
        <f>VLOOKUP(D395,'TIpo (Estudo)'!A:C,3,0)</f>
        <v>1</v>
      </c>
      <c r="K395" t="str">
        <f>VLOOKUP(D395,'TIpo (Estudo)'!A:B,2,)</f>
        <v>Tipo_A</v>
      </c>
      <c r="L395" t="s">
        <v>1416</v>
      </c>
      <c r="M395" t="str">
        <f t="shared" si="12"/>
        <v>GO</v>
      </c>
      <c r="N395" s="53">
        <v>38785</v>
      </c>
      <c r="O395">
        <v>1</v>
      </c>
      <c r="P395">
        <f t="shared" si="13"/>
        <v>15579.999999999998</v>
      </c>
    </row>
    <row r="396" spans="1:16" x14ac:dyDescent="0.25">
      <c r="A396" s="32" t="s">
        <v>10</v>
      </c>
      <c r="B396" s="32">
        <v>19126</v>
      </c>
      <c r="C396" s="32" t="s">
        <v>2190</v>
      </c>
      <c r="D396" s="32" t="str">
        <f>VLOOKUP(C396,Grupo!A:B,2,0)</f>
        <v>_Colhedoras</v>
      </c>
      <c r="G396" s="34">
        <v>38000</v>
      </c>
      <c r="H396" s="32">
        <v>6535</v>
      </c>
      <c r="I396" s="58" t="s">
        <v>10</v>
      </c>
      <c r="J396">
        <f>VLOOKUP(D396,'TIpo (Estudo)'!A:C,3,0)</f>
        <v>1</v>
      </c>
      <c r="K396" t="str">
        <f>VLOOKUP(D396,'TIpo (Estudo)'!A:B,2,)</f>
        <v>Tipo_A</v>
      </c>
      <c r="L396" t="s">
        <v>1416</v>
      </c>
      <c r="M396" t="str">
        <f t="shared" si="12"/>
        <v>GO</v>
      </c>
      <c r="N396" s="53">
        <v>38785</v>
      </c>
      <c r="O396">
        <v>1</v>
      </c>
      <c r="P396">
        <f t="shared" si="13"/>
        <v>15579.999999999998</v>
      </c>
    </row>
    <row r="397" spans="1:16" x14ac:dyDescent="0.25">
      <c r="A397" s="32" t="s">
        <v>79</v>
      </c>
      <c r="B397" s="32">
        <v>8700</v>
      </c>
      <c r="C397" s="32" t="s">
        <v>2118</v>
      </c>
      <c r="D397" s="32" t="str">
        <f>VLOOKUP(C397,Grupo!A:B,2,0)</f>
        <v>_TMX 02-5 m</v>
      </c>
      <c r="G397" s="34">
        <v>22458</v>
      </c>
      <c r="H397" s="32">
        <v>6491</v>
      </c>
      <c r="I397" s="58" t="s">
        <v>79</v>
      </c>
      <c r="J397">
        <f>VLOOKUP(D397,'TIpo (Estudo)'!A:C,3,0)</f>
        <v>13</v>
      </c>
      <c r="K397" t="str">
        <f>VLOOKUP(D397,'TIpo (Estudo)'!A:B,2,)</f>
        <v>Tipo_H_2-5</v>
      </c>
      <c r="L397" t="s">
        <v>1406</v>
      </c>
      <c r="M397" t="str">
        <f t="shared" si="12"/>
        <v>RS</v>
      </c>
      <c r="N397" s="53">
        <v>38785</v>
      </c>
      <c r="O397">
        <v>1</v>
      </c>
      <c r="P397">
        <f t="shared" si="13"/>
        <v>9207.7799999999988</v>
      </c>
    </row>
    <row r="398" spans="1:16" x14ac:dyDescent="0.25">
      <c r="A398" s="32" t="s">
        <v>15</v>
      </c>
      <c r="B398" s="32">
        <v>16300</v>
      </c>
      <c r="C398" s="32" t="s">
        <v>1164</v>
      </c>
      <c r="D398" s="32" t="str">
        <f>VLOOKUP(C398,Grupo!A:B,2,0)</f>
        <v>_Colhedoras</v>
      </c>
      <c r="G398" s="34">
        <v>31704.35</v>
      </c>
      <c r="H398" s="32">
        <v>6536</v>
      </c>
      <c r="I398" s="58" t="s">
        <v>15</v>
      </c>
      <c r="J398">
        <f>VLOOKUP(D398,'TIpo (Estudo)'!A:C,3,0)</f>
        <v>1</v>
      </c>
      <c r="K398" t="str">
        <f>VLOOKUP(D398,'TIpo (Estudo)'!A:B,2,)</f>
        <v>Tipo_A</v>
      </c>
      <c r="L398" t="s">
        <v>1289</v>
      </c>
      <c r="M398" t="str">
        <f t="shared" si="12"/>
        <v>MT</v>
      </c>
      <c r="N398" s="53">
        <v>38786</v>
      </c>
      <c r="O398">
        <v>1</v>
      </c>
      <c r="P398">
        <f t="shared" si="13"/>
        <v>12998.783499999998</v>
      </c>
    </row>
    <row r="399" spans="1:16" x14ac:dyDescent="0.25">
      <c r="A399" s="32" t="s">
        <v>15</v>
      </c>
      <c r="B399" s="32">
        <v>10665</v>
      </c>
      <c r="C399" s="32" t="s">
        <v>2139</v>
      </c>
      <c r="D399" s="32" t="str">
        <f>VLOOKUP(C399,Grupo!A:B,2,0)</f>
        <v>_RX 0-11m</v>
      </c>
      <c r="G399" s="34">
        <v>90000</v>
      </c>
      <c r="H399" s="32">
        <v>6541</v>
      </c>
      <c r="I399" s="58" t="s">
        <v>15</v>
      </c>
      <c r="J399">
        <f>VLOOKUP(D399,'TIpo (Estudo)'!A:C,3,0)</f>
        <v>7</v>
      </c>
      <c r="K399" t="str">
        <f>VLOOKUP(D399,'TIpo (Estudo)'!A:B,2,)</f>
        <v>Tipo_F_0-11</v>
      </c>
      <c r="L399" t="s">
        <v>1328</v>
      </c>
      <c r="M399" t="str">
        <f t="shared" si="12"/>
        <v>MT</v>
      </c>
      <c r="N399" s="53">
        <v>38805</v>
      </c>
      <c r="O399">
        <v>1</v>
      </c>
      <c r="P399">
        <f t="shared" si="13"/>
        <v>36900</v>
      </c>
    </row>
    <row r="400" spans="1:16" x14ac:dyDescent="0.25">
      <c r="A400" s="32" t="s">
        <v>2</v>
      </c>
      <c r="B400" s="32">
        <v>12189</v>
      </c>
      <c r="C400" s="32" t="s">
        <v>2142</v>
      </c>
      <c r="D400" s="32" t="str">
        <f>VLOOKUP(C400,Grupo!A:B,2,0)</f>
        <v>_RX 0-11m</v>
      </c>
      <c r="G400" s="34">
        <v>81285.66</v>
      </c>
      <c r="H400" s="32">
        <v>6543</v>
      </c>
      <c r="I400" s="58" t="s">
        <v>2</v>
      </c>
      <c r="J400">
        <f>VLOOKUP(D400,'TIpo (Estudo)'!A:C,3,0)</f>
        <v>7</v>
      </c>
      <c r="K400" t="str">
        <f>VLOOKUP(D400,'TIpo (Estudo)'!A:B,2,)</f>
        <v>Tipo_F_0-11</v>
      </c>
      <c r="L400" t="s">
        <v>1204</v>
      </c>
      <c r="M400" t="str">
        <f t="shared" si="12"/>
        <v>SP</v>
      </c>
      <c r="N400" s="53">
        <v>38814</v>
      </c>
      <c r="O400">
        <v>1</v>
      </c>
      <c r="P400">
        <f t="shared" si="13"/>
        <v>33327.120600000002</v>
      </c>
    </row>
    <row r="401" spans="1:16" x14ac:dyDescent="0.25">
      <c r="A401" s="32" t="s">
        <v>2</v>
      </c>
      <c r="B401" s="32">
        <v>12189</v>
      </c>
      <c r="C401" s="32" t="s">
        <v>2142</v>
      </c>
      <c r="D401" s="32" t="str">
        <f>VLOOKUP(C401,Grupo!A:B,2,0)</f>
        <v>_RX 0-11m</v>
      </c>
      <c r="G401" s="34">
        <v>21285.67</v>
      </c>
      <c r="H401" s="32"/>
      <c r="I401" s="58" t="s">
        <v>2</v>
      </c>
      <c r="J401">
        <f>VLOOKUP(D401,'TIpo (Estudo)'!A:C,3,0)</f>
        <v>7</v>
      </c>
      <c r="K401" t="str">
        <f>VLOOKUP(D401,'TIpo (Estudo)'!A:B,2,)</f>
        <v>Tipo_F_0-11</v>
      </c>
      <c r="L401" t="s">
        <v>1204</v>
      </c>
      <c r="M401" t="str">
        <f t="shared" si="12"/>
        <v>SP</v>
      </c>
      <c r="N401" s="53">
        <v>38814</v>
      </c>
      <c r="O401">
        <v>1</v>
      </c>
      <c r="P401">
        <f t="shared" si="13"/>
        <v>8727.1246999999985</v>
      </c>
    </row>
    <row r="402" spans="1:16" x14ac:dyDescent="0.25">
      <c r="A402" s="32" t="s">
        <v>2</v>
      </c>
      <c r="B402" s="32">
        <v>19702</v>
      </c>
      <c r="C402" s="32" t="s">
        <v>2132</v>
      </c>
      <c r="D402" s="32" t="str">
        <f>VLOOKUP(C402,Grupo!A:B,2,0)</f>
        <v>_TMX 06-10 m</v>
      </c>
      <c r="G402" s="34">
        <v>72571.33</v>
      </c>
      <c r="H402" s="32">
        <v>6539</v>
      </c>
      <c r="I402" s="58" t="s">
        <v>2</v>
      </c>
      <c r="J402">
        <f>VLOOKUP(D402,'TIpo (Estudo)'!A:C,3,0)</f>
        <v>14</v>
      </c>
      <c r="K402" t="str">
        <f>VLOOKUP(D402,'TIpo (Estudo)'!A:B,2,)</f>
        <v>Tipo_H_6-10</v>
      </c>
      <c r="L402" t="s">
        <v>1204</v>
      </c>
      <c r="M402" t="str">
        <f t="shared" si="12"/>
        <v>SP</v>
      </c>
      <c r="N402" s="53">
        <v>38814</v>
      </c>
      <c r="O402">
        <v>1</v>
      </c>
      <c r="P402">
        <f t="shared" si="13"/>
        <v>29754.245299999999</v>
      </c>
    </row>
    <row r="403" spans="1:16" x14ac:dyDescent="0.25">
      <c r="A403" s="32" t="s">
        <v>10</v>
      </c>
      <c r="B403" s="32">
        <v>19126</v>
      </c>
      <c r="C403" s="32" t="s">
        <v>2190</v>
      </c>
      <c r="D403" s="32" t="str">
        <f>VLOOKUP(C403,Grupo!A:B,2,0)</f>
        <v>_Colhedoras</v>
      </c>
      <c r="G403" s="34">
        <v>38000</v>
      </c>
      <c r="H403" s="32">
        <v>6540</v>
      </c>
      <c r="I403" s="58" t="s">
        <v>10</v>
      </c>
      <c r="J403">
        <f>VLOOKUP(D403,'TIpo (Estudo)'!A:C,3,0)</f>
        <v>1</v>
      </c>
      <c r="K403" t="str">
        <f>VLOOKUP(D403,'TIpo (Estudo)'!A:B,2,)</f>
        <v>Tipo_A</v>
      </c>
      <c r="L403" t="s">
        <v>1218</v>
      </c>
      <c r="M403" t="str">
        <f t="shared" si="12"/>
        <v>GO</v>
      </c>
      <c r="N403" s="53">
        <v>38818</v>
      </c>
      <c r="O403">
        <v>1</v>
      </c>
      <c r="P403">
        <f t="shared" si="13"/>
        <v>15579.999999999998</v>
      </c>
    </row>
    <row r="404" spans="1:16" x14ac:dyDescent="0.25">
      <c r="A404" s="32" t="s">
        <v>4</v>
      </c>
      <c r="B404" s="32">
        <v>25444</v>
      </c>
      <c r="C404" s="32" t="s">
        <v>1166</v>
      </c>
      <c r="D404" s="32" t="str">
        <f>VLOOKUP(C404,Grupo!A:B,2,0)</f>
        <v>_Distribuidor_Ester</v>
      </c>
      <c r="G404" s="34">
        <v>56484</v>
      </c>
      <c r="H404" s="32">
        <v>6545</v>
      </c>
      <c r="I404" s="58" t="s">
        <v>4</v>
      </c>
      <c r="J404">
        <f>VLOOKUP(D404,'TIpo (Estudo)'!A:C,3,0)</f>
        <v>2</v>
      </c>
      <c r="K404" t="str">
        <f>VLOOKUP(D404,'TIpo (Estudo)'!A:B,2,)</f>
        <v>Tipo_B</v>
      </c>
      <c r="L404" t="s">
        <v>1417</v>
      </c>
      <c r="M404" t="str">
        <f t="shared" si="12"/>
        <v>MG</v>
      </c>
      <c r="N404" s="53">
        <v>38818</v>
      </c>
      <c r="O404">
        <v>1</v>
      </c>
      <c r="P404">
        <f t="shared" si="13"/>
        <v>23158.44</v>
      </c>
    </row>
    <row r="405" spans="1:16" x14ac:dyDescent="0.25">
      <c r="A405" s="32" t="s">
        <v>15</v>
      </c>
      <c r="B405" s="32">
        <v>16300</v>
      </c>
      <c r="C405" s="32" t="s">
        <v>1164</v>
      </c>
      <c r="D405" s="32" t="str">
        <f>VLOOKUP(C405,Grupo!A:B,2,0)</f>
        <v>_Colhedoras</v>
      </c>
      <c r="G405" s="34">
        <v>34500</v>
      </c>
      <c r="H405" s="32">
        <v>6547</v>
      </c>
      <c r="I405" s="58" t="s">
        <v>15</v>
      </c>
      <c r="J405">
        <f>VLOOKUP(D405,'TIpo (Estudo)'!A:C,3,0)</f>
        <v>1</v>
      </c>
      <c r="K405" t="str">
        <f>VLOOKUP(D405,'TIpo (Estudo)'!A:B,2,)</f>
        <v>Tipo_A</v>
      </c>
      <c r="L405" t="s">
        <v>1418</v>
      </c>
      <c r="M405" t="str">
        <f t="shared" si="12"/>
        <v>MT</v>
      </c>
      <c r="N405" s="53">
        <v>38819</v>
      </c>
      <c r="O405">
        <v>1</v>
      </c>
      <c r="P405">
        <f t="shared" si="13"/>
        <v>14145</v>
      </c>
    </row>
    <row r="406" spans="1:16" x14ac:dyDescent="0.25">
      <c r="A406" s="32" t="s">
        <v>10</v>
      </c>
      <c r="B406" s="32">
        <v>14668</v>
      </c>
      <c r="C406" s="32" t="s">
        <v>2163</v>
      </c>
      <c r="D406" s="32" t="str">
        <f>VLOOKUP(C406,Grupo!A:B,2,0)</f>
        <v>_RX 15-20 m</v>
      </c>
      <c r="G406" s="34">
        <v>217000</v>
      </c>
      <c r="H406" s="32">
        <v>6533</v>
      </c>
      <c r="I406" s="58" t="s">
        <v>10</v>
      </c>
      <c r="J406">
        <f>VLOOKUP(D406,'TIpo (Estudo)'!A:C,3,0)</f>
        <v>9</v>
      </c>
      <c r="K406" t="str">
        <f>VLOOKUP(D406,'TIpo (Estudo)'!A:B,2,)</f>
        <v>Tipo_F_15-20</v>
      </c>
      <c r="L406" t="s">
        <v>1271</v>
      </c>
      <c r="M406" t="str">
        <f t="shared" si="12"/>
        <v>GO</v>
      </c>
      <c r="N406" s="53">
        <v>38820</v>
      </c>
      <c r="O406">
        <v>1</v>
      </c>
      <c r="P406">
        <f t="shared" si="13"/>
        <v>88970</v>
      </c>
    </row>
    <row r="407" spans="1:16" x14ac:dyDescent="0.25">
      <c r="A407" s="32" t="s">
        <v>15</v>
      </c>
      <c r="B407" s="32">
        <v>22697</v>
      </c>
      <c r="C407" s="32" t="s">
        <v>2154</v>
      </c>
      <c r="D407" s="32" t="str">
        <f>VLOOKUP(C407,Grupo!A:B,2,0)</f>
        <v>_RX 15-20 m</v>
      </c>
      <c r="G407" s="34">
        <v>130000</v>
      </c>
      <c r="H407" s="32"/>
      <c r="I407" s="58" t="s">
        <v>15</v>
      </c>
      <c r="J407">
        <f>VLOOKUP(D407,'TIpo (Estudo)'!A:C,3,0)</f>
        <v>9</v>
      </c>
      <c r="K407" t="str">
        <f>VLOOKUP(D407,'TIpo (Estudo)'!A:B,2,)</f>
        <v>Tipo_F_15-20</v>
      </c>
      <c r="L407" t="s">
        <v>1419</v>
      </c>
      <c r="M407" t="str">
        <f t="shared" si="12"/>
        <v>MT</v>
      </c>
      <c r="N407" s="53">
        <v>38820</v>
      </c>
      <c r="O407">
        <v>1</v>
      </c>
      <c r="P407">
        <f t="shared" si="13"/>
        <v>53300</v>
      </c>
    </row>
    <row r="408" spans="1:16" x14ac:dyDescent="0.25">
      <c r="A408" s="32" t="s">
        <v>77</v>
      </c>
      <c r="B408" s="32">
        <v>22697</v>
      </c>
      <c r="C408" s="32" t="s">
        <v>2154</v>
      </c>
      <c r="D408" s="32" t="str">
        <f>VLOOKUP(C408,Grupo!A:B,2,0)</f>
        <v>_RX 15-20 m</v>
      </c>
      <c r="G408" s="34">
        <v>150000</v>
      </c>
      <c r="H408" s="32">
        <v>6560</v>
      </c>
      <c r="I408" s="58" t="s">
        <v>77</v>
      </c>
      <c r="J408">
        <f>VLOOKUP(D408,'TIpo (Estudo)'!A:C,3,0)</f>
        <v>9</v>
      </c>
      <c r="K408" t="str">
        <f>VLOOKUP(D408,'TIpo (Estudo)'!A:B,2,)</f>
        <v>Tipo_F_15-20</v>
      </c>
      <c r="L408" t="s">
        <v>1422</v>
      </c>
      <c r="M408" t="str">
        <f t="shared" si="12"/>
        <v>TO</v>
      </c>
      <c r="N408" s="53">
        <v>38862</v>
      </c>
      <c r="O408">
        <v>1</v>
      </c>
      <c r="P408">
        <f t="shared" si="13"/>
        <v>61499.999999999993</v>
      </c>
    </row>
    <row r="409" spans="1:16" x14ac:dyDescent="0.25">
      <c r="A409" s="32" t="s">
        <v>10</v>
      </c>
      <c r="B409" s="32">
        <v>22697</v>
      </c>
      <c r="C409" s="32" t="s">
        <v>2154</v>
      </c>
      <c r="D409" s="32" t="str">
        <f>VLOOKUP(C409,Grupo!A:B,2,0)</f>
        <v>_RX 15-20 m</v>
      </c>
      <c r="G409" s="34">
        <v>110000</v>
      </c>
      <c r="H409" s="32">
        <v>6567</v>
      </c>
      <c r="I409" s="58" t="s">
        <v>10</v>
      </c>
      <c r="J409">
        <f>VLOOKUP(D409,'TIpo (Estudo)'!A:C,3,0)</f>
        <v>9</v>
      </c>
      <c r="K409" t="str">
        <f>VLOOKUP(D409,'TIpo (Estudo)'!A:B,2,)</f>
        <v>Tipo_F_15-20</v>
      </c>
      <c r="L409" t="s">
        <v>1423</v>
      </c>
      <c r="M409" t="str">
        <f t="shared" si="12"/>
        <v>GO</v>
      </c>
      <c r="N409" s="53">
        <v>38867</v>
      </c>
      <c r="O409">
        <v>1</v>
      </c>
      <c r="P409">
        <f t="shared" si="13"/>
        <v>45100</v>
      </c>
    </row>
    <row r="410" spans="1:16" x14ac:dyDescent="0.25">
      <c r="A410" s="32" t="s">
        <v>2</v>
      </c>
      <c r="B410" s="32">
        <v>24974</v>
      </c>
      <c r="C410" s="32" t="s">
        <v>2180</v>
      </c>
      <c r="D410" s="32" t="str">
        <f>VLOOKUP(C410,Grupo!A:B,2,0)</f>
        <v>_RX 0-11m</v>
      </c>
      <c r="G410" s="34">
        <v>62000</v>
      </c>
      <c r="H410" s="32">
        <v>6548</v>
      </c>
      <c r="I410" s="58" t="s">
        <v>2</v>
      </c>
      <c r="J410">
        <f>VLOOKUP(D410,'TIpo (Estudo)'!A:C,3,0)</f>
        <v>7</v>
      </c>
      <c r="K410" t="str">
        <f>VLOOKUP(D410,'TIpo (Estudo)'!A:B,2,)</f>
        <v>Tipo_F_0-11</v>
      </c>
      <c r="L410" t="s">
        <v>1249</v>
      </c>
      <c r="M410" t="str">
        <f t="shared" si="12"/>
        <v>SP</v>
      </c>
      <c r="N410" s="53">
        <v>38869</v>
      </c>
      <c r="O410">
        <v>1</v>
      </c>
      <c r="P410">
        <f t="shared" si="13"/>
        <v>25420</v>
      </c>
    </row>
    <row r="411" spans="1:16" x14ac:dyDescent="0.25">
      <c r="A411" s="32" t="s">
        <v>4</v>
      </c>
      <c r="B411" s="32">
        <v>8710</v>
      </c>
      <c r="C411" s="32" t="s">
        <v>2107</v>
      </c>
      <c r="D411" s="32" t="str">
        <f>VLOOKUP(C411,Grupo!A:B,2,0)</f>
        <v>_TMX 12-15 m</v>
      </c>
      <c r="G411" s="34">
        <v>145000</v>
      </c>
      <c r="H411" s="32">
        <v>6563</v>
      </c>
      <c r="I411" s="58" t="s">
        <v>4</v>
      </c>
      <c r="J411">
        <f>VLOOKUP(D411,'TIpo (Estudo)'!A:C,3,0)</f>
        <v>15</v>
      </c>
      <c r="K411" t="str">
        <f>VLOOKUP(D411,'TIpo (Estudo)'!A:B,2,)</f>
        <v>Tipo_H_12-15</v>
      </c>
      <c r="L411" t="s">
        <v>1424</v>
      </c>
      <c r="M411" t="str">
        <f t="shared" si="12"/>
        <v>MG</v>
      </c>
      <c r="N411" s="53">
        <v>38870</v>
      </c>
      <c r="O411">
        <v>1</v>
      </c>
      <c r="P411">
        <f t="shared" si="13"/>
        <v>59450</v>
      </c>
    </row>
    <row r="412" spans="1:16" x14ac:dyDescent="0.25">
      <c r="A412" s="32" t="s">
        <v>128</v>
      </c>
      <c r="B412" s="32">
        <v>8710</v>
      </c>
      <c r="C412" s="32" t="s">
        <v>2107</v>
      </c>
      <c r="D412" s="32" t="str">
        <f>VLOOKUP(C412,Grupo!A:B,2,0)</f>
        <v>_TMX 12-15 m</v>
      </c>
      <c r="G412" s="34">
        <v>158158</v>
      </c>
      <c r="H412" s="32">
        <v>6563</v>
      </c>
      <c r="I412" s="58" t="s">
        <v>128</v>
      </c>
      <c r="J412">
        <f>VLOOKUP(D412,'TIpo (Estudo)'!A:C,3,0)</f>
        <v>15</v>
      </c>
      <c r="K412" t="str">
        <f>VLOOKUP(D412,'TIpo (Estudo)'!A:B,2,)</f>
        <v>Tipo_H_12-15</v>
      </c>
      <c r="L412" t="s">
        <v>1426</v>
      </c>
      <c r="M412" t="str">
        <f t="shared" si="12"/>
        <v>BA</v>
      </c>
      <c r="N412" s="53">
        <v>38874</v>
      </c>
      <c r="O412">
        <v>1</v>
      </c>
      <c r="P412">
        <f t="shared" si="13"/>
        <v>64844.78</v>
      </c>
    </row>
    <row r="413" spans="1:16" x14ac:dyDescent="0.25">
      <c r="A413" s="32" t="s">
        <v>2</v>
      </c>
      <c r="B413" s="32">
        <v>8704</v>
      </c>
      <c r="C413" s="32" t="s">
        <v>2125</v>
      </c>
      <c r="D413" s="32" t="str">
        <f>VLOOKUP(C413,Grupo!A:B,2,0)</f>
        <v>_TMX 06-10 m</v>
      </c>
      <c r="G413" s="34">
        <v>44000</v>
      </c>
      <c r="H413" s="32">
        <v>6570</v>
      </c>
      <c r="I413" s="58" t="s">
        <v>2</v>
      </c>
      <c r="J413">
        <f>VLOOKUP(D413,'TIpo (Estudo)'!A:C,3,0)</f>
        <v>14</v>
      </c>
      <c r="K413" t="str">
        <f>VLOOKUP(D413,'TIpo (Estudo)'!A:B,2,)</f>
        <v>Tipo_H_6-10</v>
      </c>
      <c r="L413" t="s">
        <v>1425</v>
      </c>
      <c r="M413" t="str">
        <f t="shared" si="12"/>
        <v>SP</v>
      </c>
      <c r="N413" s="53">
        <v>38874</v>
      </c>
      <c r="O413">
        <v>1</v>
      </c>
      <c r="P413">
        <f t="shared" si="13"/>
        <v>18040</v>
      </c>
    </row>
    <row r="414" spans="1:16" x14ac:dyDescent="0.25">
      <c r="A414" s="32" t="s">
        <v>4</v>
      </c>
      <c r="B414" s="32">
        <v>19702</v>
      </c>
      <c r="C414" s="32" t="s">
        <v>2132</v>
      </c>
      <c r="D414" s="32" t="str">
        <f>VLOOKUP(C414,Grupo!A:B,2,0)</f>
        <v>_TMX 06-10 m</v>
      </c>
      <c r="G414" s="34">
        <v>85000</v>
      </c>
      <c r="H414" s="32">
        <v>6565</v>
      </c>
      <c r="I414" s="58" t="s">
        <v>4</v>
      </c>
      <c r="J414">
        <f>VLOOKUP(D414,'TIpo (Estudo)'!A:C,3,0)</f>
        <v>14</v>
      </c>
      <c r="K414" t="str">
        <f>VLOOKUP(D414,'TIpo (Estudo)'!A:B,2,)</f>
        <v>Tipo_H_6-10</v>
      </c>
      <c r="L414" t="s">
        <v>1424</v>
      </c>
      <c r="M414" t="str">
        <f t="shared" si="12"/>
        <v>MG</v>
      </c>
      <c r="N414" s="53">
        <v>38874</v>
      </c>
      <c r="O414">
        <v>1</v>
      </c>
      <c r="P414">
        <f t="shared" si="13"/>
        <v>34850</v>
      </c>
    </row>
    <row r="415" spans="1:16" x14ac:dyDescent="0.25">
      <c r="A415" s="32" t="s">
        <v>10</v>
      </c>
      <c r="B415" s="32">
        <v>22697</v>
      </c>
      <c r="C415" s="32" t="s">
        <v>2154</v>
      </c>
      <c r="D415" s="32" t="str">
        <f>VLOOKUP(C415,Grupo!A:B,2,0)</f>
        <v>_RX 15-20 m</v>
      </c>
      <c r="G415" s="34">
        <v>120000</v>
      </c>
      <c r="H415" s="32">
        <v>6569</v>
      </c>
      <c r="I415" s="58" t="s">
        <v>10</v>
      </c>
      <c r="J415">
        <f>VLOOKUP(D415,'TIpo (Estudo)'!A:C,3,0)</f>
        <v>9</v>
      </c>
      <c r="K415" t="str">
        <f>VLOOKUP(D415,'TIpo (Estudo)'!A:B,2,)</f>
        <v>Tipo_F_15-20</v>
      </c>
      <c r="L415" t="s">
        <v>1429</v>
      </c>
      <c r="M415" t="str">
        <f t="shared" si="12"/>
        <v>GO</v>
      </c>
      <c r="N415" s="53">
        <v>38881</v>
      </c>
      <c r="O415">
        <v>1</v>
      </c>
      <c r="P415">
        <f t="shared" si="13"/>
        <v>49200</v>
      </c>
    </row>
    <row r="416" spans="1:16" x14ac:dyDescent="0.25">
      <c r="A416" s="32" t="s">
        <v>1</v>
      </c>
      <c r="B416" s="32">
        <v>8704</v>
      </c>
      <c r="C416" s="32" t="s">
        <v>2125</v>
      </c>
      <c r="D416" s="32" t="str">
        <f>VLOOKUP(C416,Grupo!A:B,2,0)</f>
        <v>_TMX 06-10 m</v>
      </c>
      <c r="G416" s="34">
        <v>60000</v>
      </c>
      <c r="H416" s="32">
        <v>6572</v>
      </c>
      <c r="I416" s="58" t="s">
        <v>1</v>
      </c>
      <c r="J416">
        <f>VLOOKUP(D416,'TIpo (Estudo)'!A:C,3,0)</f>
        <v>14</v>
      </c>
      <c r="K416" t="str">
        <f>VLOOKUP(D416,'TIpo (Estudo)'!A:B,2,)</f>
        <v>Tipo_H_6-10</v>
      </c>
      <c r="L416" t="s">
        <v>1428</v>
      </c>
      <c r="M416" t="str">
        <f t="shared" si="12"/>
        <v>MS</v>
      </c>
      <c r="N416" s="53">
        <v>38881</v>
      </c>
      <c r="O416">
        <v>1</v>
      </c>
      <c r="P416">
        <f t="shared" si="13"/>
        <v>24600</v>
      </c>
    </row>
    <row r="417" spans="1:16" x14ac:dyDescent="0.25">
      <c r="A417" s="32" t="s">
        <v>1</v>
      </c>
      <c r="B417" s="32">
        <v>14668</v>
      </c>
      <c r="C417" s="32" t="s">
        <v>2163</v>
      </c>
      <c r="D417" s="32" t="str">
        <f>VLOOKUP(C417,Grupo!A:B,2,0)</f>
        <v>_RX 15-20 m</v>
      </c>
      <c r="G417" s="34">
        <v>150000</v>
      </c>
      <c r="H417" s="32">
        <v>6558</v>
      </c>
      <c r="I417" s="58" t="s">
        <v>1</v>
      </c>
      <c r="J417">
        <f>VLOOKUP(D417,'TIpo (Estudo)'!A:C,3,0)</f>
        <v>9</v>
      </c>
      <c r="K417" t="str">
        <f>VLOOKUP(D417,'TIpo (Estudo)'!A:B,2,)</f>
        <v>Tipo_F_15-20</v>
      </c>
      <c r="L417" t="s">
        <v>1236</v>
      </c>
      <c r="M417" t="str">
        <f t="shared" si="12"/>
        <v>MS</v>
      </c>
      <c r="N417" s="53">
        <v>38882</v>
      </c>
      <c r="O417">
        <v>1</v>
      </c>
      <c r="P417">
        <f t="shared" si="13"/>
        <v>61499.999999999993</v>
      </c>
    </row>
    <row r="418" spans="1:16" x14ac:dyDescent="0.25">
      <c r="A418" s="32" t="s">
        <v>1</v>
      </c>
      <c r="B418" s="32">
        <v>19126</v>
      </c>
      <c r="C418" s="32" t="s">
        <v>2190</v>
      </c>
      <c r="D418" s="32" t="str">
        <f>VLOOKUP(C418,Grupo!A:B,2,0)</f>
        <v>_Colhedoras</v>
      </c>
      <c r="G418" s="34">
        <v>38000</v>
      </c>
      <c r="H418" s="32">
        <v>6561</v>
      </c>
      <c r="I418" s="58" t="s">
        <v>1</v>
      </c>
      <c r="J418">
        <f>VLOOKUP(D418,'TIpo (Estudo)'!A:C,3,0)</f>
        <v>1</v>
      </c>
      <c r="K418" t="str">
        <f>VLOOKUP(D418,'TIpo (Estudo)'!A:B,2,)</f>
        <v>Tipo_A</v>
      </c>
      <c r="L418" t="s">
        <v>1215</v>
      </c>
      <c r="M418" t="str">
        <f t="shared" si="12"/>
        <v>MS</v>
      </c>
      <c r="N418" s="53">
        <v>38891</v>
      </c>
      <c r="O418">
        <v>1</v>
      </c>
      <c r="P418">
        <f t="shared" si="13"/>
        <v>15579.999999999998</v>
      </c>
    </row>
    <row r="419" spans="1:16" x14ac:dyDescent="0.25">
      <c r="A419" s="32" t="s">
        <v>4</v>
      </c>
      <c r="B419" s="32">
        <v>25850</v>
      </c>
      <c r="C419" s="32" t="s">
        <v>2229</v>
      </c>
      <c r="D419" s="32" t="str">
        <f>VLOOKUP(C419,Grupo!A:B,2,0)</f>
        <v>_Wagon</v>
      </c>
      <c r="G419" s="34">
        <v>26000</v>
      </c>
      <c r="H419" s="32">
        <v>6556</v>
      </c>
      <c r="I419" s="58" t="s">
        <v>4</v>
      </c>
      <c r="J419">
        <f>VLOOKUP(D419,'TIpo (Estudo)'!A:C,3,0)</f>
        <v>19</v>
      </c>
      <c r="K419" t="str">
        <f>VLOOKUP(D419,'TIpo (Estudo)'!A:B,2,)</f>
        <v>Tipo_K</v>
      </c>
      <c r="L419" t="s">
        <v>1430</v>
      </c>
      <c r="M419" t="str">
        <f t="shared" si="12"/>
        <v>MG</v>
      </c>
      <c r="N419" s="53">
        <v>38899</v>
      </c>
      <c r="O419">
        <v>1</v>
      </c>
      <c r="P419">
        <f t="shared" si="13"/>
        <v>10660</v>
      </c>
    </row>
    <row r="420" spans="1:16" x14ac:dyDescent="0.25">
      <c r="A420" s="32" t="s">
        <v>10</v>
      </c>
      <c r="B420" s="32">
        <v>8700</v>
      </c>
      <c r="C420" s="32" t="s">
        <v>2118</v>
      </c>
      <c r="D420" s="32" t="str">
        <f>VLOOKUP(C420,Grupo!A:B,2,0)</f>
        <v>_TMX 02-5 m</v>
      </c>
      <c r="G420" s="34">
        <v>58697</v>
      </c>
      <c r="H420" s="32">
        <v>6578</v>
      </c>
      <c r="I420" s="58" t="s">
        <v>10</v>
      </c>
      <c r="J420">
        <f>VLOOKUP(D420,'TIpo (Estudo)'!A:C,3,0)</f>
        <v>13</v>
      </c>
      <c r="K420" t="str">
        <f>VLOOKUP(D420,'TIpo (Estudo)'!A:B,2,)</f>
        <v>Tipo_H_2-5</v>
      </c>
      <c r="L420" t="s">
        <v>1420</v>
      </c>
      <c r="M420" t="str">
        <f t="shared" si="12"/>
        <v>GO</v>
      </c>
      <c r="N420" s="53">
        <v>38902</v>
      </c>
      <c r="O420">
        <v>1</v>
      </c>
      <c r="P420">
        <f t="shared" si="13"/>
        <v>24065.769999999997</v>
      </c>
    </row>
    <row r="421" spans="1:16" x14ac:dyDescent="0.25">
      <c r="A421" s="32" t="s">
        <v>48</v>
      </c>
      <c r="B421" s="32">
        <v>8342</v>
      </c>
      <c r="C421" s="32" t="s">
        <v>2196</v>
      </c>
      <c r="D421" s="32" t="str">
        <f>VLOOKUP(C421,Grupo!A:B,2,0)</f>
        <v>_Colhedoras</v>
      </c>
      <c r="G421" s="34">
        <v>23721.5</v>
      </c>
      <c r="H421" s="32">
        <v>6528</v>
      </c>
      <c r="I421" s="58" t="s">
        <v>48</v>
      </c>
      <c r="J421">
        <f>VLOOKUP(D421,'TIpo (Estudo)'!A:C,3,0)</f>
        <v>1</v>
      </c>
      <c r="K421" t="str">
        <f>VLOOKUP(D421,'TIpo (Estudo)'!A:B,2,)</f>
        <v>Tipo_A</v>
      </c>
      <c r="L421" t="s">
        <v>1431</v>
      </c>
      <c r="M421" t="str">
        <f t="shared" si="12"/>
        <v>CE</v>
      </c>
      <c r="N421" s="53">
        <v>38903</v>
      </c>
      <c r="O421">
        <v>1</v>
      </c>
      <c r="P421">
        <f t="shared" si="13"/>
        <v>9725.8149999999987</v>
      </c>
    </row>
    <row r="422" spans="1:16" x14ac:dyDescent="0.25">
      <c r="A422" s="32" t="s">
        <v>4</v>
      </c>
      <c r="B422" s="32">
        <v>27098</v>
      </c>
      <c r="C422" s="32" t="s">
        <v>2121</v>
      </c>
      <c r="D422" s="32" t="str">
        <f>VLOOKUP(C422,Grupo!A:B,2,0)</f>
        <v>_TMX 02-5 m</v>
      </c>
      <c r="G422" s="34">
        <v>56000</v>
      </c>
      <c r="H422" s="32"/>
      <c r="I422" s="58" t="s">
        <v>4</v>
      </c>
      <c r="J422">
        <f>VLOOKUP(D422,'TIpo (Estudo)'!A:C,3,0)</f>
        <v>13</v>
      </c>
      <c r="K422" t="str">
        <f>VLOOKUP(D422,'TIpo (Estudo)'!A:B,2,)</f>
        <v>Tipo_H_2-5</v>
      </c>
      <c r="L422" t="s">
        <v>1432</v>
      </c>
      <c r="M422" t="str">
        <f t="shared" si="12"/>
        <v>MG</v>
      </c>
      <c r="N422" s="53">
        <v>38903</v>
      </c>
      <c r="O422">
        <v>1</v>
      </c>
      <c r="P422">
        <f t="shared" si="13"/>
        <v>22960</v>
      </c>
    </row>
    <row r="423" spans="1:16" x14ac:dyDescent="0.25">
      <c r="A423" s="32" t="s">
        <v>48</v>
      </c>
      <c r="B423" s="32">
        <v>23433</v>
      </c>
      <c r="C423" s="32" t="s">
        <v>2227</v>
      </c>
      <c r="D423" s="32" t="str">
        <f>VLOOKUP(C423,Grupo!A:B,2,0)</f>
        <v>_VM 2-8 m</v>
      </c>
      <c r="G423" s="34">
        <v>46600</v>
      </c>
      <c r="H423" s="32">
        <v>6549</v>
      </c>
      <c r="I423" s="58" t="s">
        <v>48</v>
      </c>
      <c r="J423">
        <f>VLOOKUP(D423,'TIpo (Estudo)'!A:C,3,0)</f>
        <v>17</v>
      </c>
      <c r="K423" t="str">
        <f>VLOOKUP(D423,'TIpo (Estudo)'!A:B,2,)</f>
        <v>Tipo_J_2-8</v>
      </c>
      <c r="L423" t="s">
        <v>1433</v>
      </c>
      <c r="M423" t="str">
        <f t="shared" si="12"/>
        <v>CE</v>
      </c>
      <c r="N423" s="53">
        <v>38903</v>
      </c>
      <c r="O423">
        <v>1</v>
      </c>
      <c r="P423">
        <f t="shared" si="13"/>
        <v>19106</v>
      </c>
    </row>
    <row r="424" spans="1:16" x14ac:dyDescent="0.25">
      <c r="A424" s="32" t="s">
        <v>10</v>
      </c>
      <c r="B424" s="32">
        <v>14668</v>
      </c>
      <c r="C424" s="32" t="s">
        <v>2163</v>
      </c>
      <c r="D424" s="32" t="str">
        <f>VLOOKUP(C424,Grupo!A:B,2,0)</f>
        <v>_RX 15-20 m</v>
      </c>
      <c r="G424" s="34">
        <v>131950.5</v>
      </c>
      <c r="H424" s="32">
        <v>6571</v>
      </c>
      <c r="I424" s="58" t="s">
        <v>10</v>
      </c>
      <c r="J424">
        <f>VLOOKUP(D424,'TIpo (Estudo)'!A:C,3,0)</f>
        <v>9</v>
      </c>
      <c r="K424" t="str">
        <f>VLOOKUP(D424,'TIpo (Estudo)'!A:B,2,)</f>
        <v>Tipo_F_15-20</v>
      </c>
      <c r="L424" t="s">
        <v>1218</v>
      </c>
      <c r="M424" t="str">
        <f t="shared" si="12"/>
        <v>GO</v>
      </c>
      <c r="N424" s="53">
        <v>38904</v>
      </c>
      <c r="O424">
        <v>1</v>
      </c>
      <c r="P424">
        <f t="shared" si="13"/>
        <v>54099.704999999994</v>
      </c>
    </row>
    <row r="425" spans="1:16" x14ac:dyDescent="0.25">
      <c r="A425" s="32" t="s">
        <v>4</v>
      </c>
      <c r="B425" s="32">
        <v>8390</v>
      </c>
      <c r="C425" s="32" t="s">
        <v>2100</v>
      </c>
      <c r="D425" s="32" t="str">
        <f>VLOOKUP(C425,Grupo!A:B,2,0)</f>
        <v>_TMX 06-10 m</v>
      </c>
      <c r="G425" s="34">
        <v>84890</v>
      </c>
      <c r="H425" s="32">
        <v>6579</v>
      </c>
      <c r="I425" s="58" t="s">
        <v>4</v>
      </c>
      <c r="J425">
        <f>VLOOKUP(D425,'TIpo (Estudo)'!A:C,3,0)</f>
        <v>14</v>
      </c>
      <c r="K425" t="str">
        <f>VLOOKUP(D425,'TIpo (Estudo)'!A:B,2,)</f>
        <v>Tipo_H_6-10</v>
      </c>
      <c r="L425" t="s">
        <v>1434</v>
      </c>
      <c r="M425" t="str">
        <f t="shared" si="12"/>
        <v>MG</v>
      </c>
      <c r="N425" s="53">
        <v>38905</v>
      </c>
      <c r="O425">
        <v>1</v>
      </c>
      <c r="P425">
        <f t="shared" si="13"/>
        <v>34804.9</v>
      </c>
    </row>
    <row r="426" spans="1:16" x14ac:dyDescent="0.25">
      <c r="A426" s="32" t="s">
        <v>1</v>
      </c>
      <c r="B426" s="32">
        <v>12189</v>
      </c>
      <c r="C426" s="32" t="s">
        <v>2142</v>
      </c>
      <c r="D426" s="32" t="str">
        <f>VLOOKUP(C426,Grupo!A:B,2,0)</f>
        <v>_RX 0-11m</v>
      </c>
      <c r="G426" s="34">
        <v>108451</v>
      </c>
      <c r="H426" s="32">
        <v>6553</v>
      </c>
      <c r="I426" s="58" t="s">
        <v>1</v>
      </c>
      <c r="J426">
        <f>VLOOKUP(D426,'TIpo (Estudo)'!A:C,3,0)</f>
        <v>7</v>
      </c>
      <c r="K426" t="str">
        <f>VLOOKUP(D426,'TIpo (Estudo)'!A:B,2,)</f>
        <v>Tipo_F_0-11</v>
      </c>
      <c r="L426" t="s">
        <v>1284</v>
      </c>
      <c r="M426" t="str">
        <f t="shared" si="12"/>
        <v>MS</v>
      </c>
      <c r="N426" s="53">
        <v>38911</v>
      </c>
      <c r="O426">
        <v>1</v>
      </c>
      <c r="P426">
        <f t="shared" si="13"/>
        <v>44464.909999999996</v>
      </c>
    </row>
    <row r="427" spans="1:16" x14ac:dyDescent="0.25">
      <c r="A427" s="32" t="s">
        <v>10</v>
      </c>
      <c r="B427" s="32">
        <v>12189</v>
      </c>
      <c r="C427" s="32" t="s">
        <v>2142</v>
      </c>
      <c r="D427" s="32" t="str">
        <f>VLOOKUP(C427,Grupo!A:B,2,0)</f>
        <v>_RX 0-11m</v>
      </c>
      <c r="G427" s="34">
        <v>106250</v>
      </c>
      <c r="H427" s="32">
        <v>6586</v>
      </c>
      <c r="I427" s="58" t="s">
        <v>10</v>
      </c>
      <c r="J427">
        <f>VLOOKUP(D427,'TIpo (Estudo)'!A:C,3,0)</f>
        <v>7</v>
      </c>
      <c r="K427" t="str">
        <f>VLOOKUP(D427,'TIpo (Estudo)'!A:B,2,)</f>
        <v>Tipo_F_0-11</v>
      </c>
      <c r="L427" t="s">
        <v>1435</v>
      </c>
      <c r="M427" t="str">
        <f t="shared" si="12"/>
        <v>GO</v>
      </c>
      <c r="N427" s="53">
        <v>38912</v>
      </c>
      <c r="O427">
        <v>1</v>
      </c>
      <c r="P427">
        <f t="shared" si="13"/>
        <v>43562.5</v>
      </c>
    </row>
    <row r="428" spans="1:16" x14ac:dyDescent="0.25">
      <c r="A428" s="32" t="s">
        <v>48</v>
      </c>
      <c r="B428" s="32">
        <v>25993</v>
      </c>
      <c r="C428" s="32" t="s">
        <v>1982</v>
      </c>
      <c r="D428" s="32" t="str">
        <f>VLOOKUP(C428,Grupo!A:B,2,0)</f>
        <v>_VM 2-8 m</v>
      </c>
      <c r="G428" s="34">
        <v>31130</v>
      </c>
      <c r="H428" s="32">
        <v>6580</v>
      </c>
      <c r="I428" s="58" t="s">
        <v>48</v>
      </c>
      <c r="J428">
        <f>VLOOKUP(D428,'TIpo (Estudo)'!A:C,3,0)</f>
        <v>17</v>
      </c>
      <c r="K428" t="str">
        <f>VLOOKUP(D428,'TIpo (Estudo)'!A:B,2,)</f>
        <v>Tipo_J_2-8</v>
      </c>
      <c r="L428" t="s">
        <v>1427</v>
      </c>
      <c r="M428" t="str">
        <f t="shared" si="12"/>
        <v>CE</v>
      </c>
      <c r="N428" s="53">
        <v>38915</v>
      </c>
      <c r="O428">
        <v>1</v>
      </c>
      <c r="P428">
        <f t="shared" si="13"/>
        <v>12763.3</v>
      </c>
    </row>
    <row r="429" spans="1:16" x14ac:dyDescent="0.25">
      <c r="A429" s="32" t="s">
        <v>79</v>
      </c>
      <c r="B429" s="32">
        <v>21794</v>
      </c>
      <c r="C429" s="32" t="s">
        <v>2243</v>
      </c>
      <c r="D429" s="32" t="str">
        <f>VLOOKUP(C429,Grupo!A:B,2,0)</f>
        <v>_Wagon</v>
      </c>
      <c r="G429" s="34">
        <v>27195</v>
      </c>
      <c r="H429" s="32">
        <v>6471</v>
      </c>
      <c r="I429" s="58" t="s">
        <v>79</v>
      </c>
      <c r="J429">
        <f>VLOOKUP(D429,'TIpo (Estudo)'!A:C,3,0)</f>
        <v>19</v>
      </c>
      <c r="K429" t="str">
        <f>VLOOKUP(D429,'TIpo (Estudo)'!A:B,2,)</f>
        <v>Tipo_K</v>
      </c>
      <c r="L429" t="s">
        <v>1406</v>
      </c>
      <c r="M429" t="str">
        <f t="shared" si="12"/>
        <v>RS</v>
      </c>
      <c r="N429" s="53">
        <v>38916</v>
      </c>
      <c r="O429">
        <v>1</v>
      </c>
      <c r="P429">
        <f t="shared" si="13"/>
        <v>11149.949999999999</v>
      </c>
    </row>
    <row r="430" spans="1:16" x14ac:dyDescent="0.25">
      <c r="A430" s="32" t="s">
        <v>67</v>
      </c>
      <c r="B430" s="32">
        <v>24974</v>
      </c>
      <c r="C430" s="32" t="s">
        <v>2180</v>
      </c>
      <c r="D430" s="32" t="str">
        <f>VLOOKUP(C430,Grupo!A:B,2,0)</f>
        <v>_RX 0-11m</v>
      </c>
      <c r="G430" s="34">
        <v>66000</v>
      </c>
      <c r="H430" s="32">
        <v>6582</v>
      </c>
      <c r="I430" s="58" t="s">
        <v>67</v>
      </c>
      <c r="J430">
        <f>VLOOKUP(D430,'TIpo (Estudo)'!A:C,3,0)</f>
        <v>7</v>
      </c>
      <c r="K430" t="str">
        <f>VLOOKUP(D430,'TIpo (Estudo)'!A:B,2,)</f>
        <v>Tipo_F_0-11</v>
      </c>
      <c r="L430" t="s">
        <v>1436</v>
      </c>
      <c r="M430" t="str">
        <f t="shared" si="12"/>
        <v>PA</v>
      </c>
      <c r="N430" s="53">
        <v>38916</v>
      </c>
      <c r="O430">
        <v>1</v>
      </c>
      <c r="P430">
        <f t="shared" si="13"/>
        <v>27060</v>
      </c>
    </row>
    <row r="431" spans="1:16" x14ac:dyDescent="0.25">
      <c r="A431" s="32" t="s">
        <v>55</v>
      </c>
      <c r="B431" s="32">
        <v>16300</v>
      </c>
      <c r="C431" s="32" t="s">
        <v>1164</v>
      </c>
      <c r="D431" s="32" t="str">
        <f>VLOOKUP(C431,Grupo!A:B,2,0)</f>
        <v>_Colhedoras</v>
      </c>
      <c r="G431" s="34">
        <v>25440</v>
      </c>
      <c r="H431" s="32">
        <v>6551</v>
      </c>
      <c r="I431" s="58" t="s">
        <v>55</v>
      </c>
      <c r="J431">
        <f>VLOOKUP(D431,'TIpo (Estudo)'!A:C,3,0)</f>
        <v>1</v>
      </c>
      <c r="K431" t="str">
        <f>VLOOKUP(D431,'TIpo (Estudo)'!A:B,2,)</f>
        <v>Tipo_A</v>
      </c>
      <c r="L431" t="s">
        <v>1300</v>
      </c>
      <c r="M431" t="str">
        <f t="shared" si="12"/>
        <v>SC</v>
      </c>
      <c r="N431" s="53">
        <v>38918</v>
      </c>
      <c r="O431">
        <v>1</v>
      </c>
      <c r="P431">
        <f t="shared" si="13"/>
        <v>10430.4</v>
      </c>
    </row>
    <row r="432" spans="1:16" x14ac:dyDescent="0.25">
      <c r="A432" s="32" t="s">
        <v>175</v>
      </c>
      <c r="B432" s="32">
        <v>27277</v>
      </c>
      <c r="C432" s="32" t="s">
        <v>2195</v>
      </c>
      <c r="D432" s="32" t="str">
        <f>VLOOKUP(C432,Grupo!A:B,2,0)</f>
        <v>_Colhedoras</v>
      </c>
      <c r="G432" s="34">
        <v>14185.38</v>
      </c>
      <c r="H432" s="32">
        <v>6590</v>
      </c>
      <c r="I432" s="58" t="s">
        <v>175</v>
      </c>
      <c r="J432">
        <f>VLOOKUP(D432,'TIpo (Estudo)'!A:C,3,0)</f>
        <v>1</v>
      </c>
      <c r="K432" t="str">
        <f>VLOOKUP(D432,'TIpo (Estudo)'!A:B,2,)</f>
        <v>Tipo_A</v>
      </c>
      <c r="L432" t="s">
        <v>1394</v>
      </c>
      <c r="M432" t="str">
        <f t="shared" si="12"/>
        <v>EX</v>
      </c>
      <c r="N432" s="53">
        <v>38925</v>
      </c>
      <c r="O432">
        <v>1</v>
      </c>
      <c r="P432">
        <f t="shared" si="13"/>
        <v>5816.005799999999</v>
      </c>
    </row>
    <row r="433" spans="1:16" x14ac:dyDescent="0.25">
      <c r="A433" s="32" t="s">
        <v>175</v>
      </c>
      <c r="B433" s="32">
        <v>27277</v>
      </c>
      <c r="C433" s="32" t="s">
        <v>2195</v>
      </c>
      <c r="D433" s="32" t="str">
        <f>VLOOKUP(C433,Grupo!A:B,2,0)</f>
        <v>_Colhedoras</v>
      </c>
      <c r="G433" s="34">
        <v>14185.38</v>
      </c>
      <c r="H433" s="32">
        <v>6591</v>
      </c>
      <c r="I433" s="58" t="s">
        <v>175</v>
      </c>
      <c r="J433">
        <f>VLOOKUP(D433,'TIpo (Estudo)'!A:C,3,0)</f>
        <v>1</v>
      </c>
      <c r="K433" t="str">
        <f>VLOOKUP(D433,'TIpo (Estudo)'!A:B,2,)</f>
        <v>Tipo_A</v>
      </c>
      <c r="L433" t="s">
        <v>1394</v>
      </c>
      <c r="M433" t="str">
        <f t="shared" si="12"/>
        <v>EX</v>
      </c>
      <c r="N433" s="53">
        <v>38925</v>
      </c>
      <c r="O433">
        <v>1</v>
      </c>
      <c r="P433">
        <f t="shared" si="13"/>
        <v>5816.005799999999</v>
      </c>
    </row>
    <row r="434" spans="1:16" x14ac:dyDescent="0.25">
      <c r="A434" s="32" t="s">
        <v>175</v>
      </c>
      <c r="B434" s="32">
        <v>8340</v>
      </c>
      <c r="C434" s="32" t="s">
        <v>2191</v>
      </c>
      <c r="D434" s="32" t="str">
        <f>VLOOKUP(C434,Grupo!A:B,2,0)</f>
        <v>_Colhedoras</v>
      </c>
      <c r="G434" s="34">
        <v>17228.93</v>
      </c>
      <c r="H434" s="32">
        <v>6587</v>
      </c>
      <c r="I434" s="58" t="s">
        <v>175</v>
      </c>
      <c r="J434">
        <f>VLOOKUP(D434,'TIpo (Estudo)'!A:C,3,0)</f>
        <v>1</v>
      </c>
      <c r="K434" t="str">
        <f>VLOOKUP(D434,'TIpo (Estudo)'!A:B,2,)</f>
        <v>Tipo_A</v>
      </c>
      <c r="L434" t="s">
        <v>1394</v>
      </c>
      <c r="M434" t="str">
        <f t="shared" si="12"/>
        <v>EX</v>
      </c>
      <c r="N434" s="53">
        <v>38925</v>
      </c>
      <c r="O434">
        <v>1</v>
      </c>
      <c r="P434">
        <f t="shared" si="13"/>
        <v>7063.8612999999996</v>
      </c>
    </row>
    <row r="435" spans="1:16" x14ac:dyDescent="0.25">
      <c r="A435" s="32" t="s">
        <v>175</v>
      </c>
      <c r="B435" s="32">
        <v>8340</v>
      </c>
      <c r="C435" s="32" t="s">
        <v>2191</v>
      </c>
      <c r="D435" s="32" t="str">
        <f>VLOOKUP(C435,Grupo!A:B,2,0)</f>
        <v>_Colhedoras</v>
      </c>
      <c r="G435" s="34">
        <v>18536.259999999998</v>
      </c>
      <c r="H435" s="32">
        <v>6588</v>
      </c>
      <c r="I435" s="58" t="s">
        <v>175</v>
      </c>
      <c r="J435">
        <f>VLOOKUP(D435,'TIpo (Estudo)'!A:C,3,0)</f>
        <v>1</v>
      </c>
      <c r="K435" t="str">
        <f>VLOOKUP(D435,'TIpo (Estudo)'!A:B,2,)</f>
        <v>Tipo_A</v>
      </c>
      <c r="L435" t="s">
        <v>1394</v>
      </c>
      <c r="M435" t="str">
        <f t="shared" si="12"/>
        <v>EX</v>
      </c>
      <c r="N435" s="53">
        <v>38925</v>
      </c>
      <c r="O435">
        <v>1</v>
      </c>
      <c r="P435">
        <f t="shared" si="13"/>
        <v>7599.8665999999985</v>
      </c>
    </row>
    <row r="436" spans="1:16" x14ac:dyDescent="0.25">
      <c r="A436" s="32" t="s">
        <v>175</v>
      </c>
      <c r="B436" s="32">
        <v>8340</v>
      </c>
      <c r="C436" s="32" t="s">
        <v>2191</v>
      </c>
      <c r="D436" s="32" t="str">
        <f>VLOOKUP(C436,Grupo!A:B,2,0)</f>
        <v>_Colhedoras</v>
      </c>
      <c r="G436" s="34">
        <v>18536.259999999998</v>
      </c>
      <c r="H436" s="32">
        <v>6589</v>
      </c>
      <c r="I436" s="58" t="s">
        <v>175</v>
      </c>
      <c r="J436">
        <f>VLOOKUP(D436,'TIpo (Estudo)'!A:C,3,0)</f>
        <v>1</v>
      </c>
      <c r="K436" t="str">
        <f>VLOOKUP(D436,'TIpo (Estudo)'!A:B,2,)</f>
        <v>Tipo_A</v>
      </c>
      <c r="L436" t="s">
        <v>1394</v>
      </c>
      <c r="M436" t="str">
        <f t="shared" si="12"/>
        <v>EX</v>
      </c>
      <c r="N436" s="53">
        <v>38925</v>
      </c>
      <c r="O436">
        <v>1</v>
      </c>
      <c r="P436">
        <f t="shared" si="13"/>
        <v>7599.8665999999985</v>
      </c>
    </row>
    <row r="437" spans="1:16" x14ac:dyDescent="0.25">
      <c r="A437" s="32" t="s">
        <v>10</v>
      </c>
      <c r="B437" s="32">
        <v>24974</v>
      </c>
      <c r="C437" s="32" t="s">
        <v>2180</v>
      </c>
      <c r="D437" s="32" t="str">
        <f>VLOOKUP(C437,Grupo!A:B,2,0)</f>
        <v>_RX 0-11m</v>
      </c>
      <c r="G437" s="34">
        <v>72940</v>
      </c>
      <c r="H437" s="32">
        <v>6585</v>
      </c>
      <c r="I437" s="58" t="s">
        <v>10</v>
      </c>
      <c r="J437">
        <f>VLOOKUP(D437,'TIpo (Estudo)'!A:C,3,0)</f>
        <v>7</v>
      </c>
      <c r="K437" t="str">
        <f>VLOOKUP(D437,'TIpo (Estudo)'!A:B,2,)</f>
        <v>Tipo_F_0-11</v>
      </c>
      <c r="L437" t="s">
        <v>1435</v>
      </c>
      <c r="M437" t="str">
        <f t="shared" si="12"/>
        <v>GO</v>
      </c>
      <c r="N437" s="53">
        <v>38926</v>
      </c>
      <c r="O437">
        <v>1</v>
      </c>
      <c r="P437">
        <f t="shared" si="13"/>
        <v>29905.399999999998</v>
      </c>
    </row>
    <row r="438" spans="1:16" x14ac:dyDescent="0.25">
      <c r="A438" s="32" t="s">
        <v>2</v>
      </c>
      <c r="B438" s="32">
        <v>16300</v>
      </c>
      <c r="C438" s="32" t="s">
        <v>1164</v>
      </c>
      <c r="D438" s="32" t="str">
        <f>VLOOKUP(C438,Grupo!A:B,2,0)</f>
        <v>_Colhedoras</v>
      </c>
      <c r="G438" s="34">
        <v>21768</v>
      </c>
      <c r="H438" s="32">
        <v>6542</v>
      </c>
      <c r="I438" s="58" t="s">
        <v>2</v>
      </c>
      <c r="J438">
        <f>VLOOKUP(D438,'TIpo (Estudo)'!A:C,3,0)</f>
        <v>1</v>
      </c>
      <c r="K438" t="str">
        <f>VLOOKUP(D438,'TIpo (Estudo)'!A:B,2,)</f>
        <v>Tipo_A</v>
      </c>
      <c r="L438" t="s">
        <v>1437</v>
      </c>
      <c r="M438" t="str">
        <f t="shared" si="12"/>
        <v>SP</v>
      </c>
      <c r="N438" s="53">
        <v>38929</v>
      </c>
      <c r="O438">
        <v>1</v>
      </c>
      <c r="P438">
        <f t="shared" si="13"/>
        <v>8924.8799999999992</v>
      </c>
    </row>
    <row r="439" spans="1:16" x14ac:dyDescent="0.25">
      <c r="A439" s="32" t="s">
        <v>4</v>
      </c>
      <c r="B439" s="32">
        <v>8363</v>
      </c>
      <c r="C439" s="32" t="s">
        <v>40</v>
      </c>
      <c r="D439" s="32" t="str">
        <f>VLOOKUP(C439,Grupo!A:B,2,0)</f>
        <v>_Sega_Pasto</v>
      </c>
      <c r="G439" s="34">
        <v>12000</v>
      </c>
      <c r="H439" s="32">
        <v>6521</v>
      </c>
      <c r="I439" s="58" t="s">
        <v>4</v>
      </c>
      <c r="J439">
        <f>VLOOKUP(D439,'TIpo (Estudo)'!A:C,3,0)</f>
        <v>12</v>
      </c>
      <c r="K439" t="str">
        <f>VLOOKUP(D439,'TIpo (Estudo)'!A:B,2,)</f>
        <v>Tipo_G</v>
      </c>
      <c r="L439" t="s">
        <v>1438</v>
      </c>
      <c r="M439" t="str">
        <f t="shared" si="12"/>
        <v>MG</v>
      </c>
      <c r="N439" s="53">
        <v>38930</v>
      </c>
      <c r="O439">
        <v>1</v>
      </c>
      <c r="P439">
        <f t="shared" si="13"/>
        <v>4920</v>
      </c>
    </row>
    <row r="440" spans="1:16" x14ac:dyDescent="0.25">
      <c r="A440" s="32" t="s">
        <v>15</v>
      </c>
      <c r="B440" s="32">
        <v>14102</v>
      </c>
      <c r="C440" s="32" t="s">
        <v>1984</v>
      </c>
      <c r="D440" s="32" t="str">
        <f>VLOOKUP(C440,Grupo!A:B,2,0)</f>
        <v>_Colhedoras</v>
      </c>
      <c r="G440" s="34">
        <v>34424</v>
      </c>
      <c r="H440" s="32">
        <v>6063</v>
      </c>
      <c r="I440" s="58" t="s">
        <v>15</v>
      </c>
      <c r="J440">
        <f>VLOOKUP(D440,'TIpo (Estudo)'!A:C,3,0)</f>
        <v>1</v>
      </c>
      <c r="K440" t="str">
        <f>VLOOKUP(D440,'TIpo (Estudo)'!A:B,2,)</f>
        <v>Tipo_A</v>
      </c>
      <c r="L440" t="s">
        <v>1411</v>
      </c>
      <c r="M440" t="str">
        <f t="shared" si="12"/>
        <v>MT</v>
      </c>
      <c r="N440" s="53">
        <v>38936</v>
      </c>
      <c r="O440">
        <v>1</v>
      </c>
      <c r="P440">
        <f t="shared" si="13"/>
        <v>14113.839999999998</v>
      </c>
    </row>
    <row r="441" spans="1:16" x14ac:dyDescent="0.25">
      <c r="A441" s="32" t="s">
        <v>15</v>
      </c>
      <c r="B441" s="32">
        <v>23433</v>
      </c>
      <c r="C441" s="32" t="s">
        <v>2227</v>
      </c>
      <c r="D441" s="32" t="str">
        <f>VLOOKUP(C441,Grupo!A:B,2,0)</f>
        <v>_VM 2-8 m</v>
      </c>
      <c r="G441" s="34">
        <v>71930</v>
      </c>
      <c r="H441" s="32">
        <v>6537</v>
      </c>
      <c r="I441" s="58" t="s">
        <v>15</v>
      </c>
      <c r="J441">
        <f>VLOOKUP(D441,'TIpo (Estudo)'!A:C,3,0)</f>
        <v>17</v>
      </c>
      <c r="K441" t="str">
        <f>VLOOKUP(D441,'TIpo (Estudo)'!A:B,2,)</f>
        <v>Tipo_J_2-8</v>
      </c>
      <c r="L441" t="s">
        <v>1411</v>
      </c>
      <c r="M441" t="str">
        <f t="shared" si="12"/>
        <v>MT</v>
      </c>
      <c r="N441" s="53">
        <v>38936</v>
      </c>
      <c r="O441">
        <v>1</v>
      </c>
      <c r="P441">
        <f t="shared" si="13"/>
        <v>29491.3</v>
      </c>
    </row>
    <row r="442" spans="1:16" x14ac:dyDescent="0.25">
      <c r="A442" s="32" t="s">
        <v>10</v>
      </c>
      <c r="B442" s="32">
        <v>12189</v>
      </c>
      <c r="C442" s="32" t="s">
        <v>2142</v>
      </c>
      <c r="D442" s="32" t="str">
        <f>VLOOKUP(C442,Grupo!A:B,2,0)</f>
        <v>_RX 0-11m</v>
      </c>
      <c r="G442" s="34">
        <v>98465</v>
      </c>
      <c r="H442" s="32">
        <v>6584</v>
      </c>
      <c r="I442" s="58" t="s">
        <v>10</v>
      </c>
      <c r="J442">
        <f>VLOOKUP(D442,'TIpo (Estudo)'!A:C,3,0)</f>
        <v>7</v>
      </c>
      <c r="K442" t="str">
        <f>VLOOKUP(D442,'TIpo (Estudo)'!A:B,2,)</f>
        <v>Tipo_F_0-11</v>
      </c>
      <c r="L442" t="s">
        <v>1439</v>
      </c>
      <c r="M442" t="str">
        <f t="shared" si="12"/>
        <v>GO</v>
      </c>
      <c r="N442" s="53">
        <v>38937</v>
      </c>
      <c r="O442">
        <v>1</v>
      </c>
      <c r="P442">
        <f t="shared" si="13"/>
        <v>40370.649999999994</v>
      </c>
    </row>
    <row r="443" spans="1:16" x14ac:dyDescent="0.25">
      <c r="A443" s="32" t="s">
        <v>10</v>
      </c>
      <c r="B443" s="32">
        <v>8390</v>
      </c>
      <c r="C443" s="32" t="s">
        <v>2100</v>
      </c>
      <c r="D443" s="32" t="str">
        <f>VLOOKUP(C443,Grupo!A:B,2,0)</f>
        <v>_TMX 06-10 m</v>
      </c>
      <c r="G443" s="34">
        <v>77975</v>
      </c>
      <c r="H443" s="32">
        <v>6601</v>
      </c>
      <c r="I443" s="58" t="s">
        <v>10</v>
      </c>
      <c r="J443">
        <f>VLOOKUP(D443,'TIpo (Estudo)'!A:C,3,0)</f>
        <v>14</v>
      </c>
      <c r="K443" t="str">
        <f>VLOOKUP(D443,'TIpo (Estudo)'!A:B,2,)</f>
        <v>Tipo_H_6-10</v>
      </c>
      <c r="L443" t="s">
        <v>1440</v>
      </c>
      <c r="M443" t="str">
        <f t="shared" si="12"/>
        <v>GO</v>
      </c>
      <c r="N443" s="53">
        <v>38939</v>
      </c>
      <c r="O443">
        <v>1</v>
      </c>
      <c r="P443">
        <f t="shared" si="13"/>
        <v>31969.749999999996</v>
      </c>
    </row>
    <row r="444" spans="1:16" x14ac:dyDescent="0.25">
      <c r="A444" s="32" t="s">
        <v>2</v>
      </c>
      <c r="B444" s="32">
        <v>24974</v>
      </c>
      <c r="C444" s="32" t="s">
        <v>2180</v>
      </c>
      <c r="D444" s="32" t="str">
        <f>VLOOKUP(C444,Grupo!A:B,2,0)</f>
        <v>_RX 0-11m</v>
      </c>
      <c r="G444" s="34">
        <v>66103</v>
      </c>
      <c r="H444" s="32">
        <v>6602</v>
      </c>
      <c r="I444" s="58" t="s">
        <v>2</v>
      </c>
      <c r="J444">
        <f>VLOOKUP(D444,'TIpo (Estudo)'!A:C,3,0)</f>
        <v>7</v>
      </c>
      <c r="K444" t="str">
        <f>VLOOKUP(D444,'TIpo (Estudo)'!A:B,2,)</f>
        <v>Tipo_F_0-11</v>
      </c>
      <c r="L444" t="s">
        <v>1441</v>
      </c>
      <c r="M444" t="str">
        <f t="shared" si="12"/>
        <v>SP</v>
      </c>
      <c r="N444" s="53">
        <v>38940</v>
      </c>
      <c r="O444">
        <v>1</v>
      </c>
      <c r="P444">
        <f t="shared" si="13"/>
        <v>27102.23</v>
      </c>
    </row>
    <row r="445" spans="1:16" x14ac:dyDescent="0.25">
      <c r="A445" s="32" t="s">
        <v>4</v>
      </c>
      <c r="B445" s="32">
        <v>27418</v>
      </c>
      <c r="C445" s="32" t="s">
        <v>2183</v>
      </c>
      <c r="D445" s="32" t="str">
        <f>VLOOKUP(C445,Grupo!A:B,2,0)</f>
        <v>_RX 0-11m</v>
      </c>
      <c r="G445" s="34">
        <v>60000</v>
      </c>
      <c r="H445" s="32">
        <v>6592</v>
      </c>
      <c r="I445" s="58" t="s">
        <v>4</v>
      </c>
      <c r="J445">
        <f>VLOOKUP(D445,'TIpo (Estudo)'!A:C,3,0)</f>
        <v>7</v>
      </c>
      <c r="K445" t="str">
        <f>VLOOKUP(D445,'TIpo (Estudo)'!A:B,2,)</f>
        <v>Tipo_F_0-11</v>
      </c>
      <c r="L445" t="s">
        <v>1409</v>
      </c>
      <c r="M445" t="str">
        <f t="shared" si="12"/>
        <v>MG</v>
      </c>
      <c r="N445" s="53">
        <v>38945</v>
      </c>
      <c r="O445">
        <v>1</v>
      </c>
      <c r="P445">
        <f t="shared" si="13"/>
        <v>24600</v>
      </c>
    </row>
    <row r="446" spans="1:16" x14ac:dyDescent="0.25">
      <c r="A446" s="32" t="s">
        <v>4</v>
      </c>
      <c r="B446" s="32">
        <v>8390</v>
      </c>
      <c r="C446" s="32" t="s">
        <v>2100</v>
      </c>
      <c r="D446" s="32" t="str">
        <f>VLOOKUP(C446,Grupo!A:B,2,0)</f>
        <v>_TMX 06-10 m</v>
      </c>
      <c r="G446" s="34">
        <v>83310</v>
      </c>
      <c r="H446" s="32">
        <v>6604</v>
      </c>
      <c r="I446" s="58" t="s">
        <v>4</v>
      </c>
      <c r="J446">
        <f>VLOOKUP(D446,'TIpo (Estudo)'!A:C,3,0)</f>
        <v>14</v>
      </c>
      <c r="K446" t="str">
        <f>VLOOKUP(D446,'TIpo (Estudo)'!A:B,2,)</f>
        <v>Tipo_H_6-10</v>
      </c>
      <c r="L446" t="s">
        <v>1247</v>
      </c>
      <c r="M446" t="str">
        <f t="shared" si="12"/>
        <v>MG</v>
      </c>
      <c r="N446" s="53">
        <v>38945</v>
      </c>
      <c r="O446">
        <v>1</v>
      </c>
      <c r="P446">
        <f t="shared" si="13"/>
        <v>34157.1</v>
      </c>
    </row>
    <row r="447" spans="1:16" x14ac:dyDescent="0.25">
      <c r="A447" s="32" t="s">
        <v>1</v>
      </c>
      <c r="B447" s="32">
        <v>14668</v>
      </c>
      <c r="C447" s="32" t="s">
        <v>2163</v>
      </c>
      <c r="D447" s="32" t="str">
        <f>VLOOKUP(C447,Grupo!A:B,2,0)</f>
        <v>_RX 15-20 m</v>
      </c>
      <c r="G447" s="34">
        <v>238560</v>
      </c>
      <c r="H447" s="32">
        <v>6605</v>
      </c>
      <c r="I447" s="58" t="s">
        <v>1</v>
      </c>
      <c r="J447">
        <f>VLOOKUP(D447,'TIpo (Estudo)'!A:C,3,0)</f>
        <v>9</v>
      </c>
      <c r="K447" t="str">
        <f>VLOOKUP(D447,'TIpo (Estudo)'!A:B,2,)</f>
        <v>Tipo_F_15-20</v>
      </c>
      <c r="L447" t="s">
        <v>1442</v>
      </c>
      <c r="M447" t="str">
        <f t="shared" si="12"/>
        <v>MS</v>
      </c>
      <c r="N447" s="53">
        <v>38957</v>
      </c>
      <c r="O447">
        <v>1</v>
      </c>
      <c r="P447">
        <f t="shared" si="13"/>
        <v>97809.599999999991</v>
      </c>
    </row>
    <row r="448" spans="1:16" x14ac:dyDescent="0.25">
      <c r="A448" s="32" t="s">
        <v>2</v>
      </c>
      <c r="B448" s="32">
        <v>24974</v>
      </c>
      <c r="C448" s="32" t="s">
        <v>2180</v>
      </c>
      <c r="D448" s="32" t="str">
        <f>VLOOKUP(C448,Grupo!A:B,2,0)</f>
        <v>_RX 0-11m</v>
      </c>
      <c r="G448" s="34">
        <v>77816.5</v>
      </c>
      <c r="H448" s="32">
        <v>6608</v>
      </c>
      <c r="I448" s="58" t="s">
        <v>2</v>
      </c>
      <c r="J448">
        <f>VLOOKUP(D448,'TIpo (Estudo)'!A:C,3,0)</f>
        <v>7</v>
      </c>
      <c r="K448" t="str">
        <f>VLOOKUP(D448,'TIpo (Estudo)'!A:B,2,)</f>
        <v>Tipo_F_0-11</v>
      </c>
      <c r="L448" t="s">
        <v>1443</v>
      </c>
      <c r="M448" t="str">
        <f t="shared" si="12"/>
        <v>SP</v>
      </c>
      <c r="N448" s="53">
        <v>38958</v>
      </c>
      <c r="O448">
        <v>1</v>
      </c>
      <c r="P448">
        <f t="shared" si="13"/>
        <v>31904.764999999999</v>
      </c>
    </row>
    <row r="449" spans="1:16" x14ac:dyDescent="0.25">
      <c r="A449" s="32" t="s">
        <v>15</v>
      </c>
      <c r="B449" s="32">
        <v>22697</v>
      </c>
      <c r="C449" s="32" t="s">
        <v>2154</v>
      </c>
      <c r="D449" s="32" t="str">
        <f>VLOOKUP(C449,Grupo!A:B,2,0)</f>
        <v>_RX 15-20 m</v>
      </c>
      <c r="G449" s="34">
        <v>143000</v>
      </c>
      <c r="H449" s="32">
        <v>6610</v>
      </c>
      <c r="I449" s="58" t="s">
        <v>15</v>
      </c>
      <c r="J449">
        <f>VLOOKUP(D449,'TIpo (Estudo)'!A:C,3,0)</f>
        <v>9</v>
      </c>
      <c r="K449" t="str">
        <f>VLOOKUP(D449,'TIpo (Estudo)'!A:B,2,)</f>
        <v>Tipo_F_15-20</v>
      </c>
      <c r="L449" t="s">
        <v>1419</v>
      </c>
      <c r="M449" t="str">
        <f t="shared" si="12"/>
        <v>MT</v>
      </c>
      <c r="N449" s="53">
        <v>38958</v>
      </c>
      <c r="O449">
        <v>1</v>
      </c>
      <c r="P449">
        <f t="shared" si="13"/>
        <v>58630</v>
      </c>
    </row>
    <row r="450" spans="1:16" x14ac:dyDescent="0.25">
      <c r="A450" s="32" t="s">
        <v>2</v>
      </c>
      <c r="B450" s="32">
        <v>24974</v>
      </c>
      <c r="C450" s="32" t="s">
        <v>2180</v>
      </c>
      <c r="D450" s="32" t="str">
        <f>VLOOKUP(C450,Grupo!A:B,2,0)</f>
        <v>_RX 0-11m</v>
      </c>
      <c r="G450" s="34">
        <v>33470</v>
      </c>
      <c r="H450" s="32">
        <v>6581</v>
      </c>
      <c r="I450" s="58" t="s">
        <v>2</v>
      </c>
      <c r="J450">
        <f>VLOOKUP(D450,'TIpo (Estudo)'!A:C,3,0)</f>
        <v>7</v>
      </c>
      <c r="K450" t="str">
        <f>VLOOKUP(D450,'TIpo (Estudo)'!A:B,2,)</f>
        <v>Tipo_F_0-11</v>
      </c>
      <c r="L450" t="s">
        <v>1239</v>
      </c>
      <c r="M450" t="str">
        <f t="shared" si="12"/>
        <v>SP</v>
      </c>
      <c r="N450" s="53">
        <v>38971</v>
      </c>
      <c r="O450">
        <v>1</v>
      </c>
      <c r="P450">
        <f t="shared" si="13"/>
        <v>13722.699999999999</v>
      </c>
    </row>
    <row r="451" spans="1:16" x14ac:dyDescent="0.25">
      <c r="A451" s="32" t="s">
        <v>15</v>
      </c>
      <c r="B451" s="32">
        <v>2384</v>
      </c>
      <c r="C451" s="32" t="s">
        <v>1148</v>
      </c>
      <c r="D451" s="32" t="str">
        <f>VLOOKUP(C451,Grupo!A:B,2,0)</f>
        <v>_TMX 02-5 m</v>
      </c>
      <c r="G451" s="34">
        <v>34260</v>
      </c>
      <c r="H451" s="32">
        <v>3845</v>
      </c>
      <c r="I451" s="58" t="s">
        <v>10</v>
      </c>
      <c r="J451">
        <f>VLOOKUP(D451,'TIpo (Estudo)'!A:C,3,0)</f>
        <v>13</v>
      </c>
      <c r="K451" t="str">
        <f>VLOOKUP(D451,'TIpo (Estudo)'!A:B,2,)</f>
        <v>Tipo_H_2-5</v>
      </c>
      <c r="L451" t="s">
        <v>1250</v>
      </c>
      <c r="M451" t="str">
        <f t="shared" ref="M451:M514" si="14">IF(ISBLANK(I451),A451,I451)</f>
        <v>GO</v>
      </c>
      <c r="N451" s="53">
        <v>38974</v>
      </c>
      <c r="O451">
        <v>1</v>
      </c>
      <c r="P451">
        <f t="shared" ref="P451:P514" si="15">G451*0.41</f>
        <v>14046.599999999999</v>
      </c>
    </row>
    <row r="452" spans="1:16" x14ac:dyDescent="0.25">
      <c r="A452" s="32" t="s">
        <v>1</v>
      </c>
      <c r="B452" s="32">
        <v>24974</v>
      </c>
      <c r="C452" s="32" t="s">
        <v>2180</v>
      </c>
      <c r="D452" s="32" t="str">
        <f>VLOOKUP(C452,Grupo!A:B,2,0)</f>
        <v>_RX 0-11m</v>
      </c>
      <c r="G452" s="34">
        <v>88277</v>
      </c>
      <c r="H452" s="32">
        <v>6614</v>
      </c>
      <c r="I452" s="58" t="s">
        <v>1</v>
      </c>
      <c r="J452">
        <f>VLOOKUP(D452,'TIpo (Estudo)'!A:C,3,0)</f>
        <v>7</v>
      </c>
      <c r="K452" t="str">
        <f>VLOOKUP(D452,'TIpo (Estudo)'!A:B,2,)</f>
        <v>Tipo_F_0-11</v>
      </c>
      <c r="L452" t="s">
        <v>1280</v>
      </c>
      <c r="M452" t="str">
        <f t="shared" si="14"/>
        <v>MS</v>
      </c>
      <c r="N452" s="53">
        <v>38979</v>
      </c>
      <c r="O452">
        <v>1</v>
      </c>
      <c r="P452">
        <f t="shared" si="15"/>
        <v>36193.57</v>
      </c>
    </row>
    <row r="453" spans="1:16" x14ac:dyDescent="0.25">
      <c r="A453" s="32" t="s">
        <v>1</v>
      </c>
      <c r="B453" s="32">
        <v>19702</v>
      </c>
      <c r="C453" s="32" t="s">
        <v>2132</v>
      </c>
      <c r="D453" s="32" t="str">
        <f>VLOOKUP(C453,Grupo!A:B,2,0)</f>
        <v>_TMX 06-10 m</v>
      </c>
      <c r="G453" s="34">
        <v>81500</v>
      </c>
      <c r="H453" s="32">
        <v>6539</v>
      </c>
      <c r="I453" s="58" t="s">
        <v>1</v>
      </c>
      <c r="J453">
        <f>VLOOKUP(D453,'TIpo (Estudo)'!A:C,3,0)</f>
        <v>14</v>
      </c>
      <c r="K453" t="str">
        <f>VLOOKUP(D453,'TIpo (Estudo)'!A:B,2,)</f>
        <v>Tipo_H_6-10</v>
      </c>
      <c r="L453" t="s">
        <v>1280</v>
      </c>
      <c r="M453" t="str">
        <f t="shared" si="14"/>
        <v>MS</v>
      </c>
      <c r="N453" s="53">
        <v>38981</v>
      </c>
      <c r="O453">
        <v>1</v>
      </c>
      <c r="P453">
        <f t="shared" si="15"/>
        <v>33415</v>
      </c>
    </row>
    <row r="454" spans="1:16" x14ac:dyDescent="0.25">
      <c r="A454" s="32" t="s">
        <v>2</v>
      </c>
      <c r="B454" s="32">
        <v>27111</v>
      </c>
      <c r="C454" s="32" t="s">
        <v>2184</v>
      </c>
      <c r="D454" s="32" t="str">
        <f>VLOOKUP(C454,Grupo!A:B,2,0)</f>
        <v>_RX 0-11m</v>
      </c>
      <c r="G454" s="34">
        <v>26030</v>
      </c>
      <c r="H454" s="32">
        <v>6615</v>
      </c>
      <c r="I454" s="58" t="s">
        <v>2</v>
      </c>
      <c r="J454">
        <f>VLOOKUP(D454,'TIpo (Estudo)'!A:C,3,0)</f>
        <v>7</v>
      </c>
      <c r="K454" t="str">
        <f>VLOOKUP(D454,'TIpo (Estudo)'!A:B,2,)</f>
        <v>Tipo_F_0-11</v>
      </c>
      <c r="L454" t="s">
        <v>1239</v>
      </c>
      <c r="M454" t="str">
        <f t="shared" si="14"/>
        <v>SP</v>
      </c>
      <c r="N454" s="53">
        <v>38982</v>
      </c>
      <c r="O454">
        <v>1</v>
      </c>
      <c r="P454">
        <f t="shared" si="15"/>
        <v>10672.3</v>
      </c>
    </row>
    <row r="455" spans="1:16" x14ac:dyDescent="0.25">
      <c r="A455" s="32" t="s">
        <v>1</v>
      </c>
      <c r="B455" s="32">
        <v>23433</v>
      </c>
      <c r="C455" s="32" t="s">
        <v>2227</v>
      </c>
      <c r="D455" s="32" t="str">
        <f>VLOOKUP(C455,Grupo!A:B,2,0)</f>
        <v>_VM 2-8 m</v>
      </c>
      <c r="G455" s="34">
        <v>25000</v>
      </c>
      <c r="H455" s="32">
        <v>6474</v>
      </c>
      <c r="I455" s="58" t="s">
        <v>1</v>
      </c>
      <c r="J455">
        <f>VLOOKUP(D455,'TIpo (Estudo)'!A:C,3,0)</f>
        <v>17</v>
      </c>
      <c r="K455" t="str">
        <f>VLOOKUP(D455,'TIpo (Estudo)'!A:B,2,)</f>
        <v>Tipo_J_2-8</v>
      </c>
      <c r="L455" t="s">
        <v>1376</v>
      </c>
      <c r="M455" t="str">
        <f t="shared" si="14"/>
        <v>MS</v>
      </c>
      <c r="N455" s="53">
        <v>38982</v>
      </c>
      <c r="O455">
        <v>1</v>
      </c>
      <c r="P455">
        <f t="shared" si="15"/>
        <v>10250</v>
      </c>
    </row>
    <row r="456" spans="1:16" x14ac:dyDescent="0.25">
      <c r="A456" s="32" t="s">
        <v>10</v>
      </c>
      <c r="B456" s="32">
        <v>19126</v>
      </c>
      <c r="C456" s="32" t="s">
        <v>2190</v>
      </c>
      <c r="D456" s="32" t="str">
        <f>VLOOKUP(C456,Grupo!A:B,2,0)</f>
        <v>_Colhedoras</v>
      </c>
      <c r="G456" s="34">
        <v>29000</v>
      </c>
      <c r="H456" s="32">
        <v>5903</v>
      </c>
      <c r="I456" s="58" t="s">
        <v>10</v>
      </c>
      <c r="J456">
        <f>VLOOKUP(D456,'TIpo (Estudo)'!A:C,3,0)</f>
        <v>1</v>
      </c>
      <c r="K456" t="str">
        <f>VLOOKUP(D456,'TIpo (Estudo)'!A:B,2,)</f>
        <v>Tipo_A</v>
      </c>
      <c r="L456" t="s">
        <v>1248</v>
      </c>
      <c r="M456" t="str">
        <f t="shared" si="14"/>
        <v>GO</v>
      </c>
      <c r="N456" s="53">
        <v>38985</v>
      </c>
      <c r="O456">
        <v>1</v>
      </c>
      <c r="P456">
        <f t="shared" si="15"/>
        <v>11890</v>
      </c>
    </row>
    <row r="457" spans="1:16" x14ac:dyDescent="0.25">
      <c r="A457" s="32" t="s">
        <v>181</v>
      </c>
      <c r="B457" s="32">
        <v>16300</v>
      </c>
      <c r="C457" s="32" t="s">
        <v>1164</v>
      </c>
      <c r="D457" s="32" t="str">
        <f>VLOOKUP(C457,Grupo!A:B,2,0)</f>
        <v>_Colhedoras</v>
      </c>
      <c r="G457" s="34">
        <v>29900</v>
      </c>
      <c r="H457" s="32">
        <v>6566</v>
      </c>
      <c r="I457" s="58" t="s">
        <v>181</v>
      </c>
      <c r="J457">
        <f>VLOOKUP(D457,'TIpo (Estudo)'!A:C,3,0)</f>
        <v>1</v>
      </c>
      <c r="K457" t="str">
        <f>VLOOKUP(D457,'TIpo (Estudo)'!A:B,2,)</f>
        <v>Tipo_A</v>
      </c>
      <c r="L457" t="s">
        <v>1308</v>
      </c>
      <c r="M457" t="str">
        <f t="shared" si="14"/>
        <v>DF</v>
      </c>
      <c r="N457" s="53">
        <v>38986</v>
      </c>
      <c r="O457">
        <v>1</v>
      </c>
      <c r="P457">
        <f t="shared" si="15"/>
        <v>12259</v>
      </c>
    </row>
    <row r="458" spans="1:16" x14ac:dyDescent="0.25">
      <c r="A458" s="32" t="s">
        <v>2</v>
      </c>
      <c r="B458" s="32">
        <v>24974</v>
      </c>
      <c r="C458" s="32" t="s">
        <v>2180</v>
      </c>
      <c r="D458" s="32" t="str">
        <f>VLOOKUP(C458,Grupo!A:B,2,0)</f>
        <v>_RX 0-11m</v>
      </c>
      <c r="G458" s="34">
        <v>73130</v>
      </c>
      <c r="H458" s="32">
        <v>6625</v>
      </c>
      <c r="I458" s="58" t="s">
        <v>2</v>
      </c>
      <c r="J458">
        <f>VLOOKUP(D458,'TIpo (Estudo)'!A:C,3,0)</f>
        <v>7</v>
      </c>
      <c r="K458" t="str">
        <f>VLOOKUP(D458,'TIpo (Estudo)'!A:B,2,)</f>
        <v>Tipo_F_0-11</v>
      </c>
      <c r="L458" t="s">
        <v>1446</v>
      </c>
      <c r="M458" t="str">
        <f t="shared" si="14"/>
        <v>SP</v>
      </c>
      <c r="N458" s="53">
        <v>38986</v>
      </c>
      <c r="O458">
        <v>1</v>
      </c>
      <c r="P458">
        <f t="shared" si="15"/>
        <v>29983.3</v>
      </c>
    </row>
    <row r="459" spans="1:16" x14ac:dyDescent="0.25">
      <c r="A459" s="32" t="s">
        <v>181</v>
      </c>
      <c r="B459" s="32">
        <v>19126</v>
      </c>
      <c r="C459" s="32" t="s">
        <v>2190</v>
      </c>
      <c r="D459" s="32" t="str">
        <f>VLOOKUP(C459,Grupo!A:B,2,0)</f>
        <v>_Colhedoras</v>
      </c>
      <c r="G459" s="34">
        <v>37900</v>
      </c>
      <c r="H459" s="32">
        <v>6576</v>
      </c>
      <c r="I459" s="58" t="s">
        <v>181</v>
      </c>
      <c r="J459">
        <f>VLOOKUP(D459,'TIpo (Estudo)'!A:C,3,0)</f>
        <v>1</v>
      </c>
      <c r="K459" t="str">
        <f>VLOOKUP(D459,'TIpo (Estudo)'!A:B,2,)</f>
        <v>Tipo_A</v>
      </c>
      <c r="L459" t="s">
        <v>1308</v>
      </c>
      <c r="M459" t="str">
        <f t="shared" si="14"/>
        <v>DF</v>
      </c>
      <c r="N459" s="53">
        <v>38989</v>
      </c>
      <c r="O459">
        <v>1</v>
      </c>
      <c r="P459">
        <f t="shared" si="15"/>
        <v>15538.999999999998</v>
      </c>
    </row>
    <row r="460" spans="1:16" x14ac:dyDescent="0.25">
      <c r="A460" s="32" t="s">
        <v>4</v>
      </c>
      <c r="B460" s="32">
        <v>8794</v>
      </c>
      <c r="C460" s="32" t="s">
        <v>2120</v>
      </c>
      <c r="D460" s="32" t="str">
        <f>VLOOKUP(C460,Grupo!A:B,2,0)</f>
        <v>_TMX 02-5 m</v>
      </c>
      <c r="G460" s="34">
        <v>88617</v>
      </c>
      <c r="H460" s="32">
        <v>6552</v>
      </c>
      <c r="I460" s="58" t="s">
        <v>4</v>
      </c>
      <c r="J460">
        <f>VLOOKUP(D460,'TIpo (Estudo)'!A:C,3,0)</f>
        <v>13</v>
      </c>
      <c r="K460" t="str">
        <f>VLOOKUP(D460,'TIpo (Estudo)'!A:B,2,)</f>
        <v>Tipo_H_2-5</v>
      </c>
      <c r="L460" t="s">
        <v>1447</v>
      </c>
      <c r="M460" t="str">
        <f t="shared" si="14"/>
        <v>MG</v>
      </c>
      <c r="N460" s="53">
        <v>38992</v>
      </c>
      <c r="O460">
        <v>1</v>
      </c>
      <c r="P460">
        <f t="shared" si="15"/>
        <v>36332.97</v>
      </c>
    </row>
    <row r="461" spans="1:16" x14ac:dyDescent="0.25">
      <c r="A461" s="32" t="s">
        <v>79</v>
      </c>
      <c r="B461" s="32">
        <v>8342</v>
      </c>
      <c r="C461" s="32" t="s">
        <v>2196</v>
      </c>
      <c r="D461" s="32" t="str">
        <f>VLOOKUP(C461,Grupo!A:B,2,0)</f>
        <v>_Colhedoras</v>
      </c>
      <c r="G461" s="34">
        <v>22400</v>
      </c>
      <c r="H461" s="32">
        <v>6402</v>
      </c>
      <c r="I461" s="58" t="s">
        <v>79</v>
      </c>
      <c r="J461">
        <f>VLOOKUP(D461,'TIpo (Estudo)'!A:C,3,0)</f>
        <v>1</v>
      </c>
      <c r="K461" t="str">
        <f>VLOOKUP(D461,'TIpo (Estudo)'!A:B,2,)</f>
        <v>Tipo_A</v>
      </c>
      <c r="L461" t="s">
        <v>1359</v>
      </c>
      <c r="M461" t="str">
        <f t="shared" si="14"/>
        <v>RS</v>
      </c>
      <c r="N461" s="53">
        <v>38993</v>
      </c>
      <c r="O461">
        <v>1</v>
      </c>
      <c r="P461">
        <f t="shared" si="15"/>
        <v>9184</v>
      </c>
    </row>
    <row r="462" spans="1:16" x14ac:dyDescent="0.25">
      <c r="A462" s="32" t="s">
        <v>29</v>
      </c>
      <c r="B462" s="32">
        <v>21795</v>
      </c>
      <c r="C462" s="32" t="s">
        <v>2234</v>
      </c>
      <c r="D462" s="32" t="str">
        <f>VLOOKUP(C462,Grupo!A:B,2,0)</f>
        <v>_Wagon</v>
      </c>
      <c r="G462" s="34">
        <v>30702</v>
      </c>
      <c r="H462" s="32">
        <v>6544</v>
      </c>
      <c r="I462" s="58" t="s">
        <v>29</v>
      </c>
      <c r="J462">
        <f>VLOOKUP(D462,'TIpo (Estudo)'!A:C,3,0)</f>
        <v>19</v>
      </c>
      <c r="K462" t="str">
        <f>VLOOKUP(D462,'TIpo (Estudo)'!A:B,2,)</f>
        <v>Tipo_K</v>
      </c>
      <c r="L462" t="s">
        <v>1448</v>
      </c>
      <c r="M462" t="str">
        <f t="shared" si="14"/>
        <v>PR</v>
      </c>
      <c r="N462" s="53">
        <v>38999</v>
      </c>
      <c r="O462">
        <v>1</v>
      </c>
      <c r="P462">
        <f t="shared" si="15"/>
        <v>12587.82</v>
      </c>
    </row>
    <row r="463" spans="1:16" x14ac:dyDescent="0.25">
      <c r="A463" s="32" t="s">
        <v>2</v>
      </c>
      <c r="B463" s="32">
        <v>25919</v>
      </c>
      <c r="C463" s="32" t="s">
        <v>1160</v>
      </c>
      <c r="D463" s="32" t="str">
        <f>VLOOKUP(C463,Grupo!A:B,2,0)</f>
        <v>_VM 2-8 m</v>
      </c>
      <c r="G463" s="34">
        <v>50937</v>
      </c>
      <c r="H463" s="32">
        <v>6622</v>
      </c>
      <c r="I463" s="58" t="s">
        <v>2</v>
      </c>
      <c r="J463">
        <f>VLOOKUP(D463,'TIpo (Estudo)'!A:C,3,0)</f>
        <v>17</v>
      </c>
      <c r="K463" t="str">
        <f>VLOOKUP(D463,'TIpo (Estudo)'!A:B,2,)</f>
        <v>Tipo_J_2-8</v>
      </c>
      <c r="L463" t="s">
        <v>1253</v>
      </c>
      <c r="M463" t="str">
        <f t="shared" si="14"/>
        <v>SP</v>
      </c>
      <c r="N463" s="53">
        <v>39001</v>
      </c>
      <c r="O463">
        <v>1</v>
      </c>
      <c r="P463">
        <f t="shared" si="15"/>
        <v>20884.169999999998</v>
      </c>
    </row>
    <row r="464" spans="1:16" x14ac:dyDescent="0.25">
      <c r="A464" s="32" t="s">
        <v>175</v>
      </c>
      <c r="B464" s="32">
        <v>25993</v>
      </c>
      <c r="C464" s="32" t="s">
        <v>1982</v>
      </c>
      <c r="D464" s="32" t="str">
        <f>VLOOKUP(C464,Grupo!A:B,2,0)</f>
        <v>_VM 2-8 m</v>
      </c>
      <c r="G464" s="34">
        <v>32944.32</v>
      </c>
      <c r="H464" s="32">
        <v>6635</v>
      </c>
      <c r="I464" s="58" t="s">
        <v>175</v>
      </c>
      <c r="J464">
        <f>VLOOKUP(D464,'TIpo (Estudo)'!A:C,3,0)</f>
        <v>17</v>
      </c>
      <c r="K464" t="str">
        <f>VLOOKUP(D464,'TIpo (Estudo)'!A:B,2,)</f>
        <v>Tipo_J_2-8</v>
      </c>
      <c r="L464" t="s">
        <v>1449</v>
      </c>
      <c r="M464" t="str">
        <f t="shared" si="14"/>
        <v>EX</v>
      </c>
      <c r="N464" s="53">
        <v>39003</v>
      </c>
      <c r="O464">
        <v>1</v>
      </c>
      <c r="P464">
        <f t="shared" si="15"/>
        <v>13507.171199999999</v>
      </c>
    </row>
    <row r="465" spans="1:16" x14ac:dyDescent="0.25">
      <c r="A465" s="32" t="s">
        <v>175</v>
      </c>
      <c r="B465" s="32">
        <v>25993</v>
      </c>
      <c r="C465" s="32" t="s">
        <v>1982</v>
      </c>
      <c r="D465" s="32" t="str">
        <f>VLOOKUP(C465,Grupo!A:B,2,0)</f>
        <v>_VM 2-8 m</v>
      </c>
      <c r="G465" s="34">
        <v>26615.52</v>
      </c>
      <c r="H465" s="32">
        <v>6630</v>
      </c>
      <c r="I465" s="58" t="s">
        <v>175</v>
      </c>
      <c r="J465">
        <f>VLOOKUP(D465,'TIpo (Estudo)'!A:C,3,0)</f>
        <v>17</v>
      </c>
      <c r="K465" t="str">
        <f>VLOOKUP(D465,'TIpo (Estudo)'!A:B,2,)</f>
        <v>Tipo_J_2-8</v>
      </c>
      <c r="L465" t="s">
        <v>1449</v>
      </c>
      <c r="M465" t="str">
        <f t="shared" si="14"/>
        <v>EX</v>
      </c>
      <c r="N465" s="53">
        <v>39003</v>
      </c>
      <c r="O465">
        <v>1</v>
      </c>
      <c r="P465">
        <f t="shared" si="15"/>
        <v>10912.3632</v>
      </c>
    </row>
    <row r="466" spans="1:16" x14ac:dyDescent="0.25">
      <c r="A466" s="32" t="s">
        <v>175</v>
      </c>
      <c r="B466" s="32">
        <v>25993</v>
      </c>
      <c r="C466" s="32" t="s">
        <v>1982</v>
      </c>
      <c r="D466" s="32" t="str">
        <f>VLOOKUP(C466,Grupo!A:B,2,0)</f>
        <v>_VM 2-8 m</v>
      </c>
      <c r="G466" s="34">
        <v>26615.52</v>
      </c>
      <c r="H466" s="32">
        <v>6631</v>
      </c>
      <c r="I466" s="58" t="s">
        <v>175</v>
      </c>
      <c r="J466">
        <f>VLOOKUP(D466,'TIpo (Estudo)'!A:C,3,0)</f>
        <v>17</v>
      </c>
      <c r="K466" t="str">
        <f>VLOOKUP(D466,'TIpo (Estudo)'!A:B,2,)</f>
        <v>Tipo_J_2-8</v>
      </c>
      <c r="L466" t="s">
        <v>1449</v>
      </c>
      <c r="M466" t="str">
        <f t="shared" si="14"/>
        <v>EX</v>
      </c>
      <c r="N466" s="53">
        <v>39003</v>
      </c>
      <c r="O466">
        <v>1</v>
      </c>
      <c r="P466">
        <f t="shared" si="15"/>
        <v>10912.3632</v>
      </c>
    </row>
    <row r="467" spans="1:16" x14ac:dyDescent="0.25">
      <c r="A467" s="32" t="s">
        <v>175</v>
      </c>
      <c r="B467" s="32">
        <v>25993</v>
      </c>
      <c r="C467" s="32" t="s">
        <v>1982</v>
      </c>
      <c r="D467" s="32" t="str">
        <f>VLOOKUP(C467,Grupo!A:B,2,0)</f>
        <v>_VM 2-8 m</v>
      </c>
      <c r="G467" s="34">
        <v>26615.52</v>
      </c>
      <c r="H467" s="32">
        <v>6632</v>
      </c>
      <c r="I467" s="58" t="s">
        <v>175</v>
      </c>
      <c r="J467">
        <f>VLOOKUP(D467,'TIpo (Estudo)'!A:C,3,0)</f>
        <v>17</v>
      </c>
      <c r="K467" t="str">
        <f>VLOOKUP(D467,'TIpo (Estudo)'!A:B,2,)</f>
        <v>Tipo_J_2-8</v>
      </c>
      <c r="L467" t="s">
        <v>1449</v>
      </c>
      <c r="M467" t="str">
        <f t="shared" si="14"/>
        <v>EX</v>
      </c>
      <c r="N467" s="53">
        <v>39003</v>
      </c>
      <c r="O467">
        <v>1</v>
      </c>
      <c r="P467">
        <f t="shared" si="15"/>
        <v>10912.3632</v>
      </c>
    </row>
    <row r="468" spans="1:16" x14ac:dyDescent="0.25">
      <c r="A468" s="32" t="s">
        <v>175</v>
      </c>
      <c r="B468" s="32">
        <v>25993</v>
      </c>
      <c r="C468" s="32" t="s">
        <v>1982</v>
      </c>
      <c r="D468" s="32" t="str">
        <f>VLOOKUP(C468,Grupo!A:B,2,0)</f>
        <v>_VM 2-8 m</v>
      </c>
      <c r="G468" s="34">
        <v>32944.32</v>
      </c>
      <c r="H468" s="32">
        <v>6633</v>
      </c>
      <c r="I468" s="58" t="s">
        <v>175</v>
      </c>
      <c r="J468">
        <f>VLOOKUP(D468,'TIpo (Estudo)'!A:C,3,0)</f>
        <v>17</v>
      </c>
      <c r="K468" t="str">
        <f>VLOOKUP(D468,'TIpo (Estudo)'!A:B,2,)</f>
        <v>Tipo_J_2-8</v>
      </c>
      <c r="L468" t="s">
        <v>1449</v>
      </c>
      <c r="M468" t="str">
        <f t="shared" si="14"/>
        <v>EX</v>
      </c>
      <c r="N468" s="53">
        <v>39003</v>
      </c>
      <c r="O468">
        <v>1</v>
      </c>
      <c r="P468">
        <f t="shared" si="15"/>
        <v>13507.171199999999</v>
      </c>
    </row>
    <row r="469" spans="1:16" x14ac:dyDescent="0.25">
      <c r="A469" s="32" t="s">
        <v>175</v>
      </c>
      <c r="B469" s="32">
        <v>25993</v>
      </c>
      <c r="C469" s="32" t="s">
        <v>1982</v>
      </c>
      <c r="D469" s="32" t="str">
        <f>VLOOKUP(C469,Grupo!A:B,2,0)</f>
        <v>_VM 2-8 m</v>
      </c>
      <c r="G469" s="34">
        <v>32944.32</v>
      </c>
      <c r="H469" s="32">
        <v>6634</v>
      </c>
      <c r="I469" s="58" t="s">
        <v>175</v>
      </c>
      <c r="J469">
        <f>VLOOKUP(D469,'TIpo (Estudo)'!A:C,3,0)</f>
        <v>17</v>
      </c>
      <c r="K469" t="str">
        <f>VLOOKUP(D469,'TIpo (Estudo)'!A:B,2,)</f>
        <v>Tipo_J_2-8</v>
      </c>
      <c r="L469" t="s">
        <v>1449</v>
      </c>
      <c r="M469" t="str">
        <f t="shared" si="14"/>
        <v>EX</v>
      </c>
      <c r="N469" s="53">
        <v>39003</v>
      </c>
      <c r="O469">
        <v>1</v>
      </c>
      <c r="P469">
        <f t="shared" si="15"/>
        <v>13507.171199999999</v>
      </c>
    </row>
    <row r="470" spans="1:16" x14ac:dyDescent="0.25">
      <c r="A470" s="32" t="s">
        <v>175</v>
      </c>
      <c r="B470" s="32">
        <v>25919</v>
      </c>
      <c r="C470" s="32" t="s">
        <v>1160</v>
      </c>
      <c r="D470" s="32" t="str">
        <f>VLOOKUP(C470,Grupo!A:B,2,0)</f>
        <v>_VM 2-8 m</v>
      </c>
      <c r="G470" s="34">
        <v>41327.279999999999</v>
      </c>
      <c r="H470" s="32">
        <v>6628</v>
      </c>
      <c r="I470" s="58" t="s">
        <v>175</v>
      </c>
      <c r="J470">
        <f>VLOOKUP(D470,'TIpo (Estudo)'!A:C,3,0)</f>
        <v>17</v>
      </c>
      <c r="K470" t="str">
        <f>VLOOKUP(D470,'TIpo (Estudo)'!A:B,2,)</f>
        <v>Tipo_J_2-8</v>
      </c>
      <c r="L470" t="s">
        <v>1449</v>
      </c>
      <c r="M470" t="str">
        <f t="shared" si="14"/>
        <v>EX</v>
      </c>
      <c r="N470" s="53">
        <v>39003</v>
      </c>
      <c r="O470">
        <v>1</v>
      </c>
      <c r="P470">
        <f t="shared" si="15"/>
        <v>16944.184799999999</v>
      </c>
    </row>
    <row r="471" spans="1:16" x14ac:dyDescent="0.25">
      <c r="A471" s="32" t="s">
        <v>175</v>
      </c>
      <c r="B471" s="32">
        <v>25919</v>
      </c>
      <c r="C471" s="32" t="s">
        <v>1160</v>
      </c>
      <c r="D471" s="32" t="str">
        <f>VLOOKUP(C471,Grupo!A:B,2,0)</f>
        <v>_VM 2-8 m</v>
      </c>
      <c r="G471" s="34">
        <v>41327.279999999999</v>
      </c>
      <c r="H471" s="32">
        <v>6629</v>
      </c>
      <c r="I471" s="58" t="s">
        <v>175</v>
      </c>
      <c r="J471">
        <f>VLOOKUP(D471,'TIpo (Estudo)'!A:C,3,0)</f>
        <v>17</v>
      </c>
      <c r="K471" t="str">
        <f>VLOOKUP(D471,'TIpo (Estudo)'!A:B,2,)</f>
        <v>Tipo_J_2-8</v>
      </c>
      <c r="L471" t="s">
        <v>1449</v>
      </c>
      <c r="M471" t="str">
        <f t="shared" si="14"/>
        <v>EX</v>
      </c>
      <c r="N471" s="53">
        <v>39003</v>
      </c>
      <c r="O471">
        <v>1</v>
      </c>
      <c r="P471">
        <f t="shared" si="15"/>
        <v>16944.184799999999</v>
      </c>
    </row>
    <row r="472" spans="1:16" x14ac:dyDescent="0.25">
      <c r="A472" s="32" t="s">
        <v>175</v>
      </c>
      <c r="B472" s="32">
        <v>25919</v>
      </c>
      <c r="C472" s="32" t="s">
        <v>1160</v>
      </c>
      <c r="D472" s="32" t="str">
        <f>VLOOKUP(C472,Grupo!A:B,2,0)</f>
        <v>_VM 2-8 m</v>
      </c>
      <c r="G472" s="34">
        <v>34998.480000000003</v>
      </c>
      <c r="H472" s="32">
        <v>6626</v>
      </c>
      <c r="I472" s="58" t="s">
        <v>175</v>
      </c>
      <c r="J472">
        <f>VLOOKUP(D472,'TIpo (Estudo)'!A:C,3,0)</f>
        <v>17</v>
      </c>
      <c r="K472" t="str">
        <f>VLOOKUP(D472,'TIpo (Estudo)'!A:B,2,)</f>
        <v>Tipo_J_2-8</v>
      </c>
      <c r="L472" t="s">
        <v>1449</v>
      </c>
      <c r="M472" t="str">
        <f t="shared" si="14"/>
        <v>EX</v>
      </c>
      <c r="N472" s="53">
        <v>39003</v>
      </c>
      <c r="O472">
        <v>1</v>
      </c>
      <c r="P472">
        <f t="shared" si="15"/>
        <v>14349.3768</v>
      </c>
    </row>
    <row r="473" spans="1:16" x14ac:dyDescent="0.25">
      <c r="A473" s="32" t="s">
        <v>175</v>
      </c>
      <c r="B473" s="32">
        <v>25919</v>
      </c>
      <c r="C473" s="32" t="s">
        <v>1160</v>
      </c>
      <c r="D473" s="32" t="str">
        <f>VLOOKUP(C473,Grupo!A:B,2,0)</f>
        <v>_VM 2-8 m</v>
      </c>
      <c r="G473" s="34">
        <v>34998.480000000003</v>
      </c>
      <c r="H473" s="32">
        <v>6627</v>
      </c>
      <c r="I473" s="58" t="s">
        <v>175</v>
      </c>
      <c r="J473">
        <f>VLOOKUP(D473,'TIpo (Estudo)'!A:C,3,0)</f>
        <v>17</v>
      </c>
      <c r="K473" t="str">
        <f>VLOOKUP(D473,'TIpo (Estudo)'!A:B,2,)</f>
        <v>Tipo_J_2-8</v>
      </c>
      <c r="L473" t="s">
        <v>1449</v>
      </c>
      <c r="M473" t="str">
        <f t="shared" si="14"/>
        <v>EX</v>
      </c>
      <c r="N473" s="53">
        <v>39003</v>
      </c>
      <c r="O473">
        <v>1</v>
      </c>
      <c r="P473">
        <f t="shared" si="15"/>
        <v>14349.3768</v>
      </c>
    </row>
    <row r="474" spans="1:16" x14ac:dyDescent="0.25">
      <c r="A474" s="32" t="s">
        <v>10</v>
      </c>
      <c r="B474" s="32">
        <v>27111</v>
      </c>
      <c r="C474" s="32" t="s">
        <v>2184</v>
      </c>
      <c r="D474" s="32" t="str">
        <f>VLOOKUP(C474,Grupo!A:B,2,0)</f>
        <v>_RX 0-11m</v>
      </c>
      <c r="G474" s="34">
        <v>64500</v>
      </c>
      <c r="H474" s="32">
        <v>6623</v>
      </c>
      <c r="I474" s="58" t="s">
        <v>10</v>
      </c>
      <c r="J474">
        <f>VLOOKUP(D474,'TIpo (Estudo)'!A:C,3,0)</f>
        <v>7</v>
      </c>
      <c r="K474" t="str">
        <f>VLOOKUP(D474,'TIpo (Estudo)'!A:B,2,)</f>
        <v>Tipo_F_0-11</v>
      </c>
      <c r="L474" t="s">
        <v>1382</v>
      </c>
      <c r="M474" t="str">
        <f t="shared" si="14"/>
        <v>GO</v>
      </c>
      <c r="N474" s="53">
        <v>39007</v>
      </c>
      <c r="O474">
        <v>1</v>
      </c>
      <c r="P474">
        <f t="shared" si="15"/>
        <v>26445</v>
      </c>
    </row>
    <row r="475" spans="1:16" x14ac:dyDescent="0.25">
      <c r="A475" s="32" t="s">
        <v>2</v>
      </c>
      <c r="B475" s="32">
        <v>24974</v>
      </c>
      <c r="C475" s="32" t="s">
        <v>2180</v>
      </c>
      <c r="D475" s="32" t="str">
        <f>VLOOKUP(C475,Grupo!A:B,2,0)</f>
        <v>_RX 0-11m</v>
      </c>
      <c r="G475" s="34">
        <v>70886</v>
      </c>
      <c r="H475" s="32">
        <v>6637</v>
      </c>
      <c r="I475" s="58" t="s">
        <v>2</v>
      </c>
      <c r="J475">
        <f>VLOOKUP(D475,'TIpo (Estudo)'!A:C,3,0)</f>
        <v>7</v>
      </c>
      <c r="K475" t="str">
        <f>VLOOKUP(D475,'TIpo (Estudo)'!A:B,2,)</f>
        <v>Tipo_F_0-11</v>
      </c>
      <c r="L475" t="s">
        <v>1450</v>
      </c>
      <c r="M475" t="str">
        <f t="shared" si="14"/>
        <v>SP</v>
      </c>
      <c r="N475" s="53">
        <v>39007</v>
      </c>
      <c r="O475">
        <v>1</v>
      </c>
      <c r="P475">
        <f t="shared" si="15"/>
        <v>29063.26</v>
      </c>
    </row>
    <row r="476" spans="1:16" x14ac:dyDescent="0.25">
      <c r="A476" s="32" t="s">
        <v>79</v>
      </c>
      <c r="B476" s="32">
        <v>27098</v>
      </c>
      <c r="C476" s="32" t="s">
        <v>2121</v>
      </c>
      <c r="D476" s="32" t="str">
        <f>VLOOKUP(C476,Grupo!A:B,2,0)</f>
        <v>_TMX 02-5 m</v>
      </c>
      <c r="G476" s="34">
        <v>59250</v>
      </c>
      <c r="H476" s="32">
        <v>6636</v>
      </c>
      <c r="I476" s="58" t="s">
        <v>79</v>
      </c>
      <c r="J476">
        <f>VLOOKUP(D476,'TIpo (Estudo)'!A:C,3,0)</f>
        <v>13</v>
      </c>
      <c r="K476" t="str">
        <f>VLOOKUP(D476,'TIpo (Estudo)'!A:B,2,)</f>
        <v>Tipo_H_2-5</v>
      </c>
      <c r="L476" t="s">
        <v>1452</v>
      </c>
      <c r="M476" t="str">
        <f t="shared" si="14"/>
        <v>RS</v>
      </c>
      <c r="N476" s="53">
        <v>39017</v>
      </c>
      <c r="O476">
        <v>1</v>
      </c>
      <c r="P476">
        <f t="shared" si="15"/>
        <v>24292.5</v>
      </c>
    </row>
    <row r="477" spans="1:16" x14ac:dyDescent="0.25">
      <c r="A477" s="32" t="s">
        <v>29</v>
      </c>
      <c r="B477" s="32">
        <v>29315</v>
      </c>
      <c r="C477" s="32" t="s">
        <v>2235</v>
      </c>
      <c r="D477" s="32" t="str">
        <f>VLOOKUP(C477,Grupo!A:B,2,0)</f>
        <v>_Wagon</v>
      </c>
      <c r="G477" s="34">
        <v>30702</v>
      </c>
      <c r="H477" s="32">
        <v>6642</v>
      </c>
      <c r="I477" s="58" t="s">
        <v>29</v>
      </c>
      <c r="J477">
        <f>VLOOKUP(D477,'TIpo (Estudo)'!A:C,3,0)</f>
        <v>19</v>
      </c>
      <c r="K477" t="str">
        <f>VLOOKUP(D477,'TIpo (Estudo)'!A:B,2,)</f>
        <v>Tipo_K</v>
      </c>
      <c r="L477" t="s">
        <v>1448</v>
      </c>
      <c r="M477" t="str">
        <f t="shared" si="14"/>
        <v>PR</v>
      </c>
      <c r="N477" s="53">
        <v>39021</v>
      </c>
      <c r="O477">
        <v>1</v>
      </c>
      <c r="P477">
        <f t="shared" si="15"/>
        <v>12587.82</v>
      </c>
    </row>
    <row r="478" spans="1:16" x14ac:dyDescent="0.25">
      <c r="A478" s="32" t="s">
        <v>10</v>
      </c>
      <c r="B478" s="32">
        <v>19126</v>
      </c>
      <c r="C478" s="32" t="s">
        <v>2190</v>
      </c>
      <c r="D478" s="32" t="str">
        <f>VLOOKUP(C478,Grupo!A:B,2,0)</f>
        <v>_Colhedoras</v>
      </c>
      <c r="G478" s="34">
        <v>38000</v>
      </c>
      <c r="H478" s="32">
        <v>6646</v>
      </c>
      <c r="I478" s="58" t="s">
        <v>10</v>
      </c>
      <c r="J478">
        <f>VLOOKUP(D478,'TIpo (Estudo)'!A:C,3,0)</f>
        <v>1</v>
      </c>
      <c r="K478" t="str">
        <f>VLOOKUP(D478,'TIpo (Estudo)'!A:B,2,)</f>
        <v>Tipo_A</v>
      </c>
      <c r="L478" t="s">
        <v>1416</v>
      </c>
      <c r="M478" t="str">
        <f t="shared" si="14"/>
        <v>GO</v>
      </c>
      <c r="N478" s="53">
        <v>39027</v>
      </c>
      <c r="O478">
        <v>1</v>
      </c>
      <c r="P478">
        <f t="shared" si="15"/>
        <v>15579.999999999998</v>
      </c>
    </row>
    <row r="479" spans="1:16" x14ac:dyDescent="0.25">
      <c r="A479" s="32" t="s">
        <v>2</v>
      </c>
      <c r="B479" s="32">
        <v>27400</v>
      </c>
      <c r="C479" s="32" t="s">
        <v>2119</v>
      </c>
      <c r="D479" s="32" t="str">
        <f>VLOOKUP(C479,Grupo!A:B,2,0)</f>
        <v>_TMX 02-5 m</v>
      </c>
      <c r="G479" s="34">
        <v>56000</v>
      </c>
      <c r="H479" s="32">
        <v>6641</v>
      </c>
      <c r="I479" s="58" t="s">
        <v>2</v>
      </c>
      <c r="J479">
        <f>VLOOKUP(D479,'TIpo (Estudo)'!A:C,3,0)</f>
        <v>13</v>
      </c>
      <c r="K479" t="str">
        <f>VLOOKUP(D479,'TIpo (Estudo)'!A:B,2,)</f>
        <v>Tipo_H_2-5</v>
      </c>
      <c r="L479" t="s">
        <v>1384</v>
      </c>
      <c r="M479" t="str">
        <f t="shared" si="14"/>
        <v>SP</v>
      </c>
      <c r="N479" s="53">
        <v>39027</v>
      </c>
      <c r="O479">
        <v>1</v>
      </c>
      <c r="P479">
        <f t="shared" si="15"/>
        <v>22960</v>
      </c>
    </row>
    <row r="480" spans="1:16" x14ac:dyDescent="0.25">
      <c r="A480" s="32" t="s">
        <v>15</v>
      </c>
      <c r="B480" s="32">
        <v>8704</v>
      </c>
      <c r="C480" s="32" t="s">
        <v>2125</v>
      </c>
      <c r="D480" s="32" t="str">
        <f>VLOOKUP(C480,Grupo!A:B,2,0)</f>
        <v>_TMX 06-10 m</v>
      </c>
      <c r="G480" s="34">
        <v>72732</v>
      </c>
      <c r="H480" s="32">
        <v>6573</v>
      </c>
      <c r="I480" s="58" t="s">
        <v>15</v>
      </c>
      <c r="J480">
        <f>VLOOKUP(D480,'TIpo (Estudo)'!A:C,3,0)</f>
        <v>14</v>
      </c>
      <c r="K480" t="str">
        <f>VLOOKUP(D480,'TIpo (Estudo)'!A:B,2,)</f>
        <v>Tipo_H_6-10</v>
      </c>
      <c r="L480" t="s">
        <v>1454</v>
      </c>
      <c r="M480" t="str">
        <f t="shared" si="14"/>
        <v>MT</v>
      </c>
      <c r="N480" s="53">
        <v>39034</v>
      </c>
      <c r="O480">
        <v>1</v>
      </c>
      <c r="P480">
        <f t="shared" si="15"/>
        <v>29820.12</v>
      </c>
    </row>
    <row r="481" spans="1:16" x14ac:dyDescent="0.25">
      <c r="A481" s="32" t="s">
        <v>2</v>
      </c>
      <c r="B481" s="32">
        <v>16300</v>
      </c>
      <c r="C481" s="32" t="s">
        <v>1164</v>
      </c>
      <c r="D481" s="32" t="str">
        <f>VLOOKUP(C481,Grupo!A:B,2,0)</f>
        <v>_Colhedoras</v>
      </c>
      <c r="G481" s="34">
        <v>25000</v>
      </c>
      <c r="H481" s="32">
        <v>6523</v>
      </c>
      <c r="I481" s="58" t="s">
        <v>2</v>
      </c>
      <c r="J481">
        <f>VLOOKUP(D481,'TIpo (Estudo)'!A:C,3,0)</f>
        <v>1</v>
      </c>
      <c r="K481" t="str">
        <f>VLOOKUP(D481,'TIpo (Estudo)'!A:B,2,)</f>
        <v>Tipo_A</v>
      </c>
      <c r="L481" t="s">
        <v>1455</v>
      </c>
      <c r="M481" t="str">
        <f t="shared" si="14"/>
        <v>SP</v>
      </c>
      <c r="N481" s="53">
        <v>39035</v>
      </c>
      <c r="O481">
        <v>1</v>
      </c>
      <c r="P481">
        <f t="shared" si="15"/>
        <v>10250</v>
      </c>
    </row>
    <row r="482" spans="1:16" x14ac:dyDescent="0.25">
      <c r="A482" s="32" t="s">
        <v>10</v>
      </c>
      <c r="B482" s="32">
        <v>19126</v>
      </c>
      <c r="C482" s="32" t="s">
        <v>2190</v>
      </c>
      <c r="D482" s="32" t="str">
        <f>VLOOKUP(C482,Grupo!A:B,2,0)</f>
        <v>_Colhedoras</v>
      </c>
      <c r="G482" s="34">
        <v>38000</v>
      </c>
      <c r="H482" s="32">
        <v>6648</v>
      </c>
      <c r="I482" s="58" t="s">
        <v>10</v>
      </c>
      <c r="J482">
        <f>VLOOKUP(D482,'TIpo (Estudo)'!A:C,3,0)</f>
        <v>1</v>
      </c>
      <c r="K482" t="str">
        <f>VLOOKUP(D482,'TIpo (Estudo)'!A:B,2,)</f>
        <v>Tipo_A</v>
      </c>
      <c r="L482" t="s">
        <v>1416</v>
      </c>
      <c r="M482" t="str">
        <f t="shared" si="14"/>
        <v>GO</v>
      </c>
      <c r="N482" s="53">
        <v>39038</v>
      </c>
      <c r="O482">
        <v>1</v>
      </c>
      <c r="P482">
        <f t="shared" si="15"/>
        <v>15579.999999999998</v>
      </c>
    </row>
    <row r="483" spans="1:16" x14ac:dyDescent="0.25">
      <c r="A483" s="32" t="s">
        <v>10</v>
      </c>
      <c r="B483" s="32">
        <v>19126</v>
      </c>
      <c r="C483" s="32" t="s">
        <v>2190</v>
      </c>
      <c r="D483" s="32" t="str">
        <f>VLOOKUP(C483,Grupo!A:B,2,0)</f>
        <v>_Colhedoras</v>
      </c>
      <c r="G483" s="34">
        <v>38000</v>
      </c>
      <c r="H483" s="32">
        <v>6649</v>
      </c>
      <c r="I483" s="58" t="s">
        <v>10</v>
      </c>
      <c r="J483">
        <f>VLOOKUP(D483,'TIpo (Estudo)'!A:C,3,0)</f>
        <v>1</v>
      </c>
      <c r="K483" t="str">
        <f>VLOOKUP(D483,'TIpo (Estudo)'!A:B,2,)</f>
        <v>Tipo_A</v>
      </c>
      <c r="L483" t="s">
        <v>1416</v>
      </c>
      <c r="M483" t="str">
        <f t="shared" si="14"/>
        <v>GO</v>
      </c>
      <c r="N483" s="53">
        <v>39038</v>
      </c>
      <c r="O483">
        <v>1</v>
      </c>
      <c r="P483">
        <f t="shared" si="15"/>
        <v>15579.999999999998</v>
      </c>
    </row>
    <row r="484" spans="1:16" x14ac:dyDescent="0.25">
      <c r="A484" s="32" t="s">
        <v>1</v>
      </c>
      <c r="B484" s="32">
        <v>19126</v>
      </c>
      <c r="C484" s="32" t="s">
        <v>2190</v>
      </c>
      <c r="D484" s="32" t="str">
        <f>VLOOKUP(C484,Grupo!A:B,2,0)</f>
        <v>_Colhedoras</v>
      </c>
      <c r="G484" s="34">
        <v>37715</v>
      </c>
      <c r="H484" s="32">
        <v>6653</v>
      </c>
      <c r="I484" s="58" t="s">
        <v>1</v>
      </c>
      <c r="J484">
        <f>VLOOKUP(D484,'TIpo (Estudo)'!A:C,3,0)</f>
        <v>1</v>
      </c>
      <c r="K484" t="str">
        <f>VLOOKUP(D484,'TIpo (Estudo)'!A:B,2,)</f>
        <v>Tipo_A</v>
      </c>
      <c r="L484" t="s">
        <v>1456</v>
      </c>
      <c r="M484" t="str">
        <f t="shared" si="14"/>
        <v>MS</v>
      </c>
      <c r="N484" s="53">
        <v>39045</v>
      </c>
      <c r="O484">
        <v>1</v>
      </c>
      <c r="P484">
        <f t="shared" si="15"/>
        <v>15463.15</v>
      </c>
    </row>
    <row r="485" spans="1:16" x14ac:dyDescent="0.25">
      <c r="A485" s="32" t="s">
        <v>175</v>
      </c>
      <c r="B485" s="32">
        <v>25993</v>
      </c>
      <c r="C485" s="32" t="s">
        <v>1982</v>
      </c>
      <c r="D485" s="32" t="str">
        <f>VLOOKUP(C485,Grupo!A:B,2,0)</f>
        <v>_VM 2-8 m</v>
      </c>
      <c r="G485" s="34">
        <v>36346.6</v>
      </c>
      <c r="H485" s="32">
        <v>6647</v>
      </c>
      <c r="I485" s="58" t="s">
        <v>175</v>
      </c>
      <c r="J485">
        <f>VLOOKUP(D485,'TIpo (Estudo)'!A:C,3,0)</f>
        <v>17</v>
      </c>
      <c r="K485" t="str">
        <f>VLOOKUP(D485,'TIpo (Estudo)'!A:B,2,)</f>
        <v>Tipo_J_2-8</v>
      </c>
      <c r="L485" t="s">
        <v>1457</v>
      </c>
      <c r="M485" t="str">
        <f t="shared" si="14"/>
        <v>EX</v>
      </c>
      <c r="N485" s="53">
        <v>39049</v>
      </c>
      <c r="O485">
        <v>1</v>
      </c>
      <c r="P485">
        <f t="shared" si="15"/>
        <v>14902.105999999998</v>
      </c>
    </row>
    <row r="486" spans="1:16" x14ac:dyDescent="0.25">
      <c r="A486" s="32" t="s">
        <v>10</v>
      </c>
      <c r="B486" s="32">
        <v>16300</v>
      </c>
      <c r="C486" s="32" t="s">
        <v>1164</v>
      </c>
      <c r="D486" s="32" t="str">
        <f>VLOOKUP(C486,Grupo!A:B,2,0)</f>
        <v>_Colhedoras</v>
      </c>
      <c r="G486" s="34">
        <v>28370</v>
      </c>
      <c r="H486" s="32">
        <v>6566</v>
      </c>
      <c r="I486" s="58" t="s">
        <v>10</v>
      </c>
      <c r="J486">
        <f>VLOOKUP(D486,'TIpo (Estudo)'!A:C,3,0)</f>
        <v>1</v>
      </c>
      <c r="K486" t="str">
        <f>VLOOKUP(D486,'TIpo (Estudo)'!A:B,2,)</f>
        <v>Tipo_A</v>
      </c>
      <c r="L486" t="s">
        <v>1458</v>
      </c>
      <c r="M486" t="str">
        <f t="shared" si="14"/>
        <v>GO</v>
      </c>
      <c r="N486" s="53">
        <v>39051</v>
      </c>
      <c r="O486">
        <v>1</v>
      </c>
      <c r="P486">
        <f t="shared" si="15"/>
        <v>11631.699999999999</v>
      </c>
    </row>
    <row r="487" spans="1:16" x14ac:dyDescent="0.25">
      <c r="A487" s="32" t="s">
        <v>10</v>
      </c>
      <c r="B487" s="32">
        <v>24974</v>
      </c>
      <c r="C487" s="32" t="s">
        <v>2180</v>
      </c>
      <c r="D487" s="32" t="str">
        <f>VLOOKUP(C487,Grupo!A:B,2,0)</f>
        <v>_RX 0-11m</v>
      </c>
      <c r="G487" s="34">
        <v>88847.8</v>
      </c>
      <c r="H487" s="32">
        <v>6613</v>
      </c>
      <c r="I487" s="58" t="s">
        <v>10</v>
      </c>
      <c r="J487">
        <f>VLOOKUP(D487,'TIpo (Estudo)'!A:C,3,0)</f>
        <v>7</v>
      </c>
      <c r="K487" t="str">
        <f>VLOOKUP(D487,'TIpo (Estudo)'!A:B,2,)</f>
        <v>Tipo_F_0-11</v>
      </c>
      <c r="L487" t="s">
        <v>1286</v>
      </c>
      <c r="M487" t="str">
        <f t="shared" si="14"/>
        <v>GO</v>
      </c>
      <c r="N487" s="53">
        <v>39052</v>
      </c>
      <c r="O487">
        <v>1</v>
      </c>
      <c r="P487">
        <f t="shared" si="15"/>
        <v>36427.597999999998</v>
      </c>
    </row>
    <row r="488" spans="1:16" x14ac:dyDescent="0.25">
      <c r="A488" s="32" t="s">
        <v>15</v>
      </c>
      <c r="B488" s="32">
        <v>19126</v>
      </c>
      <c r="C488" s="32" t="s">
        <v>2190</v>
      </c>
      <c r="D488" s="32" t="str">
        <f>VLOOKUP(C488,Grupo!A:B,2,0)</f>
        <v>_Colhedoras</v>
      </c>
      <c r="G488" s="34">
        <v>36000</v>
      </c>
      <c r="H488" s="32">
        <v>6658</v>
      </c>
      <c r="I488" s="58" t="s">
        <v>15</v>
      </c>
      <c r="J488">
        <f>VLOOKUP(D488,'TIpo (Estudo)'!A:C,3,0)</f>
        <v>1</v>
      </c>
      <c r="K488" t="str">
        <f>VLOOKUP(D488,'TIpo (Estudo)'!A:B,2,)</f>
        <v>Tipo_A</v>
      </c>
      <c r="L488" t="s">
        <v>1418</v>
      </c>
      <c r="M488" t="str">
        <f t="shared" si="14"/>
        <v>MT</v>
      </c>
      <c r="N488" s="53">
        <v>39059</v>
      </c>
      <c r="O488">
        <v>1</v>
      </c>
      <c r="P488">
        <f t="shared" si="15"/>
        <v>14760</v>
      </c>
    </row>
    <row r="489" spans="1:16" x14ac:dyDescent="0.25">
      <c r="A489" s="32" t="s">
        <v>2</v>
      </c>
      <c r="B489" s="32">
        <v>27418</v>
      </c>
      <c r="C489" s="32" t="s">
        <v>2183</v>
      </c>
      <c r="D489" s="32" t="str">
        <f>VLOOKUP(C489,Grupo!A:B,2,0)</f>
        <v>_RX 0-11m</v>
      </c>
      <c r="G489" s="34">
        <v>59300</v>
      </c>
      <c r="H489" s="32">
        <v>6657</v>
      </c>
      <c r="I489" s="58" t="s">
        <v>2</v>
      </c>
      <c r="J489">
        <f>VLOOKUP(D489,'TIpo (Estudo)'!A:C,3,0)</f>
        <v>7</v>
      </c>
      <c r="K489" t="str">
        <f>VLOOKUP(D489,'TIpo (Estudo)'!A:B,2,)</f>
        <v>Tipo_F_0-11</v>
      </c>
      <c r="L489" t="s">
        <v>1459</v>
      </c>
      <c r="M489" t="str">
        <f t="shared" si="14"/>
        <v>SP</v>
      </c>
      <c r="N489" s="53">
        <v>39062</v>
      </c>
      <c r="O489">
        <v>1</v>
      </c>
      <c r="P489">
        <f t="shared" si="15"/>
        <v>24313</v>
      </c>
    </row>
    <row r="490" spans="1:16" x14ac:dyDescent="0.25">
      <c r="A490" s="32" t="s">
        <v>29</v>
      </c>
      <c r="B490" s="32">
        <v>22339</v>
      </c>
      <c r="C490" s="32" t="s">
        <v>1179</v>
      </c>
      <c r="D490" s="32" t="str">
        <f>VLOOKUP(C490,Grupo!A:B,2,0)</f>
        <v>_Wagon</v>
      </c>
      <c r="G490" s="34">
        <v>35800</v>
      </c>
      <c r="H490" s="32">
        <v>6659</v>
      </c>
      <c r="I490" s="58" t="s">
        <v>29</v>
      </c>
      <c r="J490">
        <f>VLOOKUP(D490,'TIpo (Estudo)'!A:C,3,0)</f>
        <v>19</v>
      </c>
      <c r="K490" t="str">
        <f>VLOOKUP(D490,'TIpo (Estudo)'!A:B,2,)</f>
        <v>Tipo_K</v>
      </c>
      <c r="L490" t="s">
        <v>1460</v>
      </c>
      <c r="M490" t="str">
        <f t="shared" si="14"/>
        <v>PR</v>
      </c>
      <c r="N490" s="53">
        <v>39069</v>
      </c>
      <c r="O490">
        <v>1</v>
      </c>
      <c r="P490">
        <f t="shared" si="15"/>
        <v>14678</v>
      </c>
    </row>
    <row r="491" spans="1:16" x14ac:dyDescent="0.25">
      <c r="A491" s="32" t="s">
        <v>15</v>
      </c>
      <c r="B491" s="32">
        <v>22697</v>
      </c>
      <c r="C491" s="32" t="s">
        <v>2154</v>
      </c>
      <c r="D491" s="32" t="str">
        <f>VLOOKUP(C491,Grupo!A:B,2,0)</f>
        <v>_RX 15-20 m</v>
      </c>
      <c r="G491" s="34">
        <v>140000</v>
      </c>
      <c r="H491" s="32">
        <v>6575</v>
      </c>
      <c r="I491" s="58" t="s">
        <v>15</v>
      </c>
      <c r="J491">
        <f>VLOOKUP(D491,'TIpo (Estudo)'!A:C,3,0)</f>
        <v>9</v>
      </c>
      <c r="K491" t="str">
        <f>VLOOKUP(D491,'TIpo (Estudo)'!A:B,2,)</f>
        <v>Tipo_F_15-20</v>
      </c>
      <c r="L491" t="s">
        <v>1419</v>
      </c>
      <c r="M491" t="str">
        <f t="shared" si="14"/>
        <v>MT</v>
      </c>
      <c r="N491" s="53">
        <v>39071</v>
      </c>
      <c r="O491">
        <v>1</v>
      </c>
      <c r="P491">
        <f t="shared" si="15"/>
        <v>57400</v>
      </c>
    </row>
    <row r="492" spans="1:16" x14ac:dyDescent="0.25">
      <c r="A492" s="32" t="s">
        <v>2</v>
      </c>
      <c r="B492" s="32">
        <v>27111</v>
      </c>
      <c r="C492" s="32" t="s">
        <v>2184</v>
      </c>
      <c r="D492" s="32" t="str">
        <f>VLOOKUP(C492,Grupo!A:B,2,0)</f>
        <v>_RX 0-11m</v>
      </c>
      <c r="G492" s="34">
        <v>46000</v>
      </c>
      <c r="H492" s="32">
        <v>6574</v>
      </c>
      <c r="I492" s="58" t="s">
        <v>2</v>
      </c>
      <c r="J492">
        <f>VLOOKUP(D492,'TIpo (Estudo)'!A:C,3,0)</f>
        <v>7</v>
      </c>
      <c r="K492" t="str">
        <f>VLOOKUP(D492,'TIpo (Estudo)'!A:B,2,)</f>
        <v>Tipo_F_0-11</v>
      </c>
      <c r="L492" t="s">
        <v>1461</v>
      </c>
      <c r="M492" t="str">
        <f t="shared" si="14"/>
        <v>SP</v>
      </c>
      <c r="N492" s="53">
        <v>39091</v>
      </c>
      <c r="O492">
        <v>1</v>
      </c>
      <c r="P492">
        <f t="shared" si="15"/>
        <v>18860</v>
      </c>
    </row>
    <row r="493" spans="1:16" x14ac:dyDescent="0.25">
      <c r="A493" s="32" t="s">
        <v>2</v>
      </c>
      <c r="B493" s="32">
        <v>24974</v>
      </c>
      <c r="C493" s="32" t="s">
        <v>2180</v>
      </c>
      <c r="D493" s="32" t="str">
        <f>VLOOKUP(C493,Grupo!A:B,2,0)</f>
        <v>_RX 0-11m</v>
      </c>
      <c r="G493" s="34">
        <v>70000</v>
      </c>
      <c r="H493" s="32">
        <v>6650</v>
      </c>
      <c r="I493" s="58" t="s">
        <v>2</v>
      </c>
      <c r="J493">
        <f>VLOOKUP(D493,'TIpo (Estudo)'!A:C,3,0)</f>
        <v>7</v>
      </c>
      <c r="K493" t="str">
        <f>VLOOKUP(D493,'TIpo (Estudo)'!A:B,2,)</f>
        <v>Tipo_F_0-11</v>
      </c>
      <c r="L493" t="s">
        <v>1462</v>
      </c>
      <c r="M493" t="str">
        <f t="shared" si="14"/>
        <v>SP</v>
      </c>
      <c r="N493" s="53">
        <v>39093</v>
      </c>
      <c r="O493">
        <v>1</v>
      </c>
      <c r="P493">
        <f t="shared" si="15"/>
        <v>28700</v>
      </c>
    </row>
    <row r="494" spans="1:16" x14ac:dyDescent="0.25">
      <c r="A494" s="32" t="s">
        <v>4</v>
      </c>
      <c r="B494" s="32">
        <v>19126</v>
      </c>
      <c r="C494" s="32" t="s">
        <v>2190</v>
      </c>
      <c r="D494" s="32" t="str">
        <f>VLOOKUP(C494,Grupo!A:B,2,0)</f>
        <v>_Colhedoras</v>
      </c>
      <c r="G494" s="34">
        <v>36500</v>
      </c>
      <c r="H494" s="32">
        <v>6662</v>
      </c>
      <c r="I494" s="58" t="s">
        <v>4</v>
      </c>
      <c r="J494">
        <f>VLOOKUP(D494,'TIpo (Estudo)'!A:C,3,0)</f>
        <v>1</v>
      </c>
      <c r="K494" t="str">
        <f>VLOOKUP(D494,'TIpo (Estudo)'!A:B,2,)</f>
        <v>Tipo_A</v>
      </c>
      <c r="L494" t="s">
        <v>1409</v>
      </c>
      <c r="M494" t="str">
        <f t="shared" si="14"/>
        <v>MG</v>
      </c>
      <c r="N494" s="53">
        <v>39104</v>
      </c>
      <c r="O494">
        <v>1</v>
      </c>
      <c r="P494">
        <f t="shared" si="15"/>
        <v>14965</v>
      </c>
    </row>
    <row r="495" spans="1:16" x14ac:dyDescent="0.25">
      <c r="A495" s="32" t="s">
        <v>10</v>
      </c>
      <c r="B495" s="32">
        <v>27400</v>
      </c>
      <c r="C495" s="32" t="s">
        <v>2119</v>
      </c>
      <c r="D495" s="32" t="str">
        <f>VLOOKUP(C495,Grupo!A:B,2,0)</f>
        <v>_TMX 02-5 m</v>
      </c>
      <c r="G495" s="34">
        <v>55000</v>
      </c>
      <c r="H495" s="32">
        <v>6643</v>
      </c>
      <c r="I495" s="58" t="s">
        <v>10</v>
      </c>
      <c r="J495">
        <f>VLOOKUP(D495,'TIpo (Estudo)'!A:C,3,0)</f>
        <v>13</v>
      </c>
      <c r="K495" t="str">
        <f>VLOOKUP(D495,'TIpo (Estudo)'!A:B,2,)</f>
        <v>Tipo_H_2-5</v>
      </c>
      <c r="L495" t="s">
        <v>1283</v>
      </c>
      <c r="M495" t="str">
        <f t="shared" si="14"/>
        <v>GO</v>
      </c>
      <c r="N495" s="53">
        <v>39105</v>
      </c>
      <c r="O495">
        <v>1</v>
      </c>
      <c r="P495">
        <f t="shared" si="15"/>
        <v>22550</v>
      </c>
    </row>
    <row r="496" spans="1:16" x14ac:dyDescent="0.25">
      <c r="A496" s="32" t="s">
        <v>2</v>
      </c>
      <c r="B496" s="32">
        <v>25993</v>
      </c>
      <c r="C496" s="32" t="s">
        <v>1982</v>
      </c>
      <c r="D496" s="32" t="str">
        <f>VLOOKUP(C496,Grupo!A:B,2,0)</f>
        <v>_VM 2-8 m</v>
      </c>
      <c r="G496" s="34">
        <v>33000</v>
      </c>
      <c r="H496" s="32">
        <v>6305</v>
      </c>
      <c r="I496" s="58" t="s">
        <v>2</v>
      </c>
      <c r="J496">
        <f>VLOOKUP(D496,'TIpo (Estudo)'!A:C,3,0)</f>
        <v>17</v>
      </c>
      <c r="K496" t="str">
        <f>VLOOKUP(D496,'TIpo (Estudo)'!A:B,2,)</f>
        <v>Tipo_J_2-8</v>
      </c>
      <c r="L496" t="s">
        <v>1463</v>
      </c>
      <c r="M496" t="str">
        <f t="shared" si="14"/>
        <v>SP</v>
      </c>
      <c r="N496" s="53">
        <v>39105</v>
      </c>
      <c r="O496">
        <v>1</v>
      </c>
      <c r="P496">
        <f t="shared" si="15"/>
        <v>13530</v>
      </c>
    </row>
    <row r="497" spans="1:16" x14ac:dyDescent="0.25">
      <c r="A497" s="32" t="s">
        <v>10</v>
      </c>
      <c r="B497" s="32">
        <v>27418</v>
      </c>
      <c r="C497" s="32" t="s">
        <v>2183</v>
      </c>
      <c r="D497" s="32" t="str">
        <f>VLOOKUP(C497,Grupo!A:B,2,0)</f>
        <v>_RX 0-11m</v>
      </c>
      <c r="G497" s="34">
        <v>63852.59</v>
      </c>
      <c r="H497" s="32">
        <v>6624</v>
      </c>
      <c r="I497" s="58" t="s">
        <v>10</v>
      </c>
      <c r="J497">
        <f>VLOOKUP(D497,'TIpo (Estudo)'!A:C,3,0)</f>
        <v>7</v>
      </c>
      <c r="K497" t="str">
        <f>VLOOKUP(D497,'TIpo (Estudo)'!A:B,2,)</f>
        <v>Tipo_F_0-11</v>
      </c>
      <c r="L497" t="s">
        <v>1286</v>
      </c>
      <c r="M497" t="str">
        <f t="shared" si="14"/>
        <v>GO</v>
      </c>
      <c r="N497" s="53">
        <v>39107</v>
      </c>
      <c r="O497">
        <v>1</v>
      </c>
      <c r="P497">
        <f t="shared" si="15"/>
        <v>26179.561899999997</v>
      </c>
    </row>
    <row r="498" spans="1:16" x14ac:dyDescent="0.25">
      <c r="A498" s="32" t="s">
        <v>4</v>
      </c>
      <c r="B498" s="32">
        <v>22697</v>
      </c>
      <c r="C498" s="32" t="s">
        <v>2154</v>
      </c>
      <c r="D498" s="32" t="str">
        <f>VLOOKUP(C498,Grupo!A:B,2,0)</f>
        <v>_RX 15-20 m</v>
      </c>
      <c r="G498" s="34">
        <v>161688.65</v>
      </c>
      <c r="H498" s="32">
        <v>6664</v>
      </c>
      <c r="I498" s="58" t="s">
        <v>4</v>
      </c>
      <c r="J498">
        <f>VLOOKUP(D498,'TIpo (Estudo)'!A:C,3,0)</f>
        <v>9</v>
      </c>
      <c r="K498" t="str">
        <f>VLOOKUP(D498,'TIpo (Estudo)'!A:B,2,)</f>
        <v>Tipo_F_15-20</v>
      </c>
      <c r="L498" t="s">
        <v>1464</v>
      </c>
      <c r="M498" t="str">
        <f t="shared" si="14"/>
        <v>MG</v>
      </c>
      <c r="N498" s="53">
        <v>39108</v>
      </c>
      <c r="O498">
        <v>1</v>
      </c>
      <c r="P498">
        <f t="shared" si="15"/>
        <v>66292.3465</v>
      </c>
    </row>
    <row r="499" spans="1:16" x14ac:dyDescent="0.25">
      <c r="A499" s="32" t="s">
        <v>4</v>
      </c>
      <c r="B499" s="32">
        <v>27111</v>
      </c>
      <c r="C499" s="32" t="s">
        <v>2184</v>
      </c>
      <c r="D499" s="32" t="str">
        <f>VLOOKUP(C499,Grupo!A:B,2,0)</f>
        <v>_RX 0-11m</v>
      </c>
      <c r="G499" s="34">
        <v>66500</v>
      </c>
      <c r="H499" s="32">
        <v>6665</v>
      </c>
      <c r="I499" s="58" t="s">
        <v>4</v>
      </c>
      <c r="J499">
        <f>VLOOKUP(D499,'TIpo (Estudo)'!A:C,3,0)</f>
        <v>7</v>
      </c>
      <c r="K499" t="str">
        <f>VLOOKUP(D499,'TIpo (Estudo)'!A:B,2,)</f>
        <v>Tipo_F_0-11</v>
      </c>
      <c r="L499" t="s">
        <v>1465</v>
      </c>
      <c r="M499" t="str">
        <f t="shared" si="14"/>
        <v>MG</v>
      </c>
      <c r="N499" s="53">
        <v>39112</v>
      </c>
      <c r="O499">
        <v>1</v>
      </c>
      <c r="P499">
        <f t="shared" si="15"/>
        <v>27265</v>
      </c>
    </row>
    <row r="500" spans="1:16" x14ac:dyDescent="0.25">
      <c r="A500" s="32" t="s">
        <v>2</v>
      </c>
      <c r="B500" s="32">
        <v>27111</v>
      </c>
      <c r="C500" s="32" t="s">
        <v>2184</v>
      </c>
      <c r="D500" s="32" t="str">
        <f>VLOOKUP(C500,Grupo!A:B,2,0)</f>
        <v>_RX 0-11m</v>
      </c>
      <c r="G500" s="34">
        <v>69270</v>
      </c>
      <c r="H500" s="32">
        <v>6574</v>
      </c>
      <c r="I500" s="58" t="s">
        <v>2</v>
      </c>
      <c r="J500">
        <f>VLOOKUP(D500,'TIpo (Estudo)'!A:C,3,0)</f>
        <v>7</v>
      </c>
      <c r="K500" t="str">
        <f>VLOOKUP(D500,'TIpo (Estudo)'!A:B,2,)</f>
        <v>Tipo_F_0-11</v>
      </c>
      <c r="L500" t="s">
        <v>1466</v>
      </c>
      <c r="M500" t="str">
        <f t="shared" si="14"/>
        <v>SP</v>
      </c>
      <c r="N500" s="53">
        <v>39113</v>
      </c>
      <c r="O500">
        <v>1</v>
      </c>
      <c r="P500">
        <f t="shared" si="15"/>
        <v>28400.699999999997</v>
      </c>
    </row>
    <row r="501" spans="1:16" x14ac:dyDescent="0.25">
      <c r="A501" s="32" t="s">
        <v>2</v>
      </c>
      <c r="B501" s="32">
        <v>19126</v>
      </c>
      <c r="C501" s="32" t="s">
        <v>2190</v>
      </c>
      <c r="D501" s="32" t="str">
        <f>VLOOKUP(C501,Grupo!A:B,2,0)</f>
        <v>_Colhedoras</v>
      </c>
      <c r="G501" s="34">
        <v>34000</v>
      </c>
      <c r="H501" s="32">
        <v>6666</v>
      </c>
      <c r="I501" s="58" t="s">
        <v>2</v>
      </c>
      <c r="J501">
        <f>VLOOKUP(D501,'TIpo (Estudo)'!A:C,3,0)</f>
        <v>1</v>
      </c>
      <c r="K501" t="str">
        <f>VLOOKUP(D501,'TIpo (Estudo)'!A:B,2,)</f>
        <v>Tipo_A</v>
      </c>
      <c r="L501" t="s">
        <v>1301</v>
      </c>
      <c r="M501" t="str">
        <f t="shared" si="14"/>
        <v>SP</v>
      </c>
      <c r="N501" s="53">
        <v>39126</v>
      </c>
      <c r="O501">
        <v>1</v>
      </c>
      <c r="P501">
        <f t="shared" si="15"/>
        <v>13940</v>
      </c>
    </row>
    <row r="502" spans="1:16" x14ac:dyDescent="0.25">
      <c r="A502" s="32" t="s">
        <v>1</v>
      </c>
      <c r="B502" s="32">
        <v>27111</v>
      </c>
      <c r="C502" s="32" t="s">
        <v>2184</v>
      </c>
      <c r="D502" s="32" t="str">
        <f>VLOOKUP(C502,Grupo!A:B,2,0)</f>
        <v>_RX 0-11m</v>
      </c>
      <c r="G502" s="34">
        <v>67024</v>
      </c>
      <c r="H502" s="32">
        <v>6668</v>
      </c>
      <c r="I502" s="58" t="s">
        <v>1</v>
      </c>
      <c r="J502">
        <f>VLOOKUP(D502,'TIpo (Estudo)'!A:C,3,0)</f>
        <v>7</v>
      </c>
      <c r="K502" t="str">
        <f>VLOOKUP(D502,'TIpo (Estudo)'!A:B,2,)</f>
        <v>Tipo_F_0-11</v>
      </c>
      <c r="L502" t="s">
        <v>1467</v>
      </c>
      <c r="M502" t="str">
        <f t="shared" si="14"/>
        <v>MS</v>
      </c>
      <c r="N502" s="53">
        <v>39135</v>
      </c>
      <c r="O502">
        <v>1</v>
      </c>
      <c r="P502">
        <f t="shared" si="15"/>
        <v>27479.84</v>
      </c>
    </row>
    <row r="503" spans="1:16" x14ac:dyDescent="0.25">
      <c r="A503" s="32" t="s">
        <v>2</v>
      </c>
      <c r="B503" s="32">
        <v>19126</v>
      </c>
      <c r="C503" s="32" t="s">
        <v>2190</v>
      </c>
      <c r="D503" s="32" t="str">
        <f>VLOOKUP(C503,Grupo!A:B,2,0)</f>
        <v>_Colhedoras</v>
      </c>
      <c r="G503" s="34">
        <v>27615</v>
      </c>
      <c r="H503" s="32">
        <v>6673</v>
      </c>
      <c r="I503" s="58" t="s">
        <v>2</v>
      </c>
      <c r="J503">
        <f>VLOOKUP(D503,'TIpo (Estudo)'!A:C,3,0)</f>
        <v>1</v>
      </c>
      <c r="K503" t="str">
        <f>VLOOKUP(D503,'TIpo (Estudo)'!A:B,2,)</f>
        <v>Tipo_A</v>
      </c>
      <c r="L503" t="s">
        <v>1301</v>
      </c>
      <c r="M503" t="str">
        <f t="shared" si="14"/>
        <v>SP</v>
      </c>
      <c r="N503" s="53">
        <v>39136</v>
      </c>
      <c r="O503">
        <v>1</v>
      </c>
      <c r="P503">
        <f t="shared" si="15"/>
        <v>11322.15</v>
      </c>
    </row>
    <row r="504" spans="1:16" x14ac:dyDescent="0.25">
      <c r="A504" s="32" t="s">
        <v>10</v>
      </c>
      <c r="B504" s="32">
        <v>24974</v>
      </c>
      <c r="C504" s="32" t="s">
        <v>2180</v>
      </c>
      <c r="D504" s="32" t="str">
        <f>VLOOKUP(C504,Grupo!A:B,2,0)</f>
        <v>_RX 0-11m</v>
      </c>
      <c r="G504" s="34">
        <v>48000</v>
      </c>
      <c r="H504" s="32">
        <v>6660</v>
      </c>
      <c r="I504" s="58" t="s">
        <v>10</v>
      </c>
      <c r="J504">
        <f>VLOOKUP(D504,'TIpo (Estudo)'!A:C,3,0)</f>
        <v>7</v>
      </c>
      <c r="K504" t="str">
        <f>VLOOKUP(D504,'TIpo (Estudo)'!A:B,2,)</f>
        <v>Tipo_F_0-11</v>
      </c>
      <c r="L504" t="s">
        <v>1283</v>
      </c>
      <c r="M504" t="str">
        <f t="shared" si="14"/>
        <v>GO</v>
      </c>
      <c r="N504" s="53">
        <v>39147</v>
      </c>
      <c r="O504">
        <v>1</v>
      </c>
      <c r="P504">
        <f t="shared" si="15"/>
        <v>19680</v>
      </c>
    </row>
    <row r="505" spans="1:16" x14ac:dyDescent="0.25">
      <c r="A505" s="32" t="s">
        <v>10</v>
      </c>
      <c r="B505" s="32">
        <v>16300</v>
      </c>
      <c r="C505" s="32" t="s">
        <v>1164</v>
      </c>
      <c r="D505" s="32" t="str">
        <f>VLOOKUP(C505,Grupo!A:B,2,0)</f>
        <v>_Colhedoras</v>
      </c>
      <c r="G505" s="34">
        <v>30860</v>
      </c>
      <c r="H505" s="32">
        <v>6248</v>
      </c>
      <c r="I505" s="58" t="s">
        <v>10</v>
      </c>
      <c r="J505">
        <f>VLOOKUP(D505,'TIpo (Estudo)'!A:C,3,0)</f>
        <v>1</v>
      </c>
      <c r="K505" t="str">
        <f>VLOOKUP(D505,'TIpo (Estudo)'!A:B,2,)</f>
        <v>Tipo_A</v>
      </c>
      <c r="L505" t="s">
        <v>1210</v>
      </c>
      <c r="M505" t="str">
        <f t="shared" si="14"/>
        <v>GO</v>
      </c>
      <c r="N505" s="53">
        <v>39148</v>
      </c>
      <c r="O505">
        <v>1</v>
      </c>
      <c r="P505">
        <f t="shared" si="15"/>
        <v>12652.599999999999</v>
      </c>
    </row>
    <row r="506" spans="1:16" x14ac:dyDescent="0.25">
      <c r="A506" s="32" t="s">
        <v>48</v>
      </c>
      <c r="B506" s="32">
        <v>19126</v>
      </c>
      <c r="C506" s="32" t="s">
        <v>2190</v>
      </c>
      <c r="D506" s="32" t="str">
        <f>VLOOKUP(C506,Grupo!A:B,2,0)</f>
        <v>_Colhedoras</v>
      </c>
      <c r="G506" s="34">
        <v>32515</v>
      </c>
      <c r="H506" s="32">
        <v>6670</v>
      </c>
      <c r="I506" s="58" t="s">
        <v>48</v>
      </c>
      <c r="J506">
        <f>VLOOKUP(D506,'TIpo (Estudo)'!A:C,3,0)</f>
        <v>1</v>
      </c>
      <c r="K506" t="str">
        <f>VLOOKUP(D506,'TIpo (Estudo)'!A:B,2,)</f>
        <v>Tipo_A</v>
      </c>
      <c r="L506" t="s">
        <v>1348</v>
      </c>
      <c r="M506" t="str">
        <f t="shared" si="14"/>
        <v>CE</v>
      </c>
      <c r="N506" s="53">
        <v>39161</v>
      </c>
      <c r="O506">
        <v>1</v>
      </c>
      <c r="P506">
        <f t="shared" si="15"/>
        <v>13331.15</v>
      </c>
    </row>
    <row r="507" spans="1:16" x14ac:dyDescent="0.25">
      <c r="A507" s="32" t="s">
        <v>48</v>
      </c>
      <c r="B507" s="32">
        <v>21794</v>
      </c>
      <c r="C507" s="32" t="s">
        <v>2243</v>
      </c>
      <c r="D507" s="32" t="str">
        <f>VLOOKUP(C507,Grupo!A:B,2,0)</f>
        <v>_Wagon</v>
      </c>
      <c r="G507" s="34">
        <v>32485</v>
      </c>
      <c r="H507" s="32">
        <v>6686</v>
      </c>
      <c r="I507" s="58" t="s">
        <v>48</v>
      </c>
      <c r="J507">
        <f>VLOOKUP(D507,'TIpo (Estudo)'!A:C,3,0)</f>
        <v>19</v>
      </c>
      <c r="K507" t="str">
        <f>VLOOKUP(D507,'TIpo (Estudo)'!A:B,2,)</f>
        <v>Tipo_K</v>
      </c>
      <c r="L507" t="s">
        <v>1348</v>
      </c>
      <c r="M507" t="str">
        <f t="shared" si="14"/>
        <v>CE</v>
      </c>
      <c r="N507" s="53">
        <v>39161</v>
      </c>
      <c r="O507">
        <v>1</v>
      </c>
      <c r="P507">
        <f t="shared" si="15"/>
        <v>13318.849999999999</v>
      </c>
    </row>
    <row r="508" spans="1:16" x14ac:dyDescent="0.25">
      <c r="A508" s="32" t="s">
        <v>55</v>
      </c>
      <c r="B508" s="32">
        <v>16300</v>
      </c>
      <c r="C508" s="32" t="s">
        <v>1164</v>
      </c>
      <c r="D508" s="32" t="str">
        <f>VLOOKUP(C508,Grupo!A:B,2,0)</f>
        <v>_Colhedoras</v>
      </c>
      <c r="G508" s="34">
        <v>23400</v>
      </c>
      <c r="H508" s="32">
        <v>6250</v>
      </c>
      <c r="I508" s="58" t="s">
        <v>55</v>
      </c>
      <c r="J508">
        <f>VLOOKUP(D508,'TIpo (Estudo)'!A:C,3,0)</f>
        <v>1</v>
      </c>
      <c r="K508" t="str">
        <f>VLOOKUP(D508,'TIpo (Estudo)'!A:B,2,)</f>
        <v>Tipo_A</v>
      </c>
      <c r="L508" t="s">
        <v>1468</v>
      </c>
      <c r="M508" t="str">
        <f t="shared" si="14"/>
        <v>SC</v>
      </c>
      <c r="N508" s="53">
        <v>39162</v>
      </c>
      <c r="O508">
        <v>1</v>
      </c>
      <c r="P508">
        <f t="shared" si="15"/>
        <v>9594</v>
      </c>
    </row>
    <row r="509" spans="1:16" x14ac:dyDescent="0.25">
      <c r="A509" s="32" t="s">
        <v>2</v>
      </c>
      <c r="B509" s="32">
        <v>19126</v>
      </c>
      <c r="C509" s="32" t="s">
        <v>2190</v>
      </c>
      <c r="D509" s="32" t="str">
        <f>VLOOKUP(C509,Grupo!A:B,2,0)</f>
        <v>_Colhedoras</v>
      </c>
      <c r="G509" s="34">
        <v>27615</v>
      </c>
      <c r="H509" s="32">
        <v>6666</v>
      </c>
      <c r="I509" s="58" t="s">
        <v>2</v>
      </c>
      <c r="J509">
        <f>VLOOKUP(D509,'TIpo (Estudo)'!A:C,3,0)</f>
        <v>1</v>
      </c>
      <c r="K509" t="str">
        <f>VLOOKUP(D509,'TIpo (Estudo)'!A:B,2,)</f>
        <v>Tipo_A</v>
      </c>
      <c r="L509" t="s">
        <v>1301</v>
      </c>
      <c r="M509" t="str">
        <f t="shared" si="14"/>
        <v>SP</v>
      </c>
      <c r="N509" s="53">
        <v>39163</v>
      </c>
      <c r="O509">
        <v>1</v>
      </c>
      <c r="P509">
        <f t="shared" si="15"/>
        <v>11322.15</v>
      </c>
    </row>
    <row r="510" spans="1:16" x14ac:dyDescent="0.25">
      <c r="A510" s="32" t="s">
        <v>15</v>
      </c>
      <c r="B510" s="32">
        <v>26382</v>
      </c>
      <c r="C510" s="32" t="s">
        <v>2109</v>
      </c>
      <c r="D510" s="32" t="str">
        <f>VLOOKUP(C510,Grupo!A:B,2,0)</f>
        <v>_TMX 12-15 m</v>
      </c>
      <c r="G510" s="34">
        <v>147000</v>
      </c>
      <c r="H510" s="32">
        <v>6685</v>
      </c>
      <c r="I510" s="58" t="s">
        <v>15</v>
      </c>
      <c r="J510">
        <f>VLOOKUP(D510,'TIpo (Estudo)'!A:C,3,0)</f>
        <v>15</v>
      </c>
      <c r="K510" t="str">
        <f>VLOOKUP(D510,'TIpo (Estudo)'!A:B,2,)</f>
        <v>Tipo_H_12-15</v>
      </c>
      <c r="L510" t="s">
        <v>1469</v>
      </c>
      <c r="M510" t="str">
        <f t="shared" si="14"/>
        <v>MT</v>
      </c>
      <c r="N510" s="53">
        <v>39163</v>
      </c>
      <c r="O510">
        <v>1</v>
      </c>
      <c r="P510">
        <f t="shared" si="15"/>
        <v>60270</v>
      </c>
    </row>
    <row r="511" spans="1:16" x14ac:dyDescent="0.25">
      <c r="A511" s="32" t="s">
        <v>10</v>
      </c>
      <c r="B511" s="32">
        <v>22322</v>
      </c>
      <c r="C511" s="32" t="s">
        <v>2248</v>
      </c>
      <c r="D511" s="32" t="str">
        <f>VLOOKUP(C511,Grupo!A:B,2,0)</f>
        <v>_Distribuidor_Ester</v>
      </c>
      <c r="G511" s="34">
        <v>51717</v>
      </c>
      <c r="H511" s="32">
        <v>6652</v>
      </c>
      <c r="I511" s="58" t="s">
        <v>10</v>
      </c>
      <c r="J511">
        <f>VLOOKUP(D511,'TIpo (Estudo)'!A:C,3,0)</f>
        <v>2</v>
      </c>
      <c r="K511" t="str">
        <f>VLOOKUP(D511,'TIpo (Estudo)'!A:B,2,)</f>
        <v>Tipo_B</v>
      </c>
      <c r="L511" t="s">
        <v>2053</v>
      </c>
      <c r="M511" t="str">
        <f t="shared" si="14"/>
        <v>GO</v>
      </c>
      <c r="N511" s="53">
        <v>39171</v>
      </c>
      <c r="O511">
        <v>1</v>
      </c>
      <c r="P511">
        <f t="shared" si="15"/>
        <v>21203.969999999998</v>
      </c>
    </row>
    <row r="512" spans="1:16" x14ac:dyDescent="0.25">
      <c r="A512" s="32" t="s">
        <v>2</v>
      </c>
      <c r="B512" s="32">
        <v>22339</v>
      </c>
      <c r="C512" s="32" t="s">
        <v>1179</v>
      </c>
      <c r="D512" s="32" t="str">
        <f>VLOOKUP(C512,Grupo!A:B,2,0)</f>
        <v>_Wagon</v>
      </c>
      <c r="G512" s="34">
        <v>55725</v>
      </c>
      <c r="H512" s="32">
        <v>6638</v>
      </c>
      <c r="I512" s="58" t="s">
        <v>2</v>
      </c>
      <c r="J512">
        <f>VLOOKUP(D512,'TIpo (Estudo)'!A:C,3,0)</f>
        <v>19</v>
      </c>
      <c r="K512" t="str">
        <f>VLOOKUP(D512,'TIpo (Estudo)'!A:B,2,)</f>
        <v>Tipo_K</v>
      </c>
      <c r="L512" t="s">
        <v>1470</v>
      </c>
      <c r="M512" t="str">
        <f t="shared" si="14"/>
        <v>SP</v>
      </c>
      <c r="N512" s="53">
        <v>39171</v>
      </c>
      <c r="O512">
        <v>1</v>
      </c>
      <c r="P512">
        <f t="shared" si="15"/>
        <v>22847.25</v>
      </c>
    </row>
    <row r="513" spans="1:16" x14ac:dyDescent="0.25">
      <c r="A513" s="32" t="s">
        <v>55</v>
      </c>
      <c r="B513" s="32">
        <v>27277</v>
      </c>
      <c r="C513" s="32" t="s">
        <v>2195</v>
      </c>
      <c r="D513" s="32" t="str">
        <f>VLOOKUP(C513,Grupo!A:B,2,0)</f>
        <v>_Colhedoras</v>
      </c>
      <c r="G513" s="34">
        <v>25100</v>
      </c>
      <c r="H513" s="32">
        <v>6679</v>
      </c>
      <c r="I513" s="58" t="s">
        <v>55</v>
      </c>
      <c r="J513">
        <f>VLOOKUP(D513,'TIpo (Estudo)'!A:C,3,0)</f>
        <v>1</v>
      </c>
      <c r="K513" t="str">
        <f>VLOOKUP(D513,'TIpo (Estudo)'!A:B,2,)</f>
        <v>Tipo_A</v>
      </c>
      <c r="L513" t="s">
        <v>1471</v>
      </c>
      <c r="M513" t="str">
        <f t="shared" si="14"/>
        <v>SC</v>
      </c>
      <c r="N513" s="53">
        <v>39175</v>
      </c>
      <c r="O513">
        <v>1</v>
      </c>
      <c r="P513">
        <f t="shared" si="15"/>
        <v>10291</v>
      </c>
    </row>
    <row r="514" spans="1:16" x14ac:dyDescent="0.25">
      <c r="A514" s="32" t="s">
        <v>29</v>
      </c>
      <c r="B514" s="32">
        <v>19126</v>
      </c>
      <c r="C514" s="32" t="s">
        <v>2190</v>
      </c>
      <c r="D514" s="32" t="str">
        <f>VLOOKUP(C514,Grupo!A:B,2,0)</f>
        <v>_Colhedoras</v>
      </c>
      <c r="G514" s="34">
        <v>30000</v>
      </c>
      <c r="H514" s="32">
        <v>6672</v>
      </c>
      <c r="I514" s="58" t="s">
        <v>29</v>
      </c>
      <c r="J514">
        <f>VLOOKUP(D514,'TIpo (Estudo)'!A:C,3,0)</f>
        <v>1</v>
      </c>
      <c r="K514" t="str">
        <f>VLOOKUP(D514,'TIpo (Estudo)'!A:B,2,)</f>
        <v>Tipo_A</v>
      </c>
      <c r="L514" t="s">
        <v>1207</v>
      </c>
      <c r="M514" t="str">
        <f t="shared" si="14"/>
        <v>PR</v>
      </c>
      <c r="N514" s="53">
        <v>39176</v>
      </c>
      <c r="O514">
        <v>1</v>
      </c>
      <c r="P514">
        <f t="shared" si="15"/>
        <v>12300</v>
      </c>
    </row>
    <row r="515" spans="1:16" x14ac:dyDescent="0.25">
      <c r="A515" s="32" t="s">
        <v>15</v>
      </c>
      <c r="B515" s="32">
        <v>30908</v>
      </c>
      <c r="C515" s="32" t="s">
        <v>2167</v>
      </c>
      <c r="D515" s="32" t="str">
        <f>VLOOKUP(C515,Grupo!A:B,2,0)</f>
        <v>_RX 15-20 m</v>
      </c>
      <c r="G515" s="34">
        <v>214445</v>
      </c>
      <c r="H515" s="32">
        <v>6675</v>
      </c>
      <c r="I515" s="58" t="s">
        <v>15</v>
      </c>
      <c r="J515">
        <f>VLOOKUP(D515,'TIpo (Estudo)'!A:C,3,0)</f>
        <v>9</v>
      </c>
      <c r="K515" t="str">
        <f>VLOOKUP(D515,'TIpo (Estudo)'!A:B,2,)</f>
        <v>Tipo_F_15-20</v>
      </c>
      <c r="L515" t="s">
        <v>1411</v>
      </c>
      <c r="M515" t="str">
        <f t="shared" ref="M515:M578" si="16">IF(ISBLANK(I515),A515,I515)</f>
        <v>MT</v>
      </c>
      <c r="N515" s="53">
        <v>39182</v>
      </c>
      <c r="O515">
        <v>1</v>
      </c>
      <c r="P515">
        <f t="shared" ref="P515:P578" si="17">G515*0.41</f>
        <v>87922.45</v>
      </c>
    </row>
    <row r="516" spans="1:16" x14ac:dyDescent="0.25">
      <c r="A516" s="32" t="s">
        <v>15</v>
      </c>
      <c r="B516" s="32">
        <v>30908</v>
      </c>
      <c r="C516" s="32" t="s">
        <v>2167</v>
      </c>
      <c r="D516" s="32" t="str">
        <f>VLOOKUP(C516,Grupo!A:B,2,0)</f>
        <v>_RX 15-20 m</v>
      </c>
      <c r="G516" s="34">
        <v>214445</v>
      </c>
      <c r="H516" s="32">
        <v>6674</v>
      </c>
      <c r="I516" s="58" t="s">
        <v>15</v>
      </c>
      <c r="J516">
        <f>VLOOKUP(D516,'TIpo (Estudo)'!A:C,3,0)</f>
        <v>9</v>
      </c>
      <c r="K516" t="str">
        <f>VLOOKUP(D516,'TIpo (Estudo)'!A:B,2,)</f>
        <v>Tipo_F_15-20</v>
      </c>
      <c r="L516" t="s">
        <v>1411</v>
      </c>
      <c r="M516" t="str">
        <f t="shared" si="16"/>
        <v>MT</v>
      </c>
      <c r="N516" s="53">
        <v>39182</v>
      </c>
      <c r="O516">
        <v>1</v>
      </c>
      <c r="P516">
        <f t="shared" si="17"/>
        <v>87922.45</v>
      </c>
    </row>
    <row r="517" spans="1:16" x14ac:dyDescent="0.25">
      <c r="A517" s="32" t="s">
        <v>29</v>
      </c>
      <c r="B517" s="32">
        <v>16300</v>
      </c>
      <c r="C517" s="32" t="s">
        <v>1164</v>
      </c>
      <c r="D517" s="32" t="str">
        <f>VLOOKUP(C517,Grupo!A:B,2,0)</f>
        <v>_Colhedoras</v>
      </c>
      <c r="G517" s="34">
        <v>21000</v>
      </c>
      <c r="H517" s="32">
        <v>6247</v>
      </c>
      <c r="I517" s="58" t="s">
        <v>29</v>
      </c>
      <c r="J517">
        <f>VLOOKUP(D517,'TIpo (Estudo)'!A:C,3,0)</f>
        <v>1</v>
      </c>
      <c r="K517" t="str">
        <f>VLOOKUP(D517,'TIpo (Estudo)'!A:B,2,)</f>
        <v>Tipo_A</v>
      </c>
      <c r="L517" t="s">
        <v>1473</v>
      </c>
      <c r="M517" t="str">
        <f t="shared" si="16"/>
        <v>PR</v>
      </c>
      <c r="N517" s="53">
        <v>39185</v>
      </c>
      <c r="O517">
        <v>1</v>
      </c>
      <c r="P517">
        <f t="shared" si="17"/>
        <v>8610</v>
      </c>
    </row>
    <row r="518" spans="1:16" x14ac:dyDescent="0.25">
      <c r="A518" s="32" t="s">
        <v>10</v>
      </c>
      <c r="B518" s="32">
        <v>30908</v>
      </c>
      <c r="C518" s="32" t="s">
        <v>2167</v>
      </c>
      <c r="D518" s="32" t="str">
        <f>VLOOKUP(C518,Grupo!A:B,2,0)</f>
        <v>_RX 15-20 m</v>
      </c>
      <c r="G518" s="34">
        <v>220000</v>
      </c>
      <c r="H518" s="32">
        <v>6695</v>
      </c>
      <c r="I518" s="58" t="s">
        <v>10</v>
      </c>
      <c r="J518">
        <f>VLOOKUP(D518,'TIpo (Estudo)'!A:C,3,0)</f>
        <v>9</v>
      </c>
      <c r="K518" t="str">
        <f>VLOOKUP(D518,'TIpo (Estudo)'!A:B,2,)</f>
        <v>Tipo_F_15-20</v>
      </c>
      <c r="L518" t="s">
        <v>1210</v>
      </c>
      <c r="M518" t="str">
        <f t="shared" si="16"/>
        <v>GO</v>
      </c>
      <c r="N518" s="53">
        <v>39192</v>
      </c>
      <c r="O518">
        <v>1</v>
      </c>
      <c r="P518">
        <f t="shared" si="17"/>
        <v>90200</v>
      </c>
    </row>
    <row r="519" spans="1:16" x14ac:dyDescent="0.25">
      <c r="A519" s="32" t="s">
        <v>10</v>
      </c>
      <c r="B519" s="32">
        <v>16300</v>
      </c>
      <c r="C519" s="32" t="s">
        <v>1164</v>
      </c>
      <c r="D519" s="32" t="str">
        <f>VLOOKUP(C519,Grupo!A:B,2,0)</f>
        <v>_Colhedoras</v>
      </c>
      <c r="G519" s="34">
        <v>30950</v>
      </c>
      <c r="H519" s="32">
        <v>6250</v>
      </c>
      <c r="I519" s="58" t="s">
        <v>10</v>
      </c>
      <c r="J519">
        <f>VLOOKUP(D519,'TIpo (Estudo)'!A:C,3,0)</f>
        <v>1</v>
      </c>
      <c r="K519" t="str">
        <f>VLOOKUP(D519,'TIpo (Estudo)'!A:B,2,)</f>
        <v>Tipo_A</v>
      </c>
      <c r="L519" t="s">
        <v>1299</v>
      </c>
      <c r="M519" t="str">
        <f t="shared" si="16"/>
        <v>GO</v>
      </c>
      <c r="N519" s="53">
        <v>39195</v>
      </c>
      <c r="O519">
        <v>1</v>
      </c>
      <c r="P519">
        <f t="shared" si="17"/>
        <v>12689.5</v>
      </c>
    </row>
    <row r="520" spans="1:16" x14ac:dyDescent="0.25">
      <c r="A520" s="32" t="s">
        <v>55</v>
      </c>
      <c r="B520" s="32">
        <v>25850</v>
      </c>
      <c r="C520" s="32" t="s">
        <v>2229</v>
      </c>
      <c r="D520" s="32" t="str">
        <f>VLOOKUP(C520,Grupo!A:B,2,0)</f>
        <v>_Wagon</v>
      </c>
      <c r="G520" s="34">
        <v>21400</v>
      </c>
      <c r="H520" s="32">
        <v>6683</v>
      </c>
      <c r="I520" s="58" t="s">
        <v>55</v>
      </c>
      <c r="J520">
        <f>VLOOKUP(D520,'TIpo (Estudo)'!A:C,3,0)</f>
        <v>19</v>
      </c>
      <c r="K520" t="str">
        <f>VLOOKUP(D520,'TIpo (Estudo)'!A:B,2,)</f>
        <v>Tipo_K</v>
      </c>
      <c r="L520" t="s">
        <v>1471</v>
      </c>
      <c r="M520" t="str">
        <f t="shared" si="16"/>
        <v>SC</v>
      </c>
      <c r="N520" s="53">
        <v>39202</v>
      </c>
      <c r="O520">
        <v>1</v>
      </c>
      <c r="P520">
        <f t="shared" si="17"/>
        <v>8774</v>
      </c>
    </row>
    <row r="521" spans="1:16" x14ac:dyDescent="0.25">
      <c r="A521" s="32" t="s">
        <v>128</v>
      </c>
      <c r="B521" s="32">
        <v>9361</v>
      </c>
      <c r="C521" s="32" t="s">
        <v>2209</v>
      </c>
      <c r="D521" s="32" t="str">
        <f>VLOOKUP(C521,Grupo!A:B,2,0)</f>
        <v>_Colhedoras</v>
      </c>
      <c r="G521" s="34">
        <v>30000</v>
      </c>
      <c r="H521" s="32">
        <v>5938</v>
      </c>
      <c r="I521" s="58" t="s">
        <v>128</v>
      </c>
      <c r="J521">
        <f>VLOOKUP(D521,'TIpo (Estudo)'!A:C,3,0)</f>
        <v>1</v>
      </c>
      <c r="K521" t="str">
        <f>VLOOKUP(D521,'TIpo (Estudo)'!A:B,2,)</f>
        <v>Tipo_A</v>
      </c>
      <c r="L521" t="s">
        <v>1408</v>
      </c>
      <c r="M521" t="str">
        <f t="shared" si="16"/>
        <v>BA</v>
      </c>
      <c r="N521" s="53">
        <v>39211</v>
      </c>
      <c r="O521">
        <v>1</v>
      </c>
      <c r="P521">
        <f t="shared" si="17"/>
        <v>12300</v>
      </c>
    </row>
    <row r="522" spans="1:16" x14ac:dyDescent="0.25">
      <c r="A522" s="32" t="s">
        <v>2</v>
      </c>
      <c r="B522" s="32">
        <v>27400</v>
      </c>
      <c r="C522" s="32" t="s">
        <v>2119</v>
      </c>
      <c r="D522" s="32" t="str">
        <f>VLOOKUP(C522,Grupo!A:B,2,0)</f>
        <v>_TMX 02-5 m</v>
      </c>
      <c r="G522" s="34">
        <v>56000</v>
      </c>
      <c r="H522" s="32">
        <v>6641</v>
      </c>
      <c r="I522" s="58" t="s">
        <v>2</v>
      </c>
      <c r="J522">
        <f>VLOOKUP(D522,'TIpo (Estudo)'!A:C,3,0)</f>
        <v>13</v>
      </c>
      <c r="K522" t="str">
        <f>VLOOKUP(D522,'TIpo (Estudo)'!A:B,2,)</f>
        <v>Tipo_H_2-5</v>
      </c>
      <c r="L522" t="s">
        <v>1384</v>
      </c>
      <c r="M522" t="str">
        <f t="shared" si="16"/>
        <v>SP</v>
      </c>
      <c r="N522" s="53">
        <v>39211</v>
      </c>
      <c r="O522">
        <v>1</v>
      </c>
      <c r="P522">
        <f t="shared" si="17"/>
        <v>22960</v>
      </c>
    </row>
    <row r="523" spans="1:16" x14ac:dyDescent="0.25">
      <c r="A523" s="32" t="s">
        <v>128</v>
      </c>
      <c r="B523" s="32">
        <v>21794</v>
      </c>
      <c r="C523" s="32" t="s">
        <v>2243</v>
      </c>
      <c r="D523" s="32" t="str">
        <f>VLOOKUP(C523,Grupo!A:B,2,0)</f>
        <v>_Wagon</v>
      </c>
      <c r="G523" s="34">
        <v>30000</v>
      </c>
      <c r="H523" s="32">
        <v>6472</v>
      </c>
      <c r="I523" s="58" t="s">
        <v>128</v>
      </c>
      <c r="J523">
        <f>VLOOKUP(D523,'TIpo (Estudo)'!A:C,3,0)</f>
        <v>19</v>
      </c>
      <c r="K523" t="str">
        <f>VLOOKUP(D523,'TIpo (Estudo)'!A:B,2,)</f>
        <v>Tipo_K</v>
      </c>
      <c r="L523" t="s">
        <v>1408</v>
      </c>
      <c r="M523" t="str">
        <f t="shared" si="16"/>
        <v>BA</v>
      </c>
      <c r="N523" s="53">
        <v>39211</v>
      </c>
      <c r="O523">
        <v>1</v>
      </c>
      <c r="P523">
        <f t="shared" si="17"/>
        <v>12300</v>
      </c>
    </row>
    <row r="524" spans="1:16" x14ac:dyDescent="0.25">
      <c r="A524" s="32" t="s">
        <v>48</v>
      </c>
      <c r="B524" s="32">
        <v>27277</v>
      </c>
      <c r="C524" s="32" t="s">
        <v>2195</v>
      </c>
      <c r="D524" s="32" t="str">
        <f>VLOOKUP(C524,Grupo!A:B,2,0)</f>
        <v>_Colhedoras</v>
      </c>
      <c r="G524" s="34">
        <v>22000</v>
      </c>
      <c r="H524" s="32">
        <v>6696</v>
      </c>
      <c r="I524" s="58" t="s">
        <v>48</v>
      </c>
      <c r="J524">
        <f>VLOOKUP(D524,'TIpo (Estudo)'!A:C,3,0)</f>
        <v>1</v>
      </c>
      <c r="K524" t="str">
        <f>VLOOKUP(D524,'TIpo (Estudo)'!A:B,2,)</f>
        <v>Tipo_A</v>
      </c>
      <c r="L524" t="s">
        <v>1475</v>
      </c>
      <c r="M524" t="str">
        <f t="shared" si="16"/>
        <v>CE</v>
      </c>
      <c r="N524" s="53">
        <v>39212</v>
      </c>
      <c r="O524">
        <v>1</v>
      </c>
      <c r="P524">
        <f t="shared" si="17"/>
        <v>9020</v>
      </c>
    </row>
    <row r="525" spans="1:16" x14ac:dyDescent="0.25">
      <c r="A525" s="32" t="s">
        <v>4</v>
      </c>
      <c r="B525" s="32">
        <v>31744</v>
      </c>
      <c r="C525" s="32" t="s">
        <v>1153</v>
      </c>
      <c r="D525" s="32" t="str">
        <f>VLOOKUP(C525,Grupo!A:B,2,0)</f>
        <v>_RX 0-11m</v>
      </c>
      <c r="G525" s="34">
        <v>63000</v>
      </c>
      <c r="H525" s="32">
        <v>6700</v>
      </c>
      <c r="I525" s="58" t="s">
        <v>4</v>
      </c>
      <c r="J525">
        <f>VLOOKUP(D525,'TIpo (Estudo)'!A:C,3,0)</f>
        <v>7</v>
      </c>
      <c r="K525" t="str">
        <f>VLOOKUP(D525,'TIpo (Estudo)'!A:B,2,)</f>
        <v>Tipo_F_0-11</v>
      </c>
      <c r="L525" t="s">
        <v>1259</v>
      </c>
      <c r="M525" t="str">
        <f t="shared" si="16"/>
        <v>MG</v>
      </c>
      <c r="N525" s="53">
        <v>39213</v>
      </c>
      <c r="O525">
        <v>1</v>
      </c>
      <c r="P525">
        <f t="shared" si="17"/>
        <v>25830</v>
      </c>
    </row>
    <row r="526" spans="1:16" x14ac:dyDescent="0.25">
      <c r="A526" s="32" t="s">
        <v>10</v>
      </c>
      <c r="B526" s="32">
        <v>27111</v>
      </c>
      <c r="C526" s="32" t="s">
        <v>2184</v>
      </c>
      <c r="D526" s="32" t="str">
        <f>VLOOKUP(C526,Grupo!A:B,2,0)</f>
        <v>_RX 0-11m</v>
      </c>
      <c r="G526" s="34">
        <v>52500</v>
      </c>
      <c r="H526" s="32">
        <v>6684</v>
      </c>
      <c r="I526" s="58" t="s">
        <v>10</v>
      </c>
      <c r="J526">
        <f>VLOOKUP(D526,'TIpo (Estudo)'!A:C,3,0)</f>
        <v>7</v>
      </c>
      <c r="K526" t="str">
        <f>VLOOKUP(D526,'TIpo (Estudo)'!A:B,2,)</f>
        <v>Tipo_F_0-11</v>
      </c>
      <c r="L526" t="s">
        <v>1476</v>
      </c>
      <c r="M526" t="str">
        <f t="shared" si="16"/>
        <v>GO</v>
      </c>
      <c r="N526" s="53">
        <v>39220</v>
      </c>
      <c r="O526">
        <v>1</v>
      </c>
      <c r="P526">
        <f t="shared" si="17"/>
        <v>21525</v>
      </c>
    </row>
    <row r="527" spans="1:16" x14ac:dyDescent="0.25">
      <c r="A527" s="32" t="s">
        <v>175</v>
      </c>
      <c r="B527" s="32">
        <v>16300</v>
      </c>
      <c r="C527" s="32" t="s">
        <v>1164</v>
      </c>
      <c r="D527" s="32" t="str">
        <f>VLOOKUP(C527,Grupo!A:B,2,0)</f>
        <v>_Colhedoras</v>
      </c>
      <c r="G527" s="34">
        <v>16651.05</v>
      </c>
      <c r="H527" s="32">
        <v>6714</v>
      </c>
      <c r="I527" s="58" t="s">
        <v>175</v>
      </c>
      <c r="J527">
        <f>VLOOKUP(D527,'TIpo (Estudo)'!A:C,3,0)</f>
        <v>1</v>
      </c>
      <c r="K527" t="str">
        <f>VLOOKUP(D527,'TIpo (Estudo)'!A:B,2,)</f>
        <v>Tipo_A</v>
      </c>
      <c r="L527" t="s">
        <v>1477</v>
      </c>
      <c r="M527" t="str">
        <f t="shared" si="16"/>
        <v>EX</v>
      </c>
      <c r="N527" s="53">
        <v>39224</v>
      </c>
      <c r="O527">
        <v>1</v>
      </c>
      <c r="P527">
        <f t="shared" si="17"/>
        <v>6826.9304999999995</v>
      </c>
    </row>
    <row r="528" spans="1:16" x14ac:dyDescent="0.25">
      <c r="A528" s="32" t="s">
        <v>175</v>
      </c>
      <c r="B528" s="32">
        <v>16300</v>
      </c>
      <c r="C528" s="32" t="s">
        <v>1164</v>
      </c>
      <c r="D528" s="32" t="str">
        <f>VLOOKUP(C528,Grupo!A:B,2,0)</f>
        <v>_Colhedoras</v>
      </c>
      <c r="G528" s="34">
        <v>16651.05</v>
      </c>
      <c r="H528" s="32">
        <v>6718</v>
      </c>
      <c r="I528" s="58" t="s">
        <v>175</v>
      </c>
      <c r="J528">
        <f>VLOOKUP(D528,'TIpo (Estudo)'!A:C,3,0)</f>
        <v>1</v>
      </c>
      <c r="K528" t="str">
        <f>VLOOKUP(D528,'TIpo (Estudo)'!A:B,2,)</f>
        <v>Tipo_A</v>
      </c>
      <c r="L528" t="s">
        <v>1477</v>
      </c>
      <c r="M528" t="str">
        <f t="shared" si="16"/>
        <v>EX</v>
      </c>
      <c r="N528" s="53">
        <v>39224</v>
      </c>
      <c r="O528">
        <v>1</v>
      </c>
      <c r="P528">
        <f t="shared" si="17"/>
        <v>6826.9304999999995</v>
      </c>
    </row>
    <row r="529" spans="1:16" x14ac:dyDescent="0.25">
      <c r="A529" s="32" t="s">
        <v>175</v>
      </c>
      <c r="B529" s="32">
        <v>16300</v>
      </c>
      <c r="C529" s="32" t="s">
        <v>1164</v>
      </c>
      <c r="D529" s="32" t="str">
        <f>VLOOKUP(C529,Grupo!A:B,2,0)</f>
        <v>_Colhedoras</v>
      </c>
      <c r="G529" s="34">
        <v>16651.05</v>
      </c>
      <c r="H529" s="32">
        <v>6719</v>
      </c>
      <c r="I529" s="58" t="s">
        <v>175</v>
      </c>
      <c r="J529">
        <f>VLOOKUP(D529,'TIpo (Estudo)'!A:C,3,0)</f>
        <v>1</v>
      </c>
      <c r="K529" t="str">
        <f>VLOOKUP(D529,'TIpo (Estudo)'!A:B,2,)</f>
        <v>Tipo_A</v>
      </c>
      <c r="L529" t="s">
        <v>1477</v>
      </c>
      <c r="M529" t="str">
        <f t="shared" si="16"/>
        <v>EX</v>
      </c>
      <c r="N529" s="53">
        <v>39224</v>
      </c>
      <c r="O529">
        <v>1</v>
      </c>
      <c r="P529">
        <f t="shared" si="17"/>
        <v>6826.9304999999995</v>
      </c>
    </row>
    <row r="530" spans="1:16" x14ac:dyDescent="0.25">
      <c r="A530" s="32" t="s">
        <v>175</v>
      </c>
      <c r="B530" s="32">
        <v>16300</v>
      </c>
      <c r="C530" s="32" t="s">
        <v>1164</v>
      </c>
      <c r="D530" s="32" t="str">
        <f>VLOOKUP(C530,Grupo!A:B,2,0)</f>
        <v>_Colhedoras</v>
      </c>
      <c r="G530" s="34">
        <v>16651.05</v>
      </c>
      <c r="H530" s="32">
        <v>6715</v>
      </c>
      <c r="I530" s="58" t="s">
        <v>175</v>
      </c>
      <c r="J530">
        <f>VLOOKUP(D530,'TIpo (Estudo)'!A:C,3,0)</f>
        <v>1</v>
      </c>
      <c r="K530" t="str">
        <f>VLOOKUP(D530,'TIpo (Estudo)'!A:B,2,)</f>
        <v>Tipo_A</v>
      </c>
      <c r="L530" t="s">
        <v>1477</v>
      </c>
      <c r="M530" t="str">
        <f t="shared" si="16"/>
        <v>EX</v>
      </c>
      <c r="N530" s="53">
        <v>39224</v>
      </c>
      <c r="O530">
        <v>1</v>
      </c>
      <c r="P530">
        <f t="shared" si="17"/>
        <v>6826.9304999999995</v>
      </c>
    </row>
    <row r="531" spans="1:16" x14ac:dyDescent="0.25">
      <c r="A531" s="32" t="s">
        <v>175</v>
      </c>
      <c r="B531" s="32">
        <v>16300</v>
      </c>
      <c r="C531" s="32" t="s">
        <v>1164</v>
      </c>
      <c r="D531" s="32" t="str">
        <f>VLOOKUP(C531,Grupo!A:B,2,0)</f>
        <v>_Colhedoras</v>
      </c>
      <c r="G531" s="34">
        <v>16651.05</v>
      </c>
      <c r="H531" s="32">
        <v>6716</v>
      </c>
      <c r="I531" s="58" t="s">
        <v>175</v>
      </c>
      <c r="J531">
        <f>VLOOKUP(D531,'TIpo (Estudo)'!A:C,3,0)</f>
        <v>1</v>
      </c>
      <c r="K531" t="str">
        <f>VLOOKUP(D531,'TIpo (Estudo)'!A:B,2,)</f>
        <v>Tipo_A</v>
      </c>
      <c r="L531" t="s">
        <v>1477</v>
      </c>
      <c r="M531" t="str">
        <f t="shared" si="16"/>
        <v>EX</v>
      </c>
      <c r="N531" s="53">
        <v>39224</v>
      </c>
      <c r="O531">
        <v>1</v>
      </c>
      <c r="P531">
        <f t="shared" si="17"/>
        <v>6826.9304999999995</v>
      </c>
    </row>
    <row r="532" spans="1:16" x14ac:dyDescent="0.25">
      <c r="A532" s="32" t="s">
        <v>175</v>
      </c>
      <c r="B532" s="32">
        <v>16300</v>
      </c>
      <c r="C532" s="32" t="s">
        <v>1164</v>
      </c>
      <c r="D532" s="32" t="str">
        <f>VLOOKUP(C532,Grupo!A:B,2,0)</f>
        <v>_Colhedoras</v>
      </c>
      <c r="G532" s="34">
        <v>16651.05</v>
      </c>
      <c r="H532" s="32">
        <v>6717</v>
      </c>
      <c r="I532" s="58" t="s">
        <v>175</v>
      </c>
      <c r="J532">
        <f>VLOOKUP(D532,'TIpo (Estudo)'!A:C,3,0)</f>
        <v>1</v>
      </c>
      <c r="K532" t="str">
        <f>VLOOKUP(D532,'TIpo (Estudo)'!A:B,2,)</f>
        <v>Tipo_A</v>
      </c>
      <c r="L532" t="s">
        <v>1477</v>
      </c>
      <c r="M532" t="str">
        <f t="shared" si="16"/>
        <v>EX</v>
      </c>
      <c r="N532" s="53">
        <v>39224</v>
      </c>
      <c r="O532">
        <v>1</v>
      </c>
      <c r="P532">
        <f t="shared" si="17"/>
        <v>6826.9304999999995</v>
      </c>
    </row>
    <row r="533" spans="1:16" x14ac:dyDescent="0.25">
      <c r="A533" s="32" t="s">
        <v>175</v>
      </c>
      <c r="B533" s="32">
        <v>16300</v>
      </c>
      <c r="C533" s="32" t="s">
        <v>1164</v>
      </c>
      <c r="D533" s="32" t="str">
        <f>VLOOKUP(C533,Grupo!A:B,2,0)</f>
        <v>_Colhedoras</v>
      </c>
      <c r="G533" s="34">
        <v>16651.05</v>
      </c>
      <c r="H533" s="32">
        <v>6720</v>
      </c>
      <c r="I533" s="58" t="s">
        <v>175</v>
      </c>
      <c r="J533">
        <f>VLOOKUP(D533,'TIpo (Estudo)'!A:C,3,0)</f>
        <v>1</v>
      </c>
      <c r="K533" t="str">
        <f>VLOOKUP(D533,'TIpo (Estudo)'!A:B,2,)</f>
        <v>Tipo_A</v>
      </c>
      <c r="L533" t="s">
        <v>1477</v>
      </c>
      <c r="M533" t="str">
        <f t="shared" si="16"/>
        <v>EX</v>
      </c>
      <c r="N533" s="53">
        <v>39224</v>
      </c>
      <c r="O533">
        <v>1</v>
      </c>
      <c r="P533">
        <f t="shared" si="17"/>
        <v>6826.9304999999995</v>
      </c>
    </row>
    <row r="534" spans="1:16" x14ac:dyDescent="0.25">
      <c r="A534" s="32" t="s">
        <v>175</v>
      </c>
      <c r="B534" s="32">
        <v>16300</v>
      </c>
      <c r="C534" s="32" t="s">
        <v>1164</v>
      </c>
      <c r="D534" s="32" t="str">
        <f>VLOOKUP(C534,Grupo!A:B,2,0)</f>
        <v>_Colhedoras</v>
      </c>
      <c r="G534" s="34">
        <v>16651.05</v>
      </c>
      <c r="H534" s="32">
        <v>6721</v>
      </c>
      <c r="I534" s="58" t="s">
        <v>175</v>
      </c>
      <c r="J534">
        <f>VLOOKUP(D534,'TIpo (Estudo)'!A:C,3,0)</f>
        <v>1</v>
      </c>
      <c r="K534" t="str">
        <f>VLOOKUP(D534,'TIpo (Estudo)'!A:B,2,)</f>
        <v>Tipo_A</v>
      </c>
      <c r="L534" t="s">
        <v>1477</v>
      </c>
      <c r="M534" t="str">
        <f t="shared" si="16"/>
        <v>EX</v>
      </c>
      <c r="N534" s="53">
        <v>39224</v>
      </c>
      <c r="O534">
        <v>1</v>
      </c>
      <c r="P534">
        <f t="shared" si="17"/>
        <v>6826.9304999999995</v>
      </c>
    </row>
    <row r="535" spans="1:16" x14ac:dyDescent="0.25">
      <c r="A535" s="32" t="s">
        <v>10</v>
      </c>
      <c r="B535" s="32">
        <v>32347</v>
      </c>
      <c r="C535" s="32" t="s">
        <v>2152</v>
      </c>
      <c r="D535" s="32" t="str">
        <f>VLOOKUP(C535,Grupo!A:B,2,0)</f>
        <v>_RX 15-20 m</v>
      </c>
      <c r="G535" s="34">
        <v>137573</v>
      </c>
      <c r="H535" s="32">
        <v>6727</v>
      </c>
      <c r="I535" s="58" t="s">
        <v>10</v>
      </c>
      <c r="J535">
        <f>VLOOKUP(D535,'TIpo (Estudo)'!A:C,3,0)</f>
        <v>9</v>
      </c>
      <c r="K535" t="str">
        <f>VLOOKUP(D535,'TIpo (Estudo)'!A:B,2,)</f>
        <v>Tipo_F_15-20</v>
      </c>
      <c r="L535" t="s">
        <v>2053</v>
      </c>
      <c r="M535" t="str">
        <f t="shared" si="16"/>
        <v>GO</v>
      </c>
      <c r="N535" s="53">
        <v>39225</v>
      </c>
      <c r="O535">
        <v>1</v>
      </c>
      <c r="P535">
        <f t="shared" si="17"/>
        <v>56404.929999999993</v>
      </c>
    </row>
    <row r="536" spans="1:16" x14ac:dyDescent="0.25">
      <c r="A536" s="32" t="s">
        <v>4</v>
      </c>
      <c r="B536" s="32">
        <v>26382</v>
      </c>
      <c r="C536" s="32" t="s">
        <v>2109</v>
      </c>
      <c r="D536" s="32" t="str">
        <f>VLOOKUP(C536,Grupo!A:B,2,0)</f>
        <v>_TMX 12-15 m</v>
      </c>
      <c r="G536" s="34">
        <v>133000</v>
      </c>
      <c r="H536" s="32">
        <v>6732</v>
      </c>
      <c r="I536" s="58" t="s">
        <v>4</v>
      </c>
      <c r="J536">
        <f>VLOOKUP(D536,'TIpo (Estudo)'!A:C,3,0)</f>
        <v>15</v>
      </c>
      <c r="K536" t="str">
        <f>VLOOKUP(D536,'TIpo (Estudo)'!A:B,2,)</f>
        <v>Tipo_H_12-15</v>
      </c>
      <c r="L536" t="s">
        <v>1339</v>
      </c>
      <c r="M536" t="str">
        <f t="shared" si="16"/>
        <v>MG</v>
      </c>
      <c r="N536" s="53">
        <v>39232</v>
      </c>
      <c r="O536">
        <v>1</v>
      </c>
      <c r="P536">
        <f t="shared" si="17"/>
        <v>54530</v>
      </c>
    </row>
    <row r="537" spans="1:16" x14ac:dyDescent="0.25">
      <c r="A537" s="32" t="s">
        <v>15</v>
      </c>
      <c r="B537" s="32">
        <v>21795</v>
      </c>
      <c r="C537" s="32" t="s">
        <v>2234</v>
      </c>
      <c r="D537" s="32" t="str">
        <f>VLOOKUP(C537,Grupo!A:B,2,0)</f>
        <v>_Wagon</v>
      </c>
      <c r="G537" s="34">
        <v>47644</v>
      </c>
      <c r="H537" s="32">
        <v>6723</v>
      </c>
      <c r="I537" s="58" t="s">
        <v>15</v>
      </c>
      <c r="J537">
        <f>VLOOKUP(D537,'TIpo (Estudo)'!A:C,3,0)</f>
        <v>19</v>
      </c>
      <c r="K537" t="str">
        <f>VLOOKUP(D537,'TIpo (Estudo)'!A:B,2,)</f>
        <v>Tipo_K</v>
      </c>
      <c r="L537" t="s">
        <v>1451</v>
      </c>
      <c r="M537" t="str">
        <f t="shared" si="16"/>
        <v>MT</v>
      </c>
      <c r="N537" s="53">
        <v>39232</v>
      </c>
      <c r="O537">
        <v>1</v>
      </c>
      <c r="P537">
        <f t="shared" si="17"/>
        <v>19534.039999999997</v>
      </c>
    </row>
    <row r="538" spans="1:16" x14ac:dyDescent="0.25">
      <c r="A538" s="32" t="s">
        <v>15</v>
      </c>
      <c r="B538" s="32">
        <v>21795</v>
      </c>
      <c r="C538" s="32" t="s">
        <v>2234</v>
      </c>
      <c r="D538" s="32" t="str">
        <f>VLOOKUP(C538,Grupo!A:B,2,0)</f>
        <v>_Wagon</v>
      </c>
      <c r="G538" s="34">
        <v>47644</v>
      </c>
      <c r="H538" s="32">
        <v>6724</v>
      </c>
      <c r="I538" s="58" t="s">
        <v>15</v>
      </c>
      <c r="J538">
        <f>VLOOKUP(D538,'TIpo (Estudo)'!A:C,3,0)</f>
        <v>19</v>
      </c>
      <c r="K538" t="str">
        <f>VLOOKUP(D538,'TIpo (Estudo)'!A:B,2,)</f>
        <v>Tipo_K</v>
      </c>
      <c r="L538" t="s">
        <v>1451</v>
      </c>
      <c r="M538" t="str">
        <f t="shared" si="16"/>
        <v>MT</v>
      </c>
      <c r="N538" s="53">
        <v>39232</v>
      </c>
      <c r="O538">
        <v>1</v>
      </c>
      <c r="P538">
        <f t="shared" si="17"/>
        <v>19534.039999999997</v>
      </c>
    </row>
    <row r="539" spans="1:16" x14ac:dyDescent="0.25">
      <c r="A539" s="32" t="s">
        <v>29</v>
      </c>
      <c r="B539" s="32">
        <v>29315</v>
      </c>
      <c r="C539" s="32" t="s">
        <v>2235</v>
      </c>
      <c r="D539" s="32" t="str">
        <f>VLOOKUP(C539,Grupo!A:B,2,0)</f>
        <v>_Wagon</v>
      </c>
      <c r="G539" s="34">
        <v>36344</v>
      </c>
      <c r="H539" s="32">
        <v>6690</v>
      </c>
      <c r="I539" s="58" t="s">
        <v>29</v>
      </c>
      <c r="J539">
        <f>VLOOKUP(D539,'TIpo (Estudo)'!A:C,3,0)</f>
        <v>19</v>
      </c>
      <c r="K539" t="str">
        <f>VLOOKUP(D539,'TIpo (Estudo)'!A:B,2,)</f>
        <v>Tipo_K</v>
      </c>
      <c r="L539" t="s">
        <v>1213</v>
      </c>
      <c r="M539" t="str">
        <f t="shared" si="16"/>
        <v>PR</v>
      </c>
      <c r="N539" s="53">
        <v>39233</v>
      </c>
      <c r="O539">
        <v>1</v>
      </c>
      <c r="P539">
        <f t="shared" si="17"/>
        <v>14901.039999999999</v>
      </c>
    </row>
    <row r="540" spans="1:16" x14ac:dyDescent="0.25">
      <c r="A540" s="32" t="s">
        <v>10</v>
      </c>
      <c r="B540" s="32">
        <v>30908</v>
      </c>
      <c r="C540" s="32" t="s">
        <v>2167</v>
      </c>
      <c r="D540" s="32" t="str">
        <f>VLOOKUP(C540,Grupo!A:B,2,0)</f>
        <v>_RX 15-20 m</v>
      </c>
      <c r="G540" s="34">
        <v>230000</v>
      </c>
      <c r="H540" s="32">
        <v>6740</v>
      </c>
      <c r="I540" s="58" t="s">
        <v>10</v>
      </c>
      <c r="J540">
        <f>VLOOKUP(D540,'TIpo (Estudo)'!A:C,3,0)</f>
        <v>9</v>
      </c>
      <c r="K540" t="str">
        <f>VLOOKUP(D540,'TIpo (Estudo)'!A:B,2,)</f>
        <v>Tipo_F_15-20</v>
      </c>
      <c r="L540" t="s">
        <v>1478</v>
      </c>
      <c r="M540" t="str">
        <f t="shared" si="16"/>
        <v>GO</v>
      </c>
      <c r="N540" s="53">
        <v>39237</v>
      </c>
      <c r="O540">
        <v>1</v>
      </c>
      <c r="P540">
        <f t="shared" si="17"/>
        <v>94300</v>
      </c>
    </row>
    <row r="541" spans="1:16" x14ac:dyDescent="0.25">
      <c r="A541" s="32" t="s">
        <v>29</v>
      </c>
      <c r="B541" s="32">
        <v>31744</v>
      </c>
      <c r="C541" s="32" t="s">
        <v>1153</v>
      </c>
      <c r="D541" s="32" t="str">
        <f>VLOOKUP(C541,Grupo!A:B,2,0)</f>
        <v>_RX 0-11m</v>
      </c>
      <c r="G541" s="34">
        <v>62000</v>
      </c>
      <c r="H541" s="32">
        <v>6741</v>
      </c>
      <c r="I541" s="58" t="s">
        <v>29</v>
      </c>
      <c r="J541">
        <f>VLOOKUP(D541,'TIpo (Estudo)'!A:C,3,0)</f>
        <v>7</v>
      </c>
      <c r="K541" t="str">
        <f>VLOOKUP(D541,'TIpo (Estudo)'!A:B,2,)</f>
        <v>Tipo_F_0-11</v>
      </c>
      <c r="L541" t="s">
        <v>1448</v>
      </c>
      <c r="M541" t="str">
        <f t="shared" si="16"/>
        <v>PR</v>
      </c>
      <c r="N541" s="53">
        <v>39237</v>
      </c>
      <c r="O541">
        <v>1</v>
      </c>
      <c r="P541">
        <f t="shared" si="17"/>
        <v>25420</v>
      </c>
    </row>
    <row r="542" spans="1:16" x14ac:dyDescent="0.25">
      <c r="A542" s="32" t="s">
        <v>15</v>
      </c>
      <c r="B542" s="32">
        <v>30884</v>
      </c>
      <c r="C542" s="32" t="s">
        <v>2157</v>
      </c>
      <c r="D542" s="32" t="str">
        <f>VLOOKUP(C542,Grupo!A:B,2,0)</f>
        <v>_RX 15-20 m</v>
      </c>
      <c r="G542" s="34">
        <v>140000</v>
      </c>
      <c r="H542" s="32">
        <v>6730</v>
      </c>
      <c r="I542" s="58" t="s">
        <v>15</v>
      </c>
      <c r="J542">
        <f>VLOOKUP(D542,'TIpo (Estudo)'!A:C,3,0)</f>
        <v>9</v>
      </c>
      <c r="K542" t="str">
        <f>VLOOKUP(D542,'TIpo (Estudo)'!A:B,2,)</f>
        <v>Tipo_F_15-20</v>
      </c>
      <c r="L542" t="s">
        <v>1419</v>
      </c>
      <c r="M542" t="str">
        <f t="shared" si="16"/>
        <v>MT</v>
      </c>
      <c r="N542" s="53">
        <v>39237</v>
      </c>
      <c r="O542">
        <v>1</v>
      </c>
      <c r="P542">
        <f t="shared" si="17"/>
        <v>57400</v>
      </c>
    </row>
    <row r="543" spans="1:16" x14ac:dyDescent="0.25">
      <c r="A543" s="32" t="s">
        <v>15</v>
      </c>
      <c r="B543" s="32">
        <v>30884</v>
      </c>
      <c r="C543" s="32" t="s">
        <v>2157</v>
      </c>
      <c r="D543" s="32" t="str">
        <f>VLOOKUP(C543,Grupo!A:B,2,0)</f>
        <v>_RX 15-20 m</v>
      </c>
      <c r="G543" s="34">
        <v>140000</v>
      </c>
      <c r="H543" s="32">
        <v>6731</v>
      </c>
      <c r="I543" s="58" t="s">
        <v>15</v>
      </c>
      <c r="J543">
        <f>VLOOKUP(D543,'TIpo (Estudo)'!A:C,3,0)</f>
        <v>9</v>
      </c>
      <c r="K543" t="str">
        <f>VLOOKUP(D543,'TIpo (Estudo)'!A:B,2,)</f>
        <v>Tipo_F_15-20</v>
      </c>
      <c r="L543" t="s">
        <v>1419</v>
      </c>
      <c r="M543" t="str">
        <f t="shared" si="16"/>
        <v>MT</v>
      </c>
      <c r="N543" s="53">
        <v>39237</v>
      </c>
      <c r="O543">
        <v>1</v>
      </c>
      <c r="P543">
        <f t="shared" si="17"/>
        <v>57400</v>
      </c>
    </row>
    <row r="544" spans="1:16" x14ac:dyDescent="0.25">
      <c r="A544" s="32" t="s">
        <v>10</v>
      </c>
      <c r="B544" s="32">
        <v>31744</v>
      </c>
      <c r="C544" s="32" t="s">
        <v>1153</v>
      </c>
      <c r="D544" s="32" t="str">
        <f>VLOOKUP(C544,Grupo!A:B,2,0)</f>
        <v>_RX 0-11m</v>
      </c>
      <c r="G544" s="34">
        <v>67000</v>
      </c>
      <c r="H544" s="32">
        <v>6698</v>
      </c>
      <c r="I544" s="58" t="s">
        <v>10</v>
      </c>
      <c r="J544">
        <f>VLOOKUP(D544,'TIpo (Estudo)'!A:C,3,0)</f>
        <v>7</v>
      </c>
      <c r="K544" t="str">
        <f>VLOOKUP(D544,'TIpo (Estudo)'!A:B,2,)</f>
        <v>Tipo_F_0-11</v>
      </c>
      <c r="L544" t="s">
        <v>1480</v>
      </c>
      <c r="M544" t="str">
        <f t="shared" si="16"/>
        <v>GO</v>
      </c>
      <c r="N544" s="53">
        <v>39238</v>
      </c>
      <c r="O544">
        <v>1</v>
      </c>
      <c r="P544">
        <f t="shared" si="17"/>
        <v>27470</v>
      </c>
    </row>
    <row r="545" spans="1:16" x14ac:dyDescent="0.25">
      <c r="A545" s="32" t="s">
        <v>128</v>
      </c>
      <c r="B545" s="32">
        <v>26382</v>
      </c>
      <c r="C545" s="32" t="s">
        <v>2109</v>
      </c>
      <c r="D545" s="32" t="str">
        <f>VLOOKUP(C545,Grupo!A:B,2,0)</f>
        <v>_TMX 12-15 m</v>
      </c>
      <c r="G545" s="34">
        <v>159000</v>
      </c>
      <c r="H545" s="32">
        <v>6728</v>
      </c>
      <c r="I545" s="58" t="s">
        <v>128</v>
      </c>
      <c r="J545">
        <f>VLOOKUP(D545,'TIpo (Estudo)'!A:C,3,0)</f>
        <v>15</v>
      </c>
      <c r="K545" t="str">
        <f>VLOOKUP(D545,'TIpo (Estudo)'!A:B,2,)</f>
        <v>Tipo_H_12-15</v>
      </c>
      <c r="L545" t="s">
        <v>1426</v>
      </c>
      <c r="M545" t="str">
        <f t="shared" si="16"/>
        <v>BA</v>
      </c>
      <c r="N545" s="53">
        <v>39238</v>
      </c>
      <c r="O545">
        <v>1</v>
      </c>
      <c r="P545">
        <f t="shared" si="17"/>
        <v>65189.999999999993</v>
      </c>
    </row>
    <row r="546" spans="1:16" x14ac:dyDescent="0.25">
      <c r="A546" s="32" t="s">
        <v>2</v>
      </c>
      <c r="B546" s="32">
        <v>31413</v>
      </c>
      <c r="C546" s="32" t="s">
        <v>2012</v>
      </c>
      <c r="D546" s="32" t="str">
        <f>VLOOKUP(C546,Grupo!A:B,2,0)</f>
        <v>_TMX 02-5 m</v>
      </c>
      <c r="G546" s="34">
        <v>25860</v>
      </c>
      <c r="H546" s="32">
        <v>6711</v>
      </c>
      <c r="I546" s="58" t="s">
        <v>2</v>
      </c>
      <c r="J546">
        <f>VLOOKUP(D546,'TIpo (Estudo)'!A:C,3,0)</f>
        <v>13</v>
      </c>
      <c r="K546" t="str">
        <f>VLOOKUP(D546,'TIpo (Estudo)'!A:B,2,)</f>
        <v>Tipo_H_2-5</v>
      </c>
      <c r="L546" t="s">
        <v>1479</v>
      </c>
      <c r="M546" t="str">
        <f t="shared" si="16"/>
        <v>SP</v>
      </c>
      <c r="N546" s="53">
        <v>39238</v>
      </c>
      <c r="O546">
        <v>1</v>
      </c>
      <c r="P546">
        <f t="shared" si="17"/>
        <v>10602.599999999999</v>
      </c>
    </row>
    <row r="547" spans="1:16" x14ac:dyDescent="0.25">
      <c r="A547" s="32" t="s">
        <v>4</v>
      </c>
      <c r="B547" s="32">
        <v>19126</v>
      </c>
      <c r="C547" s="32" t="s">
        <v>2190</v>
      </c>
      <c r="D547" s="32" t="str">
        <f>VLOOKUP(C547,Grupo!A:B,2,0)</f>
        <v>_Colhedoras</v>
      </c>
      <c r="G547" s="34">
        <v>36000</v>
      </c>
      <c r="H547" s="32">
        <v>6737</v>
      </c>
      <c r="I547" s="58" t="s">
        <v>4</v>
      </c>
      <c r="J547">
        <f>VLOOKUP(D547,'TIpo (Estudo)'!A:C,3,0)</f>
        <v>1</v>
      </c>
      <c r="K547" t="str">
        <f>VLOOKUP(D547,'TIpo (Estudo)'!A:B,2,)</f>
        <v>Tipo_A</v>
      </c>
      <c r="L547" t="s">
        <v>1481</v>
      </c>
      <c r="M547" t="str">
        <f t="shared" si="16"/>
        <v>MG</v>
      </c>
      <c r="N547" s="53">
        <v>39239</v>
      </c>
      <c r="O547">
        <v>1</v>
      </c>
      <c r="P547">
        <f t="shared" si="17"/>
        <v>14760</v>
      </c>
    </row>
    <row r="548" spans="1:16" x14ac:dyDescent="0.25">
      <c r="A548" s="32" t="s">
        <v>2</v>
      </c>
      <c r="B548" s="32">
        <v>25919</v>
      </c>
      <c r="C548" s="32" t="s">
        <v>1160</v>
      </c>
      <c r="D548" s="32" t="str">
        <f>VLOOKUP(C548,Grupo!A:B,2,0)</f>
        <v>_VM 2-8 m</v>
      </c>
      <c r="G548" s="34">
        <v>41000</v>
      </c>
      <c r="H548" s="32">
        <v>6692</v>
      </c>
      <c r="I548" s="58" t="s">
        <v>2</v>
      </c>
      <c r="J548">
        <f>VLOOKUP(D548,'TIpo (Estudo)'!A:C,3,0)</f>
        <v>17</v>
      </c>
      <c r="K548" t="str">
        <f>VLOOKUP(D548,'TIpo (Estudo)'!A:B,2,)</f>
        <v>Tipo_J_2-8</v>
      </c>
      <c r="L548" t="s">
        <v>1482</v>
      </c>
      <c r="M548" t="str">
        <f t="shared" si="16"/>
        <v>SP</v>
      </c>
      <c r="N548" s="53">
        <v>39245</v>
      </c>
      <c r="O548">
        <v>1</v>
      </c>
      <c r="P548">
        <f t="shared" si="17"/>
        <v>16810</v>
      </c>
    </row>
    <row r="549" spans="1:16" x14ac:dyDescent="0.25">
      <c r="A549" s="32" t="s">
        <v>15</v>
      </c>
      <c r="B549" s="32">
        <v>30884</v>
      </c>
      <c r="C549" s="32" t="s">
        <v>2157</v>
      </c>
      <c r="D549" s="32" t="str">
        <f>VLOOKUP(C549,Grupo!A:B,2,0)</f>
        <v>_RX 15-20 m</v>
      </c>
      <c r="G549" s="34">
        <v>140000</v>
      </c>
      <c r="H549" s="32">
        <v>6738</v>
      </c>
      <c r="I549" s="58" t="s">
        <v>15</v>
      </c>
      <c r="J549">
        <f>VLOOKUP(D549,'TIpo (Estudo)'!A:C,3,0)</f>
        <v>9</v>
      </c>
      <c r="K549" t="str">
        <f>VLOOKUP(D549,'TIpo (Estudo)'!A:B,2,)</f>
        <v>Tipo_F_15-20</v>
      </c>
      <c r="L549" t="s">
        <v>1419</v>
      </c>
      <c r="M549" t="str">
        <f t="shared" si="16"/>
        <v>MT</v>
      </c>
      <c r="N549" s="53">
        <v>39248</v>
      </c>
      <c r="O549">
        <v>1</v>
      </c>
      <c r="P549">
        <f t="shared" si="17"/>
        <v>57400</v>
      </c>
    </row>
    <row r="550" spans="1:16" x14ac:dyDescent="0.25">
      <c r="A550" s="32" t="s">
        <v>15</v>
      </c>
      <c r="B550" s="32">
        <v>30884</v>
      </c>
      <c r="C550" s="32" t="s">
        <v>2157</v>
      </c>
      <c r="D550" s="32" t="str">
        <f>VLOOKUP(C550,Grupo!A:B,2,0)</f>
        <v>_RX 15-20 m</v>
      </c>
      <c r="G550" s="34">
        <v>140000</v>
      </c>
      <c r="H550" s="32">
        <v>6739</v>
      </c>
      <c r="I550" s="58" t="s">
        <v>15</v>
      </c>
      <c r="J550">
        <f>VLOOKUP(D550,'TIpo (Estudo)'!A:C,3,0)</f>
        <v>9</v>
      </c>
      <c r="K550" t="str">
        <f>VLOOKUP(D550,'TIpo (Estudo)'!A:B,2,)</f>
        <v>Tipo_F_15-20</v>
      </c>
      <c r="L550" t="s">
        <v>1419</v>
      </c>
      <c r="M550" t="str">
        <f t="shared" si="16"/>
        <v>MT</v>
      </c>
      <c r="N550" s="53">
        <v>39248</v>
      </c>
      <c r="O550">
        <v>1</v>
      </c>
      <c r="P550">
        <f t="shared" si="17"/>
        <v>57400</v>
      </c>
    </row>
    <row r="551" spans="1:16" x14ac:dyDescent="0.25">
      <c r="A551" s="32" t="s">
        <v>15</v>
      </c>
      <c r="B551" s="32">
        <v>30908</v>
      </c>
      <c r="C551" s="32" t="s">
        <v>2167</v>
      </c>
      <c r="D551" s="32" t="str">
        <f>VLOOKUP(C551,Grupo!A:B,2,0)</f>
        <v>_RX 15-20 m</v>
      </c>
      <c r="G551" s="34">
        <v>240000</v>
      </c>
      <c r="H551" s="32">
        <v>6753</v>
      </c>
      <c r="I551" s="58" t="s">
        <v>15</v>
      </c>
      <c r="J551">
        <f>VLOOKUP(D551,'TIpo (Estudo)'!A:C,3,0)</f>
        <v>9</v>
      </c>
      <c r="K551" t="str">
        <f>VLOOKUP(D551,'TIpo (Estudo)'!A:B,2,)</f>
        <v>Tipo_F_15-20</v>
      </c>
      <c r="L551" t="s">
        <v>1483</v>
      </c>
      <c r="M551" t="str">
        <f t="shared" si="16"/>
        <v>MT</v>
      </c>
      <c r="N551" s="53">
        <v>39248</v>
      </c>
      <c r="O551">
        <v>1</v>
      </c>
      <c r="P551">
        <f t="shared" si="17"/>
        <v>98400</v>
      </c>
    </row>
    <row r="552" spans="1:16" x14ac:dyDescent="0.25">
      <c r="A552" s="32" t="s">
        <v>10</v>
      </c>
      <c r="B552" s="32">
        <v>30908</v>
      </c>
      <c r="C552" s="32" t="s">
        <v>2167</v>
      </c>
      <c r="D552" s="32" t="str">
        <f>VLOOKUP(C552,Grupo!A:B,2,0)</f>
        <v>_RX 15-20 m</v>
      </c>
      <c r="G552" s="34">
        <v>250000</v>
      </c>
      <c r="H552" s="32">
        <v>6756</v>
      </c>
      <c r="I552" s="58" t="s">
        <v>10</v>
      </c>
      <c r="J552">
        <f>VLOOKUP(D552,'TIpo (Estudo)'!A:C,3,0)</f>
        <v>9</v>
      </c>
      <c r="K552" t="str">
        <f>VLOOKUP(D552,'TIpo (Estudo)'!A:B,2,)</f>
        <v>Tipo_F_15-20</v>
      </c>
      <c r="L552" t="s">
        <v>1478</v>
      </c>
      <c r="M552" t="str">
        <f t="shared" si="16"/>
        <v>GO</v>
      </c>
      <c r="N552" s="53">
        <v>39254</v>
      </c>
      <c r="O552">
        <v>1</v>
      </c>
      <c r="P552">
        <f t="shared" si="17"/>
        <v>102500</v>
      </c>
    </row>
    <row r="553" spans="1:16" x14ac:dyDescent="0.25">
      <c r="A553" s="32" t="s">
        <v>15</v>
      </c>
      <c r="B553" s="32">
        <v>30884</v>
      </c>
      <c r="C553" s="32" t="s">
        <v>2157</v>
      </c>
      <c r="D553" s="32" t="str">
        <f>VLOOKUP(C553,Grupo!A:B,2,0)</f>
        <v>_RX 15-20 m</v>
      </c>
      <c r="G553" s="34">
        <v>165000</v>
      </c>
      <c r="H553" s="32">
        <v>6754</v>
      </c>
      <c r="I553" s="58" t="s">
        <v>15</v>
      </c>
      <c r="J553">
        <f>VLOOKUP(D553,'TIpo (Estudo)'!A:C,3,0)</f>
        <v>9</v>
      </c>
      <c r="K553" t="str">
        <f>VLOOKUP(D553,'TIpo (Estudo)'!A:B,2,)</f>
        <v>Tipo_F_15-20</v>
      </c>
      <c r="L553" t="s">
        <v>1469</v>
      </c>
      <c r="M553" t="str">
        <f t="shared" si="16"/>
        <v>MT</v>
      </c>
      <c r="N553" s="53">
        <v>39254</v>
      </c>
      <c r="O553">
        <v>1</v>
      </c>
      <c r="P553">
        <f t="shared" si="17"/>
        <v>67650</v>
      </c>
    </row>
    <row r="554" spans="1:16" x14ac:dyDescent="0.25">
      <c r="A554" s="32" t="s">
        <v>10</v>
      </c>
      <c r="B554" s="32">
        <v>31744</v>
      </c>
      <c r="C554" s="32" t="s">
        <v>1153</v>
      </c>
      <c r="D554" s="32" t="str">
        <f>VLOOKUP(C554,Grupo!A:B,2,0)</f>
        <v>_RX 0-11m</v>
      </c>
      <c r="G554" s="34">
        <v>68100</v>
      </c>
      <c r="H554" s="32">
        <v>6755</v>
      </c>
      <c r="I554" s="58" t="s">
        <v>10</v>
      </c>
      <c r="J554">
        <f>VLOOKUP(D554,'TIpo (Estudo)'!A:C,3,0)</f>
        <v>7</v>
      </c>
      <c r="K554" t="str">
        <f>VLOOKUP(D554,'TIpo (Estudo)'!A:B,2,)</f>
        <v>Tipo_F_0-11</v>
      </c>
      <c r="L554" t="s">
        <v>1484</v>
      </c>
      <c r="M554" t="str">
        <f t="shared" si="16"/>
        <v>GO</v>
      </c>
      <c r="N554" s="53">
        <v>39255</v>
      </c>
      <c r="O554">
        <v>1</v>
      </c>
      <c r="P554">
        <f t="shared" si="17"/>
        <v>27921</v>
      </c>
    </row>
    <row r="555" spans="1:16" x14ac:dyDescent="0.25">
      <c r="A555" s="32" t="s">
        <v>10</v>
      </c>
      <c r="B555" s="32">
        <v>14745</v>
      </c>
      <c r="C555" s="32" t="s">
        <v>1161</v>
      </c>
      <c r="D555" s="32" t="str">
        <f>VLOOKUP(C555,Grupo!A:B,2,0)</f>
        <v>_VM 2-8 m</v>
      </c>
      <c r="G555" s="34">
        <v>35500</v>
      </c>
      <c r="H555" s="32">
        <v>4927</v>
      </c>
      <c r="I555" s="58" t="s">
        <v>10</v>
      </c>
      <c r="J555">
        <f>VLOOKUP(D555,'TIpo (Estudo)'!A:C,3,0)</f>
        <v>17</v>
      </c>
      <c r="K555" t="str">
        <f>VLOOKUP(D555,'TIpo (Estudo)'!A:B,2,)</f>
        <v>Tipo_J_2-8</v>
      </c>
      <c r="L555" t="s">
        <v>2054</v>
      </c>
      <c r="M555" t="str">
        <f t="shared" si="16"/>
        <v>GO</v>
      </c>
      <c r="N555" s="53">
        <v>39259</v>
      </c>
      <c r="O555">
        <v>1</v>
      </c>
      <c r="P555">
        <f t="shared" si="17"/>
        <v>14555</v>
      </c>
    </row>
    <row r="556" spans="1:16" x14ac:dyDescent="0.25">
      <c r="A556" s="32" t="s">
        <v>2</v>
      </c>
      <c r="B556" s="32">
        <v>31990</v>
      </c>
      <c r="C556" s="32" t="s">
        <v>1157</v>
      </c>
      <c r="D556" s="32" t="str">
        <f>VLOOKUP(C556,Grupo!A:B,2,0)</f>
        <v>_RX 0-11m</v>
      </c>
      <c r="G556" s="34">
        <v>53700</v>
      </c>
      <c r="H556" s="32">
        <v>6747</v>
      </c>
      <c r="I556" s="58" t="s">
        <v>2</v>
      </c>
      <c r="J556">
        <f>VLOOKUP(D556,'TIpo (Estudo)'!A:C,3,0)</f>
        <v>7</v>
      </c>
      <c r="K556" t="str">
        <f>VLOOKUP(D556,'TIpo (Estudo)'!A:B,2,)</f>
        <v>Tipo_F_0-11</v>
      </c>
      <c r="L556" t="s">
        <v>1485</v>
      </c>
      <c r="M556" t="str">
        <f t="shared" si="16"/>
        <v>SP</v>
      </c>
      <c r="N556" s="53">
        <v>39260</v>
      </c>
      <c r="O556">
        <v>1</v>
      </c>
      <c r="P556">
        <f t="shared" si="17"/>
        <v>22017</v>
      </c>
    </row>
    <row r="557" spans="1:16" x14ac:dyDescent="0.25">
      <c r="A557" s="32" t="s">
        <v>1</v>
      </c>
      <c r="B557" s="32">
        <v>25993</v>
      </c>
      <c r="C557" s="32" t="s">
        <v>1982</v>
      </c>
      <c r="D557" s="32" t="str">
        <f>VLOOKUP(C557,Grupo!A:B,2,0)</f>
        <v>_VM 2-8 m</v>
      </c>
      <c r="G557" s="34">
        <v>39381</v>
      </c>
      <c r="H557" s="32">
        <v>6656</v>
      </c>
      <c r="I557" s="58" t="s">
        <v>15</v>
      </c>
      <c r="J557">
        <f>VLOOKUP(D557,'TIpo (Estudo)'!A:C,3,0)</f>
        <v>17</v>
      </c>
      <c r="K557" t="str">
        <f>VLOOKUP(D557,'TIpo (Estudo)'!A:B,2,)</f>
        <v>Tipo_J_2-8</v>
      </c>
      <c r="L557" t="s">
        <v>1280</v>
      </c>
      <c r="M557" t="str">
        <f t="shared" si="16"/>
        <v>MT</v>
      </c>
      <c r="N557" s="53">
        <v>39260</v>
      </c>
      <c r="O557">
        <v>1</v>
      </c>
      <c r="P557">
        <f t="shared" si="17"/>
        <v>16146.21</v>
      </c>
    </row>
    <row r="558" spans="1:16" x14ac:dyDescent="0.25">
      <c r="A558" s="32" t="s">
        <v>2</v>
      </c>
      <c r="B558" s="32">
        <v>31990</v>
      </c>
      <c r="C558" s="32" t="s">
        <v>1157</v>
      </c>
      <c r="D558" s="32" t="str">
        <f>VLOOKUP(C558,Grupo!A:B,2,0)</f>
        <v>_RX 0-11m</v>
      </c>
      <c r="G558" s="34">
        <v>53700</v>
      </c>
      <c r="H558" s="32">
        <v>6747</v>
      </c>
      <c r="I558" s="58" t="s">
        <v>2</v>
      </c>
      <c r="J558">
        <f>VLOOKUP(D558,'TIpo (Estudo)'!A:C,3,0)</f>
        <v>7</v>
      </c>
      <c r="K558" t="str">
        <f>VLOOKUP(D558,'TIpo (Estudo)'!A:B,2,)</f>
        <v>Tipo_F_0-11</v>
      </c>
      <c r="L558" t="s">
        <v>1485</v>
      </c>
      <c r="M558" t="str">
        <f t="shared" si="16"/>
        <v>SP</v>
      </c>
      <c r="N558" s="53">
        <v>39262</v>
      </c>
      <c r="O558">
        <v>1</v>
      </c>
      <c r="P558">
        <f t="shared" si="17"/>
        <v>22017</v>
      </c>
    </row>
    <row r="559" spans="1:16" x14ac:dyDescent="0.25">
      <c r="A559" s="32" t="s">
        <v>15</v>
      </c>
      <c r="B559" s="32">
        <v>30884</v>
      </c>
      <c r="C559" s="32" t="s">
        <v>2157</v>
      </c>
      <c r="D559" s="32" t="str">
        <f>VLOOKUP(C559,Grupo!A:B,2,0)</f>
        <v>_RX 15-20 m</v>
      </c>
      <c r="G559" s="34">
        <v>140000</v>
      </c>
      <c r="H559" s="32">
        <v>6745</v>
      </c>
      <c r="I559" s="58" t="s">
        <v>15</v>
      </c>
      <c r="J559">
        <f>VLOOKUP(D559,'TIpo (Estudo)'!A:C,3,0)</f>
        <v>9</v>
      </c>
      <c r="K559" t="str">
        <f>VLOOKUP(D559,'TIpo (Estudo)'!A:B,2,)</f>
        <v>Tipo_F_15-20</v>
      </c>
      <c r="L559" t="s">
        <v>1419</v>
      </c>
      <c r="M559" t="str">
        <f t="shared" si="16"/>
        <v>MT</v>
      </c>
      <c r="N559" s="53">
        <v>39265</v>
      </c>
      <c r="O559">
        <v>1</v>
      </c>
      <c r="P559">
        <f t="shared" si="17"/>
        <v>57400</v>
      </c>
    </row>
    <row r="560" spans="1:16" x14ac:dyDescent="0.25">
      <c r="A560" s="32" t="s">
        <v>10</v>
      </c>
      <c r="B560" s="32">
        <v>30908</v>
      </c>
      <c r="C560" s="32" t="s">
        <v>2167</v>
      </c>
      <c r="D560" s="32" t="str">
        <f>VLOOKUP(C560,Grupo!A:B,2,0)</f>
        <v>_RX 15-20 m</v>
      </c>
      <c r="G560" s="34">
        <v>235000</v>
      </c>
      <c r="H560" s="32">
        <v>6759</v>
      </c>
      <c r="I560" s="58" t="s">
        <v>10</v>
      </c>
      <c r="J560">
        <f>VLOOKUP(D560,'TIpo (Estudo)'!A:C,3,0)</f>
        <v>9</v>
      </c>
      <c r="K560" t="str">
        <f>VLOOKUP(D560,'TIpo (Estudo)'!A:B,2,)</f>
        <v>Tipo_F_15-20</v>
      </c>
      <c r="L560" t="s">
        <v>1218</v>
      </c>
      <c r="M560" t="str">
        <f t="shared" si="16"/>
        <v>GO</v>
      </c>
      <c r="N560" s="53">
        <v>39266</v>
      </c>
      <c r="O560">
        <v>1</v>
      </c>
      <c r="P560">
        <f t="shared" si="17"/>
        <v>96350</v>
      </c>
    </row>
    <row r="561" spans="1:16" x14ac:dyDescent="0.25">
      <c r="A561" s="32" t="s">
        <v>2</v>
      </c>
      <c r="B561" s="32">
        <v>32582</v>
      </c>
      <c r="C561" s="32" t="s">
        <v>1164</v>
      </c>
      <c r="D561" s="32" t="str">
        <f>VLOOKUP(C561,Grupo!A:B,2,0)</f>
        <v>_Colhedoras</v>
      </c>
      <c r="G561" s="34">
        <v>27210</v>
      </c>
      <c r="H561" s="32">
        <v>6751</v>
      </c>
      <c r="I561" s="58" t="s">
        <v>2</v>
      </c>
      <c r="J561">
        <f>VLOOKUP(D561,'TIpo (Estudo)'!A:C,3,0)</f>
        <v>1</v>
      </c>
      <c r="K561" t="str">
        <f>VLOOKUP(D561,'TIpo (Estudo)'!A:B,2,)</f>
        <v>Tipo_A</v>
      </c>
      <c r="L561" t="s">
        <v>1486</v>
      </c>
      <c r="M561" t="str">
        <f t="shared" si="16"/>
        <v>SP</v>
      </c>
      <c r="N561" s="53">
        <v>39266</v>
      </c>
      <c r="O561">
        <v>1</v>
      </c>
      <c r="P561">
        <f t="shared" si="17"/>
        <v>11156.099999999999</v>
      </c>
    </row>
    <row r="562" spans="1:16" x14ac:dyDescent="0.25">
      <c r="A562" s="32" t="s">
        <v>29</v>
      </c>
      <c r="B562" s="32">
        <v>32582</v>
      </c>
      <c r="C562" s="32" t="s">
        <v>1164</v>
      </c>
      <c r="D562" s="32" t="str">
        <f>VLOOKUP(C562,Grupo!A:B,2,0)</f>
        <v>_Colhedoras</v>
      </c>
      <c r="G562" s="34">
        <v>23996</v>
      </c>
      <c r="H562" s="32">
        <v>6748</v>
      </c>
      <c r="I562" s="58" t="s">
        <v>29</v>
      </c>
      <c r="J562">
        <f>VLOOKUP(D562,'TIpo (Estudo)'!A:C,3,0)</f>
        <v>1</v>
      </c>
      <c r="K562" t="str">
        <f>VLOOKUP(D562,'TIpo (Estudo)'!A:B,2,)</f>
        <v>Tipo_A</v>
      </c>
      <c r="L562" t="s">
        <v>1213</v>
      </c>
      <c r="M562" t="str">
        <f t="shared" si="16"/>
        <v>PR</v>
      </c>
      <c r="N562" s="53">
        <v>39267</v>
      </c>
      <c r="O562">
        <v>1</v>
      </c>
      <c r="P562">
        <f t="shared" si="17"/>
        <v>9838.3599999999988</v>
      </c>
    </row>
    <row r="563" spans="1:16" x14ac:dyDescent="0.25">
      <c r="A563" s="32" t="s">
        <v>29</v>
      </c>
      <c r="B563" s="32">
        <v>32582</v>
      </c>
      <c r="C563" s="32" t="s">
        <v>1164</v>
      </c>
      <c r="D563" s="32" t="str">
        <f>VLOOKUP(C563,Grupo!A:B,2,0)</f>
        <v>_Colhedoras</v>
      </c>
      <c r="G563" s="34">
        <v>23400</v>
      </c>
      <c r="H563" s="32">
        <v>6749</v>
      </c>
      <c r="I563" s="58" t="s">
        <v>29</v>
      </c>
      <c r="J563">
        <f>VLOOKUP(D563,'TIpo (Estudo)'!A:C,3,0)</f>
        <v>1</v>
      </c>
      <c r="K563" t="str">
        <f>VLOOKUP(D563,'TIpo (Estudo)'!A:B,2,)</f>
        <v>Tipo_A</v>
      </c>
      <c r="L563" t="s">
        <v>1213</v>
      </c>
      <c r="M563" t="str">
        <f t="shared" si="16"/>
        <v>PR</v>
      </c>
      <c r="N563" s="53">
        <v>39267</v>
      </c>
      <c r="O563">
        <v>1</v>
      </c>
      <c r="P563">
        <f t="shared" si="17"/>
        <v>9594</v>
      </c>
    </row>
    <row r="564" spans="1:16" x14ac:dyDescent="0.25">
      <c r="A564" s="32" t="s">
        <v>15</v>
      </c>
      <c r="B564" s="32">
        <v>30908</v>
      </c>
      <c r="C564" s="32" t="s">
        <v>2167</v>
      </c>
      <c r="D564" s="32" t="str">
        <f>VLOOKUP(C564,Grupo!A:B,2,0)</f>
        <v>_RX 15-20 m</v>
      </c>
      <c r="G564" s="34">
        <v>240000</v>
      </c>
      <c r="H564" s="32">
        <v>6760</v>
      </c>
      <c r="I564" s="58" t="s">
        <v>15</v>
      </c>
      <c r="J564">
        <f>VLOOKUP(D564,'TIpo (Estudo)'!A:C,3,0)</f>
        <v>9</v>
      </c>
      <c r="K564" t="str">
        <f>VLOOKUP(D564,'TIpo (Estudo)'!A:B,2,)</f>
        <v>Tipo_F_15-20</v>
      </c>
      <c r="L564" t="s">
        <v>1483</v>
      </c>
      <c r="M564" t="str">
        <f t="shared" si="16"/>
        <v>MT</v>
      </c>
      <c r="N564" s="53">
        <v>39268</v>
      </c>
      <c r="O564">
        <v>1</v>
      </c>
      <c r="P564">
        <f t="shared" si="17"/>
        <v>98400</v>
      </c>
    </row>
    <row r="565" spans="1:16" x14ac:dyDescent="0.25">
      <c r="A565" s="32" t="s">
        <v>15</v>
      </c>
      <c r="B565" s="32">
        <v>31744</v>
      </c>
      <c r="C565" s="32" t="s">
        <v>1153</v>
      </c>
      <c r="D565" s="32" t="str">
        <f>VLOOKUP(C565,Grupo!A:B,2,0)</f>
        <v>_RX 0-11m</v>
      </c>
      <c r="G565" s="34">
        <v>65000</v>
      </c>
      <c r="H565" s="32">
        <v>6763</v>
      </c>
      <c r="I565" s="58" t="s">
        <v>15</v>
      </c>
      <c r="J565">
        <f>VLOOKUP(D565,'TIpo (Estudo)'!A:C,3,0)</f>
        <v>7</v>
      </c>
      <c r="K565" t="str">
        <f>VLOOKUP(D565,'TIpo (Estudo)'!A:B,2,)</f>
        <v>Tipo_F_0-11</v>
      </c>
      <c r="L565" t="s">
        <v>1487</v>
      </c>
      <c r="M565" t="str">
        <f t="shared" si="16"/>
        <v>MT</v>
      </c>
      <c r="N565" s="53">
        <v>39273</v>
      </c>
      <c r="O565">
        <v>1</v>
      </c>
      <c r="P565">
        <f t="shared" si="17"/>
        <v>26650</v>
      </c>
    </row>
    <row r="566" spans="1:16" x14ac:dyDescent="0.25">
      <c r="A566" s="32" t="s">
        <v>175</v>
      </c>
      <c r="B566" s="32">
        <v>32761</v>
      </c>
      <c r="C566" s="32" t="s">
        <v>2194</v>
      </c>
      <c r="D566" s="32" t="str">
        <f>VLOOKUP(C566,Grupo!A:B,2,0)</f>
        <v>_Colhedoras</v>
      </c>
      <c r="G566" s="34">
        <v>13490</v>
      </c>
      <c r="H566" s="32">
        <v>6743</v>
      </c>
      <c r="I566" s="58" t="s">
        <v>175</v>
      </c>
      <c r="J566">
        <f>VLOOKUP(D566,'TIpo (Estudo)'!A:C,3,0)</f>
        <v>1</v>
      </c>
      <c r="K566" t="str">
        <f>VLOOKUP(D566,'TIpo (Estudo)'!A:B,2,)</f>
        <v>Tipo_A</v>
      </c>
      <c r="L566" t="s">
        <v>1394</v>
      </c>
      <c r="M566" t="str">
        <f t="shared" si="16"/>
        <v>EX</v>
      </c>
      <c r="N566" s="53">
        <v>39274</v>
      </c>
      <c r="O566">
        <v>1</v>
      </c>
      <c r="P566">
        <f t="shared" si="17"/>
        <v>5530.9</v>
      </c>
    </row>
    <row r="567" spans="1:16" x14ac:dyDescent="0.25">
      <c r="A567" s="32" t="s">
        <v>175</v>
      </c>
      <c r="B567" s="32">
        <v>32761</v>
      </c>
      <c r="C567" s="32" t="s">
        <v>2194</v>
      </c>
      <c r="D567" s="32" t="str">
        <f>VLOOKUP(C567,Grupo!A:B,2,0)</f>
        <v>_Colhedoras</v>
      </c>
      <c r="G567" s="34">
        <v>13490</v>
      </c>
      <c r="H567" s="32">
        <v>6744</v>
      </c>
      <c r="I567" s="58" t="s">
        <v>175</v>
      </c>
      <c r="J567">
        <f>VLOOKUP(D567,'TIpo (Estudo)'!A:C,3,0)</f>
        <v>1</v>
      </c>
      <c r="K567" t="str">
        <f>VLOOKUP(D567,'TIpo (Estudo)'!A:B,2,)</f>
        <v>Tipo_A</v>
      </c>
      <c r="L567" t="s">
        <v>1394</v>
      </c>
      <c r="M567" t="str">
        <f t="shared" si="16"/>
        <v>EX</v>
      </c>
      <c r="N567" s="53">
        <v>39274</v>
      </c>
      <c r="O567">
        <v>1</v>
      </c>
      <c r="P567">
        <f t="shared" si="17"/>
        <v>5530.9</v>
      </c>
    </row>
    <row r="568" spans="1:16" x14ac:dyDescent="0.25">
      <c r="A568" s="32" t="s">
        <v>175</v>
      </c>
      <c r="B568" s="32">
        <v>32582</v>
      </c>
      <c r="C568" s="32" t="s">
        <v>1164</v>
      </c>
      <c r="D568" s="32" t="str">
        <f>VLOOKUP(C568,Grupo!A:B,2,0)</f>
        <v>_Colhedoras</v>
      </c>
      <c r="G568" s="34">
        <v>16108.2</v>
      </c>
      <c r="H568" s="32">
        <v>6734</v>
      </c>
      <c r="I568" s="58" t="s">
        <v>175</v>
      </c>
      <c r="J568">
        <f>VLOOKUP(D568,'TIpo (Estudo)'!A:C,3,0)</f>
        <v>1</v>
      </c>
      <c r="K568" t="str">
        <f>VLOOKUP(D568,'TIpo (Estudo)'!A:B,2,)</f>
        <v>Tipo_A</v>
      </c>
      <c r="L568" t="s">
        <v>1394</v>
      </c>
      <c r="M568" t="str">
        <f t="shared" si="16"/>
        <v>EX</v>
      </c>
      <c r="N568" s="53">
        <v>39274</v>
      </c>
      <c r="O568">
        <v>1</v>
      </c>
      <c r="P568">
        <f t="shared" si="17"/>
        <v>6604.3620000000001</v>
      </c>
    </row>
    <row r="569" spans="1:16" x14ac:dyDescent="0.25">
      <c r="A569" s="32" t="s">
        <v>175</v>
      </c>
      <c r="B569" s="32">
        <v>32582</v>
      </c>
      <c r="C569" s="32" t="s">
        <v>1164</v>
      </c>
      <c r="D569" s="32" t="str">
        <f>VLOOKUP(C569,Grupo!A:B,2,0)</f>
        <v>_Colhedoras</v>
      </c>
      <c r="G569" s="34">
        <v>16108.2</v>
      </c>
      <c r="H569" s="32">
        <v>6735</v>
      </c>
      <c r="I569" s="58" t="s">
        <v>175</v>
      </c>
      <c r="J569">
        <f>VLOOKUP(D569,'TIpo (Estudo)'!A:C,3,0)</f>
        <v>1</v>
      </c>
      <c r="K569" t="str">
        <f>VLOOKUP(D569,'TIpo (Estudo)'!A:B,2,)</f>
        <v>Tipo_A</v>
      </c>
      <c r="L569" t="s">
        <v>1394</v>
      </c>
      <c r="M569" t="str">
        <f t="shared" si="16"/>
        <v>EX</v>
      </c>
      <c r="N569" s="53">
        <v>39274</v>
      </c>
      <c r="O569">
        <v>1</v>
      </c>
      <c r="P569">
        <f t="shared" si="17"/>
        <v>6604.3620000000001</v>
      </c>
    </row>
    <row r="570" spans="1:16" x14ac:dyDescent="0.25">
      <c r="A570" s="32" t="s">
        <v>175</v>
      </c>
      <c r="B570" s="32">
        <v>32582</v>
      </c>
      <c r="C570" s="32" t="s">
        <v>1164</v>
      </c>
      <c r="D570" s="32" t="str">
        <f>VLOOKUP(C570,Grupo!A:B,2,0)</f>
        <v>_Colhedoras</v>
      </c>
      <c r="G570" s="34">
        <v>16108.2</v>
      </c>
      <c r="H570" s="32">
        <v>6733</v>
      </c>
      <c r="I570" s="58" t="s">
        <v>175</v>
      </c>
      <c r="J570">
        <f>VLOOKUP(D570,'TIpo (Estudo)'!A:C,3,0)</f>
        <v>1</v>
      </c>
      <c r="K570" t="str">
        <f>VLOOKUP(D570,'TIpo (Estudo)'!A:B,2,)</f>
        <v>Tipo_A</v>
      </c>
      <c r="L570" t="s">
        <v>1394</v>
      </c>
      <c r="M570" t="str">
        <f t="shared" si="16"/>
        <v>EX</v>
      </c>
      <c r="N570" s="53">
        <v>39274</v>
      </c>
      <c r="O570">
        <v>1</v>
      </c>
      <c r="P570">
        <f t="shared" si="17"/>
        <v>6604.3620000000001</v>
      </c>
    </row>
    <row r="571" spans="1:16" x14ac:dyDescent="0.25">
      <c r="A571" s="32" t="s">
        <v>175</v>
      </c>
      <c r="B571" s="32">
        <v>32582</v>
      </c>
      <c r="C571" s="32" t="s">
        <v>1164</v>
      </c>
      <c r="D571" s="32" t="str">
        <f>VLOOKUP(C571,Grupo!A:B,2,0)</f>
        <v>_Colhedoras</v>
      </c>
      <c r="G571" s="34">
        <v>16108.2</v>
      </c>
      <c r="H571" s="32">
        <v>6736</v>
      </c>
      <c r="I571" s="58" t="s">
        <v>175</v>
      </c>
      <c r="J571">
        <f>VLOOKUP(D571,'TIpo (Estudo)'!A:C,3,0)</f>
        <v>1</v>
      </c>
      <c r="K571" t="str">
        <f>VLOOKUP(D571,'TIpo (Estudo)'!A:B,2,)</f>
        <v>Tipo_A</v>
      </c>
      <c r="L571" t="s">
        <v>1394</v>
      </c>
      <c r="M571" t="str">
        <f t="shared" si="16"/>
        <v>EX</v>
      </c>
      <c r="N571" s="53">
        <v>39274</v>
      </c>
      <c r="O571">
        <v>1</v>
      </c>
      <c r="P571">
        <f t="shared" si="17"/>
        <v>6604.3620000000001</v>
      </c>
    </row>
    <row r="572" spans="1:16" x14ac:dyDescent="0.25">
      <c r="A572" s="32" t="s">
        <v>2</v>
      </c>
      <c r="B572" s="32">
        <v>32582</v>
      </c>
      <c r="C572" s="32" t="s">
        <v>1164</v>
      </c>
      <c r="D572" s="32" t="str">
        <f>VLOOKUP(C572,Grupo!A:B,2,0)</f>
        <v>_Colhedoras</v>
      </c>
      <c r="G572" s="34">
        <v>28800</v>
      </c>
      <c r="H572" s="32">
        <v>6750</v>
      </c>
      <c r="I572" s="58" t="s">
        <v>2</v>
      </c>
      <c r="J572">
        <f>VLOOKUP(D572,'TIpo (Estudo)'!A:C,3,0)</f>
        <v>1</v>
      </c>
      <c r="K572" t="str">
        <f>VLOOKUP(D572,'TIpo (Estudo)'!A:B,2,)</f>
        <v>Tipo_A</v>
      </c>
      <c r="L572" t="s">
        <v>1239</v>
      </c>
      <c r="M572" t="str">
        <f t="shared" si="16"/>
        <v>SP</v>
      </c>
      <c r="N572" s="53">
        <v>39275</v>
      </c>
      <c r="O572">
        <v>1</v>
      </c>
      <c r="P572">
        <f t="shared" si="17"/>
        <v>11808</v>
      </c>
    </row>
    <row r="573" spans="1:16" x14ac:dyDescent="0.25">
      <c r="A573" s="32" t="s">
        <v>2</v>
      </c>
      <c r="B573" s="32">
        <v>14745</v>
      </c>
      <c r="C573" s="32" t="s">
        <v>1161</v>
      </c>
      <c r="D573" s="32" t="str">
        <f>VLOOKUP(C573,Grupo!A:B,2,0)</f>
        <v>_VM 2-8 m</v>
      </c>
      <c r="G573" s="34">
        <v>38000</v>
      </c>
      <c r="H573" s="32">
        <v>4927</v>
      </c>
      <c r="I573" s="58" t="s">
        <v>2</v>
      </c>
      <c r="J573">
        <f>VLOOKUP(D573,'TIpo (Estudo)'!A:C,3,0)</f>
        <v>17</v>
      </c>
      <c r="K573" t="str">
        <f>VLOOKUP(D573,'TIpo (Estudo)'!A:B,2,)</f>
        <v>Tipo_J_2-8</v>
      </c>
      <c r="L573" t="s">
        <v>1370</v>
      </c>
      <c r="M573" t="str">
        <f t="shared" si="16"/>
        <v>SP</v>
      </c>
      <c r="N573" s="53">
        <v>39276</v>
      </c>
      <c r="O573">
        <v>1</v>
      </c>
      <c r="P573">
        <f t="shared" si="17"/>
        <v>15579.999999999998</v>
      </c>
    </row>
    <row r="574" spans="1:16" x14ac:dyDescent="0.25">
      <c r="A574" s="32" t="s">
        <v>4</v>
      </c>
      <c r="B574" s="32">
        <v>31413</v>
      </c>
      <c r="C574" s="32" t="s">
        <v>2012</v>
      </c>
      <c r="D574" s="32" t="str">
        <f>VLOOKUP(C574,Grupo!A:B,2,0)</f>
        <v>_TMX 02-5 m</v>
      </c>
      <c r="G574" s="34">
        <v>30500</v>
      </c>
      <c r="H574" s="32">
        <v>6766</v>
      </c>
      <c r="I574" s="58" t="s">
        <v>4</v>
      </c>
      <c r="J574">
        <f>VLOOKUP(D574,'TIpo (Estudo)'!A:C,3,0)</f>
        <v>13</v>
      </c>
      <c r="K574" t="str">
        <f>VLOOKUP(D574,'TIpo (Estudo)'!A:B,2,)</f>
        <v>Tipo_H_2-5</v>
      </c>
      <c r="L574" t="s">
        <v>1259</v>
      </c>
      <c r="M574" t="str">
        <f t="shared" si="16"/>
        <v>MG</v>
      </c>
      <c r="N574" s="53">
        <v>39281</v>
      </c>
      <c r="O574">
        <v>1</v>
      </c>
      <c r="P574">
        <f t="shared" si="17"/>
        <v>12505</v>
      </c>
    </row>
    <row r="575" spans="1:16" x14ac:dyDescent="0.25">
      <c r="A575" s="32" t="s">
        <v>15</v>
      </c>
      <c r="B575" s="32">
        <v>32345</v>
      </c>
      <c r="C575" s="32" t="s">
        <v>2144</v>
      </c>
      <c r="D575" s="32" t="str">
        <f>VLOOKUP(C575,Grupo!A:B,2,0)</f>
        <v>_RX 0-11m</v>
      </c>
      <c r="G575" s="34">
        <v>103000</v>
      </c>
      <c r="H575" s="32">
        <v>6762</v>
      </c>
      <c r="I575" s="58" t="s">
        <v>15</v>
      </c>
      <c r="J575">
        <f>VLOOKUP(D575,'TIpo (Estudo)'!A:C,3,0)</f>
        <v>7</v>
      </c>
      <c r="K575" t="str">
        <f>VLOOKUP(D575,'TIpo (Estudo)'!A:B,2,)</f>
        <v>Tipo_F_0-11</v>
      </c>
      <c r="L575" t="s">
        <v>1454</v>
      </c>
      <c r="M575" t="str">
        <f t="shared" si="16"/>
        <v>MT</v>
      </c>
      <c r="N575" s="53">
        <v>39282</v>
      </c>
      <c r="O575">
        <v>1</v>
      </c>
      <c r="P575">
        <f t="shared" si="17"/>
        <v>42230</v>
      </c>
    </row>
    <row r="576" spans="1:16" x14ac:dyDescent="0.25">
      <c r="A576" s="32" t="s">
        <v>15</v>
      </c>
      <c r="B576" s="32">
        <v>32345</v>
      </c>
      <c r="C576" s="32" t="s">
        <v>2144</v>
      </c>
      <c r="D576" s="32" t="str">
        <f>VLOOKUP(C576,Grupo!A:B,2,0)</f>
        <v>_RX 0-11m</v>
      </c>
      <c r="G576" s="34">
        <v>70000</v>
      </c>
      <c r="H576" s="32">
        <v>6765</v>
      </c>
      <c r="I576" s="58" t="s">
        <v>15</v>
      </c>
      <c r="J576">
        <f>VLOOKUP(D576,'TIpo (Estudo)'!A:C,3,0)</f>
        <v>7</v>
      </c>
      <c r="K576" t="str">
        <f>VLOOKUP(D576,'TIpo (Estudo)'!A:B,2,)</f>
        <v>Tipo_F_0-11</v>
      </c>
      <c r="L576" t="s">
        <v>1454</v>
      </c>
      <c r="M576" t="str">
        <f t="shared" si="16"/>
        <v>MT</v>
      </c>
      <c r="N576" s="53">
        <v>39282</v>
      </c>
      <c r="O576">
        <v>1</v>
      </c>
      <c r="P576">
        <f t="shared" si="17"/>
        <v>28700</v>
      </c>
    </row>
    <row r="577" spans="1:16" x14ac:dyDescent="0.25">
      <c r="A577" s="32" t="s">
        <v>2</v>
      </c>
      <c r="B577" s="32">
        <v>32013</v>
      </c>
      <c r="C577" s="32" t="s">
        <v>2181</v>
      </c>
      <c r="D577" s="32" t="str">
        <f>VLOOKUP(C577,Grupo!A:B,2,0)</f>
        <v>_RX 0-11m</v>
      </c>
      <c r="G577" s="34">
        <v>60000</v>
      </c>
      <c r="H577" s="32">
        <v>6769</v>
      </c>
      <c r="I577" s="58" t="s">
        <v>2</v>
      </c>
      <c r="J577">
        <f>VLOOKUP(D577,'TIpo (Estudo)'!A:C,3,0)</f>
        <v>7</v>
      </c>
      <c r="K577" t="str">
        <f>VLOOKUP(D577,'TIpo (Estudo)'!A:B,2,)</f>
        <v>Tipo_F_0-11</v>
      </c>
      <c r="L577" t="s">
        <v>1441</v>
      </c>
      <c r="M577" t="str">
        <f t="shared" si="16"/>
        <v>SP</v>
      </c>
      <c r="N577" s="53">
        <v>39283</v>
      </c>
      <c r="O577">
        <v>1</v>
      </c>
      <c r="P577">
        <f t="shared" si="17"/>
        <v>24600</v>
      </c>
    </row>
    <row r="578" spans="1:16" x14ac:dyDescent="0.25">
      <c r="A578" s="32" t="s">
        <v>10</v>
      </c>
      <c r="B578" s="32">
        <v>16300</v>
      </c>
      <c r="C578" s="32" t="s">
        <v>1164</v>
      </c>
      <c r="D578" s="32" t="str">
        <f>VLOOKUP(C578,Grupo!A:B,2,0)</f>
        <v>_Colhedoras</v>
      </c>
      <c r="G578" s="34">
        <v>26951</v>
      </c>
      <c r="H578" s="32">
        <v>6708</v>
      </c>
      <c r="I578" s="58" t="s">
        <v>10</v>
      </c>
      <c r="J578">
        <f>VLOOKUP(D578,'TIpo (Estudo)'!A:C,3,0)</f>
        <v>1</v>
      </c>
      <c r="K578" t="str">
        <f>VLOOKUP(D578,'TIpo (Estudo)'!A:B,2,)</f>
        <v>Tipo_A</v>
      </c>
      <c r="L578" t="s">
        <v>2055</v>
      </c>
      <c r="M578" t="str">
        <f t="shared" si="16"/>
        <v>GO</v>
      </c>
      <c r="N578" s="53">
        <v>39289</v>
      </c>
      <c r="O578">
        <v>1</v>
      </c>
      <c r="P578">
        <f t="shared" si="17"/>
        <v>11049.91</v>
      </c>
    </row>
    <row r="579" spans="1:16" x14ac:dyDescent="0.25">
      <c r="A579" s="32" t="s">
        <v>29</v>
      </c>
      <c r="B579" s="32">
        <v>31413</v>
      </c>
      <c r="C579" s="32" t="s">
        <v>2012</v>
      </c>
      <c r="D579" s="32" t="str">
        <f>VLOOKUP(C579,Grupo!A:B,2,0)</f>
        <v>_TMX 02-5 m</v>
      </c>
      <c r="G579" s="34">
        <v>36500</v>
      </c>
      <c r="H579" s="32">
        <v>6772</v>
      </c>
      <c r="I579" s="58" t="s">
        <v>29</v>
      </c>
      <c r="J579">
        <f>VLOOKUP(D579,'TIpo (Estudo)'!A:C,3,0)</f>
        <v>13</v>
      </c>
      <c r="K579" t="str">
        <f>VLOOKUP(D579,'TIpo (Estudo)'!A:B,2,)</f>
        <v>Tipo_H_2-5</v>
      </c>
      <c r="L579" t="s">
        <v>1489</v>
      </c>
      <c r="M579" t="str">
        <f t="shared" ref="M579:M642" si="18">IF(ISBLANK(I579),A579,I579)</f>
        <v>PR</v>
      </c>
      <c r="N579" s="53">
        <v>39289</v>
      </c>
      <c r="O579">
        <v>1</v>
      </c>
      <c r="P579">
        <f t="shared" ref="P579:P642" si="19">G579*0.41</f>
        <v>14965</v>
      </c>
    </row>
    <row r="580" spans="1:16" x14ac:dyDescent="0.25">
      <c r="A580" s="32" t="s">
        <v>29</v>
      </c>
      <c r="B580" s="32">
        <v>32582</v>
      </c>
      <c r="C580" s="32" t="s">
        <v>1164</v>
      </c>
      <c r="D580" s="32" t="str">
        <f>VLOOKUP(C580,Grupo!A:B,2,0)</f>
        <v>_Colhedoras</v>
      </c>
      <c r="G580" s="34">
        <v>23400</v>
      </c>
      <c r="H580" s="32">
        <v>6708</v>
      </c>
      <c r="I580" s="58" t="s">
        <v>29</v>
      </c>
      <c r="J580">
        <f>VLOOKUP(D580,'TIpo (Estudo)'!A:C,3,0)</f>
        <v>1</v>
      </c>
      <c r="K580" t="str">
        <f>VLOOKUP(D580,'TIpo (Estudo)'!A:B,2,)</f>
        <v>Tipo_A</v>
      </c>
      <c r="L580" t="s">
        <v>1213</v>
      </c>
      <c r="M580" t="str">
        <f t="shared" si="18"/>
        <v>PR</v>
      </c>
      <c r="N580" s="53">
        <v>39294</v>
      </c>
      <c r="O580">
        <v>1</v>
      </c>
      <c r="P580">
        <f t="shared" si="19"/>
        <v>9594</v>
      </c>
    </row>
    <row r="581" spans="1:16" x14ac:dyDescent="0.25">
      <c r="A581" s="32" t="s">
        <v>29</v>
      </c>
      <c r="B581" s="32">
        <v>33790</v>
      </c>
      <c r="C581" s="32" t="s">
        <v>1177</v>
      </c>
      <c r="D581" s="32" t="str">
        <f>VLOOKUP(C581,Grupo!A:B,2,0)</f>
        <v>_Colhedoras</v>
      </c>
      <c r="G581" s="34">
        <v>30176</v>
      </c>
      <c r="H581" s="32">
        <v>6746</v>
      </c>
      <c r="I581" s="58" t="s">
        <v>29</v>
      </c>
      <c r="J581">
        <f>VLOOKUP(D581,'TIpo (Estudo)'!A:C,3,0)</f>
        <v>1</v>
      </c>
      <c r="K581" t="str">
        <f>VLOOKUP(D581,'TIpo (Estudo)'!A:B,2,)</f>
        <v>Tipo_A</v>
      </c>
      <c r="L581" t="s">
        <v>1213</v>
      </c>
      <c r="M581" t="str">
        <f t="shared" si="18"/>
        <v>PR</v>
      </c>
      <c r="N581" s="53">
        <v>39294</v>
      </c>
      <c r="O581">
        <v>1</v>
      </c>
      <c r="P581">
        <f t="shared" si="19"/>
        <v>12372.16</v>
      </c>
    </row>
    <row r="582" spans="1:16" x14ac:dyDescent="0.25">
      <c r="A582" s="32" t="s">
        <v>4</v>
      </c>
      <c r="B582" s="32">
        <v>31413</v>
      </c>
      <c r="C582" s="32" t="s">
        <v>2012</v>
      </c>
      <c r="D582" s="32" t="str">
        <f>VLOOKUP(C582,Grupo!A:B,2,0)</f>
        <v>_TMX 02-5 m</v>
      </c>
      <c r="G582" s="34">
        <v>31250</v>
      </c>
      <c r="H582" s="32">
        <v>6770</v>
      </c>
      <c r="I582" s="58" t="s">
        <v>4</v>
      </c>
      <c r="J582">
        <f>VLOOKUP(D582,'TIpo (Estudo)'!A:C,3,0)</f>
        <v>13</v>
      </c>
      <c r="K582" t="str">
        <f>VLOOKUP(D582,'TIpo (Estudo)'!A:B,2,)</f>
        <v>Tipo_H_2-5</v>
      </c>
      <c r="L582" t="s">
        <v>1259</v>
      </c>
      <c r="M582" t="str">
        <f t="shared" si="18"/>
        <v>MG</v>
      </c>
      <c r="N582" s="53">
        <v>39294</v>
      </c>
      <c r="O582">
        <v>1</v>
      </c>
      <c r="P582">
        <f t="shared" si="19"/>
        <v>12812.5</v>
      </c>
    </row>
    <row r="583" spans="1:16" x14ac:dyDescent="0.25">
      <c r="A583" s="32" t="s">
        <v>2</v>
      </c>
      <c r="B583" s="32">
        <v>30908</v>
      </c>
      <c r="C583" s="32" t="s">
        <v>2167</v>
      </c>
      <c r="D583" s="32" t="str">
        <f>VLOOKUP(C583,Grupo!A:B,2,0)</f>
        <v>_RX 15-20 m</v>
      </c>
      <c r="G583" s="34">
        <v>180000</v>
      </c>
      <c r="H583" s="32">
        <v>6778</v>
      </c>
      <c r="I583" s="58" t="s">
        <v>2</v>
      </c>
      <c r="J583">
        <f>VLOOKUP(D583,'TIpo (Estudo)'!A:C,3,0)</f>
        <v>9</v>
      </c>
      <c r="K583" t="str">
        <f>VLOOKUP(D583,'TIpo (Estudo)'!A:B,2,)</f>
        <v>Tipo_F_15-20</v>
      </c>
      <c r="L583" t="s">
        <v>1346</v>
      </c>
      <c r="M583" t="str">
        <f t="shared" si="18"/>
        <v>SP</v>
      </c>
      <c r="N583" s="53">
        <v>39296</v>
      </c>
      <c r="O583">
        <v>1</v>
      </c>
      <c r="P583">
        <f t="shared" si="19"/>
        <v>73800</v>
      </c>
    </row>
    <row r="584" spans="1:16" x14ac:dyDescent="0.25">
      <c r="A584" s="32" t="s">
        <v>10</v>
      </c>
      <c r="B584" s="32">
        <v>32345</v>
      </c>
      <c r="C584" s="32" t="s">
        <v>2144</v>
      </c>
      <c r="D584" s="32" t="str">
        <f>VLOOKUP(C584,Grupo!A:B,2,0)</f>
        <v>_RX 0-11m</v>
      </c>
      <c r="G584" s="34">
        <v>105000</v>
      </c>
      <c r="H584" s="32">
        <v>6775</v>
      </c>
      <c r="I584" s="58" t="s">
        <v>10</v>
      </c>
      <c r="J584">
        <f>VLOOKUP(D584,'TIpo (Estudo)'!A:C,3,0)</f>
        <v>7</v>
      </c>
      <c r="K584" t="str">
        <f>VLOOKUP(D584,'TIpo (Estudo)'!A:B,2,)</f>
        <v>Tipo_F_0-11</v>
      </c>
      <c r="L584" t="s">
        <v>1490</v>
      </c>
      <c r="M584" t="str">
        <f t="shared" si="18"/>
        <v>GO</v>
      </c>
      <c r="N584" s="53">
        <v>39297</v>
      </c>
      <c r="O584">
        <v>1</v>
      </c>
      <c r="P584">
        <f t="shared" si="19"/>
        <v>43050</v>
      </c>
    </row>
    <row r="585" spans="1:16" x14ac:dyDescent="0.25">
      <c r="A585" s="32" t="s">
        <v>10</v>
      </c>
      <c r="B585" s="32">
        <v>30908</v>
      </c>
      <c r="C585" s="32" t="s">
        <v>2167</v>
      </c>
      <c r="D585" s="32" t="str">
        <f>VLOOKUP(C585,Grupo!A:B,2,0)</f>
        <v>_RX 15-20 m</v>
      </c>
      <c r="G585" s="34">
        <v>235000</v>
      </c>
      <c r="H585" s="32">
        <v>6779</v>
      </c>
      <c r="I585" s="58" t="s">
        <v>10</v>
      </c>
      <c r="J585">
        <f>VLOOKUP(D585,'TIpo (Estudo)'!A:C,3,0)</f>
        <v>9</v>
      </c>
      <c r="K585" t="str">
        <f>VLOOKUP(D585,'TIpo (Estudo)'!A:B,2,)</f>
        <v>Tipo_F_15-20</v>
      </c>
      <c r="L585" t="s">
        <v>1218</v>
      </c>
      <c r="M585" t="str">
        <f t="shared" si="18"/>
        <v>GO</v>
      </c>
      <c r="N585" s="53">
        <v>39297</v>
      </c>
      <c r="O585">
        <v>1</v>
      </c>
      <c r="P585">
        <f t="shared" si="19"/>
        <v>96350</v>
      </c>
    </row>
    <row r="586" spans="1:16" x14ac:dyDescent="0.25">
      <c r="A586" s="32" t="s">
        <v>4</v>
      </c>
      <c r="B586" s="32">
        <v>31413</v>
      </c>
      <c r="C586" s="32" t="s">
        <v>2012</v>
      </c>
      <c r="D586" s="32" t="str">
        <f>VLOOKUP(C586,Grupo!A:B,2,0)</f>
        <v>_TMX 02-5 m</v>
      </c>
      <c r="G586" s="32">
        <v>750</v>
      </c>
      <c r="H586" s="32"/>
      <c r="I586" s="58" t="s">
        <v>4</v>
      </c>
      <c r="J586">
        <f>VLOOKUP(D586,'TIpo (Estudo)'!A:C,3,0)</f>
        <v>13</v>
      </c>
      <c r="K586" t="str">
        <f>VLOOKUP(D586,'TIpo (Estudo)'!A:B,2,)</f>
        <v>Tipo_H_2-5</v>
      </c>
      <c r="L586" t="s">
        <v>1259</v>
      </c>
      <c r="M586" t="str">
        <f t="shared" si="18"/>
        <v>MG</v>
      </c>
      <c r="N586" s="53">
        <v>39297</v>
      </c>
      <c r="O586">
        <v>1</v>
      </c>
      <c r="P586">
        <f t="shared" si="19"/>
        <v>307.5</v>
      </c>
    </row>
    <row r="587" spans="1:16" x14ac:dyDescent="0.25">
      <c r="A587" s="32" t="s">
        <v>2</v>
      </c>
      <c r="B587" s="32">
        <v>30908</v>
      </c>
      <c r="C587" s="32" t="s">
        <v>2167</v>
      </c>
      <c r="D587" s="32" t="str">
        <f>VLOOKUP(C587,Grupo!A:B,2,0)</f>
        <v>_RX 15-20 m</v>
      </c>
      <c r="G587" s="34">
        <v>180000</v>
      </c>
      <c r="H587" s="32">
        <v>6675</v>
      </c>
      <c r="I587" s="58" t="s">
        <v>2</v>
      </c>
      <c r="J587">
        <f>VLOOKUP(D587,'TIpo (Estudo)'!A:C,3,0)</f>
        <v>9</v>
      </c>
      <c r="K587" t="str">
        <f>VLOOKUP(D587,'TIpo (Estudo)'!A:B,2,)</f>
        <v>Tipo_F_15-20</v>
      </c>
      <c r="L587" t="s">
        <v>1346</v>
      </c>
      <c r="M587" t="str">
        <f t="shared" si="18"/>
        <v>SP</v>
      </c>
      <c r="N587" s="53">
        <v>39300</v>
      </c>
      <c r="O587">
        <v>1</v>
      </c>
      <c r="P587">
        <f t="shared" si="19"/>
        <v>73800</v>
      </c>
    </row>
    <row r="588" spans="1:16" x14ac:dyDescent="0.25">
      <c r="A588" s="32" t="s">
        <v>15</v>
      </c>
      <c r="B588" s="32">
        <v>30884</v>
      </c>
      <c r="C588" s="32" t="s">
        <v>2157</v>
      </c>
      <c r="D588" s="32" t="str">
        <f>VLOOKUP(C588,Grupo!A:B,2,0)</f>
        <v>_RX 15-20 m</v>
      </c>
      <c r="G588" s="34">
        <v>140000</v>
      </c>
      <c r="H588" s="32">
        <v>6709</v>
      </c>
      <c r="I588" s="58" t="s">
        <v>15</v>
      </c>
      <c r="J588">
        <f>VLOOKUP(D588,'TIpo (Estudo)'!A:C,3,0)</f>
        <v>9</v>
      </c>
      <c r="K588" t="str">
        <f>VLOOKUP(D588,'TIpo (Estudo)'!A:B,2,)</f>
        <v>Tipo_F_15-20</v>
      </c>
      <c r="L588" t="s">
        <v>1419</v>
      </c>
      <c r="M588" t="str">
        <f t="shared" si="18"/>
        <v>MT</v>
      </c>
      <c r="N588" s="53">
        <v>39301</v>
      </c>
      <c r="O588">
        <v>1</v>
      </c>
      <c r="P588">
        <f t="shared" si="19"/>
        <v>57400</v>
      </c>
    </row>
    <row r="589" spans="1:16" x14ac:dyDescent="0.25">
      <c r="A589" s="32" t="s">
        <v>2</v>
      </c>
      <c r="B589" s="32">
        <v>27098</v>
      </c>
      <c r="C589" s="32" t="s">
        <v>2121</v>
      </c>
      <c r="D589" s="32" t="str">
        <f>VLOOKUP(C589,Grupo!A:B,2,0)</f>
        <v>_TMX 02-5 m</v>
      </c>
      <c r="G589" s="34">
        <v>80000</v>
      </c>
      <c r="H589" s="32">
        <v>6776</v>
      </c>
      <c r="I589" s="58" t="s">
        <v>2</v>
      </c>
      <c r="J589">
        <f>VLOOKUP(D589,'TIpo (Estudo)'!A:C,3,0)</f>
        <v>13</v>
      </c>
      <c r="K589" t="str">
        <f>VLOOKUP(D589,'TIpo (Estudo)'!A:B,2,)</f>
        <v>Tipo_H_2-5</v>
      </c>
      <c r="L589" t="s">
        <v>1491</v>
      </c>
      <c r="M589" t="str">
        <f t="shared" si="18"/>
        <v>SP</v>
      </c>
      <c r="N589" s="53">
        <v>39302</v>
      </c>
      <c r="O589">
        <v>1</v>
      </c>
      <c r="P589">
        <f t="shared" si="19"/>
        <v>32800</v>
      </c>
    </row>
    <row r="590" spans="1:16" x14ac:dyDescent="0.25">
      <c r="A590" s="32" t="s">
        <v>10</v>
      </c>
      <c r="B590" s="32">
        <v>30908</v>
      </c>
      <c r="C590" s="32" t="s">
        <v>2167</v>
      </c>
      <c r="D590" s="32" t="str">
        <f>VLOOKUP(C590,Grupo!A:B,2,0)</f>
        <v>_RX 15-20 m</v>
      </c>
      <c r="G590" s="34">
        <v>250000</v>
      </c>
      <c r="H590" s="32">
        <v>6789</v>
      </c>
      <c r="I590" s="58" t="s">
        <v>10</v>
      </c>
      <c r="J590">
        <f>VLOOKUP(D590,'TIpo (Estudo)'!A:C,3,0)</f>
        <v>9</v>
      </c>
      <c r="K590" t="str">
        <f>VLOOKUP(D590,'TIpo (Estudo)'!A:B,2,)</f>
        <v>Tipo_F_15-20</v>
      </c>
      <c r="L590" t="s">
        <v>1218</v>
      </c>
      <c r="M590" t="str">
        <f t="shared" si="18"/>
        <v>GO</v>
      </c>
      <c r="N590" s="53">
        <v>39308</v>
      </c>
      <c r="O590">
        <v>1</v>
      </c>
      <c r="P590">
        <f t="shared" si="19"/>
        <v>102500</v>
      </c>
    </row>
    <row r="591" spans="1:16" x14ac:dyDescent="0.25">
      <c r="A591" s="32" t="s">
        <v>175</v>
      </c>
      <c r="B591" s="32">
        <v>32761</v>
      </c>
      <c r="C591" s="32" t="s">
        <v>2194</v>
      </c>
      <c r="D591" s="32" t="str">
        <f>VLOOKUP(C591,Grupo!A:B,2,0)</f>
        <v>_Colhedoras</v>
      </c>
      <c r="G591" s="34">
        <v>21118.09</v>
      </c>
      <c r="H591" s="32">
        <v>6782</v>
      </c>
      <c r="I591" s="58" t="s">
        <v>175</v>
      </c>
      <c r="J591">
        <f>VLOOKUP(D591,'TIpo (Estudo)'!A:C,3,0)</f>
        <v>1</v>
      </c>
      <c r="K591" t="str">
        <f>VLOOKUP(D591,'TIpo (Estudo)'!A:B,2,)</f>
        <v>Tipo_A</v>
      </c>
      <c r="L591" t="s">
        <v>1494</v>
      </c>
      <c r="M591" t="str">
        <f t="shared" si="18"/>
        <v>EX</v>
      </c>
      <c r="N591" s="53">
        <v>39314</v>
      </c>
      <c r="O591">
        <v>1</v>
      </c>
      <c r="P591">
        <f t="shared" si="19"/>
        <v>8658.4169000000002</v>
      </c>
    </row>
    <row r="592" spans="1:16" x14ac:dyDescent="0.25">
      <c r="A592" s="32" t="s">
        <v>175</v>
      </c>
      <c r="B592" s="32">
        <v>32761</v>
      </c>
      <c r="C592" s="32" t="s">
        <v>2194</v>
      </c>
      <c r="D592" s="32" t="str">
        <f>VLOOKUP(C592,Grupo!A:B,2,0)</f>
        <v>_Colhedoras</v>
      </c>
      <c r="G592" s="34">
        <v>21118.09</v>
      </c>
      <c r="H592" s="32">
        <v>6783</v>
      </c>
      <c r="I592" s="58" t="s">
        <v>175</v>
      </c>
      <c r="J592">
        <f>VLOOKUP(D592,'TIpo (Estudo)'!A:C,3,0)</f>
        <v>1</v>
      </c>
      <c r="K592" t="str">
        <f>VLOOKUP(D592,'TIpo (Estudo)'!A:B,2,)</f>
        <v>Tipo_A</v>
      </c>
      <c r="L592" t="s">
        <v>1494</v>
      </c>
      <c r="M592" t="str">
        <f t="shared" si="18"/>
        <v>EX</v>
      </c>
      <c r="N592" s="53">
        <v>39314</v>
      </c>
      <c r="O592">
        <v>1</v>
      </c>
      <c r="P592">
        <f t="shared" si="19"/>
        <v>8658.4169000000002</v>
      </c>
    </row>
    <row r="593" spans="1:16" x14ac:dyDescent="0.25">
      <c r="A593" s="32" t="s">
        <v>175</v>
      </c>
      <c r="B593" s="32">
        <v>32761</v>
      </c>
      <c r="C593" s="32" t="s">
        <v>2194</v>
      </c>
      <c r="D593" s="32" t="str">
        <f>VLOOKUP(C593,Grupo!A:B,2,0)</f>
        <v>_Colhedoras</v>
      </c>
      <c r="G593" s="34">
        <v>21118.09</v>
      </c>
      <c r="H593" s="32">
        <v>6784</v>
      </c>
      <c r="I593" s="58" t="s">
        <v>175</v>
      </c>
      <c r="J593">
        <f>VLOOKUP(D593,'TIpo (Estudo)'!A:C,3,0)</f>
        <v>1</v>
      </c>
      <c r="K593" t="str">
        <f>VLOOKUP(D593,'TIpo (Estudo)'!A:B,2,)</f>
        <v>Tipo_A</v>
      </c>
      <c r="L593" t="s">
        <v>1494</v>
      </c>
      <c r="M593" t="str">
        <f t="shared" si="18"/>
        <v>EX</v>
      </c>
      <c r="N593" s="53">
        <v>39314</v>
      </c>
      <c r="O593">
        <v>1</v>
      </c>
      <c r="P593">
        <f t="shared" si="19"/>
        <v>8658.4169000000002</v>
      </c>
    </row>
    <row r="594" spans="1:16" x14ac:dyDescent="0.25">
      <c r="A594" s="32" t="s">
        <v>15</v>
      </c>
      <c r="B594" s="32">
        <v>32013</v>
      </c>
      <c r="C594" s="32" t="s">
        <v>2181</v>
      </c>
      <c r="D594" s="32" t="str">
        <f>VLOOKUP(C594,Grupo!A:B,2,0)</f>
        <v>_RX 0-11m</v>
      </c>
      <c r="G594" s="34">
        <v>52750</v>
      </c>
      <c r="H594" s="32">
        <v>6788</v>
      </c>
      <c r="I594" s="58" t="s">
        <v>15</v>
      </c>
      <c r="J594">
        <f>VLOOKUP(D594,'TIpo (Estudo)'!A:C,3,0)</f>
        <v>7</v>
      </c>
      <c r="K594" t="str">
        <f>VLOOKUP(D594,'TIpo (Estudo)'!A:B,2,)</f>
        <v>Tipo_F_0-11</v>
      </c>
      <c r="L594" t="s">
        <v>1493</v>
      </c>
      <c r="M594" t="str">
        <f t="shared" si="18"/>
        <v>MT</v>
      </c>
      <c r="N594" s="53">
        <v>39314</v>
      </c>
      <c r="O594">
        <v>1</v>
      </c>
      <c r="P594">
        <f t="shared" si="19"/>
        <v>21627.5</v>
      </c>
    </row>
    <row r="595" spans="1:16" x14ac:dyDescent="0.25">
      <c r="A595" s="32" t="s">
        <v>4</v>
      </c>
      <c r="B595" s="32">
        <v>20208</v>
      </c>
      <c r="C595" s="32" t="s">
        <v>1970</v>
      </c>
      <c r="D595" s="32" t="str">
        <f>VLOOKUP(C595,Grupo!A:B,2,0)</f>
        <v>_VM 2-8 m</v>
      </c>
      <c r="G595" s="34">
        <v>33180</v>
      </c>
      <c r="H595" s="32">
        <v>6088</v>
      </c>
      <c r="I595" s="58" t="s">
        <v>4</v>
      </c>
      <c r="J595">
        <f>VLOOKUP(D595,'TIpo (Estudo)'!A:C,3,0)</f>
        <v>17</v>
      </c>
      <c r="K595" t="str">
        <f>VLOOKUP(D595,'TIpo (Estudo)'!A:B,2,)</f>
        <v>Tipo_J_2-8</v>
      </c>
      <c r="L595" t="s">
        <v>1495</v>
      </c>
      <c r="M595" t="str">
        <f t="shared" si="18"/>
        <v>MG</v>
      </c>
      <c r="N595" s="53">
        <v>39315</v>
      </c>
      <c r="O595">
        <v>1</v>
      </c>
      <c r="P595">
        <f t="shared" si="19"/>
        <v>13603.8</v>
      </c>
    </row>
    <row r="596" spans="1:16" x14ac:dyDescent="0.25">
      <c r="A596" s="32" t="s">
        <v>10</v>
      </c>
      <c r="B596" s="32">
        <v>30884</v>
      </c>
      <c r="C596" s="32" t="s">
        <v>2157</v>
      </c>
      <c r="D596" s="32" t="str">
        <f>VLOOKUP(C596,Grupo!A:B,2,0)</f>
        <v>_RX 15-20 m</v>
      </c>
      <c r="G596" s="34">
        <v>189207.48</v>
      </c>
      <c r="H596" s="32">
        <v>6781</v>
      </c>
      <c r="I596" s="58" t="s">
        <v>10</v>
      </c>
      <c r="J596">
        <f>VLOOKUP(D596,'TIpo (Estudo)'!A:C,3,0)</f>
        <v>9</v>
      </c>
      <c r="K596" t="str">
        <f>VLOOKUP(D596,'TIpo (Estudo)'!A:B,2,)</f>
        <v>Tipo_F_15-20</v>
      </c>
      <c r="L596" t="s">
        <v>1496</v>
      </c>
      <c r="M596" t="str">
        <f t="shared" si="18"/>
        <v>GO</v>
      </c>
      <c r="N596" s="53">
        <v>39318</v>
      </c>
      <c r="O596">
        <v>1</v>
      </c>
      <c r="P596">
        <f t="shared" si="19"/>
        <v>77575.066800000001</v>
      </c>
    </row>
    <row r="597" spans="1:16" x14ac:dyDescent="0.25">
      <c r="A597" s="32" t="s">
        <v>4</v>
      </c>
      <c r="B597" s="32">
        <v>27098</v>
      </c>
      <c r="C597" s="32" t="s">
        <v>2121</v>
      </c>
      <c r="D597" s="32" t="str">
        <f>VLOOKUP(C597,Grupo!A:B,2,0)</f>
        <v>_TMX 02-5 m</v>
      </c>
      <c r="G597" s="34">
        <v>86000</v>
      </c>
      <c r="H597" s="32">
        <v>6777</v>
      </c>
      <c r="I597" s="58" t="s">
        <v>4</v>
      </c>
      <c r="J597">
        <f>VLOOKUP(D597,'TIpo (Estudo)'!A:C,3,0)</f>
        <v>13</v>
      </c>
      <c r="K597" t="str">
        <f>VLOOKUP(D597,'TIpo (Estudo)'!A:B,2,)</f>
        <v>Tipo_H_2-5</v>
      </c>
      <c r="L597" t="s">
        <v>1497</v>
      </c>
      <c r="M597" t="str">
        <f t="shared" si="18"/>
        <v>MG</v>
      </c>
      <c r="N597" s="53">
        <v>39321</v>
      </c>
      <c r="O597">
        <v>1</v>
      </c>
      <c r="P597">
        <f t="shared" si="19"/>
        <v>35260</v>
      </c>
    </row>
    <row r="598" spans="1:16" x14ac:dyDescent="0.25">
      <c r="A598" s="32" t="s">
        <v>2</v>
      </c>
      <c r="B598" s="32">
        <v>30908</v>
      </c>
      <c r="C598" s="32" t="s">
        <v>2167</v>
      </c>
      <c r="D598" s="32" t="str">
        <f>VLOOKUP(C598,Grupo!A:B,2,0)</f>
        <v>_RX 15-20 m</v>
      </c>
      <c r="G598" s="34">
        <v>210000</v>
      </c>
      <c r="H598" s="32">
        <v>6798</v>
      </c>
      <c r="I598" s="58" t="s">
        <v>2</v>
      </c>
      <c r="J598">
        <f>VLOOKUP(D598,'TIpo (Estudo)'!A:C,3,0)</f>
        <v>9</v>
      </c>
      <c r="K598" t="str">
        <f>VLOOKUP(D598,'TIpo (Estudo)'!A:B,2,)</f>
        <v>Tipo_F_15-20</v>
      </c>
      <c r="L598" t="s">
        <v>1498</v>
      </c>
      <c r="M598" t="str">
        <f t="shared" si="18"/>
        <v>SP</v>
      </c>
      <c r="N598" s="53">
        <v>39322</v>
      </c>
      <c r="O598">
        <v>1</v>
      </c>
      <c r="P598">
        <f t="shared" si="19"/>
        <v>86100</v>
      </c>
    </row>
    <row r="599" spans="1:16" x14ac:dyDescent="0.25">
      <c r="A599" s="32" t="s">
        <v>2</v>
      </c>
      <c r="B599" s="32">
        <v>30908</v>
      </c>
      <c r="C599" s="32" t="s">
        <v>2167</v>
      </c>
      <c r="D599" s="32" t="str">
        <f>VLOOKUP(C599,Grupo!A:B,2,0)</f>
        <v>_RX 15-20 m</v>
      </c>
      <c r="G599" s="34">
        <v>230000</v>
      </c>
      <c r="H599" s="32">
        <v>6695</v>
      </c>
      <c r="I599" s="58" t="s">
        <v>2</v>
      </c>
      <c r="J599">
        <f>VLOOKUP(D599,'TIpo (Estudo)'!A:C,3,0)</f>
        <v>9</v>
      </c>
      <c r="K599" t="str">
        <f>VLOOKUP(D599,'TIpo (Estudo)'!A:B,2,)</f>
        <v>Tipo_F_15-20</v>
      </c>
      <c r="L599" t="s">
        <v>1317</v>
      </c>
      <c r="M599" t="str">
        <f t="shared" si="18"/>
        <v>SP</v>
      </c>
      <c r="N599" s="53">
        <v>39329</v>
      </c>
      <c r="O599">
        <v>1</v>
      </c>
      <c r="P599">
        <f t="shared" si="19"/>
        <v>94300</v>
      </c>
    </row>
    <row r="600" spans="1:16" x14ac:dyDescent="0.25">
      <c r="A600" s="32" t="s">
        <v>2</v>
      </c>
      <c r="B600" s="32">
        <v>30908</v>
      </c>
      <c r="C600" s="32" t="s">
        <v>2167</v>
      </c>
      <c r="D600" s="32" t="str">
        <f>VLOOKUP(C600,Grupo!A:B,2,0)</f>
        <v>_RX 15-20 m</v>
      </c>
      <c r="G600" s="34">
        <v>230000</v>
      </c>
      <c r="H600" s="32">
        <v>6695</v>
      </c>
      <c r="I600" s="58" t="s">
        <v>2</v>
      </c>
      <c r="J600">
        <f>VLOOKUP(D600,'TIpo (Estudo)'!A:C,3,0)</f>
        <v>9</v>
      </c>
      <c r="K600" t="str">
        <f>VLOOKUP(D600,'TIpo (Estudo)'!A:B,2,)</f>
        <v>Tipo_F_15-20</v>
      </c>
      <c r="L600" t="s">
        <v>1317</v>
      </c>
      <c r="M600" t="str">
        <f t="shared" si="18"/>
        <v>SP</v>
      </c>
      <c r="N600" s="53">
        <v>39329</v>
      </c>
      <c r="O600">
        <v>1</v>
      </c>
      <c r="P600">
        <f t="shared" si="19"/>
        <v>94300</v>
      </c>
    </row>
    <row r="601" spans="1:16" x14ac:dyDescent="0.25">
      <c r="A601" s="32" t="s">
        <v>15</v>
      </c>
      <c r="B601" s="32">
        <v>30884</v>
      </c>
      <c r="C601" s="32" t="s">
        <v>2157</v>
      </c>
      <c r="D601" s="32" t="str">
        <f>VLOOKUP(C601,Grupo!A:B,2,0)</f>
        <v>_RX 15-20 m</v>
      </c>
      <c r="G601" s="34">
        <v>140000</v>
      </c>
      <c r="H601" s="32">
        <v>6797</v>
      </c>
      <c r="I601" s="58" t="s">
        <v>15</v>
      </c>
      <c r="J601">
        <f>VLOOKUP(D601,'TIpo (Estudo)'!A:C,3,0)</f>
        <v>9</v>
      </c>
      <c r="K601" t="str">
        <f>VLOOKUP(D601,'TIpo (Estudo)'!A:B,2,)</f>
        <v>Tipo_F_15-20</v>
      </c>
      <c r="L601" t="s">
        <v>1419</v>
      </c>
      <c r="M601" t="str">
        <f t="shared" si="18"/>
        <v>MT</v>
      </c>
      <c r="N601" s="53">
        <v>39329</v>
      </c>
      <c r="O601">
        <v>1</v>
      </c>
      <c r="P601">
        <f t="shared" si="19"/>
        <v>57400</v>
      </c>
    </row>
    <row r="602" spans="1:16" x14ac:dyDescent="0.25">
      <c r="A602" s="32" t="s">
        <v>15</v>
      </c>
      <c r="B602" s="32">
        <v>30908</v>
      </c>
      <c r="C602" s="32" t="s">
        <v>2167</v>
      </c>
      <c r="D602" s="32" t="str">
        <f>VLOOKUP(C602,Grupo!A:B,2,0)</f>
        <v>_RX 15-20 m</v>
      </c>
      <c r="G602" s="34">
        <v>240000</v>
      </c>
      <c r="H602" s="32">
        <v>6802</v>
      </c>
      <c r="I602" s="58" t="s">
        <v>15</v>
      </c>
      <c r="J602">
        <f>VLOOKUP(D602,'TIpo (Estudo)'!A:C,3,0)</f>
        <v>9</v>
      </c>
      <c r="K602" t="str">
        <f>VLOOKUP(D602,'TIpo (Estudo)'!A:B,2,)</f>
        <v>Tipo_F_15-20</v>
      </c>
      <c r="L602" t="s">
        <v>1483</v>
      </c>
      <c r="M602" t="str">
        <f t="shared" si="18"/>
        <v>MT</v>
      </c>
      <c r="N602" s="53">
        <v>39329</v>
      </c>
      <c r="O602">
        <v>1</v>
      </c>
      <c r="P602">
        <f t="shared" si="19"/>
        <v>98400</v>
      </c>
    </row>
    <row r="603" spans="1:16" x14ac:dyDescent="0.25">
      <c r="A603" s="32" t="s">
        <v>4</v>
      </c>
      <c r="B603" s="32">
        <v>33384</v>
      </c>
      <c r="C603" s="32" t="s">
        <v>2012</v>
      </c>
      <c r="D603" s="32" t="str">
        <f>VLOOKUP(C603,Grupo!A:B,2,0)</f>
        <v>_TMX 02-5 m</v>
      </c>
      <c r="G603" s="34">
        <v>33250</v>
      </c>
      <c r="H603" s="32">
        <v>6800</v>
      </c>
      <c r="I603" s="58" t="s">
        <v>4</v>
      </c>
      <c r="J603">
        <f>VLOOKUP(D603,'TIpo (Estudo)'!A:C,3,0)</f>
        <v>13</v>
      </c>
      <c r="K603" t="str">
        <f>VLOOKUP(D603,'TIpo (Estudo)'!A:B,2,)</f>
        <v>Tipo_H_2-5</v>
      </c>
      <c r="L603" t="s">
        <v>1259</v>
      </c>
      <c r="M603" t="str">
        <f t="shared" si="18"/>
        <v>MG</v>
      </c>
      <c r="N603" s="53">
        <v>39337</v>
      </c>
      <c r="O603">
        <v>1</v>
      </c>
      <c r="P603">
        <f t="shared" si="19"/>
        <v>13632.5</v>
      </c>
    </row>
    <row r="604" spans="1:16" x14ac:dyDescent="0.25">
      <c r="A604" s="32" t="s">
        <v>79</v>
      </c>
      <c r="B604" s="32">
        <v>33790</v>
      </c>
      <c r="C604" s="32" t="s">
        <v>1177</v>
      </c>
      <c r="D604" s="32" t="str">
        <f>VLOOKUP(C604,Grupo!A:B,2,0)</f>
        <v>_Colhedoras</v>
      </c>
      <c r="G604" s="34">
        <v>30200</v>
      </c>
      <c r="H604" s="32">
        <v>6768</v>
      </c>
      <c r="I604" s="58" t="s">
        <v>79</v>
      </c>
      <c r="J604">
        <f>VLOOKUP(D604,'TIpo (Estudo)'!A:C,3,0)</f>
        <v>1</v>
      </c>
      <c r="K604" t="str">
        <f>VLOOKUP(D604,'TIpo (Estudo)'!A:B,2,)</f>
        <v>Tipo_A</v>
      </c>
      <c r="L604" t="s">
        <v>1500</v>
      </c>
      <c r="M604" t="str">
        <f t="shared" si="18"/>
        <v>RS</v>
      </c>
      <c r="N604" s="53">
        <v>39339</v>
      </c>
      <c r="O604">
        <v>1</v>
      </c>
      <c r="P604">
        <f t="shared" si="19"/>
        <v>12382</v>
      </c>
    </row>
    <row r="605" spans="1:16" x14ac:dyDescent="0.25">
      <c r="A605" s="32" t="s">
        <v>4</v>
      </c>
      <c r="B605" s="32">
        <v>31608</v>
      </c>
      <c r="C605" s="32" t="s">
        <v>2021</v>
      </c>
      <c r="D605" s="32" t="str">
        <f>VLOOKUP(C605,Grupo!A:B,2,0)</f>
        <v>_TMX 06-10 m</v>
      </c>
      <c r="G605" s="34">
        <v>88265</v>
      </c>
      <c r="H605" s="32">
        <v>6804</v>
      </c>
      <c r="I605" s="58" t="s">
        <v>4</v>
      </c>
      <c r="J605">
        <f>VLOOKUP(D605,'TIpo (Estudo)'!A:C,3,0)</f>
        <v>14</v>
      </c>
      <c r="K605" t="str">
        <f>VLOOKUP(D605,'TIpo (Estudo)'!A:B,2,)</f>
        <v>Tipo_H_6-10</v>
      </c>
      <c r="L605" t="s">
        <v>1501</v>
      </c>
      <c r="M605" t="str">
        <f t="shared" si="18"/>
        <v>MG</v>
      </c>
      <c r="N605" s="53">
        <v>39343</v>
      </c>
      <c r="O605">
        <v>1</v>
      </c>
      <c r="P605">
        <f t="shared" si="19"/>
        <v>36188.65</v>
      </c>
    </row>
    <row r="606" spans="1:16" x14ac:dyDescent="0.25">
      <c r="A606" s="32" t="s">
        <v>175</v>
      </c>
      <c r="B606" s="32">
        <v>32582</v>
      </c>
      <c r="C606" s="32" t="s">
        <v>1164</v>
      </c>
      <c r="D606" s="32" t="str">
        <f>VLOOKUP(C606,Grupo!A:B,2,0)</f>
        <v>_Colhedoras</v>
      </c>
      <c r="G606" s="34">
        <v>16740</v>
      </c>
      <c r="H606" s="32">
        <v>6791</v>
      </c>
      <c r="I606" s="58" t="s">
        <v>175</v>
      </c>
      <c r="J606">
        <f>VLOOKUP(D606,'TIpo (Estudo)'!A:C,3,0)</f>
        <v>1</v>
      </c>
      <c r="K606" t="str">
        <f>VLOOKUP(D606,'TIpo (Estudo)'!A:B,2,)</f>
        <v>Tipo_A</v>
      </c>
      <c r="L606" t="s">
        <v>1502</v>
      </c>
      <c r="M606" t="str">
        <f t="shared" si="18"/>
        <v>EX</v>
      </c>
      <c r="N606" s="53">
        <v>39345</v>
      </c>
      <c r="O606">
        <v>1</v>
      </c>
      <c r="P606">
        <f t="shared" si="19"/>
        <v>6863.4</v>
      </c>
    </row>
    <row r="607" spans="1:16" x14ac:dyDescent="0.25">
      <c r="A607" s="32" t="s">
        <v>175</v>
      </c>
      <c r="B607" s="32">
        <v>32582</v>
      </c>
      <c r="C607" s="32" t="s">
        <v>1164</v>
      </c>
      <c r="D607" s="32" t="str">
        <f>VLOOKUP(C607,Grupo!A:B,2,0)</f>
        <v>_Colhedoras</v>
      </c>
      <c r="G607" s="34">
        <v>16740</v>
      </c>
      <c r="H607" s="32">
        <v>6792</v>
      </c>
      <c r="I607" s="58" t="s">
        <v>175</v>
      </c>
      <c r="J607">
        <f>VLOOKUP(D607,'TIpo (Estudo)'!A:C,3,0)</f>
        <v>1</v>
      </c>
      <c r="K607" t="str">
        <f>VLOOKUP(D607,'TIpo (Estudo)'!A:B,2,)</f>
        <v>Tipo_A</v>
      </c>
      <c r="L607" t="s">
        <v>1502</v>
      </c>
      <c r="M607" t="str">
        <f t="shared" si="18"/>
        <v>EX</v>
      </c>
      <c r="N607" s="53">
        <v>39345</v>
      </c>
      <c r="O607">
        <v>1</v>
      </c>
      <c r="P607">
        <f t="shared" si="19"/>
        <v>6863.4</v>
      </c>
    </row>
    <row r="608" spans="1:16" x14ac:dyDescent="0.25">
      <c r="A608" s="32" t="s">
        <v>175</v>
      </c>
      <c r="B608" s="32">
        <v>32582</v>
      </c>
      <c r="C608" s="32" t="s">
        <v>1164</v>
      </c>
      <c r="D608" s="32" t="str">
        <f>VLOOKUP(C608,Grupo!A:B,2,0)</f>
        <v>_Colhedoras</v>
      </c>
      <c r="G608" s="34">
        <v>16740</v>
      </c>
      <c r="H608" s="32">
        <v>6793</v>
      </c>
      <c r="I608" s="58" t="s">
        <v>175</v>
      </c>
      <c r="J608">
        <f>VLOOKUP(D608,'TIpo (Estudo)'!A:C,3,0)</f>
        <v>1</v>
      </c>
      <c r="K608" t="str">
        <f>VLOOKUP(D608,'TIpo (Estudo)'!A:B,2,)</f>
        <v>Tipo_A</v>
      </c>
      <c r="L608" t="s">
        <v>1502</v>
      </c>
      <c r="M608" t="str">
        <f t="shared" si="18"/>
        <v>EX</v>
      </c>
      <c r="N608" s="53">
        <v>39345</v>
      </c>
      <c r="O608">
        <v>1</v>
      </c>
      <c r="P608">
        <f t="shared" si="19"/>
        <v>6863.4</v>
      </c>
    </row>
    <row r="609" spans="1:16" x14ac:dyDescent="0.25">
      <c r="A609" s="32" t="s">
        <v>175</v>
      </c>
      <c r="B609" s="32">
        <v>32582</v>
      </c>
      <c r="C609" s="32" t="s">
        <v>1164</v>
      </c>
      <c r="D609" s="32" t="str">
        <f>VLOOKUP(C609,Grupo!A:B,2,0)</f>
        <v>_Colhedoras</v>
      </c>
      <c r="G609" s="34">
        <v>16740</v>
      </c>
      <c r="H609" s="32">
        <v>6790</v>
      </c>
      <c r="I609" s="58" t="s">
        <v>175</v>
      </c>
      <c r="J609">
        <f>VLOOKUP(D609,'TIpo (Estudo)'!A:C,3,0)</f>
        <v>1</v>
      </c>
      <c r="K609" t="str">
        <f>VLOOKUP(D609,'TIpo (Estudo)'!A:B,2,)</f>
        <v>Tipo_A</v>
      </c>
      <c r="L609" t="s">
        <v>1502</v>
      </c>
      <c r="M609" t="str">
        <f t="shared" si="18"/>
        <v>EX</v>
      </c>
      <c r="N609" s="53">
        <v>39345</v>
      </c>
      <c r="O609">
        <v>1</v>
      </c>
      <c r="P609">
        <f t="shared" si="19"/>
        <v>6863.4</v>
      </c>
    </row>
    <row r="610" spans="1:16" x14ac:dyDescent="0.25">
      <c r="A610" s="32" t="s">
        <v>29</v>
      </c>
      <c r="B610" s="32">
        <v>31413</v>
      </c>
      <c r="C610" s="32" t="s">
        <v>2012</v>
      </c>
      <c r="D610" s="32" t="str">
        <f>VLOOKUP(C610,Grupo!A:B,2,0)</f>
        <v>_TMX 02-5 m</v>
      </c>
      <c r="G610" s="34">
        <v>32230</v>
      </c>
      <c r="H610" s="32">
        <v>6742</v>
      </c>
      <c r="I610" s="58" t="s">
        <v>29</v>
      </c>
      <c r="J610">
        <f>VLOOKUP(D610,'TIpo (Estudo)'!A:C,3,0)</f>
        <v>13</v>
      </c>
      <c r="K610" t="str">
        <f>VLOOKUP(D610,'TIpo (Estudo)'!A:B,2,)</f>
        <v>Tipo_H_2-5</v>
      </c>
      <c r="L610" t="s">
        <v>1503</v>
      </c>
      <c r="M610" t="str">
        <f t="shared" si="18"/>
        <v>PR</v>
      </c>
      <c r="N610" s="53">
        <v>39345</v>
      </c>
      <c r="O610">
        <v>1</v>
      </c>
      <c r="P610">
        <f t="shared" si="19"/>
        <v>13214.3</v>
      </c>
    </row>
    <row r="611" spans="1:16" x14ac:dyDescent="0.25">
      <c r="A611" s="32" t="s">
        <v>15</v>
      </c>
      <c r="B611" s="32">
        <v>32345</v>
      </c>
      <c r="C611" s="32" t="s">
        <v>2144</v>
      </c>
      <c r="D611" s="32" t="str">
        <f>VLOOKUP(C611,Grupo!A:B,2,0)</f>
        <v>_RX 0-11m</v>
      </c>
      <c r="G611" s="34">
        <v>113500</v>
      </c>
      <c r="H611" s="32">
        <v>6803</v>
      </c>
      <c r="I611" s="58" t="s">
        <v>15</v>
      </c>
      <c r="J611">
        <f>VLOOKUP(D611,'TIpo (Estudo)'!A:C,3,0)</f>
        <v>7</v>
      </c>
      <c r="K611" t="str">
        <f>VLOOKUP(D611,'TIpo (Estudo)'!A:B,2,)</f>
        <v>Tipo_F_0-11</v>
      </c>
      <c r="L611" t="s">
        <v>1487</v>
      </c>
      <c r="M611" t="str">
        <f t="shared" si="18"/>
        <v>MT</v>
      </c>
      <c r="N611" s="53">
        <v>39346</v>
      </c>
      <c r="O611">
        <v>1</v>
      </c>
      <c r="P611">
        <f t="shared" si="19"/>
        <v>46535</v>
      </c>
    </row>
    <row r="612" spans="1:16" x14ac:dyDescent="0.25">
      <c r="A612" s="32" t="s">
        <v>2</v>
      </c>
      <c r="B612" s="32">
        <v>30908</v>
      </c>
      <c r="C612" s="32" t="s">
        <v>2167</v>
      </c>
      <c r="D612" s="32" t="str">
        <f>VLOOKUP(C612,Grupo!A:B,2,0)</f>
        <v>_RX 15-20 m</v>
      </c>
      <c r="G612" s="34">
        <v>230000</v>
      </c>
      <c r="H612" s="32">
        <v>6740</v>
      </c>
      <c r="I612" s="58" t="s">
        <v>2</v>
      </c>
      <c r="J612">
        <f>VLOOKUP(D612,'TIpo (Estudo)'!A:C,3,0)</f>
        <v>9</v>
      </c>
      <c r="K612" t="str">
        <f>VLOOKUP(D612,'TIpo (Estudo)'!A:B,2,)</f>
        <v>Tipo_F_15-20</v>
      </c>
      <c r="L612" t="s">
        <v>1444</v>
      </c>
      <c r="M612" t="str">
        <f t="shared" si="18"/>
        <v>SP</v>
      </c>
      <c r="N612" s="53">
        <v>39349</v>
      </c>
      <c r="O612">
        <v>1</v>
      </c>
      <c r="P612">
        <f t="shared" si="19"/>
        <v>94300</v>
      </c>
    </row>
    <row r="613" spans="1:16" x14ac:dyDescent="0.25">
      <c r="A613" s="32" t="s">
        <v>29</v>
      </c>
      <c r="B613" s="32">
        <v>32582</v>
      </c>
      <c r="C613" s="32" t="s">
        <v>1164</v>
      </c>
      <c r="D613" s="32" t="str">
        <f>VLOOKUP(C613,Grupo!A:B,2,0)</f>
        <v>_Colhedoras</v>
      </c>
      <c r="G613" s="34">
        <v>23400</v>
      </c>
      <c r="H613" s="32">
        <v>6808</v>
      </c>
      <c r="I613" s="58" t="s">
        <v>29</v>
      </c>
      <c r="J613">
        <f>VLOOKUP(D613,'TIpo (Estudo)'!A:C,3,0)</f>
        <v>1</v>
      </c>
      <c r="K613" t="str">
        <f>VLOOKUP(D613,'TIpo (Estudo)'!A:B,2,)</f>
        <v>Tipo_A</v>
      </c>
      <c r="L613" t="s">
        <v>1504</v>
      </c>
      <c r="M613" t="str">
        <f t="shared" si="18"/>
        <v>PR</v>
      </c>
      <c r="N613" s="53">
        <v>39356</v>
      </c>
      <c r="O613">
        <v>1</v>
      </c>
      <c r="P613">
        <f t="shared" si="19"/>
        <v>9594</v>
      </c>
    </row>
    <row r="614" spans="1:16" x14ac:dyDescent="0.25">
      <c r="A614" s="32" t="s">
        <v>2</v>
      </c>
      <c r="B614" s="32">
        <v>27098</v>
      </c>
      <c r="C614" s="32" t="s">
        <v>2121</v>
      </c>
      <c r="D614" s="32" t="str">
        <f>VLOOKUP(C614,Grupo!A:B,2,0)</f>
        <v>_TMX 02-5 m</v>
      </c>
      <c r="G614" s="34">
        <v>75000</v>
      </c>
      <c r="H614" s="32">
        <v>6812</v>
      </c>
      <c r="I614" s="58" t="s">
        <v>2</v>
      </c>
      <c r="J614">
        <f>VLOOKUP(D614,'TIpo (Estudo)'!A:C,3,0)</f>
        <v>13</v>
      </c>
      <c r="K614" t="str">
        <f>VLOOKUP(D614,'TIpo (Estudo)'!A:B,2,)</f>
        <v>Tipo_H_2-5</v>
      </c>
      <c r="L614" t="s">
        <v>1505</v>
      </c>
      <c r="M614" t="str">
        <f t="shared" si="18"/>
        <v>SP</v>
      </c>
      <c r="N614" s="53">
        <v>39356</v>
      </c>
      <c r="O614">
        <v>1</v>
      </c>
      <c r="P614">
        <f t="shared" si="19"/>
        <v>30749.999999999996</v>
      </c>
    </row>
    <row r="615" spans="1:16" x14ac:dyDescent="0.25">
      <c r="A615" s="32" t="s">
        <v>2</v>
      </c>
      <c r="B615" s="32">
        <v>25919</v>
      </c>
      <c r="C615" s="32" t="s">
        <v>1160</v>
      </c>
      <c r="D615" s="32" t="str">
        <f>VLOOKUP(C615,Grupo!A:B,2,0)</f>
        <v>_VM 2-8 m</v>
      </c>
      <c r="G615" s="34">
        <v>54612</v>
      </c>
      <c r="H615" s="32">
        <v>6787</v>
      </c>
      <c r="I615" s="58" t="s">
        <v>2</v>
      </c>
      <c r="J615">
        <f>VLOOKUP(D615,'TIpo (Estudo)'!A:C,3,0)</f>
        <v>17</v>
      </c>
      <c r="K615" t="str">
        <f>VLOOKUP(D615,'TIpo (Estudo)'!A:B,2,)</f>
        <v>Tipo_J_2-8</v>
      </c>
      <c r="L615" t="s">
        <v>1265</v>
      </c>
      <c r="M615" t="str">
        <f t="shared" si="18"/>
        <v>SP</v>
      </c>
      <c r="N615" s="53">
        <v>39356</v>
      </c>
      <c r="O615">
        <v>1</v>
      </c>
      <c r="P615">
        <f t="shared" si="19"/>
        <v>22390.92</v>
      </c>
    </row>
    <row r="616" spans="1:16" x14ac:dyDescent="0.25">
      <c r="A616" s="32" t="s">
        <v>2</v>
      </c>
      <c r="B616" s="32">
        <v>27098</v>
      </c>
      <c r="C616" s="32" t="s">
        <v>2121</v>
      </c>
      <c r="D616" s="32" t="str">
        <f>VLOOKUP(C616,Grupo!A:B,2,0)</f>
        <v>_TMX 02-5 m</v>
      </c>
      <c r="G616" s="34">
        <v>75000</v>
      </c>
      <c r="H616" s="32">
        <v>6812</v>
      </c>
      <c r="I616" s="58" t="s">
        <v>2</v>
      </c>
      <c r="J616">
        <f>VLOOKUP(D616,'TIpo (Estudo)'!A:C,3,0)</f>
        <v>13</v>
      </c>
      <c r="K616" t="str">
        <f>VLOOKUP(D616,'TIpo (Estudo)'!A:B,2,)</f>
        <v>Tipo_H_2-5</v>
      </c>
      <c r="L616" t="s">
        <v>1505</v>
      </c>
      <c r="M616" t="str">
        <f t="shared" si="18"/>
        <v>SP</v>
      </c>
      <c r="N616" s="53">
        <v>39359</v>
      </c>
      <c r="O616">
        <v>1</v>
      </c>
      <c r="P616">
        <f t="shared" si="19"/>
        <v>30749.999999999996</v>
      </c>
    </row>
    <row r="617" spans="1:16" x14ac:dyDescent="0.25">
      <c r="A617" s="32" t="s">
        <v>2</v>
      </c>
      <c r="B617" s="32">
        <v>30908</v>
      </c>
      <c r="C617" s="32" t="s">
        <v>2167</v>
      </c>
      <c r="D617" s="32" t="str">
        <f>VLOOKUP(C617,Grupo!A:B,2,0)</f>
        <v>_RX 15-20 m</v>
      </c>
      <c r="G617" s="34">
        <v>230000</v>
      </c>
      <c r="H617" s="32">
        <v>6753</v>
      </c>
      <c r="I617" s="58" t="s">
        <v>2</v>
      </c>
      <c r="J617">
        <f>VLOOKUP(D617,'TIpo (Estudo)'!A:C,3,0)</f>
        <v>9</v>
      </c>
      <c r="K617" t="str">
        <f>VLOOKUP(D617,'TIpo (Estudo)'!A:B,2,)</f>
        <v>Tipo_F_15-20</v>
      </c>
      <c r="L617" t="s">
        <v>1444</v>
      </c>
      <c r="M617" t="str">
        <f t="shared" si="18"/>
        <v>SP</v>
      </c>
      <c r="N617" s="53">
        <v>39360</v>
      </c>
      <c r="O617">
        <v>1</v>
      </c>
      <c r="P617">
        <f t="shared" si="19"/>
        <v>94300</v>
      </c>
    </row>
    <row r="618" spans="1:16" x14ac:dyDescent="0.25">
      <c r="A618" s="32" t="s">
        <v>2</v>
      </c>
      <c r="B618" s="32">
        <v>30908</v>
      </c>
      <c r="C618" s="32" t="s">
        <v>2167</v>
      </c>
      <c r="D618" s="32" t="str">
        <f>VLOOKUP(C618,Grupo!A:B,2,0)</f>
        <v>_RX 15-20 m</v>
      </c>
      <c r="G618" s="34">
        <v>230000</v>
      </c>
      <c r="H618" s="32">
        <v>6759</v>
      </c>
      <c r="I618" s="58" t="s">
        <v>2</v>
      </c>
      <c r="J618">
        <f>VLOOKUP(D618,'TIpo (Estudo)'!A:C,3,0)</f>
        <v>9</v>
      </c>
      <c r="K618" t="str">
        <f>VLOOKUP(D618,'TIpo (Estudo)'!A:B,2,)</f>
        <v>Tipo_F_15-20</v>
      </c>
      <c r="L618" t="s">
        <v>1444</v>
      </c>
      <c r="M618" t="str">
        <f t="shared" si="18"/>
        <v>SP</v>
      </c>
      <c r="N618" s="53">
        <v>39360</v>
      </c>
      <c r="O618">
        <v>1</v>
      </c>
      <c r="P618">
        <f t="shared" si="19"/>
        <v>94300</v>
      </c>
    </row>
    <row r="619" spans="1:16" x14ac:dyDescent="0.25">
      <c r="A619" s="32" t="s">
        <v>2</v>
      </c>
      <c r="B619" s="32">
        <v>31413</v>
      </c>
      <c r="C619" s="32" t="s">
        <v>2012</v>
      </c>
      <c r="D619" s="32" t="str">
        <f>VLOOKUP(C619,Grupo!A:B,2,0)</f>
        <v>_TMX 02-5 m</v>
      </c>
      <c r="G619" s="34">
        <v>30000</v>
      </c>
      <c r="H619" s="32">
        <v>6813</v>
      </c>
      <c r="I619" s="58" t="s">
        <v>2</v>
      </c>
      <c r="J619">
        <f>VLOOKUP(D619,'TIpo (Estudo)'!A:C,3,0)</f>
        <v>13</v>
      </c>
      <c r="K619" t="str">
        <f>VLOOKUP(D619,'TIpo (Estudo)'!A:B,2,)</f>
        <v>Tipo_H_2-5</v>
      </c>
      <c r="L619" t="s">
        <v>1506</v>
      </c>
      <c r="M619" t="str">
        <f t="shared" si="18"/>
        <v>SP</v>
      </c>
      <c r="N619" s="53">
        <v>39365</v>
      </c>
      <c r="O619">
        <v>1</v>
      </c>
      <c r="P619">
        <f t="shared" si="19"/>
        <v>12300</v>
      </c>
    </row>
    <row r="620" spans="1:16" x14ac:dyDescent="0.25">
      <c r="A620" s="32" t="s">
        <v>55</v>
      </c>
      <c r="B620" s="32">
        <v>32761</v>
      </c>
      <c r="C620" s="32" t="s">
        <v>2194</v>
      </c>
      <c r="D620" s="32" t="str">
        <f>VLOOKUP(C620,Grupo!A:B,2,0)</f>
        <v>_Colhedoras</v>
      </c>
      <c r="G620" s="34">
        <v>23410</v>
      </c>
      <c r="H620" s="32">
        <v>6678</v>
      </c>
      <c r="I620" s="58" t="s">
        <v>55</v>
      </c>
      <c r="J620">
        <f>VLOOKUP(D620,'TIpo (Estudo)'!A:C,3,0)</f>
        <v>1</v>
      </c>
      <c r="K620" t="str">
        <f>VLOOKUP(D620,'TIpo (Estudo)'!A:B,2,)</f>
        <v>Tipo_A</v>
      </c>
      <c r="L620" t="s">
        <v>1508</v>
      </c>
      <c r="M620" t="str">
        <f t="shared" si="18"/>
        <v>SC</v>
      </c>
      <c r="N620" s="53">
        <v>39366</v>
      </c>
      <c r="O620">
        <v>1</v>
      </c>
      <c r="P620">
        <f t="shared" si="19"/>
        <v>9598.0999999999985</v>
      </c>
    </row>
    <row r="621" spans="1:16" x14ac:dyDescent="0.25">
      <c r="A621" s="32" t="s">
        <v>10</v>
      </c>
      <c r="B621" s="32">
        <v>31990</v>
      </c>
      <c r="C621" s="32" t="s">
        <v>1157</v>
      </c>
      <c r="D621" s="32" t="str">
        <f>VLOOKUP(C621,Grupo!A:B,2,0)</f>
        <v>_RX 0-11m</v>
      </c>
      <c r="G621" s="34">
        <v>50000</v>
      </c>
      <c r="H621" s="32">
        <v>6815</v>
      </c>
      <c r="I621" s="58" t="s">
        <v>10</v>
      </c>
      <c r="J621">
        <f>VLOOKUP(D621,'TIpo (Estudo)'!A:C,3,0)</f>
        <v>7</v>
      </c>
      <c r="K621" t="str">
        <f>VLOOKUP(D621,'TIpo (Estudo)'!A:B,2,)</f>
        <v>Tipo_F_0-11</v>
      </c>
      <c r="L621" t="s">
        <v>1509</v>
      </c>
      <c r="M621" t="str">
        <f t="shared" si="18"/>
        <v>GO</v>
      </c>
      <c r="N621" s="53">
        <v>39373</v>
      </c>
      <c r="O621">
        <v>1</v>
      </c>
      <c r="P621">
        <f t="shared" si="19"/>
        <v>20500</v>
      </c>
    </row>
    <row r="622" spans="1:16" x14ac:dyDescent="0.25">
      <c r="A622" s="32" t="s">
        <v>10</v>
      </c>
      <c r="B622" s="32">
        <v>30908</v>
      </c>
      <c r="C622" s="32" t="s">
        <v>2167</v>
      </c>
      <c r="D622" s="32" t="str">
        <f>VLOOKUP(C622,Grupo!A:B,2,0)</f>
        <v>_RX 15-20 m</v>
      </c>
      <c r="G622" s="34">
        <v>26887.5</v>
      </c>
      <c r="H622" s="32"/>
      <c r="I622" s="58" t="s">
        <v>10</v>
      </c>
      <c r="J622">
        <f>VLOOKUP(D622,'TIpo (Estudo)'!A:C,3,0)</f>
        <v>9</v>
      </c>
      <c r="K622" t="str">
        <f>VLOOKUP(D622,'TIpo (Estudo)'!A:B,2,)</f>
        <v>Tipo_F_15-20</v>
      </c>
      <c r="L622" t="s">
        <v>1218</v>
      </c>
      <c r="M622" t="str">
        <f t="shared" si="18"/>
        <v>GO</v>
      </c>
      <c r="N622" s="53">
        <v>39374</v>
      </c>
      <c r="O622">
        <v>1</v>
      </c>
      <c r="P622">
        <f t="shared" si="19"/>
        <v>11023.875</v>
      </c>
    </row>
    <row r="623" spans="1:16" x14ac:dyDescent="0.25">
      <c r="A623" s="32" t="s">
        <v>10</v>
      </c>
      <c r="B623" s="32">
        <v>30908</v>
      </c>
      <c r="C623" s="32" t="s">
        <v>2167</v>
      </c>
      <c r="D623" s="32" t="str">
        <f>VLOOKUP(C623,Grupo!A:B,2,0)</f>
        <v>_RX 15-20 m</v>
      </c>
      <c r="G623" s="34">
        <v>26887.5</v>
      </c>
      <c r="H623" s="32"/>
      <c r="I623" s="58" t="s">
        <v>10</v>
      </c>
      <c r="J623">
        <f>VLOOKUP(D623,'TIpo (Estudo)'!A:C,3,0)</f>
        <v>9</v>
      </c>
      <c r="K623" t="str">
        <f>VLOOKUP(D623,'TIpo (Estudo)'!A:B,2,)</f>
        <v>Tipo_F_15-20</v>
      </c>
      <c r="L623" t="s">
        <v>1218</v>
      </c>
      <c r="M623" t="str">
        <f t="shared" si="18"/>
        <v>GO</v>
      </c>
      <c r="N623" s="53">
        <v>39374</v>
      </c>
      <c r="O623">
        <v>1</v>
      </c>
      <c r="P623">
        <f t="shared" si="19"/>
        <v>11023.875</v>
      </c>
    </row>
    <row r="624" spans="1:16" x14ac:dyDescent="0.25">
      <c r="A624" s="32" t="s">
        <v>55</v>
      </c>
      <c r="B624" s="32">
        <v>32582</v>
      </c>
      <c r="C624" s="32" t="s">
        <v>1164</v>
      </c>
      <c r="D624" s="32" t="str">
        <f>VLOOKUP(C624,Grupo!A:B,2,0)</f>
        <v>_Colhedoras</v>
      </c>
      <c r="G624" s="34">
        <v>15000</v>
      </c>
      <c r="H624" s="32">
        <v>5039</v>
      </c>
      <c r="I624" s="58" t="s">
        <v>55</v>
      </c>
      <c r="J624">
        <f>VLOOKUP(D624,'TIpo (Estudo)'!A:C,3,0)</f>
        <v>1</v>
      </c>
      <c r="K624" t="str">
        <f>VLOOKUP(D624,'TIpo (Estudo)'!A:B,2,)</f>
        <v>Tipo_A</v>
      </c>
      <c r="L624" t="s">
        <v>1300</v>
      </c>
      <c r="M624" t="str">
        <f t="shared" si="18"/>
        <v>SC</v>
      </c>
      <c r="N624" s="53">
        <v>39386</v>
      </c>
      <c r="O624">
        <v>1</v>
      </c>
      <c r="P624">
        <f t="shared" si="19"/>
        <v>6150</v>
      </c>
    </row>
    <row r="625" spans="1:16" x14ac:dyDescent="0.25">
      <c r="A625" s="32" t="s">
        <v>2</v>
      </c>
      <c r="B625" s="32">
        <v>27098</v>
      </c>
      <c r="C625" s="32" t="s">
        <v>2121</v>
      </c>
      <c r="D625" s="32" t="str">
        <f>VLOOKUP(C625,Grupo!A:B,2,0)</f>
        <v>_TMX 02-5 m</v>
      </c>
      <c r="G625" s="34">
        <v>72000</v>
      </c>
      <c r="H625" s="32">
        <v>6818</v>
      </c>
      <c r="I625" s="58" t="s">
        <v>2</v>
      </c>
      <c r="J625">
        <f>VLOOKUP(D625,'TIpo (Estudo)'!A:C,3,0)</f>
        <v>13</v>
      </c>
      <c r="K625" t="str">
        <f>VLOOKUP(D625,'TIpo (Estudo)'!A:B,2,)</f>
        <v>Tipo_H_2-5</v>
      </c>
      <c r="L625" t="s">
        <v>1510</v>
      </c>
      <c r="M625" t="str">
        <f t="shared" si="18"/>
        <v>SP</v>
      </c>
      <c r="N625" s="53">
        <v>39386</v>
      </c>
      <c r="O625">
        <v>1</v>
      </c>
      <c r="P625">
        <f t="shared" si="19"/>
        <v>29520</v>
      </c>
    </row>
    <row r="626" spans="1:16" x14ac:dyDescent="0.25">
      <c r="A626" s="32" t="s">
        <v>2</v>
      </c>
      <c r="B626" s="32">
        <v>32582</v>
      </c>
      <c r="C626" s="32" t="s">
        <v>1164</v>
      </c>
      <c r="D626" s="32" t="str">
        <f>VLOOKUP(C626,Grupo!A:B,2,0)</f>
        <v>_Colhedoras</v>
      </c>
      <c r="G626" s="34">
        <v>28889</v>
      </c>
      <c r="H626" s="32">
        <v>6752</v>
      </c>
      <c r="I626" s="58" t="s">
        <v>2</v>
      </c>
      <c r="J626">
        <f>VLOOKUP(D626,'TIpo (Estudo)'!A:C,3,0)</f>
        <v>1</v>
      </c>
      <c r="K626" t="str">
        <f>VLOOKUP(D626,'TIpo (Estudo)'!A:B,2,)</f>
        <v>Tipo_A</v>
      </c>
      <c r="L626" t="s">
        <v>1511</v>
      </c>
      <c r="M626" t="str">
        <f t="shared" si="18"/>
        <v>SP</v>
      </c>
      <c r="N626" s="53">
        <v>39387</v>
      </c>
      <c r="O626">
        <v>1</v>
      </c>
      <c r="P626">
        <f t="shared" si="19"/>
        <v>11844.49</v>
      </c>
    </row>
    <row r="627" spans="1:16" x14ac:dyDescent="0.25">
      <c r="A627" s="32" t="s">
        <v>2</v>
      </c>
      <c r="B627" s="32">
        <v>21794</v>
      </c>
      <c r="C627" s="32" t="s">
        <v>2243</v>
      </c>
      <c r="D627" s="32" t="str">
        <f>VLOOKUP(C627,Grupo!A:B,2,0)</f>
        <v>_Wagon</v>
      </c>
      <c r="G627" s="34">
        <v>34218</v>
      </c>
      <c r="H627" s="32">
        <v>6796</v>
      </c>
      <c r="I627" s="58" t="s">
        <v>2</v>
      </c>
      <c r="J627">
        <f>VLOOKUP(D627,'TIpo (Estudo)'!A:C,3,0)</f>
        <v>19</v>
      </c>
      <c r="K627" t="str">
        <f>VLOOKUP(D627,'TIpo (Estudo)'!A:B,2,)</f>
        <v>Tipo_K</v>
      </c>
      <c r="L627" t="s">
        <v>1511</v>
      </c>
      <c r="M627" t="str">
        <f t="shared" si="18"/>
        <v>SP</v>
      </c>
      <c r="N627" s="53">
        <v>39387</v>
      </c>
      <c r="O627">
        <v>1</v>
      </c>
      <c r="P627">
        <f t="shared" si="19"/>
        <v>14029.38</v>
      </c>
    </row>
    <row r="628" spans="1:16" x14ac:dyDescent="0.25">
      <c r="A628" s="32" t="s">
        <v>29</v>
      </c>
      <c r="B628" s="32">
        <v>8345</v>
      </c>
      <c r="C628" s="32" t="s">
        <v>1987</v>
      </c>
      <c r="D628" s="32" t="str">
        <f>VLOOKUP(C628,Grupo!A:B,2,0)</f>
        <v>_Colhedoras</v>
      </c>
      <c r="G628" s="34">
        <v>10000</v>
      </c>
      <c r="H628" s="32">
        <v>4178</v>
      </c>
      <c r="I628" s="58" t="s">
        <v>29</v>
      </c>
      <c r="J628">
        <f>VLOOKUP(D628,'TIpo (Estudo)'!A:C,3,0)</f>
        <v>1</v>
      </c>
      <c r="K628" t="str">
        <f>VLOOKUP(D628,'TIpo (Estudo)'!A:B,2,)</f>
        <v>Tipo_A</v>
      </c>
      <c r="L628" t="s">
        <v>1213</v>
      </c>
      <c r="M628" t="str">
        <f t="shared" si="18"/>
        <v>PR</v>
      </c>
      <c r="N628" s="53">
        <v>39392</v>
      </c>
      <c r="O628">
        <v>1</v>
      </c>
      <c r="P628">
        <f t="shared" si="19"/>
        <v>4100</v>
      </c>
    </row>
    <row r="629" spans="1:16" x14ac:dyDescent="0.25">
      <c r="A629" s="32" t="s">
        <v>131</v>
      </c>
      <c r="B629" s="32">
        <v>33790</v>
      </c>
      <c r="C629" s="32" t="s">
        <v>1177</v>
      </c>
      <c r="D629" s="32" t="str">
        <f>VLOOKUP(C629,Grupo!A:B,2,0)</f>
        <v>_Colhedoras</v>
      </c>
      <c r="G629" s="34">
        <v>35000</v>
      </c>
      <c r="H629" s="32">
        <v>6757</v>
      </c>
      <c r="I629" s="58" t="s">
        <v>131</v>
      </c>
      <c r="J629">
        <f>VLOOKUP(D629,'TIpo (Estudo)'!A:C,3,0)</f>
        <v>1</v>
      </c>
      <c r="K629" t="str">
        <f>VLOOKUP(D629,'TIpo (Estudo)'!A:B,2,)</f>
        <v>Tipo_A</v>
      </c>
      <c r="L629" t="s">
        <v>1512</v>
      </c>
      <c r="M629" t="str">
        <f t="shared" si="18"/>
        <v>ES</v>
      </c>
      <c r="N629" s="53">
        <v>39392</v>
      </c>
      <c r="O629">
        <v>1</v>
      </c>
      <c r="P629">
        <f t="shared" si="19"/>
        <v>14350</v>
      </c>
    </row>
    <row r="630" spans="1:16" x14ac:dyDescent="0.25">
      <c r="A630" s="32" t="s">
        <v>29</v>
      </c>
      <c r="B630" s="32">
        <v>25919</v>
      </c>
      <c r="C630" s="32" t="s">
        <v>1160</v>
      </c>
      <c r="D630" s="32" t="str">
        <f>VLOOKUP(C630,Grupo!A:B,2,0)</f>
        <v>_VM 2-8 m</v>
      </c>
      <c r="G630" s="34">
        <v>42600</v>
      </c>
      <c r="H630" s="32">
        <v>6823</v>
      </c>
      <c r="I630" s="58" t="s">
        <v>29</v>
      </c>
      <c r="J630">
        <f>VLOOKUP(D630,'TIpo (Estudo)'!A:C,3,0)</f>
        <v>17</v>
      </c>
      <c r="K630" t="str">
        <f>VLOOKUP(D630,'TIpo (Estudo)'!A:B,2,)</f>
        <v>Tipo_J_2-8</v>
      </c>
      <c r="L630" t="s">
        <v>1213</v>
      </c>
      <c r="M630" t="str">
        <f t="shared" si="18"/>
        <v>PR</v>
      </c>
      <c r="N630" s="53">
        <v>39392</v>
      </c>
      <c r="O630">
        <v>1</v>
      </c>
      <c r="P630">
        <f t="shared" si="19"/>
        <v>17466</v>
      </c>
    </row>
    <row r="631" spans="1:16" x14ac:dyDescent="0.25">
      <c r="A631" s="32" t="s">
        <v>29</v>
      </c>
      <c r="B631" s="32">
        <v>32347</v>
      </c>
      <c r="C631" s="32" t="s">
        <v>2152</v>
      </c>
      <c r="D631" s="32" t="str">
        <f>VLOOKUP(C631,Grupo!A:B,2,0)</f>
        <v>_RX 15-20 m</v>
      </c>
      <c r="G631" s="34">
        <v>160550</v>
      </c>
      <c r="H631" s="32">
        <v>6806</v>
      </c>
      <c r="I631" s="58" t="s">
        <v>29</v>
      </c>
      <c r="J631">
        <f>VLOOKUP(D631,'TIpo (Estudo)'!A:C,3,0)</f>
        <v>9</v>
      </c>
      <c r="K631" t="str">
        <f>VLOOKUP(D631,'TIpo (Estudo)'!A:B,2,)</f>
        <v>Tipo_F_15-20</v>
      </c>
      <c r="L631" t="s">
        <v>1213</v>
      </c>
      <c r="M631" t="str">
        <f t="shared" si="18"/>
        <v>PR</v>
      </c>
      <c r="N631" s="53">
        <v>39395</v>
      </c>
      <c r="O631">
        <v>1</v>
      </c>
      <c r="P631">
        <f t="shared" si="19"/>
        <v>65825.5</v>
      </c>
    </row>
    <row r="632" spans="1:16" x14ac:dyDescent="0.25">
      <c r="A632" s="32" t="s">
        <v>2</v>
      </c>
      <c r="B632" s="32">
        <v>30908</v>
      </c>
      <c r="C632" s="32" t="s">
        <v>2167</v>
      </c>
      <c r="D632" s="32" t="str">
        <f>VLOOKUP(C632,Grupo!A:B,2,0)</f>
        <v>_RX 15-20 m</v>
      </c>
      <c r="G632" s="34">
        <v>230000</v>
      </c>
      <c r="H632" s="32">
        <v>6675</v>
      </c>
      <c r="I632" s="58" t="s">
        <v>2</v>
      </c>
      <c r="J632">
        <f>VLOOKUP(D632,'TIpo (Estudo)'!A:C,3,0)</f>
        <v>9</v>
      </c>
      <c r="K632" t="str">
        <f>VLOOKUP(D632,'TIpo (Estudo)'!A:B,2,)</f>
        <v>Tipo_F_15-20</v>
      </c>
      <c r="L632" t="s">
        <v>1444</v>
      </c>
      <c r="M632" t="str">
        <f t="shared" si="18"/>
        <v>SP</v>
      </c>
      <c r="N632" s="53">
        <v>39399</v>
      </c>
      <c r="O632">
        <v>1</v>
      </c>
      <c r="P632">
        <f t="shared" si="19"/>
        <v>94300</v>
      </c>
    </row>
    <row r="633" spans="1:16" x14ac:dyDescent="0.25">
      <c r="A633" s="32" t="s">
        <v>2</v>
      </c>
      <c r="B633" s="32">
        <v>30908</v>
      </c>
      <c r="C633" s="32" t="s">
        <v>2167</v>
      </c>
      <c r="D633" s="32" t="str">
        <f>VLOOKUP(C633,Grupo!A:B,2,0)</f>
        <v>_RX 15-20 m</v>
      </c>
      <c r="G633" s="34">
        <v>230000</v>
      </c>
      <c r="H633" s="32">
        <v>6759</v>
      </c>
      <c r="I633" s="58" t="s">
        <v>2</v>
      </c>
      <c r="J633">
        <f>VLOOKUP(D633,'TIpo (Estudo)'!A:C,3,0)</f>
        <v>9</v>
      </c>
      <c r="K633" t="str">
        <f>VLOOKUP(D633,'TIpo (Estudo)'!A:B,2,)</f>
        <v>Tipo_F_15-20</v>
      </c>
      <c r="L633" t="s">
        <v>1444</v>
      </c>
      <c r="M633" t="str">
        <f t="shared" si="18"/>
        <v>SP</v>
      </c>
      <c r="N633" s="53">
        <v>39399</v>
      </c>
      <c r="O633">
        <v>1</v>
      </c>
      <c r="P633">
        <f t="shared" si="19"/>
        <v>94300</v>
      </c>
    </row>
    <row r="634" spans="1:16" x14ac:dyDescent="0.25">
      <c r="A634" s="32" t="s">
        <v>79</v>
      </c>
      <c r="B634" s="32">
        <v>32761</v>
      </c>
      <c r="C634" s="32" t="s">
        <v>2194</v>
      </c>
      <c r="D634" s="32" t="str">
        <f>VLOOKUP(C634,Grupo!A:B,2,0)</f>
        <v>_Colhedoras</v>
      </c>
      <c r="G634" s="34">
        <v>25037</v>
      </c>
      <c r="H634" s="32">
        <v>6707</v>
      </c>
      <c r="I634" s="58" t="s">
        <v>79</v>
      </c>
      <c r="J634">
        <f>VLOOKUP(D634,'TIpo (Estudo)'!A:C,3,0)</f>
        <v>1</v>
      </c>
      <c r="K634" t="str">
        <f>VLOOKUP(D634,'TIpo (Estudo)'!A:B,2,)</f>
        <v>Tipo_A</v>
      </c>
      <c r="L634" t="s">
        <v>1515</v>
      </c>
      <c r="M634" t="str">
        <f t="shared" si="18"/>
        <v>RS</v>
      </c>
      <c r="N634" s="53">
        <v>39405</v>
      </c>
      <c r="O634">
        <v>1</v>
      </c>
      <c r="P634">
        <f t="shared" si="19"/>
        <v>10265.17</v>
      </c>
    </row>
    <row r="635" spans="1:16" x14ac:dyDescent="0.25">
      <c r="A635" s="32" t="s">
        <v>4</v>
      </c>
      <c r="B635" s="32">
        <v>25919</v>
      </c>
      <c r="C635" s="32" t="s">
        <v>1160</v>
      </c>
      <c r="D635" s="32" t="str">
        <f>VLOOKUP(C635,Grupo!A:B,2,0)</f>
        <v>_VM 2-8 m</v>
      </c>
      <c r="G635" s="34">
        <v>50000</v>
      </c>
      <c r="H635" s="32">
        <v>6827</v>
      </c>
      <c r="I635" s="58" t="s">
        <v>4</v>
      </c>
      <c r="J635">
        <f>VLOOKUP(D635,'TIpo (Estudo)'!A:C,3,0)</f>
        <v>17</v>
      </c>
      <c r="K635" t="str">
        <f>VLOOKUP(D635,'TIpo (Estudo)'!A:B,2,)</f>
        <v>Tipo_J_2-8</v>
      </c>
      <c r="L635" t="s">
        <v>1514</v>
      </c>
      <c r="M635" t="str">
        <f t="shared" si="18"/>
        <v>MG</v>
      </c>
      <c r="N635" s="53">
        <v>39405</v>
      </c>
      <c r="O635">
        <v>1</v>
      </c>
      <c r="P635">
        <f t="shared" si="19"/>
        <v>20500</v>
      </c>
    </row>
    <row r="636" spans="1:16" x14ac:dyDescent="0.25">
      <c r="A636" s="32" t="s">
        <v>77</v>
      </c>
      <c r="B636" s="32">
        <v>19126</v>
      </c>
      <c r="C636" s="32" t="s">
        <v>2190</v>
      </c>
      <c r="D636" s="32" t="str">
        <f>VLOOKUP(C636,Grupo!A:B,2,0)</f>
        <v>_Colhedoras</v>
      </c>
      <c r="G636" s="34">
        <v>16500</v>
      </c>
      <c r="H636" s="32">
        <v>6767</v>
      </c>
      <c r="I636" s="58" t="s">
        <v>77</v>
      </c>
      <c r="J636">
        <f>VLOOKUP(D636,'TIpo (Estudo)'!A:C,3,0)</f>
        <v>1</v>
      </c>
      <c r="K636" t="str">
        <f>VLOOKUP(D636,'TIpo (Estudo)'!A:B,2,)</f>
        <v>Tipo_A</v>
      </c>
      <c r="L636" t="s">
        <v>1518</v>
      </c>
      <c r="M636" t="str">
        <f t="shared" si="18"/>
        <v>TO</v>
      </c>
      <c r="N636" s="53">
        <v>39412</v>
      </c>
      <c r="O636">
        <v>1</v>
      </c>
      <c r="P636">
        <f t="shared" si="19"/>
        <v>6765</v>
      </c>
    </row>
    <row r="637" spans="1:16" x14ac:dyDescent="0.25">
      <c r="A637" s="32" t="s">
        <v>15</v>
      </c>
      <c r="B637" s="32">
        <v>31744</v>
      </c>
      <c r="C637" s="32" t="s">
        <v>1153</v>
      </c>
      <c r="D637" s="32" t="str">
        <f>VLOOKUP(C637,Grupo!A:B,2,0)</f>
        <v>_RX 0-11m</v>
      </c>
      <c r="G637" s="34">
        <v>65000</v>
      </c>
      <c r="H637" s="32">
        <v>6824</v>
      </c>
      <c r="I637" s="58" t="s">
        <v>15</v>
      </c>
      <c r="J637">
        <f>VLOOKUP(D637,'TIpo (Estudo)'!A:C,3,0)</f>
        <v>7</v>
      </c>
      <c r="K637" t="str">
        <f>VLOOKUP(D637,'TIpo (Estudo)'!A:B,2,)</f>
        <v>Tipo_F_0-11</v>
      </c>
      <c r="L637" t="s">
        <v>1324</v>
      </c>
      <c r="M637" t="str">
        <f t="shared" si="18"/>
        <v>MT</v>
      </c>
      <c r="N637" s="53">
        <v>39415</v>
      </c>
      <c r="O637">
        <v>1</v>
      </c>
      <c r="P637">
        <f t="shared" si="19"/>
        <v>26650</v>
      </c>
    </row>
    <row r="638" spans="1:16" x14ac:dyDescent="0.25">
      <c r="A638" s="32" t="s">
        <v>55</v>
      </c>
      <c r="B638" s="32">
        <v>21794</v>
      </c>
      <c r="C638" s="32" t="s">
        <v>2243</v>
      </c>
      <c r="D638" s="32" t="str">
        <f>VLOOKUP(C638,Grupo!A:B,2,0)</f>
        <v>_Wagon</v>
      </c>
      <c r="G638" s="34">
        <v>35440</v>
      </c>
      <c r="H638" s="32">
        <v>6831</v>
      </c>
      <c r="I638" s="58" t="s">
        <v>55</v>
      </c>
      <c r="J638">
        <f>VLOOKUP(D638,'TIpo (Estudo)'!A:C,3,0)</f>
        <v>19</v>
      </c>
      <c r="K638" t="str">
        <f>VLOOKUP(D638,'TIpo (Estudo)'!A:B,2,)</f>
        <v>Tipo_K</v>
      </c>
      <c r="L638" t="s">
        <v>1471</v>
      </c>
      <c r="M638" t="str">
        <f t="shared" si="18"/>
        <v>SC</v>
      </c>
      <c r="N638" s="53">
        <v>39420</v>
      </c>
      <c r="O638">
        <v>1</v>
      </c>
      <c r="P638">
        <f t="shared" si="19"/>
        <v>14530.4</v>
      </c>
    </row>
    <row r="639" spans="1:16" x14ac:dyDescent="0.25">
      <c r="A639" s="32" t="s">
        <v>2</v>
      </c>
      <c r="B639" s="32">
        <v>25919</v>
      </c>
      <c r="C639" s="32" t="s">
        <v>1160</v>
      </c>
      <c r="D639" s="32" t="str">
        <f>VLOOKUP(C639,Grupo!A:B,2,0)</f>
        <v>_VM 2-8 m</v>
      </c>
      <c r="G639" s="34">
        <v>54612</v>
      </c>
      <c r="H639" s="32">
        <v>6787</v>
      </c>
      <c r="I639" s="58" t="s">
        <v>2</v>
      </c>
      <c r="J639">
        <f>VLOOKUP(D639,'TIpo (Estudo)'!A:C,3,0)</f>
        <v>17</v>
      </c>
      <c r="K639" t="str">
        <f>VLOOKUP(D639,'TIpo (Estudo)'!A:B,2,)</f>
        <v>Tipo_J_2-8</v>
      </c>
      <c r="L639" t="s">
        <v>1265</v>
      </c>
      <c r="M639" t="str">
        <f t="shared" si="18"/>
        <v>SP</v>
      </c>
      <c r="N639" s="53">
        <v>39421</v>
      </c>
      <c r="O639">
        <v>1</v>
      </c>
      <c r="P639">
        <f t="shared" si="19"/>
        <v>22390.92</v>
      </c>
    </row>
    <row r="640" spans="1:16" x14ac:dyDescent="0.25">
      <c r="A640" s="32" t="s">
        <v>79</v>
      </c>
      <c r="B640" s="32">
        <v>27098</v>
      </c>
      <c r="C640" s="32" t="s">
        <v>2121</v>
      </c>
      <c r="D640" s="32" t="str">
        <f>VLOOKUP(C640,Grupo!A:B,2,0)</f>
        <v>_TMX 02-5 m</v>
      </c>
      <c r="G640" s="34">
        <v>69520</v>
      </c>
      <c r="H640" s="32">
        <v>6843</v>
      </c>
      <c r="I640" s="58" t="s">
        <v>79</v>
      </c>
      <c r="J640">
        <f>VLOOKUP(D640,'TIpo (Estudo)'!A:C,3,0)</f>
        <v>13</v>
      </c>
      <c r="K640" t="str">
        <f>VLOOKUP(D640,'TIpo (Estudo)'!A:B,2,)</f>
        <v>Tipo_H_2-5</v>
      </c>
      <c r="L640" t="s">
        <v>1452</v>
      </c>
      <c r="M640" t="str">
        <f t="shared" si="18"/>
        <v>RS</v>
      </c>
      <c r="N640" s="53">
        <v>39427</v>
      </c>
      <c r="O640">
        <v>1</v>
      </c>
      <c r="P640">
        <f t="shared" si="19"/>
        <v>28503.199999999997</v>
      </c>
    </row>
    <row r="641" spans="1:16" x14ac:dyDescent="0.25">
      <c r="A641" s="32" t="s">
        <v>79</v>
      </c>
      <c r="B641" s="32">
        <v>27098</v>
      </c>
      <c r="C641" s="32" t="s">
        <v>2121</v>
      </c>
      <c r="D641" s="32" t="str">
        <f>VLOOKUP(C641,Grupo!A:B,2,0)</f>
        <v>_TMX 02-5 m</v>
      </c>
      <c r="G641" s="34">
        <v>86900</v>
      </c>
      <c r="H641" s="32">
        <v>6843</v>
      </c>
      <c r="I641" s="58" t="s">
        <v>79</v>
      </c>
      <c r="J641">
        <f>VLOOKUP(D641,'TIpo (Estudo)'!A:C,3,0)</f>
        <v>13</v>
      </c>
      <c r="K641" t="str">
        <f>VLOOKUP(D641,'TIpo (Estudo)'!A:B,2,)</f>
        <v>Tipo_H_2-5</v>
      </c>
      <c r="L641" t="s">
        <v>1519</v>
      </c>
      <c r="M641" t="str">
        <f t="shared" si="18"/>
        <v>RS</v>
      </c>
      <c r="N641" s="53">
        <v>39430</v>
      </c>
      <c r="O641">
        <v>1</v>
      </c>
      <c r="P641">
        <f t="shared" si="19"/>
        <v>35629</v>
      </c>
    </row>
    <row r="642" spans="1:16" x14ac:dyDescent="0.25">
      <c r="A642" s="32" t="s">
        <v>2</v>
      </c>
      <c r="B642" s="32">
        <v>32582</v>
      </c>
      <c r="C642" s="32" t="s">
        <v>1164</v>
      </c>
      <c r="D642" s="32" t="str">
        <f>VLOOKUP(C642,Grupo!A:B,2,0)</f>
        <v>_Colhedoras</v>
      </c>
      <c r="G642" s="34">
        <v>30600</v>
      </c>
      <c r="H642" s="32">
        <v>6836</v>
      </c>
      <c r="I642" s="58" t="s">
        <v>2</v>
      </c>
      <c r="J642">
        <f>VLOOKUP(D642,'TIpo (Estudo)'!A:C,3,0)</f>
        <v>1</v>
      </c>
      <c r="K642" t="str">
        <f>VLOOKUP(D642,'TIpo (Estudo)'!A:B,2,)</f>
        <v>Tipo_A</v>
      </c>
      <c r="L642" t="s">
        <v>1239</v>
      </c>
      <c r="M642" t="str">
        <f t="shared" si="18"/>
        <v>SP</v>
      </c>
      <c r="N642" s="53">
        <v>39435</v>
      </c>
      <c r="O642">
        <v>1</v>
      </c>
      <c r="P642">
        <f t="shared" si="19"/>
        <v>12546</v>
      </c>
    </row>
    <row r="643" spans="1:16" x14ac:dyDescent="0.25">
      <c r="A643" s="32" t="s">
        <v>4</v>
      </c>
      <c r="B643" s="32">
        <v>33790</v>
      </c>
      <c r="C643" s="32" t="s">
        <v>1177</v>
      </c>
      <c r="D643" s="32" t="str">
        <f>VLOOKUP(C643,Grupo!A:B,2,0)</f>
        <v>_Colhedoras</v>
      </c>
      <c r="G643" s="34">
        <v>37720</v>
      </c>
      <c r="H643" s="32">
        <v>6853</v>
      </c>
      <c r="I643" s="58" t="s">
        <v>4</v>
      </c>
      <c r="J643">
        <f>VLOOKUP(D643,'TIpo (Estudo)'!A:C,3,0)</f>
        <v>1</v>
      </c>
      <c r="K643" t="str">
        <f>VLOOKUP(D643,'TIpo (Estudo)'!A:B,2,)</f>
        <v>Tipo_A</v>
      </c>
      <c r="L643" t="s">
        <v>1464</v>
      </c>
      <c r="M643" t="str">
        <f t="shared" ref="M643:M706" si="20">IF(ISBLANK(I643),A643,I643)</f>
        <v>MG</v>
      </c>
      <c r="N643" s="53">
        <v>39435</v>
      </c>
      <c r="O643">
        <v>1</v>
      </c>
      <c r="P643">
        <f t="shared" ref="P643:P706" si="21">G643*0.41</f>
        <v>15465.199999999999</v>
      </c>
    </row>
    <row r="644" spans="1:16" x14ac:dyDescent="0.25">
      <c r="A644" s="32" t="s">
        <v>29</v>
      </c>
      <c r="B644" s="32">
        <v>32582</v>
      </c>
      <c r="C644" s="32" t="s">
        <v>1164</v>
      </c>
      <c r="D644" s="32" t="str">
        <f>VLOOKUP(C644,Grupo!A:B,2,0)</f>
        <v>_Colhedoras</v>
      </c>
      <c r="G644" s="34">
        <v>23407</v>
      </c>
      <c r="H644" s="32">
        <v>6858</v>
      </c>
      <c r="I644" s="58" t="s">
        <v>29</v>
      </c>
      <c r="J644">
        <f>VLOOKUP(D644,'TIpo (Estudo)'!A:C,3,0)</f>
        <v>1</v>
      </c>
      <c r="K644" t="str">
        <f>VLOOKUP(D644,'TIpo (Estudo)'!A:B,2,)</f>
        <v>Tipo_A</v>
      </c>
      <c r="L644" t="s">
        <v>1213</v>
      </c>
      <c r="M644" t="str">
        <f t="shared" si="20"/>
        <v>PR</v>
      </c>
      <c r="N644" s="53">
        <v>39436</v>
      </c>
      <c r="O644">
        <v>1</v>
      </c>
      <c r="P644">
        <f t="shared" si="21"/>
        <v>9596.869999999999</v>
      </c>
    </row>
    <row r="645" spans="1:16" x14ac:dyDescent="0.25">
      <c r="A645" s="32" t="s">
        <v>2</v>
      </c>
      <c r="B645" s="32">
        <v>32347</v>
      </c>
      <c r="C645" s="32" t="s">
        <v>2152</v>
      </c>
      <c r="D645" s="32" t="str">
        <f>VLOOKUP(C645,Grupo!A:B,2,0)</f>
        <v>_RX 15-20 m</v>
      </c>
      <c r="G645" s="34">
        <v>100000</v>
      </c>
      <c r="H645" s="32"/>
      <c r="I645" s="58" t="s">
        <v>2</v>
      </c>
      <c r="J645">
        <f>VLOOKUP(D645,'TIpo (Estudo)'!A:C,3,0)</f>
        <v>9</v>
      </c>
      <c r="K645" t="str">
        <f>VLOOKUP(D645,'TIpo (Estudo)'!A:B,2,)</f>
        <v>Tipo_F_15-20</v>
      </c>
      <c r="L645" t="s">
        <v>1441</v>
      </c>
      <c r="M645" t="str">
        <f t="shared" si="20"/>
        <v>SP</v>
      </c>
      <c r="N645" s="53">
        <v>39436</v>
      </c>
      <c r="O645">
        <v>1</v>
      </c>
      <c r="P645">
        <f t="shared" si="21"/>
        <v>41000</v>
      </c>
    </row>
    <row r="646" spans="1:16" x14ac:dyDescent="0.25">
      <c r="A646" s="32" t="s">
        <v>29</v>
      </c>
      <c r="B646" s="32">
        <v>31990</v>
      </c>
      <c r="C646" s="32" t="s">
        <v>1157</v>
      </c>
      <c r="D646" s="32" t="str">
        <f>VLOOKUP(C646,Grupo!A:B,2,0)</f>
        <v>_RX 0-11m</v>
      </c>
      <c r="G646" s="34">
        <v>49800</v>
      </c>
      <c r="H646" s="32">
        <v>6835</v>
      </c>
      <c r="I646" s="58" t="s">
        <v>29</v>
      </c>
      <c r="J646">
        <f>VLOOKUP(D646,'TIpo (Estudo)'!A:C,3,0)</f>
        <v>7</v>
      </c>
      <c r="K646" t="str">
        <f>VLOOKUP(D646,'TIpo (Estudo)'!A:B,2,)</f>
        <v>Tipo_F_0-11</v>
      </c>
      <c r="L646" t="s">
        <v>1213</v>
      </c>
      <c r="M646" t="str">
        <f t="shared" si="20"/>
        <v>PR</v>
      </c>
      <c r="N646" s="53">
        <v>39436</v>
      </c>
      <c r="O646">
        <v>1</v>
      </c>
      <c r="P646">
        <f t="shared" si="21"/>
        <v>20418</v>
      </c>
    </row>
    <row r="647" spans="1:16" x14ac:dyDescent="0.25">
      <c r="A647" s="32" t="s">
        <v>175</v>
      </c>
      <c r="B647" s="32">
        <v>25993</v>
      </c>
      <c r="C647" s="32" t="s">
        <v>1982</v>
      </c>
      <c r="D647" s="32" t="str">
        <f>VLOOKUP(C647,Grupo!A:B,2,0)</f>
        <v>_VM 2-8 m</v>
      </c>
      <c r="G647" s="34">
        <v>27414</v>
      </c>
      <c r="H647" s="32">
        <v>6856</v>
      </c>
      <c r="I647" s="58" t="s">
        <v>175</v>
      </c>
      <c r="J647">
        <f>VLOOKUP(D647,'TIpo (Estudo)'!A:C,3,0)</f>
        <v>17</v>
      </c>
      <c r="K647" t="str">
        <f>VLOOKUP(D647,'TIpo (Estudo)'!A:B,2,)</f>
        <v>Tipo_J_2-8</v>
      </c>
      <c r="L647" t="s">
        <v>1520</v>
      </c>
      <c r="M647" t="str">
        <f t="shared" si="20"/>
        <v>EX</v>
      </c>
      <c r="N647" s="53">
        <v>39436</v>
      </c>
      <c r="O647">
        <v>1</v>
      </c>
      <c r="P647">
        <f t="shared" si="21"/>
        <v>11239.74</v>
      </c>
    </row>
    <row r="648" spans="1:16" x14ac:dyDescent="0.25">
      <c r="A648" s="32" t="s">
        <v>175</v>
      </c>
      <c r="B648" s="32">
        <v>25993</v>
      </c>
      <c r="C648" s="32" t="s">
        <v>1982</v>
      </c>
      <c r="D648" s="32" t="str">
        <f>VLOOKUP(C648,Grupo!A:B,2,0)</f>
        <v>_VM 2-8 m</v>
      </c>
      <c r="G648" s="34">
        <v>27414</v>
      </c>
      <c r="H648" s="32">
        <v>6857</v>
      </c>
      <c r="I648" s="58" t="s">
        <v>175</v>
      </c>
      <c r="J648">
        <f>VLOOKUP(D648,'TIpo (Estudo)'!A:C,3,0)</f>
        <v>17</v>
      </c>
      <c r="K648" t="str">
        <f>VLOOKUP(D648,'TIpo (Estudo)'!A:B,2,)</f>
        <v>Tipo_J_2-8</v>
      </c>
      <c r="L648" t="s">
        <v>1520</v>
      </c>
      <c r="M648" t="str">
        <f t="shared" si="20"/>
        <v>EX</v>
      </c>
      <c r="N648" s="53">
        <v>39436</v>
      </c>
      <c r="O648">
        <v>1</v>
      </c>
      <c r="P648">
        <f t="shared" si="21"/>
        <v>11239.74</v>
      </c>
    </row>
    <row r="649" spans="1:16" x14ac:dyDescent="0.25">
      <c r="A649" s="32" t="s">
        <v>175</v>
      </c>
      <c r="B649" s="32">
        <v>25919</v>
      </c>
      <c r="C649" s="32" t="s">
        <v>1160</v>
      </c>
      <c r="D649" s="32" t="str">
        <f>VLOOKUP(C649,Grupo!A:B,2,0)</f>
        <v>_VM 2-8 m</v>
      </c>
      <c r="G649" s="34">
        <v>33840</v>
      </c>
      <c r="H649" s="32">
        <v>6850</v>
      </c>
      <c r="I649" s="58" t="s">
        <v>175</v>
      </c>
      <c r="J649">
        <f>VLOOKUP(D649,'TIpo (Estudo)'!A:C,3,0)</f>
        <v>17</v>
      </c>
      <c r="K649" t="str">
        <f>VLOOKUP(D649,'TIpo (Estudo)'!A:B,2,)</f>
        <v>Tipo_J_2-8</v>
      </c>
      <c r="L649" t="s">
        <v>1520</v>
      </c>
      <c r="M649" t="str">
        <f t="shared" si="20"/>
        <v>EX</v>
      </c>
      <c r="N649" s="53">
        <v>39436</v>
      </c>
      <c r="O649">
        <v>1</v>
      </c>
      <c r="P649">
        <f t="shared" si="21"/>
        <v>13874.4</v>
      </c>
    </row>
    <row r="650" spans="1:16" x14ac:dyDescent="0.25">
      <c r="A650" s="32" t="s">
        <v>175</v>
      </c>
      <c r="B650" s="32">
        <v>25919</v>
      </c>
      <c r="C650" s="32" t="s">
        <v>1160</v>
      </c>
      <c r="D650" s="32" t="str">
        <f>VLOOKUP(C650,Grupo!A:B,2,0)</f>
        <v>_VM 2-8 m</v>
      </c>
      <c r="G650" s="34">
        <v>33840</v>
      </c>
      <c r="H650" s="32">
        <v>6851</v>
      </c>
      <c r="I650" s="58" t="s">
        <v>175</v>
      </c>
      <c r="J650">
        <f>VLOOKUP(D650,'TIpo (Estudo)'!A:C,3,0)</f>
        <v>17</v>
      </c>
      <c r="K650" t="str">
        <f>VLOOKUP(D650,'TIpo (Estudo)'!A:B,2,)</f>
        <v>Tipo_J_2-8</v>
      </c>
      <c r="L650" t="s">
        <v>1520</v>
      </c>
      <c r="M650" t="str">
        <f t="shared" si="20"/>
        <v>EX</v>
      </c>
      <c r="N650" s="53">
        <v>39436</v>
      </c>
      <c r="O650">
        <v>1</v>
      </c>
      <c r="P650">
        <f t="shared" si="21"/>
        <v>13874.4</v>
      </c>
    </row>
    <row r="651" spans="1:16" x14ac:dyDescent="0.25">
      <c r="A651" s="32" t="s">
        <v>175</v>
      </c>
      <c r="B651" s="32">
        <v>25919</v>
      </c>
      <c r="C651" s="32" t="s">
        <v>1160</v>
      </c>
      <c r="D651" s="32" t="str">
        <f>VLOOKUP(C651,Grupo!A:B,2,0)</f>
        <v>_VM 2-8 m</v>
      </c>
      <c r="G651" s="34">
        <v>33840</v>
      </c>
      <c r="H651" s="32">
        <v>6852</v>
      </c>
      <c r="I651" s="58" t="s">
        <v>175</v>
      </c>
      <c r="J651">
        <f>VLOOKUP(D651,'TIpo (Estudo)'!A:C,3,0)</f>
        <v>17</v>
      </c>
      <c r="K651" t="str">
        <f>VLOOKUP(D651,'TIpo (Estudo)'!A:B,2,)</f>
        <v>Tipo_J_2-8</v>
      </c>
      <c r="L651" t="s">
        <v>1520</v>
      </c>
      <c r="M651" t="str">
        <f t="shared" si="20"/>
        <v>EX</v>
      </c>
      <c r="N651" s="53">
        <v>39436</v>
      </c>
      <c r="O651">
        <v>1</v>
      </c>
      <c r="P651">
        <f t="shared" si="21"/>
        <v>13874.4</v>
      </c>
    </row>
    <row r="652" spans="1:16" x14ac:dyDescent="0.25">
      <c r="A652" s="32" t="s">
        <v>55</v>
      </c>
      <c r="B652" s="32">
        <v>32582</v>
      </c>
      <c r="C652" s="32" t="s">
        <v>1164</v>
      </c>
      <c r="D652" s="32" t="str">
        <f>VLOOKUP(C652,Grupo!A:B,2,0)</f>
        <v>_Colhedoras</v>
      </c>
      <c r="G652" s="34">
        <v>11840</v>
      </c>
      <c r="H652" s="32">
        <v>6812</v>
      </c>
      <c r="I652" s="58" t="s">
        <v>55</v>
      </c>
      <c r="J652">
        <f>VLOOKUP(D652,'TIpo (Estudo)'!A:C,3,0)</f>
        <v>1</v>
      </c>
      <c r="K652" t="str">
        <f>VLOOKUP(D652,'TIpo (Estudo)'!A:B,2,)</f>
        <v>Tipo_A</v>
      </c>
      <c r="L652" t="s">
        <v>1521</v>
      </c>
      <c r="M652" t="str">
        <f t="shared" si="20"/>
        <v>SC</v>
      </c>
      <c r="N652" s="53">
        <v>39444</v>
      </c>
      <c r="O652">
        <v>1</v>
      </c>
      <c r="P652">
        <f t="shared" si="21"/>
        <v>4854.3999999999996</v>
      </c>
    </row>
    <row r="653" spans="1:16" x14ac:dyDescent="0.25">
      <c r="A653" s="32" t="s">
        <v>55</v>
      </c>
      <c r="B653" s="32">
        <v>34357</v>
      </c>
      <c r="C653" s="32" t="s">
        <v>2193</v>
      </c>
      <c r="D653" s="32" t="str">
        <f>VLOOKUP(C653,Grupo!A:B,2,0)</f>
        <v>_Colhedoras</v>
      </c>
      <c r="G653" s="34">
        <v>23410</v>
      </c>
      <c r="H653" s="32">
        <v>6825</v>
      </c>
      <c r="I653" s="58" t="s">
        <v>55</v>
      </c>
      <c r="J653">
        <f>VLOOKUP(D653,'TIpo (Estudo)'!A:C,3,0)</f>
        <v>1</v>
      </c>
      <c r="K653" t="str">
        <f>VLOOKUP(D653,'TIpo (Estudo)'!A:B,2,)</f>
        <v>Tipo_A</v>
      </c>
      <c r="L653" t="s">
        <v>1522</v>
      </c>
      <c r="M653" t="str">
        <f t="shared" si="20"/>
        <v>SC</v>
      </c>
      <c r="N653" s="53">
        <v>39454</v>
      </c>
      <c r="O653">
        <v>1</v>
      </c>
      <c r="P653">
        <f t="shared" si="21"/>
        <v>9598.0999999999985</v>
      </c>
    </row>
    <row r="654" spans="1:16" x14ac:dyDescent="0.25">
      <c r="A654" s="32" t="s">
        <v>55</v>
      </c>
      <c r="B654" s="32">
        <v>34357</v>
      </c>
      <c r="C654" s="32" t="s">
        <v>2193</v>
      </c>
      <c r="D654" s="32" t="str">
        <f>VLOOKUP(C654,Grupo!A:B,2,0)</f>
        <v>_Colhedoras</v>
      </c>
      <c r="G654" s="34">
        <v>18728</v>
      </c>
      <c r="H654" s="32">
        <v>6829</v>
      </c>
      <c r="I654" s="58" t="s">
        <v>55</v>
      </c>
      <c r="J654">
        <f>VLOOKUP(D654,'TIpo (Estudo)'!A:C,3,0)</f>
        <v>1</v>
      </c>
      <c r="K654" t="str">
        <f>VLOOKUP(D654,'TIpo (Estudo)'!A:B,2,)</f>
        <v>Tipo_A</v>
      </c>
      <c r="L654" t="s">
        <v>1300</v>
      </c>
      <c r="M654" t="str">
        <f t="shared" si="20"/>
        <v>SC</v>
      </c>
      <c r="N654" s="53">
        <v>39454</v>
      </c>
      <c r="O654">
        <v>1</v>
      </c>
      <c r="P654">
        <f t="shared" si="21"/>
        <v>7678.48</v>
      </c>
    </row>
    <row r="655" spans="1:16" x14ac:dyDescent="0.25">
      <c r="A655" s="32" t="s">
        <v>4</v>
      </c>
      <c r="B655" s="32">
        <v>2384</v>
      </c>
      <c r="C655" s="32" t="s">
        <v>1148</v>
      </c>
      <c r="D655" s="32" t="str">
        <f>VLOOKUP(C655,Grupo!A:B,2,0)</f>
        <v>_TMX 02-5 m</v>
      </c>
      <c r="G655" s="34">
        <v>21000</v>
      </c>
      <c r="H655" s="32">
        <v>0</v>
      </c>
      <c r="I655" s="58" t="s">
        <v>4</v>
      </c>
      <c r="J655">
        <f>VLOOKUP(D655,'TIpo (Estudo)'!A:C,3,0)</f>
        <v>13</v>
      </c>
      <c r="K655" t="str">
        <f>VLOOKUP(D655,'TIpo (Estudo)'!A:B,2,)</f>
        <v>Tipo_H_2-5</v>
      </c>
      <c r="L655" t="s">
        <v>1523</v>
      </c>
      <c r="M655" t="str">
        <f t="shared" si="20"/>
        <v>MG</v>
      </c>
      <c r="N655" s="53">
        <v>39456</v>
      </c>
      <c r="O655">
        <v>1</v>
      </c>
      <c r="P655">
        <f t="shared" si="21"/>
        <v>8610</v>
      </c>
    </row>
    <row r="656" spans="1:16" x14ac:dyDescent="0.25">
      <c r="A656" s="32" t="s">
        <v>175</v>
      </c>
      <c r="B656" s="32">
        <v>33790</v>
      </c>
      <c r="C656" s="32" t="s">
        <v>1177</v>
      </c>
      <c r="D656" s="32" t="str">
        <f>VLOOKUP(C656,Grupo!A:B,2,0)</f>
        <v>_Colhedoras</v>
      </c>
      <c r="G656" s="34">
        <v>13830.6</v>
      </c>
      <c r="H656" s="32">
        <v>6861</v>
      </c>
      <c r="I656" s="58" t="s">
        <v>175</v>
      </c>
      <c r="J656">
        <f>VLOOKUP(D656,'TIpo (Estudo)'!A:C,3,0)</f>
        <v>1</v>
      </c>
      <c r="K656" t="str">
        <f>VLOOKUP(D656,'TIpo (Estudo)'!A:B,2,)</f>
        <v>Tipo_A</v>
      </c>
      <c r="L656" t="s">
        <v>1525</v>
      </c>
      <c r="M656" t="str">
        <f t="shared" si="20"/>
        <v>EX</v>
      </c>
      <c r="N656" s="53">
        <v>39475</v>
      </c>
      <c r="O656">
        <v>1</v>
      </c>
      <c r="P656">
        <f t="shared" si="21"/>
        <v>5670.5459999999994</v>
      </c>
    </row>
    <row r="657" spans="1:16" x14ac:dyDescent="0.25">
      <c r="A657" s="32" t="s">
        <v>175</v>
      </c>
      <c r="B657" s="32">
        <v>25919</v>
      </c>
      <c r="C657" s="32" t="s">
        <v>1160</v>
      </c>
      <c r="D657" s="32" t="str">
        <f>VLOOKUP(C657,Grupo!A:B,2,0)</f>
        <v>_VM 2-8 m</v>
      </c>
      <c r="G657" s="34">
        <v>20078.400000000001</v>
      </c>
      <c r="H657" s="32">
        <v>6860</v>
      </c>
      <c r="I657" s="58" t="s">
        <v>175</v>
      </c>
      <c r="J657">
        <f>VLOOKUP(D657,'TIpo (Estudo)'!A:C,3,0)</f>
        <v>17</v>
      </c>
      <c r="K657" t="str">
        <f>VLOOKUP(D657,'TIpo (Estudo)'!A:B,2,)</f>
        <v>Tipo_J_2-8</v>
      </c>
      <c r="L657" t="s">
        <v>1525</v>
      </c>
      <c r="M657" t="str">
        <f t="shared" si="20"/>
        <v>EX</v>
      </c>
      <c r="N657" s="53">
        <v>39475</v>
      </c>
      <c r="O657">
        <v>1</v>
      </c>
      <c r="P657">
        <f t="shared" si="21"/>
        <v>8232.1440000000002</v>
      </c>
    </row>
    <row r="658" spans="1:16" x14ac:dyDescent="0.25">
      <c r="A658" s="32" t="s">
        <v>2</v>
      </c>
      <c r="B658" s="32">
        <v>34357</v>
      </c>
      <c r="C658" s="32" t="s">
        <v>2193</v>
      </c>
      <c r="D658" s="32" t="str">
        <f>VLOOKUP(C658,Grupo!A:B,2,0)</f>
        <v>_Colhedoras</v>
      </c>
      <c r="G658" s="34">
        <v>20000</v>
      </c>
      <c r="H658" s="32">
        <v>6848</v>
      </c>
      <c r="I658" s="58" t="s">
        <v>2</v>
      </c>
      <c r="J658">
        <f>VLOOKUP(D658,'TIpo (Estudo)'!A:C,3,0)</f>
        <v>1</v>
      </c>
      <c r="K658" t="str">
        <f>VLOOKUP(D658,'TIpo (Estudo)'!A:B,2,)</f>
        <v>Tipo_A</v>
      </c>
      <c r="L658" t="s">
        <v>1400</v>
      </c>
      <c r="M658" t="str">
        <f t="shared" si="20"/>
        <v>SP</v>
      </c>
      <c r="N658" s="53">
        <v>39478</v>
      </c>
      <c r="O658">
        <v>1</v>
      </c>
      <c r="P658">
        <f t="shared" si="21"/>
        <v>8200</v>
      </c>
    </row>
    <row r="659" spans="1:16" x14ac:dyDescent="0.25">
      <c r="A659" s="32" t="s">
        <v>29</v>
      </c>
      <c r="B659" s="32">
        <v>32582</v>
      </c>
      <c r="C659" s="32" t="s">
        <v>1164</v>
      </c>
      <c r="D659" s="32" t="str">
        <f>VLOOKUP(C659,Grupo!A:B,2,0)</f>
        <v>_Colhedoras</v>
      </c>
      <c r="G659" s="34">
        <v>26510.400000000001</v>
      </c>
      <c r="H659" s="32">
        <v>6863</v>
      </c>
      <c r="I659" s="58" t="s">
        <v>29</v>
      </c>
      <c r="J659">
        <f>VLOOKUP(D659,'TIpo (Estudo)'!A:C,3,0)</f>
        <v>1</v>
      </c>
      <c r="K659" t="str">
        <f>VLOOKUP(D659,'TIpo (Estudo)'!A:B,2,)</f>
        <v>Tipo_A</v>
      </c>
      <c r="L659" t="s">
        <v>1213</v>
      </c>
      <c r="M659" t="str">
        <f t="shared" si="20"/>
        <v>PR</v>
      </c>
      <c r="N659" s="53">
        <v>39479</v>
      </c>
      <c r="O659">
        <v>1</v>
      </c>
      <c r="P659">
        <f t="shared" si="21"/>
        <v>10869.263999999999</v>
      </c>
    </row>
    <row r="660" spans="1:16" x14ac:dyDescent="0.25">
      <c r="A660" s="32" t="s">
        <v>4</v>
      </c>
      <c r="B660" s="32">
        <v>31990</v>
      </c>
      <c r="C660" s="32" t="s">
        <v>1157</v>
      </c>
      <c r="D660" s="32" t="str">
        <f>VLOOKUP(C660,Grupo!A:B,2,0)</f>
        <v>_RX 0-11m</v>
      </c>
      <c r="G660" s="34">
        <v>52798</v>
      </c>
      <c r="H660" s="32">
        <v>6862</v>
      </c>
      <c r="I660" s="58" t="s">
        <v>4</v>
      </c>
      <c r="J660">
        <f>VLOOKUP(D660,'TIpo (Estudo)'!A:C,3,0)</f>
        <v>7</v>
      </c>
      <c r="K660" t="str">
        <f>VLOOKUP(D660,'TIpo (Estudo)'!A:B,2,)</f>
        <v>Tipo_F_0-11</v>
      </c>
      <c r="L660" t="s">
        <v>1259</v>
      </c>
      <c r="M660" t="str">
        <f t="shared" si="20"/>
        <v>MG</v>
      </c>
      <c r="N660" s="53">
        <v>39479</v>
      </c>
      <c r="O660">
        <v>1</v>
      </c>
      <c r="P660">
        <f t="shared" si="21"/>
        <v>21647.18</v>
      </c>
    </row>
    <row r="661" spans="1:16" x14ac:dyDescent="0.25">
      <c r="A661" s="32" t="s">
        <v>4</v>
      </c>
      <c r="B661" s="32">
        <v>31608</v>
      </c>
      <c r="C661" s="32" t="s">
        <v>2021</v>
      </c>
      <c r="D661" s="32" t="str">
        <f>VLOOKUP(C661,Grupo!A:B,2,0)</f>
        <v>_TMX 06-10 m</v>
      </c>
      <c r="G661" s="34">
        <v>70798</v>
      </c>
      <c r="H661" s="32">
        <v>6764</v>
      </c>
      <c r="I661" s="58" t="s">
        <v>4</v>
      </c>
      <c r="J661">
        <f>VLOOKUP(D661,'TIpo (Estudo)'!A:C,3,0)</f>
        <v>14</v>
      </c>
      <c r="K661" t="str">
        <f>VLOOKUP(D661,'TIpo (Estudo)'!A:B,2,)</f>
        <v>Tipo_H_6-10</v>
      </c>
      <c r="L661" t="s">
        <v>1259</v>
      </c>
      <c r="M661" t="str">
        <f t="shared" si="20"/>
        <v>MG</v>
      </c>
      <c r="N661" s="53">
        <v>39479</v>
      </c>
      <c r="O661">
        <v>1</v>
      </c>
      <c r="P661">
        <f t="shared" si="21"/>
        <v>29027.179999999997</v>
      </c>
    </row>
    <row r="662" spans="1:16" x14ac:dyDescent="0.25">
      <c r="A662" s="32" t="s">
        <v>29</v>
      </c>
      <c r="B662" s="32">
        <v>27098</v>
      </c>
      <c r="C662" s="32" t="s">
        <v>2121</v>
      </c>
      <c r="D662" s="32" t="str">
        <f>VLOOKUP(C662,Grupo!A:B,2,0)</f>
        <v>_TMX 02-5 m</v>
      </c>
      <c r="G662" s="34">
        <v>69514</v>
      </c>
      <c r="H662" s="32">
        <v>6868</v>
      </c>
      <c r="I662" s="58" t="s">
        <v>29</v>
      </c>
      <c r="J662">
        <f>VLOOKUP(D662,'TIpo (Estudo)'!A:C,3,0)</f>
        <v>13</v>
      </c>
      <c r="K662" t="str">
        <f>VLOOKUP(D662,'TIpo (Estudo)'!A:B,2,)</f>
        <v>Tipo_H_2-5</v>
      </c>
      <c r="L662" t="s">
        <v>1213</v>
      </c>
      <c r="M662" t="str">
        <f t="shared" si="20"/>
        <v>PR</v>
      </c>
      <c r="N662" s="53">
        <v>39493</v>
      </c>
      <c r="O662">
        <v>1</v>
      </c>
      <c r="P662">
        <f t="shared" si="21"/>
        <v>28500.739999999998</v>
      </c>
    </row>
    <row r="663" spans="1:16" x14ac:dyDescent="0.25">
      <c r="A663" s="32" t="s">
        <v>48</v>
      </c>
      <c r="B663" s="32">
        <v>33790</v>
      </c>
      <c r="C663" s="32" t="s">
        <v>1177</v>
      </c>
      <c r="D663" s="32" t="str">
        <f>VLOOKUP(C663,Grupo!A:B,2,0)</f>
        <v>_Colhedoras</v>
      </c>
      <c r="G663" s="34">
        <v>38000</v>
      </c>
      <c r="H663" s="32">
        <v>6869</v>
      </c>
      <c r="I663" s="58" t="s">
        <v>48</v>
      </c>
      <c r="J663">
        <f>VLOOKUP(D663,'TIpo (Estudo)'!A:C,3,0)</f>
        <v>1</v>
      </c>
      <c r="K663" t="str">
        <f>VLOOKUP(D663,'TIpo (Estudo)'!A:B,2,)</f>
        <v>Tipo_A</v>
      </c>
      <c r="L663" t="s">
        <v>1427</v>
      </c>
      <c r="M663" t="str">
        <f t="shared" si="20"/>
        <v>CE</v>
      </c>
      <c r="N663" s="53">
        <v>39498</v>
      </c>
      <c r="O663">
        <v>1</v>
      </c>
      <c r="P663">
        <f t="shared" si="21"/>
        <v>15579.999999999998</v>
      </c>
    </row>
    <row r="664" spans="1:16" x14ac:dyDescent="0.25">
      <c r="A664" s="32" t="s">
        <v>175</v>
      </c>
      <c r="B664" s="32">
        <v>21795</v>
      </c>
      <c r="C664" s="32" t="s">
        <v>2234</v>
      </c>
      <c r="D664" s="32" t="str">
        <f>VLOOKUP(C664,Grupo!A:B,2,0)</f>
        <v>_Wagon</v>
      </c>
      <c r="G664" s="34">
        <v>23022.720000000001</v>
      </c>
      <c r="H664" s="32">
        <v>6713</v>
      </c>
      <c r="I664" s="58" t="s">
        <v>175</v>
      </c>
      <c r="J664">
        <f>VLOOKUP(D664,'TIpo (Estudo)'!A:C,3,0)</f>
        <v>19</v>
      </c>
      <c r="K664" t="str">
        <f>VLOOKUP(D664,'TIpo (Estudo)'!A:B,2,)</f>
        <v>Tipo_K</v>
      </c>
      <c r="L664" t="s">
        <v>1477</v>
      </c>
      <c r="M664" t="str">
        <f t="shared" si="20"/>
        <v>EX</v>
      </c>
      <c r="N664" s="53">
        <v>39506</v>
      </c>
      <c r="O664">
        <v>1</v>
      </c>
      <c r="P664">
        <f t="shared" si="21"/>
        <v>9439.3151999999991</v>
      </c>
    </row>
    <row r="665" spans="1:16" x14ac:dyDescent="0.25">
      <c r="A665" s="32" t="s">
        <v>175</v>
      </c>
      <c r="B665" s="32">
        <v>21795</v>
      </c>
      <c r="C665" s="32" t="s">
        <v>2234</v>
      </c>
      <c r="D665" s="32" t="str">
        <f>VLOOKUP(C665,Grupo!A:B,2,0)</f>
        <v>_Wagon</v>
      </c>
      <c r="G665" s="34">
        <v>23022.720000000001</v>
      </c>
      <c r="H665" s="32">
        <v>6713</v>
      </c>
      <c r="I665" s="58" t="s">
        <v>175</v>
      </c>
      <c r="J665">
        <f>VLOOKUP(D665,'TIpo (Estudo)'!A:C,3,0)</f>
        <v>19</v>
      </c>
      <c r="K665" t="str">
        <f>VLOOKUP(D665,'TIpo (Estudo)'!A:B,2,)</f>
        <v>Tipo_K</v>
      </c>
      <c r="L665" t="s">
        <v>1477</v>
      </c>
      <c r="M665" t="str">
        <f t="shared" si="20"/>
        <v>EX</v>
      </c>
      <c r="N665" s="53">
        <v>39506</v>
      </c>
      <c r="O665">
        <v>1</v>
      </c>
      <c r="P665">
        <f t="shared" si="21"/>
        <v>9439.3151999999991</v>
      </c>
    </row>
    <row r="666" spans="1:16" x14ac:dyDescent="0.25">
      <c r="A666" s="32" t="s">
        <v>175</v>
      </c>
      <c r="B666" s="32">
        <v>21794</v>
      </c>
      <c r="C666" s="32" t="s">
        <v>2243</v>
      </c>
      <c r="D666" s="32" t="str">
        <f>VLOOKUP(C666,Grupo!A:B,2,0)</f>
        <v>_Wagon</v>
      </c>
      <c r="G666" s="34">
        <v>19931.52</v>
      </c>
      <c r="H666" s="32"/>
      <c r="I666" s="58" t="s">
        <v>175</v>
      </c>
      <c r="J666">
        <f>VLOOKUP(D666,'TIpo (Estudo)'!A:C,3,0)</f>
        <v>19</v>
      </c>
      <c r="K666" t="str">
        <f>VLOOKUP(D666,'TIpo (Estudo)'!A:B,2,)</f>
        <v>Tipo_K</v>
      </c>
      <c r="L666" t="s">
        <v>1477</v>
      </c>
      <c r="M666" t="str">
        <f t="shared" si="20"/>
        <v>EX</v>
      </c>
      <c r="N666" s="53">
        <v>39506</v>
      </c>
      <c r="O666">
        <v>1</v>
      </c>
      <c r="P666">
        <f t="shared" si="21"/>
        <v>8171.9231999999993</v>
      </c>
    </row>
    <row r="667" spans="1:16" x14ac:dyDescent="0.25">
      <c r="A667" s="32" t="s">
        <v>175</v>
      </c>
      <c r="B667" s="32">
        <v>21794</v>
      </c>
      <c r="C667" s="32" t="s">
        <v>2243</v>
      </c>
      <c r="D667" s="32" t="str">
        <f>VLOOKUP(C667,Grupo!A:B,2,0)</f>
        <v>_Wagon</v>
      </c>
      <c r="G667" s="34">
        <v>19931.52</v>
      </c>
      <c r="H667" s="32"/>
      <c r="I667" s="58" t="s">
        <v>175</v>
      </c>
      <c r="J667">
        <f>VLOOKUP(D667,'TIpo (Estudo)'!A:C,3,0)</f>
        <v>19</v>
      </c>
      <c r="K667" t="str">
        <f>VLOOKUP(D667,'TIpo (Estudo)'!A:B,2,)</f>
        <v>Tipo_K</v>
      </c>
      <c r="L667" t="s">
        <v>1477</v>
      </c>
      <c r="M667" t="str">
        <f t="shared" si="20"/>
        <v>EX</v>
      </c>
      <c r="N667" s="53">
        <v>39506</v>
      </c>
      <c r="O667">
        <v>1</v>
      </c>
      <c r="P667">
        <f t="shared" si="21"/>
        <v>8171.9231999999993</v>
      </c>
    </row>
    <row r="668" spans="1:16" x14ac:dyDescent="0.25">
      <c r="A668" s="32" t="s">
        <v>15</v>
      </c>
      <c r="B668" s="32">
        <v>32347</v>
      </c>
      <c r="C668" s="32" t="s">
        <v>2152</v>
      </c>
      <c r="D668" s="32" t="str">
        <f>VLOOKUP(C668,Grupo!A:B,2,0)</f>
        <v>_RX 15-20 m</v>
      </c>
      <c r="G668" s="34">
        <v>129500</v>
      </c>
      <c r="H668" s="32">
        <v>6881</v>
      </c>
      <c r="I668" s="58" t="s">
        <v>15</v>
      </c>
      <c r="J668">
        <f>VLOOKUP(D668,'TIpo (Estudo)'!A:C,3,0)</f>
        <v>9</v>
      </c>
      <c r="K668" t="str">
        <f>VLOOKUP(D668,'TIpo (Estudo)'!A:B,2,)</f>
        <v>Tipo_F_15-20</v>
      </c>
      <c r="L668" t="s">
        <v>1454</v>
      </c>
      <c r="M668" t="str">
        <f t="shared" si="20"/>
        <v>MT</v>
      </c>
      <c r="N668" s="53">
        <v>39507</v>
      </c>
      <c r="O668">
        <v>1</v>
      </c>
      <c r="P668">
        <f t="shared" si="21"/>
        <v>53095</v>
      </c>
    </row>
    <row r="669" spans="1:16" x14ac:dyDescent="0.25">
      <c r="A669" s="32" t="s">
        <v>175</v>
      </c>
      <c r="B669" s="32">
        <v>32582</v>
      </c>
      <c r="C669" s="32" t="s">
        <v>1164</v>
      </c>
      <c r="D669" s="32" t="str">
        <f>VLOOKUP(C669,Grupo!A:B,2,0)</f>
        <v>_Colhedoras</v>
      </c>
      <c r="G669" s="34">
        <v>14952</v>
      </c>
      <c r="H669" s="32">
        <v>6876</v>
      </c>
      <c r="I669" s="58" t="s">
        <v>2</v>
      </c>
      <c r="J669">
        <f>VLOOKUP(D669,'TIpo (Estudo)'!A:C,3,0)</f>
        <v>1</v>
      </c>
      <c r="K669" t="str">
        <f>VLOOKUP(D669,'TIpo (Estudo)'!A:B,2,)</f>
        <v>Tipo_A</v>
      </c>
      <c r="L669" t="s">
        <v>1526</v>
      </c>
      <c r="M669" t="str">
        <f t="shared" si="20"/>
        <v>SP</v>
      </c>
      <c r="N669" s="53">
        <v>39513</v>
      </c>
      <c r="O669">
        <v>1</v>
      </c>
      <c r="P669">
        <f t="shared" si="21"/>
        <v>6130.32</v>
      </c>
    </row>
    <row r="670" spans="1:16" x14ac:dyDescent="0.25">
      <c r="A670" s="32" t="s">
        <v>175</v>
      </c>
      <c r="B670" s="32">
        <v>25993</v>
      </c>
      <c r="C670" s="32" t="s">
        <v>1982</v>
      </c>
      <c r="D670" s="32" t="str">
        <f>VLOOKUP(C670,Grupo!A:B,2,0)</f>
        <v>_VM 2-8 m</v>
      </c>
      <c r="G670" s="34">
        <v>28560</v>
      </c>
      <c r="H670" s="32">
        <v>6872</v>
      </c>
      <c r="I670" s="58" t="s">
        <v>2</v>
      </c>
      <c r="J670">
        <f>VLOOKUP(D670,'TIpo (Estudo)'!A:C,3,0)</f>
        <v>17</v>
      </c>
      <c r="K670" t="str">
        <f>VLOOKUP(D670,'TIpo (Estudo)'!A:B,2,)</f>
        <v>Tipo_J_2-8</v>
      </c>
      <c r="L670" t="s">
        <v>1526</v>
      </c>
      <c r="M670" t="str">
        <f t="shared" si="20"/>
        <v>SP</v>
      </c>
      <c r="N670" s="53">
        <v>39513</v>
      </c>
      <c r="O670">
        <v>1</v>
      </c>
      <c r="P670">
        <f t="shared" si="21"/>
        <v>11709.599999999999</v>
      </c>
    </row>
    <row r="671" spans="1:16" x14ac:dyDescent="0.25">
      <c r="A671" s="32" t="s">
        <v>175</v>
      </c>
      <c r="B671" s="32">
        <v>25919</v>
      </c>
      <c r="C671" s="32" t="s">
        <v>1160</v>
      </c>
      <c r="D671" s="32" t="str">
        <f>VLOOKUP(C671,Grupo!A:B,2,0)</f>
        <v>_VM 2-8 m</v>
      </c>
      <c r="G671" s="34">
        <v>38976</v>
      </c>
      <c r="H671" s="32">
        <v>6873</v>
      </c>
      <c r="I671" s="58" t="s">
        <v>2</v>
      </c>
      <c r="J671">
        <f>VLOOKUP(D671,'TIpo (Estudo)'!A:C,3,0)</f>
        <v>17</v>
      </c>
      <c r="K671" t="str">
        <f>VLOOKUP(D671,'TIpo (Estudo)'!A:B,2,)</f>
        <v>Tipo_J_2-8</v>
      </c>
      <c r="L671" t="s">
        <v>1526</v>
      </c>
      <c r="M671" t="str">
        <f t="shared" si="20"/>
        <v>SP</v>
      </c>
      <c r="N671" s="53">
        <v>39513</v>
      </c>
      <c r="O671">
        <v>1</v>
      </c>
      <c r="P671">
        <f t="shared" si="21"/>
        <v>15980.16</v>
      </c>
    </row>
    <row r="672" spans="1:16" x14ac:dyDescent="0.25">
      <c r="A672" s="32" t="s">
        <v>2</v>
      </c>
      <c r="B672" s="32">
        <v>30908</v>
      </c>
      <c r="C672" s="32" t="s">
        <v>2167</v>
      </c>
      <c r="D672" s="32" t="str">
        <f>VLOOKUP(C672,Grupo!A:B,2,0)</f>
        <v>_RX 15-20 m</v>
      </c>
      <c r="G672" s="34">
        <v>180000</v>
      </c>
      <c r="H672" s="32">
        <v>6912</v>
      </c>
      <c r="I672" s="58" t="s">
        <v>2</v>
      </c>
      <c r="J672">
        <f>VLOOKUP(D672,'TIpo (Estudo)'!A:C,3,0)</f>
        <v>9</v>
      </c>
      <c r="K672" t="str">
        <f>VLOOKUP(D672,'TIpo (Estudo)'!A:B,2,)</f>
        <v>Tipo_F_15-20</v>
      </c>
      <c r="L672" t="s">
        <v>1346</v>
      </c>
      <c r="M672" t="str">
        <f t="shared" si="20"/>
        <v>SP</v>
      </c>
      <c r="N672" s="53">
        <v>39514</v>
      </c>
      <c r="O672">
        <v>1</v>
      </c>
      <c r="P672">
        <f t="shared" si="21"/>
        <v>73800</v>
      </c>
    </row>
    <row r="673" spans="1:16" x14ac:dyDescent="0.25">
      <c r="A673" s="32" t="s">
        <v>2</v>
      </c>
      <c r="B673" s="32">
        <v>30908</v>
      </c>
      <c r="C673" s="32" t="s">
        <v>2167</v>
      </c>
      <c r="D673" s="32" t="str">
        <f>VLOOKUP(C673,Grupo!A:B,2,0)</f>
        <v>_RX 15-20 m</v>
      </c>
      <c r="G673" s="34">
        <v>180000</v>
      </c>
      <c r="H673" s="32">
        <v>6913</v>
      </c>
      <c r="I673" s="58" t="s">
        <v>2</v>
      </c>
      <c r="J673">
        <f>VLOOKUP(D673,'TIpo (Estudo)'!A:C,3,0)</f>
        <v>9</v>
      </c>
      <c r="K673" t="str">
        <f>VLOOKUP(D673,'TIpo (Estudo)'!A:B,2,)</f>
        <v>Tipo_F_15-20</v>
      </c>
      <c r="L673" t="s">
        <v>1346</v>
      </c>
      <c r="M673" t="str">
        <f t="shared" si="20"/>
        <v>SP</v>
      </c>
      <c r="N673" s="53">
        <v>39514</v>
      </c>
      <c r="O673">
        <v>1</v>
      </c>
      <c r="P673">
        <f t="shared" si="21"/>
        <v>73800</v>
      </c>
    </row>
    <row r="674" spans="1:16" x14ac:dyDescent="0.25">
      <c r="A674" s="32" t="s">
        <v>2</v>
      </c>
      <c r="B674" s="32">
        <v>30908</v>
      </c>
      <c r="C674" s="32" t="s">
        <v>2167</v>
      </c>
      <c r="D674" s="32" t="str">
        <f>VLOOKUP(C674,Grupo!A:B,2,0)</f>
        <v>_RX 15-20 m</v>
      </c>
      <c r="G674" s="34">
        <v>180000</v>
      </c>
      <c r="H674" s="32">
        <v>6875</v>
      </c>
      <c r="I674" s="58" t="s">
        <v>2</v>
      </c>
      <c r="J674">
        <f>VLOOKUP(D674,'TIpo (Estudo)'!A:C,3,0)</f>
        <v>9</v>
      </c>
      <c r="K674" t="str">
        <f>VLOOKUP(D674,'TIpo (Estudo)'!A:B,2,)</f>
        <v>Tipo_F_15-20</v>
      </c>
      <c r="L674" t="s">
        <v>1346</v>
      </c>
      <c r="M674" t="str">
        <f t="shared" si="20"/>
        <v>SP</v>
      </c>
      <c r="N674" s="53">
        <v>39514</v>
      </c>
      <c r="O674">
        <v>1</v>
      </c>
      <c r="P674">
        <f t="shared" si="21"/>
        <v>73800</v>
      </c>
    </row>
    <row r="675" spans="1:16" x14ac:dyDescent="0.25">
      <c r="A675" s="32" t="s">
        <v>79</v>
      </c>
      <c r="B675" s="32">
        <v>33790</v>
      </c>
      <c r="C675" s="32" t="s">
        <v>1177</v>
      </c>
      <c r="D675" s="32" t="str">
        <f>VLOOKUP(C675,Grupo!A:B,2,0)</f>
        <v>_Colhedoras</v>
      </c>
      <c r="G675" s="34">
        <v>35232</v>
      </c>
      <c r="H675" s="32">
        <v>6882</v>
      </c>
      <c r="I675" s="58" t="s">
        <v>79</v>
      </c>
      <c r="J675">
        <f>VLOOKUP(D675,'TIpo (Estudo)'!A:C,3,0)</f>
        <v>1</v>
      </c>
      <c r="K675" t="str">
        <f>VLOOKUP(D675,'TIpo (Estudo)'!A:B,2,)</f>
        <v>Tipo_A</v>
      </c>
      <c r="L675" t="s">
        <v>1500</v>
      </c>
      <c r="M675" t="str">
        <f t="shared" si="20"/>
        <v>RS</v>
      </c>
      <c r="N675" s="53">
        <v>39518</v>
      </c>
      <c r="O675">
        <v>1</v>
      </c>
      <c r="P675">
        <f t="shared" si="21"/>
        <v>14445.119999999999</v>
      </c>
    </row>
    <row r="676" spans="1:16" x14ac:dyDescent="0.25">
      <c r="A676" s="32" t="s">
        <v>2</v>
      </c>
      <c r="B676" s="32">
        <v>30908</v>
      </c>
      <c r="C676" s="32" t="s">
        <v>2167</v>
      </c>
      <c r="D676" s="32" t="str">
        <f>VLOOKUP(C676,Grupo!A:B,2,0)</f>
        <v>_RX 15-20 m</v>
      </c>
      <c r="G676" s="34">
        <v>230000</v>
      </c>
      <c r="H676" s="32">
        <v>6801</v>
      </c>
      <c r="I676" s="58" t="s">
        <v>2</v>
      </c>
      <c r="J676">
        <f>VLOOKUP(D676,'TIpo (Estudo)'!A:C,3,0)</f>
        <v>9</v>
      </c>
      <c r="K676" t="str">
        <f>VLOOKUP(D676,'TIpo (Estudo)'!A:B,2,)</f>
        <v>Tipo_F_15-20</v>
      </c>
      <c r="L676" t="s">
        <v>1444</v>
      </c>
      <c r="M676" t="str">
        <f t="shared" si="20"/>
        <v>SP</v>
      </c>
      <c r="N676" s="53">
        <v>39518</v>
      </c>
      <c r="O676">
        <v>1</v>
      </c>
      <c r="P676">
        <f t="shared" si="21"/>
        <v>94300</v>
      </c>
    </row>
    <row r="677" spans="1:16" x14ac:dyDescent="0.25">
      <c r="A677" s="32" t="s">
        <v>79</v>
      </c>
      <c r="B677" s="32">
        <v>27098</v>
      </c>
      <c r="C677" s="32" t="s">
        <v>2121</v>
      </c>
      <c r="D677" s="32" t="str">
        <f>VLOOKUP(C677,Grupo!A:B,2,0)</f>
        <v>_TMX 02-5 m</v>
      </c>
      <c r="G677" s="34">
        <v>69513.600000000006</v>
      </c>
      <c r="H677" s="32">
        <v>6854</v>
      </c>
      <c r="I677" s="58" t="s">
        <v>79</v>
      </c>
      <c r="J677">
        <f>VLOOKUP(D677,'TIpo (Estudo)'!A:C,3,0)</f>
        <v>13</v>
      </c>
      <c r="K677" t="str">
        <f>VLOOKUP(D677,'TIpo (Estudo)'!A:B,2,)</f>
        <v>Tipo_H_2-5</v>
      </c>
      <c r="L677" t="s">
        <v>1500</v>
      </c>
      <c r="M677" t="str">
        <f t="shared" si="20"/>
        <v>RS</v>
      </c>
      <c r="N677" s="53">
        <v>39518</v>
      </c>
      <c r="O677">
        <v>1</v>
      </c>
      <c r="P677">
        <f t="shared" si="21"/>
        <v>28500.576000000001</v>
      </c>
    </row>
    <row r="678" spans="1:16" x14ac:dyDescent="0.25">
      <c r="A678" s="32" t="s">
        <v>55</v>
      </c>
      <c r="B678" s="32">
        <v>25993</v>
      </c>
      <c r="C678" s="32" t="s">
        <v>1982</v>
      </c>
      <c r="D678" s="32" t="str">
        <f>VLOOKUP(C678,Grupo!A:B,2,0)</f>
        <v>_VM 2-8 m</v>
      </c>
      <c r="G678" s="34">
        <v>39400</v>
      </c>
      <c r="H678" s="32">
        <v>6879</v>
      </c>
      <c r="I678" s="58" t="s">
        <v>55</v>
      </c>
      <c r="J678">
        <f>VLOOKUP(D678,'TIpo (Estudo)'!A:C,3,0)</f>
        <v>17</v>
      </c>
      <c r="K678" t="str">
        <f>VLOOKUP(D678,'TIpo (Estudo)'!A:B,2,)</f>
        <v>Tipo_J_2-8</v>
      </c>
      <c r="L678" t="s">
        <v>1527</v>
      </c>
      <c r="M678" t="str">
        <f t="shared" si="20"/>
        <v>SC</v>
      </c>
      <c r="N678" s="53">
        <v>39518</v>
      </c>
      <c r="O678">
        <v>1</v>
      </c>
      <c r="P678">
        <f t="shared" si="21"/>
        <v>16153.999999999998</v>
      </c>
    </row>
    <row r="679" spans="1:16" x14ac:dyDescent="0.25">
      <c r="A679" s="32" t="s">
        <v>29</v>
      </c>
      <c r="B679" s="32">
        <v>31744</v>
      </c>
      <c r="C679" s="32" t="s">
        <v>1153</v>
      </c>
      <c r="D679" s="32" t="str">
        <f>VLOOKUP(C679,Grupo!A:B,2,0)</f>
        <v>_RX 0-11m</v>
      </c>
      <c r="G679" s="34">
        <v>64796.800000000003</v>
      </c>
      <c r="H679" s="32">
        <v>6864</v>
      </c>
      <c r="I679" s="58" t="s">
        <v>29</v>
      </c>
      <c r="J679">
        <f>VLOOKUP(D679,'TIpo (Estudo)'!A:C,3,0)</f>
        <v>7</v>
      </c>
      <c r="K679" t="str">
        <f>VLOOKUP(D679,'TIpo (Estudo)'!A:B,2,)</f>
        <v>Tipo_F_0-11</v>
      </c>
      <c r="L679" t="s">
        <v>1213</v>
      </c>
      <c r="M679" t="str">
        <f t="shared" si="20"/>
        <v>PR</v>
      </c>
      <c r="N679" s="53">
        <v>39520</v>
      </c>
      <c r="O679">
        <v>1</v>
      </c>
      <c r="P679">
        <f t="shared" si="21"/>
        <v>26566.687999999998</v>
      </c>
    </row>
    <row r="680" spans="1:16" x14ac:dyDescent="0.25">
      <c r="A680" s="32" t="s">
        <v>1</v>
      </c>
      <c r="B680" s="32">
        <v>32345</v>
      </c>
      <c r="C680" s="32" t="s">
        <v>2144</v>
      </c>
      <c r="D680" s="32" t="str">
        <f>VLOOKUP(C680,Grupo!A:B,2,0)</f>
        <v>_RX 0-11m</v>
      </c>
      <c r="G680" s="34">
        <v>106000</v>
      </c>
      <c r="H680" s="32">
        <v>6871</v>
      </c>
      <c r="I680" s="58" t="s">
        <v>1</v>
      </c>
      <c r="J680">
        <f>VLOOKUP(D680,'TIpo (Estudo)'!A:C,3,0)</f>
        <v>7</v>
      </c>
      <c r="K680" t="str">
        <f>VLOOKUP(D680,'TIpo (Estudo)'!A:B,2,)</f>
        <v>Tipo_F_0-11</v>
      </c>
      <c r="L680" t="s">
        <v>1356</v>
      </c>
      <c r="M680" t="str">
        <f t="shared" si="20"/>
        <v>MS</v>
      </c>
      <c r="N680" s="53">
        <v>39526</v>
      </c>
      <c r="O680">
        <v>1</v>
      </c>
      <c r="P680">
        <f t="shared" si="21"/>
        <v>43460</v>
      </c>
    </row>
    <row r="681" spans="1:16" x14ac:dyDescent="0.25">
      <c r="A681" s="32" t="s">
        <v>10</v>
      </c>
      <c r="B681" s="32">
        <v>32582</v>
      </c>
      <c r="C681" s="32" t="s">
        <v>1164</v>
      </c>
      <c r="D681" s="32" t="str">
        <f>VLOOKUP(C681,Grupo!A:B,2,0)</f>
        <v>_Colhedoras</v>
      </c>
      <c r="G681" s="34">
        <v>36150</v>
      </c>
      <c r="H681" s="32">
        <v>6891</v>
      </c>
      <c r="I681" s="58" t="s">
        <v>10</v>
      </c>
      <c r="J681">
        <f>VLOOKUP(D681,'TIpo (Estudo)'!A:C,3,0)</f>
        <v>1</v>
      </c>
      <c r="K681" t="str">
        <f>VLOOKUP(D681,'TIpo (Estudo)'!A:B,2,)</f>
        <v>Tipo_A</v>
      </c>
      <c r="L681" t="s">
        <v>1528</v>
      </c>
      <c r="M681" t="str">
        <f t="shared" si="20"/>
        <v>GO</v>
      </c>
      <c r="N681" s="53">
        <v>39527</v>
      </c>
      <c r="O681">
        <v>1</v>
      </c>
      <c r="P681">
        <f t="shared" si="21"/>
        <v>14821.5</v>
      </c>
    </row>
    <row r="682" spans="1:16" x14ac:dyDescent="0.25">
      <c r="A682" s="32" t="s">
        <v>1</v>
      </c>
      <c r="B682" s="32">
        <v>32582</v>
      </c>
      <c r="C682" s="32" t="s">
        <v>1164</v>
      </c>
      <c r="D682" s="32" t="str">
        <f>VLOOKUP(C682,Grupo!A:B,2,0)</f>
        <v>_Colhedoras</v>
      </c>
      <c r="G682" s="34">
        <v>28000</v>
      </c>
      <c r="H682" s="32">
        <v>6884</v>
      </c>
      <c r="I682" s="58" t="s">
        <v>1</v>
      </c>
      <c r="J682">
        <f>VLOOKUP(D682,'TIpo (Estudo)'!A:C,3,0)</f>
        <v>1</v>
      </c>
      <c r="K682" t="str">
        <f>VLOOKUP(D682,'TIpo (Estudo)'!A:B,2,)</f>
        <v>Tipo_A</v>
      </c>
      <c r="L682" t="s">
        <v>1356</v>
      </c>
      <c r="M682" t="str">
        <f t="shared" si="20"/>
        <v>MS</v>
      </c>
      <c r="N682" s="53">
        <v>39531</v>
      </c>
      <c r="O682">
        <v>1</v>
      </c>
      <c r="P682">
        <f t="shared" si="21"/>
        <v>11480</v>
      </c>
    </row>
    <row r="683" spans="1:16" x14ac:dyDescent="0.25">
      <c r="A683" s="32" t="s">
        <v>2</v>
      </c>
      <c r="B683" s="32">
        <v>30908</v>
      </c>
      <c r="C683" s="32" t="s">
        <v>2167</v>
      </c>
      <c r="D683" s="32" t="str">
        <f>VLOOKUP(C683,Grupo!A:B,2,0)</f>
        <v>_RX 15-20 m</v>
      </c>
      <c r="G683" s="34">
        <v>230000</v>
      </c>
      <c r="H683" s="32">
        <v>6810</v>
      </c>
      <c r="I683" s="58" t="s">
        <v>2</v>
      </c>
      <c r="J683">
        <f>VLOOKUP(D683,'TIpo (Estudo)'!A:C,3,0)</f>
        <v>9</v>
      </c>
      <c r="K683" t="str">
        <f>VLOOKUP(D683,'TIpo (Estudo)'!A:B,2,)</f>
        <v>Tipo_F_15-20</v>
      </c>
      <c r="L683" t="s">
        <v>1444</v>
      </c>
      <c r="M683" t="str">
        <f t="shared" si="20"/>
        <v>SP</v>
      </c>
      <c r="N683" s="53">
        <v>39532</v>
      </c>
      <c r="O683">
        <v>1</v>
      </c>
      <c r="P683">
        <f t="shared" si="21"/>
        <v>94300</v>
      </c>
    </row>
    <row r="684" spans="1:16" x14ac:dyDescent="0.25">
      <c r="A684" s="32" t="s">
        <v>2</v>
      </c>
      <c r="B684" s="32">
        <v>30908</v>
      </c>
      <c r="C684" s="32" t="s">
        <v>2167</v>
      </c>
      <c r="D684" s="32" t="str">
        <f>VLOOKUP(C684,Grupo!A:B,2,0)</f>
        <v>_RX 15-20 m</v>
      </c>
      <c r="G684" s="34">
        <v>230000</v>
      </c>
      <c r="H684" s="32">
        <v>6826</v>
      </c>
      <c r="I684" s="58" t="s">
        <v>2</v>
      </c>
      <c r="J684">
        <f>VLOOKUP(D684,'TIpo (Estudo)'!A:C,3,0)</f>
        <v>9</v>
      </c>
      <c r="K684" t="str">
        <f>VLOOKUP(D684,'TIpo (Estudo)'!A:B,2,)</f>
        <v>Tipo_F_15-20</v>
      </c>
      <c r="L684" t="s">
        <v>1444</v>
      </c>
      <c r="M684" t="str">
        <f t="shared" si="20"/>
        <v>SP</v>
      </c>
      <c r="N684" s="53">
        <v>39532</v>
      </c>
      <c r="O684">
        <v>1</v>
      </c>
      <c r="P684">
        <f t="shared" si="21"/>
        <v>94300</v>
      </c>
    </row>
    <row r="685" spans="1:16" x14ac:dyDescent="0.25">
      <c r="A685" s="32" t="s">
        <v>2</v>
      </c>
      <c r="B685" s="32">
        <v>30908</v>
      </c>
      <c r="C685" s="32" t="s">
        <v>2167</v>
      </c>
      <c r="D685" s="32" t="str">
        <f>VLOOKUP(C685,Grupo!A:B,2,0)</f>
        <v>_RX 15-20 m</v>
      </c>
      <c r="G685" s="34">
        <v>230000</v>
      </c>
      <c r="H685" s="32">
        <v>6780</v>
      </c>
      <c r="I685" s="58" t="s">
        <v>2</v>
      </c>
      <c r="J685">
        <f>VLOOKUP(D685,'TIpo (Estudo)'!A:C,3,0)</f>
        <v>9</v>
      </c>
      <c r="K685" t="str">
        <f>VLOOKUP(D685,'TIpo (Estudo)'!A:B,2,)</f>
        <v>Tipo_F_15-20</v>
      </c>
      <c r="L685" t="s">
        <v>1444</v>
      </c>
      <c r="M685" t="str">
        <f t="shared" si="20"/>
        <v>SP</v>
      </c>
      <c r="N685" s="53">
        <v>39532</v>
      </c>
      <c r="O685">
        <v>1</v>
      </c>
      <c r="P685">
        <f t="shared" si="21"/>
        <v>94300</v>
      </c>
    </row>
    <row r="686" spans="1:16" x14ac:dyDescent="0.25">
      <c r="A686" s="32" t="s">
        <v>2</v>
      </c>
      <c r="B686" s="32">
        <v>30908</v>
      </c>
      <c r="C686" s="32" t="s">
        <v>2167</v>
      </c>
      <c r="D686" s="32" t="str">
        <f>VLOOKUP(C686,Grupo!A:B,2,0)</f>
        <v>_RX 15-20 m</v>
      </c>
      <c r="G686" s="34">
        <v>230000</v>
      </c>
      <c r="H686" s="32">
        <v>6845</v>
      </c>
      <c r="I686" s="58" t="s">
        <v>2</v>
      </c>
      <c r="J686">
        <f>VLOOKUP(D686,'TIpo (Estudo)'!A:C,3,0)</f>
        <v>9</v>
      </c>
      <c r="K686" t="str">
        <f>VLOOKUP(D686,'TIpo (Estudo)'!A:B,2,)</f>
        <v>Tipo_F_15-20</v>
      </c>
      <c r="L686" t="s">
        <v>1444</v>
      </c>
      <c r="M686" t="str">
        <f t="shared" si="20"/>
        <v>SP</v>
      </c>
      <c r="N686" s="53">
        <v>39532</v>
      </c>
      <c r="O686">
        <v>1</v>
      </c>
      <c r="P686">
        <f t="shared" si="21"/>
        <v>94300</v>
      </c>
    </row>
    <row r="687" spans="1:16" x14ac:dyDescent="0.25">
      <c r="A687" s="32" t="s">
        <v>48</v>
      </c>
      <c r="B687" s="32">
        <v>32582</v>
      </c>
      <c r="C687" s="32" t="s">
        <v>1164</v>
      </c>
      <c r="D687" s="32" t="str">
        <f>VLOOKUP(C687,Grupo!A:B,2,0)</f>
        <v>_Colhedoras</v>
      </c>
      <c r="G687" s="34">
        <v>31710</v>
      </c>
      <c r="H687" s="32">
        <v>6915</v>
      </c>
      <c r="I687" s="58" t="s">
        <v>48</v>
      </c>
      <c r="J687">
        <f>VLOOKUP(D687,'TIpo (Estudo)'!A:C,3,0)</f>
        <v>1</v>
      </c>
      <c r="K687" t="str">
        <f>VLOOKUP(D687,'TIpo (Estudo)'!A:B,2,)</f>
        <v>Tipo_A</v>
      </c>
      <c r="L687" t="s">
        <v>1348</v>
      </c>
      <c r="M687" t="str">
        <f t="shared" si="20"/>
        <v>CE</v>
      </c>
      <c r="N687" s="53">
        <v>39542</v>
      </c>
      <c r="O687">
        <v>1</v>
      </c>
      <c r="P687">
        <f t="shared" si="21"/>
        <v>13001.099999999999</v>
      </c>
    </row>
    <row r="688" spans="1:16" x14ac:dyDescent="0.25">
      <c r="A688" s="32" t="s">
        <v>10</v>
      </c>
      <c r="B688" s="32">
        <v>30908</v>
      </c>
      <c r="C688" s="32" t="s">
        <v>2167</v>
      </c>
      <c r="D688" s="32" t="str">
        <f>VLOOKUP(C688,Grupo!A:B,2,0)</f>
        <v>_RX 15-20 m</v>
      </c>
      <c r="G688" s="34">
        <v>230000</v>
      </c>
      <c r="H688" s="32">
        <v>6874</v>
      </c>
      <c r="I688" s="58" t="s">
        <v>10</v>
      </c>
      <c r="J688">
        <f>VLOOKUP(D688,'TIpo (Estudo)'!A:C,3,0)</f>
        <v>9</v>
      </c>
      <c r="K688" t="str">
        <f>VLOOKUP(D688,'TIpo (Estudo)'!A:B,2,)</f>
        <v>Tipo_F_15-20</v>
      </c>
      <c r="L688" t="s">
        <v>1529</v>
      </c>
      <c r="M688" t="str">
        <f t="shared" si="20"/>
        <v>GO</v>
      </c>
      <c r="N688" s="53">
        <v>39546</v>
      </c>
      <c r="O688">
        <v>1</v>
      </c>
      <c r="P688">
        <f t="shared" si="21"/>
        <v>94300</v>
      </c>
    </row>
    <row r="689" spans="1:16" x14ac:dyDescent="0.25">
      <c r="A689" s="32" t="s">
        <v>175</v>
      </c>
      <c r="B689" s="32">
        <v>32582</v>
      </c>
      <c r="C689" s="32" t="s">
        <v>1164</v>
      </c>
      <c r="D689" s="32" t="str">
        <f>VLOOKUP(C689,Grupo!A:B,2,0)</f>
        <v>_Colhedoras</v>
      </c>
      <c r="G689" s="34">
        <v>16133</v>
      </c>
      <c r="H689" s="32">
        <v>6895</v>
      </c>
      <c r="I689" s="58" t="s">
        <v>175</v>
      </c>
      <c r="J689">
        <f>VLOOKUP(D689,'TIpo (Estudo)'!A:C,3,0)</f>
        <v>1</v>
      </c>
      <c r="K689" t="str">
        <f>VLOOKUP(D689,'TIpo (Estudo)'!A:B,2,)</f>
        <v>Tipo_A</v>
      </c>
      <c r="L689" t="s">
        <v>1502</v>
      </c>
      <c r="M689" t="str">
        <f t="shared" si="20"/>
        <v>EX</v>
      </c>
      <c r="N689" s="53">
        <v>39548</v>
      </c>
      <c r="O689">
        <v>1</v>
      </c>
      <c r="P689">
        <f t="shared" si="21"/>
        <v>6614.53</v>
      </c>
    </row>
    <row r="690" spans="1:16" x14ac:dyDescent="0.25">
      <c r="A690" s="32" t="s">
        <v>175</v>
      </c>
      <c r="B690" s="32">
        <v>32582</v>
      </c>
      <c r="C690" s="32" t="s">
        <v>1164</v>
      </c>
      <c r="D690" s="32" t="str">
        <f>VLOOKUP(C690,Grupo!A:B,2,0)</f>
        <v>_Colhedoras</v>
      </c>
      <c r="G690" s="34">
        <v>16133</v>
      </c>
      <c r="H690" s="32">
        <v>6896</v>
      </c>
      <c r="I690" s="58" t="s">
        <v>175</v>
      </c>
      <c r="J690">
        <f>VLOOKUP(D690,'TIpo (Estudo)'!A:C,3,0)</f>
        <v>1</v>
      </c>
      <c r="K690" t="str">
        <f>VLOOKUP(D690,'TIpo (Estudo)'!A:B,2,)</f>
        <v>Tipo_A</v>
      </c>
      <c r="L690" t="s">
        <v>1502</v>
      </c>
      <c r="M690" t="str">
        <f t="shared" si="20"/>
        <v>EX</v>
      </c>
      <c r="N690" s="53">
        <v>39548</v>
      </c>
      <c r="O690">
        <v>1</v>
      </c>
      <c r="P690">
        <f t="shared" si="21"/>
        <v>6614.53</v>
      </c>
    </row>
    <row r="691" spans="1:16" x14ac:dyDescent="0.25">
      <c r="A691" s="32" t="s">
        <v>175</v>
      </c>
      <c r="B691" s="32">
        <v>32582</v>
      </c>
      <c r="C691" s="32" t="s">
        <v>1164</v>
      </c>
      <c r="D691" s="32" t="str">
        <f>VLOOKUP(C691,Grupo!A:B,2,0)</f>
        <v>_Colhedoras</v>
      </c>
      <c r="G691" s="34">
        <v>16133</v>
      </c>
      <c r="H691" s="32">
        <v>6892</v>
      </c>
      <c r="I691" s="58" t="s">
        <v>175</v>
      </c>
      <c r="J691">
        <f>VLOOKUP(D691,'TIpo (Estudo)'!A:C,3,0)</f>
        <v>1</v>
      </c>
      <c r="K691" t="str">
        <f>VLOOKUP(D691,'TIpo (Estudo)'!A:B,2,)</f>
        <v>Tipo_A</v>
      </c>
      <c r="L691" t="s">
        <v>1502</v>
      </c>
      <c r="M691" t="str">
        <f t="shared" si="20"/>
        <v>EX</v>
      </c>
      <c r="N691" s="53">
        <v>39548</v>
      </c>
      <c r="O691">
        <v>1</v>
      </c>
      <c r="P691">
        <f t="shared" si="21"/>
        <v>6614.53</v>
      </c>
    </row>
    <row r="692" spans="1:16" x14ac:dyDescent="0.25">
      <c r="A692" s="32" t="s">
        <v>175</v>
      </c>
      <c r="B692" s="32">
        <v>32582</v>
      </c>
      <c r="C692" s="32" t="s">
        <v>1164</v>
      </c>
      <c r="D692" s="32" t="str">
        <f>VLOOKUP(C692,Grupo!A:B,2,0)</f>
        <v>_Colhedoras</v>
      </c>
      <c r="G692" s="34">
        <v>16133</v>
      </c>
      <c r="H692" s="32">
        <v>6893</v>
      </c>
      <c r="I692" s="58" t="s">
        <v>175</v>
      </c>
      <c r="J692">
        <f>VLOOKUP(D692,'TIpo (Estudo)'!A:C,3,0)</f>
        <v>1</v>
      </c>
      <c r="K692" t="str">
        <f>VLOOKUP(D692,'TIpo (Estudo)'!A:B,2,)</f>
        <v>Tipo_A</v>
      </c>
      <c r="L692" t="s">
        <v>1502</v>
      </c>
      <c r="M692" t="str">
        <f t="shared" si="20"/>
        <v>EX</v>
      </c>
      <c r="N692" s="53">
        <v>39548</v>
      </c>
      <c r="O692">
        <v>1</v>
      </c>
      <c r="P692">
        <f t="shared" si="21"/>
        <v>6614.53</v>
      </c>
    </row>
    <row r="693" spans="1:16" x14ac:dyDescent="0.25">
      <c r="A693" s="32" t="s">
        <v>175</v>
      </c>
      <c r="B693" s="32">
        <v>32582</v>
      </c>
      <c r="C693" s="32" t="s">
        <v>1164</v>
      </c>
      <c r="D693" s="32" t="str">
        <f>VLOOKUP(C693,Grupo!A:B,2,0)</f>
        <v>_Colhedoras</v>
      </c>
      <c r="G693" s="34">
        <v>16133</v>
      </c>
      <c r="H693" s="32">
        <v>6894</v>
      </c>
      <c r="I693" s="58" t="s">
        <v>175</v>
      </c>
      <c r="J693">
        <f>VLOOKUP(D693,'TIpo (Estudo)'!A:C,3,0)</f>
        <v>1</v>
      </c>
      <c r="K693" t="str">
        <f>VLOOKUP(D693,'TIpo (Estudo)'!A:B,2,)</f>
        <v>Tipo_A</v>
      </c>
      <c r="L693" t="s">
        <v>1502</v>
      </c>
      <c r="M693" t="str">
        <f t="shared" si="20"/>
        <v>EX</v>
      </c>
      <c r="N693" s="53">
        <v>39548</v>
      </c>
      <c r="O693">
        <v>1</v>
      </c>
      <c r="P693">
        <f t="shared" si="21"/>
        <v>6614.53</v>
      </c>
    </row>
    <row r="694" spans="1:16" x14ac:dyDescent="0.25">
      <c r="A694" s="32" t="s">
        <v>175</v>
      </c>
      <c r="B694" s="32">
        <v>32582</v>
      </c>
      <c r="C694" s="32" t="s">
        <v>1164</v>
      </c>
      <c r="D694" s="32" t="str">
        <f>VLOOKUP(C694,Grupo!A:B,2,0)</f>
        <v>_Colhedoras</v>
      </c>
      <c r="G694" s="34">
        <v>16133</v>
      </c>
      <c r="H694" s="32">
        <v>6897</v>
      </c>
      <c r="I694" s="58" t="s">
        <v>175</v>
      </c>
      <c r="J694">
        <f>VLOOKUP(D694,'TIpo (Estudo)'!A:C,3,0)</f>
        <v>1</v>
      </c>
      <c r="K694" t="str">
        <f>VLOOKUP(D694,'TIpo (Estudo)'!A:B,2,)</f>
        <v>Tipo_A</v>
      </c>
      <c r="L694" t="s">
        <v>1502</v>
      </c>
      <c r="M694" t="str">
        <f t="shared" si="20"/>
        <v>EX</v>
      </c>
      <c r="N694" s="53">
        <v>39548</v>
      </c>
      <c r="O694">
        <v>1</v>
      </c>
      <c r="P694">
        <f t="shared" si="21"/>
        <v>6614.53</v>
      </c>
    </row>
    <row r="695" spans="1:16" x14ac:dyDescent="0.25">
      <c r="A695" s="32" t="s">
        <v>175</v>
      </c>
      <c r="B695" s="32">
        <v>32582</v>
      </c>
      <c r="C695" s="32" t="s">
        <v>1164</v>
      </c>
      <c r="D695" s="32" t="str">
        <f>VLOOKUP(C695,Grupo!A:B,2,0)</f>
        <v>_Colhedoras</v>
      </c>
      <c r="G695" s="34">
        <v>16133</v>
      </c>
      <c r="H695" s="32">
        <v>6898</v>
      </c>
      <c r="I695" s="58" t="s">
        <v>175</v>
      </c>
      <c r="J695">
        <f>VLOOKUP(D695,'TIpo (Estudo)'!A:C,3,0)</f>
        <v>1</v>
      </c>
      <c r="K695" t="str">
        <f>VLOOKUP(D695,'TIpo (Estudo)'!A:B,2,)</f>
        <v>Tipo_A</v>
      </c>
      <c r="L695" t="s">
        <v>1502</v>
      </c>
      <c r="M695" t="str">
        <f t="shared" si="20"/>
        <v>EX</v>
      </c>
      <c r="N695" s="53">
        <v>39548</v>
      </c>
      <c r="O695">
        <v>1</v>
      </c>
      <c r="P695">
        <f t="shared" si="21"/>
        <v>6614.53</v>
      </c>
    </row>
    <row r="696" spans="1:16" x14ac:dyDescent="0.25">
      <c r="A696" s="32" t="s">
        <v>175</v>
      </c>
      <c r="B696" s="32">
        <v>32582</v>
      </c>
      <c r="C696" s="32" t="s">
        <v>1164</v>
      </c>
      <c r="D696" s="32" t="str">
        <f>VLOOKUP(C696,Grupo!A:B,2,0)</f>
        <v>_Colhedoras</v>
      </c>
      <c r="G696" s="34">
        <v>16133</v>
      </c>
      <c r="H696" s="32">
        <v>6899</v>
      </c>
      <c r="I696" s="58" t="s">
        <v>175</v>
      </c>
      <c r="J696">
        <f>VLOOKUP(D696,'TIpo (Estudo)'!A:C,3,0)</f>
        <v>1</v>
      </c>
      <c r="K696" t="str">
        <f>VLOOKUP(D696,'TIpo (Estudo)'!A:B,2,)</f>
        <v>Tipo_A</v>
      </c>
      <c r="L696" t="s">
        <v>1502</v>
      </c>
      <c r="M696" t="str">
        <f t="shared" si="20"/>
        <v>EX</v>
      </c>
      <c r="N696" s="53">
        <v>39548</v>
      </c>
      <c r="O696">
        <v>1</v>
      </c>
      <c r="P696">
        <f t="shared" si="21"/>
        <v>6614.53</v>
      </c>
    </row>
    <row r="697" spans="1:16" x14ac:dyDescent="0.25">
      <c r="A697" s="32" t="s">
        <v>4</v>
      </c>
      <c r="B697" s="32">
        <v>25993</v>
      </c>
      <c r="C697" s="32" t="s">
        <v>1982</v>
      </c>
      <c r="D697" s="32" t="str">
        <f>VLOOKUP(C697,Grupo!A:B,2,0)</f>
        <v>_VM 2-8 m</v>
      </c>
      <c r="G697" s="34">
        <v>34850</v>
      </c>
      <c r="H697" s="32">
        <v>0</v>
      </c>
      <c r="I697" s="58" t="s">
        <v>4</v>
      </c>
      <c r="J697">
        <f>VLOOKUP(D697,'TIpo (Estudo)'!A:C,3,0)</f>
        <v>17</v>
      </c>
      <c r="K697" t="str">
        <f>VLOOKUP(D697,'TIpo (Estudo)'!A:B,2,)</f>
        <v>Tipo_J_2-8</v>
      </c>
      <c r="L697" t="s">
        <v>1311</v>
      </c>
      <c r="M697" t="str">
        <f t="shared" si="20"/>
        <v>MG</v>
      </c>
      <c r="N697" s="53">
        <v>39552</v>
      </c>
      <c r="O697">
        <v>1</v>
      </c>
      <c r="P697">
        <f t="shared" si="21"/>
        <v>14288.5</v>
      </c>
    </row>
    <row r="698" spans="1:16" x14ac:dyDescent="0.25">
      <c r="A698" s="32" t="s">
        <v>2</v>
      </c>
      <c r="B698" s="32">
        <v>30959</v>
      </c>
      <c r="C698" s="32" t="s">
        <v>2149</v>
      </c>
      <c r="D698" s="32" t="str">
        <f>VLOOKUP(C698,Grupo!A:B,2,0)</f>
        <v>_RX 15-20 m</v>
      </c>
      <c r="G698" s="34">
        <v>130000</v>
      </c>
      <c r="H698" s="32">
        <v>6948</v>
      </c>
      <c r="I698" s="58" t="s">
        <v>2</v>
      </c>
      <c r="J698">
        <f>VLOOKUP(D698,'TIpo (Estudo)'!A:C,3,0)</f>
        <v>9</v>
      </c>
      <c r="K698" t="str">
        <f>VLOOKUP(D698,'TIpo (Estudo)'!A:B,2,)</f>
        <v>Tipo_F_15-20</v>
      </c>
      <c r="L698" t="s">
        <v>1444</v>
      </c>
      <c r="M698" t="str">
        <f t="shared" si="20"/>
        <v>SP</v>
      </c>
      <c r="N698" s="53">
        <v>39555</v>
      </c>
      <c r="O698">
        <v>1</v>
      </c>
      <c r="P698">
        <f t="shared" si="21"/>
        <v>53300</v>
      </c>
    </row>
    <row r="699" spans="1:16" x14ac:dyDescent="0.25">
      <c r="A699" s="32" t="s">
        <v>29</v>
      </c>
      <c r="B699" s="32">
        <v>32013</v>
      </c>
      <c r="C699" s="32" t="s">
        <v>2181</v>
      </c>
      <c r="D699" s="32" t="str">
        <f>VLOOKUP(C699,Grupo!A:B,2,0)</f>
        <v>_RX 0-11m</v>
      </c>
      <c r="G699" s="34">
        <v>75000</v>
      </c>
      <c r="H699" s="32">
        <v>4546</v>
      </c>
      <c r="I699" s="58" t="s">
        <v>29</v>
      </c>
      <c r="J699">
        <f>VLOOKUP(D699,'TIpo (Estudo)'!A:C,3,0)</f>
        <v>7</v>
      </c>
      <c r="K699" t="str">
        <f>VLOOKUP(D699,'TIpo (Estudo)'!A:B,2,)</f>
        <v>Tipo_F_0-11</v>
      </c>
      <c r="L699" t="s">
        <v>1335</v>
      </c>
      <c r="M699" t="str">
        <f t="shared" si="20"/>
        <v>PR</v>
      </c>
      <c r="N699" s="53">
        <v>39555</v>
      </c>
      <c r="O699">
        <v>1</v>
      </c>
      <c r="P699">
        <f t="shared" si="21"/>
        <v>30749.999999999996</v>
      </c>
    </row>
    <row r="700" spans="1:16" x14ac:dyDescent="0.25">
      <c r="A700" s="32" t="s">
        <v>10</v>
      </c>
      <c r="B700" s="32">
        <v>33790</v>
      </c>
      <c r="C700" s="32" t="s">
        <v>1177</v>
      </c>
      <c r="D700" s="32" t="str">
        <f>VLOOKUP(C700,Grupo!A:B,2,0)</f>
        <v>_Colhedoras</v>
      </c>
      <c r="G700" s="34">
        <v>35000</v>
      </c>
      <c r="H700" s="32">
        <v>0</v>
      </c>
      <c r="I700" s="58" t="s">
        <v>10</v>
      </c>
      <c r="J700">
        <f>VLOOKUP(D700,'TIpo (Estudo)'!A:C,3,0)</f>
        <v>1</v>
      </c>
      <c r="K700" t="str">
        <f>VLOOKUP(D700,'TIpo (Estudo)'!A:B,2,)</f>
        <v>Tipo_A</v>
      </c>
      <c r="L700" t="s">
        <v>1271</v>
      </c>
      <c r="M700" t="str">
        <f t="shared" si="20"/>
        <v>GO</v>
      </c>
      <c r="N700" s="53">
        <v>39556</v>
      </c>
      <c r="O700">
        <v>1</v>
      </c>
      <c r="P700">
        <f t="shared" si="21"/>
        <v>14350</v>
      </c>
    </row>
    <row r="701" spans="1:16" x14ac:dyDescent="0.25">
      <c r="A701" s="32" t="s">
        <v>10</v>
      </c>
      <c r="B701" s="32">
        <v>30908</v>
      </c>
      <c r="C701" s="32" t="s">
        <v>2167</v>
      </c>
      <c r="D701" s="32" t="str">
        <f>VLOOKUP(C701,Grupo!A:B,2,0)</f>
        <v>_RX 15-20 m</v>
      </c>
      <c r="G701" s="34">
        <v>225000</v>
      </c>
      <c r="H701" s="32">
        <v>6874</v>
      </c>
      <c r="I701" s="58" t="s">
        <v>10</v>
      </c>
      <c r="J701">
        <f>VLOOKUP(D701,'TIpo (Estudo)'!A:C,3,0)</f>
        <v>9</v>
      </c>
      <c r="K701" t="str">
        <f>VLOOKUP(D701,'TIpo (Estudo)'!A:B,2,)</f>
        <v>Tipo_F_15-20</v>
      </c>
      <c r="L701" t="s">
        <v>1210</v>
      </c>
      <c r="M701" t="str">
        <f t="shared" si="20"/>
        <v>GO</v>
      </c>
      <c r="N701" s="53">
        <v>39560</v>
      </c>
      <c r="O701">
        <v>1</v>
      </c>
      <c r="P701">
        <f t="shared" si="21"/>
        <v>92250</v>
      </c>
    </row>
    <row r="702" spans="1:16" x14ac:dyDescent="0.25">
      <c r="A702" s="32" t="s">
        <v>4</v>
      </c>
      <c r="B702" s="32">
        <v>31744</v>
      </c>
      <c r="C702" s="32" t="s">
        <v>1153</v>
      </c>
      <c r="D702" s="32" t="str">
        <f>VLOOKUP(C702,Grupo!A:B,2,0)</f>
        <v>_RX 0-11m</v>
      </c>
      <c r="G702" s="34">
        <v>73000</v>
      </c>
      <c r="H702" s="32">
        <v>6930</v>
      </c>
      <c r="I702" s="58" t="s">
        <v>4</v>
      </c>
      <c r="J702">
        <f>VLOOKUP(D702,'TIpo (Estudo)'!A:C,3,0)</f>
        <v>7</v>
      </c>
      <c r="K702" t="str">
        <f>VLOOKUP(D702,'TIpo (Estudo)'!A:B,2,)</f>
        <v>Tipo_F_0-11</v>
      </c>
      <c r="L702" t="s">
        <v>1259</v>
      </c>
      <c r="M702" t="str">
        <f t="shared" si="20"/>
        <v>MG</v>
      </c>
      <c r="N702" s="53">
        <v>39574</v>
      </c>
      <c r="O702">
        <v>1</v>
      </c>
      <c r="P702">
        <f t="shared" si="21"/>
        <v>29930</v>
      </c>
    </row>
    <row r="703" spans="1:16" x14ac:dyDescent="0.25">
      <c r="A703" s="32" t="s">
        <v>4</v>
      </c>
      <c r="B703" s="32">
        <v>36460</v>
      </c>
      <c r="C703" s="32" t="s">
        <v>1149</v>
      </c>
      <c r="D703" s="32" t="str">
        <f>VLOOKUP(C703,Grupo!A:B,2,0)</f>
        <v>_TMX 02-5 m</v>
      </c>
      <c r="G703" s="34">
        <v>33384</v>
      </c>
      <c r="H703" s="32">
        <v>6916</v>
      </c>
      <c r="I703" s="58" t="s">
        <v>4</v>
      </c>
      <c r="J703">
        <f>VLOOKUP(D703,'TIpo (Estudo)'!A:C,3,0)</f>
        <v>13</v>
      </c>
      <c r="K703" t="str">
        <f>VLOOKUP(D703,'TIpo (Estudo)'!A:B,2,)</f>
        <v>Tipo_H_2-5</v>
      </c>
      <c r="L703" t="s">
        <v>1209</v>
      </c>
      <c r="M703" t="str">
        <f t="shared" si="20"/>
        <v>MG</v>
      </c>
      <c r="N703" s="53">
        <v>39574</v>
      </c>
      <c r="O703">
        <v>1</v>
      </c>
      <c r="P703">
        <f t="shared" si="21"/>
        <v>13687.439999999999</v>
      </c>
    </row>
    <row r="704" spans="1:16" x14ac:dyDescent="0.25">
      <c r="A704" s="32" t="s">
        <v>517</v>
      </c>
      <c r="B704" s="32">
        <v>32582</v>
      </c>
      <c r="C704" s="32" t="s">
        <v>1164</v>
      </c>
      <c r="D704" s="32" t="str">
        <f>VLOOKUP(C704,Grupo!A:B,2,0)</f>
        <v>_Colhedoras</v>
      </c>
      <c r="G704" s="34">
        <v>34000</v>
      </c>
      <c r="H704" s="32">
        <v>6923</v>
      </c>
      <c r="I704" s="58" t="s">
        <v>517</v>
      </c>
      <c r="J704">
        <f>VLOOKUP(D704,'TIpo (Estudo)'!A:C,3,0)</f>
        <v>1</v>
      </c>
      <c r="K704" t="str">
        <f>VLOOKUP(D704,'TIpo (Estudo)'!A:B,2,)</f>
        <v>Tipo_A</v>
      </c>
      <c r="L704" t="s">
        <v>1530</v>
      </c>
      <c r="M704" t="str">
        <f t="shared" si="20"/>
        <v>MA</v>
      </c>
      <c r="N704" s="53">
        <v>39580</v>
      </c>
      <c r="O704">
        <v>1</v>
      </c>
      <c r="P704">
        <f t="shared" si="21"/>
        <v>13940</v>
      </c>
    </row>
    <row r="705" spans="1:16" x14ac:dyDescent="0.25">
      <c r="A705" s="32" t="s">
        <v>15</v>
      </c>
      <c r="B705" s="32">
        <v>30908</v>
      </c>
      <c r="C705" s="32" t="s">
        <v>2167</v>
      </c>
      <c r="D705" s="32" t="str">
        <f>VLOOKUP(C705,Grupo!A:B,2,0)</f>
        <v>_RX 15-20 m</v>
      </c>
      <c r="G705" s="34">
        <v>200000</v>
      </c>
      <c r="H705" s="32">
        <v>6870</v>
      </c>
      <c r="I705" s="58" t="s">
        <v>15</v>
      </c>
      <c r="J705">
        <f>VLOOKUP(D705,'TIpo (Estudo)'!A:C,3,0)</f>
        <v>9</v>
      </c>
      <c r="K705" t="str">
        <f>VLOOKUP(D705,'TIpo (Estudo)'!A:B,2,)</f>
        <v>Tipo_F_15-20</v>
      </c>
      <c r="L705" t="s">
        <v>1322</v>
      </c>
      <c r="M705" t="str">
        <f t="shared" si="20"/>
        <v>MT</v>
      </c>
      <c r="N705" s="53">
        <v>39581</v>
      </c>
      <c r="O705">
        <v>1</v>
      </c>
      <c r="P705">
        <f t="shared" si="21"/>
        <v>82000</v>
      </c>
    </row>
    <row r="706" spans="1:16" x14ac:dyDescent="0.25">
      <c r="A706" s="32" t="s">
        <v>15</v>
      </c>
      <c r="B706" s="32">
        <v>30908</v>
      </c>
      <c r="C706" s="32" t="s">
        <v>2167</v>
      </c>
      <c r="D706" s="32" t="str">
        <f>VLOOKUP(C706,Grupo!A:B,2,0)</f>
        <v>_RX 15-20 m</v>
      </c>
      <c r="G706" s="34">
        <v>200000</v>
      </c>
      <c r="H706" s="32">
        <v>6880</v>
      </c>
      <c r="I706" s="58" t="s">
        <v>15</v>
      </c>
      <c r="J706">
        <f>VLOOKUP(D706,'TIpo (Estudo)'!A:C,3,0)</f>
        <v>9</v>
      </c>
      <c r="K706" t="str">
        <f>VLOOKUP(D706,'TIpo (Estudo)'!A:B,2,)</f>
        <v>Tipo_F_15-20</v>
      </c>
      <c r="L706" t="s">
        <v>1322</v>
      </c>
      <c r="M706" t="str">
        <f t="shared" si="20"/>
        <v>MT</v>
      </c>
      <c r="N706" s="53">
        <v>39581</v>
      </c>
      <c r="O706">
        <v>1</v>
      </c>
      <c r="P706">
        <f t="shared" si="21"/>
        <v>82000</v>
      </c>
    </row>
    <row r="707" spans="1:16" x14ac:dyDescent="0.25">
      <c r="A707" s="32" t="s">
        <v>29</v>
      </c>
      <c r="B707" s="32">
        <v>27400</v>
      </c>
      <c r="C707" s="32" t="s">
        <v>2119</v>
      </c>
      <c r="D707" s="32" t="str">
        <f>VLOOKUP(C707,Grupo!A:B,2,0)</f>
        <v>_TMX 02-5 m</v>
      </c>
      <c r="G707" s="34">
        <v>26000</v>
      </c>
      <c r="H707" s="32">
        <v>6937</v>
      </c>
      <c r="I707" s="58" t="s">
        <v>29</v>
      </c>
      <c r="J707">
        <f>VLOOKUP(D707,'TIpo (Estudo)'!A:C,3,0)</f>
        <v>13</v>
      </c>
      <c r="K707" t="str">
        <f>VLOOKUP(D707,'TIpo (Estudo)'!A:B,2,)</f>
        <v>Tipo_H_2-5</v>
      </c>
      <c r="L707" t="s">
        <v>1448</v>
      </c>
      <c r="M707" t="str">
        <f t="shared" ref="M707:M770" si="22">IF(ISBLANK(I707),A707,I707)</f>
        <v>PR</v>
      </c>
      <c r="N707" s="53">
        <v>39595</v>
      </c>
      <c r="O707">
        <v>1</v>
      </c>
      <c r="P707">
        <f t="shared" ref="P707:P770" si="23">G707*0.41</f>
        <v>10660</v>
      </c>
    </row>
    <row r="708" spans="1:16" x14ac:dyDescent="0.25">
      <c r="A708" s="32" t="s">
        <v>2</v>
      </c>
      <c r="B708" s="32">
        <v>32582</v>
      </c>
      <c r="C708" s="32" t="s">
        <v>1164</v>
      </c>
      <c r="D708" s="32" t="str">
        <f>VLOOKUP(C708,Grupo!A:B,2,0)</f>
        <v>_Colhedoras</v>
      </c>
      <c r="G708" s="34">
        <v>29900</v>
      </c>
      <c r="H708" s="32">
        <v>6939</v>
      </c>
      <c r="I708" s="58" t="s">
        <v>2</v>
      </c>
      <c r="J708">
        <f>VLOOKUP(D708,'TIpo (Estudo)'!A:C,3,0)</f>
        <v>1</v>
      </c>
      <c r="K708" t="str">
        <f>VLOOKUP(D708,'TIpo (Estudo)'!A:B,2,)</f>
        <v>Tipo_A</v>
      </c>
      <c r="L708" t="s">
        <v>1533</v>
      </c>
      <c r="M708" t="str">
        <f t="shared" si="22"/>
        <v>SP</v>
      </c>
      <c r="N708" s="53">
        <v>39596</v>
      </c>
      <c r="O708">
        <v>1</v>
      </c>
      <c r="P708">
        <f t="shared" si="23"/>
        <v>12259</v>
      </c>
    </row>
    <row r="709" spans="1:16" x14ac:dyDescent="0.25">
      <c r="A709" s="32" t="s">
        <v>29</v>
      </c>
      <c r="B709" s="32">
        <v>31744</v>
      </c>
      <c r="C709" s="32" t="s">
        <v>1153</v>
      </c>
      <c r="D709" s="32" t="str">
        <f>VLOOKUP(C709,Grupo!A:B,2,0)</f>
        <v>_RX 0-11m</v>
      </c>
      <c r="G709" s="34">
        <v>71000</v>
      </c>
      <c r="H709" s="32">
        <v>0</v>
      </c>
      <c r="I709" s="58" t="s">
        <v>29</v>
      </c>
      <c r="J709">
        <f>VLOOKUP(D709,'TIpo (Estudo)'!A:C,3,0)</f>
        <v>7</v>
      </c>
      <c r="K709" t="str">
        <f>VLOOKUP(D709,'TIpo (Estudo)'!A:B,2,)</f>
        <v>Tipo_F_0-11</v>
      </c>
      <c r="L709" t="s">
        <v>1535</v>
      </c>
      <c r="M709" t="str">
        <f t="shared" si="22"/>
        <v>PR</v>
      </c>
      <c r="N709" s="53">
        <v>39601</v>
      </c>
      <c r="O709">
        <v>1</v>
      </c>
      <c r="P709">
        <f t="shared" si="23"/>
        <v>29110</v>
      </c>
    </row>
    <row r="710" spans="1:16" x14ac:dyDescent="0.25">
      <c r="A710" s="32" t="s">
        <v>29</v>
      </c>
      <c r="B710" s="32">
        <v>32582</v>
      </c>
      <c r="C710" s="32" t="s">
        <v>1164</v>
      </c>
      <c r="D710" s="32" t="str">
        <f>VLOOKUP(C710,Grupo!A:B,2,0)</f>
        <v>_Colhedoras</v>
      </c>
      <c r="G710" s="34">
        <v>19400</v>
      </c>
      <c r="H710" s="32">
        <v>5927</v>
      </c>
      <c r="I710" s="58" t="s">
        <v>29</v>
      </c>
      <c r="J710">
        <f>VLOOKUP(D710,'TIpo (Estudo)'!A:C,3,0)</f>
        <v>1</v>
      </c>
      <c r="K710" t="str">
        <f>VLOOKUP(D710,'TIpo (Estudo)'!A:B,2,)</f>
        <v>Tipo_A</v>
      </c>
      <c r="L710" t="s">
        <v>1279</v>
      </c>
      <c r="M710" t="str">
        <f t="shared" si="22"/>
        <v>PR</v>
      </c>
      <c r="N710" s="53">
        <v>39602</v>
      </c>
      <c r="O710">
        <v>1</v>
      </c>
      <c r="P710">
        <f t="shared" si="23"/>
        <v>7953.9999999999991</v>
      </c>
    </row>
    <row r="711" spans="1:16" x14ac:dyDescent="0.25">
      <c r="A711" s="32" t="s">
        <v>15</v>
      </c>
      <c r="B711" s="32">
        <v>32582</v>
      </c>
      <c r="C711" s="32" t="s">
        <v>1164</v>
      </c>
      <c r="D711" s="32" t="str">
        <f>VLOOKUP(C711,Grupo!A:B,2,0)</f>
        <v>_Colhedoras</v>
      </c>
      <c r="G711" s="34">
        <v>34500</v>
      </c>
      <c r="H711" s="32">
        <v>6940</v>
      </c>
      <c r="I711" s="58" t="s">
        <v>15</v>
      </c>
      <c r="J711">
        <f>VLOOKUP(D711,'TIpo (Estudo)'!A:C,3,0)</f>
        <v>1</v>
      </c>
      <c r="K711" t="str">
        <f>VLOOKUP(D711,'TIpo (Estudo)'!A:B,2,)</f>
        <v>Tipo_A</v>
      </c>
      <c r="L711" t="s">
        <v>1536</v>
      </c>
      <c r="M711" t="str">
        <f t="shared" si="22"/>
        <v>MT</v>
      </c>
      <c r="N711" s="53">
        <v>39602</v>
      </c>
      <c r="O711">
        <v>1</v>
      </c>
      <c r="P711">
        <f t="shared" si="23"/>
        <v>14145</v>
      </c>
    </row>
    <row r="712" spans="1:16" x14ac:dyDescent="0.25">
      <c r="A712" s="32" t="s">
        <v>15</v>
      </c>
      <c r="B712" s="32">
        <v>32347</v>
      </c>
      <c r="C712" s="32" t="s">
        <v>2152</v>
      </c>
      <c r="D712" s="32" t="str">
        <f>VLOOKUP(C712,Grupo!A:B,2,0)</f>
        <v>_RX 15-20 m</v>
      </c>
      <c r="G712" s="34">
        <v>160000</v>
      </c>
      <c r="H712" s="32">
        <v>6928</v>
      </c>
      <c r="I712" s="58" t="s">
        <v>15</v>
      </c>
      <c r="J712">
        <f>VLOOKUP(D712,'TIpo (Estudo)'!A:C,3,0)</f>
        <v>9</v>
      </c>
      <c r="K712" t="str">
        <f>VLOOKUP(D712,'TIpo (Estudo)'!A:B,2,)</f>
        <v>Tipo_F_15-20</v>
      </c>
      <c r="L712" t="s">
        <v>1322</v>
      </c>
      <c r="M712" t="str">
        <f t="shared" si="22"/>
        <v>MT</v>
      </c>
      <c r="N712" s="53">
        <v>39602</v>
      </c>
      <c r="O712">
        <v>1</v>
      </c>
      <c r="P712">
        <f t="shared" si="23"/>
        <v>65600</v>
      </c>
    </row>
    <row r="713" spans="1:16" x14ac:dyDescent="0.25">
      <c r="A713" s="32" t="s">
        <v>10</v>
      </c>
      <c r="B713" s="32">
        <v>31744</v>
      </c>
      <c r="C713" s="32" t="s">
        <v>1153</v>
      </c>
      <c r="D713" s="32" t="str">
        <f>VLOOKUP(C713,Grupo!A:B,2,0)</f>
        <v>_RX 0-11m</v>
      </c>
      <c r="G713" s="34">
        <v>84800</v>
      </c>
      <c r="H713" s="32"/>
      <c r="I713" s="58" t="s">
        <v>10</v>
      </c>
      <c r="J713">
        <f>VLOOKUP(D713,'TIpo (Estudo)'!A:C,3,0)</f>
        <v>7</v>
      </c>
      <c r="K713" t="str">
        <f>VLOOKUP(D713,'TIpo (Estudo)'!A:B,2,)</f>
        <v>Tipo_F_0-11</v>
      </c>
      <c r="L713" t="s">
        <v>1388</v>
      </c>
      <c r="M713" t="str">
        <f t="shared" si="22"/>
        <v>GO</v>
      </c>
      <c r="N713" s="53">
        <v>39604</v>
      </c>
      <c r="O713">
        <v>1</v>
      </c>
      <c r="P713">
        <f t="shared" si="23"/>
        <v>34768</v>
      </c>
    </row>
    <row r="714" spans="1:16" x14ac:dyDescent="0.25">
      <c r="A714" s="32" t="s">
        <v>79</v>
      </c>
      <c r="B714" s="32">
        <v>19126</v>
      </c>
      <c r="C714" s="32" t="s">
        <v>2190</v>
      </c>
      <c r="D714" s="32" t="str">
        <f>VLOOKUP(C714,Grupo!A:B,2,0)</f>
        <v>_Colhedoras</v>
      </c>
      <c r="G714" s="34">
        <v>25525</v>
      </c>
      <c r="H714" s="32">
        <v>6688</v>
      </c>
      <c r="I714" s="58" t="s">
        <v>79</v>
      </c>
      <c r="J714">
        <f>VLOOKUP(D714,'TIpo (Estudo)'!A:C,3,0)</f>
        <v>1</v>
      </c>
      <c r="K714" t="str">
        <f>VLOOKUP(D714,'TIpo (Estudo)'!A:B,2,)</f>
        <v>Tipo_A</v>
      </c>
      <c r="L714" t="s">
        <v>1539</v>
      </c>
      <c r="M714" t="str">
        <f t="shared" si="22"/>
        <v>RS</v>
      </c>
      <c r="N714" s="53">
        <v>39604</v>
      </c>
      <c r="O714">
        <v>1</v>
      </c>
      <c r="P714">
        <f t="shared" si="23"/>
        <v>10465.25</v>
      </c>
    </row>
    <row r="715" spans="1:16" x14ac:dyDescent="0.25">
      <c r="A715" s="32" t="s">
        <v>4</v>
      </c>
      <c r="B715" s="32">
        <v>36894</v>
      </c>
      <c r="C715" s="32" t="s">
        <v>1185</v>
      </c>
      <c r="D715" s="32" t="str">
        <f>VLOOKUP(C715,Grupo!A:B,2,0)</f>
        <v>_TMX 06-10 m</v>
      </c>
      <c r="G715" s="34">
        <v>74510</v>
      </c>
      <c r="H715" s="32">
        <v>6947</v>
      </c>
      <c r="I715" s="58" t="s">
        <v>4</v>
      </c>
      <c r="J715">
        <f>VLOOKUP(D715,'TIpo (Estudo)'!A:C,3,0)</f>
        <v>14</v>
      </c>
      <c r="K715" t="str">
        <f>VLOOKUP(D715,'TIpo (Estudo)'!A:B,2,)</f>
        <v>Tipo_H_6-10</v>
      </c>
      <c r="L715" t="s">
        <v>1538</v>
      </c>
      <c r="M715" t="str">
        <f t="shared" si="22"/>
        <v>MG</v>
      </c>
      <c r="N715" s="53">
        <v>39604</v>
      </c>
      <c r="O715">
        <v>1</v>
      </c>
      <c r="P715">
        <f t="shared" si="23"/>
        <v>30549.1</v>
      </c>
    </row>
    <row r="716" spans="1:16" x14ac:dyDescent="0.25">
      <c r="A716" s="32" t="s">
        <v>4</v>
      </c>
      <c r="B716" s="32">
        <v>37136</v>
      </c>
      <c r="C716" s="32" t="s">
        <v>1137</v>
      </c>
      <c r="D716" s="32" t="str">
        <f>VLOOKUP(C716,Grupo!A:B,2,0)</f>
        <v>_TMX 06-10 m</v>
      </c>
      <c r="G716" s="34">
        <v>100000</v>
      </c>
      <c r="H716" s="32"/>
      <c r="I716" s="58" t="s">
        <v>4</v>
      </c>
      <c r="J716">
        <f>VLOOKUP(D716,'TIpo (Estudo)'!A:C,3,0)</f>
        <v>14</v>
      </c>
      <c r="K716" t="str">
        <f>VLOOKUP(D716,'TIpo (Estudo)'!A:B,2,)</f>
        <v>Tipo_H_6-10</v>
      </c>
      <c r="L716" t="s">
        <v>1252</v>
      </c>
      <c r="M716" t="str">
        <f t="shared" si="22"/>
        <v>MG</v>
      </c>
      <c r="N716" s="53">
        <v>39605</v>
      </c>
      <c r="O716">
        <v>1</v>
      </c>
      <c r="P716">
        <f t="shared" si="23"/>
        <v>41000</v>
      </c>
    </row>
    <row r="717" spans="1:16" x14ac:dyDescent="0.25">
      <c r="A717" s="32" t="s">
        <v>1</v>
      </c>
      <c r="B717" s="32">
        <v>36894</v>
      </c>
      <c r="C717" s="32" t="s">
        <v>1185</v>
      </c>
      <c r="D717" s="32" t="str">
        <f>VLOOKUP(C717,Grupo!A:B,2,0)</f>
        <v>_TMX 06-10 m</v>
      </c>
      <c r="G717" s="34">
        <v>62500</v>
      </c>
      <c r="H717" s="32">
        <v>6933</v>
      </c>
      <c r="I717" s="58" t="s">
        <v>1</v>
      </c>
      <c r="J717">
        <f>VLOOKUP(D717,'TIpo (Estudo)'!A:C,3,0)</f>
        <v>14</v>
      </c>
      <c r="K717" t="str">
        <f>VLOOKUP(D717,'TIpo (Estudo)'!A:B,2,)</f>
        <v>Tipo_H_6-10</v>
      </c>
      <c r="L717" t="s">
        <v>1278</v>
      </c>
      <c r="M717" t="str">
        <f t="shared" si="22"/>
        <v>MS</v>
      </c>
      <c r="N717" s="53">
        <v>39609</v>
      </c>
      <c r="O717">
        <v>1</v>
      </c>
      <c r="P717">
        <f t="shared" si="23"/>
        <v>25625</v>
      </c>
    </row>
    <row r="718" spans="1:16" x14ac:dyDescent="0.25">
      <c r="A718" s="32" t="s">
        <v>2</v>
      </c>
      <c r="B718" s="32">
        <v>30908</v>
      </c>
      <c r="C718" s="32" t="s">
        <v>2167</v>
      </c>
      <c r="D718" s="32" t="str">
        <f>VLOOKUP(C718,Grupo!A:B,2,0)</f>
        <v>_RX 15-20 m</v>
      </c>
      <c r="G718" s="34">
        <v>230000</v>
      </c>
      <c r="H718" s="32">
        <v>6914</v>
      </c>
      <c r="I718" s="58" t="s">
        <v>2</v>
      </c>
      <c r="J718">
        <f>VLOOKUP(D718,'TIpo (Estudo)'!A:C,3,0)</f>
        <v>9</v>
      </c>
      <c r="K718" t="str">
        <f>VLOOKUP(D718,'TIpo (Estudo)'!A:B,2,)</f>
        <v>Tipo_F_15-20</v>
      </c>
      <c r="L718" t="s">
        <v>1453</v>
      </c>
      <c r="M718" t="str">
        <f t="shared" si="22"/>
        <v>SP</v>
      </c>
      <c r="N718" s="53">
        <v>39611</v>
      </c>
      <c r="O718">
        <v>1</v>
      </c>
      <c r="P718">
        <f t="shared" si="23"/>
        <v>94300</v>
      </c>
    </row>
    <row r="719" spans="1:16" x14ac:dyDescent="0.25">
      <c r="A719" s="32" t="s">
        <v>2</v>
      </c>
      <c r="B719" s="32">
        <v>30908</v>
      </c>
      <c r="C719" s="32" t="s">
        <v>2167</v>
      </c>
      <c r="D719" s="32" t="str">
        <f>VLOOKUP(C719,Grupo!A:B,2,0)</f>
        <v>_RX 15-20 m</v>
      </c>
      <c r="G719" s="34">
        <v>230000</v>
      </c>
      <c r="H719" s="32">
        <v>6909</v>
      </c>
      <c r="I719" s="58" t="s">
        <v>2</v>
      </c>
      <c r="J719">
        <f>VLOOKUP(D719,'TIpo (Estudo)'!A:C,3,0)</f>
        <v>9</v>
      </c>
      <c r="K719" t="str">
        <f>VLOOKUP(D719,'TIpo (Estudo)'!A:B,2,)</f>
        <v>Tipo_F_15-20</v>
      </c>
      <c r="L719" t="s">
        <v>1453</v>
      </c>
      <c r="M719" t="str">
        <f t="shared" si="22"/>
        <v>SP</v>
      </c>
      <c r="N719" s="53">
        <v>39611</v>
      </c>
      <c r="O719">
        <v>1</v>
      </c>
      <c r="P719">
        <f t="shared" si="23"/>
        <v>94300</v>
      </c>
    </row>
    <row r="720" spans="1:16" x14ac:dyDescent="0.25">
      <c r="A720" s="32" t="s">
        <v>2</v>
      </c>
      <c r="B720" s="32">
        <v>30908</v>
      </c>
      <c r="C720" s="32" t="s">
        <v>2167</v>
      </c>
      <c r="D720" s="32" t="str">
        <f>VLOOKUP(C720,Grupo!A:B,2,0)</f>
        <v>_RX 15-20 m</v>
      </c>
      <c r="G720" s="34">
        <v>230000</v>
      </c>
      <c r="H720" s="32">
        <v>6906</v>
      </c>
      <c r="I720" s="58" t="s">
        <v>2</v>
      </c>
      <c r="J720">
        <f>VLOOKUP(D720,'TIpo (Estudo)'!A:C,3,0)</f>
        <v>9</v>
      </c>
      <c r="K720" t="str">
        <f>VLOOKUP(D720,'TIpo (Estudo)'!A:B,2,)</f>
        <v>Tipo_F_15-20</v>
      </c>
      <c r="L720" t="s">
        <v>1453</v>
      </c>
      <c r="M720" t="str">
        <f t="shared" si="22"/>
        <v>SP</v>
      </c>
      <c r="N720" s="53">
        <v>39611</v>
      </c>
      <c r="O720">
        <v>1</v>
      </c>
      <c r="P720">
        <f t="shared" si="23"/>
        <v>94300</v>
      </c>
    </row>
    <row r="721" spans="1:16" x14ac:dyDescent="0.25">
      <c r="A721" s="32" t="s">
        <v>2</v>
      </c>
      <c r="B721" s="32">
        <v>30908</v>
      </c>
      <c r="C721" s="32" t="s">
        <v>2167</v>
      </c>
      <c r="D721" s="32" t="str">
        <f>VLOOKUP(C721,Grupo!A:B,2,0)</f>
        <v>_RX 15-20 m</v>
      </c>
      <c r="G721" s="34">
        <v>230000</v>
      </c>
      <c r="H721" s="32">
        <v>6907</v>
      </c>
      <c r="I721" s="58" t="s">
        <v>2</v>
      </c>
      <c r="J721">
        <f>VLOOKUP(D721,'TIpo (Estudo)'!A:C,3,0)</f>
        <v>9</v>
      </c>
      <c r="K721" t="str">
        <f>VLOOKUP(D721,'TIpo (Estudo)'!A:B,2,)</f>
        <v>Tipo_F_15-20</v>
      </c>
      <c r="L721" t="s">
        <v>1453</v>
      </c>
      <c r="M721" t="str">
        <f t="shared" si="22"/>
        <v>SP</v>
      </c>
      <c r="N721" s="53">
        <v>39611</v>
      </c>
      <c r="O721">
        <v>1</v>
      </c>
      <c r="P721">
        <f t="shared" si="23"/>
        <v>94300</v>
      </c>
    </row>
    <row r="722" spans="1:16" x14ac:dyDescent="0.25">
      <c r="A722" s="32" t="s">
        <v>2</v>
      </c>
      <c r="B722" s="32">
        <v>30908</v>
      </c>
      <c r="C722" s="32" t="s">
        <v>2167</v>
      </c>
      <c r="D722" s="32" t="str">
        <f>VLOOKUP(C722,Grupo!A:B,2,0)</f>
        <v>_RX 15-20 m</v>
      </c>
      <c r="G722" s="34">
        <v>230000</v>
      </c>
      <c r="H722" s="32">
        <v>6908</v>
      </c>
      <c r="I722" s="58" t="s">
        <v>2</v>
      </c>
      <c r="J722">
        <f>VLOOKUP(D722,'TIpo (Estudo)'!A:C,3,0)</f>
        <v>9</v>
      </c>
      <c r="K722" t="str">
        <f>VLOOKUP(D722,'TIpo (Estudo)'!A:B,2,)</f>
        <v>Tipo_F_15-20</v>
      </c>
      <c r="L722" t="s">
        <v>1453</v>
      </c>
      <c r="M722" t="str">
        <f t="shared" si="22"/>
        <v>SP</v>
      </c>
      <c r="N722" s="53">
        <v>39611</v>
      </c>
      <c r="O722">
        <v>1</v>
      </c>
      <c r="P722">
        <f t="shared" si="23"/>
        <v>94300</v>
      </c>
    </row>
    <row r="723" spans="1:16" x14ac:dyDescent="0.25">
      <c r="A723" s="32" t="s">
        <v>2</v>
      </c>
      <c r="B723" s="32">
        <v>35509</v>
      </c>
      <c r="C723" s="32" t="s">
        <v>1168</v>
      </c>
      <c r="D723" s="32" t="str">
        <f>VLOOKUP(C723,Grupo!A:B,2,0)</f>
        <v>_Distribuidor_Ester</v>
      </c>
      <c r="G723" s="34">
        <v>68664</v>
      </c>
      <c r="H723" s="32">
        <v>6943</v>
      </c>
      <c r="I723" s="58" t="s">
        <v>2</v>
      </c>
      <c r="J723">
        <f>VLOOKUP(D723,'TIpo (Estudo)'!A:C,3,0)</f>
        <v>2</v>
      </c>
      <c r="K723" t="str">
        <f>VLOOKUP(D723,'TIpo (Estudo)'!A:B,2,)</f>
        <v>Tipo_B</v>
      </c>
      <c r="L723" t="s">
        <v>1371</v>
      </c>
      <c r="M723" t="str">
        <f t="shared" si="22"/>
        <v>SP</v>
      </c>
      <c r="N723" s="53">
        <v>39612</v>
      </c>
      <c r="O723">
        <v>1</v>
      </c>
      <c r="P723">
        <f t="shared" si="23"/>
        <v>28152.239999999998</v>
      </c>
    </row>
    <row r="724" spans="1:16" x14ac:dyDescent="0.25">
      <c r="A724" s="32" t="s">
        <v>2</v>
      </c>
      <c r="B724" s="32">
        <v>30908</v>
      </c>
      <c r="C724" s="32" t="s">
        <v>2167</v>
      </c>
      <c r="D724" s="32" t="str">
        <f>VLOOKUP(C724,Grupo!A:B,2,0)</f>
        <v>_RX 15-20 m</v>
      </c>
      <c r="G724" s="34">
        <v>243850</v>
      </c>
      <c r="H724" s="32">
        <v>6946</v>
      </c>
      <c r="I724" s="58" t="s">
        <v>2</v>
      </c>
      <c r="J724">
        <f>VLOOKUP(D724,'TIpo (Estudo)'!A:C,3,0)</f>
        <v>9</v>
      </c>
      <c r="K724" t="str">
        <f>VLOOKUP(D724,'TIpo (Estudo)'!A:B,2,)</f>
        <v>Tipo_F_15-20</v>
      </c>
      <c r="L724" t="s">
        <v>1371</v>
      </c>
      <c r="M724" t="str">
        <f t="shared" si="22"/>
        <v>SP</v>
      </c>
      <c r="N724" s="53">
        <v>39612</v>
      </c>
      <c r="O724">
        <v>1</v>
      </c>
      <c r="P724">
        <f t="shared" si="23"/>
        <v>99978.5</v>
      </c>
    </row>
    <row r="725" spans="1:16" x14ac:dyDescent="0.25">
      <c r="A725" s="32" t="s">
        <v>2</v>
      </c>
      <c r="B725" s="32">
        <v>36973</v>
      </c>
      <c r="C725" s="32" t="s">
        <v>1151</v>
      </c>
      <c r="D725" s="32" t="str">
        <f>VLOOKUP(C725,Grupo!A:B,2,0)</f>
        <v>_RX 0-11m</v>
      </c>
      <c r="G725" s="34">
        <v>102000</v>
      </c>
      <c r="H725" s="32">
        <v>6955</v>
      </c>
      <c r="I725" s="58" t="s">
        <v>2</v>
      </c>
      <c r="J725">
        <f>VLOOKUP(D725,'TIpo (Estudo)'!A:C,3,0)</f>
        <v>7</v>
      </c>
      <c r="K725" t="str">
        <f>VLOOKUP(D725,'TIpo (Estudo)'!A:B,2,)</f>
        <v>Tipo_F_0-11</v>
      </c>
      <c r="L725" t="s">
        <v>1239</v>
      </c>
      <c r="M725" t="str">
        <f t="shared" si="22"/>
        <v>SP</v>
      </c>
      <c r="N725" s="53">
        <v>39619</v>
      </c>
      <c r="O725">
        <v>1</v>
      </c>
      <c r="P725">
        <f t="shared" si="23"/>
        <v>41820</v>
      </c>
    </row>
    <row r="726" spans="1:16" x14ac:dyDescent="0.25">
      <c r="A726" s="32" t="s">
        <v>2</v>
      </c>
      <c r="B726" s="32">
        <v>30908</v>
      </c>
      <c r="C726" s="32" t="s">
        <v>2167</v>
      </c>
      <c r="D726" s="32" t="str">
        <f>VLOOKUP(C726,Grupo!A:B,2,0)</f>
        <v>_RX 15-20 m</v>
      </c>
      <c r="G726" s="34">
        <v>210000</v>
      </c>
      <c r="H726" s="32">
        <v>6956</v>
      </c>
      <c r="I726" s="58" t="s">
        <v>2</v>
      </c>
      <c r="J726">
        <f>VLOOKUP(D726,'TIpo (Estudo)'!A:C,3,0)</f>
        <v>9</v>
      </c>
      <c r="K726" t="str">
        <f>VLOOKUP(D726,'TIpo (Estudo)'!A:B,2,)</f>
        <v>Tipo_F_15-20</v>
      </c>
      <c r="L726" t="s">
        <v>1498</v>
      </c>
      <c r="M726" t="str">
        <f t="shared" si="22"/>
        <v>SP</v>
      </c>
      <c r="N726" s="53">
        <v>39619</v>
      </c>
      <c r="O726">
        <v>1</v>
      </c>
      <c r="P726">
        <f t="shared" si="23"/>
        <v>86100</v>
      </c>
    </row>
    <row r="727" spans="1:16" x14ac:dyDescent="0.25">
      <c r="A727" s="32" t="s">
        <v>15</v>
      </c>
      <c r="B727" s="32">
        <v>30908</v>
      </c>
      <c r="C727" s="32" t="s">
        <v>2167</v>
      </c>
      <c r="D727" s="32" t="str">
        <f>VLOOKUP(C727,Grupo!A:B,2,0)</f>
        <v>_RX 15-20 m</v>
      </c>
      <c r="G727" s="34">
        <v>200000</v>
      </c>
      <c r="H727" s="32">
        <v>6911</v>
      </c>
      <c r="I727" s="58" t="s">
        <v>15</v>
      </c>
      <c r="J727">
        <f>VLOOKUP(D727,'TIpo (Estudo)'!A:C,3,0)</f>
        <v>9</v>
      </c>
      <c r="K727" t="str">
        <f>VLOOKUP(D727,'TIpo (Estudo)'!A:B,2,)</f>
        <v>Tipo_F_15-20</v>
      </c>
      <c r="L727" t="s">
        <v>1322</v>
      </c>
      <c r="M727" t="str">
        <f t="shared" si="22"/>
        <v>MT</v>
      </c>
      <c r="N727" s="53">
        <v>39619</v>
      </c>
      <c r="O727">
        <v>1</v>
      </c>
      <c r="P727">
        <f t="shared" si="23"/>
        <v>82000</v>
      </c>
    </row>
    <row r="728" spans="1:16" x14ac:dyDescent="0.25">
      <c r="A728" s="32" t="s">
        <v>29</v>
      </c>
      <c r="B728" s="32">
        <v>33790</v>
      </c>
      <c r="C728" s="32" t="s">
        <v>1177</v>
      </c>
      <c r="D728" s="32" t="str">
        <f>VLOOKUP(C728,Grupo!A:B,2,0)</f>
        <v>_Colhedoras</v>
      </c>
      <c r="G728" s="34">
        <v>32092.53</v>
      </c>
      <c r="H728" s="32">
        <v>6944</v>
      </c>
      <c r="I728" s="58" t="s">
        <v>29</v>
      </c>
      <c r="J728">
        <f>VLOOKUP(D728,'TIpo (Estudo)'!A:C,3,0)</f>
        <v>1</v>
      </c>
      <c r="K728" t="str">
        <f>VLOOKUP(D728,'TIpo (Estudo)'!A:B,2,)</f>
        <v>Tipo_A</v>
      </c>
      <c r="L728" t="s">
        <v>1213</v>
      </c>
      <c r="M728" t="str">
        <f t="shared" si="22"/>
        <v>PR</v>
      </c>
      <c r="N728" s="53">
        <v>39623</v>
      </c>
      <c r="O728">
        <v>1</v>
      </c>
      <c r="P728">
        <f t="shared" si="23"/>
        <v>13157.9373</v>
      </c>
    </row>
    <row r="729" spans="1:16" x14ac:dyDescent="0.25">
      <c r="A729" s="32" t="s">
        <v>29</v>
      </c>
      <c r="B729" s="32">
        <v>33790</v>
      </c>
      <c r="C729" s="32" t="s">
        <v>1177</v>
      </c>
      <c r="D729" s="32" t="str">
        <f>VLOOKUP(C729,Grupo!A:B,2,0)</f>
        <v>_Colhedoras</v>
      </c>
      <c r="G729" s="34">
        <v>32092.53</v>
      </c>
      <c r="H729" s="32">
        <v>6945</v>
      </c>
      <c r="I729" s="58" t="s">
        <v>29</v>
      </c>
      <c r="J729">
        <f>VLOOKUP(D729,'TIpo (Estudo)'!A:C,3,0)</f>
        <v>1</v>
      </c>
      <c r="K729" t="str">
        <f>VLOOKUP(D729,'TIpo (Estudo)'!A:B,2,)</f>
        <v>Tipo_A</v>
      </c>
      <c r="L729" t="s">
        <v>1213</v>
      </c>
      <c r="M729" t="str">
        <f t="shared" si="22"/>
        <v>PR</v>
      </c>
      <c r="N729" s="53">
        <v>39623</v>
      </c>
      <c r="O729">
        <v>1</v>
      </c>
      <c r="P729">
        <f t="shared" si="23"/>
        <v>13157.9373</v>
      </c>
    </row>
    <row r="730" spans="1:16" x14ac:dyDescent="0.25">
      <c r="A730" s="32" t="s">
        <v>15</v>
      </c>
      <c r="B730" s="32">
        <v>30959</v>
      </c>
      <c r="C730" s="32" t="s">
        <v>2149</v>
      </c>
      <c r="D730" s="32" t="str">
        <f>VLOOKUP(C730,Grupo!A:B,2,0)</f>
        <v>_RX 15-20 m</v>
      </c>
      <c r="G730" s="34">
        <v>173600</v>
      </c>
      <c r="H730" s="32">
        <v>6947</v>
      </c>
      <c r="I730" s="58" t="s">
        <v>15</v>
      </c>
      <c r="J730">
        <f>VLOOKUP(D730,'TIpo (Estudo)'!A:C,3,0)</f>
        <v>9</v>
      </c>
      <c r="K730" t="str">
        <f>VLOOKUP(D730,'TIpo (Estudo)'!A:B,2,)</f>
        <v>Tipo_F_15-20</v>
      </c>
      <c r="L730" t="s">
        <v>1268</v>
      </c>
      <c r="M730" t="str">
        <f t="shared" si="22"/>
        <v>MT</v>
      </c>
      <c r="N730" s="53">
        <v>39624</v>
      </c>
      <c r="O730">
        <v>1</v>
      </c>
      <c r="P730">
        <f t="shared" si="23"/>
        <v>71176</v>
      </c>
    </row>
    <row r="731" spans="1:16" x14ac:dyDescent="0.25">
      <c r="A731" s="32" t="s">
        <v>67</v>
      </c>
      <c r="B731" s="32">
        <v>32582</v>
      </c>
      <c r="C731" s="32" t="s">
        <v>1164</v>
      </c>
      <c r="D731" s="32" t="str">
        <f>VLOOKUP(C731,Grupo!A:B,2,0)</f>
        <v>_Colhedoras</v>
      </c>
      <c r="G731" s="34">
        <v>30000</v>
      </c>
      <c r="H731" s="32">
        <v>6790</v>
      </c>
      <c r="I731" s="58" t="s">
        <v>67</v>
      </c>
      <c r="J731">
        <f>VLOOKUP(D731,'TIpo (Estudo)'!A:C,3,0)</f>
        <v>1</v>
      </c>
      <c r="K731" t="str">
        <f>VLOOKUP(D731,'TIpo (Estudo)'!A:B,2,)</f>
        <v>Tipo_A</v>
      </c>
      <c r="L731" t="s">
        <v>1393</v>
      </c>
      <c r="M731" t="str">
        <f t="shared" si="22"/>
        <v>PA</v>
      </c>
      <c r="N731" s="53">
        <v>39624</v>
      </c>
      <c r="O731">
        <v>1</v>
      </c>
      <c r="P731">
        <f t="shared" si="23"/>
        <v>12300</v>
      </c>
    </row>
    <row r="732" spans="1:16" x14ac:dyDescent="0.25">
      <c r="A732" s="32" t="s">
        <v>67</v>
      </c>
      <c r="B732" s="32">
        <v>9359</v>
      </c>
      <c r="C732" s="32" t="s">
        <v>2199</v>
      </c>
      <c r="D732" s="32" t="str">
        <f>VLOOKUP(C732,Grupo!A:B,2,0)</f>
        <v>_Colhedoras</v>
      </c>
      <c r="G732" s="34">
        <v>20000</v>
      </c>
      <c r="H732" s="32">
        <v>4703</v>
      </c>
      <c r="I732" s="58" t="s">
        <v>67</v>
      </c>
      <c r="J732">
        <f>VLOOKUP(D732,'TIpo (Estudo)'!A:C,3,0)</f>
        <v>1</v>
      </c>
      <c r="K732" t="str">
        <f>VLOOKUP(D732,'TIpo (Estudo)'!A:B,2,)</f>
        <v>Tipo_A</v>
      </c>
      <c r="L732" t="s">
        <v>1393</v>
      </c>
      <c r="M732" t="str">
        <f t="shared" si="22"/>
        <v>PA</v>
      </c>
      <c r="N732" s="53">
        <v>39624</v>
      </c>
      <c r="O732">
        <v>1</v>
      </c>
      <c r="P732">
        <f t="shared" si="23"/>
        <v>8200</v>
      </c>
    </row>
    <row r="733" spans="1:16" x14ac:dyDescent="0.25">
      <c r="A733" s="32" t="s">
        <v>67</v>
      </c>
      <c r="B733" s="32">
        <v>22339</v>
      </c>
      <c r="C733" s="32" t="s">
        <v>1179</v>
      </c>
      <c r="D733" s="32" t="str">
        <f>VLOOKUP(C733,Grupo!A:B,2,0)</f>
        <v>_Wagon</v>
      </c>
      <c r="G733" s="34">
        <v>50000</v>
      </c>
      <c r="H733" s="32">
        <v>6428</v>
      </c>
      <c r="I733" s="58" t="s">
        <v>67</v>
      </c>
      <c r="J733">
        <f>VLOOKUP(D733,'TIpo (Estudo)'!A:C,3,0)</f>
        <v>19</v>
      </c>
      <c r="K733" t="str">
        <f>VLOOKUP(D733,'TIpo (Estudo)'!A:B,2,)</f>
        <v>Tipo_K</v>
      </c>
      <c r="L733" t="s">
        <v>1393</v>
      </c>
      <c r="M733" t="str">
        <f t="shared" si="22"/>
        <v>PA</v>
      </c>
      <c r="N733" s="53">
        <v>39624</v>
      </c>
      <c r="O733">
        <v>1</v>
      </c>
      <c r="P733">
        <f t="shared" si="23"/>
        <v>20500</v>
      </c>
    </row>
    <row r="734" spans="1:16" x14ac:dyDescent="0.25">
      <c r="A734" s="32" t="s">
        <v>79</v>
      </c>
      <c r="B734" s="32">
        <v>25919</v>
      </c>
      <c r="C734" s="32" t="s">
        <v>1160</v>
      </c>
      <c r="D734" s="32" t="str">
        <f>VLOOKUP(C734,Grupo!A:B,2,0)</f>
        <v>_VM 2-8 m</v>
      </c>
      <c r="G734" s="34">
        <v>58050</v>
      </c>
      <c r="H734" s="32">
        <v>6938</v>
      </c>
      <c r="I734" s="58" t="s">
        <v>79</v>
      </c>
      <c r="J734">
        <f>VLOOKUP(D734,'TIpo (Estudo)'!A:C,3,0)</f>
        <v>17</v>
      </c>
      <c r="K734" t="str">
        <f>VLOOKUP(D734,'TIpo (Estudo)'!A:B,2,)</f>
        <v>Tipo_J_2-8</v>
      </c>
      <c r="L734" t="s">
        <v>1540</v>
      </c>
      <c r="M734" t="str">
        <f t="shared" si="22"/>
        <v>RS</v>
      </c>
      <c r="N734" s="53">
        <v>39625</v>
      </c>
      <c r="O734">
        <v>1</v>
      </c>
      <c r="P734">
        <f t="shared" si="23"/>
        <v>23800.5</v>
      </c>
    </row>
    <row r="735" spans="1:16" x14ac:dyDescent="0.25">
      <c r="A735" s="32" t="s">
        <v>10</v>
      </c>
      <c r="B735" s="32">
        <v>36973</v>
      </c>
      <c r="C735" s="32" t="s">
        <v>1151</v>
      </c>
      <c r="D735" s="32" t="str">
        <f>VLOOKUP(C735,Grupo!A:B,2,0)</f>
        <v>_RX 0-11m</v>
      </c>
      <c r="G735" s="34">
        <v>114900</v>
      </c>
      <c r="H735" s="32">
        <v>6960</v>
      </c>
      <c r="I735" s="58" t="s">
        <v>10</v>
      </c>
      <c r="J735">
        <f>VLOOKUP(D735,'TIpo (Estudo)'!A:C,3,0)</f>
        <v>7</v>
      </c>
      <c r="K735" t="str">
        <f>VLOOKUP(D735,'TIpo (Estudo)'!A:B,2,)</f>
        <v>Tipo_F_0-11</v>
      </c>
      <c r="L735" t="s">
        <v>1541</v>
      </c>
      <c r="M735" t="str">
        <f t="shared" si="22"/>
        <v>GO</v>
      </c>
      <c r="N735" s="53">
        <v>39626</v>
      </c>
      <c r="O735">
        <v>1</v>
      </c>
      <c r="P735">
        <f t="shared" si="23"/>
        <v>47109</v>
      </c>
    </row>
    <row r="736" spans="1:16" x14ac:dyDescent="0.25">
      <c r="A736" s="32" t="s">
        <v>29</v>
      </c>
      <c r="B736" s="32">
        <v>37090</v>
      </c>
      <c r="C736" s="32" t="s">
        <v>1142</v>
      </c>
      <c r="D736" s="32" t="str">
        <f>VLOOKUP(C736,Grupo!A:B,2,0)</f>
        <v>_TMX 02-5 m</v>
      </c>
      <c r="G736" s="34">
        <v>47678.400000000001</v>
      </c>
      <c r="H736" s="32">
        <v>6954</v>
      </c>
      <c r="I736" s="58" t="s">
        <v>29</v>
      </c>
      <c r="J736">
        <f>VLOOKUP(D736,'TIpo (Estudo)'!A:C,3,0)</f>
        <v>13</v>
      </c>
      <c r="K736" t="str">
        <f>VLOOKUP(D736,'TIpo (Estudo)'!A:B,2,)</f>
        <v>Tipo_H_2-5</v>
      </c>
      <c r="L736" t="s">
        <v>1213</v>
      </c>
      <c r="M736" t="str">
        <f t="shared" si="22"/>
        <v>PR</v>
      </c>
      <c r="N736" s="53">
        <v>39626</v>
      </c>
      <c r="O736">
        <v>1</v>
      </c>
      <c r="P736">
        <f t="shared" si="23"/>
        <v>19548.144</v>
      </c>
    </row>
    <row r="737" spans="1:16" x14ac:dyDescent="0.25">
      <c r="A737" s="32" t="s">
        <v>15</v>
      </c>
      <c r="B737" s="32">
        <v>37090</v>
      </c>
      <c r="C737" s="32" t="s">
        <v>1142</v>
      </c>
      <c r="D737" s="32" t="str">
        <f>VLOOKUP(C737,Grupo!A:B,2,0)</f>
        <v>_TMX 02-5 m</v>
      </c>
      <c r="G737" s="34">
        <v>68450</v>
      </c>
      <c r="H737" s="32">
        <v>6953</v>
      </c>
      <c r="I737" s="58" t="s">
        <v>15</v>
      </c>
      <c r="J737">
        <f>VLOOKUP(D737,'TIpo (Estudo)'!A:C,3,0)</f>
        <v>13</v>
      </c>
      <c r="K737" t="str">
        <f>VLOOKUP(D737,'TIpo (Estudo)'!A:B,2,)</f>
        <v>Tipo_H_2-5</v>
      </c>
      <c r="L737" t="s">
        <v>1542</v>
      </c>
      <c r="M737" t="str">
        <f t="shared" si="22"/>
        <v>MT</v>
      </c>
      <c r="N737" s="53">
        <v>39626</v>
      </c>
      <c r="O737">
        <v>1</v>
      </c>
      <c r="P737">
        <f t="shared" si="23"/>
        <v>28064.5</v>
      </c>
    </row>
    <row r="738" spans="1:16" x14ac:dyDescent="0.25">
      <c r="A738" s="32" t="s">
        <v>2</v>
      </c>
      <c r="B738" s="32">
        <v>25919</v>
      </c>
      <c r="C738" s="32" t="s">
        <v>1160</v>
      </c>
      <c r="D738" s="32" t="str">
        <f>VLOOKUP(C738,Grupo!A:B,2,0)</f>
        <v>_VM 2-8 m</v>
      </c>
      <c r="G738" s="34">
        <v>55260</v>
      </c>
      <c r="H738" s="32">
        <v>6887</v>
      </c>
      <c r="I738" s="58" t="s">
        <v>2</v>
      </c>
      <c r="J738">
        <f>VLOOKUP(D738,'TIpo (Estudo)'!A:C,3,0)</f>
        <v>17</v>
      </c>
      <c r="K738" t="str">
        <f>VLOOKUP(D738,'TIpo (Estudo)'!A:B,2,)</f>
        <v>Tipo_J_2-8</v>
      </c>
      <c r="L738" t="s">
        <v>1192</v>
      </c>
      <c r="M738" t="str">
        <f t="shared" si="22"/>
        <v>SP</v>
      </c>
      <c r="N738" s="53">
        <v>39630</v>
      </c>
      <c r="O738">
        <v>1</v>
      </c>
      <c r="P738">
        <f t="shared" si="23"/>
        <v>22656.6</v>
      </c>
    </row>
    <row r="739" spans="1:16" x14ac:dyDescent="0.25">
      <c r="A739" s="32" t="s">
        <v>15</v>
      </c>
      <c r="B739" s="32">
        <v>30908</v>
      </c>
      <c r="C739" s="32" t="s">
        <v>2167</v>
      </c>
      <c r="D739" s="32" t="str">
        <f>VLOOKUP(C739,Grupo!A:B,2,0)</f>
        <v>_RX 15-20 m</v>
      </c>
      <c r="G739" s="34">
        <v>200000</v>
      </c>
      <c r="H739" s="32">
        <v>6910</v>
      </c>
      <c r="I739" s="58" t="s">
        <v>15</v>
      </c>
      <c r="J739">
        <f>VLOOKUP(D739,'TIpo (Estudo)'!A:C,3,0)</f>
        <v>9</v>
      </c>
      <c r="K739" t="str">
        <f>VLOOKUP(D739,'TIpo (Estudo)'!A:B,2,)</f>
        <v>Tipo_F_15-20</v>
      </c>
      <c r="L739" t="s">
        <v>1322</v>
      </c>
      <c r="M739" t="str">
        <f t="shared" si="22"/>
        <v>MT</v>
      </c>
      <c r="N739" s="53">
        <v>39630</v>
      </c>
      <c r="O739">
        <v>1</v>
      </c>
      <c r="P739">
        <f t="shared" si="23"/>
        <v>82000</v>
      </c>
    </row>
    <row r="740" spans="1:16" x14ac:dyDescent="0.25">
      <c r="A740" s="32" t="s">
        <v>181</v>
      </c>
      <c r="B740" s="32">
        <v>33790</v>
      </c>
      <c r="C740" s="32" t="s">
        <v>1177</v>
      </c>
      <c r="D740" s="32" t="str">
        <f>VLOOKUP(C740,Grupo!A:B,2,0)</f>
        <v>_Colhedoras</v>
      </c>
      <c r="G740" s="34">
        <v>41000</v>
      </c>
      <c r="H740" s="32">
        <v>6964</v>
      </c>
      <c r="I740" s="58" t="s">
        <v>181</v>
      </c>
      <c r="J740">
        <f>VLOOKUP(D740,'TIpo (Estudo)'!A:C,3,0)</f>
        <v>1</v>
      </c>
      <c r="K740" t="str">
        <f>VLOOKUP(D740,'TIpo (Estudo)'!A:B,2,)</f>
        <v>Tipo_A</v>
      </c>
      <c r="L740" t="s">
        <v>1308</v>
      </c>
      <c r="M740" t="str">
        <f t="shared" si="22"/>
        <v>DF</v>
      </c>
      <c r="N740" s="53">
        <v>39632</v>
      </c>
      <c r="O740">
        <v>1</v>
      </c>
      <c r="P740">
        <f t="shared" si="23"/>
        <v>16810</v>
      </c>
    </row>
    <row r="741" spans="1:16" x14ac:dyDescent="0.25">
      <c r="A741" s="32" t="s">
        <v>2</v>
      </c>
      <c r="B741" s="32">
        <v>36973</v>
      </c>
      <c r="C741" s="32" t="s">
        <v>1151</v>
      </c>
      <c r="D741" s="32" t="str">
        <f>VLOOKUP(C741,Grupo!A:B,2,0)</f>
        <v>_RX 0-11m</v>
      </c>
      <c r="G741" s="34">
        <v>104965</v>
      </c>
      <c r="H741" s="32">
        <v>6965</v>
      </c>
      <c r="I741" s="58" t="s">
        <v>2</v>
      </c>
      <c r="J741">
        <f>VLOOKUP(D741,'TIpo (Estudo)'!A:C,3,0)</f>
        <v>7</v>
      </c>
      <c r="K741" t="str">
        <f>VLOOKUP(D741,'TIpo (Estudo)'!A:B,2,)</f>
        <v>Tipo_F_0-11</v>
      </c>
      <c r="L741" t="s">
        <v>1276</v>
      </c>
      <c r="M741" t="str">
        <f t="shared" si="22"/>
        <v>SP</v>
      </c>
      <c r="N741" s="53">
        <v>39632</v>
      </c>
      <c r="O741">
        <v>1</v>
      </c>
      <c r="P741">
        <f t="shared" si="23"/>
        <v>43035.649999999994</v>
      </c>
    </row>
    <row r="742" spans="1:16" x14ac:dyDescent="0.25">
      <c r="A742" s="32" t="s">
        <v>15</v>
      </c>
      <c r="B742" s="32">
        <v>13585</v>
      </c>
      <c r="C742" s="32" t="s">
        <v>2015</v>
      </c>
      <c r="D742" s="32" t="str">
        <f>VLOOKUP(C742,Grupo!A:B,2,0)</f>
        <v>_TMX 02-5 m</v>
      </c>
      <c r="G742" s="34">
        <v>12000</v>
      </c>
      <c r="H742" s="32">
        <v>3842</v>
      </c>
      <c r="I742" s="58" t="s">
        <v>15</v>
      </c>
      <c r="J742">
        <f>VLOOKUP(D742,'TIpo (Estudo)'!A:C,3,0)</f>
        <v>13</v>
      </c>
      <c r="K742" t="str">
        <f>VLOOKUP(D742,'TIpo (Estudo)'!A:B,2,)</f>
        <v>Tipo_H_2-5</v>
      </c>
      <c r="L742" t="s">
        <v>1324</v>
      </c>
      <c r="M742" t="str">
        <f t="shared" si="22"/>
        <v>MT</v>
      </c>
      <c r="N742" s="53">
        <v>39632</v>
      </c>
      <c r="O742">
        <v>1</v>
      </c>
      <c r="P742">
        <f t="shared" si="23"/>
        <v>4920</v>
      </c>
    </row>
    <row r="743" spans="1:16" x14ac:dyDescent="0.25">
      <c r="A743" s="32" t="s">
        <v>15</v>
      </c>
      <c r="B743" s="32">
        <v>36973</v>
      </c>
      <c r="C743" s="32" t="s">
        <v>1151</v>
      </c>
      <c r="D743" s="32" t="str">
        <f>VLOOKUP(C743,Grupo!A:B,2,0)</f>
        <v>_RX 0-11m</v>
      </c>
      <c r="G743" s="34">
        <v>120000</v>
      </c>
      <c r="H743" s="32">
        <v>6966</v>
      </c>
      <c r="I743" s="58" t="s">
        <v>15</v>
      </c>
      <c r="J743">
        <f>VLOOKUP(D743,'TIpo (Estudo)'!A:C,3,0)</f>
        <v>7</v>
      </c>
      <c r="K743" t="str">
        <f>VLOOKUP(D743,'TIpo (Estudo)'!A:B,2,)</f>
        <v>Tipo_F_0-11</v>
      </c>
      <c r="L743" t="s">
        <v>1543</v>
      </c>
      <c r="M743" t="str">
        <f t="shared" si="22"/>
        <v>MT</v>
      </c>
      <c r="N743" s="53">
        <v>39633</v>
      </c>
      <c r="O743">
        <v>1</v>
      </c>
      <c r="P743">
        <f t="shared" si="23"/>
        <v>49200</v>
      </c>
    </row>
    <row r="744" spans="1:16" x14ac:dyDescent="0.25">
      <c r="A744" s="32" t="s">
        <v>4</v>
      </c>
      <c r="B744" s="32">
        <v>36460</v>
      </c>
      <c r="C744" s="32" t="s">
        <v>1149</v>
      </c>
      <c r="D744" s="32" t="str">
        <f>VLOOKUP(C744,Grupo!A:B,2,0)</f>
        <v>_TMX 02-5 m</v>
      </c>
      <c r="G744" s="34">
        <v>33384</v>
      </c>
      <c r="H744" s="32">
        <v>6889</v>
      </c>
      <c r="I744" s="58" t="s">
        <v>4</v>
      </c>
      <c r="J744">
        <f>VLOOKUP(D744,'TIpo (Estudo)'!A:C,3,0)</f>
        <v>13</v>
      </c>
      <c r="K744" t="str">
        <f>VLOOKUP(D744,'TIpo (Estudo)'!A:B,2,)</f>
        <v>Tipo_H_2-5</v>
      </c>
      <c r="L744" t="s">
        <v>1209</v>
      </c>
      <c r="M744" t="str">
        <f t="shared" si="22"/>
        <v>MG</v>
      </c>
      <c r="N744" s="53">
        <v>39639</v>
      </c>
      <c r="O744">
        <v>1</v>
      </c>
      <c r="P744">
        <f t="shared" si="23"/>
        <v>13687.439999999999</v>
      </c>
    </row>
    <row r="745" spans="1:16" x14ac:dyDescent="0.25">
      <c r="A745" s="32" t="s">
        <v>4</v>
      </c>
      <c r="B745" s="32">
        <v>36460</v>
      </c>
      <c r="C745" s="32" t="s">
        <v>1149</v>
      </c>
      <c r="D745" s="32" t="str">
        <f>VLOOKUP(C745,Grupo!A:B,2,0)</f>
        <v>_TMX 02-5 m</v>
      </c>
      <c r="G745" s="34">
        <v>33384</v>
      </c>
      <c r="H745" s="32">
        <v>6967</v>
      </c>
      <c r="I745" s="58" t="s">
        <v>4</v>
      </c>
      <c r="J745">
        <f>VLOOKUP(D745,'TIpo (Estudo)'!A:C,3,0)</f>
        <v>13</v>
      </c>
      <c r="K745" t="str">
        <f>VLOOKUP(D745,'TIpo (Estudo)'!A:B,2,)</f>
        <v>Tipo_H_2-5</v>
      </c>
      <c r="L745" t="s">
        <v>1209</v>
      </c>
      <c r="M745" t="str">
        <f t="shared" si="22"/>
        <v>MG</v>
      </c>
      <c r="N745" s="53">
        <v>39639</v>
      </c>
      <c r="O745">
        <v>1</v>
      </c>
      <c r="P745">
        <f t="shared" si="23"/>
        <v>13687.439999999999</v>
      </c>
    </row>
    <row r="746" spans="1:16" x14ac:dyDescent="0.25">
      <c r="A746" s="32" t="s">
        <v>314</v>
      </c>
      <c r="B746" s="32">
        <v>32582</v>
      </c>
      <c r="C746" s="32" t="s">
        <v>1164</v>
      </c>
      <c r="D746" s="32" t="str">
        <f>VLOOKUP(C746,Grupo!A:B,2,0)</f>
        <v>_Colhedoras</v>
      </c>
      <c r="G746" s="34">
        <v>34880</v>
      </c>
      <c r="H746" s="32">
        <v>6958</v>
      </c>
      <c r="I746" s="58" t="s">
        <v>314</v>
      </c>
      <c r="J746">
        <f>VLOOKUP(D746,'TIpo (Estudo)'!A:C,3,0)</f>
        <v>1</v>
      </c>
      <c r="K746" t="str">
        <f>VLOOKUP(D746,'TIpo (Estudo)'!A:B,2,)</f>
        <v>Tipo_A</v>
      </c>
      <c r="L746" t="s">
        <v>1544</v>
      </c>
      <c r="M746" t="str">
        <f t="shared" si="22"/>
        <v>RN</v>
      </c>
      <c r="N746" s="53">
        <v>39640</v>
      </c>
      <c r="O746">
        <v>1</v>
      </c>
      <c r="P746">
        <f t="shared" si="23"/>
        <v>14300.8</v>
      </c>
    </row>
    <row r="747" spans="1:16" x14ac:dyDescent="0.25">
      <c r="A747" s="32" t="s">
        <v>4</v>
      </c>
      <c r="B747" s="32">
        <v>31990</v>
      </c>
      <c r="C747" s="32" t="s">
        <v>1157</v>
      </c>
      <c r="D747" s="32" t="str">
        <f>VLOOKUP(C747,Grupo!A:B,2,0)</f>
        <v>_RX 0-11m</v>
      </c>
      <c r="G747" s="34">
        <v>53000</v>
      </c>
      <c r="H747" s="32">
        <v>6941</v>
      </c>
      <c r="I747" s="58" t="s">
        <v>4</v>
      </c>
      <c r="J747">
        <f>VLOOKUP(D747,'TIpo (Estudo)'!A:C,3,0)</f>
        <v>7</v>
      </c>
      <c r="K747" t="str">
        <f>VLOOKUP(D747,'TIpo (Estudo)'!A:B,2,)</f>
        <v>Tipo_F_0-11</v>
      </c>
      <c r="L747" t="s">
        <v>1259</v>
      </c>
      <c r="M747" t="str">
        <f t="shared" si="22"/>
        <v>MG</v>
      </c>
      <c r="N747" s="53">
        <v>39640</v>
      </c>
      <c r="O747">
        <v>1</v>
      </c>
      <c r="P747">
        <f t="shared" si="23"/>
        <v>21730</v>
      </c>
    </row>
    <row r="748" spans="1:16" x14ac:dyDescent="0.25">
      <c r="A748" s="32" t="s">
        <v>4</v>
      </c>
      <c r="B748" s="32">
        <v>37372</v>
      </c>
      <c r="C748" s="32" t="s">
        <v>1139</v>
      </c>
      <c r="D748" s="32" t="str">
        <f>VLOOKUP(C748,Grupo!A:B,2,0)</f>
        <v>_TMX 02-5 m</v>
      </c>
      <c r="G748" s="34">
        <v>73950</v>
      </c>
      <c r="H748" s="32">
        <v>6932</v>
      </c>
      <c r="I748" s="58" t="s">
        <v>4</v>
      </c>
      <c r="J748">
        <f>VLOOKUP(D748,'TIpo (Estudo)'!A:C,3,0)</f>
        <v>13</v>
      </c>
      <c r="K748" t="str">
        <f>VLOOKUP(D748,'TIpo (Estudo)'!A:B,2,)</f>
        <v>Tipo_H_2-5</v>
      </c>
      <c r="L748" t="s">
        <v>1209</v>
      </c>
      <c r="M748" t="str">
        <f t="shared" si="22"/>
        <v>MG</v>
      </c>
      <c r="N748" s="53">
        <v>39640</v>
      </c>
      <c r="O748">
        <v>1</v>
      </c>
      <c r="P748">
        <f t="shared" si="23"/>
        <v>30319.5</v>
      </c>
    </row>
    <row r="749" spans="1:16" x14ac:dyDescent="0.25">
      <c r="A749" s="32" t="s">
        <v>4</v>
      </c>
      <c r="B749" s="32">
        <v>31744</v>
      </c>
      <c r="C749" s="32" t="s">
        <v>1153</v>
      </c>
      <c r="D749" s="32" t="str">
        <f>VLOOKUP(C749,Grupo!A:B,2,0)</f>
        <v>_RX 0-11m</v>
      </c>
      <c r="G749" s="34">
        <v>76946.2</v>
      </c>
      <c r="H749" s="32">
        <v>6973</v>
      </c>
      <c r="I749" s="58" t="s">
        <v>4</v>
      </c>
      <c r="J749">
        <f>VLOOKUP(D749,'TIpo (Estudo)'!A:C,3,0)</f>
        <v>7</v>
      </c>
      <c r="K749" t="str">
        <f>VLOOKUP(D749,'TIpo (Estudo)'!A:B,2,)</f>
        <v>Tipo_F_0-11</v>
      </c>
      <c r="L749" t="s">
        <v>1545</v>
      </c>
      <c r="M749" t="str">
        <f t="shared" si="22"/>
        <v>MG</v>
      </c>
      <c r="N749" s="53">
        <v>39643</v>
      </c>
      <c r="O749">
        <v>1</v>
      </c>
      <c r="P749">
        <f t="shared" si="23"/>
        <v>31547.941999999995</v>
      </c>
    </row>
    <row r="750" spans="1:16" x14ac:dyDescent="0.25">
      <c r="A750" s="32" t="s">
        <v>29</v>
      </c>
      <c r="B750" s="32">
        <v>25993</v>
      </c>
      <c r="C750" s="32" t="s">
        <v>1982</v>
      </c>
      <c r="D750" s="32" t="str">
        <f>VLOOKUP(C750,Grupo!A:B,2,0)</f>
        <v>_VM 2-8 m</v>
      </c>
      <c r="G750" s="34">
        <v>39142.400000000001</v>
      </c>
      <c r="H750" s="32">
        <v>6962</v>
      </c>
      <c r="I750" s="58" t="s">
        <v>29</v>
      </c>
      <c r="J750">
        <f>VLOOKUP(D750,'TIpo (Estudo)'!A:C,3,0)</f>
        <v>17</v>
      </c>
      <c r="K750" t="str">
        <f>VLOOKUP(D750,'TIpo (Estudo)'!A:B,2,)</f>
        <v>Tipo_J_2-8</v>
      </c>
      <c r="L750" t="s">
        <v>1213</v>
      </c>
      <c r="M750" t="str">
        <f t="shared" si="22"/>
        <v>PR</v>
      </c>
      <c r="N750" s="53">
        <v>39643</v>
      </c>
      <c r="O750">
        <v>1</v>
      </c>
      <c r="P750">
        <f t="shared" si="23"/>
        <v>16048.384</v>
      </c>
    </row>
    <row r="751" spans="1:16" x14ac:dyDescent="0.25">
      <c r="A751" s="32" t="s">
        <v>4</v>
      </c>
      <c r="B751" s="32">
        <v>36460</v>
      </c>
      <c r="C751" s="32" t="s">
        <v>1149</v>
      </c>
      <c r="D751" s="32" t="str">
        <f>VLOOKUP(C751,Grupo!A:B,2,0)</f>
        <v>_TMX 02-5 m</v>
      </c>
      <c r="G751" s="34">
        <v>25584</v>
      </c>
      <c r="H751" s="32">
        <v>6968</v>
      </c>
      <c r="I751" s="58" t="s">
        <v>4</v>
      </c>
      <c r="J751">
        <f>VLOOKUP(D751,'TIpo (Estudo)'!A:C,3,0)</f>
        <v>13</v>
      </c>
      <c r="K751" t="str">
        <f>VLOOKUP(D751,'TIpo (Estudo)'!A:B,2,)</f>
        <v>Tipo_H_2-5</v>
      </c>
      <c r="L751" t="s">
        <v>1209</v>
      </c>
      <c r="M751" t="str">
        <f t="shared" si="22"/>
        <v>MG</v>
      </c>
      <c r="N751" s="53">
        <v>39646</v>
      </c>
      <c r="O751">
        <v>1</v>
      </c>
      <c r="P751">
        <f t="shared" si="23"/>
        <v>10489.439999999999</v>
      </c>
    </row>
    <row r="752" spans="1:16" x14ac:dyDescent="0.25">
      <c r="A752" s="32" t="s">
        <v>4</v>
      </c>
      <c r="B752" s="32">
        <v>36460</v>
      </c>
      <c r="C752" s="32" t="s">
        <v>1149</v>
      </c>
      <c r="D752" s="32" t="str">
        <f>VLOOKUP(C752,Grupo!A:B,2,0)</f>
        <v>_TMX 02-5 m</v>
      </c>
      <c r="G752" s="34">
        <v>25584</v>
      </c>
      <c r="H752" s="32">
        <v>6970</v>
      </c>
      <c r="I752" s="58" t="s">
        <v>4</v>
      </c>
      <c r="J752">
        <f>VLOOKUP(D752,'TIpo (Estudo)'!A:C,3,0)</f>
        <v>13</v>
      </c>
      <c r="K752" t="str">
        <f>VLOOKUP(D752,'TIpo (Estudo)'!A:B,2,)</f>
        <v>Tipo_H_2-5</v>
      </c>
      <c r="L752" t="s">
        <v>1209</v>
      </c>
      <c r="M752" t="str">
        <f t="shared" si="22"/>
        <v>MG</v>
      </c>
      <c r="N752" s="53">
        <v>39646</v>
      </c>
      <c r="O752">
        <v>1</v>
      </c>
      <c r="P752">
        <f t="shared" si="23"/>
        <v>10489.439999999999</v>
      </c>
    </row>
    <row r="753" spans="1:16" x14ac:dyDescent="0.25">
      <c r="A753" s="32" t="s">
        <v>4</v>
      </c>
      <c r="B753" s="32">
        <v>36894</v>
      </c>
      <c r="C753" s="32" t="s">
        <v>1185</v>
      </c>
      <c r="D753" s="32" t="str">
        <f>VLOOKUP(C753,Grupo!A:B,2,0)</f>
        <v>_TMX 06-10 m</v>
      </c>
      <c r="G753" s="34">
        <v>63333.4</v>
      </c>
      <c r="H753" s="32">
        <v>6933</v>
      </c>
      <c r="I753" s="58" t="s">
        <v>4</v>
      </c>
      <c r="J753">
        <f>VLOOKUP(D753,'TIpo (Estudo)'!A:C,3,0)</f>
        <v>14</v>
      </c>
      <c r="K753" t="str">
        <f>VLOOKUP(D753,'TIpo (Estudo)'!A:B,2,)</f>
        <v>Tipo_H_6-10</v>
      </c>
      <c r="L753" t="s">
        <v>1209</v>
      </c>
      <c r="M753" t="str">
        <f t="shared" si="22"/>
        <v>MG</v>
      </c>
      <c r="N753" s="53">
        <v>39646</v>
      </c>
      <c r="O753">
        <v>1</v>
      </c>
      <c r="P753">
        <f t="shared" si="23"/>
        <v>25966.694</v>
      </c>
    </row>
    <row r="754" spans="1:16" x14ac:dyDescent="0.25">
      <c r="A754" s="32" t="s">
        <v>10</v>
      </c>
      <c r="B754" s="32">
        <v>8343</v>
      </c>
      <c r="C754" s="32" t="s">
        <v>2200</v>
      </c>
      <c r="D754" s="32" t="str">
        <f>VLOOKUP(C754,Grupo!A:B,2,0)</f>
        <v>_Colhedoras</v>
      </c>
      <c r="G754" s="34">
        <v>10000</v>
      </c>
      <c r="H754" s="32">
        <v>4378</v>
      </c>
      <c r="I754" s="58" t="s">
        <v>10</v>
      </c>
      <c r="J754">
        <f>VLOOKUP(D754,'TIpo (Estudo)'!A:C,3,0)</f>
        <v>1</v>
      </c>
      <c r="K754" t="str">
        <f>VLOOKUP(D754,'TIpo (Estudo)'!A:B,2,)</f>
        <v>Tipo_A</v>
      </c>
      <c r="L754" t="s">
        <v>1546</v>
      </c>
      <c r="M754" t="str">
        <f t="shared" si="22"/>
        <v>GO</v>
      </c>
      <c r="N754" s="53">
        <v>39647</v>
      </c>
      <c r="O754">
        <v>1</v>
      </c>
      <c r="P754">
        <f t="shared" si="23"/>
        <v>4100</v>
      </c>
    </row>
    <row r="755" spans="1:16" x14ac:dyDescent="0.25">
      <c r="A755" s="32" t="s">
        <v>55</v>
      </c>
      <c r="B755" s="32">
        <v>34357</v>
      </c>
      <c r="C755" s="32" t="s">
        <v>2193</v>
      </c>
      <c r="D755" s="32" t="str">
        <f>VLOOKUP(C755,Grupo!A:B,2,0)</f>
        <v>_Colhedoras</v>
      </c>
      <c r="G755" s="34">
        <v>26300</v>
      </c>
      <c r="H755" s="32">
        <v>6972</v>
      </c>
      <c r="I755" s="58" t="s">
        <v>55</v>
      </c>
      <c r="J755">
        <f>VLOOKUP(D755,'TIpo (Estudo)'!A:C,3,0)</f>
        <v>1</v>
      </c>
      <c r="K755" t="str">
        <f>VLOOKUP(D755,'TIpo (Estudo)'!A:B,2,)</f>
        <v>Tipo_A</v>
      </c>
      <c r="L755" t="s">
        <v>1547</v>
      </c>
      <c r="M755" t="str">
        <f t="shared" si="22"/>
        <v>SC</v>
      </c>
      <c r="N755" s="53">
        <v>39647</v>
      </c>
      <c r="O755">
        <v>1</v>
      </c>
      <c r="P755">
        <f t="shared" si="23"/>
        <v>10783</v>
      </c>
    </row>
    <row r="756" spans="1:16" x14ac:dyDescent="0.25">
      <c r="A756" s="32" t="s">
        <v>55</v>
      </c>
      <c r="B756" s="32">
        <v>32582</v>
      </c>
      <c r="C756" s="32" t="s">
        <v>1164</v>
      </c>
      <c r="D756" s="32" t="str">
        <f>VLOOKUP(C756,Grupo!A:B,2,0)</f>
        <v>_Colhedoras</v>
      </c>
      <c r="G756" s="34">
        <v>29600</v>
      </c>
      <c r="H756" s="32">
        <v>7000</v>
      </c>
      <c r="I756" s="58" t="s">
        <v>55</v>
      </c>
      <c r="J756">
        <f>VLOOKUP(D756,'TIpo (Estudo)'!A:C,3,0)</f>
        <v>1</v>
      </c>
      <c r="K756" t="str">
        <f>VLOOKUP(D756,'TIpo (Estudo)'!A:B,2,)</f>
        <v>Tipo_A</v>
      </c>
      <c r="L756" t="s">
        <v>1300</v>
      </c>
      <c r="M756" t="str">
        <f t="shared" si="22"/>
        <v>SC</v>
      </c>
      <c r="N756" s="53">
        <v>39647</v>
      </c>
      <c r="O756">
        <v>1</v>
      </c>
      <c r="P756">
        <f t="shared" si="23"/>
        <v>12136</v>
      </c>
    </row>
    <row r="757" spans="1:16" x14ac:dyDescent="0.25">
      <c r="A757" s="32" t="s">
        <v>4</v>
      </c>
      <c r="B757" s="32">
        <v>36460</v>
      </c>
      <c r="C757" s="32" t="s">
        <v>1149</v>
      </c>
      <c r="D757" s="32" t="str">
        <f>VLOOKUP(C757,Grupo!A:B,2,0)</f>
        <v>_TMX 02-5 m</v>
      </c>
      <c r="G757" s="34">
        <v>25584</v>
      </c>
      <c r="H757" s="32">
        <v>6971</v>
      </c>
      <c r="I757" s="58" t="s">
        <v>4</v>
      </c>
      <c r="J757">
        <f>VLOOKUP(D757,'TIpo (Estudo)'!A:C,3,0)</f>
        <v>13</v>
      </c>
      <c r="K757" t="str">
        <f>VLOOKUP(D757,'TIpo (Estudo)'!A:B,2,)</f>
        <v>Tipo_H_2-5</v>
      </c>
      <c r="L757" t="s">
        <v>1209</v>
      </c>
      <c r="M757" t="str">
        <f t="shared" si="22"/>
        <v>MG</v>
      </c>
      <c r="N757" s="53">
        <v>39650</v>
      </c>
      <c r="O757">
        <v>1</v>
      </c>
      <c r="P757">
        <f t="shared" si="23"/>
        <v>10489.439999999999</v>
      </c>
    </row>
    <row r="758" spans="1:16" x14ac:dyDescent="0.25">
      <c r="A758" s="32" t="s">
        <v>4</v>
      </c>
      <c r="B758" s="32">
        <v>36460</v>
      </c>
      <c r="C758" s="32" t="s">
        <v>1149</v>
      </c>
      <c r="D758" s="32" t="str">
        <f>VLOOKUP(C758,Grupo!A:B,2,0)</f>
        <v>_TMX 02-5 m</v>
      </c>
      <c r="G758" s="34">
        <v>43780</v>
      </c>
      <c r="H758" s="32">
        <v>7022</v>
      </c>
      <c r="I758" s="58" t="s">
        <v>4</v>
      </c>
      <c r="J758">
        <f>VLOOKUP(D758,'TIpo (Estudo)'!A:C,3,0)</f>
        <v>13</v>
      </c>
      <c r="K758" t="str">
        <f>VLOOKUP(D758,'TIpo (Estudo)'!A:B,2,)</f>
        <v>Tipo_H_2-5</v>
      </c>
      <c r="L758" t="s">
        <v>1237</v>
      </c>
      <c r="M758" t="str">
        <f t="shared" si="22"/>
        <v>MG</v>
      </c>
      <c r="N758" s="53">
        <v>39650</v>
      </c>
      <c r="O758">
        <v>1</v>
      </c>
      <c r="P758">
        <f t="shared" si="23"/>
        <v>17949.8</v>
      </c>
    </row>
    <row r="759" spans="1:16" x14ac:dyDescent="0.25">
      <c r="A759" s="32" t="s">
        <v>15</v>
      </c>
      <c r="B759" s="32">
        <v>30908</v>
      </c>
      <c r="C759" s="32" t="s">
        <v>2167</v>
      </c>
      <c r="D759" s="32" t="str">
        <f>VLOOKUP(C759,Grupo!A:B,2,0)</f>
        <v>_RX 15-20 m</v>
      </c>
      <c r="G759" s="34">
        <v>240000</v>
      </c>
      <c r="H759" s="32">
        <v>6890</v>
      </c>
      <c r="I759" s="58" t="s">
        <v>15</v>
      </c>
      <c r="J759">
        <f>VLOOKUP(D759,'TIpo (Estudo)'!A:C,3,0)</f>
        <v>9</v>
      </c>
      <c r="K759" t="str">
        <f>VLOOKUP(D759,'TIpo (Estudo)'!A:B,2,)</f>
        <v>Tipo_F_15-20</v>
      </c>
      <c r="L759" t="s">
        <v>1411</v>
      </c>
      <c r="M759" t="str">
        <f t="shared" si="22"/>
        <v>MT</v>
      </c>
      <c r="N759" s="53">
        <v>39650</v>
      </c>
      <c r="O759">
        <v>1</v>
      </c>
      <c r="P759">
        <f t="shared" si="23"/>
        <v>98400</v>
      </c>
    </row>
    <row r="760" spans="1:16" x14ac:dyDescent="0.25">
      <c r="A760" s="32" t="s">
        <v>4</v>
      </c>
      <c r="B760" s="32">
        <v>36973</v>
      </c>
      <c r="C760" s="32" t="s">
        <v>1151</v>
      </c>
      <c r="D760" s="32" t="str">
        <f>VLOOKUP(C760,Grupo!A:B,2,0)</f>
        <v>_RX 0-11m</v>
      </c>
      <c r="G760" s="34">
        <v>118306</v>
      </c>
      <c r="H760" s="32">
        <v>6958</v>
      </c>
      <c r="I760" s="58" t="s">
        <v>4</v>
      </c>
      <c r="J760">
        <f>VLOOKUP(D760,'TIpo (Estudo)'!A:C,3,0)</f>
        <v>7</v>
      </c>
      <c r="K760" t="str">
        <f>VLOOKUP(D760,'TIpo (Estudo)'!A:B,2,)</f>
        <v>Tipo_F_0-11</v>
      </c>
      <c r="L760" t="s">
        <v>1514</v>
      </c>
      <c r="M760" t="str">
        <f t="shared" si="22"/>
        <v>MG</v>
      </c>
      <c r="N760" s="53">
        <v>39658</v>
      </c>
      <c r="O760">
        <v>1</v>
      </c>
      <c r="P760">
        <f t="shared" si="23"/>
        <v>48505.46</v>
      </c>
    </row>
    <row r="761" spans="1:16" x14ac:dyDescent="0.25">
      <c r="A761" s="32" t="s">
        <v>29</v>
      </c>
      <c r="B761" s="32">
        <v>25993</v>
      </c>
      <c r="C761" s="32" t="s">
        <v>1982</v>
      </c>
      <c r="D761" s="32" t="str">
        <f>VLOOKUP(C761,Grupo!A:B,2,0)</f>
        <v>_VM 2-8 m</v>
      </c>
      <c r="G761" s="34">
        <v>35004</v>
      </c>
      <c r="H761" s="32">
        <v>6959</v>
      </c>
      <c r="I761" s="58" t="s">
        <v>29</v>
      </c>
      <c r="J761">
        <f>VLOOKUP(D761,'TIpo (Estudo)'!A:C,3,0)</f>
        <v>17</v>
      </c>
      <c r="K761" t="str">
        <f>VLOOKUP(D761,'TIpo (Estudo)'!A:B,2,)</f>
        <v>Tipo_J_2-8</v>
      </c>
      <c r="L761" t="s">
        <v>1537</v>
      </c>
      <c r="M761" t="str">
        <f t="shared" si="22"/>
        <v>PR</v>
      </c>
      <c r="N761" s="53">
        <v>39658</v>
      </c>
      <c r="O761">
        <v>1</v>
      </c>
      <c r="P761">
        <f t="shared" si="23"/>
        <v>14351.64</v>
      </c>
    </row>
    <row r="762" spans="1:16" x14ac:dyDescent="0.25">
      <c r="A762" s="32" t="s">
        <v>10</v>
      </c>
      <c r="B762" s="32">
        <v>37711</v>
      </c>
      <c r="C762" s="32" t="s">
        <v>1167</v>
      </c>
      <c r="D762" s="32" t="str">
        <f>VLOOKUP(C762,Grupo!A:B,2,0)</f>
        <v>_Distribuidor_Ester</v>
      </c>
      <c r="G762" s="34">
        <v>70000</v>
      </c>
      <c r="H762" s="32">
        <v>6983</v>
      </c>
      <c r="I762" s="58" t="s">
        <v>10</v>
      </c>
      <c r="J762">
        <f>VLOOKUP(D762,'TIpo (Estudo)'!A:C,3,0)</f>
        <v>2</v>
      </c>
      <c r="K762" t="str">
        <f>VLOOKUP(D762,'TIpo (Estudo)'!A:B,2,)</f>
        <v>Tipo_B</v>
      </c>
      <c r="L762" t="s">
        <v>1435</v>
      </c>
      <c r="M762" t="str">
        <f t="shared" si="22"/>
        <v>GO</v>
      </c>
      <c r="N762" s="53">
        <v>39659</v>
      </c>
      <c r="O762">
        <v>1</v>
      </c>
      <c r="P762">
        <f t="shared" si="23"/>
        <v>28700</v>
      </c>
    </row>
    <row r="763" spans="1:16" x14ac:dyDescent="0.25">
      <c r="A763" s="32" t="s">
        <v>4</v>
      </c>
      <c r="B763" s="32">
        <v>36460</v>
      </c>
      <c r="C763" s="32" t="s">
        <v>1149</v>
      </c>
      <c r="D763" s="32" t="str">
        <f>VLOOKUP(C763,Grupo!A:B,2,0)</f>
        <v>_TMX 02-5 m</v>
      </c>
      <c r="G763" s="34">
        <v>35000</v>
      </c>
      <c r="H763" s="32">
        <v>6995</v>
      </c>
      <c r="I763" s="58" t="s">
        <v>4</v>
      </c>
      <c r="J763">
        <f>VLOOKUP(D763,'TIpo (Estudo)'!A:C,3,0)</f>
        <v>13</v>
      </c>
      <c r="K763" t="str">
        <f>VLOOKUP(D763,'TIpo (Estudo)'!A:B,2,)</f>
        <v>Tipo_H_2-5</v>
      </c>
      <c r="L763" t="s">
        <v>1347</v>
      </c>
      <c r="M763" t="str">
        <f t="shared" si="22"/>
        <v>MG</v>
      </c>
      <c r="N763" s="53">
        <v>39660</v>
      </c>
      <c r="O763">
        <v>1</v>
      </c>
      <c r="P763">
        <f t="shared" si="23"/>
        <v>14350</v>
      </c>
    </row>
    <row r="764" spans="1:16" x14ac:dyDescent="0.25">
      <c r="A764" s="32" t="s">
        <v>4</v>
      </c>
      <c r="B764" s="32">
        <v>37372</v>
      </c>
      <c r="C764" s="32" t="s">
        <v>1139</v>
      </c>
      <c r="D764" s="32" t="str">
        <f>VLOOKUP(C764,Grupo!A:B,2,0)</f>
        <v>_TMX 02-5 m</v>
      </c>
      <c r="G764" s="34">
        <v>73950</v>
      </c>
      <c r="H764" s="32">
        <v>7006</v>
      </c>
      <c r="I764" s="58" t="s">
        <v>4</v>
      </c>
      <c r="J764">
        <f>VLOOKUP(D764,'TIpo (Estudo)'!A:C,3,0)</f>
        <v>13</v>
      </c>
      <c r="K764" t="str">
        <f>VLOOKUP(D764,'TIpo (Estudo)'!A:B,2,)</f>
        <v>Tipo_H_2-5</v>
      </c>
      <c r="L764" t="s">
        <v>1209</v>
      </c>
      <c r="M764" t="str">
        <f t="shared" si="22"/>
        <v>MG</v>
      </c>
      <c r="N764" s="53">
        <v>39664</v>
      </c>
      <c r="O764">
        <v>1</v>
      </c>
      <c r="P764">
        <f t="shared" si="23"/>
        <v>30319.5</v>
      </c>
    </row>
    <row r="765" spans="1:16" x14ac:dyDescent="0.25">
      <c r="A765" s="32" t="s">
        <v>10</v>
      </c>
      <c r="B765" s="32">
        <v>36973</v>
      </c>
      <c r="C765" s="32" t="s">
        <v>1151</v>
      </c>
      <c r="D765" s="32" t="str">
        <f>VLOOKUP(C765,Grupo!A:B,2,0)</f>
        <v>_RX 0-11m</v>
      </c>
      <c r="G765" s="34">
        <v>22200</v>
      </c>
      <c r="H765" s="32"/>
      <c r="I765" s="58" t="s">
        <v>10</v>
      </c>
      <c r="J765">
        <f>VLOOKUP(D765,'TIpo (Estudo)'!A:C,3,0)</f>
        <v>7</v>
      </c>
      <c r="K765" t="str">
        <f>VLOOKUP(D765,'TIpo (Estudo)'!A:B,2,)</f>
        <v>Tipo_F_0-11</v>
      </c>
      <c r="L765" t="s">
        <v>1388</v>
      </c>
      <c r="M765" t="str">
        <f t="shared" si="22"/>
        <v>GO</v>
      </c>
      <c r="N765" s="53">
        <v>39665</v>
      </c>
      <c r="O765">
        <v>1</v>
      </c>
      <c r="P765">
        <f t="shared" si="23"/>
        <v>9102</v>
      </c>
    </row>
    <row r="766" spans="1:16" x14ac:dyDescent="0.25">
      <c r="A766" s="32" t="s">
        <v>29</v>
      </c>
      <c r="B766" s="32">
        <v>31744</v>
      </c>
      <c r="C766" s="32" t="s">
        <v>1153</v>
      </c>
      <c r="D766" s="32" t="str">
        <f>VLOOKUP(C766,Grupo!A:B,2,0)</f>
        <v>_RX 0-11m</v>
      </c>
      <c r="G766" s="34">
        <v>86815</v>
      </c>
      <c r="H766" s="32">
        <v>7026</v>
      </c>
      <c r="I766" s="58" t="s">
        <v>29</v>
      </c>
      <c r="J766">
        <f>VLOOKUP(D766,'TIpo (Estudo)'!A:C,3,0)</f>
        <v>7</v>
      </c>
      <c r="K766" t="str">
        <f>VLOOKUP(D766,'TIpo (Estudo)'!A:B,2,)</f>
        <v>Tipo_F_0-11</v>
      </c>
      <c r="L766" t="s">
        <v>1548</v>
      </c>
      <c r="M766" t="str">
        <f t="shared" si="22"/>
        <v>PR</v>
      </c>
      <c r="N766" s="53">
        <v>39668</v>
      </c>
      <c r="O766">
        <v>1</v>
      </c>
      <c r="P766">
        <f t="shared" si="23"/>
        <v>35594.15</v>
      </c>
    </row>
    <row r="767" spans="1:16" x14ac:dyDescent="0.25">
      <c r="A767" s="32" t="s">
        <v>2</v>
      </c>
      <c r="B767" s="32">
        <v>37207</v>
      </c>
      <c r="C767" s="32" t="s">
        <v>1138</v>
      </c>
      <c r="D767" s="32" t="str">
        <f>VLOOKUP(C767,Grupo!A:B,2,0)</f>
        <v>_TMX 02-5 m</v>
      </c>
      <c r="G767" s="34">
        <v>55000</v>
      </c>
      <c r="H767" s="32">
        <v>6980</v>
      </c>
      <c r="I767" s="58" t="s">
        <v>2</v>
      </c>
      <c r="J767">
        <f>VLOOKUP(D767,'TIpo (Estudo)'!A:C,3,0)</f>
        <v>13</v>
      </c>
      <c r="K767" t="str">
        <f>VLOOKUP(D767,'TIpo (Estudo)'!A:B,2,)</f>
        <v>Tipo_H_2-5</v>
      </c>
      <c r="L767" t="s">
        <v>1381</v>
      </c>
      <c r="M767" t="str">
        <f t="shared" si="22"/>
        <v>SP</v>
      </c>
      <c r="N767" s="53">
        <v>39672</v>
      </c>
      <c r="O767">
        <v>1</v>
      </c>
      <c r="P767">
        <f t="shared" si="23"/>
        <v>22550</v>
      </c>
    </row>
    <row r="768" spans="1:16" x14ac:dyDescent="0.25">
      <c r="A768" s="32" t="s">
        <v>4</v>
      </c>
      <c r="B768" s="32">
        <v>36460</v>
      </c>
      <c r="C768" s="32" t="s">
        <v>1149</v>
      </c>
      <c r="D768" s="32" t="str">
        <f>VLOOKUP(C768,Grupo!A:B,2,0)</f>
        <v>_TMX 02-5 m</v>
      </c>
      <c r="G768" s="34">
        <v>33384</v>
      </c>
      <c r="H768" s="32">
        <v>6988</v>
      </c>
      <c r="I768" s="58" t="s">
        <v>4</v>
      </c>
      <c r="J768">
        <f>VLOOKUP(D768,'TIpo (Estudo)'!A:C,3,0)</f>
        <v>13</v>
      </c>
      <c r="K768" t="str">
        <f>VLOOKUP(D768,'TIpo (Estudo)'!A:B,2,)</f>
        <v>Tipo_H_2-5</v>
      </c>
      <c r="L768" t="s">
        <v>1549</v>
      </c>
      <c r="M768" t="str">
        <f t="shared" si="22"/>
        <v>MG</v>
      </c>
      <c r="N768" s="53">
        <v>39679</v>
      </c>
      <c r="O768">
        <v>1</v>
      </c>
      <c r="P768">
        <f t="shared" si="23"/>
        <v>13687.439999999999</v>
      </c>
    </row>
    <row r="769" spans="1:16" x14ac:dyDescent="0.25">
      <c r="A769" s="32" t="s">
        <v>4</v>
      </c>
      <c r="B769" s="32">
        <v>36894</v>
      </c>
      <c r="C769" s="32" t="s">
        <v>1185</v>
      </c>
      <c r="D769" s="32" t="str">
        <f>VLOOKUP(C769,Grupo!A:B,2,0)</f>
        <v>_TMX 06-10 m</v>
      </c>
      <c r="G769" s="34">
        <v>66500</v>
      </c>
      <c r="H769" s="32">
        <v>7005</v>
      </c>
      <c r="I769" s="58" t="s">
        <v>4</v>
      </c>
      <c r="J769">
        <f>VLOOKUP(D769,'TIpo (Estudo)'!A:C,3,0)</f>
        <v>14</v>
      </c>
      <c r="K769" t="str">
        <f>VLOOKUP(D769,'TIpo (Estudo)'!A:B,2,)</f>
        <v>Tipo_H_6-10</v>
      </c>
      <c r="L769" t="s">
        <v>1209</v>
      </c>
      <c r="M769" t="str">
        <f t="shared" si="22"/>
        <v>MG</v>
      </c>
      <c r="N769" s="53">
        <v>39679</v>
      </c>
      <c r="O769">
        <v>1</v>
      </c>
      <c r="P769">
        <f t="shared" si="23"/>
        <v>27265</v>
      </c>
    </row>
    <row r="770" spans="1:16" x14ac:dyDescent="0.25">
      <c r="A770" s="32" t="s">
        <v>4</v>
      </c>
      <c r="B770" s="32">
        <v>36460</v>
      </c>
      <c r="C770" s="32" t="s">
        <v>1149</v>
      </c>
      <c r="D770" s="32" t="str">
        <f>VLOOKUP(C770,Grupo!A:B,2,0)</f>
        <v>_TMX 02-5 m</v>
      </c>
      <c r="G770" s="34">
        <v>33384</v>
      </c>
      <c r="H770" s="32">
        <v>6989</v>
      </c>
      <c r="I770" s="58" t="s">
        <v>4</v>
      </c>
      <c r="J770">
        <f>VLOOKUP(D770,'TIpo (Estudo)'!A:C,3,0)</f>
        <v>13</v>
      </c>
      <c r="K770" t="str">
        <f>VLOOKUP(D770,'TIpo (Estudo)'!A:B,2,)</f>
        <v>Tipo_H_2-5</v>
      </c>
      <c r="L770" t="s">
        <v>1259</v>
      </c>
      <c r="M770" t="str">
        <f t="shared" si="22"/>
        <v>MG</v>
      </c>
      <c r="N770" s="53">
        <v>39680</v>
      </c>
      <c r="O770">
        <v>1</v>
      </c>
      <c r="P770">
        <f t="shared" si="23"/>
        <v>13687.439999999999</v>
      </c>
    </row>
    <row r="771" spans="1:16" x14ac:dyDescent="0.25">
      <c r="A771" s="32" t="s">
        <v>29</v>
      </c>
      <c r="B771" s="32">
        <v>37090</v>
      </c>
      <c r="C771" s="32" t="s">
        <v>1142</v>
      </c>
      <c r="D771" s="32" t="str">
        <f>VLOOKUP(C771,Grupo!A:B,2,0)</f>
        <v>_TMX 02-5 m</v>
      </c>
      <c r="G771" s="34">
        <v>57700</v>
      </c>
      <c r="H771" s="32">
        <v>6999</v>
      </c>
      <c r="I771" s="58" t="s">
        <v>29</v>
      </c>
      <c r="J771">
        <f>VLOOKUP(D771,'TIpo (Estudo)'!A:C,3,0)</f>
        <v>13</v>
      </c>
      <c r="K771" t="str">
        <f>VLOOKUP(D771,'TIpo (Estudo)'!A:B,2,)</f>
        <v>Tipo_H_2-5</v>
      </c>
      <c r="L771" t="s">
        <v>1550</v>
      </c>
      <c r="M771" t="str">
        <f t="shared" ref="M771:M834" si="24">IF(ISBLANK(I771),A771,I771)</f>
        <v>PR</v>
      </c>
      <c r="N771" s="53">
        <v>39680</v>
      </c>
      <c r="O771">
        <v>1</v>
      </c>
      <c r="P771">
        <f t="shared" ref="P771:P834" si="25">G771*0.41</f>
        <v>23657</v>
      </c>
    </row>
    <row r="772" spans="1:16" x14ac:dyDescent="0.25">
      <c r="A772" s="32" t="s">
        <v>10</v>
      </c>
      <c r="B772" s="32">
        <v>32013</v>
      </c>
      <c r="C772" s="32" t="s">
        <v>2181</v>
      </c>
      <c r="D772" s="32" t="str">
        <f>VLOOKUP(C772,Grupo!A:B,2,0)</f>
        <v>_RX 0-11m</v>
      </c>
      <c r="G772" s="34">
        <v>98820</v>
      </c>
      <c r="H772" s="32">
        <v>6982</v>
      </c>
      <c r="I772" s="58" t="s">
        <v>10</v>
      </c>
      <c r="J772">
        <f>VLOOKUP(D772,'TIpo (Estudo)'!A:C,3,0)</f>
        <v>7</v>
      </c>
      <c r="K772" t="str">
        <f>VLOOKUP(D772,'TIpo (Estudo)'!A:B,2,)</f>
        <v>Tipo_F_0-11</v>
      </c>
      <c r="L772" t="s">
        <v>1551</v>
      </c>
      <c r="M772" t="str">
        <f t="shared" si="24"/>
        <v>GO</v>
      </c>
      <c r="N772" s="53">
        <v>39681</v>
      </c>
      <c r="O772">
        <v>1</v>
      </c>
      <c r="P772">
        <f t="shared" si="25"/>
        <v>40516.199999999997</v>
      </c>
    </row>
    <row r="773" spans="1:16" x14ac:dyDescent="0.25">
      <c r="A773" s="32" t="s">
        <v>517</v>
      </c>
      <c r="B773" s="32">
        <v>32582</v>
      </c>
      <c r="C773" s="32" t="s">
        <v>1164</v>
      </c>
      <c r="D773" s="32" t="str">
        <f>VLOOKUP(C773,Grupo!A:B,2,0)</f>
        <v>_Colhedoras</v>
      </c>
      <c r="G773" s="34">
        <v>37000</v>
      </c>
      <c r="H773" s="32">
        <v>7007</v>
      </c>
      <c r="I773" s="58" t="s">
        <v>517</v>
      </c>
      <c r="J773">
        <f>VLOOKUP(D773,'TIpo (Estudo)'!A:C,3,0)</f>
        <v>1</v>
      </c>
      <c r="K773" t="str">
        <f>VLOOKUP(D773,'TIpo (Estudo)'!A:B,2,)</f>
        <v>Tipo_A</v>
      </c>
      <c r="L773" t="s">
        <v>1530</v>
      </c>
      <c r="M773" t="str">
        <f t="shared" si="24"/>
        <v>MA</v>
      </c>
      <c r="N773" s="53">
        <v>39681</v>
      </c>
      <c r="O773">
        <v>1</v>
      </c>
      <c r="P773">
        <f t="shared" si="25"/>
        <v>15170</v>
      </c>
    </row>
    <row r="774" spans="1:16" x14ac:dyDescent="0.25">
      <c r="A774" s="32" t="s">
        <v>2</v>
      </c>
      <c r="B774" s="32">
        <v>32582</v>
      </c>
      <c r="C774" s="32" t="s">
        <v>1164</v>
      </c>
      <c r="D774" s="32" t="str">
        <f>VLOOKUP(C774,Grupo!A:B,2,0)</f>
        <v>_Colhedoras</v>
      </c>
      <c r="G774" s="34">
        <v>35072</v>
      </c>
      <c r="H774" s="32">
        <v>7016</v>
      </c>
      <c r="I774" s="58" t="s">
        <v>2</v>
      </c>
      <c r="J774">
        <f>VLOOKUP(D774,'TIpo (Estudo)'!A:C,3,0)</f>
        <v>1</v>
      </c>
      <c r="K774" t="str">
        <f>VLOOKUP(D774,'TIpo (Estudo)'!A:B,2,)</f>
        <v>Tipo_A</v>
      </c>
      <c r="L774" t="s">
        <v>1511</v>
      </c>
      <c r="M774" t="str">
        <f t="shared" si="24"/>
        <v>SP</v>
      </c>
      <c r="N774" s="53">
        <v>39681</v>
      </c>
      <c r="O774">
        <v>1</v>
      </c>
      <c r="P774">
        <f t="shared" si="25"/>
        <v>14379.519999999999</v>
      </c>
    </row>
    <row r="775" spans="1:16" x14ac:dyDescent="0.25">
      <c r="A775" s="32" t="s">
        <v>517</v>
      </c>
      <c r="B775" s="32">
        <v>25850</v>
      </c>
      <c r="C775" s="32" t="s">
        <v>2229</v>
      </c>
      <c r="D775" s="32" t="str">
        <f>VLOOKUP(C775,Grupo!A:B,2,0)</f>
        <v>_Wagon</v>
      </c>
      <c r="G775" s="34">
        <v>36000</v>
      </c>
      <c r="H775" s="32"/>
      <c r="I775" s="58" t="s">
        <v>517</v>
      </c>
      <c r="J775">
        <f>VLOOKUP(D775,'TIpo (Estudo)'!A:C,3,0)</f>
        <v>19</v>
      </c>
      <c r="K775" t="str">
        <f>VLOOKUP(D775,'TIpo (Estudo)'!A:B,2,)</f>
        <v>Tipo_K</v>
      </c>
      <c r="L775" t="s">
        <v>1530</v>
      </c>
      <c r="M775" t="str">
        <f t="shared" si="24"/>
        <v>MA</v>
      </c>
      <c r="N775" s="53">
        <v>39681</v>
      </c>
      <c r="O775">
        <v>1</v>
      </c>
      <c r="P775">
        <f t="shared" si="25"/>
        <v>14760</v>
      </c>
    </row>
    <row r="776" spans="1:16" x14ac:dyDescent="0.25">
      <c r="A776" s="32" t="s">
        <v>517</v>
      </c>
      <c r="B776" s="32">
        <v>25850</v>
      </c>
      <c r="C776" s="32" t="s">
        <v>2229</v>
      </c>
      <c r="D776" s="32" t="str">
        <f>VLOOKUP(C776,Grupo!A:B,2,0)</f>
        <v>_Wagon</v>
      </c>
      <c r="G776" s="34">
        <v>36000</v>
      </c>
      <c r="H776" s="32">
        <v>6682</v>
      </c>
      <c r="I776" s="58" t="s">
        <v>517</v>
      </c>
      <c r="J776">
        <f>VLOOKUP(D776,'TIpo (Estudo)'!A:C,3,0)</f>
        <v>19</v>
      </c>
      <c r="K776" t="str">
        <f>VLOOKUP(D776,'TIpo (Estudo)'!A:B,2,)</f>
        <v>Tipo_K</v>
      </c>
      <c r="L776" t="s">
        <v>1530</v>
      </c>
      <c r="M776" t="str">
        <f t="shared" si="24"/>
        <v>MA</v>
      </c>
      <c r="N776" s="53">
        <v>39681</v>
      </c>
      <c r="O776">
        <v>1</v>
      </c>
      <c r="P776">
        <f t="shared" si="25"/>
        <v>14760</v>
      </c>
    </row>
    <row r="777" spans="1:16" x14ac:dyDescent="0.25">
      <c r="A777" s="32" t="s">
        <v>175</v>
      </c>
      <c r="B777" s="32">
        <v>36460</v>
      </c>
      <c r="C777" s="32" t="s">
        <v>1149</v>
      </c>
      <c r="D777" s="32" t="str">
        <f>VLOOKUP(C777,Grupo!A:B,2,0)</f>
        <v>_TMX 02-5 m</v>
      </c>
      <c r="G777" s="34">
        <v>31799.11</v>
      </c>
      <c r="H777" s="32">
        <v>7017</v>
      </c>
      <c r="I777" s="58" t="s">
        <v>175</v>
      </c>
      <c r="J777">
        <f>VLOOKUP(D777,'TIpo (Estudo)'!A:C,3,0)</f>
        <v>13</v>
      </c>
      <c r="K777" t="str">
        <f>VLOOKUP(D777,'TIpo (Estudo)'!A:B,2,)</f>
        <v>Tipo_H_2-5</v>
      </c>
      <c r="L777" t="s">
        <v>1552</v>
      </c>
      <c r="M777" t="str">
        <f t="shared" si="24"/>
        <v>EX</v>
      </c>
      <c r="N777" s="53">
        <v>39682</v>
      </c>
      <c r="O777">
        <v>1</v>
      </c>
      <c r="P777">
        <f t="shared" si="25"/>
        <v>13037.6351</v>
      </c>
    </row>
    <row r="778" spans="1:16" x14ac:dyDescent="0.25">
      <c r="A778" s="32" t="s">
        <v>175</v>
      </c>
      <c r="B778" s="32">
        <v>36460</v>
      </c>
      <c r="C778" s="32" t="s">
        <v>1149</v>
      </c>
      <c r="D778" s="32" t="str">
        <f>VLOOKUP(C778,Grupo!A:B,2,0)</f>
        <v>_TMX 02-5 m</v>
      </c>
      <c r="G778" s="34">
        <v>31799.11</v>
      </c>
      <c r="H778" s="32">
        <v>7018</v>
      </c>
      <c r="I778" s="58" t="s">
        <v>175</v>
      </c>
      <c r="J778">
        <f>VLOOKUP(D778,'TIpo (Estudo)'!A:C,3,0)</f>
        <v>13</v>
      </c>
      <c r="K778" t="str">
        <f>VLOOKUP(D778,'TIpo (Estudo)'!A:B,2,)</f>
        <v>Tipo_H_2-5</v>
      </c>
      <c r="L778" t="s">
        <v>1552</v>
      </c>
      <c r="M778" t="str">
        <f t="shared" si="24"/>
        <v>EX</v>
      </c>
      <c r="N778" s="53">
        <v>39682</v>
      </c>
      <c r="O778">
        <v>1</v>
      </c>
      <c r="P778">
        <f t="shared" si="25"/>
        <v>13037.6351</v>
      </c>
    </row>
    <row r="779" spans="1:16" x14ac:dyDescent="0.25">
      <c r="A779" s="32" t="s">
        <v>67</v>
      </c>
      <c r="B779" s="32">
        <v>33790</v>
      </c>
      <c r="C779" s="32" t="s">
        <v>1177</v>
      </c>
      <c r="D779" s="32" t="str">
        <f>VLOOKUP(C779,Grupo!A:B,2,0)</f>
        <v>_Colhedoras</v>
      </c>
      <c r="G779" s="34">
        <v>43000</v>
      </c>
      <c r="H779" s="32">
        <v>7028</v>
      </c>
      <c r="I779" s="58" t="s">
        <v>67</v>
      </c>
      <c r="J779">
        <f>VLOOKUP(D779,'TIpo (Estudo)'!A:C,3,0)</f>
        <v>1</v>
      </c>
      <c r="K779" t="str">
        <f>VLOOKUP(D779,'TIpo (Estudo)'!A:B,2,)</f>
        <v>Tipo_A</v>
      </c>
      <c r="L779" t="s">
        <v>1553</v>
      </c>
      <c r="M779" t="str">
        <f t="shared" si="24"/>
        <v>PA</v>
      </c>
      <c r="N779" s="53">
        <v>39686</v>
      </c>
      <c r="O779">
        <v>1</v>
      </c>
      <c r="P779">
        <f t="shared" si="25"/>
        <v>17630</v>
      </c>
    </row>
    <row r="780" spans="1:16" x14ac:dyDescent="0.25">
      <c r="A780" s="32" t="s">
        <v>2</v>
      </c>
      <c r="B780" s="32">
        <v>32013</v>
      </c>
      <c r="C780" s="32" t="s">
        <v>2181</v>
      </c>
      <c r="D780" s="32" t="str">
        <f>VLOOKUP(C780,Grupo!A:B,2,0)</f>
        <v>_RX 0-11m</v>
      </c>
      <c r="G780" s="34">
        <v>90000</v>
      </c>
      <c r="H780" s="32">
        <v>6978</v>
      </c>
      <c r="I780" s="58" t="s">
        <v>2</v>
      </c>
      <c r="J780">
        <f>VLOOKUP(D780,'TIpo (Estudo)'!A:C,3,0)</f>
        <v>7</v>
      </c>
      <c r="K780" t="str">
        <f>VLOOKUP(D780,'TIpo (Estudo)'!A:B,2,)</f>
        <v>Tipo_F_0-11</v>
      </c>
      <c r="L780" t="s">
        <v>1554</v>
      </c>
      <c r="M780" t="str">
        <f t="shared" si="24"/>
        <v>SP</v>
      </c>
      <c r="N780" s="53">
        <v>39687</v>
      </c>
      <c r="O780">
        <v>1</v>
      </c>
      <c r="P780">
        <f t="shared" si="25"/>
        <v>36900</v>
      </c>
    </row>
    <row r="781" spans="1:16" x14ac:dyDescent="0.25">
      <c r="A781" s="32" t="s">
        <v>4</v>
      </c>
      <c r="B781" s="32">
        <v>37090</v>
      </c>
      <c r="C781" s="32" t="s">
        <v>1142</v>
      </c>
      <c r="D781" s="32" t="str">
        <f>VLOOKUP(C781,Grupo!A:B,2,0)</f>
        <v>_TMX 02-5 m</v>
      </c>
      <c r="G781" s="34">
        <v>48665</v>
      </c>
      <c r="H781" s="32">
        <v>6991</v>
      </c>
      <c r="I781" s="58" t="s">
        <v>4</v>
      </c>
      <c r="J781">
        <f>VLOOKUP(D781,'TIpo (Estudo)'!A:C,3,0)</f>
        <v>13</v>
      </c>
      <c r="K781" t="str">
        <f>VLOOKUP(D781,'TIpo (Estudo)'!A:B,2,)</f>
        <v>Tipo_H_2-5</v>
      </c>
      <c r="L781" t="s">
        <v>1259</v>
      </c>
      <c r="M781" t="str">
        <f t="shared" si="24"/>
        <v>MG</v>
      </c>
      <c r="N781" s="53">
        <v>39689</v>
      </c>
      <c r="O781">
        <v>1</v>
      </c>
      <c r="P781">
        <f t="shared" si="25"/>
        <v>19952.649999999998</v>
      </c>
    </row>
    <row r="782" spans="1:16" x14ac:dyDescent="0.25">
      <c r="A782" s="32" t="s">
        <v>4</v>
      </c>
      <c r="B782" s="32">
        <v>37143</v>
      </c>
      <c r="C782" s="32" t="s">
        <v>1147</v>
      </c>
      <c r="D782" s="32" t="str">
        <f>VLOOKUP(C782,Grupo!A:B,2,0)</f>
        <v>_TMX 06-10 m</v>
      </c>
      <c r="G782" s="34">
        <v>85000</v>
      </c>
      <c r="H782" s="32">
        <v>6993</v>
      </c>
      <c r="I782" s="58" t="s">
        <v>4</v>
      </c>
      <c r="J782">
        <f>VLOOKUP(D782,'TIpo (Estudo)'!A:C,3,0)</f>
        <v>14</v>
      </c>
      <c r="K782" t="str">
        <f>VLOOKUP(D782,'TIpo (Estudo)'!A:B,2,)</f>
        <v>Tipo_H_6-10</v>
      </c>
      <c r="L782" t="s">
        <v>1315</v>
      </c>
      <c r="M782" t="str">
        <f t="shared" si="24"/>
        <v>MG</v>
      </c>
      <c r="N782" s="53">
        <v>39693</v>
      </c>
      <c r="O782">
        <v>1</v>
      </c>
      <c r="P782">
        <f t="shared" si="25"/>
        <v>34850</v>
      </c>
    </row>
    <row r="783" spans="1:16" x14ac:dyDescent="0.25">
      <c r="A783" s="32" t="s">
        <v>79</v>
      </c>
      <c r="B783" s="32">
        <v>32582</v>
      </c>
      <c r="C783" s="32" t="s">
        <v>1164</v>
      </c>
      <c r="D783" s="32" t="str">
        <f>VLOOKUP(C783,Grupo!A:B,2,0)</f>
        <v>_Colhedoras</v>
      </c>
      <c r="G783" s="34">
        <v>38700</v>
      </c>
      <c r="H783" s="32">
        <v>6950</v>
      </c>
      <c r="I783" s="58" t="s">
        <v>79</v>
      </c>
      <c r="J783">
        <f>VLOOKUP(D783,'TIpo (Estudo)'!A:C,3,0)</f>
        <v>1</v>
      </c>
      <c r="K783" t="str">
        <f>VLOOKUP(D783,'TIpo (Estudo)'!A:B,2,)</f>
        <v>Tipo_A</v>
      </c>
      <c r="L783" t="s">
        <v>1555</v>
      </c>
      <c r="M783" t="str">
        <f t="shared" si="24"/>
        <v>RS</v>
      </c>
      <c r="N783" s="53">
        <v>39700</v>
      </c>
      <c r="O783">
        <v>1</v>
      </c>
      <c r="P783">
        <f t="shared" si="25"/>
        <v>15866.999999999998</v>
      </c>
    </row>
    <row r="784" spans="1:16" x14ac:dyDescent="0.25">
      <c r="A784" s="32" t="s">
        <v>10</v>
      </c>
      <c r="B784" s="32">
        <v>30959</v>
      </c>
      <c r="C784" s="32" t="s">
        <v>2149</v>
      </c>
      <c r="D784" s="32" t="str">
        <f>VLOOKUP(C784,Grupo!A:B,2,0)</f>
        <v>_RX 15-20 m</v>
      </c>
      <c r="G784" s="34">
        <v>162000</v>
      </c>
      <c r="H784" s="32">
        <v>6987</v>
      </c>
      <c r="I784" s="58" t="s">
        <v>10</v>
      </c>
      <c r="J784">
        <f>VLOOKUP(D784,'TIpo (Estudo)'!A:C,3,0)</f>
        <v>9</v>
      </c>
      <c r="K784" t="str">
        <f>VLOOKUP(D784,'TIpo (Estudo)'!A:B,2,)</f>
        <v>Tipo_F_15-20</v>
      </c>
      <c r="L784" t="s">
        <v>1556</v>
      </c>
      <c r="M784" t="str">
        <f t="shared" si="24"/>
        <v>GO</v>
      </c>
      <c r="N784" s="53">
        <v>39701</v>
      </c>
      <c r="O784">
        <v>1</v>
      </c>
      <c r="P784">
        <f t="shared" si="25"/>
        <v>66420</v>
      </c>
    </row>
    <row r="785" spans="1:16" x14ac:dyDescent="0.25">
      <c r="A785" s="32" t="s">
        <v>2</v>
      </c>
      <c r="B785" s="32">
        <v>36460</v>
      </c>
      <c r="C785" s="32" t="s">
        <v>1149</v>
      </c>
      <c r="D785" s="32" t="str">
        <f>VLOOKUP(C785,Grupo!A:B,2,0)</f>
        <v>_TMX 02-5 m</v>
      </c>
      <c r="G785" s="34">
        <v>20000</v>
      </c>
      <c r="H785" s="32">
        <v>6985</v>
      </c>
      <c r="I785" s="58" t="s">
        <v>2</v>
      </c>
      <c r="J785">
        <f>VLOOKUP(D785,'TIpo (Estudo)'!A:C,3,0)</f>
        <v>13</v>
      </c>
      <c r="K785" t="str">
        <f>VLOOKUP(D785,'TIpo (Estudo)'!A:B,2,)</f>
        <v>Tipo_H_2-5</v>
      </c>
      <c r="L785" t="s">
        <v>1239</v>
      </c>
      <c r="M785" t="str">
        <f t="shared" si="24"/>
        <v>SP</v>
      </c>
      <c r="N785" s="53">
        <v>39706</v>
      </c>
      <c r="O785">
        <v>1</v>
      </c>
      <c r="P785">
        <f t="shared" si="25"/>
        <v>8200</v>
      </c>
    </row>
    <row r="786" spans="1:16" x14ac:dyDescent="0.25">
      <c r="A786" s="32" t="s">
        <v>29</v>
      </c>
      <c r="B786" s="32">
        <v>25919</v>
      </c>
      <c r="C786" s="32" t="s">
        <v>1160</v>
      </c>
      <c r="D786" s="32" t="str">
        <f>VLOOKUP(C786,Grupo!A:B,2,0)</f>
        <v>_VM 2-8 m</v>
      </c>
      <c r="G786" s="34">
        <v>60389</v>
      </c>
      <c r="H786" s="32">
        <v>7004</v>
      </c>
      <c r="I786" s="58" t="s">
        <v>29</v>
      </c>
      <c r="J786">
        <f>VLOOKUP(D786,'TIpo (Estudo)'!A:C,3,0)</f>
        <v>17</v>
      </c>
      <c r="K786" t="str">
        <f>VLOOKUP(D786,'TIpo (Estudo)'!A:B,2,)</f>
        <v>Tipo_J_2-8</v>
      </c>
      <c r="L786" t="s">
        <v>1213</v>
      </c>
      <c r="M786" t="str">
        <f t="shared" si="24"/>
        <v>PR</v>
      </c>
      <c r="N786" s="53">
        <v>39706</v>
      </c>
      <c r="O786">
        <v>1</v>
      </c>
      <c r="P786">
        <f t="shared" si="25"/>
        <v>24759.489999999998</v>
      </c>
    </row>
    <row r="787" spans="1:16" x14ac:dyDescent="0.25">
      <c r="A787" s="32" t="s">
        <v>2</v>
      </c>
      <c r="B787" s="32">
        <v>30959</v>
      </c>
      <c r="C787" s="32" t="s">
        <v>2149</v>
      </c>
      <c r="D787" s="32" t="str">
        <f>VLOOKUP(C787,Grupo!A:B,2,0)</f>
        <v>_RX 15-20 m</v>
      </c>
      <c r="G787" s="34">
        <v>131000</v>
      </c>
      <c r="H787" s="32">
        <v>6992</v>
      </c>
      <c r="I787" s="58" t="s">
        <v>2</v>
      </c>
      <c r="J787">
        <f>VLOOKUP(D787,'TIpo (Estudo)'!A:C,3,0)</f>
        <v>9</v>
      </c>
      <c r="K787" t="str">
        <f>VLOOKUP(D787,'TIpo (Estudo)'!A:B,2,)</f>
        <v>Tipo_F_15-20</v>
      </c>
      <c r="L787" t="s">
        <v>1333</v>
      </c>
      <c r="M787" t="str">
        <f t="shared" si="24"/>
        <v>SP</v>
      </c>
      <c r="N787" s="53">
        <v>39708</v>
      </c>
      <c r="O787">
        <v>1</v>
      </c>
      <c r="P787">
        <f t="shared" si="25"/>
        <v>53710</v>
      </c>
    </row>
    <row r="788" spans="1:16" x14ac:dyDescent="0.25">
      <c r="A788" s="32" t="s">
        <v>2</v>
      </c>
      <c r="B788" s="32">
        <v>37372</v>
      </c>
      <c r="C788" s="32" t="s">
        <v>1139</v>
      </c>
      <c r="D788" s="32" t="str">
        <f>VLOOKUP(C788,Grupo!A:B,2,0)</f>
        <v>_TMX 02-5 m</v>
      </c>
      <c r="G788" s="34">
        <v>55000</v>
      </c>
      <c r="H788" s="32">
        <v>7006</v>
      </c>
      <c r="I788" s="58" t="s">
        <v>2</v>
      </c>
      <c r="J788">
        <f>VLOOKUP(D788,'TIpo (Estudo)'!A:C,3,0)</f>
        <v>13</v>
      </c>
      <c r="K788" t="str">
        <f>VLOOKUP(D788,'TIpo (Estudo)'!A:B,2,)</f>
        <v>Tipo_H_2-5</v>
      </c>
      <c r="L788" t="s">
        <v>1400</v>
      </c>
      <c r="M788" t="str">
        <f t="shared" si="24"/>
        <v>SP</v>
      </c>
      <c r="N788" s="53">
        <v>39708</v>
      </c>
      <c r="O788">
        <v>1</v>
      </c>
      <c r="P788">
        <f t="shared" si="25"/>
        <v>22550</v>
      </c>
    </row>
    <row r="789" spans="1:16" x14ac:dyDescent="0.25">
      <c r="A789" s="32" t="s">
        <v>15</v>
      </c>
      <c r="B789" s="32">
        <v>37090</v>
      </c>
      <c r="C789" s="32" t="s">
        <v>1142</v>
      </c>
      <c r="D789" s="32" t="str">
        <f>VLOOKUP(C789,Grupo!A:B,2,0)</f>
        <v>_TMX 02-5 m</v>
      </c>
      <c r="G789" s="34">
        <v>40000</v>
      </c>
      <c r="H789" s="32">
        <v>7030</v>
      </c>
      <c r="I789" s="58" t="s">
        <v>15</v>
      </c>
      <c r="J789">
        <f>VLOOKUP(D789,'TIpo (Estudo)'!A:C,3,0)</f>
        <v>13</v>
      </c>
      <c r="K789" t="str">
        <f>VLOOKUP(D789,'TIpo (Estudo)'!A:B,2,)</f>
        <v>Tipo_H_2-5</v>
      </c>
      <c r="L789" t="s">
        <v>1324</v>
      </c>
      <c r="M789" t="str">
        <f t="shared" si="24"/>
        <v>MT</v>
      </c>
      <c r="N789" s="53">
        <v>39708</v>
      </c>
      <c r="O789">
        <v>1</v>
      </c>
      <c r="P789">
        <f t="shared" si="25"/>
        <v>16400</v>
      </c>
    </row>
    <row r="790" spans="1:16" x14ac:dyDescent="0.25">
      <c r="A790" s="32" t="s">
        <v>4</v>
      </c>
      <c r="B790" s="32">
        <v>35873</v>
      </c>
      <c r="C790" s="32" t="s">
        <v>1155</v>
      </c>
      <c r="D790" s="32" t="str">
        <f>VLOOKUP(C790,Grupo!A:B,2,0)</f>
        <v>_RX 15-20 m</v>
      </c>
      <c r="G790" s="34">
        <v>133000</v>
      </c>
      <c r="H790" s="32">
        <v>7012</v>
      </c>
      <c r="I790" s="58" t="s">
        <v>4</v>
      </c>
      <c r="J790">
        <f>VLOOKUP(D790,'TIpo (Estudo)'!A:C,3,0)</f>
        <v>9</v>
      </c>
      <c r="K790" t="str">
        <f>VLOOKUP(D790,'TIpo (Estudo)'!A:B,2,)</f>
        <v>Tipo_F_15-20</v>
      </c>
      <c r="L790" t="s">
        <v>1532</v>
      </c>
      <c r="M790" t="str">
        <f t="shared" si="24"/>
        <v>MG</v>
      </c>
      <c r="N790" s="53">
        <v>39715</v>
      </c>
      <c r="O790">
        <v>1</v>
      </c>
      <c r="P790">
        <f t="shared" si="25"/>
        <v>54530</v>
      </c>
    </row>
    <row r="791" spans="1:16" x14ac:dyDescent="0.25">
      <c r="A791" s="32" t="s">
        <v>29</v>
      </c>
      <c r="B791" s="32">
        <v>36460</v>
      </c>
      <c r="C791" s="32" t="s">
        <v>1149</v>
      </c>
      <c r="D791" s="32" t="str">
        <f>VLOOKUP(C791,Grupo!A:B,2,0)</f>
        <v>_TMX 02-5 m</v>
      </c>
      <c r="G791" s="34">
        <v>33900</v>
      </c>
      <c r="H791" s="32">
        <v>7011</v>
      </c>
      <c r="I791" s="58" t="s">
        <v>29</v>
      </c>
      <c r="J791">
        <f>VLOOKUP(D791,'TIpo (Estudo)'!A:C,3,0)</f>
        <v>13</v>
      </c>
      <c r="K791" t="str">
        <f>VLOOKUP(D791,'TIpo (Estudo)'!A:B,2,)</f>
        <v>Tipo_H_2-5</v>
      </c>
      <c r="L791" t="s">
        <v>1335</v>
      </c>
      <c r="M791" t="str">
        <f t="shared" si="24"/>
        <v>PR</v>
      </c>
      <c r="N791" s="53">
        <v>39715</v>
      </c>
      <c r="O791">
        <v>1</v>
      </c>
      <c r="P791">
        <f t="shared" si="25"/>
        <v>13899</v>
      </c>
    </row>
    <row r="792" spans="1:16" x14ac:dyDescent="0.25">
      <c r="A792" s="32" t="s">
        <v>29</v>
      </c>
      <c r="B792" s="32">
        <v>36894</v>
      </c>
      <c r="C792" s="32" t="s">
        <v>1185</v>
      </c>
      <c r="D792" s="32" t="str">
        <f>VLOOKUP(C792,Grupo!A:B,2,0)</f>
        <v>_TMX 06-10 m</v>
      </c>
      <c r="G792" s="34">
        <v>55000</v>
      </c>
      <c r="H792" s="32">
        <v>7031</v>
      </c>
      <c r="I792" s="58" t="s">
        <v>29</v>
      </c>
      <c r="J792">
        <f>VLOOKUP(D792,'TIpo (Estudo)'!A:C,3,0)</f>
        <v>14</v>
      </c>
      <c r="K792" t="str">
        <f>VLOOKUP(D792,'TIpo (Estudo)'!A:B,2,)</f>
        <v>Tipo_H_6-10</v>
      </c>
      <c r="L792" t="s">
        <v>1256</v>
      </c>
      <c r="M792" t="str">
        <f t="shared" si="24"/>
        <v>PR</v>
      </c>
      <c r="N792" s="53">
        <v>39715</v>
      </c>
      <c r="O792">
        <v>1</v>
      </c>
      <c r="P792">
        <f t="shared" si="25"/>
        <v>22550</v>
      </c>
    </row>
    <row r="793" spans="1:16" x14ac:dyDescent="0.25">
      <c r="A793" s="32" t="s">
        <v>10</v>
      </c>
      <c r="B793" s="32">
        <v>36973</v>
      </c>
      <c r="C793" s="32" t="s">
        <v>1151</v>
      </c>
      <c r="D793" s="32" t="str">
        <f>VLOOKUP(C793,Grupo!A:B,2,0)</f>
        <v>_RX 0-11m</v>
      </c>
      <c r="G793" s="34">
        <v>2800</v>
      </c>
      <c r="H793" s="32"/>
      <c r="I793" s="58" t="s">
        <v>10</v>
      </c>
      <c r="J793">
        <f>VLOOKUP(D793,'TIpo (Estudo)'!A:C,3,0)</f>
        <v>7</v>
      </c>
      <c r="K793" t="str">
        <f>VLOOKUP(D793,'TIpo (Estudo)'!A:B,2,)</f>
        <v>Tipo_F_0-11</v>
      </c>
      <c r="L793" t="s">
        <v>1388</v>
      </c>
      <c r="M793" t="str">
        <f t="shared" si="24"/>
        <v>GO</v>
      </c>
      <c r="N793" s="53">
        <v>39721</v>
      </c>
      <c r="O793">
        <v>1</v>
      </c>
      <c r="P793">
        <f t="shared" si="25"/>
        <v>1148</v>
      </c>
    </row>
    <row r="794" spans="1:16" x14ac:dyDescent="0.25">
      <c r="A794" s="32" t="s">
        <v>4</v>
      </c>
      <c r="B794" s="32">
        <v>37090</v>
      </c>
      <c r="C794" s="32" t="s">
        <v>1142</v>
      </c>
      <c r="D794" s="32" t="str">
        <f>VLOOKUP(C794,Grupo!A:B,2,0)</f>
        <v>_TMX 02-5 m</v>
      </c>
      <c r="G794" s="34">
        <v>48665</v>
      </c>
      <c r="H794" s="32">
        <v>7002</v>
      </c>
      <c r="I794" s="58" t="s">
        <v>4</v>
      </c>
      <c r="J794">
        <f>VLOOKUP(D794,'TIpo (Estudo)'!A:C,3,0)</f>
        <v>13</v>
      </c>
      <c r="K794" t="str">
        <f>VLOOKUP(D794,'TIpo (Estudo)'!A:B,2,)</f>
        <v>Tipo_H_2-5</v>
      </c>
      <c r="L794" t="s">
        <v>1259</v>
      </c>
      <c r="M794" t="str">
        <f t="shared" si="24"/>
        <v>MG</v>
      </c>
      <c r="N794" s="53">
        <v>39722</v>
      </c>
      <c r="O794">
        <v>1</v>
      </c>
      <c r="P794">
        <f t="shared" si="25"/>
        <v>19952.649999999998</v>
      </c>
    </row>
    <row r="795" spans="1:16" x14ac:dyDescent="0.25">
      <c r="A795" s="32" t="s">
        <v>131</v>
      </c>
      <c r="B795" s="32">
        <v>37143</v>
      </c>
      <c r="C795" s="32" t="s">
        <v>1147</v>
      </c>
      <c r="D795" s="32" t="str">
        <f>VLOOKUP(C795,Grupo!A:B,2,0)</f>
        <v>_TMX 06-10 m</v>
      </c>
      <c r="G795" s="34">
        <v>60500</v>
      </c>
      <c r="H795" s="32">
        <v>7024</v>
      </c>
      <c r="I795" s="58" t="s">
        <v>131</v>
      </c>
      <c r="J795">
        <f>VLOOKUP(D795,'TIpo (Estudo)'!A:C,3,0)</f>
        <v>14</v>
      </c>
      <c r="K795" t="str">
        <f>VLOOKUP(D795,'TIpo (Estudo)'!A:B,2,)</f>
        <v>Tipo_H_6-10</v>
      </c>
      <c r="L795" t="s">
        <v>1557</v>
      </c>
      <c r="M795" t="str">
        <f t="shared" si="24"/>
        <v>ES</v>
      </c>
      <c r="N795" s="53">
        <v>39722</v>
      </c>
      <c r="O795">
        <v>1</v>
      </c>
      <c r="P795">
        <f t="shared" si="25"/>
        <v>24805</v>
      </c>
    </row>
    <row r="796" spans="1:16" x14ac:dyDescent="0.25">
      <c r="A796" s="32" t="s">
        <v>2</v>
      </c>
      <c r="B796" s="32">
        <v>35509</v>
      </c>
      <c r="C796" s="32" t="s">
        <v>1168</v>
      </c>
      <c r="D796" s="32" t="str">
        <f>VLOOKUP(C796,Grupo!A:B,2,0)</f>
        <v>_Distribuidor_Ester</v>
      </c>
      <c r="G796" s="34">
        <v>47280</v>
      </c>
      <c r="H796" s="32">
        <v>6986</v>
      </c>
      <c r="I796" s="58" t="s">
        <v>2</v>
      </c>
      <c r="J796">
        <f>VLOOKUP(D796,'TIpo (Estudo)'!A:C,3,0)</f>
        <v>2</v>
      </c>
      <c r="K796" t="str">
        <f>VLOOKUP(D796,'TIpo (Estudo)'!A:B,2,)</f>
        <v>Tipo_B</v>
      </c>
      <c r="L796" t="s">
        <v>1333</v>
      </c>
      <c r="M796" t="str">
        <f t="shared" si="24"/>
        <v>SP</v>
      </c>
      <c r="N796" s="53">
        <v>39723</v>
      </c>
      <c r="O796">
        <v>1</v>
      </c>
      <c r="P796">
        <f t="shared" si="25"/>
        <v>19384.8</v>
      </c>
    </row>
    <row r="797" spans="1:16" x14ac:dyDescent="0.25">
      <c r="A797" s="32" t="s">
        <v>15</v>
      </c>
      <c r="B797" s="32">
        <v>22720</v>
      </c>
      <c r="C797" s="32" t="s">
        <v>2253</v>
      </c>
      <c r="D797" s="32" t="str">
        <f>VLOOKUP(C797,Grupo!A:B,2,0)</f>
        <v>_Distribuidor_Ester</v>
      </c>
      <c r="G797" s="34">
        <v>38549.5</v>
      </c>
      <c r="H797" s="32">
        <v>6559</v>
      </c>
      <c r="I797" s="58" t="s">
        <v>15</v>
      </c>
      <c r="J797">
        <f>VLOOKUP(D797,'TIpo (Estudo)'!A:C,3,0)</f>
        <v>2</v>
      </c>
      <c r="K797" t="str">
        <f>VLOOKUP(D797,'TIpo (Estudo)'!A:B,2,)</f>
        <v>Tipo_B</v>
      </c>
      <c r="L797" t="s">
        <v>1558</v>
      </c>
      <c r="M797" t="str">
        <f t="shared" si="24"/>
        <v>MT</v>
      </c>
      <c r="N797" s="53">
        <v>39728</v>
      </c>
      <c r="O797">
        <v>1</v>
      </c>
      <c r="P797">
        <f t="shared" si="25"/>
        <v>15805.294999999998</v>
      </c>
    </row>
    <row r="798" spans="1:16" x14ac:dyDescent="0.25">
      <c r="A798" s="32" t="s">
        <v>4</v>
      </c>
      <c r="B798" s="32">
        <v>36460</v>
      </c>
      <c r="C798" s="32" t="s">
        <v>1149</v>
      </c>
      <c r="D798" s="32" t="str">
        <f>VLOOKUP(C798,Grupo!A:B,2,0)</f>
        <v>_TMX 02-5 m</v>
      </c>
      <c r="G798" s="34">
        <v>39000</v>
      </c>
      <c r="H798" s="32">
        <v>7027</v>
      </c>
      <c r="I798" s="58" t="s">
        <v>4</v>
      </c>
      <c r="J798">
        <f>VLOOKUP(D798,'TIpo (Estudo)'!A:C,3,0)</f>
        <v>13</v>
      </c>
      <c r="K798" t="str">
        <f>VLOOKUP(D798,'TIpo (Estudo)'!A:B,2,)</f>
        <v>Tipo_H_2-5</v>
      </c>
      <c r="L798" t="s">
        <v>1559</v>
      </c>
      <c r="M798" t="str">
        <f t="shared" si="24"/>
        <v>MG</v>
      </c>
      <c r="N798" s="53">
        <v>39729</v>
      </c>
      <c r="O798">
        <v>1</v>
      </c>
      <c r="P798">
        <f t="shared" si="25"/>
        <v>15989.999999999998</v>
      </c>
    </row>
    <row r="799" spans="1:16" x14ac:dyDescent="0.25">
      <c r="A799" s="32" t="s">
        <v>48</v>
      </c>
      <c r="B799" s="32">
        <v>33790</v>
      </c>
      <c r="C799" s="32" t="s">
        <v>1177</v>
      </c>
      <c r="D799" s="32" t="str">
        <f>VLOOKUP(C799,Grupo!A:B,2,0)</f>
        <v>_Colhedoras</v>
      </c>
      <c r="G799" s="34">
        <v>45000</v>
      </c>
      <c r="H799" s="32">
        <v>7010</v>
      </c>
      <c r="I799" s="58" t="s">
        <v>48</v>
      </c>
      <c r="J799">
        <f>VLOOKUP(D799,'TIpo (Estudo)'!A:C,3,0)</f>
        <v>1</v>
      </c>
      <c r="K799" t="str">
        <f>VLOOKUP(D799,'TIpo (Estudo)'!A:B,2,)</f>
        <v>Tipo_A</v>
      </c>
      <c r="L799" t="s">
        <v>1560</v>
      </c>
      <c r="M799" t="str">
        <f t="shared" si="24"/>
        <v>CE</v>
      </c>
      <c r="N799" s="53">
        <v>39737</v>
      </c>
      <c r="O799">
        <v>1</v>
      </c>
      <c r="P799">
        <f t="shared" si="25"/>
        <v>18450</v>
      </c>
    </row>
    <row r="800" spans="1:16" x14ac:dyDescent="0.25">
      <c r="A800" s="32" t="s">
        <v>4</v>
      </c>
      <c r="B800" s="32">
        <v>36460</v>
      </c>
      <c r="C800" s="32" t="s">
        <v>1149</v>
      </c>
      <c r="D800" s="32" t="str">
        <f>VLOOKUP(C800,Grupo!A:B,2,0)</f>
        <v>_TMX 02-5 m</v>
      </c>
      <c r="G800" s="34">
        <v>34290</v>
      </c>
      <c r="H800" s="32">
        <v>7029</v>
      </c>
      <c r="I800" s="58" t="s">
        <v>4</v>
      </c>
      <c r="J800">
        <f>VLOOKUP(D800,'TIpo (Estudo)'!A:C,3,0)</f>
        <v>13</v>
      </c>
      <c r="K800" t="str">
        <f>VLOOKUP(D800,'TIpo (Estudo)'!A:B,2,)</f>
        <v>Tipo_H_2-5</v>
      </c>
      <c r="L800" t="s">
        <v>1209</v>
      </c>
      <c r="M800" t="str">
        <f t="shared" si="24"/>
        <v>MG</v>
      </c>
      <c r="N800" s="53">
        <v>39737</v>
      </c>
      <c r="O800">
        <v>1</v>
      </c>
      <c r="P800">
        <f t="shared" si="25"/>
        <v>14058.9</v>
      </c>
    </row>
    <row r="801" spans="1:16" x14ac:dyDescent="0.25">
      <c r="A801" s="32" t="s">
        <v>79</v>
      </c>
      <c r="B801" s="32">
        <v>32013</v>
      </c>
      <c r="C801" s="32" t="s">
        <v>2181</v>
      </c>
      <c r="D801" s="32" t="str">
        <f>VLOOKUP(C801,Grupo!A:B,2,0)</f>
        <v>_RX 0-11m</v>
      </c>
      <c r="G801" s="34">
        <v>125150</v>
      </c>
      <c r="H801" s="32">
        <v>7040</v>
      </c>
      <c r="I801" s="58" t="s">
        <v>79</v>
      </c>
      <c r="J801">
        <f>VLOOKUP(D801,'TIpo (Estudo)'!A:C,3,0)</f>
        <v>7</v>
      </c>
      <c r="K801" t="str">
        <f>VLOOKUP(D801,'TIpo (Estudo)'!A:B,2,)</f>
        <v>Tipo_F_0-11</v>
      </c>
      <c r="L801" t="s">
        <v>1325</v>
      </c>
      <c r="M801" t="str">
        <f t="shared" si="24"/>
        <v>RS</v>
      </c>
      <c r="N801" s="53">
        <v>39738</v>
      </c>
      <c r="O801">
        <v>1</v>
      </c>
      <c r="P801">
        <f t="shared" si="25"/>
        <v>51311.5</v>
      </c>
    </row>
    <row r="802" spans="1:16" x14ac:dyDescent="0.25">
      <c r="A802" s="32" t="s">
        <v>29</v>
      </c>
      <c r="B802" s="32">
        <v>32582</v>
      </c>
      <c r="C802" s="32" t="s">
        <v>1164</v>
      </c>
      <c r="D802" s="32" t="str">
        <f>VLOOKUP(C802,Grupo!A:B,2,0)</f>
        <v>_Colhedoras</v>
      </c>
      <c r="G802" s="34">
        <v>34518</v>
      </c>
      <c r="H802" s="32">
        <v>6877</v>
      </c>
      <c r="I802" s="58" t="s">
        <v>29</v>
      </c>
      <c r="J802">
        <f>VLOOKUP(D802,'TIpo (Estudo)'!A:C,3,0)</f>
        <v>1</v>
      </c>
      <c r="K802" t="str">
        <f>VLOOKUP(D802,'TIpo (Estudo)'!A:B,2,)</f>
        <v>Tipo_A</v>
      </c>
      <c r="L802" t="s">
        <v>1561</v>
      </c>
      <c r="M802" t="str">
        <f t="shared" si="24"/>
        <v>PR</v>
      </c>
      <c r="N802" s="53">
        <v>39744</v>
      </c>
      <c r="O802">
        <v>1</v>
      </c>
      <c r="P802">
        <f t="shared" si="25"/>
        <v>14152.38</v>
      </c>
    </row>
    <row r="803" spans="1:16" x14ac:dyDescent="0.25">
      <c r="A803" s="32" t="s">
        <v>4</v>
      </c>
      <c r="B803" s="32">
        <v>36460</v>
      </c>
      <c r="C803" s="32" t="s">
        <v>1149</v>
      </c>
      <c r="D803" s="32" t="str">
        <f>VLOOKUP(C803,Grupo!A:B,2,0)</f>
        <v>_TMX 02-5 m</v>
      </c>
      <c r="G803" s="34">
        <v>37000</v>
      </c>
      <c r="H803" s="32">
        <v>7034</v>
      </c>
      <c r="I803" s="58" t="s">
        <v>4</v>
      </c>
      <c r="J803">
        <f>VLOOKUP(D803,'TIpo (Estudo)'!A:C,3,0)</f>
        <v>13</v>
      </c>
      <c r="K803" t="str">
        <f>VLOOKUP(D803,'TIpo (Estudo)'!A:B,2,)</f>
        <v>Tipo_H_2-5</v>
      </c>
      <c r="L803" t="s">
        <v>1545</v>
      </c>
      <c r="M803" t="str">
        <f t="shared" si="24"/>
        <v>MG</v>
      </c>
      <c r="N803" s="53">
        <v>39744</v>
      </c>
      <c r="O803">
        <v>1</v>
      </c>
      <c r="P803">
        <f t="shared" si="25"/>
        <v>15170</v>
      </c>
    </row>
    <row r="804" spans="1:16" x14ac:dyDescent="0.25">
      <c r="A804" s="32" t="s">
        <v>4</v>
      </c>
      <c r="B804" s="32">
        <v>36460</v>
      </c>
      <c r="C804" s="32" t="s">
        <v>1149</v>
      </c>
      <c r="D804" s="32" t="str">
        <f>VLOOKUP(C804,Grupo!A:B,2,0)</f>
        <v>_TMX 02-5 m</v>
      </c>
      <c r="G804" s="34">
        <v>37000</v>
      </c>
      <c r="H804" s="32">
        <v>7033</v>
      </c>
      <c r="I804" s="58" t="s">
        <v>4</v>
      </c>
      <c r="J804">
        <f>VLOOKUP(D804,'TIpo (Estudo)'!A:C,3,0)</f>
        <v>13</v>
      </c>
      <c r="K804" t="str">
        <f>VLOOKUP(D804,'TIpo (Estudo)'!A:B,2,)</f>
        <v>Tipo_H_2-5</v>
      </c>
      <c r="L804" t="s">
        <v>1545</v>
      </c>
      <c r="M804" t="str">
        <f t="shared" si="24"/>
        <v>MG</v>
      </c>
      <c r="N804" s="53">
        <v>39744</v>
      </c>
      <c r="O804">
        <v>1</v>
      </c>
      <c r="P804">
        <f t="shared" si="25"/>
        <v>15170</v>
      </c>
    </row>
    <row r="805" spans="1:16" x14ac:dyDescent="0.25">
      <c r="A805" s="32" t="s">
        <v>48</v>
      </c>
      <c r="B805" s="32">
        <v>34192</v>
      </c>
      <c r="C805" s="32" t="s">
        <v>3060</v>
      </c>
      <c r="D805" s="32" t="str">
        <f>VLOOKUP(C805,Grupo!A:B,2,0)</f>
        <v>_Colhedoras</v>
      </c>
      <c r="G805" s="34">
        <v>44000</v>
      </c>
      <c r="H805" s="32">
        <v>7042</v>
      </c>
      <c r="I805" s="58" t="s">
        <v>48</v>
      </c>
      <c r="J805">
        <f>VLOOKUP(D805,'TIpo (Estudo)'!A:C,3,0)</f>
        <v>1</v>
      </c>
      <c r="K805" t="str">
        <f>VLOOKUP(D805,'TIpo (Estudo)'!A:B,2,)</f>
        <v>Tipo_A</v>
      </c>
      <c r="L805" t="s">
        <v>1348</v>
      </c>
      <c r="M805" t="str">
        <f t="shared" si="24"/>
        <v>CE</v>
      </c>
      <c r="N805" s="53">
        <v>39745</v>
      </c>
      <c r="O805">
        <v>1</v>
      </c>
      <c r="P805">
        <f t="shared" si="25"/>
        <v>18040</v>
      </c>
    </row>
    <row r="806" spans="1:16" x14ac:dyDescent="0.25">
      <c r="A806" s="32" t="s">
        <v>29</v>
      </c>
      <c r="B806" s="32">
        <v>32582</v>
      </c>
      <c r="C806" s="32" t="s">
        <v>1164</v>
      </c>
      <c r="D806" s="32" t="str">
        <f>VLOOKUP(C806,Grupo!A:B,2,0)</f>
        <v>_Colhedoras</v>
      </c>
      <c r="G806" s="34">
        <v>33628</v>
      </c>
      <c r="H806" s="32">
        <v>7008</v>
      </c>
      <c r="I806" s="58" t="s">
        <v>29</v>
      </c>
      <c r="J806">
        <f>VLOOKUP(D806,'TIpo (Estudo)'!A:C,3,0)</f>
        <v>1</v>
      </c>
      <c r="K806" t="str">
        <f>VLOOKUP(D806,'TIpo (Estudo)'!A:B,2,)</f>
        <v>Tipo_A</v>
      </c>
      <c r="L806" t="s">
        <v>1213</v>
      </c>
      <c r="M806" t="str">
        <f t="shared" si="24"/>
        <v>PR</v>
      </c>
      <c r="N806" s="53">
        <v>39750</v>
      </c>
      <c r="O806">
        <v>1</v>
      </c>
      <c r="P806">
        <f t="shared" si="25"/>
        <v>13787.48</v>
      </c>
    </row>
    <row r="807" spans="1:16" x14ac:dyDescent="0.25">
      <c r="A807" s="32" t="s">
        <v>29</v>
      </c>
      <c r="B807" s="32">
        <v>33790</v>
      </c>
      <c r="C807" s="32" t="s">
        <v>1177</v>
      </c>
      <c r="D807" s="32" t="str">
        <f>VLOOKUP(C807,Grupo!A:B,2,0)</f>
        <v>_Colhedoras</v>
      </c>
      <c r="G807" s="34">
        <v>40866</v>
      </c>
      <c r="H807" s="32">
        <v>7003</v>
      </c>
      <c r="I807" s="58" t="s">
        <v>29</v>
      </c>
      <c r="J807">
        <f>VLOOKUP(D807,'TIpo (Estudo)'!A:C,3,0)</f>
        <v>1</v>
      </c>
      <c r="K807" t="str">
        <f>VLOOKUP(D807,'TIpo (Estudo)'!A:B,2,)</f>
        <v>Tipo_A</v>
      </c>
      <c r="L807" t="s">
        <v>1213</v>
      </c>
      <c r="M807" t="str">
        <f t="shared" si="24"/>
        <v>PR</v>
      </c>
      <c r="N807" s="53">
        <v>39750</v>
      </c>
      <c r="O807">
        <v>1</v>
      </c>
      <c r="P807">
        <f t="shared" si="25"/>
        <v>16755.059999999998</v>
      </c>
    </row>
    <row r="808" spans="1:16" x14ac:dyDescent="0.25">
      <c r="A808" s="32" t="s">
        <v>29</v>
      </c>
      <c r="B808" s="32">
        <v>33790</v>
      </c>
      <c r="C808" s="32" t="s">
        <v>1177</v>
      </c>
      <c r="D808" s="32" t="str">
        <f>VLOOKUP(C808,Grupo!A:B,2,0)</f>
        <v>_Colhedoras</v>
      </c>
      <c r="G808" s="34">
        <v>40866</v>
      </c>
      <c r="H808" s="32">
        <v>7009</v>
      </c>
      <c r="I808" s="58" t="s">
        <v>29</v>
      </c>
      <c r="J808">
        <f>VLOOKUP(D808,'TIpo (Estudo)'!A:C,3,0)</f>
        <v>1</v>
      </c>
      <c r="K808" t="str">
        <f>VLOOKUP(D808,'TIpo (Estudo)'!A:B,2,)</f>
        <v>Tipo_A</v>
      </c>
      <c r="L808" t="s">
        <v>1213</v>
      </c>
      <c r="M808" t="str">
        <f t="shared" si="24"/>
        <v>PR</v>
      </c>
      <c r="N808" s="53">
        <v>39750</v>
      </c>
      <c r="O808">
        <v>1</v>
      </c>
      <c r="P808">
        <f t="shared" si="25"/>
        <v>16755.059999999998</v>
      </c>
    </row>
    <row r="809" spans="1:16" x14ac:dyDescent="0.25">
      <c r="A809" s="32" t="s">
        <v>29</v>
      </c>
      <c r="B809" s="32">
        <v>37372</v>
      </c>
      <c r="C809" s="32" t="s">
        <v>1139</v>
      </c>
      <c r="D809" s="32" t="str">
        <f>VLOOKUP(C809,Grupo!A:B,2,0)</f>
        <v>_TMX 02-5 m</v>
      </c>
      <c r="G809" s="34">
        <v>87570</v>
      </c>
      <c r="H809" s="32">
        <v>6932</v>
      </c>
      <c r="I809" s="58" t="s">
        <v>29</v>
      </c>
      <c r="J809">
        <f>VLOOKUP(D809,'TIpo (Estudo)'!A:C,3,0)</f>
        <v>13</v>
      </c>
      <c r="K809" t="str">
        <f>VLOOKUP(D809,'TIpo (Estudo)'!A:B,2,)</f>
        <v>Tipo_H_2-5</v>
      </c>
      <c r="L809" t="s">
        <v>1213</v>
      </c>
      <c r="M809" t="str">
        <f t="shared" si="24"/>
        <v>PR</v>
      </c>
      <c r="N809" s="53">
        <v>39750</v>
      </c>
      <c r="O809">
        <v>1</v>
      </c>
      <c r="P809">
        <f t="shared" si="25"/>
        <v>35903.699999999997</v>
      </c>
    </row>
    <row r="810" spans="1:16" x14ac:dyDescent="0.25">
      <c r="A810" s="32" t="s">
        <v>67</v>
      </c>
      <c r="B810" s="32">
        <v>32582</v>
      </c>
      <c r="C810" s="32" t="s">
        <v>1164</v>
      </c>
      <c r="D810" s="32" t="str">
        <f>VLOOKUP(C810,Grupo!A:B,2,0)</f>
        <v>_Colhedoras</v>
      </c>
      <c r="G810" s="34">
        <v>30000</v>
      </c>
      <c r="H810" s="32">
        <v>7039</v>
      </c>
      <c r="I810" s="58" t="s">
        <v>67</v>
      </c>
      <c r="J810">
        <f>VLOOKUP(D810,'TIpo (Estudo)'!A:C,3,0)</f>
        <v>1</v>
      </c>
      <c r="K810" t="str">
        <f>VLOOKUP(D810,'TIpo (Estudo)'!A:B,2,)</f>
        <v>Tipo_A</v>
      </c>
      <c r="L810" t="s">
        <v>1393</v>
      </c>
      <c r="M810" t="str">
        <f t="shared" si="24"/>
        <v>PA</v>
      </c>
      <c r="N810" s="53">
        <v>39750</v>
      </c>
      <c r="O810">
        <v>1</v>
      </c>
      <c r="P810">
        <f t="shared" si="25"/>
        <v>12300</v>
      </c>
    </row>
    <row r="811" spans="1:16" x14ac:dyDescent="0.25">
      <c r="A811" s="32" t="s">
        <v>2</v>
      </c>
      <c r="B811" s="32">
        <v>33790</v>
      </c>
      <c r="C811" s="32" t="s">
        <v>1177</v>
      </c>
      <c r="D811" s="32" t="str">
        <f>VLOOKUP(C811,Grupo!A:B,2,0)</f>
        <v>_Colhedoras</v>
      </c>
      <c r="G811" s="34">
        <v>34000</v>
      </c>
      <c r="H811" s="32">
        <v>7038</v>
      </c>
      <c r="I811" s="58" t="s">
        <v>2</v>
      </c>
      <c r="J811">
        <f>VLOOKUP(D811,'TIpo (Estudo)'!A:C,3,0)</f>
        <v>1</v>
      </c>
      <c r="K811" t="str">
        <f>VLOOKUP(D811,'TIpo (Estudo)'!A:B,2,)</f>
        <v>Tipo_A</v>
      </c>
      <c r="L811" t="s">
        <v>1350</v>
      </c>
      <c r="M811" t="str">
        <f t="shared" si="24"/>
        <v>SP</v>
      </c>
      <c r="N811" s="53">
        <v>39757</v>
      </c>
      <c r="O811">
        <v>1</v>
      </c>
      <c r="P811">
        <f t="shared" si="25"/>
        <v>13940</v>
      </c>
    </row>
    <row r="812" spans="1:16" x14ac:dyDescent="0.25">
      <c r="A812" s="32" t="s">
        <v>4</v>
      </c>
      <c r="B812" s="32">
        <v>32582</v>
      </c>
      <c r="C812" s="32" t="s">
        <v>1164</v>
      </c>
      <c r="D812" s="32" t="str">
        <f>VLOOKUP(C812,Grupo!A:B,2,0)</f>
        <v>_Colhedoras</v>
      </c>
      <c r="G812" s="34">
        <v>34000</v>
      </c>
      <c r="H812" s="32">
        <v>7050</v>
      </c>
      <c r="I812" s="58" t="s">
        <v>4</v>
      </c>
      <c r="J812">
        <f>VLOOKUP(D812,'TIpo (Estudo)'!A:C,3,0)</f>
        <v>1</v>
      </c>
      <c r="K812" t="str">
        <f>VLOOKUP(D812,'TIpo (Estudo)'!A:B,2,)</f>
        <v>Tipo_A</v>
      </c>
      <c r="L812" t="s">
        <v>1259</v>
      </c>
      <c r="M812" t="str">
        <f t="shared" si="24"/>
        <v>MG</v>
      </c>
      <c r="N812" s="53">
        <v>39758</v>
      </c>
      <c r="O812">
        <v>1</v>
      </c>
      <c r="P812">
        <f t="shared" si="25"/>
        <v>13940</v>
      </c>
    </row>
    <row r="813" spans="1:16" x14ac:dyDescent="0.25">
      <c r="A813" s="32" t="s">
        <v>4</v>
      </c>
      <c r="B813" s="32">
        <v>36460</v>
      </c>
      <c r="C813" s="32" t="s">
        <v>1149</v>
      </c>
      <c r="D813" s="32" t="str">
        <f>VLOOKUP(C813,Grupo!A:B,2,0)</f>
        <v>_TMX 02-5 m</v>
      </c>
      <c r="G813" s="34">
        <v>39000</v>
      </c>
      <c r="H813" s="32">
        <v>7048</v>
      </c>
      <c r="I813" s="58" t="s">
        <v>4</v>
      </c>
      <c r="J813">
        <f>VLOOKUP(D813,'TIpo (Estudo)'!A:C,3,0)</f>
        <v>13</v>
      </c>
      <c r="K813" t="str">
        <f>VLOOKUP(D813,'TIpo (Estudo)'!A:B,2,)</f>
        <v>Tipo_H_2-5</v>
      </c>
      <c r="L813" t="s">
        <v>1562</v>
      </c>
      <c r="M813" t="str">
        <f t="shared" si="24"/>
        <v>MG</v>
      </c>
      <c r="N813" s="53">
        <v>39758</v>
      </c>
      <c r="O813">
        <v>1</v>
      </c>
      <c r="P813">
        <f t="shared" si="25"/>
        <v>15989.999999999998</v>
      </c>
    </row>
    <row r="814" spans="1:16" x14ac:dyDescent="0.25">
      <c r="A814" s="32" t="s">
        <v>79</v>
      </c>
      <c r="B814" s="32">
        <v>33790</v>
      </c>
      <c r="C814" s="32" t="s">
        <v>1177</v>
      </c>
      <c r="D814" s="32" t="str">
        <f>VLOOKUP(C814,Grupo!A:B,2,0)</f>
        <v>_Colhedoras</v>
      </c>
      <c r="G814" s="34">
        <v>50000</v>
      </c>
      <c r="H814" s="32">
        <v>7043</v>
      </c>
      <c r="I814" s="58" t="s">
        <v>79</v>
      </c>
      <c r="J814">
        <f>VLOOKUP(D814,'TIpo (Estudo)'!A:C,3,0)</f>
        <v>1</v>
      </c>
      <c r="K814" t="str">
        <f>VLOOKUP(D814,'TIpo (Estudo)'!A:B,2,)</f>
        <v>Tipo_A</v>
      </c>
      <c r="L814" t="s">
        <v>1563</v>
      </c>
      <c r="M814" t="str">
        <f t="shared" si="24"/>
        <v>RS</v>
      </c>
      <c r="N814" s="53">
        <v>39762</v>
      </c>
      <c r="O814">
        <v>1</v>
      </c>
      <c r="P814">
        <f t="shared" si="25"/>
        <v>20500</v>
      </c>
    </row>
    <row r="815" spans="1:16" x14ac:dyDescent="0.25">
      <c r="A815" s="32" t="s">
        <v>79</v>
      </c>
      <c r="B815" s="32">
        <v>25850</v>
      </c>
      <c r="C815" s="32" t="s">
        <v>2229</v>
      </c>
      <c r="D815" s="32" t="str">
        <f>VLOOKUP(C815,Grupo!A:B,2,0)</f>
        <v>_Wagon</v>
      </c>
      <c r="G815" s="34">
        <v>48000</v>
      </c>
      <c r="H815" s="32">
        <v>6888</v>
      </c>
      <c r="I815" s="58" t="s">
        <v>79</v>
      </c>
      <c r="J815">
        <f>VLOOKUP(D815,'TIpo (Estudo)'!A:C,3,0)</f>
        <v>19</v>
      </c>
      <c r="K815" t="str">
        <f>VLOOKUP(D815,'TIpo (Estudo)'!A:B,2,)</f>
        <v>Tipo_K</v>
      </c>
      <c r="L815" t="s">
        <v>1563</v>
      </c>
      <c r="M815" t="str">
        <f t="shared" si="24"/>
        <v>RS</v>
      </c>
      <c r="N815" s="53">
        <v>39762</v>
      </c>
      <c r="O815">
        <v>1</v>
      </c>
      <c r="P815">
        <f t="shared" si="25"/>
        <v>19680</v>
      </c>
    </row>
    <row r="816" spans="1:16" x14ac:dyDescent="0.25">
      <c r="A816" s="32" t="s">
        <v>582</v>
      </c>
      <c r="B816" s="32">
        <v>9597</v>
      </c>
      <c r="C816" s="32" t="s">
        <v>2020</v>
      </c>
      <c r="D816" s="32" t="str">
        <f>VLOOKUP(C816,Grupo!A:B,2,0)</f>
        <v>_TMX 06-10 m</v>
      </c>
      <c r="G816" s="34">
        <v>47000</v>
      </c>
      <c r="H816" s="32">
        <v>5189</v>
      </c>
      <c r="I816" s="58" t="s">
        <v>582</v>
      </c>
      <c r="J816">
        <f>VLOOKUP(D816,'TIpo (Estudo)'!A:C,3,0)</f>
        <v>14</v>
      </c>
      <c r="K816" t="str">
        <f>VLOOKUP(D816,'TIpo (Estudo)'!A:B,2,)</f>
        <v>Tipo_H_6-10</v>
      </c>
      <c r="L816" t="s">
        <v>1564</v>
      </c>
      <c r="M816" t="str">
        <f t="shared" si="24"/>
        <v>PB</v>
      </c>
      <c r="N816" s="53">
        <v>39765</v>
      </c>
      <c r="O816">
        <v>1</v>
      </c>
      <c r="P816">
        <f t="shared" si="25"/>
        <v>19270</v>
      </c>
    </row>
    <row r="817" spans="1:16" x14ac:dyDescent="0.25">
      <c r="A817" s="32" t="s">
        <v>2</v>
      </c>
      <c r="B817" s="32">
        <v>36894</v>
      </c>
      <c r="C817" s="32" t="s">
        <v>1185</v>
      </c>
      <c r="D817" s="32" t="str">
        <f>VLOOKUP(C817,Grupo!A:B,2,0)</f>
        <v>_TMX 06-10 m</v>
      </c>
      <c r="G817" s="34">
        <v>65960</v>
      </c>
      <c r="H817" s="32">
        <v>7021</v>
      </c>
      <c r="I817" s="58" t="s">
        <v>2</v>
      </c>
      <c r="J817">
        <f>VLOOKUP(D817,'TIpo (Estudo)'!A:C,3,0)</f>
        <v>14</v>
      </c>
      <c r="K817" t="str">
        <f>VLOOKUP(D817,'TIpo (Estudo)'!A:B,2,)</f>
        <v>Tipo_H_6-10</v>
      </c>
      <c r="L817" t="s">
        <v>1333</v>
      </c>
      <c r="M817" t="str">
        <f t="shared" si="24"/>
        <v>SP</v>
      </c>
      <c r="N817" s="53">
        <v>39770</v>
      </c>
      <c r="O817">
        <v>1</v>
      </c>
      <c r="P817">
        <f t="shared" si="25"/>
        <v>27043.599999999999</v>
      </c>
    </row>
    <row r="818" spans="1:16" x14ac:dyDescent="0.25">
      <c r="A818" s="32" t="s">
        <v>2</v>
      </c>
      <c r="B818" s="32">
        <v>30908</v>
      </c>
      <c r="C818" s="32" t="s">
        <v>2167</v>
      </c>
      <c r="D818" s="32" t="str">
        <f>VLOOKUP(C818,Grupo!A:B,2,0)</f>
        <v>_RX 15-20 m</v>
      </c>
      <c r="G818" s="34">
        <v>210000</v>
      </c>
      <c r="H818" s="32">
        <v>6974</v>
      </c>
      <c r="I818" s="58" t="s">
        <v>2</v>
      </c>
      <c r="J818">
        <f>VLOOKUP(D818,'TIpo (Estudo)'!A:C,3,0)</f>
        <v>9</v>
      </c>
      <c r="K818" t="str">
        <f>VLOOKUP(D818,'TIpo (Estudo)'!A:B,2,)</f>
        <v>Tipo_F_15-20</v>
      </c>
      <c r="L818" t="s">
        <v>1371</v>
      </c>
      <c r="M818" t="str">
        <f t="shared" si="24"/>
        <v>SP</v>
      </c>
      <c r="N818" s="53">
        <v>39771</v>
      </c>
      <c r="O818">
        <v>1</v>
      </c>
      <c r="P818">
        <f t="shared" si="25"/>
        <v>86100</v>
      </c>
    </row>
    <row r="819" spans="1:16" x14ac:dyDescent="0.25">
      <c r="A819" s="32" t="s">
        <v>1</v>
      </c>
      <c r="B819" s="32">
        <v>35509</v>
      </c>
      <c r="C819" s="32" t="s">
        <v>1168</v>
      </c>
      <c r="D819" s="32" t="str">
        <f>VLOOKUP(C819,Grupo!A:B,2,0)</f>
        <v>_Distribuidor_Ester</v>
      </c>
      <c r="G819" s="34">
        <v>66289</v>
      </c>
      <c r="H819" s="32">
        <v>7052</v>
      </c>
      <c r="I819" s="58" t="s">
        <v>1</v>
      </c>
      <c r="J819">
        <f>VLOOKUP(D819,'TIpo (Estudo)'!A:C,3,0)</f>
        <v>2</v>
      </c>
      <c r="K819" t="str">
        <f>VLOOKUP(D819,'TIpo (Estudo)'!A:B,2,)</f>
        <v>Tipo_B</v>
      </c>
      <c r="L819" t="s">
        <v>1356</v>
      </c>
      <c r="M819" t="str">
        <f t="shared" si="24"/>
        <v>MS</v>
      </c>
      <c r="N819" s="53">
        <v>39777</v>
      </c>
      <c r="O819">
        <v>1</v>
      </c>
      <c r="P819">
        <f t="shared" si="25"/>
        <v>27178.489999999998</v>
      </c>
    </row>
    <row r="820" spans="1:16" x14ac:dyDescent="0.25">
      <c r="A820" s="32" t="s">
        <v>79</v>
      </c>
      <c r="B820" s="32">
        <v>36952</v>
      </c>
      <c r="C820" s="32" t="s">
        <v>1141</v>
      </c>
      <c r="D820" s="32" t="str">
        <f>VLOOKUP(C820,Grupo!A:B,2,0)</f>
        <v>_TMX 06-10 m</v>
      </c>
      <c r="G820" s="34">
        <v>140000</v>
      </c>
      <c r="H820" s="32">
        <v>6917</v>
      </c>
      <c r="I820" s="58" t="s">
        <v>79</v>
      </c>
      <c r="J820">
        <f>VLOOKUP(D820,'TIpo (Estudo)'!A:C,3,0)</f>
        <v>14</v>
      </c>
      <c r="K820" t="str">
        <f>VLOOKUP(D820,'TIpo (Estudo)'!A:B,2,)</f>
        <v>Tipo_H_6-10</v>
      </c>
      <c r="L820" t="s">
        <v>1507</v>
      </c>
      <c r="M820" t="str">
        <f t="shared" si="24"/>
        <v>RS</v>
      </c>
      <c r="N820" s="53">
        <v>39785</v>
      </c>
      <c r="O820">
        <v>1</v>
      </c>
      <c r="P820">
        <f t="shared" si="25"/>
        <v>57400</v>
      </c>
    </row>
    <row r="821" spans="1:16" x14ac:dyDescent="0.25">
      <c r="A821" s="32" t="s">
        <v>55</v>
      </c>
      <c r="B821" s="32">
        <v>32582</v>
      </c>
      <c r="C821" s="32" t="s">
        <v>1164</v>
      </c>
      <c r="D821" s="32" t="str">
        <f>VLOOKUP(C821,Grupo!A:B,2,0)</f>
        <v>_Colhedoras</v>
      </c>
      <c r="G821" s="34">
        <v>20000</v>
      </c>
      <c r="H821" s="32">
        <v>6915</v>
      </c>
      <c r="I821" s="58" t="s">
        <v>55</v>
      </c>
      <c r="J821">
        <f>VLOOKUP(D821,'TIpo (Estudo)'!A:C,3,0)</f>
        <v>1</v>
      </c>
      <c r="K821" t="str">
        <f>VLOOKUP(D821,'TIpo (Estudo)'!A:B,2,)</f>
        <v>Tipo_A</v>
      </c>
      <c r="L821" t="s">
        <v>1566</v>
      </c>
      <c r="M821" t="str">
        <f t="shared" si="24"/>
        <v>SC</v>
      </c>
      <c r="N821" s="53">
        <v>39786</v>
      </c>
      <c r="O821">
        <v>1</v>
      </c>
      <c r="P821">
        <f t="shared" si="25"/>
        <v>8200</v>
      </c>
    </row>
    <row r="822" spans="1:16" x14ac:dyDescent="0.25">
      <c r="A822" s="32" t="s">
        <v>10</v>
      </c>
      <c r="B822" s="32">
        <v>36973</v>
      </c>
      <c r="C822" s="32" t="s">
        <v>1151</v>
      </c>
      <c r="D822" s="32" t="str">
        <f>VLOOKUP(C822,Grupo!A:B,2,0)</f>
        <v>_RX 0-11m</v>
      </c>
      <c r="G822" s="34">
        <v>100000</v>
      </c>
      <c r="H822" s="32">
        <v>7041</v>
      </c>
      <c r="I822" s="58" t="s">
        <v>10</v>
      </c>
      <c r="J822">
        <f>VLOOKUP(D822,'TIpo (Estudo)'!A:C,3,0)</f>
        <v>7</v>
      </c>
      <c r="K822" t="str">
        <f>VLOOKUP(D822,'TIpo (Estudo)'!A:B,2,)</f>
        <v>Tipo_F_0-11</v>
      </c>
      <c r="L822" t="s">
        <v>1269</v>
      </c>
      <c r="M822" t="str">
        <f t="shared" si="24"/>
        <v>GO</v>
      </c>
      <c r="N822" s="53">
        <v>39787</v>
      </c>
      <c r="O822">
        <v>1</v>
      </c>
      <c r="P822">
        <f t="shared" si="25"/>
        <v>41000</v>
      </c>
    </row>
    <row r="823" spans="1:16" x14ac:dyDescent="0.25">
      <c r="A823" s="32" t="s">
        <v>79</v>
      </c>
      <c r="B823" s="32">
        <v>36460</v>
      </c>
      <c r="C823" s="32" t="s">
        <v>1149</v>
      </c>
      <c r="D823" s="32" t="str">
        <f>VLOOKUP(C823,Grupo!A:B,2,0)</f>
        <v>_TMX 02-5 m</v>
      </c>
      <c r="G823" s="34">
        <v>40000</v>
      </c>
      <c r="H823" s="32">
        <v>7055</v>
      </c>
      <c r="I823" s="58" t="s">
        <v>79</v>
      </c>
      <c r="J823">
        <f>VLOOKUP(D823,'TIpo (Estudo)'!A:C,3,0)</f>
        <v>13</v>
      </c>
      <c r="K823" t="str">
        <f>VLOOKUP(D823,'TIpo (Estudo)'!A:B,2,)</f>
        <v>Tipo_H_2-5</v>
      </c>
      <c r="L823" t="s">
        <v>1500</v>
      </c>
      <c r="M823" t="str">
        <f t="shared" si="24"/>
        <v>RS</v>
      </c>
      <c r="N823" s="53">
        <v>39787</v>
      </c>
      <c r="O823">
        <v>1</v>
      </c>
      <c r="P823">
        <f t="shared" si="25"/>
        <v>16400</v>
      </c>
    </row>
    <row r="824" spans="1:16" x14ac:dyDescent="0.25">
      <c r="A824" s="32" t="s">
        <v>79</v>
      </c>
      <c r="B824" s="32">
        <v>36460</v>
      </c>
      <c r="C824" s="32" t="s">
        <v>1149</v>
      </c>
      <c r="D824" s="32" t="str">
        <f>VLOOKUP(C824,Grupo!A:B,2,0)</f>
        <v>_TMX 02-5 m</v>
      </c>
      <c r="G824" s="34">
        <v>47000</v>
      </c>
      <c r="H824" s="32">
        <v>7047</v>
      </c>
      <c r="I824" s="58" t="s">
        <v>79</v>
      </c>
      <c r="J824">
        <f>VLOOKUP(D824,'TIpo (Estudo)'!A:C,3,0)</f>
        <v>13</v>
      </c>
      <c r="K824" t="str">
        <f>VLOOKUP(D824,'TIpo (Estudo)'!A:B,2,)</f>
        <v>Tipo_H_2-5</v>
      </c>
      <c r="L824" t="s">
        <v>1567</v>
      </c>
      <c r="M824" t="str">
        <f t="shared" si="24"/>
        <v>RS</v>
      </c>
      <c r="N824" s="53">
        <v>39787</v>
      </c>
      <c r="O824">
        <v>1</v>
      </c>
      <c r="P824">
        <f t="shared" si="25"/>
        <v>19270</v>
      </c>
    </row>
    <row r="825" spans="1:16" x14ac:dyDescent="0.25">
      <c r="A825" s="32" t="s">
        <v>79</v>
      </c>
      <c r="B825" s="32">
        <v>37136</v>
      </c>
      <c r="C825" s="32" t="s">
        <v>1137</v>
      </c>
      <c r="D825" s="32" t="str">
        <f>VLOOKUP(C825,Grupo!A:B,2,0)</f>
        <v>_TMX 06-10 m</v>
      </c>
      <c r="G825" s="34">
        <v>125000</v>
      </c>
      <c r="H825" s="32">
        <v>7058</v>
      </c>
      <c r="I825" s="58" t="s">
        <v>79</v>
      </c>
      <c r="J825">
        <f>VLOOKUP(D825,'TIpo (Estudo)'!A:C,3,0)</f>
        <v>14</v>
      </c>
      <c r="K825" t="str">
        <f>VLOOKUP(D825,'TIpo (Estudo)'!A:B,2,)</f>
        <v>Tipo_H_6-10</v>
      </c>
      <c r="L825" t="s">
        <v>1563</v>
      </c>
      <c r="M825" t="str">
        <f t="shared" si="24"/>
        <v>RS</v>
      </c>
      <c r="N825" s="53">
        <v>39791</v>
      </c>
      <c r="O825">
        <v>1</v>
      </c>
      <c r="P825">
        <f t="shared" si="25"/>
        <v>51250</v>
      </c>
    </row>
    <row r="826" spans="1:16" x14ac:dyDescent="0.25">
      <c r="A826" s="32" t="s">
        <v>29</v>
      </c>
      <c r="B826" s="32">
        <v>36952</v>
      </c>
      <c r="C826" s="32" t="s">
        <v>1141</v>
      </c>
      <c r="D826" s="32" t="str">
        <f>VLOOKUP(C826,Grupo!A:B,2,0)</f>
        <v>_TMX 06-10 m</v>
      </c>
      <c r="G826" s="34">
        <v>120000</v>
      </c>
      <c r="H826" s="32"/>
      <c r="I826" s="58" t="s">
        <v>29</v>
      </c>
      <c r="J826">
        <f>VLOOKUP(D826,'TIpo (Estudo)'!A:C,3,0)</f>
        <v>14</v>
      </c>
      <c r="K826" t="str">
        <f>VLOOKUP(D826,'TIpo (Estudo)'!A:B,2,)</f>
        <v>Tipo_H_6-10</v>
      </c>
      <c r="L826" t="s">
        <v>1213</v>
      </c>
      <c r="M826" t="str">
        <f t="shared" si="24"/>
        <v>PR</v>
      </c>
      <c r="N826" s="53">
        <v>39797</v>
      </c>
      <c r="O826">
        <v>1</v>
      </c>
      <c r="P826">
        <f t="shared" si="25"/>
        <v>49200</v>
      </c>
    </row>
    <row r="827" spans="1:16" x14ac:dyDescent="0.25">
      <c r="A827" s="32" t="s">
        <v>4</v>
      </c>
      <c r="B827" s="32">
        <v>33790</v>
      </c>
      <c r="C827" s="32" t="s">
        <v>1177</v>
      </c>
      <c r="D827" s="32" t="str">
        <f>VLOOKUP(C827,Grupo!A:B,2,0)</f>
        <v>_Colhedoras</v>
      </c>
      <c r="G827" s="34">
        <v>40000</v>
      </c>
      <c r="H827" s="32">
        <v>7059</v>
      </c>
      <c r="I827" s="58" t="s">
        <v>4</v>
      </c>
      <c r="J827">
        <f>VLOOKUP(D827,'TIpo (Estudo)'!A:C,3,0)</f>
        <v>1</v>
      </c>
      <c r="K827" t="str">
        <f>VLOOKUP(D827,'TIpo (Estudo)'!A:B,2,)</f>
        <v>Tipo_A</v>
      </c>
      <c r="L827" t="s">
        <v>1259</v>
      </c>
      <c r="M827" t="str">
        <f t="shared" si="24"/>
        <v>MG</v>
      </c>
      <c r="N827" s="53">
        <v>39799</v>
      </c>
      <c r="O827">
        <v>1</v>
      </c>
      <c r="P827">
        <f t="shared" si="25"/>
        <v>16400</v>
      </c>
    </row>
    <row r="828" spans="1:16" x14ac:dyDescent="0.25">
      <c r="A828" s="32" t="s">
        <v>10</v>
      </c>
      <c r="B828" s="32">
        <v>31608</v>
      </c>
      <c r="C828" s="32" t="s">
        <v>2021</v>
      </c>
      <c r="D828" s="32" t="str">
        <f>VLOOKUP(C828,Grupo!A:B,2,0)</f>
        <v>_TMX 06-10 m</v>
      </c>
      <c r="G828" s="34">
        <v>90000</v>
      </c>
      <c r="H828" s="32">
        <v>6710</v>
      </c>
      <c r="I828" s="58" t="s">
        <v>10</v>
      </c>
      <c r="J828">
        <f>VLOOKUP(D828,'TIpo (Estudo)'!A:C,3,0)</f>
        <v>14</v>
      </c>
      <c r="K828" t="str">
        <f>VLOOKUP(D828,'TIpo (Estudo)'!A:B,2,)</f>
        <v>Tipo_H_6-10</v>
      </c>
      <c r="L828" t="s">
        <v>1269</v>
      </c>
      <c r="M828" t="str">
        <f t="shared" si="24"/>
        <v>GO</v>
      </c>
      <c r="N828" s="53">
        <v>39800</v>
      </c>
      <c r="O828">
        <v>1</v>
      </c>
      <c r="P828">
        <f t="shared" si="25"/>
        <v>36900</v>
      </c>
    </row>
    <row r="829" spans="1:16" x14ac:dyDescent="0.25">
      <c r="A829" s="32" t="s">
        <v>10</v>
      </c>
      <c r="B829" s="32">
        <v>35873</v>
      </c>
      <c r="C829" s="32" t="s">
        <v>1155</v>
      </c>
      <c r="D829" s="32" t="str">
        <f>VLOOKUP(C829,Grupo!A:B,2,0)</f>
        <v>_RX 15-20 m</v>
      </c>
      <c r="G829" s="34">
        <v>150000</v>
      </c>
      <c r="H829" s="32">
        <v>6998</v>
      </c>
      <c r="I829" s="58" t="s">
        <v>10</v>
      </c>
      <c r="J829">
        <f>VLOOKUP(D829,'TIpo (Estudo)'!A:C,3,0)</f>
        <v>9</v>
      </c>
      <c r="K829" t="str">
        <f>VLOOKUP(D829,'TIpo (Estudo)'!A:B,2,)</f>
        <v>Tipo_F_15-20</v>
      </c>
      <c r="L829" t="s">
        <v>1218</v>
      </c>
      <c r="M829" t="str">
        <f t="shared" si="24"/>
        <v>GO</v>
      </c>
      <c r="N829" s="53">
        <v>39812</v>
      </c>
      <c r="O829">
        <v>1</v>
      </c>
      <c r="P829">
        <f t="shared" si="25"/>
        <v>61499.999999999993</v>
      </c>
    </row>
    <row r="830" spans="1:16" x14ac:dyDescent="0.25">
      <c r="A830" s="32" t="s">
        <v>2</v>
      </c>
      <c r="B830" s="32">
        <v>37143</v>
      </c>
      <c r="C830" s="32" t="s">
        <v>1147</v>
      </c>
      <c r="D830" s="32" t="str">
        <f>VLOOKUP(C830,Grupo!A:B,2,0)</f>
        <v>_TMX 06-10 m</v>
      </c>
      <c r="G830" s="34">
        <v>79930</v>
      </c>
      <c r="H830" s="32">
        <v>7019</v>
      </c>
      <c r="I830" s="58" t="s">
        <v>2</v>
      </c>
      <c r="J830">
        <f>VLOOKUP(D830,'TIpo (Estudo)'!A:C,3,0)</f>
        <v>14</v>
      </c>
      <c r="K830" t="str">
        <f>VLOOKUP(D830,'TIpo (Estudo)'!A:B,2,)</f>
        <v>Tipo_H_6-10</v>
      </c>
      <c r="L830" t="s">
        <v>1333</v>
      </c>
      <c r="M830" t="str">
        <f t="shared" si="24"/>
        <v>SP</v>
      </c>
      <c r="N830" s="53">
        <v>39818</v>
      </c>
      <c r="O830">
        <v>1</v>
      </c>
      <c r="P830">
        <f t="shared" si="25"/>
        <v>32771.299999999996</v>
      </c>
    </row>
    <row r="831" spans="1:16" x14ac:dyDescent="0.25">
      <c r="A831" s="32" t="s">
        <v>29</v>
      </c>
      <c r="B831" s="32">
        <v>19126</v>
      </c>
      <c r="C831" s="32" t="s">
        <v>2190</v>
      </c>
      <c r="D831" s="32" t="str">
        <f>VLOOKUP(C831,Grupo!A:B,2,0)</f>
        <v>_Colhedoras</v>
      </c>
      <c r="G831" s="34">
        <v>30176</v>
      </c>
      <c r="H831" s="32"/>
      <c r="I831" s="58" t="s">
        <v>29</v>
      </c>
      <c r="J831">
        <f>VLOOKUP(D831,'TIpo (Estudo)'!A:C,3,0)</f>
        <v>1</v>
      </c>
      <c r="K831" t="str">
        <f>VLOOKUP(D831,'TIpo (Estudo)'!A:B,2,)</f>
        <v>Tipo_A</v>
      </c>
      <c r="L831" t="s">
        <v>1473</v>
      </c>
      <c r="M831" t="str">
        <f t="shared" si="24"/>
        <v>PR</v>
      </c>
      <c r="N831" s="53">
        <v>39832</v>
      </c>
      <c r="O831">
        <v>1</v>
      </c>
      <c r="P831">
        <f t="shared" si="25"/>
        <v>12372.16</v>
      </c>
    </row>
    <row r="832" spans="1:16" x14ac:dyDescent="0.25">
      <c r="A832" s="32" t="s">
        <v>10</v>
      </c>
      <c r="B832" s="32">
        <v>25919</v>
      </c>
      <c r="C832" s="32" t="s">
        <v>1160</v>
      </c>
      <c r="D832" s="32" t="str">
        <f>VLOOKUP(C832,Grupo!A:B,2,0)</f>
        <v>_VM 2-8 m</v>
      </c>
      <c r="G832" s="34">
        <v>68300</v>
      </c>
      <c r="H832" s="32">
        <v>7057</v>
      </c>
      <c r="I832" s="58" t="s">
        <v>10</v>
      </c>
      <c r="J832">
        <f>VLOOKUP(D832,'TIpo (Estudo)'!A:C,3,0)</f>
        <v>17</v>
      </c>
      <c r="K832" t="str">
        <f>VLOOKUP(D832,'TIpo (Estudo)'!A:B,2,)</f>
        <v>Tipo_J_2-8</v>
      </c>
      <c r="L832" t="s">
        <v>1568</v>
      </c>
      <c r="M832" t="str">
        <f t="shared" si="24"/>
        <v>GO</v>
      </c>
      <c r="N832" s="53">
        <v>39836</v>
      </c>
      <c r="O832">
        <v>1</v>
      </c>
      <c r="P832">
        <f t="shared" si="25"/>
        <v>28003</v>
      </c>
    </row>
    <row r="833" spans="1:16" x14ac:dyDescent="0.25">
      <c r="A833" s="32" t="s">
        <v>2</v>
      </c>
      <c r="B833" s="32">
        <v>31990</v>
      </c>
      <c r="C833" s="32" t="s">
        <v>1157</v>
      </c>
      <c r="D833" s="32" t="str">
        <f>VLOOKUP(C833,Grupo!A:B,2,0)</f>
        <v>_RX 0-11m</v>
      </c>
      <c r="G833" s="34">
        <v>60000</v>
      </c>
      <c r="H833" s="32">
        <v>6994</v>
      </c>
      <c r="I833" s="58" t="s">
        <v>2</v>
      </c>
      <c r="J833">
        <f>VLOOKUP(D833,'TIpo (Estudo)'!A:C,3,0)</f>
        <v>7</v>
      </c>
      <c r="K833" t="str">
        <f>VLOOKUP(D833,'TIpo (Estudo)'!A:B,2,)</f>
        <v>Tipo_F_0-11</v>
      </c>
      <c r="L833" t="s">
        <v>1488</v>
      </c>
      <c r="M833" t="str">
        <f t="shared" si="24"/>
        <v>SP</v>
      </c>
      <c r="N833" s="53">
        <v>39841</v>
      </c>
      <c r="O833">
        <v>1</v>
      </c>
      <c r="P833">
        <f t="shared" si="25"/>
        <v>24600</v>
      </c>
    </row>
    <row r="834" spans="1:16" x14ac:dyDescent="0.25">
      <c r="A834" s="32" t="s">
        <v>175</v>
      </c>
      <c r="B834" s="32">
        <v>25444</v>
      </c>
      <c r="C834" s="32" t="s">
        <v>1166</v>
      </c>
      <c r="D834" s="32" t="str">
        <f>VLOOKUP(C834,Grupo!A:B,2,0)</f>
        <v>_Distribuidor_Ester</v>
      </c>
      <c r="G834" s="34">
        <v>67981.16</v>
      </c>
      <c r="H834" s="32">
        <v>7081</v>
      </c>
      <c r="I834" s="58" t="s">
        <v>175</v>
      </c>
      <c r="J834">
        <f>VLOOKUP(D834,'TIpo (Estudo)'!A:C,3,0)</f>
        <v>2</v>
      </c>
      <c r="K834" t="str">
        <f>VLOOKUP(D834,'TIpo (Estudo)'!A:B,2,)</f>
        <v>Tipo_B</v>
      </c>
      <c r="L834" t="s">
        <v>1449</v>
      </c>
      <c r="M834" t="str">
        <f t="shared" si="24"/>
        <v>EX</v>
      </c>
      <c r="N834" s="53">
        <v>39843</v>
      </c>
      <c r="O834">
        <v>1</v>
      </c>
      <c r="P834">
        <f t="shared" si="25"/>
        <v>27872.275600000001</v>
      </c>
    </row>
    <row r="835" spans="1:16" x14ac:dyDescent="0.25">
      <c r="A835" s="32" t="s">
        <v>175</v>
      </c>
      <c r="B835" s="32">
        <v>36460</v>
      </c>
      <c r="C835" s="32" t="s">
        <v>1149</v>
      </c>
      <c r="D835" s="32" t="str">
        <f>VLOOKUP(C835,Grupo!A:B,2,0)</f>
        <v>_TMX 02-5 m</v>
      </c>
      <c r="G835" s="34">
        <v>53940.22</v>
      </c>
      <c r="H835" s="32">
        <v>7062</v>
      </c>
      <c r="I835" s="58" t="s">
        <v>175</v>
      </c>
      <c r="J835">
        <f>VLOOKUP(D835,'TIpo (Estudo)'!A:C,3,0)</f>
        <v>13</v>
      </c>
      <c r="K835" t="str">
        <f>VLOOKUP(D835,'TIpo (Estudo)'!A:B,2,)</f>
        <v>Tipo_H_2-5</v>
      </c>
      <c r="L835" t="s">
        <v>1449</v>
      </c>
      <c r="M835" t="str">
        <f t="shared" ref="M835:M898" si="26">IF(ISBLANK(I835),A835,I835)</f>
        <v>EX</v>
      </c>
      <c r="N835" s="53">
        <v>39843</v>
      </c>
      <c r="O835">
        <v>1</v>
      </c>
      <c r="P835">
        <f t="shared" ref="P835:P898" si="27">G835*0.41</f>
        <v>22115.4902</v>
      </c>
    </row>
    <row r="836" spans="1:16" x14ac:dyDescent="0.25">
      <c r="A836" s="32" t="s">
        <v>175</v>
      </c>
      <c r="B836" s="32">
        <v>36460</v>
      </c>
      <c r="C836" s="32" t="s">
        <v>1149</v>
      </c>
      <c r="D836" s="32" t="str">
        <f>VLOOKUP(C836,Grupo!A:B,2,0)</f>
        <v>_TMX 02-5 m</v>
      </c>
      <c r="G836" s="34">
        <v>53940.22</v>
      </c>
      <c r="H836" s="32">
        <v>7049</v>
      </c>
      <c r="I836" s="58" t="s">
        <v>175</v>
      </c>
      <c r="J836">
        <f>VLOOKUP(D836,'TIpo (Estudo)'!A:C,3,0)</f>
        <v>13</v>
      </c>
      <c r="K836" t="str">
        <f>VLOOKUP(D836,'TIpo (Estudo)'!A:B,2,)</f>
        <v>Tipo_H_2-5</v>
      </c>
      <c r="L836" t="s">
        <v>1449</v>
      </c>
      <c r="M836" t="str">
        <f t="shared" si="26"/>
        <v>EX</v>
      </c>
      <c r="N836" s="53">
        <v>39843</v>
      </c>
      <c r="O836">
        <v>1</v>
      </c>
      <c r="P836">
        <f t="shared" si="27"/>
        <v>22115.4902</v>
      </c>
    </row>
    <row r="837" spans="1:16" x14ac:dyDescent="0.25">
      <c r="A837" s="32" t="s">
        <v>4</v>
      </c>
      <c r="B837" s="32">
        <v>37136</v>
      </c>
      <c r="C837" s="32" t="s">
        <v>1137</v>
      </c>
      <c r="D837" s="32" t="str">
        <f>VLOOKUP(C837,Grupo!A:B,2,0)</f>
        <v>_TMX 06-10 m</v>
      </c>
      <c r="G837" s="34">
        <v>110000</v>
      </c>
      <c r="H837" s="32">
        <v>7068</v>
      </c>
      <c r="I837" s="58" t="s">
        <v>4</v>
      </c>
      <c r="J837">
        <f>VLOOKUP(D837,'TIpo (Estudo)'!A:C,3,0)</f>
        <v>14</v>
      </c>
      <c r="K837" t="str">
        <f>VLOOKUP(D837,'TIpo (Estudo)'!A:B,2,)</f>
        <v>Tipo_H_6-10</v>
      </c>
      <c r="L837" t="s">
        <v>1569</v>
      </c>
      <c r="M837" t="str">
        <f t="shared" si="26"/>
        <v>MG</v>
      </c>
      <c r="N837" s="53">
        <v>39843</v>
      </c>
      <c r="O837">
        <v>1</v>
      </c>
      <c r="P837">
        <f t="shared" si="27"/>
        <v>45100</v>
      </c>
    </row>
    <row r="838" spans="1:16" x14ac:dyDescent="0.25">
      <c r="A838" s="32" t="s">
        <v>175</v>
      </c>
      <c r="B838" s="32">
        <v>25993</v>
      </c>
      <c r="C838" s="32" t="s">
        <v>1982</v>
      </c>
      <c r="D838" s="32" t="str">
        <f>VLOOKUP(C838,Grupo!A:B,2,0)</f>
        <v>_VM 2-8 m</v>
      </c>
      <c r="G838" s="34">
        <v>49857.32</v>
      </c>
      <c r="H838" s="32">
        <v>7085</v>
      </c>
      <c r="I838" s="58" t="s">
        <v>175</v>
      </c>
      <c r="J838">
        <f>VLOOKUP(D838,'TIpo (Estudo)'!A:C,3,0)</f>
        <v>17</v>
      </c>
      <c r="K838" t="str">
        <f>VLOOKUP(D838,'TIpo (Estudo)'!A:B,2,)</f>
        <v>Tipo_J_2-8</v>
      </c>
      <c r="L838" t="s">
        <v>1449</v>
      </c>
      <c r="M838" t="str">
        <f t="shared" si="26"/>
        <v>EX</v>
      </c>
      <c r="N838" s="53">
        <v>39843</v>
      </c>
      <c r="O838">
        <v>1</v>
      </c>
      <c r="P838">
        <f t="shared" si="27"/>
        <v>20441.501199999999</v>
      </c>
    </row>
    <row r="839" spans="1:16" x14ac:dyDescent="0.25">
      <c r="A839" s="32" t="s">
        <v>175</v>
      </c>
      <c r="B839" s="32">
        <v>25993</v>
      </c>
      <c r="C839" s="32" t="s">
        <v>1982</v>
      </c>
      <c r="D839" s="32" t="str">
        <f>VLOOKUP(C839,Grupo!A:B,2,0)</f>
        <v>_VM 2-8 m</v>
      </c>
      <c r="G839" s="34">
        <v>49857.32</v>
      </c>
      <c r="H839" s="32">
        <v>7082</v>
      </c>
      <c r="I839" s="58" t="s">
        <v>175</v>
      </c>
      <c r="J839">
        <f>VLOOKUP(D839,'TIpo (Estudo)'!A:C,3,0)</f>
        <v>17</v>
      </c>
      <c r="K839" t="str">
        <f>VLOOKUP(D839,'TIpo (Estudo)'!A:B,2,)</f>
        <v>Tipo_J_2-8</v>
      </c>
      <c r="L839" t="s">
        <v>1449</v>
      </c>
      <c r="M839" t="str">
        <f t="shared" si="26"/>
        <v>EX</v>
      </c>
      <c r="N839" s="53">
        <v>39843</v>
      </c>
      <c r="O839">
        <v>1</v>
      </c>
      <c r="P839">
        <f t="shared" si="27"/>
        <v>20441.501199999999</v>
      </c>
    </row>
    <row r="840" spans="1:16" x14ac:dyDescent="0.25">
      <c r="A840" s="32" t="s">
        <v>175</v>
      </c>
      <c r="B840" s="32">
        <v>25993</v>
      </c>
      <c r="C840" s="32" t="s">
        <v>1982</v>
      </c>
      <c r="D840" s="32" t="str">
        <f>VLOOKUP(C840,Grupo!A:B,2,0)</f>
        <v>_VM 2-8 m</v>
      </c>
      <c r="G840" s="34">
        <v>49857.32</v>
      </c>
      <c r="H840" s="32">
        <v>7083</v>
      </c>
      <c r="I840" s="58" t="s">
        <v>175</v>
      </c>
      <c r="J840">
        <f>VLOOKUP(D840,'TIpo (Estudo)'!A:C,3,0)</f>
        <v>17</v>
      </c>
      <c r="K840" t="str">
        <f>VLOOKUP(D840,'TIpo (Estudo)'!A:B,2,)</f>
        <v>Tipo_J_2-8</v>
      </c>
      <c r="L840" t="s">
        <v>1449</v>
      </c>
      <c r="M840" t="str">
        <f t="shared" si="26"/>
        <v>EX</v>
      </c>
      <c r="N840" s="53">
        <v>39843</v>
      </c>
      <c r="O840">
        <v>1</v>
      </c>
      <c r="P840">
        <f t="shared" si="27"/>
        <v>20441.501199999999</v>
      </c>
    </row>
    <row r="841" spans="1:16" x14ac:dyDescent="0.25">
      <c r="A841" s="32" t="s">
        <v>175</v>
      </c>
      <c r="B841" s="32">
        <v>25993</v>
      </c>
      <c r="C841" s="32" t="s">
        <v>1982</v>
      </c>
      <c r="D841" s="32" t="str">
        <f>VLOOKUP(C841,Grupo!A:B,2,0)</f>
        <v>_VM 2-8 m</v>
      </c>
      <c r="G841" s="34">
        <v>49857.32</v>
      </c>
      <c r="H841" s="32">
        <v>7084</v>
      </c>
      <c r="I841" s="58" t="s">
        <v>175</v>
      </c>
      <c r="J841">
        <f>VLOOKUP(D841,'TIpo (Estudo)'!A:C,3,0)</f>
        <v>17</v>
      </c>
      <c r="K841" t="str">
        <f>VLOOKUP(D841,'TIpo (Estudo)'!A:B,2,)</f>
        <v>Tipo_J_2-8</v>
      </c>
      <c r="L841" t="s">
        <v>1449</v>
      </c>
      <c r="M841" t="str">
        <f t="shared" si="26"/>
        <v>EX</v>
      </c>
      <c r="N841" s="53">
        <v>39843</v>
      </c>
      <c r="O841">
        <v>1</v>
      </c>
      <c r="P841">
        <f t="shared" si="27"/>
        <v>20441.501199999999</v>
      </c>
    </row>
    <row r="842" spans="1:16" x14ac:dyDescent="0.25">
      <c r="A842" s="32" t="s">
        <v>175</v>
      </c>
      <c r="B842" s="32">
        <v>25919</v>
      </c>
      <c r="C842" s="32" t="s">
        <v>1160</v>
      </c>
      <c r="D842" s="32" t="str">
        <f>VLOOKUP(C842,Grupo!A:B,2,0)</f>
        <v>_VM 2-8 m</v>
      </c>
      <c r="G842" s="34">
        <v>72274.8</v>
      </c>
      <c r="H842" s="32">
        <v>7086</v>
      </c>
      <c r="I842" s="58" t="s">
        <v>175</v>
      </c>
      <c r="J842">
        <f>VLOOKUP(D842,'TIpo (Estudo)'!A:C,3,0)</f>
        <v>17</v>
      </c>
      <c r="K842" t="str">
        <f>VLOOKUP(D842,'TIpo (Estudo)'!A:B,2,)</f>
        <v>Tipo_J_2-8</v>
      </c>
      <c r="L842" t="s">
        <v>1449</v>
      </c>
      <c r="M842" t="str">
        <f t="shared" si="26"/>
        <v>EX</v>
      </c>
      <c r="N842" s="53">
        <v>39843</v>
      </c>
      <c r="O842">
        <v>1</v>
      </c>
      <c r="P842">
        <f t="shared" si="27"/>
        <v>29632.667999999998</v>
      </c>
    </row>
    <row r="843" spans="1:16" x14ac:dyDescent="0.25">
      <c r="A843" s="32" t="s">
        <v>175</v>
      </c>
      <c r="B843" s="32">
        <v>25919</v>
      </c>
      <c r="C843" s="32" t="s">
        <v>1160</v>
      </c>
      <c r="D843" s="32" t="str">
        <f>VLOOKUP(C843,Grupo!A:B,2,0)</f>
        <v>_VM 2-8 m</v>
      </c>
      <c r="G843" s="34">
        <v>72274.8</v>
      </c>
      <c r="H843" s="32">
        <v>7066</v>
      </c>
      <c r="I843" s="58" t="s">
        <v>175</v>
      </c>
      <c r="J843">
        <f>VLOOKUP(D843,'TIpo (Estudo)'!A:C,3,0)</f>
        <v>17</v>
      </c>
      <c r="K843" t="str">
        <f>VLOOKUP(D843,'TIpo (Estudo)'!A:B,2,)</f>
        <v>Tipo_J_2-8</v>
      </c>
      <c r="L843" t="s">
        <v>1449</v>
      </c>
      <c r="M843" t="str">
        <f t="shared" si="26"/>
        <v>EX</v>
      </c>
      <c r="N843" s="53">
        <v>39843</v>
      </c>
      <c r="O843">
        <v>1</v>
      </c>
      <c r="P843">
        <f t="shared" si="27"/>
        <v>29632.667999999998</v>
      </c>
    </row>
    <row r="844" spans="1:16" x14ac:dyDescent="0.25">
      <c r="A844" s="32" t="s">
        <v>175</v>
      </c>
      <c r="B844" s="32">
        <v>32582</v>
      </c>
      <c r="C844" s="32" t="s">
        <v>1164</v>
      </c>
      <c r="D844" s="32" t="str">
        <f>VLOOKUP(C844,Grupo!A:B,2,0)</f>
        <v>_Colhedoras</v>
      </c>
      <c r="G844" s="34">
        <v>31070.19</v>
      </c>
      <c r="H844" s="32">
        <v>7072</v>
      </c>
      <c r="I844" s="58" t="s">
        <v>175</v>
      </c>
      <c r="J844">
        <f>VLOOKUP(D844,'TIpo (Estudo)'!A:C,3,0)</f>
        <v>1</v>
      </c>
      <c r="K844" t="str">
        <f>VLOOKUP(D844,'TIpo (Estudo)'!A:B,2,)</f>
        <v>Tipo_A</v>
      </c>
      <c r="L844" t="s">
        <v>1449</v>
      </c>
      <c r="M844" t="str">
        <f t="shared" si="26"/>
        <v>EX</v>
      </c>
      <c r="N844" s="53">
        <v>39846</v>
      </c>
      <c r="O844">
        <v>1</v>
      </c>
      <c r="P844">
        <f t="shared" si="27"/>
        <v>12738.777899999999</v>
      </c>
    </row>
    <row r="845" spans="1:16" x14ac:dyDescent="0.25">
      <c r="A845" s="32" t="s">
        <v>175</v>
      </c>
      <c r="B845" s="32">
        <v>32582</v>
      </c>
      <c r="C845" s="32" t="s">
        <v>1164</v>
      </c>
      <c r="D845" s="32" t="str">
        <f>VLOOKUP(C845,Grupo!A:B,2,0)</f>
        <v>_Colhedoras</v>
      </c>
      <c r="G845" s="34">
        <v>31070.19</v>
      </c>
      <c r="H845" s="32">
        <v>7073</v>
      </c>
      <c r="I845" s="58" t="s">
        <v>175</v>
      </c>
      <c r="J845">
        <f>VLOOKUP(D845,'TIpo (Estudo)'!A:C,3,0)</f>
        <v>1</v>
      </c>
      <c r="K845" t="str">
        <f>VLOOKUP(D845,'TIpo (Estudo)'!A:B,2,)</f>
        <v>Tipo_A</v>
      </c>
      <c r="L845" t="s">
        <v>1449</v>
      </c>
      <c r="M845" t="str">
        <f t="shared" si="26"/>
        <v>EX</v>
      </c>
      <c r="N845" s="53">
        <v>39846</v>
      </c>
      <c r="O845">
        <v>1</v>
      </c>
      <c r="P845">
        <f t="shared" si="27"/>
        <v>12738.777899999999</v>
      </c>
    </row>
    <row r="846" spans="1:16" x14ac:dyDescent="0.25">
      <c r="A846" s="32" t="s">
        <v>175</v>
      </c>
      <c r="B846" s="32">
        <v>32582</v>
      </c>
      <c r="C846" s="32" t="s">
        <v>1164</v>
      </c>
      <c r="D846" s="32" t="str">
        <f>VLOOKUP(C846,Grupo!A:B,2,0)</f>
        <v>_Colhedoras</v>
      </c>
      <c r="G846" s="34">
        <v>31070.19</v>
      </c>
      <c r="H846" s="32">
        <v>7071</v>
      </c>
      <c r="I846" s="58" t="s">
        <v>175</v>
      </c>
      <c r="J846">
        <f>VLOOKUP(D846,'TIpo (Estudo)'!A:C,3,0)</f>
        <v>1</v>
      </c>
      <c r="K846" t="str">
        <f>VLOOKUP(D846,'TIpo (Estudo)'!A:B,2,)</f>
        <v>Tipo_A</v>
      </c>
      <c r="L846" t="s">
        <v>1449</v>
      </c>
      <c r="M846" t="str">
        <f t="shared" si="26"/>
        <v>EX</v>
      </c>
      <c r="N846" s="53">
        <v>39846</v>
      </c>
      <c r="O846">
        <v>1</v>
      </c>
      <c r="P846">
        <f t="shared" si="27"/>
        <v>12738.777899999999</v>
      </c>
    </row>
    <row r="847" spans="1:16" x14ac:dyDescent="0.25">
      <c r="A847" s="32" t="s">
        <v>175</v>
      </c>
      <c r="B847" s="32">
        <v>32582</v>
      </c>
      <c r="C847" s="32" t="s">
        <v>1164</v>
      </c>
      <c r="D847" s="32" t="str">
        <f>VLOOKUP(C847,Grupo!A:B,2,0)</f>
        <v>_Colhedoras</v>
      </c>
      <c r="G847" s="34">
        <v>31070.19</v>
      </c>
      <c r="H847" s="32">
        <v>7074</v>
      </c>
      <c r="I847" s="58" t="s">
        <v>175</v>
      </c>
      <c r="J847">
        <f>VLOOKUP(D847,'TIpo (Estudo)'!A:C,3,0)</f>
        <v>1</v>
      </c>
      <c r="K847" t="str">
        <f>VLOOKUP(D847,'TIpo (Estudo)'!A:B,2,)</f>
        <v>Tipo_A</v>
      </c>
      <c r="L847" t="s">
        <v>1449</v>
      </c>
      <c r="M847" t="str">
        <f t="shared" si="26"/>
        <v>EX</v>
      </c>
      <c r="N847" s="53">
        <v>39846</v>
      </c>
      <c r="O847">
        <v>1</v>
      </c>
      <c r="P847">
        <f t="shared" si="27"/>
        <v>12738.777899999999</v>
      </c>
    </row>
    <row r="848" spans="1:16" x14ac:dyDescent="0.25">
      <c r="A848" s="32" t="s">
        <v>175</v>
      </c>
      <c r="B848" s="32">
        <v>25993</v>
      </c>
      <c r="C848" s="32" t="s">
        <v>1982</v>
      </c>
      <c r="D848" s="32" t="str">
        <f>VLOOKUP(C848,Grupo!A:B,2,0)</f>
        <v>_VM 2-8 m</v>
      </c>
      <c r="G848" s="34">
        <v>42335.37</v>
      </c>
      <c r="H848" s="32">
        <v>7069</v>
      </c>
      <c r="I848" s="58" t="s">
        <v>175</v>
      </c>
      <c r="J848">
        <f>VLOOKUP(D848,'TIpo (Estudo)'!A:C,3,0)</f>
        <v>17</v>
      </c>
      <c r="K848" t="str">
        <f>VLOOKUP(D848,'TIpo (Estudo)'!A:B,2,)</f>
        <v>Tipo_J_2-8</v>
      </c>
      <c r="L848" t="s">
        <v>1449</v>
      </c>
      <c r="M848" t="str">
        <f t="shared" si="26"/>
        <v>EX</v>
      </c>
      <c r="N848" s="53">
        <v>39846</v>
      </c>
      <c r="O848">
        <v>1</v>
      </c>
      <c r="P848">
        <f t="shared" si="27"/>
        <v>17357.501700000001</v>
      </c>
    </row>
    <row r="849" spans="1:16" x14ac:dyDescent="0.25">
      <c r="A849" s="32" t="s">
        <v>175</v>
      </c>
      <c r="B849" s="32">
        <v>25993</v>
      </c>
      <c r="C849" s="32" t="s">
        <v>1982</v>
      </c>
      <c r="D849" s="32" t="str">
        <f>VLOOKUP(C849,Grupo!A:B,2,0)</f>
        <v>_VM 2-8 m</v>
      </c>
      <c r="G849" s="34">
        <v>42335.37</v>
      </c>
      <c r="H849" s="32">
        <v>7070</v>
      </c>
      <c r="I849" s="58" t="s">
        <v>175</v>
      </c>
      <c r="J849">
        <f>VLOOKUP(D849,'TIpo (Estudo)'!A:C,3,0)</f>
        <v>17</v>
      </c>
      <c r="K849" t="str">
        <f>VLOOKUP(D849,'TIpo (Estudo)'!A:B,2,)</f>
        <v>Tipo_J_2-8</v>
      </c>
      <c r="L849" t="s">
        <v>1449</v>
      </c>
      <c r="M849" t="str">
        <f t="shared" si="26"/>
        <v>EX</v>
      </c>
      <c r="N849" s="53">
        <v>39846</v>
      </c>
      <c r="O849">
        <v>1</v>
      </c>
      <c r="P849">
        <f t="shared" si="27"/>
        <v>17357.501700000001</v>
      </c>
    </row>
    <row r="850" spans="1:16" x14ac:dyDescent="0.25">
      <c r="A850" s="32" t="s">
        <v>29</v>
      </c>
      <c r="B850" s="32">
        <v>33790</v>
      </c>
      <c r="C850" s="32" t="s">
        <v>1177</v>
      </c>
      <c r="D850" s="32" t="str">
        <f>VLOOKUP(C850,Grupo!A:B,2,0)</f>
        <v>_Colhedoras</v>
      </c>
      <c r="G850" s="34">
        <v>38000</v>
      </c>
      <c r="H850" s="32">
        <v>6929</v>
      </c>
      <c r="I850" s="58" t="s">
        <v>29</v>
      </c>
      <c r="J850">
        <f>VLOOKUP(D850,'TIpo (Estudo)'!A:C,3,0)</f>
        <v>1</v>
      </c>
      <c r="K850" t="str">
        <f>VLOOKUP(D850,'TIpo (Estudo)'!A:B,2,)</f>
        <v>Tipo_A</v>
      </c>
      <c r="L850" t="s">
        <v>1473</v>
      </c>
      <c r="M850" t="str">
        <f t="shared" si="26"/>
        <v>PR</v>
      </c>
      <c r="N850" s="53">
        <v>39856</v>
      </c>
      <c r="O850">
        <v>1</v>
      </c>
      <c r="P850">
        <f t="shared" si="27"/>
        <v>15579.999999999998</v>
      </c>
    </row>
    <row r="851" spans="1:16" x14ac:dyDescent="0.25">
      <c r="A851" s="32" t="s">
        <v>15</v>
      </c>
      <c r="B851" s="32">
        <v>33790</v>
      </c>
      <c r="C851" s="32" t="s">
        <v>1177</v>
      </c>
      <c r="D851" s="32" t="str">
        <f>VLOOKUP(C851,Grupo!A:B,2,0)</f>
        <v>_Colhedoras</v>
      </c>
      <c r="G851" s="34">
        <v>46040.29</v>
      </c>
      <c r="H851" s="32">
        <v>7092</v>
      </c>
      <c r="I851" s="58" t="s">
        <v>15</v>
      </c>
      <c r="J851">
        <f>VLOOKUP(D851,'TIpo (Estudo)'!A:C,3,0)</f>
        <v>1</v>
      </c>
      <c r="K851" t="str">
        <f>VLOOKUP(D851,'TIpo (Estudo)'!A:B,2,)</f>
        <v>Tipo_A</v>
      </c>
      <c r="L851" t="s">
        <v>1558</v>
      </c>
      <c r="M851" t="str">
        <f t="shared" si="26"/>
        <v>MT</v>
      </c>
      <c r="N851" s="53">
        <v>39862</v>
      </c>
      <c r="O851">
        <v>1</v>
      </c>
      <c r="P851">
        <f t="shared" si="27"/>
        <v>18876.518899999999</v>
      </c>
    </row>
    <row r="852" spans="1:16" x14ac:dyDescent="0.25">
      <c r="A852" s="32" t="s">
        <v>15</v>
      </c>
      <c r="B852" s="32">
        <v>25850</v>
      </c>
      <c r="C852" s="32" t="s">
        <v>2229</v>
      </c>
      <c r="D852" s="32" t="str">
        <f>VLOOKUP(C852,Grupo!A:B,2,0)</f>
        <v>_Wagon</v>
      </c>
      <c r="G852" s="34">
        <v>35206.870000000003</v>
      </c>
      <c r="H852" s="32">
        <v>7093</v>
      </c>
      <c r="I852" s="58" t="s">
        <v>15</v>
      </c>
      <c r="J852">
        <f>VLOOKUP(D852,'TIpo (Estudo)'!A:C,3,0)</f>
        <v>19</v>
      </c>
      <c r="K852" t="str">
        <f>VLOOKUP(D852,'TIpo (Estudo)'!A:B,2,)</f>
        <v>Tipo_K</v>
      </c>
      <c r="L852" t="s">
        <v>1558</v>
      </c>
      <c r="M852" t="str">
        <f t="shared" si="26"/>
        <v>MT</v>
      </c>
      <c r="N852" s="53">
        <v>39862</v>
      </c>
      <c r="O852">
        <v>1</v>
      </c>
      <c r="P852">
        <f t="shared" si="27"/>
        <v>14434.816699999999</v>
      </c>
    </row>
    <row r="853" spans="1:16" x14ac:dyDescent="0.25">
      <c r="A853" s="32" t="s">
        <v>1</v>
      </c>
      <c r="B853" s="32">
        <v>10912</v>
      </c>
      <c r="C853" s="32" t="s">
        <v>1165</v>
      </c>
      <c r="D853" s="32" t="str">
        <f>VLOOKUP(C853,Grupo!A:B,2,0)</f>
        <v>_Colhedoras</v>
      </c>
      <c r="G853" s="34">
        <v>45000</v>
      </c>
      <c r="H853" s="32">
        <v>6334</v>
      </c>
      <c r="I853" s="58" t="s">
        <v>1</v>
      </c>
      <c r="J853">
        <f>VLOOKUP(D853,'TIpo (Estudo)'!A:C,3,0)</f>
        <v>1</v>
      </c>
      <c r="K853" t="str">
        <f>VLOOKUP(D853,'TIpo (Estudo)'!A:B,2,)</f>
        <v>Tipo_A</v>
      </c>
      <c r="L853" t="s">
        <v>1280</v>
      </c>
      <c r="M853" t="str">
        <f t="shared" si="26"/>
        <v>MS</v>
      </c>
      <c r="N853" s="53">
        <v>39864</v>
      </c>
      <c r="O853">
        <v>1</v>
      </c>
      <c r="P853">
        <f t="shared" si="27"/>
        <v>18450</v>
      </c>
    </row>
    <row r="854" spans="1:16" x14ac:dyDescent="0.25">
      <c r="A854" s="32" t="s">
        <v>10</v>
      </c>
      <c r="B854" s="32">
        <v>31744</v>
      </c>
      <c r="C854" s="32" t="s">
        <v>1153</v>
      </c>
      <c r="D854" s="32" t="str">
        <f>VLOOKUP(C854,Grupo!A:B,2,0)</f>
        <v>_RX 0-11m</v>
      </c>
      <c r="G854" s="34">
        <v>93500</v>
      </c>
      <c r="H854" s="32">
        <v>7032</v>
      </c>
      <c r="I854" s="58" t="s">
        <v>10</v>
      </c>
      <c r="J854">
        <f>VLOOKUP(D854,'TIpo (Estudo)'!A:C,3,0)</f>
        <v>7</v>
      </c>
      <c r="K854" t="str">
        <f>VLOOKUP(D854,'TIpo (Estudo)'!A:B,2,)</f>
        <v>Tipo_F_0-11</v>
      </c>
      <c r="L854" t="s">
        <v>1570</v>
      </c>
      <c r="M854" t="str">
        <f t="shared" si="26"/>
        <v>GO</v>
      </c>
      <c r="N854" s="53">
        <v>39864</v>
      </c>
      <c r="O854">
        <v>1</v>
      </c>
      <c r="P854">
        <f t="shared" si="27"/>
        <v>38335</v>
      </c>
    </row>
    <row r="855" spans="1:16" x14ac:dyDescent="0.25">
      <c r="A855" s="32" t="s">
        <v>175</v>
      </c>
      <c r="B855" s="32">
        <v>32582</v>
      </c>
      <c r="C855" s="32" t="s">
        <v>1164</v>
      </c>
      <c r="D855" s="32" t="str">
        <f>VLOOKUP(C855,Grupo!A:B,2,0)</f>
        <v>_Colhedoras</v>
      </c>
      <c r="G855" s="34">
        <v>33891</v>
      </c>
      <c r="H855" s="32">
        <v>7044</v>
      </c>
      <c r="I855" s="58" t="s">
        <v>175</v>
      </c>
      <c r="J855">
        <f>VLOOKUP(D855,'TIpo (Estudo)'!A:C,3,0)</f>
        <v>1</v>
      </c>
      <c r="K855" t="str">
        <f>VLOOKUP(D855,'TIpo (Estudo)'!A:B,2,)</f>
        <v>Tipo_A</v>
      </c>
      <c r="L855" t="s">
        <v>1571</v>
      </c>
      <c r="M855" t="str">
        <f t="shared" si="26"/>
        <v>EX</v>
      </c>
      <c r="N855" s="53">
        <v>39874</v>
      </c>
      <c r="O855">
        <v>1</v>
      </c>
      <c r="P855">
        <f t="shared" si="27"/>
        <v>13895.31</v>
      </c>
    </row>
    <row r="856" spans="1:16" x14ac:dyDescent="0.25">
      <c r="A856" s="32" t="s">
        <v>175</v>
      </c>
      <c r="B856" s="32">
        <v>38885</v>
      </c>
      <c r="C856" s="32" t="s">
        <v>1974</v>
      </c>
      <c r="D856" s="32" t="str">
        <f>VLOOKUP(C856,Grupo!A:B,2,0)</f>
        <v>_VM 9 m ou &gt;</v>
      </c>
      <c r="G856" s="34">
        <v>101677.74</v>
      </c>
      <c r="H856" s="32">
        <v>7067</v>
      </c>
      <c r="I856" s="58" t="s">
        <v>175</v>
      </c>
      <c r="J856">
        <f>VLOOKUP(D856,'TIpo (Estudo)'!A:C,3,0)</f>
        <v>18</v>
      </c>
      <c r="K856" t="str">
        <f>VLOOKUP(D856,'TIpo (Estudo)'!A:B,2,)</f>
        <v>Tipo_J_9</v>
      </c>
      <c r="L856" t="s">
        <v>1571</v>
      </c>
      <c r="M856" t="str">
        <f t="shared" si="26"/>
        <v>EX</v>
      </c>
      <c r="N856" s="53">
        <v>39874</v>
      </c>
      <c r="O856">
        <v>1</v>
      </c>
      <c r="P856">
        <f t="shared" si="27"/>
        <v>41687.873399999997</v>
      </c>
    </row>
    <row r="857" spans="1:16" x14ac:dyDescent="0.25">
      <c r="A857" s="32" t="s">
        <v>175</v>
      </c>
      <c r="B857" s="32">
        <v>32582</v>
      </c>
      <c r="C857" s="32" t="s">
        <v>1164</v>
      </c>
      <c r="D857" s="32" t="str">
        <f>VLOOKUP(C857,Grupo!A:B,2,0)</f>
        <v>_Colhedoras</v>
      </c>
      <c r="G857" s="34">
        <v>24200</v>
      </c>
      <c r="H857" s="32">
        <v>7075</v>
      </c>
      <c r="I857" s="58" t="s">
        <v>2</v>
      </c>
      <c r="J857">
        <f>VLOOKUP(D857,'TIpo (Estudo)'!A:C,3,0)</f>
        <v>1</v>
      </c>
      <c r="K857" t="str">
        <f>VLOOKUP(D857,'TIpo (Estudo)'!A:B,2,)</f>
        <v>Tipo_A</v>
      </c>
      <c r="L857" t="s">
        <v>1526</v>
      </c>
      <c r="M857" t="str">
        <f t="shared" si="26"/>
        <v>SP</v>
      </c>
      <c r="N857" s="53">
        <v>39875</v>
      </c>
      <c r="O857">
        <v>1</v>
      </c>
      <c r="P857">
        <f t="shared" si="27"/>
        <v>9922</v>
      </c>
    </row>
    <row r="858" spans="1:16" x14ac:dyDescent="0.25">
      <c r="A858" s="32" t="s">
        <v>175</v>
      </c>
      <c r="B858" s="32">
        <v>32582</v>
      </c>
      <c r="C858" s="32" t="s">
        <v>1164</v>
      </c>
      <c r="D858" s="32" t="str">
        <f>VLOOKUP(C858,Grupo!A:B,2,0)</f>
        <v>_Colhedoras</v>
      </c>
      <c r="G858" s="34">
        <v>24200</v>
      </c>
      <c r="H858" s="32">
        <v>7076</v>
      </c>
      <c r="I858" s="58" t="s">
        <v>2</v>
      </c>
      <c r="J858">
        <f>VLOOKUP(D858,'TIpo (Estudo)'!A:C,3,0)</f>
        <v>1</v>
      </c>
      <c r="K858" t="str">
        <f>VLOOKUP(D858,'TIpo (Estudo)'!A:B,2,)</f>
        <v>Tipo_A</v>
      </c>
      <c r="L858" t="s">
        <v>1526</v>
      </c>
      <c r="M858" t="str">
        <f t="shared" si="26"/>
        <v>SP</v>
      </c>
      <c r="N858" s="53">
        <v>39875</v>
      </c>
      <c r="O858">
        <v>1</v>
      </c>
      <c r="P858">
        <f t="shared" si="27"/>
        <v>9922</v>
      </c>
    </row>
    <row r="859" spans="1:16" x14ac:dyDescent="0.25">
      <c r="A859" s="32" t="s">
        <v>15</v>
      </c>
      <c r="B859" s="32">
        <v>36973</v>
      </c>
      <c r="C859" s="32" t="s">
        <v>1151</v>
      </c>
      <c r="D859" s="32" t="str">
        <f>VLOOKUP(C859,Grupo!A:B,2,0)</f>
        <v>_RX 0-11m</v>
      </c>
      <c r="G859" s="34">
        <v>115253.79</v>
      </c>
      <c r="H859" s="32">
        <v>7094</v>
      </c>
      <c r="I859" s="58" t="s">
        <v>15</v>
      </c>
      <c r="J859">
        <f>VLOOKUP(D859,'TIpo (Estudo)'!A:C,3,0)</f>
        <v>7</v>
      </c>
      <c r="K859" t="str">
        <f>VLOOKUP(D859,'TIpo (Estudo)'!A:B,2,)</f>
        <v>Tipo_F_0-11</v>
      </c>
      <c r="L859" t="s">
        <v>1558</v>
      </c>
      <c r="M859" t="str">
        <f t="shared" si="26"/>
        <v>MT</v>
      </c>
      <c r="N859" s="53">
        <v>39885</v>
      </c>
      <c r="O859">
        <v>1</v>
      </c>
      <c r="P859">
        <f t="shared" si="27"/>
        <v>47254.053899999992</v>
      </c>
    </row>
    <row r="860" spans="1:16" x14ac:dyDescent="0.25">
      <c r="A860" s="32" t="s">
        <v>1</v>
      </c>
      <c r="B860" s="32">
        <v>35509</v>
      </c>
      <c r="C860" s="32" t="s">
        <v>1168</v>
      </c>
      <c r="D860" s="32" t="str">
        <f>VLOOKUP(C860,Grupo!A:B,2,0)</f>
        <v>_Distribuidor_Ester</v>
      </c>
      <c r="G860" s="34">
        <v>68675</v>
      </c>
      <c r="H860" s="32">
        <v>7052</v>
      </c>
      <c r="I860" s="58" t="s">
        <v>1</v>
      </c>
      <c r="J860">
        <f>VLOOKUP(D860,'TIpo (Estudo)'!A:C,3,0)</f>
        <v>2</v>
      </c>
      <c r="K860" t="str">
        <f>VLOOKUP(D860,'TIpo (Estudo)'!A:B,2,)</f>
        <v>Tipo_B</v>
      </c>
      <c r="L860" t="s">
        <v>1356</v>
      </c>
      <c r="M860" t="str">
        <f t="shared" si="26"/>
        <v>MS</v>
      </c>
      <c r="N860" s="53">
        <v>39889</v>
      </c>
      <c r="O860">
        <v>1</v>
      </c>
      <c r="P860">
        <f t="shared" si="27"/>
        <v>28156.75</v>
      </c>
    </row>
    <row r="861" spans="1:16" x14ac:dyDescent="0.25">
      <c r="A861" s="32" t="s">
        <v>2</v>
      </c>
      <c r="B861" s="32">
        <v>36894</v>
      </c>
      <c r="C861" s="32" t="s">
        <v>1185</v>
      </c>
      <c r="D861" s="32" t="str">
        <f>VLOOKUP(C861,Grupo!A:B,2,0)</f>
        <v>_TMX 06-10 m</v>
      </c>
      <c r="G861" s="34">
        <v>70000</v>
      </c>
      <c r="H861" s="32">
        <v>7064</v>
      </c>
      <c r="I861" s="58" t="s">
        <v>2</v>
      </c>
      <c r="J861">
        <f>VLOOKUP(D861,'TIpo (Estudo)'!A:C,3,0)</f>
        <v>14</v>
      </c>
      <c r="K861" t="str">
        <f>VLOOKUP(D861,'TIpo (Estudo)'!A:B,2,)</f>
        <v>Tipo_H_6-10</v>
      </c>
      <c r="L861" t="s">
        <v>1245</v>
      </c>
      <c r="M861" t="str">
        <f t="shared" si="26"/>
        <v>SP</v>
      </c>
      <c r="N861" s="53">
        <v>39891</v>
      </c>
      <c r="O861">
        <v>1</v>
      </c>
      <c r="P861">
        <f t="shared" si="27"/>
        <v>28700</v>
      </c>
    </row>
    <row r="862" spans="1:16" x14ac:dyDescent="0.25">
      <c r="A862" s="32" t="s">
        <v>1</v>
      </c>
      <c r="B862" s="32">
        <v>35520</v>
      </c>
      <c r="C862" s="32" t="s">
        <v>1169</v>
      </c>
      <c r="D862" s="32" t="str">
        <f>VLOOKUP(C862,Grupo!A:B,2,0)</f>
        <v>_Wagon</v>
      </c>
      <c r="G862" s="34">
        <v>42200</v>
      </c>
      <c r="H862" s="32">
        <v>7097</v>
      </c>
      <c r="I862" s="58" t="s">
        <v>1</v>
      </c>
      <c r="J862">
        <f>VLOOKUP(D862,'TIpo (Estudo)'!A:C,3,0)</f>
        <v>19</v>
      </c>
      <c r="K862" t="str">
        <f>VLOOKUP(D862,'TIpo (Estudo)'!A:B,2,)</f>
        <v>Tipo_K</v>
      </c>
      <c r="L862" t="s">
        <v>1280</v>
      </c>
      <c r="M862" t="str">
        <f t="shared" si="26"/>
        <v>MS</v>
      </c>
      <c r="N862" s="53">
        <v>39895</v>
      </c>
      <c r="O862">
        <v>1</v>
      </c>
      <c r="P862">
        <f t="shared" si="27"/>
        <v>17302</v>
      </c>
    </row>
    <row r="863" spans="1:16" x14ac:dyDescent="0.25">
      <c r="A863" s="32" t="s">
        <v>29</v>
      </c>
      <c r="B863" s="32">
        <v>36973</v>
      </c>
      <c r="C863" s="32" t="s">
        <v>1151</v>
      </c>
      <c r="D863" s="32" t="str">
        <f>VLOOKUP(C863,Grupo!A:B,2,0)</f>
        <v>_RX 0-11m</v>
      </c>
      <c r="G863" s="34">
        <v>116550</v>
      </c>
      <c r="H863" s="32">
        <v>7061</v>
      </c>
      <c r="I863" s="58" t="s">
        <v>29</v>
      </c>
      <c r="J863">
        <f>VLOOKUP(D863,'TIpo (Estudo)'!A:C,3,0)</f>
        <v>7</v>
      </c>
      <c r="K863" t="str">
        <f>VLOOKUP(D863,'TIpo (Estudo)'!A:B,2,)</f>
        <v>Tipo_F_0-11</v>
      </c>
      <c r="L863" t="s">
        <v>1213</v>
      </c>
      <c r="M863" t="str">
        <f t="shared" si="26"/>
        <v>PR</v>
      </c>
      <c r="N863" s="53">
        <v>39896</v>
      </c>
      <c r="O863">
        <v>1</v>
      </c>
      <c r="P863">
        <f t="shared" si="27"/>
        <v>47785.5</v>
      </c>
    </row>
    <row r="864" spans="1:16" x14ac:dyDescent="0.25">
      <c r="A864" s="32" t="s">
        <v>2</v>
      </c>
      <c r="B864" s="32">
        <v>8343</v>
      </c>
      <c r="C864" s="32" t="s">
        <v>2200</v>
      </c>
      <c r="D864" s="32" t="str">
        <f>VLOOKUP(C864,Grupo!A:B,2,0)</f>
        <v>_Colhedoras</v>
      </c>
      <c r="G864" s="34">
        <v>15000</v>
      </c>
      <c r="H864" s="32">
        <v>4719</v>
      </c>
      <c r="I864" s="58" t="s">
        <v>2</v>
      </c>
      <c r="J864">
        <f>VLOOKUP(D864,'TIpo (Estudo)'!A:C,3,0)</f>
        <v>1</v>
      </c>
      <c r="K864" t="str">
        <f>VLOOKUP(D864,'TIpo (Estudo)'!A:B,2,)</f>
        <v>Tipo_A</v>
      </c>
      <c r="L864" t="s">
        <v>1572</v>
      </c>
      <c r="M864" t="str">
        <f t="shared" si="26"/>
        <v>SP</v>
      </c>
      <c r="N864" s="53">
        <v>39903</v>
      </c>
      <c r="O864">
        <v>1</v>
      </c>
      <c r="P864">
        <f t="shared" si="27"/>
        <v>6150</v>
      </c>
    </row>
    <row r="865" spans="1:16" x14ac:dyDescent="0.25">
      <c r="A865" s="32" t="s">
        <v>4</v>
      </c>
      <c r="B865" s="32">
        <v>36952</v>
      </c>
      <c r="C865" s="32" t="s">
        <v>1141</v>
      </c>
      <c r="D865" s="32" t="str">
        <f>VLOOKUP(C865,Grupo!A:B,2,0)</f>
        <v>_TMX 06-10 m</v>
      </c>
      <c r="G865" s="34">
        <v>150000</v>
      </c>
      <c r="H865" s="32">
        <v>7087</v>
      </c>
      <c r="I865" s="58" t="s">
        <v>4</v>
      </c>
      <c r="J865">
        <f>VLOOKUP(D865,'TIpo (Estudo)'!A:C,3,0)</f>
        <v>14</v>
      </c>
      <c r="K865" t="str">
        <f>VLOOKUP(D865,'TIpo (Estudo)'!A:B,2,)</f>
        <v>Tipo_H_6-10</v>
      </c>
      <c r="L865" t="s">
        <v>1292</v>
      </c>
      <c r="M865" t="str">
        <f t="shared" si="26"/>
        <v>MG</v>
      </c>
      <c r="N865" s="53">
        <v>39911</v>
      </c>
      <c r="O865">
        <v>1</v>
      </c>
      <c r="P865">
        <f t="shared" si="27"/>
        <v>61499.999999999993</v>
      </c>
    </row>
    <row r="866" spans="1:16" x14ac:dyDescent="0.25">
      <c r="A866" s="32" t="s">
        <v>1</v>
      </c>
      <c r="B866" s="32">
        <v>36460</v>
      </c>
      <c r="C866" s="32" t="s">
        <v>1149</v>
      </c>
      <c r="D866" s="32" t="str">
        <f>VLOOKUP(C866,Grupo!A:B,2,0)</f>
        <v>_TMX 02-5 m</v>
      </c>
      <c r="G866" s="34">
        <v>33350</v>
      </c>
      <c r="H866" s="32">
        <v>7111</v>
      </c>
      <c r="I866" s="58" t="s">
        <v>1</v>
      </c>
      <c r="J866">
        <f>VLOOKUP(D866,'TIpo (Estudo)'!A:C,3,0)</f>
        <v>13</v>
      </c>
      <c r="K866" t="str">
        <f>VLOOKUP(D866,'TIpo (Estudo)'!A:B,2,)</f>
        <v>Tipo_H_2-5</v>
      </c>
      <c r="L866" t="s">
        <v>1573</v>
      </c>
      <c r="M866" t="str">
        <f t="shared" si="26"/>
        <v>MS</v>
      </c>
      <c r="N866" s="53">
        <v>39912</v>
      </c>
      <c r="O866">
        <v>1</v>
      </c>
      <c r="P866">
        <f t="shared" si="27"/>
        <v>13673.5</v>
      </c>
    </row>
    <row r="867" spans="1:16" x14ac:dyDescent="0.25">
      <c r="A867" s="32" t="s">
        <v>1</v>
      </c>
      <c r="B867" s="32">
        <v>40301</v>
      </c>
      <c r="C867" s="32" t="s">
        <v>2242</v>
      </c>
      <c r="D867" s="32" t="str">
        <f>VLOOKUP(C867,Grupo!A:B,2,0)</f>
        <v>_Wagon</v>
      </c>
      <c r="G867" s="34">
        <v>4990</v>
      </c>
      <c r="H867" s="32">
        <v>6423</v>
      </c>
      <c r="I867" s="58" t="s">
        <v>1</v>
      </c>
      <c r="J867">
        <f>VLOOKUP(D867,'TIpo (Estudo)'!A:C,3,0)</f>
        <v>19</v>
      </c>
      <c r="K867" t="str">
        <f>VLOOKUP(D867,'TIpo (Estudo)'!A:B,2,)</f>
        <v>Tipo_K</v>
      </c>
      <c r="L867" t="s">
        <v>1574</v>
      </c>
      <c r="M867" t="str">
        <f t="shared" si="26"/>
        <v>MS</v>
      </c>
      <c r="N867" s="53">
        <v>39927</v>
      </c>
      <c r="O867">
        <v>1</v>
      </c>
      <c r="P867">
        <f t="shared" si="27"/>
        <v>2045.8999999999999</v>
      </c>
    </row>
    <row r="868" spans="1:16" x14ac:dyDescent="0.25">
      <c r="A868" s="32" t="s">
        <v>1</v>
      </c>
      <c r="B868" s="32">
        <v>40301</v>
      </c>
      <c r="C868" s="32" t="s">
        <v>2242</v>
      </c>
      <c r="D868" s="32" t="str">
        <f>VLOOKUP(C868,Grupo!A:B,2,0)</f>
        <v>_Wagon</v>
      </c>
      <c r="G868" s="34">
        <v>4990</v>
      </c>
      <c r="H868" s="32">
        <v>6481</v>
      </c>
      <c r="I868" s="58" t="s">
        <v>1</v>
      </c>
      <c r="J868">
        <f>VLOOKUP(D868,'TIpo (Estudo)'!A:C,3,0)</f>
        <v>19</v>
      </c>
      <c r="K868" t="str">
        <f>VLOOKUP(D868,'TIpo (Estudo)'!A:B,2,)</f>
        <v>Tipo_K</v>
      </c>
      <c r="L868" t="s">
        <v>1574</v>
      </c>
      <c r="M868" t="str">
        <f t="shared" si="26"/>
        <v>MS</v>
      </c>
      <c r="N868" s="53">
        <v>39927</v>
      </c>
      <c r="O868">
        <v>1</v>
      </c>
      <c r="P868">
        <f t="shared" si="27"/>
        <v>2045.8999999999999</v>
      </c>
    </row>
    <row r="869" spans="1:16" x14ac:dyDescent="0.25">
      <c r="A869" s="32" t="s">
        <v>15</v>
      </c>
      <c r="B869" s="32">
        <v>36973</v>
      </c>
      <c r="C869" s="32" t="s">
        <v>1151</v>
      </c>
      <c r="D869" s="32" t="str">
        <f>VLOOKUP(C869,Grupo!A:B,2,0)</f>
        <v>_RX 0-11m</v>
      </c>
      <c r="G869" s="34">
        <v>100000</v>
      </c>
      <c r="H869" s="32">
        <v>6976</v>
      </c>
      <c r="I869" s="58" t="s">
        <v>15</v>
      </c>
      <c r="J869">
        <f>VLOOKUP(D869,'TIpo (Estudo)'!A:C,3,0)</f>
        <v>7</v>
      </c>
      <c r="K869" t="str">
        <f>VLOOKUP(D869,'TIpo (Estudo)'!A:B,2,)</f>
        <v>Tipo_F_0-11</v>
      </c>
      <c r="L869" t="s">
        <v>1575</v>
      </c>
      <c r="M869" t="str">
        <f t="shared" si="26"/>
        <v>MT</v>
      </c>
      <c r="N869" s="53">
        <v>39932</v>
      </c>
      <c r="O869">
        <v>1</v>
      </c>
      <c r="P869">
        <f t="shared" si="27"/>
        <v>41000</v>
      </c>
    </row>
    <row r="870" spans="1:16" x14ac:dyDescent="0.25">
      <c r="A870" s="32" t="s">
        <v>2</v>
      </c>
      <c r="B870" s="32">
        <v>8343</v>
      </c>
      <c r="C870" s="32" t="s">
        <v>2200</v>
      </c>
      <c r="D870" s="32" t="str">
        <f>VLOOKUP(C870,Grupo!A:B,2,0)</f>
        <v>_Colhedoras</v>
      </c>
      <c r="G870" s="34">
        <v>10000</v>
      </c>
      <c r="H870" s="32">
        <v>5084</v>
      </c>
      <c r="I870" s="58" t="s">
        <v>2</v>
      </c>
      <c r="J870">
        <f>VLOOKUP(D870,'TIpo (Estudo)'!A:C,3,0)</f>
        <v>1</v>
      </c>
      <c r="K870" t="str">
        <f>VLOOKUP(D870,'TIpo (Estudo)'!A:B,2,)</f>
        <v>Tipo_A</v>
      </c>
      <c r="L870" t="s">
        <v>1579</v>
      </c>
      <c r="M870" t="str">
        <f t="shared" si="26"/>
        <v>SP</v>
      </c>
      <c r="N870" s="53">
        <v>39940</v>
      </c>
      <c r="O870">
        <v>1</v>
      </c>
      <c r="P870">
        <f t="shared" si="27"/>
        <v>4100</v>
      </c>
    </row>
    <row r="871" spans="1:16" x14ac:dyDescent="0.25">
      <c r="A871" s="32" t="s">
        <v>2</v>
      </c>
      <c r="B871" s="32">
        <v>31744</v>
      </c>
      <c r="C871" s="32" t="s">
        <v>1153</v>
      </c>
      <c r="D871" s="32" t="str">
        <f>VLOOKUP(C871,Grupo!A:B,2,0)</f>
        <v>_RX 0-11m</v>
      </c>
      <c r="G871" s="34">
        <v>60000</v>
      </c>
      <c r="H871" s="32">
        <v>7098</v>
      </c>
      <c r="I871" s="58" t="s">
        <v>2</v>
      </c>
      <c r="J871">
        <f>VLOOKUP(D871,'TIpo (Estudo)'!A:C,3,0)</f>
        <v>7</v>
      </c>
      <c r="K871" t="str">
        <f>VLOOKUP(D871,'TIpo (Estudo)'!A:B,2,)</f>
        <v>Tipo_F_0-11</v>
      </c>
      <c r="L871" t="s">
        <v>1577</v>
      </c>
      <c r="M871" t="str">
        <f t="shared" si="26"/>
        <v>SP</v>
      </c>
      <c r="N871" s="53">
        <v>39940</v>
      </c>
      <c r="O871">
        <v>1</v>
      </c>
      <c r="P871">
        <f t="shared" si="27"/>
        <v>24600</v>
      </c>
    </row>
    <row r="872" spans="1:16" x14ac:dyDescent="0.25">
      <c r="A872" s="32" t="s">
        <v>1</v>
      </c>
      <c r="B872" s="32">
        <v>37143</v>
      </c>
      <c r="C872" s="32" t="s">
        <v>1147</v>
      </c>
      <c r="D872" s="32" t="str">
        <f>VLOOKUP(C872,Grupo!A:B,2,0)</f>
        <v>_TMX 06-10 m</v>
      </c>
      <c r="G872" s="34">
        <v>110970.99</v>
      </c>
      <c r="H872" s="32">
        <v>7065</v>
      </c>
      <c r="I872" s="58" t="s">
        <v>1</v>
      </c>
      <c r="J872">
        <f>VLOOKUP(D872,'TIpo (Estudo)'!A:C,3,0)</f>
        <v>14</v>
      </c>
      <c r="K872" t="str">
        <f>VLOOKUP(D872,'TIpo (Estudo)'!A:B,2,)</f>
        <v>Tipo_H_6-10</v>
      </c>
      <c r="L872" t="s">
        <v>1578</v>
      </c>
      <c r="M872" t="str">
        <f t="shared" si="26"/>
        <v>MS</v>
      </c>
      <c r="N872" s="53">
        <v>39940</v>
      </c>
      <c r="O872">
        <v>1</v>
      </c>
      <c r="P872">
        <f t="shared" si="27"/>
        <v>45498.105900000002</v>
      </c>
    </row>
    <row r="873" spans="1:16" x14ac:dyDescent="0.25">
      <c r="A873" s="32" t="s">
        <v>10</v>
      </c>
      <c r="B873" s="32">
        <v>37090</v>
      </c>
      <c r="C873" s="32" t="s">
        <v>1142</v>
      </c>
      <c r="D873" s="32" t="str">
        <f>VLOOKUP(C873,Grupo!A:B,2,0)</f>
        <v>_TMX 02-5 m</v>
      </c>
      <c r="G873" s="34">
        <v>54000</v>
      </c>
      <c r="H873" s="32">
        <v>7114</v>
      </c>
      <c r="I873" s="58" t="s">
        <v>10</v>
      </c>
      <c r="J873">
        <f>VLOOKUP(D873,'TIpo (Estudo)'!A:C,3,0)</f>
        <v>13</v>
      </c>
      <c r="K873" t="str">
        <f>VLOOKUP(D873,'TIpo (Estudo)'!A:B,2,)</f>
        <v>Tipo_H_2-5</v>
      </c>
      <c r="L873" t="s">
        <v>1580</v>
      </c>
      <c r="M873" t="str">
        <f t="shared" si="26"/>
        <v>GO</v>
      </c>
      <c r="N873" s="53">
        <v>39941</v>
      </c>
      <c r="O873">
        <v>1</v>
      </c>
      <c r="P873">
        <f t="shared" si="27"/>
        <v>22140</v>
      </c>
    </row>
    <row r="874" spans="1:16" x14ac:dyDescent="0.25">
      <c r="A874" s="32" t="s">
        <v>582</v>
      </c>
      <c r="B874" s="32">
        <v>33790</v>
      </c>
      <c r="C874" s="32" t="s">
        <v>1177</v>
      </c>
      <c r="D874" s="32" t="str">
        <f>VLOOKUP(C874,Grupo!A:B,2,0)</f>
        <v>_Colhedoras</v>
      </c>
      <c r="G874" s="34">
        <v>28900</v>
      </c>
      <c r="H874" s="32">
        <v>6746</v>
      </c>
      <c r="I874" s="58" t="s">
        <v>582</v>
      </c>
      <c r="J874">
        <f>VLOOKUP(D874,'TIpo (Estudo)'!A:C,3,0)</f>
        <v>1</v>
      </c>
      <c r="K874" t="str">
        <f>VLOOKUP(D874,'TIpo (Estudo)'!A:B,2,)</f>
        <v>Tipo_A</v>
      </c>
      <c r="L874" t="s">
        <v>1581</v>
      </c>
      <c r="M874" t="str">
        <f t="shared" si="26"/>
        <v>PB</v>
      </c>
      <c r="N874" s="53">
        <v>39945</v>
      </c>
      <c r="O874">
        <v>1</v>
      </c>
      <c r="P874">
        <f t="shared" si="27"/>
        <v>11849</v>
      </c>
    </row>
    <row r="875" spans="1:16" x14ac:dyDescent="0.25">
      <c r="A875" s="32" t="s">
        <v>582</v>
      </c>
      <c r="B875" s="32">
        <v>25850</v>
      </c>
      <c r="C875" s="32" t="s">
        <v>2229</v>
      </c>
      <c r="D875" s="32" t="str">
        <f>VLOOKUP(C875,Grupo!A:B,2,0)</f>
        <v>_Wagon</v>
      </c>
      <c r="G875" s="34">
        <v>23000</v>
      </c>
      <c r="H875" s="32">
        <v>7100</v>
      </c>
      <c r="I875" s="58" t="s">
        <v>582</v>
      </c>
      <c r="J875">
        <f>VLOOKUP(D875,'TIpo (Estudo)'!A:C,3,0)</f>
        <v>19</v>
      </c>
      <c r="K875" t="str">
        <f>VLOOKUP(D875,'TIpo (Estudo)'!A:B,2,)</f>
        <v>Tipo_K</v>
      </c>
      <c r="L875" t="s">
        <v>1581</v>
      </c>
      <c r="M875" t="str">
        <f t="shared" si="26"/>
        <v>PB</v>
      </c>
      <c r="N875" s="53">
        <v>39945</v>
      </c>
      <c r="O875">
        <v>1</v>
      </c>
      <c r="P875">
        <f t="shared" si="27"/>
        <v>9430</v>
      </c>
    </row>
    <row r="876" spans="1:16" x14ac:dyDescent="0.25">
      <c r="A876" s="32" t="s">
        <v>2</v>
      </c>
      <c r="B876" s="32">
        <v>31744</v>
      </c>
      <c r="C876" s="32" t="s">
        <v>1153</v>
      </c>
      <c r="D876" s="32" t="str">
        <f>VLOOKUP(C876,Grupo!A:B,2,0)</f>
        <v>_RX 0-11m</v>
      </c>
      <c r="G876" s="34">
        <v>70000</v>
      </c>
      <c r="H876" s="32">
        <v>7110</v>
      </c>
      <c r="I876" s="58" t="s">
        <v>2</v>
      </c>
      <c r="J876">
        <f>VLOOKUP(D876,'TIpo (Estudo)'!A:C,3,0)</f>
        <v>7</v>
      </c>
      <c r="K876" t="str">
        <f>VLOOKUP(D876,'TIpo (Estudo)'!A:B,2,)</f>
        <v>Tipo_F_0-11</v>
      </c>
      <c r="L876" t="s">
        <v>1488</v>
      </c>
      <c r="M876" t="str">
        <f t="shared" si="26"/>
        <v>SP</v>
      </c>
      <c r="N876" s="53">
        <v>39951</v>
      </c>
      <c r="O876">
        <v>1</v>
      </c>
      <c r="P876">
        <f t="shared" si="27"/>
        <v>28700</v>
      </c>
    </row>
    <row r="877" spans="1:16" x14ac:dyDescent="0.25">
      <c r="A877" s="32" t="s">
        <v>15</v>
      </c>
      <c r="B877" s="32">
        <v>35873</v>
      </c>
      <c r="C877" s="32" t="s">
        <v>1155</v>
      </c>
      <c r="D877" s="32" t="str">
        <f>VLOOKUP(C877,Grupo!A:B,2,0)</f>
        <v>_RX 15-20 m</v>
      </c>
      <c r="G877" s="34">
        <v>130000</v>
      </c>
      <c r="H877" s="32">
        <v>7109</v>
      </c>
      <c r="I877" s="58" t="s">
        <v>15</v>
      </c>
      <c r="J877">
        <f>VLOOKUP(D877,'TIpo (Estudo)'!A:C,3,0)</f>
        <v>9</v>
      </c>
      <c r="K877" t="str">
        <f>VLOOKUP(D877,'TIpo (Estudo)'!A:B,2,)</f>
        <v>Tipo_F_15-20</v>
      </c>
      <c r="L877" t="s">
        <v>1534</v>
      </c>
      <c r="M877" t="str">
        <f t="shared" si="26"/>
        <v>MT</v>
      </c>
      <c r="N877" s="53">
        <v>39953</v>
      </c>
      <c r="O877">
        <v>1</v>
      </c>
      <c r="P877">
        <f t="shared" si="27"/>
        <v>53300</v>
      </c>
    </row>
    <row r="878" spans="1:16" x14ac:dyDescent="0.25">
      <c r="A878" s="32" t="s">
        <v>15</v>
      </c>
      <c r="B878" s="32">
        <v>35873</v>
      </c>
      <c r="C878" s="32" t="s">
        <v>1155</v>
      </c>
      <c r="D878" s="32" t="str">
        <f>VLOOKUP(C878,Grupo!A:B,2,0)</f>
        <v>_RX 15-20 m</v>
      </c>
      <c r="G878" s="34">
        <v>150000</v>
      </c>
      <c r="H878" s="32">
        <v>7106</v>
      </c>
      <c r="I878" s="58" t="s">
        <v>15</v>
      </c>
      <c r="J878">
        <f>VLOOKUP(D878,'TIpo (Estudo)'!A:C,3,0)</f>
        <v>9</v>
      </c>
      <c r="K878" t="str">
        <f>VLOOKUP(D878,'TIpo (Estudo)'!A:B,2,)</f>
        <v>Tipo_F_15-20</v>
      </c>
      <c r="L878" t="s">
        <v>1543</v>
      </c>
      <c r="M878" t="str">
        <f t="shared" si="26"/>
        <v>MT</v>
      </c>
      <c r="N878" s="53">
        <v>39953</v>
      </c>
      <c r="O878">
        <v>1</v>
      </c>
      <c r="P878">
        <f t="shared" si="27"/>
        <v>61499.999999999993</v>
      </c>
    </row>
    <row r="879" spans="1:16" x14ac:dyDescent="0.25">
      <c r="A879" s="32" t="s">
        <v>4</v>
      </c>
      <c r="B879" s="32">
        <v>36460</v>
      </c>
      <c r="C879" s="32" t="s">
        <v>1149</v>
      </c>
      <c r="D879" s="32" t="str">
        <f>VLOOKUP(C879,Grupo!A:B,2,0)</f>
        <v>_TMX 02-5 m</v>
      </c>
      <c r="G879" s="34">
        <v>27000</v>
      </c>
      <c r="H879" s="32">
        <v>7128</v>
      </c>
      <c r="I879" s="58" t="s">
        <v>4</v>
      </c>
      <c r="J879">
        <f>VLOOKUP(D879,'TIpo (Estudo)'!A:C,3,0)</f>
        <v>13</v>
      </c>
      <c r="K879" t="str">
        <f>VLOOKUP(D879,'TIpo (Estudo)'!A:B,2,)</f>
        <v>Tipo_H_2-5</v>
      </c>
      <c r="L879" t="s">
        <v>1209</v>
      </c>
      <c r="M879" t="str">
        <f t="shared" si="26"/>
        <v>MG</v>
      </c>
      <c r="N879" s="53">
        <v>39954</v>
      </c>
      <c r="O879">
        <v>1</v>
      </c>
      <c r="P879">
        <f t="shared" si="27"/>
        <v>11070</v>
      </c>
    </row>
    <row r="880" spans="1:16" x14ac:dyDescent="0.25">
      <c r="A880" s="32" t="s">
        <v>175</v>
      </c>
      <c r="B880" s="32">
        <v>34357</v>
      </c>
      <c r="C880" s="32" t="s">
        <v>2193</v>
      </c>
      <c r="D880" s="32" t="str">
        <f>VLOOKUP(C880,Grupo!A:B,2,0)</f>
        <v>_Colhedoras</v>
      </c>
      <c r="G880" s="34">
        <v>25177.279999999999</v>
      </c>
      <c r="H880" s="32">
        <v>7116</v>
      </c>
      <c r="I880" s="58" t="s">
        <v>175</v>
      </c>
      <c r="J880">
        <f>VLOOKUP(D880,'TIpo (Estudo)'!A:C,3,0)</f>
        <v>1</v>
      </c>
      <c r="K880" t="str">
        <f>VLOOKUP(D880,'TIpo (Estudo)'!A:B,2,)</f>
        <v>Tipo_A</v>
      </c>
      <c r="L880" t="s">
        <v>1582</v>
      </c>
      <c r="M880" t="str">
        <f t="shared" si="26"/>
        <v>EX</v>
      </c>
      <c r="N880" s="53">
        <v>39955</v>
      </c>
      <c r="O880">
        <v>1</v>
      </c>
      <c r="P880">
        <f t="shared" si="27"/>
        <v>10322.684799999999</v>
      </c>
    </row>
    <row r="881" spans="1:16" x14ac:dyDescent="0.25">
      <c r="A881" s="32" t="s">
        <v>175</v>
      </c>
      <c r="B881" s="32">
        <v>34357</v>
      </c>
      <c r="C881" s="32" t="s">
        <v>2193</v>
      </c>
      <c r="D881" s="32" t="str">
        <f>VLOOKUP(C881,Grupo!A:B,2,0)</f>
        <v>_Colhedoras</v>
      </c>
      <c r="G881" s="34">
        <v>25177.279999999999</v>
      </c>
      <c r="H881" s="32">
        <v>7117</v>
      </c>
      <c r="I881" s="58" t="s">
        <v>175</v>
      </c>
      <c r="J881">
        <f>VLOOKUP(D881,'TIpo (Estudo)'!A:C,3,0)</f>
        <v>1</v>
      </c>
      <c r="K881" t="str">
        <f>VLOOKUP(D881,'TIpo (Estudo)'!A:B,2,)</f>
        <v>Tipo_A</v>
      </c>
      <c r="L881" t="s">
        <v>1582</v>
      </c>
      <c r="M881" t="str">
        <f t="shared" si="26"/>
        <v>EX</v>
      </c>
      <c r="N881" s="53">
        <v>39955</v>
      </c>
      <c r="O881">
        <v>1</v>
      </c>
      <c r="P881">
        <f t="shared" si="27"/>
        <v>10322.684799999999</v>
      </c>
    </row>
    <row r="882" spans="1:16" x14ac:dyDescent="0.25">
      <c r="A882" s="32" t="s">
        <v>175</v>
      </c>
      <c r="B882" s="32">
        <v>34357</v>
      </c>
      <c r="C882" s="32" t="s">
        <v>2193</v>
      </c>
      <c r="D882" s="32" t="str">
        <f>VLOOKUP(C882,Grupo!A:B,2,0)</f>
        <v>_Colhedoras</v>
      </c>
      <c r="G882" s="34">
        <v>25177.279999999999</v>
      </c>
      <c r="H882" s="32">
        <v>7118</v>
      </c>
      <c r="I882" s="58" t="s">
        <v>175</v>
      </c>
      <c r="J882">
        <f>VLOOKUP(D882,'TIpo (Estudo)'!A:C,3,0)</f>
        <v>1</v>
      </c>
      <c r="K882" t="str">
        <f>VLOOKUP(D882,'TIpo (Estudo)'!A:B,2,)</f>
        <v>Tipo_A</v>
      </c>
      <c r="L882" t="s">
        <v>1582</v>
      </c>
      <c r="M882" t="str">
        <f t="shared" si="26"/>
        <v>EX</v>
      </c>
      <c r="N882" s="53">
        <v>39955</v>
      </c>
      <c r="O882">
        <v>1</v>
      </c>
      <c r="P882">
        <f t="shared" si="27"/>
        <v>10322.684799999999</v>
      </c>
    </row>
    <row r="883" spans="1:16" x14ac:dyDescent="0.25">
      <c r="A883" s="32" t="s">
        <v>175</v>
      </c>
      <c r="B883" s="32">
        <v>34357</v>
      </c>
      <c r="C883" s="32" t="s">
        <v>2193</v>
      </c>
      <c r="D883" s="32" t="str">
        <f>VLOOKUP(C883,Grupo!A:B,2,0)</f>
        <v>_Colhedoras</v>
      </c>
      <c r="G883" s="34">
        <v>25177.279999999999</v>
      </c>
      <c r="H883" s="32">
        <v>7119</v>
      </c>
      <c r="I883" s="58" t="s">
        <v>175</v>
      </c>
      <c r="J883">
        <f>VLOOKUP(D883,'TIpo (Estudo)'!A:C,3,0)</f>
        <v>1</v>
      </c>
      <c r="K883" t="str">
        <f>VLOOKUP(D883,'TIpo (Estudo)'!A:B,2,)</f>
        <v>Tipo_A</v>
      </c>
      <c r="L883" t="s">
        <v>1582</v>
      </c>
      <c r="M883" t="str">
        <f t="shared" si="26"/>
        <v>EX</v>
      </c>
      <c r="N883" s="53">
        <v>39955</v>
      </c>
      <c r="O883">
        <v>1</v>
      </c>
      <c r="P883">
        <f t="shared" si="27"/>
        <v>10322.684799999999</v>
      </c>
    </row>
    <row r="884" spans="1:16" x14ac:dyDescent="0.25">
      <c r="A884" s="32" t="s">
        <v>79</v>
      </c>
      <c r="B884" s="32">
        <v>33790</v>
      </c>
      <c r="C884" s="32" t="s">
        <v>1177</v>
      </c>
      <c r="D884" s="32" t="str">
        <f>VLOOKUP(C884,Grupo!A:B,2,0)</f>
        <v>_Colhedoras</v>
      </c>
      <c r="G884" s="34">
        <v>52000</v>
      </c>
      <c r="H884" s="32">
        <v>7080</v>
      </c>
      <c r="I884" s="58" t="s">
        <v>79</v>
      </c>
      <c r="J884">
        <f>VLOOKUP(D884,'TIpo (Estudo)'!A:C,3,0)</f>
        <v>1</v>
      </c>
      <c r="K884" t="str">
        <f>VLOOKUP(D884,'TIpo (Estudo)'!A:B,2,)</f>
        <v>Tipo_A</v>
      </c>
      <c r="L884" t="s">
        <v>1583</v>
      </c>
      <c r="M884" t="str">
        <f t="shared" si="26"/>
        <v>RS</v>
      </c>
      <c r="N884" s="53">
        <v>39955</v>
      </c>
      <c r="O884">
        <v>1</v>
      </c>
      <c r="P884">
        <f t="shared" si="27"/>
        <v>21320</v>
      </c>
    </row>
    <row r="885" spans="1:16" x14ac:dyDescent="0.25">
      <c r="A885" s="32" t="s">
        <v>2</v>
      </c>
      <c r="B885" s="32">
        <v>35509</v>
      </c>
      <c r="C885" s="32" t="s">
        <v>1168</v>
      </c>
      <c r="D885" s="32" t="str">
        <f>VLOOKUP(C885,Grupo!A:B,2,0)</f>
        <v>_Distribuidor_Ester</v>
      </c>
      <c r="G885" s="34">
        <v>56500</v>
      </c>
      <c r="H885" s="32">
        <v>7053</v>
      </c>
      <c r="I885" s="58" t="s">
        <v>2</v>
      </c>
      <c r="J885">
        <f>VLOOKUP(D885,'TIpo (Estudo)'!A:C,3,0)</f>
        <v>2</v>
      </c>
      <c r="K885" t="str">
        <f>VLOOKUP(D885,'TIpo (Estudo)'!A:B,2,)</f>
        <v>Tipo_B</v>
      </c>
      <c r="L885" t="s">
        <v>1586</v>
      </c>
      <c r="M885" t="str">
        <f t="shared" si="26"/>
        <v>SP</v>
      </c>
      <c r="N885" s="53">
        <v>39958</v>
      </c>
      <c r="O885">
        <v>1</v>
      </c>
      <c r="P885">
        <f t="shared" si="27"/>
        <v>23165</v>
      </c>
    </row>
    <row r="886" spans="1:16" x14ac:dyDescent="0.25">
      <c r="A886" s="32" t="s">
        <v>175</v>
      </c>
      <c r="B886" s="32">
        <v>37143</v>
      </c>
      <c r="C886" s="32" t="s">
        <v>1147</v>
      </c>
      <c r="D886" s="32" t="str">
        <f>VLOOKUP(C886,Grupo!A:B,2,0)</f>
        <v>_TMX 06-10 m</v>
      </c>
      <c r="G886" s="34">
        <v>52804.82</v>
      </c>
      <c r="H886" s="32">
        <v>7134</v>
      </c>
      <c r="I886" s="58" t="s">
        <v>175</v>
      </c>
      <c r="J886">
        <f>VLOOKUP(D886,'TIpo (Estudo)'!A:C,3,0)</f>
        <v>14</v>
      </c>
      <c r="K886" t="str">
        <f>VLOOKUP(D886,'TIpo (Estudo)'!A:B,2,)</f>
        <v>Tipo_H_6-10</v>
      </c>
      <c r="L886" t="s">
        <v>1584</v>
      </c>
      <c r="M886" t="str">
        <f t="shared" si="26"/>
        <v>EX</v>
      </c>
      <c r="N886" s="53">
        <v>39958</v>
      </c>
      <c r="O886">
        <v>1</v>
      </c>
      <c r="P886">
        <f t="shared" si="27"/>
        <v>21649.976199999997</v>
      </c>
    </row>
    <row r="887" spans="1:16" x14ac:dyDescent="0.25">
      <c r="A887" s="32" t="s">
        <v>2</v>
      </c>
      <c r="B887" s="32">
        <v>36952</v>
      </c>
      <c r="C887" s="32" t="s">
        <v>1141</v>
      </c>
      <c r="D887" s="32" t="str">
        <f>VLOOKUP(C887,Grupo!A:B,2,0)</f>
        <v>_TMX 06-10 m</v>
      </c>
      <c r="G887" s="34">
        <v>57500</v>
      </c>
      <c r="H887" s="32">
        <v>7112</v>
      </c>
      <c r="I887" s="58" t="s">
        <v>2</v>
      </c>
      <c r="J887">
        <f>VLOOKUP(D887,'TIpo (Estudo)'!A:C,3,0)</f>
        <v>14</v>
      </c>
      <c r="K887" t="str">
        <f>VLOOKUP(D887,'TIpo (Estudo)'!A:B,2,)</f>
        <v>Tipo_H_6-10</v>
      </c>
      <c r="L887" t="s">
        <v>1585</v>
      </c>
      <c r="M887" t="str">
        <f t="shared" si="26"/>
        <v>SP</v>
      </c>
      <c r="N887" s="53">
        <v>39958</v>
      </c>
      <c r="O887">
        <v>1</v>
      </c>
      <c r="P887">
        <f t="shared" si="27"/>
        <v>23575</v>
      </c>
    </row>
    <row r="888" spans="1:16" x14ac:dyDescent="0.25">
      <c r="A888" s="32" t="s">
        <v>128</v>
      </c>
      <c r="B888" s="32">
        <v>8343</v>
      </c>
      <c r="C888" s="32" t="s">
        <v>2200</v>
      </c>
      <c r="D888" s="32" t="str">
        <f>VLOOKUP(C888,Grupo!A:B,2,0)</f>
        <v>_Colhedoras</v>
      </c>
      <c r="G888" s="34">
        <v>12000</v>
      </c>
      <c r="H888" s="32">
        <v>4378</v>
      </c>
      <c r="I888" s="58" t="s">
        <v>128</v>
      </c>
      <c r="J888">
        <f>VLOOKUP(D888,'TIpo (Estudo)'!A:C,3,0)</f>
        <v>1</v>
      </c>
      <c r="K888" t="str">
        <f>VLOOKUP(D888,'TIpo (Estudo)'!A:B,2,)</f>
        <v>Tipo_A</v>
      </c>
      <c r="L888" t="s">
        <v>1587</v>
      </c>
      <c r="M888" t="str">
        <f t="shared" si="26"/>
        <v>BA</v>
      </c>
      <c r="N888" s="53">
        <v>39961</v>
      </c>
      <c r="O888">
        <v>1</v>
      </c>
      <c r="P888">
        <f t="shared" si="27"/>
        <v>4920</v>
      </c>
    </row>
    <row r="889" spans="1:16" x14ac:dyDescent="0.25">
      <c r="A889" s="32" t="s">
        <v>4</v>
      </c>
      <c r="B889" s="32">
        <v>13585</v>
      </c>
      <c r="C889" s="32" t="s">
        <v>2015</v>
      </c>
      <c r="D889" s="32" t="str">
        <f>VLOOKUP(C889,Grupo!A:B,2,0)</f>
        <v>_TMX 02-5 m</v>
      </c>
      <c r="G889" s="34">
        <v>33000</v>
      </c>
      <c r="H889" s="32">
        <v>3842</v>
      </c>
      <c r="I889" s="58" t="s">
        <v>4</v>
      </c>
      <c r="J889">
        <f>VLOOKUP(D889,'TIpo (Estudo)'!A:C,3,0)</f>
        <v>13</v>
      </c>
      <c r="K889" t="str">
        <f>VLOOKUP(D889,'TIpo (Estudo)'!A:B,2,)</f>
        <v>Tipo_H_2-5</v>
      </c>
      <c r="L889" t="s">
        <v>1315</v>
      </c>
      <c r="M889" t="str">
        <f t="shared" si="26"/>
        <v>MG</v>
      </c>
      <c r="N889" s="53">
        <v>39961</v>
      </c>
      <c r="O889">
        <v>1</v>
      </c>
      <c r="P889">
        <f t="shared" si="27"/>
        <v>13530</v>
      </c>
    </row>
    <row r="890" spans="1:16" x14ac:dyDescent="0.25">
      <c r="A890" s="32" t="s">
        <v>29</v>
      </c>
      <c r="B890" s="32">
        <v>40526</v>
      </c>
      <c r="C890" s="32" t="s">
        <v>1151</v>
      </c>
      <c r="D890" s="32" t="str">
        <f>VLOOKUP(C890,Grupo!A:B,2,0)</f>
        <v>_RX 0-11m</v>
      </c>
      <c r="G890" s="34">
        <v>116500</v>
      </c>
      <c r="H890" s="32">
        <v>7122</v>
      </c>
      <c r="I890" s="58" t="s">
        <v>29</v>
      </c>
      <c r="J890">
        <f>VLOOKUP(D890,'TIpo (Estudo)'!A:C,3,0)</f>
        <v>7</v>
      </c>
      <c r="K890" t="str">
        <f>VLOOKUP(D890,'TIpo (Estudo)'!A:B,2,)</f>
        <v>Tipo_F_0-11</v>
      </c>
      <c r="L890" t="s">
        <v>1279</v>
      </c>
      <c r="M890" t="str">
        <f t="shared" si="26"/>
        <v>PR</v>
      </c>
      <c r="N890" s="53">
        <v>39962</v>
      </c>
      <c r="O890">
        <v>1</v>
      </c>
      <c r="P890">
        <f t="shared" si="27"/>
        <v>47765</v>
      </c>
    </row>
    <row r="891" spans="1:16" x14ac:dyDescent="0.25">
      <c r="A891" s="32" t="s">
        <v>4</v>
      </c>
      <c r="B891" s="32">
        <v>37036</v>
      </c>
      <c r="C891" s="32" t="s">
        <v>2004</v>
      </c>
      <c r="D891" s="32" t="str">
        <f>VLOOKUP(C891,Grupo!A:B,2,0)</f>
        <v>_TMX 06-10 m</v>
      </c>
      <c r="G891" s="34">
        <v>105000</v>
      </c>
      <c r="H891" s="32">
        <v>7125</v>
      </c>
      <c r="I891" s="58" t="s">
        <v>4</v>
      </c>
      <c r="J891">
        <f>VLOOKUP(D891,'TIpo (Estudo)'!A:C,3,0)</f>
        <v>14</v>
      </c>
      <c r="K891" t="str">
        <f>VLOOKUP(D891,'TIpo (Estudo)'!A:B,2,)</f>
        <v>Tipo_H_6-10</v>
      </c>
      <c r="L891" t="s">
        <v>1588</v>
      </c>
      <c r="M891" t="str">
        <f t="shared" si="26"/>
        <v>MG</v>
      </c>
      <c r="N891" s="53">
        <v>39965</v>
      </c>
      <c r="O891">
        <v>1</v>
      </c>
      <c r="P891">
        <f t="shared" si="27"/>
        <v>43050</v>
      </c>
    </row>
    <row r="892" spans="1:16" x14ac:dyDescent="0.25">
      <c r="A892" s="32" t="s">
        <v>10</v>
      </c>
      <c r="B892" s="32">
        <v>37136</v>
      </c>
      <c r="C892" s="32" t="s">
        <v>1137</v>
      </c>
      <c r="D892" s="32" t="str">
        <f>VLOOKUP(C892,Grupo!A:B,2,0)</f>
        <v>_TMX 06-10 m</v>
      </c>
      <c r="G892" s="34">
        <v>117000</v>
      </c>
      <c r="H892" s="32">
        <v>7132</v>
      </c>
      <c r="I892" s="58" t="s">
        <v>10</v>
      </c>
      <c r="J892">
        <f>VLOOKUP(D892,'TIpo (Estudo)'!A:C,3,0)</f>
        <v>14</v>
      </c>
      <c r="K892" t="str">
        <f>VLOOKUP(D892,'TIpo (Estudo)'!A:B,2,)</f>
        <v>Tipo_H_6-10</v>
      </c>
      <c r="L892" t="s">
        <v>1286</v>
      </c>
      <c r="M892" t="str">
        <f t="shared" si="26"/>
        <v>GO</v>
      </c>
      <c r="N892" s="53">
        <v>39966</v>
      </c>
      <c r="O892">
        <v>1</v>
      </c>
      <c r="P892">
        <f t="shared" si="27"/>
        <v>47970</v>
      </c>
    </row>
    <row r="893" spans="1:16" x14ac:dyDescent="0.25">
      <c r="A893" s="32" t="s">
        <v>4</v>
      </c>
      <c r="B893" s="32">
        <v>31744</v>
      </c>
      <c r="C893" s="32" t="s">
        <v>1153</v>
      </c>
      <c r="D893" s="32" t="str">
        <f>VLOOKUP(C893,Grupo!A:B,2,0)</f>
        <v>_RX 0-11m</v>
      </c>
      <c r="G893" s="34">
        <v>70000</v>
      </c>
      <c r="H893" s="32">
        <v>7137</v>
      </c>
      <c r="I893" s="58" t="s">
        <v>4</v>
      </c>
      <c r="J893">
        <f>VLOOKUP(D893,'TIpo (Estudo)'!A:C,3,0)</f>
        <v>7</v>
      </c>
      <c r="K893" t="str">
        <f>VLOOKUP(D893,'TIpo (Estudo)'!A:B,2,)</f>
        <v>Tipo_F_0-11</v>
      </c>
      <c r="L893" t="s">
        <v>1589</v>
      </c>
      <c r="M893" t="str">
        <f t="shared" si="26"/>
        <v>MG</v>
      </c>
      <c r="N893" s="53">
        <v>39973</v>
      </c>
      <c r="O893">
        <v>1</v>
      </c>
      <c r="P893">
        <f t="shared" si="27"/>
        <v>28700</v>
      </c>
    </row>
    <row r="894" spans="1:16" x14ac:dyDescent="0.25">
      <c r="A894" s="32" t="s">
        <v>2</v>
      </c>
      <c r="B894" s="32">
        <v>39219</v>
      </c>
      <c r="C894" s="32" t="s">
        <v>1156</v>
      </c>
      <c r="D894" s="32" t="str">
        <f>VLOOKUP(C894,Grupo!A:B,2,0)</f>
        <v>_RX 15-20 m</v>
      </c>
      <c r="G894" s="34">
        <v>109000</v>
      </c>
      <c r="H894" s="32">
        <v>7157</v>
      </c>
      <c r="I894" s="58" t="s">
        <v>2</v>
      </c>
      <c r="J894">
        <f>VLOOKUP(D894,'TIpo (Estudo)'!A:C,3,0)</f>
        <v>9</v>
      </c>
      <c r="K894" t="str">
        <f>VLOOKUP(D894,'TIpo (Estudo)'!A:B,2,)</f>
        <v>Tipo_F_15-20</v>
      </c>
      <c r="L894" t="s">
        <v>1590</v>
      </c>
      <c r="M894" t="str">
        <f t="shared" si="26"/>
        <v>SP</v>
      </c>
      <c r="N894" s="53">
        <v>39974</v>
      </c>
      <c r="O894">
        <v>1</v>
      </c>
      <c r="P894">
        <f t="shared" si="27"/>
        <v>44690</v>
      </c>
    </row>
    <row r="895" spans="1:16" x14ac:dyDescent="0.25">
      <c r="A895" s="32" t="s">
        <v>2</v>
      </c>
      <c r="B895" s="32">
        <v>30908</v>
      </c>
      <c r="C895" s="32" t="s">
        <v>2167</v>
      </c>
      <c r="D895" s="32" t="str">
        <f>VLOOKUP(C895,Grupo!A:B,2,0)</f>
        <v>_RX 15-20 m</v>
      </c>
      <c r="G895" s="34">
        <v>220000</v>
      </c>
      <c r="H895" s="32">
        <v>7163</v>
      </c>
      <c r="I895" s="58" t="s">
        <v>2</v>
      </c>
      <c r="J895">
        <f>VLOOKUP(D895,'TIpo (Estudo)'!A:C,3,0)</f>
        <v>9</v>
      </c>
      <c r="K895" t="str">
        <f>VLOOKUP(D895,'TIpo (Estudo)'!A:B,2,)</f>
        <v>Tipo_F_15-20</v>
      </c>
      <c r="L895" t="s">
        <v>1498</v>
      </c>
      <c r="M895" t="str">
        <f t="shared" si="26"/>
        <v>SP</v>
      </c>
      <c r="N895" s="53">
        <v>39979</v>
      </c>
      <c r="O895">
        <v>1</v>
      </c>
      <c r="P895">
        <f t="shared" si="27"/>
        <v>90200</v>
      </c>
    </row>
    <row r="896" spans="1:16" x14ac:dyDescent="0.25">
      <c r="A896" s="32" t="s">
        <v>2</v>
      </c>
      <c r="B896" s="32">
        <v>31744</v>
      </c>
      <c r="C896" s="32" t="s">
        <v>1153</v>
      </c>
      <c r="D896" s="32" t="str">
        <f>VLOOKUP(C896,Grupo!A:B,2,0)</f>
        <v>_RX 0-11m</v>
      </c>
      <c r="G896" s="34">
        <v>58000</v>
      </c>
      <c r="H896" s="32">
        <v>7139</v>
      </c>
      <c r="I896" s="58" t="s">
        <v>2</v>
      </c>
      <c r="J896">
        <f>VLOOKUP(D896,'TIpo (Estudo)'!A:C,3,0)</f>
        <v>7</v>
      </c>
      <c r="K896" t="str">
        <f>VLOOKUP(D896,'TIpo (Estudo)'!A:B,2,)</f>
        <v>Tipo_F_0-11</v>
      </c>
      <c r="L896" t="s">
        <v>1591</v>
      </c>
      <c r="M896" t="str">
        <f t="shared" si="26"/>
        <v>SP</v>
      </c>
      <c r="N896" s="53">
        <v>39983</v>
      </c>
      <c r="O896">
        <v>1</v>
      </c>
      <c r="P896">
        <f t="shared" si="27"/>
        <v>23780</v>
      </c>
    </row>
    <row r="897" spans="1:16" x14ac:dyDescent="0.25">
      <c r="A897" s="32" t="s">
        <v>4</v>
      </c>
      <c r="B897" s="32">
        <v>9597</v>
      </c>
      <c r="C897" s="32" t="s">
        <v>2020</v>
      </c>
      <c r="D897" s="32" t="str">
        <f>VLOOKUP(C897,Grupo!A:B,2,0)</f>
        <v>_TMX 06-10 m</v>
      </c>
      <c r="G897" s="34">
        <v>45000</v>
      </c>
      <c r="H897" s="32">
        <v>6252</v>
      </c>
      <c r="I897" s="58" t="s">
        <v>4</v>
      </c>
      <c r="J897">
        <f>VLOOKUP(D897,'TIpo (Estudo)'!A:C,3,0)</f>
        <v>14</v>
      </c>
      <c r="K897" t="str">
        <f>VLOOKUP(D897,'TIpo (Estudo)'!A:B,2,)</f>
        <v>Tipo_H_6-10</v>
      </c>
      <c r="L897" t="s">
        <v>1315</v>
      </c>
      <c r="M897" t="str">
        <f t="shared" si="26"/>
        <v>MG</v>
      </c>
      <c r="N897" s="53">
        <v>39983</v>
      </c>
      <c r="O897">
        <v>1</v>
      </c>
      <c r="P897">
        <f t="shared" si="27"/>
        <v>18450</v>
      </c>
    </row>
    <row r="898" spans="1:16" x14ac:dyDescent="0.25">
      <c r="A898" s="32" t="s">
        <v>10</v>
      </c>
      <c r="B898" s="32">
        <v>40757</v>
      </c>
      <c r="C898" s="32" t="s">
        <v>1154</v>
      </c>
      <c r="D898" s="32" t="str">
        <f>VLOOKUP(C898,Grupo!A:B,2,0)</f>
        <v>_RX 0-11m</v>
      </c>
      <c r="G898" s="34">
        <v>80000</v>
      </c>
      <c r="H898" s="32">
        <v>7155</v>
      </c>
      <c r="I898" s="58" t="s">
        <v>10</v>
      </c>
      <c r="J898">
        <f>VLOOKUP(D898,'TIpo (Estudo)'!A:C,3,0)</f>
        <v>7</v>
      </c>
      <c r="K898" t="str">
        <f>VLOOKUP(D898,'TIpo (Estudo)'!A:B,2,)</f>
        <v>Tipo_F_0-11</v>
      </c>
      <c r="L898" t="s">
        <v>1388</v>
      </c>
      <c r="M898" t="str">
        <f t="shared" si="26"/>
        <v>GO</v>
      </c>
      <c r="N898" s="53">
        <v>39986</v>
      </c>
      <c r="O898">
        <v>1</v>
      </c>
      <c r="P898">
        <f t="shared" si="27"/>
        <v>32800</v>
      </c>
    </row>
    <row r="899" spans="1:16" x14ac:dyDescent="0.25">
      <c r="A899" s="32" t="s">
        <v>55</v>
      </c>
      <c r="B899" s="32">
        <v>34357</v>
      </c>
      <c r="C899" s="32" t="s">
        <v>2193</v>
      </c>
      <c r="D899" s="32" t="str">
        <f>VLOOKUP(C899,Grupo!A:B,2,0)</f>
        <v>_Colhedoras</v>
      </c>
      <c r="G899" s="34">
        <v>40000</v>
      </c>
      <c r="H899" s="32">
        <v>7115</v>
      </c>
      <c r="I899" s="58" t="s">
        <v>55</v>
      </c>
      <c r="J899">
        <f>VLOOKUP(D899,'TIpo (Estudo)'!A:C,3,0)</f>
        <v>1</v>
      </c>
      <c r="K899" t="str">
        <f>VLOOKUP(D899,'TIpo (Estudo)'!A:B,2,)</f>
        <v>Tipo_A</v>
      </c>
      <c r="L899" t="s">
        <v>1594</v>
      </c>
      <c r="M899" t="str">
        <f t="shared" ref="M899:M962" si="28">IF(ISBLANK(I899),A899,I899)</f>
        <v>SC</v>
      </c>
      <c r="N899" s="53">
        <v>39990</v>
      </c>
      <c r="O899">
        <v>1</v>
      </c>
      <c r="P899">
        <f t="shared" ref="P899:P962" si="29">G899*0.41</f>
        <v>16400</v>
      </c>
    </row>
    <row r="900" spans="1:16" x14ac:dyDescent="0.25">
      <c r="A900" s="32" t="s">
        <v>79</v>
      </c>
      <c r="B900" s="32">
        <v>32582</v>
      </c>
      <c r="C900" s="32" t="s">
        <v>1164</v>
      </c>
      <c r="D900" s="32" t="str">
        <f>VLOOKUP(C900,Grupo!A:B,2,0)</f>
        <v>_Colhedoras</v>
      </c>
      <c r="G900" s="34">
        <v>24600</v>
      </c>
      <c r="H900" s="32">
        <v>7150</v>
      </c>
      <c r="I900" s="58" t="s">
        <v>79</v>
      </c>
      <c r="J900">
        <f>VLOOKUP(D900,'TIpo (Estudo)'!A:C,3,0)</f>
        <v>1</v>
      </c>
      <c r="K900" t="str">
        <f>VLOOKUP(D900,'TIpo (Estudo)'!A:B,2,)</f>
        <v>Tipo_A</v>
      </c>
      <c r="L900" t="s">
        <v>1567</v>
      </c>
      <c r="M900" t="str">
        <f t="shared" si="28"/>
        <v>RS</v>
      </c>
      <c r="N900" s="53">
        <v>39990</v>
      </c>
      <c r="O900">
        <v>1</v>
      </c>
      <c r="P900">
        <f t="shared" si="29"/>
        <v>10086</v>
      </c>
    </row>
    <row r="901" spans="1:16" x14ac:dyDescent="0.25">
      <c r="A901" s="32" t="s">
        <v>79</v>
      </c>
      <c r="B901" s="32">
        <v>33790</v>
      </c>
      <c r="C901" s="32" t="s">
        <v>1177</v>
      </c>
      <c r="D901" s="32" t="str">
        <f>VLOOKUP(C901,Grupo!A:B,2,0)</f>
        <v>_Colhedoras</v>
      </c>
      <c r="G901" s="34">
        <v>41800</v>
      </c>
      <c r="H901" s="32">
        <v>7143</v>
      </c>
      <c r="I901" s="58" t="s">
        <v>79</v>
      </c>
      <c r="J901">
        <f>VLOOKUP(D901,'TIpo (Estudo)'!A:C,3,0)</f>
        <v>1</v>
      </c>
      <c r="K901" t="str">
        <f>VLOOKUP(D901,'TIpo (Estudo)'!A:B,2,)</f>
        <v>Tipo_A</v>
      </c>
      <c r="L901" t="s">
        <v>1593</v>
      </c>
      <c r="M901" t="str">
        <f t="shared" si="28"/>
        <v>RS</v>
      </c>
      <c r="N901" s="53">
        <v>39990</v>
      </c>
      <c r="O901">
        <v>1</v>
      </c>
      <c r="P901">
        <f t="shared" si="29"/>
        <v>17138</v>
      </c>
    </row>
    <row r="902" spans="1:16" x14ac:dyDescent="0.25">
      <c r="A902" s="32" t="s">
        <v>79</v>
      </c>
      <c r="B902" s="32">
        <v>33790</v>
      </c>
      <c r="C902" s="32" t="s">
        <v>1177</v>
      </c>
      <c r="D902" s="32" t="str">
        <f>VLOOKUP(C902,Grupo!A:B,2,0)</f>
        <v>_Colhedoras</v>
      </c>
      <c r="G902" s="34">
        <v>38890</v>
      </c>
      <c r="H902" s="32">
        <v>7121</v>
      </c>
      <c r="I902" s="58" t="s">
        <v>79</v>
      </c>
      <c r="J902">
        <f>VLOOKUP(D902,'TIpo (Estudo)'!A:C,3,0)</f>
        <v>1</v>
      </c>
      <c r="K902" t="str">
        <f>VLOOKUP(D902,'TIpo (Estudo)'!A:B,2,)</f>
        <v>Tipo_A</v>
      </c>
      <c r="L902" t="s">
        <v>1595</v>
      </c>
      <c r="M902" t="str">
        <f t="shared" si="28"/>
        <v>RS</v>
      </c>
      <c r="N902" s="53">
        <v>39990</v>
      </c>
      <c r="O902">
        <v>1</v>
      </c>
      <c r="P902">
        <f t="shared" si="29"/>
        <v>15944.9</v>
      </c>
    </row>
    <row r="903" spans="1:16" x14ac:dyDescent="0.25">
      <c r="A903" s="32" t="s">
        <v>79</v>
      </c>
      <c r="B903" s="32">
        <v>37090</v>
      </c>
      <c r="C903" s="32" t="s">
        <v>1142</v>
      </c>
      <c r="D903" s="32" t="str">
        <f>VLOOKUP(C903,Grupo!A:B,2,0)</f>
        <v>_TMX 02-5 m</v>
      </c>
      <c r="G903" s="34">
        <v>34400</v>
      </c>
      <c r="H903" s="32">
        <v>7133</v>
      </c>
      <c r="I903" s="58" t="s">
        <v>79</v>
      </c>
      <c r="J903">
        <f>VLOOKUP(D903,'TIpo (Estudo)'!A:C,3,0)</f>
        <v>13</v>
      </c>
      <c r="K903" t="str">
        <f>VLOOKUP(D903,'TIpo (Estudo)'!A:B,2,)</f>
        <v>Tipo_H_2-5</v>
      </c>
      <c r="L903" t="s">
        <v>1567</v>
      </c>
      <c r="M903" t="str">
        <f t="shared" si="28"/>
        <v>RS</v>
      </c>
      <c r="N903" s="53">
        <v>39990</v>
      </c>
      <c r="O903">
        <v>1</v>
      </c>
      <c r="P903">
        <f t="shared" si="29"/>
        <v>14104</v>
      </c>
    </row>
    <row r="904" spans="1:16" x14ac:dyDescent="0.25">
      <c r="A904" s="32" t="s">
        <v>2</v>
      </c>
      <c r="B904" s="32">
        <v>31744</v>
      </c>
      <c r="C904" s="32" t="s">
        <v>1153</v>
      </c>
      <c r="D904" s="32" t="str">
        <f>VLOOKUP(C904,Grupo!A:B,2,0)</f>
        <v>_RX 0-11m</v>
      </c>
      <c r="G904" s="34">
        <v>53400</v>
      </c>
      <c r="H904" s="32">
        <v>7148</v>
      </c>
      <c r="I904" s="58" t="s">
        <v>2</v>
      </c>
      <c r="J904">
        <f>VLOOKUP(D904,'TIpo (Estudo)'!A:C,3,0)</f>
        <v>7</v>
      </c>
      <c r="K904" t="str">
        <f>VLOOKUP(D904,'TIpo (Estudo)'!A:B,2,)</f>
        <v>Tipo_F_0-11</v>
      </c>
      <c r="L904" t="s">
        <v>1355</v>
      </c>
      <c r="M904" t="str">
        <f t="shared" si="28"/>
        <v>SP</v>
      </c>
      <c r="N904" s="53">
        <v>39994</v>
      </c>
      <c r="O904">
        <v>1</v>
      </c>
      <c r="P904">
        <f t="shared" si="29"/>
        <v>21894</v>
      </c>
    </row>
    <row r="905" spans="1:16" x14ac:dyDescent="0.25">
      <c r="A905" s="32" t="s">
        <v>2</v>
      </c>
      <c r="B905" s="32">
        <v>36973</v>
      </c>
      <c r="C905" s="32" t="s">
        <v>1151</v>
      </c>
      <c r="D905" s="32" t="str">
        <f>VLOOKUP(C905,Grupo!A:B,2,0)</f>
        <v>_RX 0-11m</v>
      </c>
      <c r="G905" s="34">
        <v>110000</v>
      </c>
      <c r="H905" s="32">
        <v>7130</v>
      </c>
      <c r="I905" s="58" t="s">
        <v>2</v>
      </c>
      <c r="J905">
        <f>VLOOKUP(D905,'TIpo (Estudo)'!A:C,3,0)</f>
        <v>7</v>
      </c>
      <c r="K905" t="str">
        <f>VLOOKUP(D905,'TIpo (Estudo)'!A:B,2,)</f>
        <v>Tipo_F_0-11</v>
      </c>
      <c r="L905" t="s">
        <v>1597</v>
      </c>
      <c r="M905" t="str">
        <f t="shared" si="28"/>
        <v>SP</v>
      </c>
      <c r="N905" s="53">
        <v>39996</v>
      </c>
      <c r="O905">
        <v>1</v>
      </c>
      <c r="P905">
        <f t="shared" si="29"/>
        <v>45100</v>
      </c>
    </row>
    <row r="906" spans="1:16" x14ac:dyDescent="0.25">
      <c r="A906" s="32" t="s">
        <v>15</v>
      </c>
      <c r="B906" s="32">
        <v>40526</v>
      </c>
      <c r="C906" s="32" t="s">
        <v>1151</v>
      </c>
      <c r="D906" s="32" t="str">
        <f>VLOOKUP(C906,Grupo!A:B,2,0)</f>
        <v>_RX 0-11m</v>
      </c>
      <c r="G906" s="34">
        <v>110000</v>
      </c>
      <c r="H906" s="32">
        <v>7146</v>
      </c>
      <c r="I906" s="58" t="s">
        <v>15</v>
      </c>
      <c r="J906">
        <f>VLOOKUP(D906,'TIpo (Estudo)'!A:C,3,0)</f>
        <v>7</v>
      </c>
      <c r="K906" t="str">
        <f>VLOOKUP(D906,'TIpo (Estudo)'!A:B,2,)</f>
        <v>Tipo_F_0-11</v>
      </c>
      <c r="L906" t="s">
        <v>1596</v>
      </c>
      <c r="M906" t="str">
        <f t="shared" si="28"/>
        <v>MT</v>
      </c>
      <c r="N906" s="53">
        <v>39996</v>
      </c>
      <c r="O906">
        <v>1</v>
      </c>
      <c r="P906">
        <f t="shared" si="29"/>
        <v>45100</v>
      </c>
    </row>
    <row r="907" spans="1:16" x14ac:dyDescent="0.25">
      <c r="A907" s="32" t="s">
        <v>1</v>
      </c>
      <c r="B907" s="32">
        <v>37201</v>
      </c>
      <c r="C907" s="32" t="s">
        <v>2009</v>
      </c>
      <c r="D907" s="32" t="str">
        <f>VLOOKUP(C907,Grupo!A:B,2,0)</f>
        <v>_TMX 12-15 m</v>
      </c>
      <c r="G907" s="34">
        <v>160970.99</v>
      </c>
      <c r="H907" s="32">
        <v>7149</v>
      </c>
      <c r="I907" s="58" t="s">
        <v>1</v>
      </c>
      <c r="J907">
        <f>VLOOKUP(D907,'TIpo (Estudo)'!A:C,3,0)</f>
        <v>15</v>
      </c>
      <c r="K907" t="str">
        <f>VLOOKUP(D907,'TIpo (Estudo)'!A:B,2,)</f>
        <v>Tipo_H_12-15</v>
      </c>
      <c r="L907" t="s">
        <v>1578</v>
      </c>
      <c r="M907" t="str">
        <f t="shared" si="28"/>
        <v>MS</v>
      </c>
      <c r="N907" s="53">
        <v>39997</v>
      </c>
      <c r="O907">
        <v>1</v>
      </c>
      <c r="P907">
        <f t="shared" si="29"/>
        <v>65998.105899999995</v>
      </c>
    </row>
    <row r="908" spans="1:16" x14ac:dyDescent="0.25">
      <c r="A908" s="32" t="s">
        <v>2</v>
      </c>
      <c r="B908" s="32">
        <v>36894</v>
      </c>
      <c r="C908" s="32" t="s">
        <v>1185</v>
      </c>
      <c r="D908" s="32" t="str">
        <f>VLOOKUP(C908,Grupo!A:B,2,0)</f>
        <v>_TMX 06-10 m</v>
      </c>
      <c r="G908" s="34">
        <v>58500</v>
      </c>
      <c r="H908" s="32">
        <v>7104</v>
      </c>
      <c r="I908" s="58" t="s">
        <v>2</v>
      </c>
      <c r="J908">
        <f>VLOOKUP(D908,'TIpo (Estudo)'!A:C,3,0)</f>
        <v>14</v>
      </c>
      <c r="K908" t="str">
        <f>VLOOKUP(D908,'TIpo (Estudo)'!A:B,2,)</f>
        <v>Tipo_H_6-10</v>
      </c>
      <c r="L908" t="s">
        <v>1193</v>
      </c>
      <c r="M908" t="str">
        <f t="shared" si="28"/>
        <v>SP</v>
      </c>
      <c r="N908" s="53">
        <v>40000</v>
      </c>
      <c r="O908">
        <v>1</v>
      </c>
      <c r="P908">
        <f t="shared" si="29"/>
        <v>23985</v>
      </c>
    </row>
    <row r="909" spans="1:16" x14ac:dyDescent="0.25">
      <c r="A909" s="32" t="s">
        <v>10</v>
      </c>
      <c r="B909" s="32">
        <v>40526</v>
      </c>
      <c r="C909" s="32" t="s">
        <v>1151</v>
      </c>
      <c r="D909" s="32" t="str">
        <f>VLOOKUP(C909,Grupo!A:B,2,0)</f>
        <v>_RX 0-11m</v>
      </c>
      <c r="G909" s="34">
        <v>104800</v>
      </c>
      <c r="H909" s="32">
        <v>7147</v>
      </c>
      <c r="I909" s="58" t="s">
        <v>10</v>
      </c>
      <c r="J909">
        <f>VLOOKUP(D909,'TIpo (Estudo)'!A:C,3,0)</f>
        <v>7</v>
      </c>
      <c r="K909" t="str">
        <f>VLOOKUP(D909,'TIpo (Estudo)'!A:B,2,)</f>
        <v>Tipo_F_0-11</v>
      </c>
      <c r="L909" t="s">
        <v>1435</v>
      </c>
      <c r="M909" t="str">
        <f t="shared" si="28"/>
        <v>GO</v>
      </c>
      <c r="N909" s="53">
        <v>40001</v>
      </c>
      <c r="O909">
        <v>1</v>
      </c>
      <c r="P909">
        <f t="shared" si="29"/>
        <v>42968</v>
      </c>
    </row>
    <row r="910" spans="1:16" x14ac:dyDescent="0.25">
      <c r="A910" s="32" t="s">
        <v>2</v>
      </c>
      <c r="B910" s="32">
        <v>37090</v>
      </c>
      <c r="C910" s="32" t="s">
        <v>1142</v>
      </c>
      <c r="D910" s="32" t="str">
        <f>VLOOKUP(C910,Grupo!A:B,2,0)</f>
        <v>_TMX 02-5 m</v>
      </c>
      <c r="G910" s="34">
        <v>47252.5</v>
      </c>
      <c r="H910" s="32">
        <v>7158</v>
      </c>
      <c r="I910" s="58" t="s">
        <v>2</v>
      </c>
      <c r="J910">
        <f>VLOOKUP(D910,'TIpo (Estudo)'!A:C,3,0)</f>
        <v>13</v>
      </c>
      <c r="K910" t="str">
        <f>VLOOKUP(D910,'TIpo (Estudo)'!A:B,2,)</f>
        <v>Tipo_H_2-5</v>
      </c>
      <c r="L910" t="s">
        <v>1474</v>
      </c>
      <c r="M910" t="str">
        <f t="shared" si="28"/>
        <v>SP</v>
      </c>
      <c r="N910" s="53">
        <v>40001</v>
      </c>
      <c r="O910">
        <v>1</v>
      </c>
      <c r="P910">
        <f t="shared" si="29"/>
        <v>19373.524999999998</v>
      </c>
    </row>
    <row r="911" spans="1:16" x14ac:dyDescent="0.25">
      <c r="A911" s="32" t="s">
        <v>15</v>
      </c>
      <c r="B911" s="32">
        <v>30908</v>
      </c>
      <c r="C911" s="32" t="s">
        <v>2167</v>
      </c>
      <c r="D911" s="32" t="str">
        <f>VLOOKUP(C911,Grupo!A:B,2,0)</f>
        <v>_RX 15-20 m</v>
      </c>
      <c r="G911" s="34">
        <v>200000</v>
      </c>
      <c r="H911" s="32">
        <v>7099</v>
      </c>
      <c r="I911" s="58" t="s">
        <v>15</v>
      </c>
      <c r="J911">
        <f>VLOOKUP(D911,'TIpo (Estudo)'!A:C,3,0)</f>
        <v>9</v>
      </c>
      <c r="K911" t="str">
        <f>VLOOKUP(D911,'TIpo (Estudo)'!A:B,2,)</f>
        <v>Tipo_F_15-20</v>
      </c>
      <c r="L911" t="s">
        <v>1598</v>
      </c>
      <c r="M911" t="str">
        <f t="shared" si="28"/>
        <v>MT</v>
      </c>
      <c r="N911" s="53">
        <v>40004</v>
      </c>
      <c r="O911">
        <v>1</v>
      </c>
      <c r="P911">
        <f t="shared" si="29"/>
        <v>82000</v>
      </c>
    </row>
    <row r="912" spans="1:16" x14ac:dyDescent="0.25">
      <c r="A912" s="32" t="s">
        <v>2</v>
      </c>
      <c r="B912" s="32">
        <v>36460</v>
      </c>
      <c r="C912" s="32" t="s">
        <v>1149</v>
      </c>
      <c r="D912" s="32" t="str">
        <f>VLOOKUP(C912,Grupo!A:B,2,0)</f>
        <v>_TMX 02-5 m</v>
      </c>
      <c r="G912" s="34">
        <v>40309.699999999997</v>
      </c>
      <c r="H912" s="32">
        <v>7101</v>
      </c>
      <c r="I912" s="58" t="s">
        <v>2</v>
      </c>
      <c r="J912">
        <f>VLOOKUP(D912,'TIpo (Estudo)'!A:C,3,0)</f>
        <v>13</v>
      </c>
      <c r="K912" t="str">
        <f>VLOOKUP(D912,'TIpo (Estudo)'!A:B,2,)</f>
        <v>Tipo_H_2-5</v>
      </c>
      <c r="L912" t="s">
        <v>1599</v>
      </c>
      <c r="M912" t="str">
        <f t="shared" si="28"/>
        <v>SP</v>
      </c>
      <c r="N912" s="53">
        <v>40008</v>
      </c>
      <c r="O912">
        <v>1</v>
      </c>
      <c r="P912">
        <f t="shared" si="29"/>
        <v>16526.976999999999</v>
      </c>
    </row>
    <row r="913" spans="1:16" x14ac:dyDescent="0.25">
      <c r="A913" s="32" t="s">
        <v>1</v>
      </c>
      <c r="B913" s="32">
        <v>35873</v>
      </c>
      <c r="C913" s="32" t="s">
        <v>1155</v>
      </c>
      <c r="D913" s="32" t="str">
        <f>VLOOKUP(C913,Grupo!A:B,2,0)</f>
        <v>_RX 15-20 m</v>
      </c>
      <c r="G913" s="34">
        <v>143500</v>
      </c>
      <c r="H913" s="32">
        <v>7151</v>
      </c>
      <c r="I913" s="58" t="s">
        <v>1</v>
      </c>
      <c r="J913">
        <f>VLOOKUP(D913,'TIpo (Estudo)'!A:C,3,0)</f>
        <v>9</v>
      </c>
      <c r="K913" t="str">
        <f>VLOOKUP(D913,'TIpo (Estudo)'!A:B,2,)</f>
        <v>Tipo_F_15-20</v>
      </c>
      <c r="L913" t="s">
        <v>1376</v>
      </c>
      <c r="M913" t="str">
        <f t="shared" si="28"/>
        <v>MS</v>
      </c>
      <c r="N913" s="53">
        <v>40011</v>
      </c>
      <c r="O913">
        <v>1</v>
      </c>
      <c r="P913">
        <f t="shared" si="29"/>
        <v>58835</v>
      </c>
    </row>
    <row r="914" spans="1:16" x14ac:dyDescent="0.25">
      <c r="A914" s="32" t="s">
        <v>2</v>
      </c>
      <c r="B914" s="32">
        <v>37143</v>
      </c>
      <c r="C914" s="32" t="s">
        <v>1147</v>
      </c>
      <c r="D914" s="32" t="str">
        <f>VLOOKUP(C914,Grupo!A:B,2,0)</f>
        <v>_TMX 06-10 m</v>
      </c>
      <c r="G914" s="34">
        <v>69815</v>
      </c>
      <c r="H914" s="32">
        <v>7153</v>
      </c>
      <c r="I914" s="58" t="s">
        <v>2</v>
      </c>
      <c r="J914">
        <f>VLOOKUP(D914,'TIpo (Estudo)'!A:C,3,0)</f>
        <v>14</v>
      </c>
      <c r="K914" t="str">
        <f>VLOOKUP(D914,'TIpo (Estudo)'!A:B,2,)</f>
        <v>Tipo_H_6-10</v>
      </c>
      <c r="L914" t="s">
        <v>1600</v>
      </c>
      <c r="M914" t="str">
        <f t="shared" si="28"/>
        <v>SP</v>
      </c>
      <c r="N914" s="53">
        <v>40015</v>
      </c>
      <c r="O914">
        <v>1</v>
      </c>
      <c r="P914">
        <f t="shared" si="29"/>
        <v>28624.149999999998</v>
      </c>
    </row>
    <row r="915" spans="1:16" x14ac:dyDescent="0.25">
      <c r="A915" s="32" t="s">
        <v>582</v>
      </c>
      <c r="B915" s="32">
        <v>33790</v>
      </c>
      <c r="C915" s="32" t="s">
        <v>1177</v>
      </c>
      <c r="D915" s="32" t="str">
        <f>VLOOKUP(C915,Grupo!A:B,2,0)</f>
        <v>_Colhedoras</v>
      </c>
      <c r="G915" s="34">
        <v>27000</v>
      </c>
      <c r="H915" s="32">
        <v>7144</v>
      </c>
      <c r="I915" s="58" t="s">
        <v>582</v>
      </c>
      <c r="J915">
        <f>VLOOKUP(D915,'TIpo (Estudo)'!A:C,3,0)</f>
        <v>1</v>
      </c>
      <c r="K915" t="str">
        <f>VLOOKUP(D915,'TIpo (Estudo)'!A:B,2,)</f>
        <v>Tipo_A</v>
      </c>
      <c r="L915" t="s">
        <v>1581</v>
      </c>
      <c r="M915" t="str">
        <f t="shared" si="28"/>
        <v>PB</v>
      </c>
      <c r="N915" s="53">
        <v>40016</v>
      </c>
      <c r="O915">
        <v>1</v>
      </c>
      <c r="P915">
        <f t="shared" si="29"/>
        <v>11070</v>
      </c>
    </row>
    <row r="916" spans="1:16" x14ac:dyDescent="0.25">
      <c r="A916" s="32" t="s">
        <v>582</v>
      </c>
      <c r="B916" s="32">
        <v>36894</v>
      </c>
      <c r="C916" s="32" t="s">
        <v>1185</v>
      </c>
      <c r="D916" s="32" t="str">
        <f>VLOOKUP(C916,Grupo!A:B,2,0)</f>
        <v>_TMX 06-10 m</v>
      </c>
      <c r="G916" s="34">
        <v>45000</v>
      </c>
      <c r="H916" s="32">
        <v>7031</v>
      </c>
      <c r="I916" s="58" t="s">
        <v>582</v>
      </c>
      <c r="J916">
        <f>VLOOKUP(D916,'TIpo (Estudo)'!A:C,3,0)</f>
        <v>14</v>
      </c>
      <c r="K916" t="str">
        <f>VLOOKUP(D916,'TIpo (Estudo)'!A:B,2,)</f>
        <v>Tipo_H_6-10</v>
      </c>
      <c r="L916" t="s">
        <v>1601</v>
      </c>
      <c r="M916" t="str">
        <f t="shared" si="28"/>
        <v>PB</v>
      </c>
      <c r="N916" s="53">
        <v>40016</v>
      </c>
      <c r="O916">
        <v>1</v>
      </c>
      <c r="P916">
        <f t="shared" si="29"/>
        <v>18450</v>
      </c>
    </row>
    <row r="917" spans="1:16" x14ac:dyDescent="0.25">
      <c r="A917" s="32" t="s">
        <v>582</v>
      </c>
      <c r="B917" s="32">
        <v>37143</v>
      </c>
      <c r="C917" s="32" t="s">
        <v>1147</v>
      </c>
      <c r="D917" s="32" t="str">
        <f>VLOOKUP(C917,Grupo!A:B,2,0)</f>
        <v>_TMX 06-10 m</v>
      </c>
      <c r="G917" s="34">
        <v>60000</v>
      </c>
      <c r="H917" s="32">
        <v>7065</v>
      </c>
      <c r="I917" s="58" t="s">
        <v>582</v>
      </c>
      <c r="J917">
        <f>VLOOKUP(D917,'TIpo (Estudo)'!A:C,3,0)</f>
        <v>14</v>
      </c>
      <c r="K917" t="str">
        <f>VLOOKUP(D917,'TIpo (Estudo)'!A:B,2,)</f>
        <v>Tipo_H_6-10</v>
      </c>
      <c r="L917" t="s">
        <v>1581</v>
      </c>
      <c r="M917" t="str">
        <f t="shared" si="28"/>
        <v>PB</v>
      </c>
      <c r="N917" s="53">
        <v>40016</v>
      </c>
      <c r="O917">
        <v>1</v>
      </c>
      <c r="P917">
        <f t="shared" si="29"/>
        <v>24600</v>
      </c>
    </row>
    <row r="918" spans="1:16" x14ac:dyDescent="0.25">
      <c r="A918" s="32" t="s">
        <v>2</v>
      </c>
      <c r="B918" s="32">
        <v>31744</v>
      </c>
      <c r="C918" s="32" t="s">
        <v>1153</v>
      </c>
      <c r="D918" s="32" t="str">
        <f>VLOOKUP(C918,Grupo!A:B,2,0)</f>
        <v>_RX 0-11m</v>
      </c>
      <c r="G918" s="34">
        <v>64000</v>
      </c>
      <c r="H918" s="32">
        <v>7103</v>
      </c>
      <c r="I918" s="58" t="s">
        <v>2</v>
      </c>
      <c r="J918">
        <f>VLOOKUP(D918,'TIpo (Estudo)'!A:C,3,0)</f>
        <v>7</v>
      </c>
      <c r="K918" t="str">
        <f>VLOOKUP(D918,'TIpo (Estudo)'!A:B,2,)</f>
        <v>Tipo_F_0-11</v>
      </c>
      <c r="L918" t="s">
        <v>1355</v>
      </c>
      <c r="M918" t="str">
        <f t="shared" si="28"/>
        <v>SP</v>
      </c>
      <c r="N918" s="53">
        <v>40017</v>
      </c>
      <c r="O918">
        <v>1</v>
      </c>
      <c r="P918">
        <f t="shared" si="29"/>
        <v>26240</v>
      </c>
    </row>
    <row r="919" spans="1:16" x14ac:dyDescent="0.25">
      <c r="A919" s="32" t="s">
        <v>4</v>
      </c>
      <c r="B919" s="32">
        <v>30908</v>
      </c>
      <c r="C919" s="32" t="s">
        <v>2167</v>
      </c>
      <c r="D919" s="32" t="str">
        <f>VLOOKUP(C919,Grupo!A:B,2,0)</f>
        <v>_RX 15-20 m</v>
      </c>
      <c r="G919" s="34">
        <v>218000</v>
      </c>
      <c r="H919" s="32">
        <v>7160</v>
      </c>
      <c r="I919" s="58" t="s">
        <v>4</v>
      </c>
      <c r="J919">
        <f>VLOOKUP(D919,'TIpo (Estudo)'!A:C,3,0)</f>
        <v>9</v>
      </c>
      <c r="K919" t="str">
        <f>VLOOKUP(D919,'TIpo (Estudo)'!A:B,2,)</f>
        <v>Tipo_F_15-20</v>
      </c>
      <c r="L919" t="s">
        <v>1205</v>
      </c>
      <c r="M919" t="str">
        <f t="shared" si="28"/>
        <v>MG</v>
      </c>
      <c r="N919" s="53">
        <v>40018</v>
      </c>
      <c r="O919">
        <v>1</v>
      </c>
      <c r="P919">
        <f t="shared" si="29"/>
        <v>89380</v>
      </c>
    </row>
    <row r="920" spans="1:16" x14ac:dyDescent="0.25">
      <c r="A920" s="32" t="s">
        <v>4</v>
      </c>
      <c r="B920" s="32">
        <v>30908</v>
      </c>
      <c r="C920" s="32" t="s">
        <v>2167</v>
      </c>
      <c r="D920" s="32" t="str">
        <f>VLOOKUP(C920,Grupo!A:B,2,0)</f>
        <v>_RX 15-20 m</v>
      </c>
      <c r="G920" s="34">
        <v>218000</v>
      </c>
      <c r="H920" s="32">
        <v>7159</v>
      </c>
      <c r="I920" s="58" t="s">
        <v>4</v>
      </c>
      <c r="J920">
        <f>VLOOKUP(D920,'TIpo (Estudo)'!A:C,3,0)</f>
        <v>9</v>
      </c>
      <c r="K920" t="str">
        <f>VLOOKUP(D920,'TIpo (Estudo)'!A:B,2,)</f>
        <v>Tipo_F_15-20</v>
      </c>
      <c r="L920" t="s">
        <v>1205</v>
      </c>
      <c r="M920" t="str">
        <f t="shared" si="28"/>
        <v>MG</v>
      </c>
      <c r="N920" s="53">
        <v>40018</v>
      </c>
      <c r="O920">
        <v>1</v>
      </c>
      <c r="P920">
        <f t="shared" si="29"/>
        <v>89380</v>
      </c>
    </row>
    <row r="921" spans="1:16" x14ac:dyDescent="0.25">
      <c r="A921" s="32" t="s">
        <v>2</v>
      </c>
      <c r="B921" s="32">
        <v>31744</v>
      </c>
      <c r="C921" s="32" t="s">
        <v>1153</v>
      </c>
      <c r="D921" s="32" t="str">
        <f>VLOOKUP(C921,Grupo!A:B,2,0)</f>
        <v>_RX 0-11m</v>
      </c>
      <c r="G921" s="34">
        <v>60000</v>
      </c>
      <c r="H921" s="32">
        <v>7139</v>
      </c>
      <c r="I921" s="58" t="s">
        <v>2</v>
      </c>
      <c r="J921">
        <f>VLOOKUP(D921,'TIpo (Estudo)'!A:C,3,0)</f>
        <v>7</v>
      </c>
      <c r="K921" t="str">
        <f>VLOOKUP(D921,'TIpo (Estudo)'!A:B,2,)</f>
        <v>Tipo_F_0-11</v>
      </c>
      <c r="L921" t="s">
        <v>1602</v>
      </c>
      <c r="M921" t="str">
        <f t="shared" si="28"/>
        <v>SP</v>
      </c>
      <c r="N921" s="53">
        <v>40018</v>
      </c>
      <c r="O921">
        <v>1</v>
      </c>
      <c r="P921">
        <f t="shared" si="29"/>
        <v>24600</v>
      </c>
    </row>
    <row r="922" spans="1:16" x14ac:dyDescent="0.25">
      <c r="A922" s="32" t="s">
        <v>10</v>
      </c>
      <c r="B922" s="32">
        <v>35873</v>
      </c>
      <c r="C922" s="32" t="s">
        <v>1155</v>
      </c>
      <c r="D922" s="32" t="str">
        <f>VLOOKUP(C922,Grupo!A:B,2,0)</f>
        <v>_RX 15-20 m</v>
      </c>
      <c r="G922" s="34">
        <v>125243</v>
      </c>
      <c r="H922" s="32">
        <v>7135</v>
      </c>
      <c r="I922" s="58" t="s">
        <v>10</v>
      </c>
      <c r="J922">
        <f>VLOOKUP(D922,'TIpo (Estudo)'!A:C,3,0)</f>
        <v>9</v>
      </c>
      <c r="K922" t="str">
        <f>VLOOKUP(D922,'TIpo (Estudo)'!A:B,2,)</f>
        <v>Tipo_F_15-20</v>
      </c>
      <c r="L922" t="s">
        <v>1218</v>
      </c>
      <c r="M922" t="str">
        <f t="shared" si="28"/>
        <v>GO</v>
      </c>
      <c r="N922" s="53">
        <v>40022</v>
      </c>
      <c r="O922">
        <v>1</v>
      </c>
      <c r="P922">
        <f t="shared" si="29"/>
        <v>51349.63</v>
      </c>
    </row>
    <row r="923" spans="1:16" x14ac:dyDescent="0.25">
      <c r="A923" s="32" t="s">
        <v>79</v>
      </c>
      <c r="B923" s="32">
        <v>25919</v>
      </c>
      <c r="C923" s="32" t="s">
        <v>1160</v>
      </c>
      <c r="D923" s="32" t="str">
        <f>VLOOKUP(C923,Grupo!A:B,2,0)</f>
        <v>_VM 2-8 m</v>
      </c>
      <c r="G923" s="34">
        <v>75472</v>
      </c>
      <c r="H923" s="32">
        <v>7037</v>
      </c>
      <c r="I923" s="58" t="s">
        <v>79</v>
      </c>
      <c r="J923">
        <f>VLOOKUP(D923,'TIpo (Estudo)'!A:C,3,0)</f>
        <v>17</v>
      </c>
      <c r="K923" t="str">
        <f>VLOOKUP(D923,'TIpo (Estudo)'!A:B,2,)</f>
        <v>Tipo_J_2-8</v>
      </c>
      <c r="L923" t="s">
        <v>1603</v>
      </c>
      <c r="M923" t="str">
        <f t="shared" si="28"/>
        <v>RS</v>
      </c>
      <c r="N923" s="53">
        <v>40024</v>
      </c>
      <c r="O923">
        <v>1</v>
      </c>
      <c r="P923">
        <f t="shared" si="29"/>
        <v>30943.519999999997</v>
      </c>
    </row>
    <row r="924" spans="1:16" x14ac:dyDescent="0.25">
      <c r="A924" s="32" t="s">
        <v>10</v>
      </c>
      <c r="B924" s="32">
        <v>40526</v>
      </c>
      <c r="C924" s="32" t="s">
        <v>1151</v>
      </c>
      <c r="D924" s="32" t="str">
        <f>VLOOKUP(C924,Grupo!A:B,2,0)</f>
        <v>_RX 0-11m</v>
      </c>
      <c r="G924" s="34">
        <v>110000</v>
      </c>
      <c r="H924" s="32">
        <v>7131</v>
      </c>
      <c r="I924" s="58" t="s">
        <v>10</v>
      </c>
      <c r="J924">
        <f>VLOOKUP(D924,'TIpo (Estudo)'!A:C,3,0)</f>
        <v>7</v>
      </c>
      <c r="K924" t="str">
        <f>VLOOKUP(D924,'TIpo (Estudo)'!A:B,2,)</f>
        <v>Tipo_F_0-11</v>
      </c>
      <c r="L924" t="s">
        <v>1439</v>
      </c>
      <c r="M924" t="str">
        <f t="shared" si="28"/>
        <v>GO</v>
      </c>
      <c r="N924" s="53">
        <v>40028</v>
      </c>
      <c r="O924">
        <v>1</v>
      </c>
      <c r="P924">
        <f t="shared" si="29"/>
        <v>45100</v>
      </c>
    </row>
    <row r="925" spans="1:16" x14ac:dyDescent="0.25">
      <c r="A925" s="32" t="s">
        <v>2</v>
      </c>
      <c r="B925" s="32">
        <v>39532</v>
      </c>
      <c r="C925" s="32" t="s">
        <v>1852</v>
      </c>
      <c r="D925" s="32" t="str">
        <f>VLOOKUP(C925,Grupo!A:B,2,0)</f>
        <v>_Distribuidor_Ester</v>
      </c>
      <c r="G925" s="34">
        <v>65000</v>
      </c>
      <c r="H925" s="32">
        <v>7140</v>
      </c>
      <c r="I925" s="58" t="s">
        <v>2</v>
      </c>
      <c r="J925">
        <f>VLOOKUP(D925,'TIpo (Estudo)'!A:C,3,0)</f>
        <v>2</v>
      </c>
      <c r="K925" t="str">
        <f>VLOOKUP(D925,'TIpo (Estudo)'!A:B,2,)</f>
        <v>Tipo_B</v>
      </c>
      <c r="L925" t="s">
        <v>1333</v>
      </c>
      <c r="M925" t="str">
        <f t="shared" si="28"/>
        <v>SP</v>
      </c>
      <c r="N925" s="53">
        <v>40028</v>
      </c>
      <c r="O925">
        <v>1</v>
      </c>
      <c r="P925">
        <f t="shared" si="29"/>
        <v>26650</v>
      </c>
    </row>
    <row r="926" spans="1:16" x14ac:dyDescent="0.25">
      <c r="A926" s="32" t="s">
        <v>2</v>
      </c>
      <c r="B926" s="32">
        <v>36460</v>
      </c>
      <c r="C926" s="32" t="s">
        <v>1149</v>
      </c>
      <c r="D926" s="32" t="str">
        <f>VLOOKUP(C926,Grupo!A:B,2,0)</f>
        <v>_TMX 02-5 m</v>
      </c>
      <c r="G926" s="34">
        <v>39500</v>
      </c>
      <c r="H926" s="32">
        <v>7138</v>
      </c>
      <c r="I926" s="58" t="s">
        <v>2</v>
      </c>
      <c r="J926">
        <f>VLOOKUP(D926,'TIpo (Estudo)'!A:C,3,0)</f>
        <v>13</v>
      </c>
      <c r="K926" t="str">
        <f>VLOOKUP(D926,'TIpo (Estudo)'!A:B,2,)</f>
        <v>Tipo_H_2-5</v>
      </c>
      <c r="L926" t="s">
        <v>1194</v>
      </c>
      <c r="M926" t="str">
        <f t="shared" si="28"/>
        <v>SP</v>
      </c>
      <c r="N926" s="53">
        <v>40029</v>
      </c>
      <c r="O926">
        <v>1</v>
      </c>
      <c r="P926">
        <f t="shared" si="29"/>
        <v>16194.999999999998</v>
      </c>
    </row>
    <row r="927" spans="1:16" x14ac:dyDescent="0.25">
      <c r="A927" s="32" t="s">
        <v>4</v>
      </c>
      <c r="B927" s="32">
        <v>25993</v>
      </c>
      <c r="C927" s="32" t="s">
        <v>1982</v>
      </c>
      <c r="D927" s="32" t="str">
        <f>VLOOKUP(C927,Grupo!A:B,2,0)</f>
        <v>_VM 2-8 m</v>
      </c>
      <c r="G927" s="34">
        <v>37400</v>
      </c>
      <c r="H927" s="32">
        <v>7141</v>
      </c>
      <c r="I927" s="58" t="s">
        <v>4</v>
      </c>
      <c r="J927">
        <f>VLOOKUP(D927,'TIpo (Estudo)'!A:C,3,0)</f>
        <v>17</v>
      </c>
      <c r="K927" t="str">
        <f>VLOOKUP(D927,'TIpo (Estudo)'!A:B,2,)</f>
        <v>Tipo_J_2-8</v>
      </c>
      <c r="L927" t="s">
        <v>1532</v>
      </c>
      <c r="M927" t="str">
        <f t="shared" si="28"/>
        <v>MG</v>
      </c>
      <c r="N927" s="53">
        <v>40032</v>
      </c>
      <c r="O927">
        <v>1</v>
      </c>
      <c r="P927">
        <f t="shared" si="29"/>
        <v>15333.999999999998</v>
      </c>
    </row>
    <row r="928" spans="1:16" x14ac:dyDescent="0.25">
      <c r="A928" s="32" t="s">
        <v>2</v>
      </c>
      <c r="B928" s="32">
        <v>31744</v>
      </c>
      <c r="C928" s="32" t="s">
        <v>1153</v>
      </c>
      <c r="D928" s="32" t="str">
        <f>VLOOKUP(C928,Grupo!A:B,2,0)</f>
        <v>_RX 0-11m</v>
      </c>
      <c r="G928" s="34">
        <v>57375</v>
      </c>
      <c r="H928" s="32">
        <v>7166</v>
      </c>
      <c r="I928" s="58" t="s">
        <v>2</v>
      </c>
      <c r="J928">
        <f>VLOOKUP(D928,'TIpo (Estudo)'!A:C,3,0)</f>
        <v>7</v>
      </c>
      <c r="K928" t="str">
        <f>VLOOKUP(D928,'TIpo (Estudo)'!A:B,2,)</f>
        <v>Tipo_F_0-11</v>
      </c>
      <c r="L928" t="s">
        <v>1413</v>
      </c>
      <c r="M928" t="str">
        <f t="shared" si="28"/>
        <v>SP</v>
      </c>
      <c r="N928" s="53">
        <v>40037</v>
      </c>
      <c r="O928">
        <v>1</v>
      </c>
      <c r="P928">
        <f t="shared" si="29"/>
        <v>23523.75</v>
      </c>
    </row>
    <row r="929" spans="1:16" x14ac:dyDescent="0.25">
      <c r="A929" s="32" t="s">
        <v>29</v>
      </c>
      <c r="B929" s="32">
        <v>40757</v>
      </c>
      <c r="C929" s="32" t="s">
        <v>1154</v>
      </c>
      <c r="D929" s="32" t="str">
        <f>VLOOKUP(C929,Grupo!A:B,2,0)</f>
        <v>_RX 0-11m</v>
      </c>
      <c r="G929" s="34">
        <v>85000</v>
      </c>
      <c r="H929" s="32">
        <v>7161</v>
      </c>
      <c r="I929" s="58" t="s">
        <v>29</v>
      </c>
      <c r="J929">
        <f>VLOOKUP(D929,'TIpo (Estudo)'!A:C,3,0)</f>
        <v>7</v>
      </c>
      <c r="K929" t="str">
        <f>VLOOKUP(D929,'TIpo (Estudo)'!A:B,2,)</f>
        <v>Tipo_F_0-11</v>
      </c>
      <c r="L929" t="s">
        <v>1604</v>
      </c>
      <c r="M929" t="str">
        <f t="shared" si="28"/>
        <v>PR</v>
      </c>
      <c r="N929" s="53">
        <v>40042</v>
      </c>
      <c r="O929">
        <v>1</v>
      </c>
      <c r="P929">
        <f t="shared" si="29"/>
        <v>34850</v>
      </c>
    </row>
    <row r="930" spans="1:16" x14ac:dyDescent="0.25">
      <c r="A930" s="32" t="s">
        <v>2</v>
      </c>
      <c r="B930" s="32">
        <v>33384</v>
      </c>
      <c r="C930" s="32" t="s">
        <v>2012</v>
      </c>
      <c r="D930" s="32" t="str">
        <f>VLOOKUP(C930,Grupo!A:B,2,0)</f>
        <v>_TMX 02-5 m</v>
      </c>
      <c r="G930" s="34">
        <v>29540.06</v>
      </c>
      <c r="H930" s="32">
        <v>6834</v>
      </c>
      <c r="I930" s="58" t="s">
        <v>2</v>
      </c>
      <c r="J930">
        <f>VLOOKUP(D930,'TIpo (Estudo)'!A:C,3,0)</f>
        <v>13</v>
      </c>
      <c r="K930" t="str">
        <f>VLOOKUP(D930,'TIpo (Estudo)'!A:B,2,)</f>
        <v>Tipo_H_2-5</v>
      </c>
      <c r="L930" t="s">
        <v>1239</v>
      </c>
      <c r="M930" t="str">
        <f t="shared" si="28"/>
        <v>SP</v>
      </c>
      <c r="N930" s="53">
        <v>40043</v>
      </c>
      <c r="O930">
        <v>1</v>
      </c>
      <c r="P930">
        <f t="shared" si="29"/>
        <v>12111.4246</v>
      </c>
    </row>
    <row r="931" spans="1:16" x14ac:dyDescent="0.25">
      <c r="A931" s="32" t="s">
        <v>29</v>
      </c>
      <c r="B931" s="32">
        <v>32582</v>
      </c>
      <c r="C931" s="32" t="s">
        <v>1164</v>
      </c>
      <c r="D931" s="32" t="str">
        <f>VLOOKUP(C931,Grupo!A:B,2,0)</f>
        <v>_Colhedoras</v>
      </c>
      <c r="G931" s="34">
        <v>29000</v>
      </c>
      <c r="H931" s="32">
        <v>7165</v>
      </c>
      <c r="I931" s="58" t="s">
        <v>29</v>
      </c>
      <c r="J931">
        <f>VLOOKUP(D931,'TIpo (Estudo)'!A:C,3,0)</f>
        <v>1</v>
      </c>
      <c r="K931" t="str">
        <f>VLOOKUP(D931,'TIpo (Estudo)'!A:B,2,)</f>
        <v>Tipo_A</v>
      </c>
      <c r="L931" t="s">
        <v>1537</v>
      </c>
      <c r="M931" t="str">
        <f t="shared" si="28"/>
        <v>PR</v>
      </c>
      <c r="N931" s="53">
        <v>40044</v>
      </c>
      <c r="O931">
        <v>1</v>
      </c>
      <c r="P931">
        <f t="shared" si="29"/>
        <v>11890</v>
      </c>
    </row>
    <row r="932" spans="1:16" x14ac:dyDescent="0.25">
      <c r="A932" s="32" t="s">
        <v>4</v>
      </c>
      <c r="B932" s="32">
        <v>20208</v>
      </c>
      <c r="C932" s="32" t="s">
        <v>1970</v>
      </c>
      <c r="D932" s="32" t="str">
        <f>VLOOKUP(C932,Grupo!A:B,2,0)</f>
        <v>_VM 2-8 m</v>
      </c>
      <c r="G932" s="34">
        <v>30000</v>
      </c>
      <c r="H932" s="32">
        <v>4868</v>
      </c>
      <c r="I932" s="58" t="s">
        <v>4</v>
      </c>
      <c r="J932">
        <f>VLOOKUP(D932,'TIpo (Estudo)'!A:C,3,0)</f>
        <v>17</v>
      </c>
      <c r="K932" t="str">
        <f>VLOOKUP(D932,'TIpo (Estudo)'!A:B,2,)</f>
        <v>Tipo_J_2-8</v>
      </c>
      <c r="L932" t="s">
        <v>1588</v>
      </c>
      <c r="M932" t="str">
        <f t="shared" si="28"/>
        <v>MG</v>
      </c>
      <c r="N932" s="53">
        <v>40046</v>
      </c>
      <c r="O932">
        <v>1</v>
      </c>
      <c r="P932">
        <f t="shared" si="29"/>
        <v>12300</v>
      </c>
    </row>
    <row r="933" spans="1:16" x14ac:dyDescent="0.25">
      <c r="A933" s="32" t="s">
        <v>175</v>
      </c>
      <c r="B933" s="32">
        <v>32582</v>
      </c>
      <c r="C933" s="32" t="s">
        <v>1164</v>
      </c>
      <c r="D933" s="32" t="str">
        <f>VLOOKUP(C933,Grupo!A:B,2,0)</f>
        <v>_Colhedoras</v>
      </c>
      <c r="G933" s="34">
        <v>18562.18</v>
      </c>
      <c r="H933" s="32">
        <v>7162</v>
      </c>
      <c r="I933" s="58" t="s">
        <v>175</v>
      </c>
      <c r="J933">
        <f>VLOOKUP(D933,'TIpo (Estudo)'!A:C,3,0)</f>
        <v>1</v>
      </c>
      <c r="K933" t="str">
        <f>VLOOKUP(D933,'TIpo (Estudo)'!A:B,2,)</f>
        <v>Tipo_A</v>
      </c>
      <c r="L933" t="s">
        <v>1394</v>
      </c>
      <c r="M933" t="str">
        <f t="shared" si="28"/>
        <v>EX</v>
      </c>
      <c r="N933" s="53">
        <v>40049</v>
      </c>
      <c r="O933">
        <v>1</v>
      </c>
      <c r="P933">
        <f t="shared" si="29"/>
        <v>7610.4937999999993</v>
      </c>
    </row>
    <row r="934" spans="1:16" x14ac:dyDescent="0.25">
      <c r="A934" s="32" t="s">
        <v>175</v>
      </c>
      <c r="B934" s="32">
        <v>32582</v>
      </c>
      <c r="C934" s="32" t="s">
        <v>1164</v>
      </c>
      <c r="D934" s="32" t="str">
        <f>VLOOKUP(C934,Grupo!A:B,2,0)</f>
        <v>_Colhedoras</v>
      </c>
      <c r="G934" s="34">
        <v>21840</v>
      </c>
      <c r="H934" s="32">
        <v>7090</v>
      </c>
      <c r="I934" s="58" t="s">
        <v>175</v>
      </c>
      <c r="J934">
        <f>VLOOKUP(D934,'TIpo (Estudo)'!A:C,3,0)</f>
        <v>1</v>
      </c>
      <c r="K934" t="str">
        <f>VLOOKUP(D934,'TIpo (Estudo)'!A:B,2,)</f>
        <v>Tipo_A</v>
      </c>
      <c r="L934" t="s">
        <v>1606</v>
      </c>
      <c r="M934" t="str">
        <f t="shared" si="28"/>
        <v>EX</v>
      </c>
      <c r="N934" s="53">
        <v>40049</v>
      </c>
      <c r="O934">
        <v>1</v>
      </c>
      <c r="P934">
        <f t="shared" si="29"/>
        <v>8954.4</v>
      </c>
    </row>
    <row r="935" spans="1:16" x14ac:dyDescent="0.25">
      <c r="A935" s="32" t="s">
        <v>4</v>
      </c>
      <c r="B935" s="32">
        <v>37090</v>
      </c>
      <c r="C935" s="32" t="s">
        <v>1142</v>
      </c>
      <c r="D935" s="32" t="str">
        <f>VLOOKUP(C935,Grupo!A:B,2,0)</f>
        <v>_TMX 02-5 m</v>
      </c>
      <c r="G935" s="34">
        <v>53000</v>
      </c>
      <c r="H935" s="32">
        <v>7172</v>
      </c>
      <c r="I935" s="58" t="s">
        <v>4</v>
      </c>
      <c r="J935">
        <f>VLOOKUP(D935,'TIpo (Estudo)'!A:C,3,0)</f>
        <v>13</v>
      </c>
      <c r="K935" t="str">
        <f>VLOOKUP(D935,'TIpo (Estudo)'!A:B,2,)</f>
        <v>Tipo_H_2-5</v>
      </c>
      <c r="L935" t="s">
        <v>1605</v>
      </c>
      <c r="M935" t="str">
        <f t="shared" si="28"/>
        <v>MG</v>
      </c>
      <c r="N935" s="53">
        <v>40049</v>
      </c>
      <c r="O935">
        <v>1</v>
      </c>
      <c r="P935">
        <f t="shared" si="29"/>
        <v>21730</v>
      </c>
    </row>
    <row r="936" spans="1:16" x14ac:dyDescent="0.25">
      <c r="A936" s="32" t="s">
        <v>175</v>
      </c>
      <c r="B936" s="32">
        <v>25919</v>
      </c>
      <c r="C936" s="32" t="s">
        <v>1160</v>
      </c>
      <c r="D936" s="32" t="str">
        <f>VLOOKUP(C936,Grupo!A:B,2,0)</f>
        <v>_VM 2-8 m</v>
      </c>
      <c r="G936" s="34">
        <v>39130</v>
      </c>
      <c r="H936" s="32">
        <v>7089</v>
      </c>
      <c r="I936" s="58" t="s">
        <v>175</v>
      </c>
      <c r="J936">
        <f>VLOOKUP(D936,'TIpo (Estudo)'!A:C,3,0)</f>
        <v>17</v>
      </c>
      <c r="K936" t="str">
        <f>VLOOKUP(D936,'TIpo (Estudo)'!A:B,2,)</f>
        <v>Tipo_J_2-8</v>
      </c>
      <c r="L936" t="s">
        <v>1606</v>
      </c>
      <c r="M936" t="str">
        <f t="shared" si="28"/>
        <v>EX</v>
      </c>
      <c r="N936" s="53">
        <v>40049</v>
      </c>
      <c r="O936">
        <v>1</v>
      </c>
      <c r="P936">
        <f t="shared" si="29"/>
        <v>16043.3</v>
      </c>
    </row>
    <row r="937" spans="1:16" x14ac:dyDescent="0.25">
      <c r="A937" s="32" t="s">
        <v>15</v>
      </c>
      <c r="B937" s="32">
        <v>31744</v>
      </c>
      <c r="C937" s="32" t="s">
        <v>1153</v>
      </c>
      <c r="D937" s="32" t="str">
        <f>VLOOKUP(C937,Grupo!A:B,2,0)</f>
        <v>_RX 0-11m</v>
      </c>
      <c r="G937" s="34">
        <v>85000</v>
      </c>
      <c r="H937" s="32">
        <v>7136</v>
      </c>
      <c r="I937" s="58" t="s">
        <v>15</v>
      </c>
      <c r="J937">
        <f>VLOOKUP(D937,'TIpo (Estudo)'!A:C,3,0)</f>
        <v>7</v>
      </c>
      <c r="K937" t="str">
        <f>VLOOKUP(D937,'TIpo (Estudo)'!A:B,2,)</f>
        <v>Tipo_F_0-11</v>
      </c>
      <c r="L937" t="s">
        <v>1324</v>
      </c>
      <c r="M937" t="str">
        <f t="shared" si="28"/>
        <v>MT</v>
      </c>
      <c r="N937" s="53">
        <v>40049</v>
      </c>
      <c r="O937">
        <v>1</v>
      </c>
      <c r="P937">
        <f t="shared" si="29"/>
        <v>34850</v>
      </c>
    </row>
    <row r="938" spans="1:16" x14ac:dyDescent="0.25">
      <c r="A938" s="32" t="s">
        <v>4</v>
      </c>
      <c r="B938" s="32">
        <v>36894</v>
      </c>
      <c r="C938" s="32" t="s">
        <v>1185</v>
      </c>
      <c r="D938" s="32" t="str">
        <f>VLOOKUP(C938,Grupo!A:B,2,0)</f>
        <v>_TMX 06-10 m</v>
      </c>
      <c r="G938" s="34">
        <v>57000</v>
      </c>
      <c r="H938" s="32">
        <v>7173</v>
      </c>
      <c r="I938" s="58" t="s">
        <v>4</v>
      </c>
      <c r="J938">
        <f>VLOOKUP(D938,'TIpo (Estudo)'!A:C,3,0)</f>
        <v>14</v>
      </c>
      <c r="K938" t="str">
        <f>VLOOKUP(D938,'TIpo (Estudo)'!A:B,2,)</f>
        <v>Tipo_H_6-10</v>
      </c>
      <c r="L938" t="s">
        <v>1559</v>
      </c>
      <c r="M938" t="str">
        <f t="shared" si="28"/>
        <v>MG</v>
      </c>
      <c r="N938" s="53">
        <v>40056</v>
      </c>
      <c r="O938">
        <v>1</v>
      </c>
      <c r="P938">
        <f t="shared" si="29"/>
        <v>23370</v>
      </c>
    </row>
    <row r="939" spans="1:16" x14ac:dyDescent="0.25">
      <c r="A939" s="32" t="s">
        <v>67</v>
      </c>
      <c r="B939" s="32">
        <v>32582</v>
      </c>
      <c r="C939" s="32" t="s">
        <v>1164</v>
      </c>
      <c r="D939" s="32" t="str">
        <f>VLOOKUP(C939,Grupo!A:B,2,0)</f>
        <v>_Colhedoras</v>
      </c>
      <c r="G939" s="34">
        <v>37500</v>
      </c>
      <c r="H939" s="32">
        <v>7181</v>
      </c>
      <c r="I939" s="58" t="s">
        <v>67</v>
      </c>
      <c r="J939">
        <f>VLOOKUP(D939,'TIpo (Estudo)'!A:C,3,0)</f>
        <v>1</v>
      </c>
      <c r="K939" t="str">
        <f>VLOOKUP(D939,'TIpo (Estudo)'!A:B,2,)</f>
        <v>Tipo_A</v>
      </c>
      <c r="L939" t="s">
        <v>1607</v>
      </c>
      <c r="M939" t="str">
        <f t="shared" si="28"/>
        <v>PA</v>
      </c>
      <c r="N939" s="53">
        <v>40058</v>
      </c>
      <c r="O939">
        <v>1</v>
      </c>
      <c r="P939">
        <f t="shared" si="29"/>
        <v>15374.999999999998</v>
      </c>
    </row>
    <row r="940" spans="1:16" x14ac:dyDescent="0.25">
      <c r="A940" s="32" t="s">
        <v>77</v>
      </c>
      <c r="B940" s="32">
        <v>40526</v>
      </c>
      <c r="C940" s="32" t="s">
        <v>1151</v>
      </c>
      <c r="D940" s="32" t="str">
        <f>VLOOKUP(C940,Grupo!A:B,2,0)</f>
        <v>_RX 0-11m</v>
      </c>
      <c r="G940" s="34">
        <v>107000</v>
      </c>
      <c r="H940" s="32">
        <v>7174</v>
      </c>
      <c r="I940" s="58" t="s">
        <v>77</v>
      </c>
      <c r="J940">
        <f>VLOOKUP(D940,'TIpo (Estudo)'!A:C,3,0)</f>
        <v>7</v>
      </c>
      <c r="K940" t="str">
        <f>VLOOKUP(D940,'TIpo (Estudo)'!A:B,2,)</f>
        <v>Tipo_F_0-11</v>
      </c>
      <c r="L940" t="s">
        <v>1608</v>
      </c>
      <c r="M940" t="str">
        <f t="shared" si="28"/>
        <v>TO</v>
      </c>
      <c r="N940" s="53">
        <v>40059</v>
      </c>
      <c r="O940">
        <v>1</v>
      </c>
      <c r="P940">
        <f t="shared" si="29"/>
        <v>43870</v>
      </c>
    </row>
    <row r="941" spans="1:16" x14ac:dyDescent="0.25">
      <c r="A941" s="32" t="s">
        <v>48</v>
      </c>
      <c r="B941" s="32">
        <v>36894</v>
      </c>
      <c r="C941" s="32" t="s">
        <v>1185</v>
      </c>
      <c r="D941" s="32" t="str">
        <f>VLOOKUP(C941,Grupo!A:B,2,0)</f>
        <v>_TMX 06-10 m</v>
      </c>
      <c r="G941" s="34">
        <v>59000</v>
      </c>
      <c r="H941" s="32">
        <v>7168</v>
      </c>
      <c r="I941" s="58" t="s">
        <v>48</v>
      </c>
      <c r="J941">
        <f>VLOOKUP(D941,'TIpo (Estudo)'!A:C,3,0)</f>
        <v>14</v>
      </c>
      <c r="K941" t="str">
        <f>VLOOKUP(D941,'TIpo (Estudo)'!A:B,2,)</f>
        <v>Tipo_H_6-10</v>
      </c>
      <c r="L941" t="s">
        <v>1348</v>
      </c>
      <c r="M941" t="str">
        <f t="shared" si="28"/>
        <v>CE</v>
      </c>
      <c r="N941" s="53">
        <v>40059</v>
      </c>
      <c r="O941">
        <v>1</v>
      </c>
      <c r="P941">
        <f t="shared" si="29"/>
        <v>24190</v>
      </c>
    </row>
    <row r="942" spans="1:16" x14ac:dyDescent="0.25">
      <c r="A942" s="32" t="s">
        <v>517</v>
      </c>
      <c r="B942" s="32">
        <v>33790</v>
      </c>
      <c r="C942" s="32" t="s">
        <v>1177</v>
      </c>
      <c r="D942" s="32" t="str">
        <f>VLOOKUP(C942,Grupo!A:B,2,0)</f>
        <v>_Colhedoras</v>
      </c>
      <c r="G942" s="34">
        <v>39200</v>
      </c>
      <c r="H942" s="32">
        <v>7187</v>
      </c>
      <c r="I942" s="58" t="s">
        <v>517</v>
      </c>
      <c r="J942">
        <f>VLOOKUP(D942,'TIpo (Estudo)'!A:C,3,0)</f>
        <v>1</v>
      </c>
      <c r="K942" t="str">
        <f>VLOOKUP(D942,'TIpo (Estudo)'!A:B,2,)</f>
        <v>Tipo_A</v>
      </c>
      <c r="L942" t="s">
        <v>1530</v>
      </c>
      <c r="M942" t="str">
        <f t="shared" si="28"/>
        <v>MA</v>
      </c>
      <c r="N942" s="53">
        <v>40060</v>
      </c>
      <c r="O942">
        <v>1</v>
      </c>
      <c r="P942">
        <f t="shared" si="29"/>
        <v>16071.999999999998</v>
      </c>
    </row>
    <row r="943" spans="1:16" x14ac:dyDescent="0.25">
      <c r="A943" s="32" t="s">
        <v>517</v>
      </c>
      <c r="B943" s="32">
        <v>33790</v>
      </c>
      <c r="C943" s="32" t="s">
        <v>1177</v>
      </c>
      <c r="D943" s="32" t="str">
        <f>VLOOKUP(C943,Grupo!A:B,2,0)</f>
        <v>_Colhedoras</v>
      </c>
      <c r="G943" s="34">
        <v>39200</v>
      </c>
      <c r="H943" s="32">
        <v>7186</v>
      </c>
      <c r="I943" s="58" t="s">
        <v>517</v>
      </c>
      <c r="J943">
        <f>VLOOKUP(D943,'TIpo (Estudo)'!A:C,3,0)</f>
        <v>1</v>
      </c>
      <c r="K943" t="str">
        <f>VLOOKUP(D943,'TIpo (Estudo)'!A:B,2,)</f>
        <v>Tipo_A</v>
      </c>
      <c r="L943" t="s">
        <v>1530</v>
      </c>
      <c r="M943" t="str">
        <f t="shared" si="28"/>
        <v>MA</v>
      </c>
      <c r="N943" s="53">
        <v>40060</v>
      </c>
      <c r="O943">
        <v>1</v>
      </c>
      <c r="P943">
        <f t="shared" si="29"/>
        <v>16071.999999999998</v>
      </c>
    </row>
    <row r="944" spans="1:16" x14ac:dyDescent="0.25">
      <c r="A944" s="32" t="s">
        <v>517</v>
      </c>
      <c r="B944" s="32">
        <v>35520</v>
      </c>
      <c r="C944" s="32" t="s">
        <v>1169</v>
      </c>
      <c r="D944" s="32" t="str">
        <f>VLOOKUP(C944,Grupo!A:B,2,0)</f>
        <v>_Wagon</v>
      </c>
      <c r="G944" s="34">
        <v>47300</v>
      </c>
      <c r="H944" s="32">
        <v>7183</v>
      </c>
      <c r="I944" s="58" t="s">
        <v>517</v>
      </c>
      <c r="J944">
        <f>VLOOKUP(D944,'TIpo (Estudo)'!A:C,3,0)</f>
        <v>19</v>
      </c>
      <c r="K944" t="str">
        <f>VLOOKUP(D944,'TIpo (Estudo)'!A:B,2,)</f>
        <v>Tipo_K</v>
      </c>
      <c r="L944" t="s">
        <v>1530</v>
      </c>
      <c r="M944" t="str">
        <f t="shared" si="28"/>
        <v>MA</v>
      </c>
      <c r="N944" s="53">
        <v>40060</v>
      </c>
      <c r="O944">
        <v>1</v>
      </c>
      <c r="P944">
        <f t="shared" si="29"/>
        <v>19393</v>
      </c>
    </row>
    <row r="945" spans="1:16" x14ac:dyDescent="0.25">
      <c r="A945" s="32" t="s">
        <v>517</v>
      </c>
      <c r="B945" s="32">
        <v>29315</v>
      </c>
      <c r="C945" s="32" t="s">
        <v>2235</v>
      </c>
      <c r="D945" s="32" t="str">
        <f>VLOOKUP(C945,Grupo!A:B,2,0)</f>
        <v>_Wagon</v>
      </c>
      <c r="G945" s="34">
        <v>47300</v>
      </c>
      <c r="H945" s="32">
        <v>7185</v>
      </c>
      <c r="I945" s="58" t="s">
        <v>517</v>
      </c>
      <c r="J945">
        <f>VLOOKUP(D945,'TIpo (Estudo)'!A:C,3,0)</f>
        <v>19</v>
      </c>
      <c r="K945" t="str">
        <f>VLOOKUP(D945,'TIpo (Estudo)'!A:B,2,)</f>
        <v>Tipo_K</v>
      </c>
      <c r="L945" t="s">
        <v>1530</v>
      </c>
      <c r="M945" t="str">
        <f t="shared" si="28"/>
        <v>MA</v>
      </c>
      <c r="N945" s="53">
        <v>40060</v>
      </c>
      <c r="O945">
        <v>1</v>
      </c>
      <c r="P945">
        <f t="shared" si="29"/>
        <v>19393</v>
      </c>
    </row>
    <row r="946" spans="1:16" x14ac:dyDescent="0.25">
      <c r="A946" s="32" t="s">
        <v>2</v>
      </c>
      <c r="B946" s="32">
        <v>37090</v>
      </c>
      <c r="C946" s="32" t="s">
        <v>1142</v>
      </c>
      <c r="D946" s="32" t="str">
        <f>VLOOKUP(C946,Grupo!A:B,2,0)</f>
        <v>_TMX 02-5 m</v>
      </c>
      <c r="G946" s="34">
        <v>54000</v>
      </c>
      <c r="H946" s="32">
        <v>7156</v>
      </c>
      <c r="I946" s="58" t="s">
        <v>2</v>
      </c>
      <c r="J946">
        <f>VLOOKUP(D946,'TIpo (Estudo)'!A:C,3,0)</f>
        <v>13</v>
      </c>
      <c r="K946" t="str">
        <f>VLOOKUP(D946,'TIpo (Estudo)'!A:B,2,)</f>
        <v>Tipo_H_2-5</v>
      </c>
      <c r="L946" t="s">
        <v>1609</v>
      </c>
      <c r="M946" t="str">
        <f t="shared" si="28"/>
        <v>SP</v>
      </c>
      <c r="N946" s="53">
        <v>40064</v>
      </c>
      <c r="O946">
        <v>1</v>
      </c>
      <c r="P946">
        <f t="shared" si="29"/>
        <v>22140</v>
      </c>
    </row>
    <row r="947" spans="1:16" x14ac:dyDescent="0.25">
      <c r="A947" s="32" t="s">
        <v>2</v>
      </c>
      <c r="B947" s="32">
        <v>37090</v>
      </c>
      <c r="C947" s="32" t="s">
        <v>1142</v>
      </c>
      <c r="D947" s="32" t="str">
        <f>VLOOKUP(C947,Grupo!A:B,2,0)</f>
        <v>_TMX 02-5 m</v>
      </c>
      <c r="G947" s="34">
        <v>60000</v>
      </c>
      <c r="H947" s="32">
        <v>7014</v>
      </c>
      <c r="I947" s="58" t="s">
        <v>2</v>
      </c>
      <c r="J947">
        <f>VLOOKUP(D947,'TIpo (Estudo)'!A:C,3,0)</f>
        <v>13</v>
      </c>
      <c r="K947" t="str">
        <f>VLOOKUP(D947,'TIpo (Estudo)'!A:B,2,)</f>
        <v>Tipo_H_2-5</v>
      </c>
      <c r="L947" t="s">
        <v>1574</v>
      </c>
      <c r="M947" t="str">
        <f t="shared" si="28"/>
        <v>SP</v>
      </c>
      <c r="N947" s="53">
        <v>40066</v>
      </c>
      <c r="O947">
        <v>1</v>
      </c>
      <c r="P947">
        <f t="shared" si="29"/>
        <v>24600</v>
      </c>
    </row>
    <row r="948" spans="1:16" x14ac:dyDescent="0.25">
      <c r="A948" s="32" t="s">
        <v>48</v>
      </c>
      <c r="B948" s="32">
        <v>22339</v>
      </c>
      <c r="C948" s="32" t="s">
        <v>1179</v>
      </c>
      <c r="D948" s="32" t="str">
        <f>VLOOKUP(C948,Grupo!A:B,2,0)</f>
        <v>_Wagon</v>
      </c>
      <c r="G948" s="34">
        <v>45000</v>
      </c>
      <c r="H948" s="32">
        <v>6428</v>
      </c>
      <c r="I948" s="58" t="s">
        <v>48</v>
      </c>
      <c r="J948">
        <f>VLOOKUP(D948,'TIpo (Estudo)'!A:C,3,0)</f>
        <v>19</v>
      </c>
      <c r="K948" t="str">
        <f>VLOOKUP(D948,'TIpo (Estudo)'!A:B,2,)</f>
        <v>Tipo_K</v>
      </c>
      <c r="L948" t="s">
        <v>1427</v>
      </c>
      <c r="M948" t="str">
        <f t="shared" si="28"/>
        <v>CE</v>
      </c>
      <c r="N948" s="53">
        <v>40066</v>
      </c>
      <c r="O948">
        <v>1</v>
      </c>
      <c r="P948">
        <f t="shared" si="29"/>
        <v>18450</v>
      </c>
    </row>
    <row r="949" spans="1:16" x14ac:dyDescent="0.25">
      <c r="A949" s="32" t="s">
        <v>2</v>
      </c>
      <c r="B949" s="32">
        <v>36460</v>
      </c>
      <c r="C949" s="32" t="s">
        <v>1149</v>
      </c>
      <c r="D949" s="32" t="str">
        <f>VLOOKUP(C949,Grupo!A:B,2,0)</f>
        <v>_TMX 02-5 m</v>
      </c>
      <c r="G949" s="34">
        <v>40309.699999999997</v>
      </c>
      <c r="H949" s="32">
        <v>7164</v>
      </c>
      <c r="I949" s="58" t="s">
        <v>2</v>
      </c>
      <c r="J949">
        <f>VLOOKUP(D949,'TIpo (Estudo)'!A:C,3,0)</f>
        <v>13</v>
      </c>
      <c r="K949" t="str">
        <f>VLOOKUP(D949,'TIpo (Estudo)'!A:B,2,)</f>
        <v>Tipo_H_2-5</v>
      </c>
      <c r="L949" t="s">
        <v>1381</v>
      </c>
      <c r="M949" t="str">
        <f t="shared" si="28"/>
        <v>SP</v>
      </c>
      <c r="N949" s="53">
        <v>40067</v>
      </c>
      <c r="O949">
        <v>1</v>
      </c>
      <c r="P949">
        <f t="shared" si="29"/>
        <v>16526.976999999999</v>
      </c>
    </row>
    <row r="950" spans="1:16" x14ac:dyDescent="0.25">
      <c r="A950" s="32" t="s">
        <v>2</v>
      </c>
      <c r="B950" s="32">
        <v>39219</v>
      </c>
      <c r="C950" s="32" t="s">
        <v>1156</v>
      </c>
      <c r="D950" s="32" t="str">
        <f>VLOOKUP(C950,Grupo!A:B,2,0)</f>
        <v>_RX 15-20 m</v>
      </c>
      <c r="G950" s="34">
        <v>133400</v>
      </c>
      <c r="H950" s="32">
        <v>7176</v>
      </c>
      <c r="I950" s="58" t="s">
        <v>2</v>
      </c>
      <c r="J950">
        <f>VLOOKUP(D950,'TIpo (Estudo)'!A:C,3,0)</f>
        <v>9</v>
      </c>
      <c r="K950" t="str">
        <f>VLOOKUP(D950,'TIpo (Estudo)'!A:B,2,)</f>
        <v>Tipo_F_15-20</v>
      </c>
      <c r="L950" t="s">
        <v>1610</v>
      </c>
      <c r="M950" t="str">
        <f t="shared" si="28"/>
        <v>SP</v>
      </c>
      <c r="N950" s="53">
        <v>40079</v>
      </c>
      <c r="O950">
        <v>1</v>
      </c>
      <c r="P950">
        <f t="shared" si="29"/>
        <v>54694</v>
      </c>
    </row>
    <row r="951" spans="1:16" x14ac:dyDescent="0.25">
      <c r="A951" s="32" t="s">
        <v>15</v>
      </c>
      <c r="B951" s="32">
        <v>39532</v>
      </c>
      <c r="C951" s="32" t="s">
        <v>1852</v>
      </c>
      <c r="D951" s="32" t="str">
        <f>VLOOKUP(C951,Grupo!A:B,2,0)</f>
        <v>_Distribuidor_Ester</v>
      </c>
      <c r="G951" s="34">
        <v>90000</v>
      </c>
      <c r="H951" s="32">
        <v>7129</v>
      </c>
      <c r="I951" s="58" t="s">
        <v>15</v>
      </c>
      <c r="J951">
        <f>VLOOKUP(D951,'TIpo (Estudo)'!A:C,3,0)</f>
        <v>2</v>
      </c>
      <c r="K951" t="str">
        <f>VLOOKUP(D951,'TIpo (Estudo)'!A:B,2,)</f>
        <v>Tipo_B</v>
      </c>
      <c r="L951" t="s">
        <v>1206</v>
      </c>
      <c r="M951" t="str">
        <f t="shared" si="28"/>
        <v>MT</v>
      </c>
      <c r="N951" s="53">
        <v>40080</v>
      </c>
      <c r="O951">
        <v>1</v>
      </c>
      <c r="P951">
        <f t="shared" si="29"/>
        <v>36900</v>
      </c>
    </row>
    <row r="952" spans="1:16" x14ac:dyDescent="0.25">
      <c r="A952" s="32" t="s">
        <v>4</v>
      </c>
      <c r="B952" s="32">
        <v>31744</v>
      </c>
      <c r="C952" s="32" t="s">
        <v>1153</v>
      </c>
      <c r="D952" s="32" t="str">
        <f>VLOOKUP(C952,Grupo!A:B,2,0)</f>
        <v>_RX 0-11m</v>
      </c>
      <c r="G952" s="34">
        <v>71715</v>
      </c>
      <c r="H952" s="32">
        <v>7182</v>
      </c>
      <c r="I952" s="58" t="s">
        <v>4</v>
      </c>
      <c r="J952">
        <f>VLOOKUP(D952,'TIpo (Estudo)'!A:C,3,0)</f>
        <v>7</v>
      </c>
      <c r="K952" t="str">
        <f>VLOOKUP(D952,'TIpo (Estudo)'!A:B,2,)</f>
        <v>Tipo_F_0-11</v>
      </c>
      <c r="L952" t="s">
        <v>1292</v>
      </c>
      <c r="M952" t="str">
        <f t="shared" si="28"/>
        <v>MG</v>
      </c>
      <c r="N952" s="53">
        <v>40091</v>
      </c>
      <c r="O952">
        <v>1</v>
      </c>
      <c r="P952">
        <f t="shared" si="29"/>
        <v>29403.149999999998</v>
      </c>
    </row>
    <row r="953" spans="1:16" x14ac:dyDescent="0.25">
      <c r="A953" s="32" t="s">
        <v>582</v>
      </c>
      <c r="B953" s="32">
        <v>33790</v>
      </c>
      <c r="C953" s="32" t="s">
        <v>1177</v>
      </c>
      <c r="D953" s="32" t="str">
        <f>VLOOKUP(C953,Grupo!A:B,2,0)</f>
        <v>_Colhedoras</v>
      </c>
      <c r="G953" s="34">
        <v>27000</v>
      </c>
      <c r="H953" s="32">
        <v>7152</v>
      </c>
      <c r="I953" s="58" t="s">
        <v>582</v>
      </c>
      <c r="J953">
        <f>VLOOKUP(D953,'TIpo (Estudo)'!A:C,3,0)</f>
        <v>1</v>
      </c>
      <c r="K953" t="str">
        <f>VLOOKUP(D953,'TIpo (Estudo)'!A:B,2,)</f>
        <v>Tipo_A</v>
      </c>
      <c r="L953" t="s">
        <v>1601</v>
      </c>
      <c r="M953" t="str">
        <f t="shared" si="28"/>
        <v>PB</v>
      </c>
      <c r="N953" s="53">
        <v>40093</v>
      </c>
      <c r="O953">
        <v>1</v>
      </c>
      <c r="P953">
        <f t="shared" si="29"/>
        <v>11070</v>
      </c>
    </row>
    <row r="954" spans="1:16" x14ac:dyDescent="0.25">
      <c r="A954" s="32" t="s">
        <v>582</v>
      </c>
      <c r="B954" s="32">
        <v>37143</v>
      </c>
      <c r="C954" s="32" t="s">
        <v>1147</v>
      </c>
      <c r="D954" s="32" t="str">
        <f>VLOOKUP(C954,Grupo!A:B,2,0)</f>
        <v>_TMX 06-10 m</v>
      </c>
      <c r="G954" s="34">
        <v>60000</v>
      </c>
      <c r="H954" s="32">
        <v>7142</v>
      </c>
      <c r="I954" s="58" t="s">
        <v>582</v>
      </c>
      <c r="J954">
        <f>VLOOKUP(D954,'TIpo (Estudo)'!A:C,3,0)</f>
        <v>14</v>
      </c>
      <c r="K954" t="str">
        <f>VLOOKUP(D954,'TIpo (Estudo)'!A:B,2,)</f>
        <v>Tipo_H_6-10</v>
      </c>
      <c r="L954" t="s">
        <v>1601</v>
      </c>
      <c r="M954" t="str">
        <f t="shared" si="28"/>
        <v>PB</v>
      </c>
      <c r="N954" s="53">
        <v>40093</v>
      </c>
      <c r="O954">
        <v>1</v>
      </c>
      <c r="P954">
        <f t="shared" si="29"/>
        <v>24600</v>
      </c>
    </row>
    <row r="955" spans="1:16" x14ac:dyDescent="0.25">
      <c r="A955" s="32" t="s">
        <v>79</v>
      </c>
      <c r="B955" s="32">
        <v>32582</v>
      </c>
      <c r="C955" s="32" t="s">
        <v>1164</v>
      </c>
      <c r="D955" s="32" t="str">
        <f>VLOOKUP(C955,Grupo!A:B,2,0)</f>
        <v>_Colhedoras</v>
      </c>
      <c r="G955" s="34">
        <v>29000</v>
      </c>
      <c r="H955" s="32">
        <v>7209</v>
      </c>
      <c r="I955" s="58" t="s">
        <v>79</v>
      </c>
      <c r="J955">
        <f>VLOOKUP(D955,'TIpo (Estudo)'!A:C,3,0)</f>
        <v>1</v>
      </c>
      <c r="K955" t="str">
        <f>VLOOKUP(D955,'TIpo (Estudo)'!A:B,2,)</f>
        <v>Tipo_A</v>
      </c>
      <c r="L955" t="s">
        <v>1452</v>
      </c>
      <c r="M955" t="str">
        <f t="shared" si="28"/>
        <v>RS</v>
      </c>
      <c r="N955" s="53">
        <v>40094</v>
      </c>
      <c r="O955">
        <v>1</v>
      </c>
      <c r="P955">
        <f t="shared" si="29"/>
        <v>11890</v>
      </c>
    </row>
    <row r="956" spans="1:16" x14ac:dyDescent="0.25">
      <c r="A956" s="32" t="s">
        <v>175</v>
      </c>
      <c r="B956" s="32">
        <v>36460</v>
      </c>
      <c r="C956" s="32" t="s">
        <v>1149</v>
      </c>
      <c r="D956" s="32" t="str">
        <f>VLOOKUP(C956,Grupo!A:B,2,0)</f>
        <v>_TMX 02-5 m</v>
      </c>
      <c r="G956" s="34">
        <v>40335.85</v>
      </c>
      <c r="H956" s="32">
        <v>7193</v>
      </c>
      <c r="I956" s="58" t="s">
        <v>175</v>
      </c>
      <c r="J956">
        <f>VLOOKUP(D956,'TIpo (Estudo)'!A:C,3,0)</f>
        <v>13</v>
      </c>
      <c r="K956" t="str">
        <f>VLOOKUP(D956,'TIpo (Estudo)'!A:B,2,)</f>
        <v>Tipo_H_2-5</v>
      </c>
      <c r="L956" t="s">
        <v>1449</v>
      </c>
      <c r="M956" t="str">
        <f t="shared" si="28"/>
        <v>EX</v>
      </c>
      <c r="N956" s="53">
        <v>40095</v>
      </c>
      <c r="O956">
        <v>1</v>
      </c>
      <c r="P956">
        <f t="shared" si="29"/>
        <v>16537.698499999999</v>
      </c>
    </row>
    <row r="957" spans="1:16" x14ac:dyDescent="0.25">
      <c r="A957" s="32" t="s">
        <v>175</v>
      </c>
      <c r="B957" s="32">
        <v>36460</v>
      </c>
      <c r="C957" s="32" t="s">
        <v>1149</v>
      </c>
      <c r="D957" s="32" t="str">
        <f>VLOOKUP(C957,Grupo!A:B,2,0)</f>
        <v>_TMX 02-5 m</v>
      </c>
      <c r="G957" s="34">
        <v>40335.85</v>
      </c>
      <c r="H957" s="32">
        <v>7194</v>
      </c>
      <c r="I957" s="58" t="s">
        <v>175</v>
      </c>
      <c r="J957">
        <f>VLOOKUP(D957,'TIpo (Estudo)'!A:C,3,0)</f>
        <v>13</v>
      </c>
      <c r="K957" t="str">
        <f>VLOOKUP(D957,'TIpo (Estudo)'!A:B,2,)</f>
        <v>Tipo_H_2-5</v>
      </c>
      <c r="L957" t="s">
        <v>1449</v>
      </c>
      <c r="M957" t="str">
        <f t="shared" si="28"/>
        <v>EX</v>
      </c>
      <c r="N957" s="53">
        <v>40095</v>
      </c>
      <c r="O957">
        <v>1</v>
      </c>
      <c r="P957">
        <f t="shared" si="29"/>
        <v>16537.698499999999</v>
      </c>
    </row>
    <row r="958" spans="1:16" x14ac:dyDescent="0.25">
      <c r="A958" s="32" t="s">
        <v>175</v>
      </c>
      <c r="B958" s="32">
        <v>36460</v>
      </c>
      <c r="C958" s="32" t="s">
        <v>1149</v>
      </c>
      <c r="D958" s="32" t="str">
        <f>VLOOKUP(C958,Grupo!A:B,2,0)</f>
        <v>_TMX 02-5 m</v>
      </c>
      <c r="G958" s="34">
        <v>40335.85</v>
      </c>
      <c r="H958" s="32">
        <v>7191</v>
      </c>
      <c r="I958" s="58" t="s">
        <v>175</v>
      </c>
      <c r="J958">
        <f>VLOOKUP(D958,'TIpo (Estudo)'!A:C,3,0)</f>
        <v>13</v>
      </c>
      <c r="K958" t="str">
        <f>VLOOKUP(D958,'TIpo (Estudo)'!A:B,2,)</f>
        <v>Tipo_H_2-5</v>
      </c>
      <c r="L958" t="s">
        <v>1449</v>
      </c>
      <c r="M958" t="str">
        <f t="shared" si="28"/>
        <v>EX</v>
      </c>
      <c r="N958" s="53">
        <v>40095</v>
      </c>
      <c r="O958">
        <v>1</v>
      </c>
      <c r="P958">
        <f t="shared" si="29"/>
        <v>16537.698499999999</v>
      </c>
    </row>
    <row r="959" spans="1:16" x14ac:dyDescent="0.25">
      <c r="A959" s="32" t="s">
        <v>175</v>
      </c>
      <c r="B959" s="32">
        <v>36460</v>
      </c>
      <c r="C959" s="32" t="s">
        <v>1149</v>
      </c>
      <c r="D959" s="32" t="str">
        <f>VLOOKUP(C959,Grupo!A:B,2,0)</f>
        <v>_TMX 02-5 m</v>
      </c>
      <c r="G959" s="34">
        <v>40335.85</v>
      </c>
      <c r="H959" s="32">
        <v>7192</v>
      </c>
      <c r="I959" s="58" t="s">
        <v>175</v>
      </c>
      <c r="J959">
        <f>VLOOKUP(D959,'TIpo (Estudo)'!A:C,3,0)</f>
        <v>13</v>
      </c>
      <c r="K959" t="str">
        <f>VLOOKUP(D959,'TIpo (Estudo)'!A:B,2,)</f>
        <v>Tipo_H_2-5</v>
      </c>
      <c r="L959" t="s">
        <v>1449</v>
      </c>
      <c r="M959" t="str">
        <f t="shared" si="28"/>
        <v>EX</v>
      </c>
      <c r="N959" s="53">
        <v>40095</v>
      </c>
      <c r="O959">
        <v>1</v>
      </c>
      <c r="P959">
        <f t="shared" si="29"/>
        <v>16537.698499999999</v>
      </c>
    </row>
    <row r="960" spans="1:16" x14ac:dyDescent="0.25">
      <c r="A960" s="32" t="s">
        <v>175</v>
      </c>
      <c r="B960" s="32">
        <v>25993</v>
      </c>
      <c r="C960" s="32" t="s">
        <v>1982</v>
      </c>
      <c r="D960" s="32" t="str">
        <f>VLOOKUP(C960,Grupo!A:B,2,0)</f>
        <v>_VM 2-8 m</v>
      </c>
      <c r="G960" s="34">
        <v>38713.620000000003</v>
      </c>
      <c r="H960" s="32">
        <v>7196</v>
      </c>
      <c r="I960" s="58" t="s">
        <v>175</v>
      </c>
      <c r="J960">
        <f>VLOOKUP(D960,'TIpo (Estudo)'!A:C,3,0)</f>
        <v>17</v>
      </c>
      <c r="K960" t="str">
        <f>VLOOKUP(D960,'TIpo (Estudo)'!A:B,2,)</f>
        <v>Tipo_J_2-8</v>
      </c>
      <c r="L960" t="s">
        <v>1449</v>
      </c>
      <c r="M960" t="str">
        <f t="shared" si="28"/>
        <v>EX</v>
      </c>
      <c r="N960" s="53">
        <v>40095</v>
      </c>
      <c r="O960">
        <v>1</v>
      </c>
      <c r="P960">
        <f t="shared" si="29"/>
        <v>15872.584199999999</v>
      </c>
    </row>
    <row r="961" spans="1:16" x14ac:dyDescent="0.25">
      <c r="A961" s="32" t="s">
        <v>175</v>
      </c>
      <c r="B961" s="32">
        <v>25993</v>
      </c>
      <c r="C961" s="32" t="s">
        <v>1982</v>
      </c>
      <c r="D961" s="32" t="str">
        <f>VLOOKUP(C961,Grupo!A:B,2,0)</f>
        <v>_VM 2-8 m</v>
      </c>
      <c r="G961" s="34">
        <v>38713.620000000003</v>
      </c>
      <c r="H961" s="32">
        <v>7197</v>
      </c>
      <c r="I961" s="58" t="s">
        <v>175</v>
      </c>
      <c r="J961">
        <f>VLOOKUP(D961,'TIpo (Estudo)'!A:C,3,0)</f>
        <v>17</v>
      </c>
      <c r="K961" t="str">
        <f>VLOOKUP(D961,'TIpo (Estudo)'!A:B,2,)</f>
        <v>Tipo_J_2-8</v>
      </c>
      <c r="L961" t="s">
        <v>1449</v>
      </c>
      <c r="M961" t="str">
        <f t="shared" si="28"/>
        <v>EX</v>
      </c>
      <c r="N961" s="53">
        <v>40095</v>
      </c>
      <c r="O961">
        <v>1</v>
      </c>
      <c r="P961">
        <f t="shared" si="29"/>
        <v>15872.584199999999</v>
      </c>
    </row>
    <row r="962" spans="1:16" x14ac:dyDescent="0.25">
      <c r="A962" s="32" t="s">
        <v>175</v>
      </c>
      <c r="B962" s="32">
        <v>25993</v>
      </c>
      <c r="C962" s="32" t="s">
        <v>1982</v>
      </c>
      <c r="D962" s="32" t="str">
        <f>VLOOKUP(C962,Grupo!A:B,2,0)</f>
        <v>_VM 2-8 m</v>
      </c>
      <c r="G962" s="34">
        <v>38713.620000000003</v>
      </c>
      <c r="H962" s="32">
        <v>7201</v>
      </c>
      <c r="I962" s="58" t="s">
        <v>175</v>
      </c>
      <c r="J962">
        <f>VLOOKUP(D962,'TIpo (Estudo)'!A:C,3,0)</f>
        <v>17</v>
      </c>
      <c r="K962" t="str">
        <f>VLOOKUP(D962,'TIpo (Estudo)'!A:B,2,)</f>
        <v>Tipo_J_2-8</v>
      </c>
      <c r="L962" t="s">
        <v>1449</v>
      </c>
      <c r="M962" t="str">
        <f t="shared" si="28"/>
        <v>EX</v>
      </c>
      <c r="N962" s="53">
        <v>40095</v>
      </c>
      <c r="O962">
        <v>1</v>
      </c>
      <c r="P962">
        <f t="shared" si="29"/>
        <v>15872.584199999999</v>
      </c>
    </row>
    <row r="963" spans="1:16" x14ac:dyDescent="0.25">
      <c r="A963" s="32" t="s">
        <v>175</v>
      </c>
      <c r="B963" s="32">
        <v>25993</v>
      </c>
      <c r="C963" s="32" t="s">
        <v>1982</v>
      </c>
      <c r="D963" s="32" t="str">
        <f>VLOOKUP(C963,Grupo!A:B,2,0)</f>
        <v>_VM 2-8 m</v>
      </c>
      <c r="G963" s="34">
        <v>38713.620000000003</v>
      </c>
      <c r="H963" s="32">
        <v>7202</v>
      </c>
      <c r="I963" s="58" t="s">
        <v>175</v>
      </c>
      <c r="J963">
        <f>VLOOKUP(D963,'TIpo (Estudo)'!A:C,3,0)</f>
        <v>17</v>
      </c>
      <c r="K963" t="str">
        <f>VLOOKUP(D963,'TIpo (Estudo)'!A:B,2,)</f>
        <v>Tipo_J_2-8</v>
      </c>
      <c r="L963" t="s">
        <v>1449</v>
      </c>
      <c r="M963" t="str">
        <f t="shared" ref="M963:M1026" si="30">IF(ISBLANK(I963),A963,I963)</f>
        <v>EX</v>
      </c>
      <c r="N963" s="53">
        <v>40095</v>
      </c>
      <c r="O963">
        <v>1</v>
      </c>
      <c r="P963">
        <f t="shared" ref="P963:P1026" si="31">G963*0.41</f>
        <v>15872.584199999999</v>
      </c>
    </row>
    <row r="964" spans="1:16" x14ac:dyDescent="0.25">
      <c r="A964" s="32" t="s">
        <v>175</v>
      </c>
      <c r="B964" s="32">
        <v>25993</v>
      </c>
      <c r="C964" s="32" t="s">
        <v>1982</v>
      </c>
      <c r="D964" s="32" t="str">
        <f>VLOOKUP(C964,Grupo!A:B,2,0)</f>
        <v>_VM 2-8 m</v>
      </c>
      <c r="G964" s="34">
        <v>38713.620000000003</v>
      </c>
      <c r="H964" s="32">
        <v>7195</v>
      </c>
      <c r="I964" s="58" t="s">
        <v>175</v>
      </c>
      <c r="J964">
        <f>VLOOKUP(D964,'TIpo (Estudo)'!A:C,3,0)</f>
        <v>17</v>
      </c>
      <c r="K964" t="str">
        <f>VLOOKUP(D964,'TIpo (Estudo)'!A:B,2,)</f>
        <v>Tipo_J_2-8</v>
      </c>
      <c r="L964" t="s">
        <v>1449</v>
      </c>
      <c r="M964" t="str">
        <f t="shared" si="30"/>
        <v>EX</v>
      </c>
      <c r="N964" s="53">
        <v>40095</v>
      </c>
      <c r="O964">
        <v>1</v>
      </c>
      <c r="P964">
        <f t="shared" si="31"/>
        <v>15872.584199999999</v>
      </c>
    </row>
    <row r="965" spans="1:16" x14ac:dyDescent="0.25">
      <c r="A965" s="32" t="s">
        <v>175</v>
      </c>
      <c r="B965" s="32">
        <v>25993</v>
      </c>
      <c r="C965" s="32" t="s">
        <v>1982</v>
      </c>
      <c r="D965" s="32" t="str">
        <f>VLOOKUP(C965,Grupo!A:B,2,0)</f>
        <v>_VM 2-8 m</v>
      </c>
      <c r="G965" s="34">
        <v>38713.620000000003</v>
      </c>
      <c r="H965" s="32">
        <v>7198</v>
      </c>
      <c r="I965" s="58" t="s">
        <v>175</v>
      </c>
      <c r="J965">
        <f>VLOOKUP(D965,'TIpo (Estudo)'!A:C,3,0)</f>
        <v>17</v>
      </c>
      <c r="K965" t="str">
        <f>VLOOKUP(D965,'TIpo (Estudo)'!A:B,2,)</f>
        <v>Tipo_J_2-8</v>
      </c>
      <c r="L965" t="s">
        <v>1449</v>
      </c>
      <c r="M965" t="str">
        <f t="shared" si="30"/>
        <v>EX</v>
      </c>
      <c r="N965" s="53">
        <v>40095</v>
      </c>
      <c r="O965">
        <v>1</v>
      </c>
      <c r="P965">
        <f t="shared" si="31"/>
        <v>15872.584199999999</v>
      </c>
    </row>
    <row r="966" spans="1:16" x14ac:dyDescent="0.25">
      <c r="A966" s="32" t="s">
        <v>175</v>
      </c>
      <c r="B966" s="32">
        <v>25993</v>
      </c>
      <c r="C966" s="32" t="s">
        <v>1982</v>
      </c>
      <c r="D966" s="32" t="str">
        <f>VLOOKUP(C966,Grupo!A:B,2,0)</f>
        <v>_VM 2-8 m</v>
      </c>
      <c r="G966" s="34">
        <v>38713.620000000003</v>
      </c>
      <c r="H966" s="32">
        <v>7199</v>
      </c>
      <c r="I966" s="58" t="s">
        <v>175</v>
      </c>
      <c r="J966">
        <f>VLOOKUP(D966,'TIpo (Estudo)'!A:C,3,0)</f>
        <v>17</v>
      </c>
      <c r="K966" t="str">
        <f>VLOOKUP(D966,'TIpo (Estudo)'!A:B,2,)</f>
        <v>Tipo_J_2-8</v>
      </c>
      <c r="L966" t="s">
        <v>1449</v>
      </c>
      <c r="M966" t="str">
        <f t="shared" si="30"/>
        <v>EX</v>
      </c>
      <c r="N966" s="53">
        <v>40095</v>
      </c>
      <c r="O966">
        <v>1</v>
      </c>
      <c r="P966">
        <f t="shared" si="31"/>
        <v>15872.584199999999</v>
      </c>
    </row>
    <row r="967" spans="1:16" x14ac:dyDescent="0.25">
      <c r="A967" s="32" t="s">
        <v>175</v>
      </c>
      <c r="B967" s="32">
        <v>25993</v>
      </c>
      <c r="C967" s="32" t="s">
        <v>1982</v>
      </c>
      <c r="D967" s="32" t="str">
        <f>VLOOKUP(C967,Grupo!A:B,2,0)</f>
        <v>_VM 2-8 m</v>
      </c>
      <c r="G967" s="34">
        <v>38713.620000000003</v>
      </c>
      <c r="H967" s="32">
        <v>7200</v>
      </c>
      <c r="I967" s="58" t="s">
        <v>175</v>
      </c>
      <c r="J967">
        <f>VLOOKUP(D967,'TIpo (Estudo)'!A:C,3,0)</f>
        <v>17</v>
      </c>
      <c r="K967" t="str">
        <f>VLOOKUP(D967,'TIpo (Estudo)'!A:B,2,)</f>
        <v>Tipo_J_2-8</v>
      </c>
      <c r="L967" t="s">
        <v>1449</v>
      </c>
      <c r="M967" t="str">
        <f t="shared" si="30"/>
        <v>EX</v>
      </c>
      <c r="N967" s="53">
        <v>40095</v>
      </c>
      <c r="O967">
        <v>1</v>
      </c>
      <c r="P967">
        <f t="shared" si="31"/>
        <v>15872.584199999999</v>
      </c>
    </row>
    <row r="968" spans="1:16" x14ac:dyDescent="0.25">
      <c r="A968" s="32" t="s">
        <v>175</v>
      </c>
      <c r="B968" s="32">
        <v>25919</v>
      </c>
      <c r="C968" s="32" t="s">
        <v>1160</v>
      </c>
      <c r="D968" s="32" t="str">
        <f>VLOOKUP(C968,Grupo!A:B,2,0)</f>
        <v>_VM 2-8 m</v>
      </c>
      <c r="G968" s="34">
        <v>54062</v>
      </c>
      <c r="H968" s="32">
        <v>7206</v>
      </c>
      <c r="I968" s="58" t="s">
        <v>175</v>
      </c>
      <c r="J968">
        <f>VLOOKUP(D968,'TIpo (Estudo)'!A:C,3,0)</f>
        <v>17</v>
      </c>
      <c r="K968" t="str">
        <f>VLOOKUP(D968,'TIpo (Estudo)'!A:B,2,)</f>
        <v>Tipo_J_2-8</v>
      </c>
      <c r="L968" t="s">
        <v>1449</v>
      </c>
      <c r="M968" t="str">
        <f t="shared" si="30"/>
        <v>EX</v>
      </c>
      <c r="N968" s="53">
        <v>40095</v>
      </c>
      <c r="O968">
        <v>1</v>
      </c>
      <c r="P968">
        <f t="shared" si="31"/>
        <v>22165.42</v>
      </c>
    </row>
    <row r="969" spans="1:16" x14ac:dyDescent="0.25">
      <c r="A969" s="32" t="s">
        <v>175</v>
      </c>
      <c r="B969" s="32">
        <v>25919</v>
      </c>
      <c r="C969" s="32" t="s">
        <v>1160</v>
      </c>
      <c r="D969" s="32" t="str">
        <f>VLOOKUP(C969,Grupo!A:B,2,0)</f>
        <v>_VM 2-8 m</v>
      </c>
      <c r="G969" s="34">
        <v>54062</v>
      </c>
      <c r="H969" s="32">
        <v>7207</v>
      </c>
      <c r="I969" s="58" t="s">
        <v>175</v>
      </c>
      <c r="J969">
        <f>VLOOKUP(D969,'TIpo (Estudo)'!A:C,3,0)</f>
        <v>17</v>
      </c>
      <c r="K969" t="str">
        <f>VLOOKUP(D969,'TIpo (Estudo)'!A:B,2,)</f>
        <v>Tipo_J_2-8</v>
      </c>
      <c r="L969" t="s">
        <v>1449</v>
      </c>
      <c r="M969" t="str">
        <f t="shared" si="30"/>
        <v>EX</v>
      </c>
      <c r="N969" s="53">
        <v>40095</v>
      </c>
      <c r="O969">
        <v>1</v>
      </c>
      <c r="P969">
        <f t="shared" si="31"/>
        <v>22165.42</v>
      </c>
    </row>
    <row r="970" spans="1:16" x14ac:dyDescent="0.25">
      <c r="A970" s="32" t="s">
        <v>175</v>
      </c>
      <c r="B970" s="32">
        <v>25919</v>
      </c>
      <c r="C970" s="32" t="s">
        <v>1160</v>
      </c>
      <c r="D970" s="32" t="str">
        <f>VLOOKUP(C970,Grupo!A:B,2,0)</f>
        <v>_VM 2-8 m</v>
      </c>
      <c r="G970" s="34">
        <v>54062</v>
      </c>
      <c r="H970" s="32">
        <v>7203</v>
      </c>
      <c r="I970" s="58" t="s">
        <v>175</v>
      </c>
      <c r="J970">
        <f>VLOOKUP(D970,'TIpo (Estudo)'!A:C,3,0)</f>
        <v>17</v>
      </c>
      <c r="K970" t="str">
        <f>VLOOKUP(D970,'TIpo (Estudo)'!A:B,2,)</f>
        <v>Tipo_J_2-8</v>
      </c>
      <c r="L970" t="s">
        <v>1449</v>
      </c>
      <c r="M970" t="str">
        <f t="shared" si="30"/>
        <v>EX</v>
      </c>
      <c r="N970" s="53">
        <v>40095</v>
      </c>
      <c r="O970">
        <v>1</v>
      </c>
      <c r="P970">
        <f t="shared" si="31"/>
        <v>22165.42</v>
      </c>
    </row>
    <row r="971" spans="1:16" x14ac:dyDescent="0.25">
      <c r="A971" s="32" t="s">
        <v>175</v>
      </c>
      <c r="B971" s="32">
        <v>25919</v>
      </c>
      <c r="C971" s="32" t="s">
        <v>1160</v>
      </c>
      <c r="D971" s="32" t="str">
        <f>VLOOKUP(C971,Grupo!A:B,2,0)</f>
        <v>_VM 2-8 m</v>
      </c>
      <c r="G971" s="34">
        <v>54062</v>
      </c>
      <c r="H971" s="32">
        <v>7204</v>
      </c>
      <c r="I971" s="58" t="s">
        <v>175</v>
      </c>
      <c r="J971">
        <f>VLOOKUP(D971,'TIpo (Estudo)'!A:C,3,0)</f>
        <v>17</v>
      </c>
      <c r="K971" t="str">
        <f>VLOOKUP(D971,'TIpo (Estudo)'!A:B,2,)</f>
        <v>Tipo_J_2-8</v>
      </c>
      <c r="L971" t="s">
        <v>1449</v>
      </c>
      <c r="M971" t="str">
        <f t="shared" si="30"/>
        <v>EX</v>
      </c>
      <c r="N971" s="53">
        <v>40095</v>
      </c>
      <c r="O971">
        <v>1</v>
      </c>
      <c r="P971">
        <f t="shared" si="31"/>
        <v>22165.42</v>
      </c>
    </row>
    <row r="972" spans="1:16" x14ac:dyDescent="0.25">
      <c r="A972" s="32" t="s">
        <v>175</v>
      </c>
      <c r="B972" s="32">
        <v>25919</v>
      </c>
      <c r="C972" s="32" t="s">
        <v>1160</v>
      </c>
      <c r="D972" s="32" t="str">
        <f>VLOOKUP(C972,Grupo!A:B,2,0)</f>
        <v>_VM 2-8 m</v>
      </c>
      <c r="G972" s="34">
        <v>54062</v>
      </c>
      <c r="H972" s="32">
        <v>7205</v>
      </c>
      <c r="I972" s="58" t="s">
        <v>175</v>
      </c>
      <c r="J972">
        <f>VLOOKUP(D972,'TIpo (Estudo)'!A:C,3,0)</f>
        <v>17</v>
      </c>
      <c r="K972" t="str">
        <f>VLOOKUP(D972,'TIpo (Estudo)'!A:B,2,)</f>
        <v>Tipo_J_2-8</v>
      </c>
      <c r="L972" t="s">
        <v>1449</v>
      </c>
      <c r="M972" t="str">
        <f t="shared" si="30"/>
        <v>EX</v>
      </c>
      <c r="N972" s="53">
        <v>40095</v>
      </c>
      <c r="O972">
        <v>1</v>
      </c>
      <c r="P972">
        <f t="shared" si="31"/>
        <v>22165.42</v>
      </c>
    </row>
    <row r="973" spans="1:16" x14ac:dyDescent="0.25">
      <c r="A973" s="32" t="s">
        <v>175</v>
      </c>
      <c r="B973" s="32">
        <v>25919</v>
      </c>
      <c r="C973" s="32" t="s">
        <v>1160</v>
      </c>
      <c r="D973" s="32" t="str">
        <f>VLOOKUP(C973,Grupo!A:B,2,0)</f>
        <v>_VM 2-8 m</v>
      </c>
      <c r="G973" s="34">
        <v>54062</v>
      </c>
      <c r="H973" s="32">
        <v>7208</v>
      </c>
      <c r="I973" s="58" t="s">
        <v>175</v>
      </c>
      <c r="J973">
        <f>VLOOKUP(D973,'TIpo (Estudo)'!A:C,3,0)</f>
        <v>17</v>
      </c>
      <c r="K973" t="str">
        <f>VLOOKUP(D973,'TIpo (Estudo)'!A:B,2,)</f>
        <v>Tipo_J_2-8</v>
      </c>
      <c r="L973" t="s">
        <v>1449</v>
      </c>
      <c r="M973" t="str">
        <f t="shared" si="30"/>
        <v>EX</v>
      </c>
      <c r="N973" s="53">
        <v>40095</v>
      </c>
      <c r="O973">
        <v>1</v>
      </c>
      <c r="P973">
        <f t="shared" si="31"/>
        <v>22165.42</v>
      </c>
    </row>
    <row r="974" spans="1:16" x14ac:dyDescent="0.25">
      <c r="A974" s="32" t="s">
        <v>2</v>
      </c>
      <c r="B974" s="32">
        <v>39532</v>
      </c>
      <c r="C974" s="32" t="s">
        <v>1852</v>
      </c>
      <c r="D974" s="32" t="str">
        <f>VLOOKUP(C974,Grupo!A:B,2,0)</f>
        <v>_Distribuidor_Ester</v>
      </c>
      <c r="G974" s="34">
        <v>50000</v>
      </c>
      <c r="H974" s="32">
        <v>7171</v>
      </c>
      <c r="I974" s="58" t="s">
        <v>2</v>
      </c>
      <c r="J974">
        <f>VLOOKUP(D974,'TIpo (Estudo)'!A:C,3,0)</f>
        <v>2</v>
      </c>
      <c r="K974" t="str">
        <f>VLOOKUP(D974,'TIpo (Estudo)'!A:B,2,)</f>
        <v>Tipo_B</v>
      </c>
      <c r="L974" t="s">
        <v>1602</v>
      </c>
      <c r="M974" t="str">
        <f t="shared" si="30"/>
        <v>SP</v>
      </c>
      <c r="N974" s="53">
        <v>40100</v>
      </c>
      <c r="O974">
        <v>1</v>
      </c>
      <c r="P974">
        <f t="shared" si="31"/>
        <v>20500</v>
      </c>
    </row>
    <row r="975" spans="1:16" x14ac:dyDescent="0.25">
      <c r="A975" s="32" t="s">
        <v>55</v>
      </c>
      <c r="B975" s="32">
        <v>32582</v>
      </c>
      <c r="C975" s="32" t="s">
        <v>1164</v>
      </c>
      <c r="D975" s="32" t="str">
        <f>VLOOKUP(C975,Grupo!A:B,2,0)</f>
        <v>_Colhedoras</v>
      </c>
      <c r="G975" s="34">
        <v>34700</v>
      </c>
      <c r="H975" s="32">
        <v>7223</v>
      </c>
      <c r="I975" s="58" t="s">
        <v>55</v>
      </c>
      <c r="J975">
        <f>VLOOKUP(D975,'TIpo (Estudo)'!A:C,3,0)</f>
        <v>1</v>
      </c>
      <c r="K975" t="str">
        <f>VLOOKUP(D975,'TIpo (Estudo)'!A:B,2,)</f>
        <v>Tipo_A</v>
      </c>
      <c r="L975" t="s">
        <v>1612</v>
      </c>
      <c r="M975" t="str">
        <f t="shared" si="30"/>
        <v>SC</v>
      </c>
      <c r="N975" s="53">
        <v>40102</v>
      </c>
      <c r="O975">
        <v>1</v>
      </c>
      <c r="P975">
        <f t="shared" si="31"/>
        <v>14227</v>
      </c>
    </row>
    <row r="976" spans="1:16" x14ac:dyDescent="0.25">
      <c r="A976" s="32" t="s">
        <v>314</v>
      </c>
      <c r="B976" s="32">
        <v>32582</v>
      </c>
      <c r="C976" s="32" t="s">
        <v>1164</v>
      </c>
      <c r="D976" s="32" t="str">
        <f>VLOOKUP(C976,Grupo!A:B,2,0)</f>
        <v>_Colhedoras</v>
      </c>
      <c r="G976" s="34">
        <v>27500</v>
      </c>
      <c r="H976" s="32">
        <v>7243</v>
      </c>
      <c r="I976" s="58" t="s">
        <v>314</v>
      </c>
      <c r="J976">
        <f>VLOOKUP(D976,'TIpo (Estudo)'!A:C,3,0)</f>
        <v>1</v>
      </c>
      <c r="K976" t="str">
        <f>VLOOKUP(D976,'TIpo (Estudo)'!A:B,2,)</f>
        <v>Tipo_A</v>
      </c>
      <c r="L976" t="s">
        <v>1613</v>
      </c>
      <c r="M976" t="str">
        <f t="shared" si="30"/>
        <v>RN</v>
      </c>
      <c r="N976" s="53">
        <v>40107</v>
      </c>
      <c r="O976">
        <v>1</v>
      </c>
      <c r="P976">
        <f t="shared" si="31"/>
        <v>11275</v>
      </c>
    </row>
    <row r="977" spans="1:16" x14ac:dyDescent="0.25">
      <c r="A977" s="32" t="s">
        <v>79</v>
      </c>
      <c r="B977" s="32">
        <v>32582</v>
      </c>
      <c r="C977" s="32" t="s">
        <v>1164</v>
      </c>
      <c r="D977" s="32" t="str">
        <f>VLOOKUP(C977,Grupo!A:B,2,0)</f>
        <v>_Colhedoras</v>
      </c>
      <c r="G977" s="34">
        <v>33000</v>
      </c>
      <c r="H977" s="32">
        <v>7216</v>
      </c>
      <c r="I977" s="58" t="s">
        <v>79</v>
      </c>
      <c r="J977">
        <f>VLOOKUP(D977,'TIpo (Estudo)'!A:C,3,0)</f>
        <v>1</v>
      </c>
      <c r="K977" t="str">
        <f>VLOOKUP(D977,'TIpo (Estudo)'!A:B,2,)</f>
        <v>Tipo_A</v>
      </c>
      <c r="L977" t="s">
        <v>1614</v>
      </c>
      <c r="M977" t="str">
        <f t="shared" si="30"/>
        <v>RS</v>
      </c>
      <c r="N977" s="53">
        <v>40108</v>
      </c>
      <c r="O977">
        <v>1</v>
      </c>
      <c r="P977">
        <f t="shared" si="31"/>
        <v>13530</v>
      </c>
    </row>
    <row r="978" spans="1:16" x14ac:dyDescent="0.25">
      <c r="A978" s="32" t="s">
        <v>4</v>
      </c>
      <c r="B978" s="32">
        <v>33790</v>
      </c>
      <c r="C978" s="32" t="s">
        <v>1177</v>
      </c>
      <c r="D978" s="32" t="str">
        <f>VLOOKUP(C978,Grupo!A:B,2,0)</f>
        <v>_Colhedoras</v>
      </c>
      <c r="G978" s="34">
        <v>5900</v>
      </c>
      <c r="H978" s="32">
        <v>6882</v>
      </c>
      <c r="I978" s="58" t="s">
        <v>4</v>
      </c>
      <c r="J978">
        <f>VLOOKUP(D978,'TIpo (Estudo)'!A:C,3,0)</f>
        <v>1</v>
      </c>
      <c r="K978" t="str">
        <f>VLOOKUP(D978,'TIpo (Estudo)'!A:B,2,)</f>
        <v>Tipo_A</v>
      </c>
      <c r="L978" t="s">
        <v>1404</v>
      </c>
      <c r="M978" t="str">
        <f t="shared" si="30"/>
        <v>MG</v>
      </c>
      <c r="N978" s="53">
        <v>40109</v>
      </c>
      <c r="O978">
        <v>1</v>
      </c>
      <c r="P978">
        <f t="shared" si="31"/>
        <v>2419</v>
      </c>
    </row>
    <row r="979" spans="1:16" x14ac:dyDescent="0.25">
      <c r="A979" s="32" t="s">
        <v>175</v>
      </c>
      <c r="B979" s="32">
        <v>41445</v>
      </c>
      <c r="C979" s="32" t="s">
        <v>1172</v>
      </c>
      <c r="D979" s="32" t="str">
        <f>VLOOKUP(C979,Grupo!A:B,2,0)</f>
        <v>_Distribuidor_Ester</v>
      </c>
      <c r="G979" s="34">
        <v>11158.5</v>
      </c>
      <c r="H979" s="32">
        <v>7210</v>
      </c>
      <c r="I979" s="58" t="s">
        <v>175</v>
      </c>
      <c r="J979">
        <f>VLOOKUP(D979,'TIpo (Estudo)'!A:C,3,0)</f>
        <v>2</v>
      </c>
      <c r="K979" t="str">
        <f>VLOOKUP(D979,'TIpo (Estudo)'!A:B,2,)</f>
        <v>Tipo_B</v>
      </c>
      <c r="L979" t="s">
        <v>1449</v>
      </c>
      <c r="M979" t="str">
        <f t="shared" si="30"/>
        <v>EX</v>
      </c>
      <c r="N979" s="53">
        <v>40109</v>
      </c>
      <c r="O979">
        <v>1</v>
      </c>
      <c r="P979">
        <f t="shared" si="31"/>
        <v>4574.9849999999997</v>
      </c>
    </row>
    <row r="980" spans="1:16" x14ac:dyDescent="0.25">
      <c r="A980" s="32" t="s">
        <v>175</v>
      </c>
      <c r="B980" s="32">
        <v>41445</v>
      </c>
      <c r="C980" s="32" t="s">
        <v>1172</v>
      </c>
      <c r="D980" s="32" t="str">
        <f>VLOOKUP(C980,Grupo!A:B,2,0)</f>
        <v>_Distribuidor_Ester</v>
      </c>
      <c r="G980" s="34">
        <v>11158.5</v>
      </c>
      <c r="H980" s="32">
        <v>7211</v>
      </c>
      <c r="I980" s="58" t="s">
        <v>175</v>
      </c>
      <c r="J980">
        <f>VLOOKUP(D980,'TIpo (Estudo)'!A:C,3,0)</f>
        <v>2</v>
      </c>
      <c r="K980" t="str">
        <f>VLOOKUP(D980,'TIpo (Estudo)'!A:B,2,)</f>
        <v>Tipo_B</v>
      </c>
      <c r="L980" t="s">
        <v>1449</v>
      </c>
      <c r="M980" t="str">
        <f t="shared" si="30"/>
        <v>EX</v>
      </c>
      <c r="N980" s="53">
        <v>40109</v>
      </c>
      <c r="O980">
        <v>1</v>
      </c>
      <c r="P980">
        <f t="shared" si="31"/>
        <v>4574.9849999999997</v>
      </c>
    </row>
    <row r="981" spans="1:16" x14ac:dyDescent="0.25">
      <c r="A981" s="32" t="s">
        <v>4</v>
      </c>
      <c r="B981" s="32">
        <v>37090</v>
      </c>
      <c r="C981" s="32" t="s">
        <v>1142</v>
      </c>
      <c r="D981" s="32" t="str">
        <f>VLOOKUP(C981,Grupo!A:B,2,0)</f>
        <v>_TMX 02-5 m</v>
      </c>
      <c r="G981" s="34">
        <v>38500</v>
      </c>
      <c r="H981" s="32">
        <v>7221</v>
      </c>
      <c r="I981" s="58" t="s">
        <v>4</v>
      </c>
      <c r="J981">
        <f>VLOOKUP(D981,'TIpo (Estudo)'!A:C,3,0)</f>
        <v>13</v>
      </c>
      <c r="K981" t="str">
        <f>VLOOKUP(D981,'TIpo (Estudo)'!A:B,2,)</f>
        <v>Tipo_H_2-5</v>
      </c>
      <c r="L981" t="s">
        <v>1615</v>
      </c>
      <c r="M981" t="str">
        <f t="shared" si="30"/>
        <v>MG</v>
      </c>
      <c r="N981" s="53">
        <v>40109</v>
      </c>
      <c r="O981">
        <v>1</v>
      </c>
      <c r="P981">
        <f t="shared" si="31"/>
        <v>15784.999999999998</v>
      </c>
    </row>
    <row r="982" spans="1:16" x14ac:dyDescent="0.25">
      <c r="A982" s="32" t="s">
        <v>165</v>
      </c>
      <c r="B982" s="32">
        <v>32582</v>
      </c>
      <c r="C982" s="32" t="s">
        <v>1164</v>
      </c>
      <c r="D982" s="32" t="str">
        <f>VLOOKUP(C982,Grupo!A:B,2,0)</f>
        <v>_Colhedoras</v>
      </c>
      <c r="G982" s="34">
        <v>27000</v>
      </c>
      <c r="H982" s="32">
        <v>7245</v>
      </c>
      <c r="I982" s="58" t="s">
        <v>165</v>
      </c>
      <c r="J982">
        <f>VLOOKUP(D982,'TIpo (Estudo)'!A:C,3,0)</f>
        <v>1</v>
      </c>
      <c r="K982" t="str">
        <f>VLOOKUP(D982,'TIpo (Estudo)'!A:B,2,)</f>
        <v>Tipo_A</v>
      </c>
      <c r="L982" t="s">
        <v>1616</v>
      </c>
      <c r="M982" t="str">
        <f t="shared" si="30"/>
        <v>RJ</v>
      </c>
      <c r="N982" s="53">
        <v>40113</v>
      </c>
      <c r="O982">
        <v>1</v>
      </c>
      <c r="P982">
        <f t="shared" si="31"/>
        <v>11070</v>
      </c>
    </row>
    <row r="983" spans="1:16" x14ac:dyDescent="0.25">
      <c r="A983" s="32" t="s">
        <v>165</v>
      </c>
      <c r="B983" s="32">
        <v>32582</v>
      </c>
      <c r="C983" s="32" t="s">
        <v>1164</v>
      </c>
      <c r="D983" s="32" t="str">
        <f>VLOOKUP(C983,Grupo!A:B,2,0)</f>
        <v>_Colhedoras</v>
      </c>
      <c r="G983" s="34">
        <v>27000</v>
      </c>
      <c r="H983" s="32">
        <v>7244</v>
      </c>
      <c r="I983" s="58" t="s">
        <v>165</v>
      </c>
      <c r="J983">
        <f>VLOOKUP(D983,'TIpo (Estudo)'!A:C,3,0)</f>
        <v>1</v>
      </c>
      <c r="K983" t="str">
        <f>VLOOKUP(D983,'TIpo (Estudo)'!A:B,2,)</f>
        <v>Tipo_A</v>
      </c>
      <c r="L983" t="s">
        <v>1616</v>
      </c>
      <c r="M983" t="str">
        <f t="shared" si="30"/>
        <v>RJ</v>
      </c>
      <c r="N983" s="53">
        <v>40113</v>
      </c>
      <c r="O983">
        <v>1</v>
      </c>
      <c r="P983">
        <f t="shared" si="31"/>
        <v>11070</v>
      </c>
    </row>
    <row r="984" spans="1:16" x14ac:dyDescent="0.25">
      <c r="A984" s="32" t="s">
        <v>175</v>
      </c>
      <c r="B984" s="32">
        <v>34357</v>
      </c>
      <c r="C984" s="32" t="s">
        <v>2193</v>
      </c>
      <c r="D984" s="32" t="str">
        <f>VLOOKUP(C984,Grupo!A:B,2,0)</f>
        <v>_Colhedoras</v>
      </c>
      <c r="G984" s="34">
        <v>18303.060000000001</v>
      </c>
      <c r="H984" s="32">
        <v>7215</v>
      </c>
      <c r="I984" s="58" t="s">
        <v>175</v>
      </c>
      <c r="J984">
        <f>VLOOKUP(D984,'TIpo (Estudo)'!A:C,3,0)</f>
        <v>1</v>
      </c>
      <c r="K984" t="str">
        <f>VLOOKUP(D984,'TIpo (Estudo)'!A:B,2,)</f>
        <v>Tipo_A</v>
      </c>
      <c r="L984" t="s">
        <v>1618</v>
      </c>
      <c r="M984" t="str">
        <f t="shared" si="30"/>
        <v>EX</v>
      </c>
      <c r="N984" s="53">
        <v>40116</v>
      </c>
      <c r="O984">
        <v>1</v>
      </c>
      <c r="P984">
        <f t="shared" si="31"/>
        <v>7504.2546000000002</v>
      </c>
    </row>
    <row r="985" spans="1:16" x14ac:dyDescent="0.25">
      <c r="A985" s="32" t="s">
        <v>175</v>
      </c>
      <c r="B985" s="32">
        <v>32582</v>
      </c>
      <c r="C985" s="32" t="s">
        <v>1164</v>
      </c>
      <c r="D985" s="32" t="str">
        <f>VLOOKUP(C985,Grupo!A:B,2,0)</f>
        <v>_Colhedoras</v>
      </c>
      <c r="G985" s="34">
        <v>21228</v>
      </c>
      <c r="H985" s="32">
        <v>7214</v>
      </c>
      <c r="I985" s="58" t="s">
        <v>175</v>
      </c>
      <c r="J985">
        <f>VLOOKUP(D985,'TIpo (Estudo)'!A:C,3,0)</f>
        <v>1</v>
      </c>
      <c r="K985" t="str">
        <f>VLOOKUP(D985,'TIpo (Estudo)'!A:B,2,)</f>
        <v>Tipo_A</v>
      </c>
      <c r="L985" t="s">
        <v>1618</v>
      </c>
      <c r="M985" t="str">
        <f t="shared" si="30"/>
        <v>EX</v>
      </c>
      <c r="N985" s="53">
        <v>40116</v>
      </c>
      <c r="O985">
        <v>1</v>
      </c>
      <c r="P985">
        <f t="shared" si="31"/>
        <v>8703.48</v>
      </c>
    </row>
    <row r="986" spans="1:16" x14ac:dyDescent="0.25">
      <c r="A986" s="32" t="s">
        <v>175</v>
      </c>
      <c r="B986" s="32">
        <v>32582</v>
      </c>
      <c r="C986" s="32" t="s">
        <v>1164</v>
      </c>
      <c r="D986" s="32" t="str">
        <f>VLOOKUP(C986,Grupo!A:B,2,0)</f>
        <v>_Colhedoras</v>
      </c>
      <c r="G986" s="34">
        <v>21228</v>
      </c>
      <c r="H986" s="32">
        <v>7212</v>
      </c>
      <c r="I986" s="58" t="s">
        <v>175</v>
      </c>
      <c r="J986">
        <f>VLOOKUP(D986,'TIpo (Estudo)'!A:C,3,0)</f>
        <v>1</v>
      </c>
      <c r="K986" t="str">
        <f>VLOOKUP(D986,'TIpo (Estudo)'!A:B,2,)</f>
        <v>Tipo_A</v>
      </c>
      <c r="L986" t="s">
        <v>1618</v>
      </c>
      <c r="M986" t="str">
        <f t="shared" si="30"/>
        <v>EX</v>
      </c>
      <c r="N986" s="53">
        <v>40116</v>
      </c>
      <c r="O986">
        <v>1</v>
      </c>
      <c r="P986">
        <f t="shared" si="31"/>
        <v>8703.48</v>
      </c>
    </row>
    <row r="987" spans="1:16" x14ac:dyDescent="0.25">
      <c r="A987" s="32" t="s">
        <v>175</v>
      </c>
      <c r="B987" s="32">
        <v>32582</v>
      </c>
      <c r="C987" s="32" t="s">
        <v>1164</v>
      </c>
      <c r="D987" s="32" t="str">
        <f>VLOOKUP(C987,Grupo!A:B,2,0)</f>
        <v>_Colhedoras</v>
      </c>
      <c r="G987" s="34">
        <v>21228</v>
      </c>
      <c r="H987" s="32">
        <v>7213</v>
      </c>
      <c r="I987" s="58" t="s">
        <v>175</v>
      </c>
      <c r="J987">
        <f>VLOOKUP(D987,'TIpo (Estudo)'!A:C,3,0)</f>
        <v>1</v>
      </c>
      <c r="K987" t="str">
        <f>VLOOKUP(D987,'TIpo (Estudo)'!A:B,2,)</f>
        <v>Tipo_A</v>
      </c>
      <c r="L987" t="s">
        <v>1618</v>
      </c>
      <c r="M987" t="str">
        <f t="shared" si="30"/>
        <v>EX</v>
      </c>
      <c r="N987" s="53">
        <v>40116</v>
      </c>
      <c r="O987">
        <v>1</v>
      </c>
      <c r="P987">
        <f t="shared" si="31"/>
        <v>8703.48</v>
      </c>
    </row>
    <row r="988" spans="1:16" x14ac:dyDescent="0.25">
      <c r="A988" s="32" t="s">
        <v>165</v>
      </c>
      <c r="B988" s="32">
        <v>32720</v>
      </c>
      <c r="C988" s="32" t="s">
        <v>2026</v>
      </c>
      <c r="D988" s="32" t="str">
        <f>VLOOKUP(C988,Grupo!A:B,2,0)</f>
        <v>_Sega_Pasto</v>
      </c>
      <c r="G988" s="34">
        <v>24500</v>
      </c>
      <c r="H988" s="32">
        <v>6921</v>
      </c>
      <c r="I988" s="58" t="s">
        <v>165</v>
      </c>
      <c r="J988">
        <f>VLOOKUP(D988,'TIpo (Estudo)'!A:C,3,0)</f>
        <v>12</v>
      </c>
      <c r="K988" t="str">
        <f>VLOOKUP(D988,'TIpo (Estudo)'!A:B,2,)</f>
        <v>Tipo_G</v>
      </c>
      <c r="L988" t="s">
        <v>1617</v>
      </c>
      <c r="M988" t="str">
        <f t="shared" si="30"/>
        <v>RJ</v>
      </c>
      <c r="N988" s="53">
        <v>40116</v>
      </c>
      <c r="O988">
        <v>1</v>
      </c>
      <c r="P988">
        <f t="shared" si="31"/>
        <v>10045</v>
      </c>
    </row>
    <row r="989" spans="1:16" x14ac:dyDescent="0.25">
      <c r="A989" s="32" t="s">
        <v>175</v>
      </c>
      <c r="B989" s="32">
        <v>25993</v>
      </c>
      <c r="C989" s="32" t="s">
        <v>1982</v>
      </c>
      <c r="D989" s="32" t="str">
        <f>VLOOKUP(C989,Grupo!A:B,2,0)</f>
        <v>_VM 2-8 m</v>
      </c>
      <c r="G989" s="34">
        <v>38273.040000000001</v>
      </c>
      <c r="H989" s="32">
        <v>7239</v>
      </c>
      <c r="I989" s="58" t="s">
        <v>175</v>
      </c>
      <c r="J989">
        <f>VLOOKUP(D989,'TIpo (Estudo)'!A:C,3,0)</f>
        <v>17</v>
      </c>
      <c r="K989" t="str">
        <f>VLOOKUP(D989,'TIpo (Estudo)'!A:B,2,)</f>
        <v>Tipo_J_2-8</v>
      </c>
      <c r="L989" t="s">
        <v>1449</v>
      </c>
      <c r="M989" t="str">
        <f t="shared" si="30"/>
        <v>EX</v>
      </c>
      <c r="N989" s="53">
        <v>40116</v>
      </c>
      <c r="O989">
        <v>1</v>
      </c>
      <c r="P989">
        <f t="shared" si="31"/>
        <v>15691.946399999999</v>
      </c>
    </row>
    <row r="990" spans="1:16" x14ac:dyDescent="0.25">
      <c r="A990" s="32" t="s">
        <v>175</v>
      </c>
      <c r="B990" s="32">
        <v>25993</v>
      </c>
      <c r="C990" s="32" t="s">
        <v>1982</v>
      </c>
      <c r="D990" s="32" t="str">
        <f>VLOOKUP(C990,Grupo!A:B,2,0)</f>
        <v>_VM 2-8 m</v>
      </c>
      <c r="G990" s="34">
        <v>38273.040000000001</v>
      </c>
      <c r="H990" s="32">
        <v>7240</v>
      </c>
      <c r="I990" s="58" t="s">
        <v>175</v>
      </c>
      <c r="J990">
        <f>VLOOKUP(D990,'TIpo (Estudo)'!A:C,3,0)</f>
        <v>17</v>
      </c>
      <c r="K990" t="str">
        <f>VLOOKUP(D990,'TIpo (Estudo)'!A:B,2,)</f>
        <v>Tipo_J_2-8</v>
      </c>
      <c r="L990" t="s">
        <v>1449</v>
      </c>
      <c r="M990" t="str">
        <f t="shared" si="30"/>
        <v>EX</v>
      </c>
      <c r="N990" s="53">
        <v>40116</v>
      </c>
      <c r="O990">
        <v>1</v>
      </c>
      <c r="P990">
        <f t="shared" si="31"/>
        <v>15691.946399999999</v>
      </c>
    </row>
    <row r="991" spans="1:16" x14ac:dyDescent="0.25">
      <c r="A991" s="32" t="s">
        <v>2</v>
      </c>
      <c r="B991" s="32">
        <v>37207</v>
      </c>
      <c r="C991" s="32" t="s">
        <v>1138</v>
      </c>
      <c r="D991" s="32" t="str">
        <f>VLOOKUP(C991,Grupo!A:B,2,0)</f>
        <v>_TMX 02-5 m</v>
      </c>
      <c r="G991" s="34">
        <v>70000</v>
      </c>
      <c r="H991" s="32">
        <v>7169</v>
      </c>
      <c r="I991" s="58" t="s">
        <v>2</v>
      </c>
      <c r="J991">
        <f>VLOOKUP(D991,'TIpo (Estudo)'!A:C,3,0)</f>
        <v>13</v>
      </c>
      <c r="K991" t="str">
        <f>VLOOKUP(D991,'TIpo (Estudo)'!A:B,2,)</f>
        <v>Tipo_H_2-5</v>
      </c>
      <c r="L991" t="s">
        <v>1453</v>
      </c>
      <c r="M991" t="str">
        <f t="shared" si="30"/>
        <v>SP</v>
      </c>
      <c r="N991" s="53">
        <v>40123</v>
      </c>
      <c r="O991">
        <v>1</v>
      </c>
      <c r="P991">
        <f t="shared" si="31"/>
        <v>28700</v>
      </c>
    </row>
    <row r="992" spans="1:16" x14ac:dyDescent="0.25">
      <c r="A992" s="32" t="s">
        <v>1</v>
      </c>
      <c r="B992" s="32">
        <v>39532</v>
      </c>
      <c r="C992" s="32" t="s">
        <v>1852</v>
      </c>
      <c r="D992" s="32" t="str">
        <f>VLOOKUP(C992,Grupo!A:B,2,0)</f>
        <v>_Distribuidor_Ester</v>
      </c>
      <c r="G992" s="34">
        <v>83000</v>
      </c>
      <c r="H992" s="32">
        <v>7227</v>
      </c>
      <c r="I992" s="58" t="s">
        <v>1</v>
      </c>
      <c r="J992">
        <f>VLOOKUP(D992,'TIpo (Estudo)'!A:C,3,0)</f>
        <v>2</v>
      </c>
      <c r="K992" t="str">
        <f>VLOOKUP(D992,'TIpo (Estudo)'!A:B,2,)</f>
        <v>Tipo_B</v>
      </c>
      <c r="L992" t="s">
        <v>1619</v>
      </c>
      <c r="M992" t="str">
        <f t="shared" si="30"/>
        <v>MS</v>
      </c>
      <c r="N992" s="53">
        <v>40129</v>
      </c>
      <c r="O992">
        <v>1</v>
      </c>
      <c r="P992">
        <f t="shared" si="31"/>
        <v>34030</v>
      </c>
    </row>
    <row r="993" spans="1:16" x14ac:dyDescent="0.25">
      <c r="A993" s="32" t="s">
        <v>108</v>
      </c>
      <c r="B993" s="32">
        <v>34357</v>
      </c>
      <c r="C993" s="32" t="s">
        <v>2193</v>
      </c>
      <c r="D993" s="32" t="str">
        <f>VLOOKUP(C993,Grupo!A:B,2,0)</f>
        <v>_Colhedoras</v>
      </c>
      <c r="G993" s="34">
        <v>29500</v>
      </c>
      <c r="H993" s="32">
        <v>7127</v>
      </c>
      <c r="I993" s="58" t="s">
        <v>108</v>
      </c>
      <c r="J993">
        <f>VLOOKUP(D993,'TIpo (Estudo)'!A:C,3,0)</f>
        <v>1</v>
      </c>
      <c r="K993" t="str">
        <f>VLOOKUP(D993,'TIpo (Estudo)'!A:B,2,)</f>
        <v>Tipo_A</v>
      </c>
      <c r="L993" t="s">
        <v>1291</v>
      </c>
      <c r="M993" t="str">
        <f t="shared" si="30"/>
        <v>PE</v>
      </c>
      <c r="N993" s="53">
        <v>40129</v>
      </c>
      <c r="O993">
        <v>1</v>
      </c>
      <c r="P993">
        <f t="shared" si="31"/>
        <v>12095</v>
      </c>
    </row>
    <row r="994" spans="1:16" x14ac:dyDescent="0.25">
      <c r="A994" s="32" t="s">
        <v>29</v>
      </c>
      <c r="B994" s="32">
        <v>36894</v>
      </c>
      <c r="C994" s="32" t="s">
        <v>1185</v>
      </c>
      <c r="D994" s="32" t="str">
        <f>VLOOKUP(C994,Grupo!A:B,2,0)</f>
        <v>_TMX 06-10 m</v>
      </c>
      <c r="G994" s="34">
        <v>57500</v>
      </c>
      <c r="H994" s="32">
        <v>7228</v>
      </c>
      <c r="I994" s="58" t="s">
        <v>29</v>
      </c>
      <c r="J994">
        <f>VLOOKUP(D994,'TIpo (Estudo)'!A:C,3,0)</f>
        <v>14</v>
      </c>
      <c r="K994" t="str">
        <f>VLOOKUP(D994,'TIpo (Estudo)'!A:B,2,)</f>
        <v>Tipo_H_6-10</v>
      </c>
      <c r="L994" t="s">
        <v>1213</v>
      </c>
      <c r="M994" t="str">
        <f t="shared" si="30"/>
        <v>PR</v>
      </c>
      <c r="N994" s="53">
        <v>40129</v>
      </c>
      <c r="O994">
        <v>1</v>
      </c>
      <c r="P994">
        <f t="shared" si="31"/>
        <v>23575</v>
      </c>
    </row>
    <row r="995" spans="1:16" x14ac:dyDescent="0.25">
      <c r="A995" s="32" t="s">
        <v>2</v>
      </c>
      <c r="B995" s="32">
        <v>37372</v>
      </c>
      <c r="C995" s="32" t="s">
        <v>1139</v>
      </c>
      <c r="D995" s="32" t="str">
        <f>VLOOKUP(C995,Grupo!A:B,2,0)</f>
        <v>_TMX 02-5 m</v>
      </c>
      <c r="G995" s="34">
        <v>70760</v>
      </c>
      <c r="H995" s="32">
        <v>7190</v>
      </c>
      <c r="I995" s="58" t="s">
        <v>2</v>
      </c>
      <c r="J995">
        <f>VLOOKUP(D995,'TIpo (Estudo)'!A:C,3,0)</f>
        <v>13</v>
      </c>
      <c r="K995" t="str">
        <f>VLOOKUP(D995,'TIpo (Estudo)'!A:B,2,)</f>
        <v>Tipo_H_2-5</v>
      </c>
      <c r="L995" t="s">
        <v>1590</v>
      </c>
      <c r="M995" t="str">
        <f t="shared" si="30"/>
        <v>SP</v>
      </c>
      <c r="N995" s="53">
        <v>40130</v>
      </c>
      <c r="O995">
        <v>1</v>
      </c>
      <c r="P995">
        <f t="shared" si="31"/>
        <v>29011.599999999999</v>
      </c>
    </row>
    <row r="996" spans="1:16" x14ac:dyDescent="0.25">
      <c r="A996" s="32" t="s">
        <v>2</v>
      </c>
      <c r="B996" s="32">
        <v>32582</v>
      </c>
      <c r="C996" s="32" t="s">
        <v>1164</v>
      </c>
      <c r="D996" s="32" t="str">
        <f>VLOOKUP(C996,Grupo!A:B,2,0)</f>
        <v>_Colhedoras</v>
      </c>
      <c r="G996" s="34">
        <v>30000</v>
      </c>
      <c r="H996" s="32">
        <v>7234</v>
      </c>
      <c r="I996" s="58" t="s">
        <v>2</v>
      </c>
      <c r="J996">
        <f>VLOOKUP(D996,'TIpo (Estudo)'!A:C,3,0)</f>
        <v>1</v>
      </c>
      <c r="K996" t="str">
        <f>VLOOKUP(D996,'TIpo (Estudo)'!A:B,2,)</f>
        <v>Tipo_A</v>
      </c>
      <c r="L996" t="s">
        <v>1620</v>
      </c>
      <c r="M996" t="str">
        <f t="shared" si="30"/>
        <v>SP</v>
      </c>
      <c r="N996" s="53">
        <v>40134</v>
      </c>
      <c r="O996">
        <v>1</v>
      </c>
      <c r="P996">
        <f t="shared" si="31"/>
        <v>12300</v>
      </c>
    </row>
    <row r="997" spans="1:16" x14ac:dyDescent="0.25">
      <c r="A997" s="32" t="s">
        <v>79</v>
      </c>
      <c r="B997" s="32">
        <v>35873</v>
      </c>
      <c r="C997" s="32" t="s">
        <v>1155</v>
      </c>
      <c r="D997" s="32" t="str">
        <f>VLOOKUP(C997,Grupo!A:B,2,0)</f>
        <v>_RX 15-20 m</v>
      </c>
      <c r="G997" s="34">
        <v>128000</v>
      </c>
      <c r="H997" s="32">
        <v>7220</v>
      </c>
      <c r="I997" s="58" t="s">
        <v>79</v>
      </c>
      <c r="J997">
        <f>VLOOKUP(D997,'TIpo (Estudo)'!A:C,3,0)</f>
        <v>9</v>
      </c>
      <c r="K997" t="str">
        <f>VLOOKUP(D997,'TIpo (Estudo)'!A:B,2,)</f>
        <v>Tipo_F_15-20</v>
      </c>
      <c r="L997" t="s">
        <v>1325</v>
      </c>
      <c r="M997" t="str">
        <f t="shared" si="30"/>
        <v>RS</v>
      </c>
      <c r="N997" s="53">
        <v>40137</v>
      </c>
      <c r="O997">
        <v>1</v>
      </c>
      <c r="P997">
        <f t="shared" si="31"/>
        <v>52480</v>
      </c>
    </row>
    <row r="998" spans="1:16" x14ac:dyDescent="0.25">
      <c r="A998" s="32" t="s">
        <v>175</v>
      </c>
      <c r="B998" s="32">
        <v>32582</v>
      </c>
      <c r="C998" s="32" t="s">
        <v>1164</v>
      </c>
      <c r="D998" s="32" t="str">
        <f>VLOOKUP(C998,Grupo!A:B,2,0)</f>
        <v>_Colhedoras</v>
      </c>
      <c r="G998" s="34">
        <v>26230</v>
      </c>
      <c r="H998" s="32">
        <v>7242</v>
      </c>
      <c r="I998" s="58" t="s">
        <v>175</v>
      </c>
      <c r="J998">
        <f>VLOOKUP(D998,'TIpo (Estudo)'!A:C,3,0)</f>
        <v>1</v>
      </c>
      <c r="K998" t="str">
        <f>VLOOKUP(D998,'TIpo (Estudo)'!A:B,2,)</f>
        <v>Tipo_A</v>
      </c>
      <c r="L998" t="s">
        <v>1449</v>
      </c>
      <c r="M998" t="str">
        <f t="shared" si="30"/>
        <v>EX</v>
      </c>
      <c r="N998" s="53">
        <v>40140</v>
      </c>
      <c r="O998">
        <v>1</v>
      </c>
      <c r="P998">
        <f t="shared" si="31"/>
        <v>10754.3</v>
      </c>
    </row>
    <row r="999" spans="1:16" x14ac:dyDescent="0.25">
      <c r="A999" s="32" t="s">
        <v>79</v>
      </c>
      <c r="B999" s="32">
        <v>35520</v>
      </c>
      <c r="C999" s="32" t="s">
        <v>1169</v>
      </c>
      <c r="D999" s="32" t="str">
        <f>VLOOKUP(C999,Grupo!A:B,2,0)</f>
        <v>_Wagon</v>
      </c>
      <c r="G999" s="34">
        <v>49000</v>
      </c>
      <c r="H999" s="32">
        <v>7230</v>
      </c>
      <c r="I999" s="58" t="s">
        <v>79</v>
      </c>
      <c r="J999">
        <f>VLOOKUP(D999,'TIpo (Estudo)'!A:C,3,0)</f>
        <v>19</v>
      </c>
      <c r="K999" t="str">
        <f>VLOOKUP(D999,'TIpo (Estudo)'!A:B,2,)</f>
        <v>Tipo_K</v>
      </c>
      <c r="L999" t="s">
        <v>1563</v>
      </c>
      <c r="M999" t="str">
        <f t="shared" si="30"/>
        <v>RS</v>
      </c>
      <c r="N999" s="53">
        <v>40140</v>
      </c>
      <c r="O999">
        <v>1</v>
      </c>
      <c r="P999">
        <f t="shared" si="31"/>
        <v>20090</v>
      </c>
    </row>
    <row r="1000" spans="1:16" x14ac:dyDescent="0.25">
      <c r="A1000" s="32" t="s">
        <v>175</v>
      </c>
      <c r="B1000" s="32">
        <v>25919</v>
      </c>
      <c r="C1000" s="32" t="s">
        <v>1160</v>
      </c>
      <c r="D1000" s="32" t="str">
        <f>VLOOKUP(C1000,Grupo!A:B,2,0)</f>
        <v>_VM 2-8 m</v>
      </c>
      <c r="G1000" s="34">
        <v>52833.24</v>
      </c>
      <c r="H1000" s="32">
        <v>7241</v>
      </c>
      <c r="I1000" s="58" t="s">
        <v>175</v>
      </c>
      <c r="J1000">
        <f>VLOOKUP(D1000,'TIpo (Estudo)'!A:C,3,0)</f>
        <v>17</v>
      </c>
      <c r="K1000" t="str">
        <f>VLOOKUP(D1000,'TIpo (Estudo)'!A:B,2,)</f>
        <v>Tipo_J_2-8</v>
      </c>
      <c r="L1000" t="s">
        <v>1449</v>
      </c>
      <c r="M1000" t="str">
        <f t="shared" si="30"/>
        <v>EX</v>
      </c>
      <c r="N1000" s="53">
        <v>40140</v>
      </c>
      <c r="O1000">
        <v>1</v>
      </c>
      <c r="P1000">
        <f t="shared" si="31"/>
        <v>21661.628399999998</v>
      </c>
    </row>
    <row r="1001" spans="1:16" x14ac:dyDescent="0.25">
      <c r="A1001" s="32" t="s">
        <v>79</v>
      </c>
      <c r="B1001" s="32">
        <v>25919</v>
      </c>
      <c r="C1001" s="32" t="s">
        <v>1160</v>
      </c>
      <c r="D1001" s="32" t="str">
        <f>VLOOKUP(C1001,Grupo!A:B,2,0)</f>
        <v>_VM 2-8 m</v>
      </c>
      <c r="G1001" s="34">
        <v>55400</v>
      </c>
      <c r="H1001" s="32">
        <v>7105</v>
      </c>
      <c r="I1001" s="58" t="s">
        <v>79</v>
      </c>
      <c r="J1001">
        <f>VLOOKUP(D1001,'TIpo (Estudo)'!A:C,3,0)</f>
        <v>17</v>
      </c>
      <c r="K1001" t="str">
        <f>VLOOKUP(D1001,'TIpo (Estudo)'!A:B,2,)</f>
        <v>Tipo_J_2-8</v>
      </c>
      <c r="L1001" t="s">
        <v>1563</v>
      </c>
      <c r="M1001" t="str">
        <f t="shared" si="30"/>
        <v>RS</v>
      </c>
      <c r="N1001" s="53">
        <v>40140</v>
      </c>
      <c r="O1001">
        <v>1</v>
      </c>
      <c r="P1001">
        <f t="shared" si="31"/>
        <v>22714</v>
      </c>
    </row>
    <row r="1002" spans="1:16" x14ac:dyDescent="0.25">
      <c r="A1002" s="32" t="s">
        <v>4</v>
      </c>
      <c r="B1002" s="32">
        <v>37090</v>
      </c>
      <c r="C1002" s="32" t="s">
        <v>1142</v>
      </c>
      <c r="D1002" s="32" t="str">
        <f>VLOOKUP(C1002,Grupo!A:B,2,0)</f>
        <v>_TMX 02-5 m</v>
      </c>
      <c r="G1002" s="34">
        <v>36500</v>
      </c>
      <c r="H1002" s="32">
        <v>7254</v>
      </c>
      <c r="I1002" s="58" t="s">
        <v>4</v>
      </c>
      <c r="J1002">
        <f>VLOOKUP(D1002,'TIpo (Estudo)'!A:C,3,0)</f>
        <v>13</v>
      </c>
      <c r="K1002" t="str">
        <f>VLOOKUP(D1002,'TIpo (Estudo)'!A:B,2,)</f>
        <v>Tipo_H_2-5</v>
      </c>
      <c r="L1002" t="s">
        <v>1297</v>
      </c>
      <c r="M1002" t="str">
        <f t="shared" si="30"/>
        <v>MG</v>
      </c>
      <c r="N1002" s="53">
        <v>40142</v>
      </c>
      <c r="O1002">
        <v>1</v>
      </c>
      <c r="P1002">
        <f t="shared" si="31"/>
        <v>14965</v>
      </c>
    </row>
    <row r="1003" spans="1:16" x14ac:dyDescent="0.25">
      <c r="A1003" s="32" t="s">
        <v>55</v>
      </c>
      <c r="B1003" s="32">
        <v>32582</v>
      </c>
      <c r="C1003" s="32" t="s">
        <v>1164</v>
      </c>
      <c r="D1003" s="32" t="str">
        <f>VLOOKUP(C1003,Grupo!A:B,2,0)</f>
        <v>_Colhedoras</v>
      </c>
      <c r="G1003" s="34">
        <v>26000</v>
      </c>
      <c r="H1003" s="32">
        <v>7259</v>
      </c>
      <c r="I1003" s="58" t="s">
        <v>55</v>
      </c>
      <c r="J1003">
        <f>VLOOKUP(D1003,'TIpo (Estudo)'!A:C,3,0)</f>
        <v>1</v>
      </c>
      <c r="K1003" t="str">
        <f>VLOOKUP(D1003,'TIpo (Estudo)'!A:B,2,)</f>
        <v>Tipo_A</v>
      </c>
      <c r="L1003" t="s">
        <v>1300</v>
      </c>
      <c r="M1003" t="str">
        <f t="shared" si="30"/>
        <v>SC</v>
      </c>
      <c r="N1003" s="53">
        <v>40144</v>
      </c>
      <c r="O1003">
        <v>1</v>
      </c>
      <c r="P1003">
        <f t="shared" si="31"/>
        <v>10660</v>
      </c>
    </row>
    <row r="1004" spans="1:16" x14ac:dyDescent="0.25">
      <c r="A1004" s="32" t="s">
        <v>48</v>
      </c>
      <c r="B1004" s="32">
        <v>32582</v>
      </c>
      <c r="C1004" s="32" t="s">
        <v>1164</v>
      </c>
      <c r="D1004" s="32" t="str">
        <f>VLOOKUP(C1004,Grupo!A:B,2,0)</f>
        <v>_Colhedoras</v>
      </c>
      <c r="G1004" s="34">
        <v>31000</v>
      </c>
      <c r="H1004" s="32"/>
      <c r="I1004" s="58" t="s">
        <v>48</v>
      </c>
      <c r="J1004">
        <f>VLOOKUP(D1004,'TIpo (Estudo)'!A:C,3,0)</f>
        <v>1</v>
      </c>
      <c r="K1004" t="str">
        <f>VLOOKUP(D1004,'TIpo (Estudo)'!A:B,2,)</f>
        <v>Tipo_A</v>
      </c>
      <c r="L1004" t="s">
        <v>1220</v>
      </c>
      <c r="M1004" t="str">
        <f t="shared" si="30"/>
        <v>CE</v>
      </c>
      <c r="N1004" s="53">
        <v>40148</v>
      </c>
      <c r="O1004">
        <v>1</v>
      </c>
      <c r="P1004">
        <f t="shared" si="31"/>
        <v>12710</v>
      </c>
    </row>
    <row r="1005" spans="1:16" x14ac:dyDescent="0.25">
      <c r="A1005" s="32" t="s">
        <v>2</v>
      </c>
      <c r="B1005" s="32">
        <v>25993</v>
      </c>
      <c r="C1005" s="32" t="s">
        <v>1982</v>
      </c>
      <c r="D1005" s="32" t="str">
        <f>VLOOKUP(C1005,Grupo!A:B,2,0)</f>
        <v>_VM 2-8 m</v>
      </c>
      <c r="G1005" s="34">
        <v>28500</v>
      </c>
      <c r="H1005" s="32">
        <v>7256</v>
      </c>
      <c r="I1005" s="58" t="s">
        <v>2</v>
      </c>
      <c r="J1005">
        <f>VLOOKUP(D1005,'TIpo (Estudo)'!A:C,3,0)</f>
        <v>17</v>
      </c>
      <c r="K1005" t="str">
        <f>VLOOKUP(D1005,'TIpo (Estudo)'!A:B,2,)</f>
        <v>Tipo_J_2-8</v>
      </c>
      <c r="L1005" t="s">
        <v>1565</v>
      </c>
      <c r="M1005" t="str">
        <f t="shared" si="30"/>
        <v>SP</v>
      </c>
      <c r="N1005" s="53">
        <v>40148</v>
      </c>
      <c r="O1005">
        <v>1</v>
      </c>
      <c r="P1005">
        <f t="shared" si="31"/>
        <v>11685</v>
      </c>
    </row>
    <row r="1006" spans="1:16" x14ac:dyDescent="0.25">
      <c r="A1006" s="32" t="s">
        <v>4</v>
      </c>
      <c r="B1006" s="32">
        <v>36894</v>
      </c>
      <c r="C1006" s="32" t="s">
        <v>1185</v>
      </c>
      <c r="D1006" s="32" t="str">
        <f>VLOOKUP(C1006,Grupo!A:B,2,0)</f>
        <v>_TMX 06-10 m</v>
      </c>
      <c r="G1006" s="34">
        <v>53000</v>
      </c>
      <c r="H1006" s="32"/>
      <c r="I1006" s="58" t="s">
        <v>4</v>
      </c>
      <c r="J1006">
        <f>VLOOKUP(D1006,'TIpo (Estudo)'!A:C,3,0)</f>
        <v>14</v>
      </c>
      <c r="K1006" t="str">
        <f>VLOOKUP(D1006,'TIpo (Estudo)'!A:B,2,)</f>
        <v>Tipo_H_6-10</v>
      </c>
      <c r="L1006" t="s">
        <v>1259</v>
      </c>
      <c r="M1006" t="str">
        <f t="shared" si="30"/>
        <v>MG</v>
      </c>
      <c r="N1006" s="53">
        <v>40157</v>
      </c>
      <c r="O1006">
        <v>1</v>
      </c>
      <c r="P1006">
        <f t="shared" si="31"/>
        <v>21730</v>
      </c>
    </row>
    <row r="1007" spans="1:16" x14ac:dyDescent="0.25">
      <c r="A1007" s="32" t="s">
        <v>2</v>
      </c>
      <c r="B1007" s="32">
        <v>37207</v>
      </c>
      <c r="C1007" s="32" t="s">
        <v>1138</v>
      </c>
      <c r="D1007" s="32" t="str">
        <f>VLOOKUP(C1007,Grupo!A:B,2,0)</f>
        <v>_TMX 02-5 m</v>
      </c>
      <c r="G1007" s="34">
        <v>66000</v>
      </c>
      <c r="H1007" s="32">
        <v>7258</v>
      </c>
      <c r="I1007" s="58" t="s">
        <v>2</v>
      </c>
      <c r="J1007">
        <f>VLOOKUP(D1007,'TIpo (Estudo)'!A:C,3,0)</f>
        <v>13</v>
      </c>
      <c r="K1007" t="str">
        <f>VLOOKUP(D1007,'TIpo (Estudo)'!A:B,2,)</f>
        <v>Tipo_H_2-5</v>
      </c>
      <c r="L1007" t="s">
        <v>1621</v>
      </c>
      <c r="M1007" t="str">
        <f t="shared" si="30"/>
        <v>SP</v>
      </c>
      <c r="N1007" s="53">
        <v>40158</v>
      </c>
      <c r="O1007">
        <v>1</v>
      </c>
      <c r="P1007">
        <f t="shared" si="31"/>
        <v>27060</v>
      </c>
    </row>
    <row r="1008" spans="1:16" x14ac:dyDescent="0.25">
      <c r="A1008" s="32" t="s">
        <v>175</v>
      </c>
      <c r="B1008" s="32">
        <v>32582</v>
      </c>
      <c r="C1008" s="32" t="s">
        <v>1164</v>
      </c>
      <c r="D1008" s="32" t="str">
        <f>VLOOKUP(C1008,Grupo!A:B,2,0)</f>
        <v>_Colhedoras</v>
      </c>
      <c r="G1008" s="34">
        <v>20230</v>
      </c>
      <c r="H1008" s="32">
        <v>7249</v>
      </c>
      <c r="I1008" s="58" t="s">
        <v>175</v>
      </c>
      <c r="J1008">
        <f>VLOOKUP(D1008,'TIpo (Estudo)'!A:C,3,0)</f>
        <v>1</v>
      </c>
      <c r="K1008" t="str">
        <f>VLOOKUP(D1008,'TIpo (Estudo)'!A:B,2,)</f>
        <v>Tipo_A</v>
      </c>
      <c r="L1008" t="s">
        <v>1584</v>
      </c>
      <c r="M1008" t="str">
        <f t="shared" si="30"/>
        <v>EX</v>
      </c>
      <c r="N1008" s="53">
        <v>40163</v>
      </c>
      <c r="O1008">
        <v>1</v>
      </c>
      <c r="P1008">
        <f t="shared" si="31"/>
        <v>8294.2999999999993</v>
      </c>
    </row>
    <row r="1009" spans="1:16" x14ac:dyDescent="0.25">
      <c r="A1009" s="32" t="s">
        <v>175</v>
      </c>
      <c r="B1009" s="32">
        <v>17922</v>
      </c>
      <c r="C1009" s="32" t="s">
        <v>2188</v>
      </c>
      <c r="D1009" s="32" t="str">
        <f>VLOOKUP(C1009,Grupo!A:B,2,0)</f>
        <v>_Colhedoras</v>
      </c>
      <c r="G1009" s="34">
        <v>10674.3</v>
      </c>
      <c r="H1009" s="32">
        <v>6372</v>
      </c>
      <c r="I1009" s="58" t="s">
        <v>175</v>
      </c>
      <c r="J1009">
        <f>VLOOKUP(D1009,'TIpo (Estudo)'!A:C,3,0)</f>
        <v>1</v>
      </c>
      <c r="K1009" t="str">
        <f>VLOOKUP(D1009,'TIpo (Estudo)'!A:B,2,)</f>
        <v>Tipo_A</v>
      </c>
      <c r="L1009" t="s">
        <v>1584</v>
      </c>
      <c r="M1009" t="str">
        <f t="shared" si="30"/>
        <v>EX</v>
      </c>
      <c r="N1009" s="53">
        <v>40163</v>
      </c>
      <c r="O1009">
        <v>1</v>
      </c>
      <c r="P1009">
        <f t="shared" si="31"/>
        <v>4376.4629999999997</v>
      </c>
    </row>
    <row r="1010" spans="1:16" x14ac:dyDescent="0.25">
      <c r="A1010" s="32" t="s">
        <v>175</v>
      </c>
      <c r="B1010" s="32">
        <v>17922</v>
      </c>
      <c r="C1010" s="32" t="s">
        <v>2188</v>
      </c>
      <c r="D1010" s="32" t="str">
        <f>VLOOKUP(C1010,Grupo!A:B,2,0)</f>
        <v>_Colhedoras</v>
      </c>
      <c r="G1010" s="34">
        <v>10674.3</v>
      </c>
      <c r="H1010" s="32">
        <v>6298</v>
      </c>
      <c r="I1010" s="58" t="s">
        <v>175</v>
      </c>
      <c r="J1010">
        <f>VLOOKUP(D1010,'TIpo (Estudo)'!A:C,3,0)</f>
        <v>1</v>
      </c>
      <c r="K1010" t="str">
        <f>VLOOKUP(D1010,'TIpo (Estudo)'!A:B,2,)</f>
        <v>Tipo_A</v>
      </c>
      <c r="L1010" t="s">
        <v>1584</v>
      </c>
      <c r="M1010" t="str">
        <f t="shared" si="30"/>
        <v>EX</v>
      </c>
      <c r="N1010" s="53">
        <v>40163</v>
      </c>
      <c r="O1010">
        <v>1</v>
      </c>
      <c r="P1010">
        <f t="shared" si="31"/>
        <v>4376.4629999999997</v>
      </c>
    </row>
    <row r="1011" spans="1:16" x14ac:dyDescent="0.25">
      <c r="A1011" s="32" t="s">
        <v>175</v>
      </c>
      <c r="B1011" s="32">
        <v>40471</v>
      </c>
      <c r="C1011" s="32" t="s">
        <v>2030</v>
      </c>
      <c r="D1011" s="32" t="str">
        <f>VLOOKUP(C1011,Grupo!A:B,2,0)</f>
        <v>_Distribuidor_Ester</v>
      </c>
      <c r="G1011" s="34">
        <v>13299.53</v>
      </c>
      <c r="H1011" s="32">
        <v>7250</v>
      </c>
      <c r="I1011" s="58" t="s">
        <v>175</v>
      </c>
      <c r="J1011">
        <f>VLOOKUP(D1011,'TIpo (Estudo)'!A:C,3,0)</f>
        <v>2</v>
      </c>
      <c r="K1011" t="str">
        <f>VLOOKUP(D1011,'TIpo (Estudo)'!A:B,2,)</f>
        <v>Tipo_B</v>
      </c>
      <c r="L1011" t="s">
        <v>1584</v>
      </c>
      <c r="M1011" t="str">
        <f t="shared" si="30"/>
        <v>EX</v>
      </c>
      <c r="N1011" s="53">
        <v>40163</v>
      </c>
      <c r="O1011">
        <v>1</v>
      </c>
      <c r="P1011">
        <f t="shared" si="31"/>
        <v>5452.8073000000004</v>
      </c>
    </row>
    <row r="1012" spans="1:16" x14ac:dyDescent="0.25">
      <c r="A1012" s="32" t="s">
        <v>175</v>
      </c>
      <c r="B1012" s="32">
        <v>37143</v>
      </c>
      <c r="C1012" s="32" t="s">
        <v>1147</v>
      </c>
      <c r="D1012" s="32" t="str">
        <f>VLOOKUP(C1012,Grupo!A:B,2,0)</f>
        <v>_TMX 06-10 m</v>
      </c>
      <c r="G1012" s="34">
        <v>50830.04</v>
      </c>
      <c r="H1012" s="32">
        <v>7246</v>
      </c>
      <c r="I1012" s="58" t="s">
        <v>175</v>
      </c>
      <c r="J1012">
        <f>VLOOKUP(D1012,'TIpo (Estudo)'!A:C,3,0)</f>
        <v>14</v>
      </c>
      <c r="K1012" t="str">
        <f>VLOOKUP(D1012,'TIpo (Estudo)'!A:B,2,)</f>
        <v>Tipo_H_6-10</v>
      </c>
      <c r="L1012" t="s">
        <v>1584</v>
      </c>
      <c r="M1012" t="str">
        <f t="shared" si="30"/>
        <v>EX</v>
      </c>
      <c r="N1012" s="53">
        <v>40163</v>
      </c>
      <c r="O1012">
        <v>1</v>
      </c>
      <c r="P1012">
        <f t="shared" si="31"/>
        <v>20840.3164</v>
      </c>
    </row>
    <row r="1013" spans="1:16" x14ac:dyDescent="0.25">
      <c r="A1013" s="32" t="s">
        <v>175</v>
      </c>
      <c r="B1013" s="32">
        <v>25850</v>
      </c>
      <c r="C1013" s="32" t="s">
        <v>2229</v>
      </c>
      <c r="D1013" s="32" t="str">
        <f>VLOOKUP(C1013,Grupo!A:B,2,0)</f>
        <v>_Wagon</v>
      </c>
      <c r="G1013" s="34">
        <v>23301.69</v>
      </c>
      <c r="H1013" s="32">
        <v>7248</v>
      </c>
      <c r="I1013" s="58" t="s">
        <v>175</v>
      </c>
      <c r="J1013">
        <f>VLOOKUP(D1013,'TIpo (Estudo)'!A:C,3,0)</f>
        <v>19</v>
      </c>
      <c r="K1013" t="str">
        <f>VLOOKUP(D1013,'TIpo (Estudo)'!A:B,2,)</f>
        <v>Tipo_K</v>
      </c>
      <c r="L1013" t="s">
        <v>1584</v>
      </c>
      <c r="M1013" t="str">
        <f t="shared" si="30"/>
        <v>EX</v>
      </c>
      <c r="N1013" s="53">
        <v>40163</v>
      </c>
      <c r="O1013">
        <v>1</v>
      </c>
      <c r="P1013">
        <f t="shared" si="31"/>
        <v>9553.6928999999982</v>
      </c>
    </row>
    <row r="1014" spans="1:16" x14ac:dyDescent="0.25">
      <c r="A1014" s="32" t="s">
        <v>175</v>
      </c>
      <c r="B1014" s="32">
        <v>25919</v>
      </c>
      <c r="C1014" s="32" t="s">
        <v>1160</v>
      </c>
      <c r="D1014" s="32" t="str">
        <f>VLOOKUP(C1014,Grupo!A:B,2,0)</f>
        <v>_VM 2-8 m</v>
      </c>
      <c r="G1014" s="34">
        <v>33880.14</v>
      </c>
      <c r="H1014" s="32">
        <v>7247</v>
      </c>
      <c r="I1014" s="58" t="s">
        <v>175</v>
      </c>
      <c r="J1014">
        <f>VLOOKUP(D1014,'TIpo (Estudo)'!A:C,3,0)</f>
        <v>17</v>
      </c>
      <c r="K1014" t="str">
        <f>VLOOKUP(D1014,'TIpo (Estudo)'!A:B,2,)</f>
        <v>Tipo_J_2-8</v>
      </c>
      <c r="L1014" t="s">
        <v>1584</v>
      </c>
      <c r="M1014" t="str">
        <f t="shared" si="30"/>
        <v>EX</v>
      </c>
      <c r="N1014" s="53">
        <v>40163</v>
      </c>
      <c r="O1014">
        <v>1</v>
      </c>
      <c r="P1014">
        <f t="shared" si="31"/>
        <v>13890.857399999999</v>
      </c>
    </row>
    <row r="1015" spans="1:16" x14ac:dyDescent="0.25">
      <c r="A1015" s="32" t="s">
        <v>4</v>
      </c>
      <c r="B1015" s="32">
        <v>25850</v>
      </c>
      <c r="C1015" s="32" t="s">
        <v>2229</v>
      </c>
      <c r="D1015" s="32" t="str">
        <f>VLOOKUP(C1015,Grupo!A:B,2,0)</f>
        <v>_Wagon</v>
      </c>
      <c r="G1015" s="34">
        <v>30000</v>
      </c>
      <c r="H1015" s="32">
        <v>6682</v>
      </c>
      <c r="I1015" s="58" t="s">
        <v>4</v>
      </c>
      <c r="J1015">
        <f>VLOOKUP(D1015,'TIpo (Estudo)'!A:C,3,0)</f>
        <v>19</v>
      </c>
      <c r="K1015" t="str">
        <f>VLOOKUP(D1015,'TIpo (Estudo)'!A:B,2,)</f>
        <v>Tipo_K</v>
      </c>
      <c r="L1015" t="s">
        <v>1588</v>
      </c>
      <c r="M1015" t="str">
        <f t="shared" si="30"/>
        <v>MG</v>
      </c>
      <c r="N1015" s="53">
        <v>40183</v>
      </c>
      <c r="O1015">
        <v>1</v>
      </c>
      <c r="P1015">
        <f t="shared" si="31"/>
        <v>12300</v>
      </c>
    </row>
    <row r="1016" spans="1:16" x14ac:dyDescent="0.25">
      <c r="A1016" s="32" t="s">
        <v>77</v>
      </c>
      <c r="B1016" s="32">
        <v>33790</v>
      </c>
      <c r="C1016" s="32" t="s">
        <v>1177</v>
      </c>
      <c r="D1016" s="32" t="str">
        <f>VLOOKUP(C1016,Grupo!A:B,2,0)</f>
        <v>_Colhedoras</v>
      </c>
      <c r="G1016" s="34">
        <v>39500</v>
      </c>
      <c r="H1016" s="32">
        <v>7219</v>
      </c>
      <c r="I1016" s="58" t="s">
        <v>77</v>
      </c>
      <c r="J1016">
        <f>VLOOKUP(D1016,'TIpo (Estudo)'!A:C,3,0)</f>
        <v>1</v>
      </c>
      <c r="K1016" t="str">
        <f>VLOOKUP(D1016,'TIpo (Estudo)'!A:B,2,)</f>
        <v>Tipo_A</v>
      </c>
      <c r="L1016" t="s">
        <v>1389</v>
      </c>
      <c r="M1016" t="str">
        <f t="shared" si="30"/>
        <v>TO</v>
      </c>
      <c r="N1016" s="53">
        <v>40184</v>
      </c>
      <c r="O1016">
        <v>1</v>
      </c>
      <c r="P1016">
        <f t="shared" si="31"/>
        <v>16194.999999999998</v>
      </c>
    </row>
    <row r="1017" spans="1:16" x14ac:dyDescent="0.25">
      <c r="A1017" s="32" t="s">
        <v>79</v>
      </c>
      <c r="B1017" s="32">
        <v>33790</v>
      </c>
      <c r="C1017" s="32" t="s">
        <v>1177</v>
      </c>
      <c r="D1017" s="32" t="str">
        <f>VLOOKUP(C1017,Grupo!A:B,2,0)</f>
        <v>_Colhedoras</v>
      </c>
      <c r="G1017" s="34">
        <v>38000</v>
      </c>
      <c r="H1017" s="32">
        <v>7167</v>
      </c>
      <c r="I1017" s="58" t="s">
        <v>79</v>
      </c>
      <c r="J1017">
        <f>VLOOKUP(D1017,'TIpo (Estudo)'!A:C,3,0)</f>
        <v>1</v>
      </c>
      <c r="K1017" t="str">
        <f>VLOOKUP(D1017,'TIpo (Estudo)'!A:B,2,)</f>
        <v>Tipo_A</v>
      </c>
      <c r="L1017" t="s">
        <v>1622</v>
      </c>
      <c r="M1017" t="str">
        <f t="shared" si="30"/>
        <v>RS</v>
      </c>
      <c r="N1017" s="53">
        <v>40184</v>
      </c>
      <c r="O1017">
        <v>1</v>
      </c>
      <c r="P1017">
        <f t="shared" si="31"/>
        <v>15579.999999999998</v>
      </c>
    </row>
    <row r="1018" spans="1:16" x14ac:dyDescent="0.25">
      <c r="A1018" s="32" t="s">
        <v>2</v>
      </c>
      <c r="B1018" s="32">
        <v>32582</v>
      </c>
      <c r="C1018" s="32" t="s">
        <v>1164</v>
      </c>
      <c r="D1018" s="32" t="str">
        <f>VLOOKUP(C1018,Grupo!A:B,2,0)</f>
        <v>_Colhedoras</v>
      </c>
      <c r="G1018" s="34">
        <v>30000</v>
      </c>
      <c r="H1018" s="32">
        <v>7226</v>
      </c>
      <c r="I1018" s="58" t="s">
        <v>2</v>
      </c>
      <c r="J1018">
        <f>VLOOKUP(D1018,'TIpo (Estudo)'!A:C,3,0)</f>
        <v>1</v>
      </c>
      <c r="K1018" t="str">
        <f>VLOOKUP(D1018,'TIpo (Estudo)'!A:B,2,)</f>
        <v>Tipo_A</v>
      </c>
      <c r="L1018" t="s">
        <v>1623</v>
      </c>
      <c r="M1018" t="str">
        <f t="shared" si="30"/>
        <v>SP</v>
      </c>
      <c r="N1018" s="53">
        <v>40191</v>
      </c>
      <c r="O1018">
        <v>1</v>
      </c>
      <c r="P1018">
        <f t="shared" si="31"/>
        <v>12300</v>
      </c>
    </row>
    <row r="1019" spans="1:16" x14ac:dyDescent="0.25">
      <c r="A1019" s="32" t="s">
        <v>29</v>
      </c>
      <c r="B1019" s="32">
        <v>25993</v>
      </c>
      <c r="C1019" s="32" t="s">
        <v>1982</v>
      </c>
      <c r="D1019" s="32" t="str">
        <f>VLOOKUP(C1019,Grupo!A:B,2,0)</f>
        <v>_VM 2-8 m</v>
      </c>
      <c r="G1019" s="34">
        <v>36000</v>
      </c>
      <c r="H1019" s="32">
        <v>7266</v>
      </c>
      <c r="I1019" s="58" t="s">
        <v>29</v>
      </c>
      <c r="J1019">
        <f>VLOOKUP(D1019,'TIpo (Estudo)'!A:C,3,0)</f>
        <v>17</v>
      </c>
      <c r="K1019" t="str">
        <f>VLOOKUP(D1019,'TIpo (Estudo)'!A:B,2,)</f>
        <v>Tipo_J_2-8</v>
      </c>
      <c r="L1019" t="s">
        <v>1307</v>
      </c>
      <c r="M1019" t="str">
        <f t="shared" si="30"/>
        <v>PR</v>
      </c>
      <c r="N1019" s="53">
        <v>40196</v>
      </c>
      <c r="O1019">
        <v>1</v>
      </c>
      <c r="P1019">
        <f t="shared" si="31"/>
        <v>14760</v>
      </c>
    </row>
    <row r="1020" spans="1:16" x14ac:dyDescent="0.25">
      <c r="A1020" s="32" t="s">
        <v>2</v>
      </c>
      <c r="B1020" s="32">
        <v>32582</v>
      </c>
      <c r="C1020" s="32" t="s">
        <v>1164</v>
      </c>
      <c r="D1020" s="32" t="str">
        <f>VLOOKUP(C1020,Grupo!A:B,2,0)</f>
        <v>_Colhedoras</v>
      </c>
      <c r="G1020" s="34">
        <v>26000</v>
      </c>
      <c r="H1020" s="32">
        <v>7229</v>
      </c>
      <c r="I1020" s="58" t="s">
        <v>2</v>
      </c>
      <c r="J1020">
        <f>VLOOKUP(D1020,'TIpo (Estudo)'!A:C,3,0)</f>
        <v>1</v>
      </c>
      <c r="K1020" t="str">
        <f>VLOOKUP(D1020,'TIpo (Estudo)'!A:B,2,)</f>
        <v>Tipo_A</v>
      </c>
      <c r="L1020" t="s">
        <v>1350</v>
      </c>
      <c r="M1020" t="str">
        <f t="shared" si="30"/>
        <v>SP</v>
      </c>
      <c r="N1020" s="53">
        <v>40199</v>
      </c>
      <c r="O1020">
        <v>1</v>
      </c>
      <c r="P1020">
        <f t="shared" si="31"/>
        <v>10660</v>
      </c>
    </row>
    <row r="1021" spans="1:16" x14ac:dyDescent="0.25">
      <c r="A1021" s="32" t="s">
        <v>131</v>
      </c>
      <c r="B1021" s="32">
        <v>32582</v>
      </c>
      <c r="C1021" s="32" t="s">
        <v>1164</v>
      </c>
      <c r="D1021" s="32" t="str">
        <f>VLOOKUP(C1021,Grupo!A:B,2,0)</f>
        <v>_Colhedoras</v>
      </c>
      <c r="G1021" s="34">
        <v>27000</v>
      </c>
      <c r="H1021" s="32">
        <v>7225</v>
      </c>
      <c r="I1021" s="58" t="s">
        <v>131</v>
      </c>
      <c r="J1021">
        <f>VLOOKUP(D1021,'TIpo (Estudo)'!A:C,3,0)</f>
        <v>1</v>
      </c>
      <c r="K1021" t="str">
        <f>VLOOKUP(D1021,'TIpo (Estudo)'!A:B,2,)</f>
        <v>Tipo_A</v>
      </c>
      <c r="L1021" t="s">
        <v>1624</v>
      </c>
      <c r="M1021" t="str">
        <f t="shared" si="30"/>
        <v>ES</v>
      </c>
      <c r="N1021" s="53">
        <v>40200</v>
      </c>
      <c r="O1021">
        <v>1</v>
      </c>
      <c r="P1021">
        <f t="shared" si="31"/>
        <v>11070</v>
      </c>
    </row>
    <row r="1022" spans="1:16" x14ac:dyDescent="0.25">
      <c r="A1022" s="32" t="s">
        <v>2</v>
      </c>
      <c r="B1022" s="32">
        <v>40757</v>
      </c>
      <c r="C1022" s="32" t="s">
        <v>1154</v>
      </c>
      <c r="D1022" s="32" t="str">
        <f>VLOOKUP(C1022,Grupo!A:B,2,0)</f>
        <v>_RX 0-11m</v>
      </c>
      <c r="G1022" s="34">
        <v>90000</v>
      </c>
      <c r="H1022" s="32">
        <v>7180</v>
      </c>
      <c r="I1022" s="58" t="s">
        <v>2</v>
      </c>
      <c r="J1022">
        <f>VLOOKUP(D1022,'TIpo (Estudo)'!A:C,3,0)</f>
        <v>7</v>
      </c>
      <c r="K1022" t="str">
        <f>VLOOKUP(D1022,'TIpo (Estudo)'!A:B,2,)</f>
        <v>Tipo_F_0-11</v>
      </c>
      <c r="L1022" t="s">
        <v>1245</v>
      </c>
      <c r="M1022" t="str">
        <f t="shared" si="30"/>
        <v>SP</v>
      </c>
      <c r="N1022" s="53">
        <v>40203</v>
      </c>
      <c r="O1022">
        <v>1</v>
      </c>
      <c r="P1022">
        <f t="shared" si="31"/>
        <v>36900</v>
      </c>
    </row>
    <row r="1023" spans="1:16" x14ac:dyDescent="0.25">
      <c r="A1023" s="32" t="s">
        <v>4</v>
      </c>
      <c r="B1023" s="32">
        <v>35873</v>
      </c>
      <c r="C1023" s="32" t="s">
        <v>1155</v>
      </c>
      <c r="D1023" s="32" t="str">
        <f>VLOOKUP(C1023,Grupo!A:B,2,0)</f>
        <v>_RX 15-20 m</v>
      </c>
      <c r="G1023" s="34">
        <v>165000</v>
      </c>
      <c r="H1023" s="32">
        <v>7260</v>
      </c>
      <c r="I1023" s="58" t="s">
        <v>4</v>
      </c>
      <c r="J1023">
        <f>VLOOKUP(D1023,'TIpo (Estudo)'!A:C,3,0)</f>
        <v>9</v>
      </c>
      <c r="K1023" t="str">
        <f>VLOOKUP(D1023,'TIpo (Estudo)'!A:B,2,)</f>
        <v>Tipo_F_15-20</v>
      </c>
      <c r="L1023" t="s">
        <v>1464</v>
      </c>
      <c r="M1023" t="str">
        <f t="shared" si="30"/>
        <v>MG</v>
      </c>
      <c r="N1023" s="53">
        <v>40204</v>
      </c>
      <c r="O1023">
        <v>1</v>
      </c>
      <c r="P1023">
        <f t="shared" si="31"/>
        <v>67650</v>
      </c>
    </row>
    <row r="1024" spans="1:16" x14ac:dyDescent="0.25">
      <c r="A1024" s="32" t="s">
        <v>2</v>
      </c>
      <c r="B1024" s="32">
        <v>37207</v>
      </c>
      <c r="C1024" s="32" t="s">
        <v>1138</v>
      </c>
      <c r="D1024" s="32" t="str">
        <f>VLOOKUP(C1024,Grupo!A:B,2,0)</f>
        <v>_TMX 02-5 m</v>
      </c>
      <c r="G1024" s="34">
        <v>63000</v>
      </c>
      <c r="H1024" s="32">
        <v>7255</v>
      </c>
      <c r="I1024" s="58" t="s">
        <v>2</v>
      </c>
      <c r="J1024">
        <f>VLOOKUP(D1024,'TIpo (Estudo)'!A:C,3,0)</f>
        <v>13</v>
      </c>
      <c r="K1024" t="str">
        <f>VLOOKUP(D1024,'TIpo (Estudo)'!A:B,2,)</f>
        <v>Tipo_H_2-5</v>
      </c>
      <c r="L1024" t="s">
        <v>1620</v>
      </c>
      <c r="M1024" t="str">
        <f t="shared" si="30"/>
        <v>SP</v>
      </c>
      <c r="N1024" s="53">
        <v>40206</v>
      </c>
      <c r="O1024">
        <v>1</v>
      </c>
      <c r="P1024">
        <f t="shared" si="31"/>
        <v>25830</v>
      </c>
    </row>
    <row r="1025" spans="1:16" x14ac:dyDescent="0.25">
      <c r="A1025" s="32" t="s">
        <v>4</v>
      </c>
      <c r="B1025" s="32">
        <v>37090</v>
      </c>
      <c r="C1025" s="32" t="s">
        <v>1142</v>
      </c>
      <c r="D1025" s="32" t="str">
        <f>VLOOKUP(C1025,Grupo!A:B,2,0)</f>
        <v>_TMX 02-5 m</v>
      </c>
      <c r="G1025" s="34">
        <v>46000</v>
      </c>
      <c r="H1025" s="32">
        <v>7272</v>
      </c>
      <c r="I1025" s="58" t="s">
        <v>4</v>
      </c>
      <c r="J1025">
        <f>VLOOKUP(D1025,'TIpo (Estudo)'!A:C,3,0)</f>
        <v>13</v>
      </c>
      <c r="K1025" t="str">
        <f>VLOOKUP(D1025,'TIpo (Estudo)'!A:B,2,)</f>
        <v>Tipo_H_2-5</v>
      </c>
      <c r="L1025" t="s">
        <v>1625</v>
      </c>
      <c r="M1025" t="str">
        <f t="shared" si="30"/>
        <v>MG</v>
      </c>
      <c r="N1025" s="53">
        <v>40207</v>
      </c>
      <c r="O1025">
        <v>1</v>
      </c>
      <c r="P1025">
        <f t="shared" si="31"/>
        <v>18860</v>
      </c>
    </row>
    <row r="1026" spans="1:16" x14ac:dyDescent="0.25">
      <c r="A1026" s="32" t="s">
        <v>4</v>
      </c>
      <c r="B1026" s="32">
        <v>37090</v>
      </c>
      <c r="C1026" s="32" t="s">
        <v>1142</v>
      </c>
      <c r="D1026" s="32" t="str">
        <f>VLOOKUP(C1026,Grupo!A:B,2,0)</f>
        <v>_TMX 02-5 m</v>
      </c>
      <c r="G1026" s="34">
        <v>40000</v>
      </c>
      <c r="H1026" s="32">
        <v>7262</v>
      </c>
      <c r="I1026" s="58" t="s">
        <v>4</v>
      </c>
      <c r="J1026">
        <f>VLOOKUP(D1026,'TIpo (Estudo)'!A:C,3,0)</f>
        <v>13</v>
      </c>
      <c r="K1026" t="str">
        <f>VLOOKUP(D1026,'TIpo (Estudo)'!A:B,2,)</f>
        <v>Tipo_H_2-5</v>
      </c>
      <c r="L1026" t="s">
        <v>1430</v>
      </c>
      <c r="M1026" t="str">
        <f t="shared" si="30"/>
        <v>MG</v>
      </c>
      <c r="N1026" s="53">
        <v>40217</v>
      </c>
      <c r="O1026">
        <v>1</v>
      </c>
      <c r="P1026">
        <f t="shared" si="31"/>
        <v>16400</v>
      </c>
    </row>
    <row r="1027" spans="1:16" x14ac:dyDescent="0.25">
      <c r="A1027" s="32" t="s">
        <v>2</v>
      </c>
      <c r="B1027" s="32">
        <v>32582</v>
      </c>
      <c r="C1027" s="32" t="s">
        <v>1164</v>
      </c>
      <c r="D1027" s="32" t="str">
        <f>VLOOKUP(C1027,Grupo!A:B,2,0)</f>
        <v>_Colhedoras</v>
      </c>
      <c r="G1027" s="34">
        <v>32460.32</v>
      </c>
      <c r="H1027" s="32">
        <v>7236</v>
      </c>
      <c r="I1027" s="58" t="s">
        <v>2</v>
      </c>
      <c r="J1027">
        <f>VLOOKUP(D1027,'TIpo (Estudo)'!A:C,3,0)</f>
        <v>1</v>
      </c>
      <c r="K1027" t="str">
        <f>VLOOKUP(D1027,'TIpo (Estudo)'!A:B,2,)</f>
        <v>Tipo_A</v>
      </c>
      <c r="L1027" t="s">
        <v>1626</v>
      </c>
      <c r="M1027" t="str">
        <f t="shared" ref="M1027:M1090" si="32">IF(ISBLANK(I1027),A1027,I1027)</f>
        <v>SP</v>
      </c>
      <c r="N1027" s="53">
        <v>40228</v>
      </c>
      <c r="O1027">
        <v>1</v>
      </c>
      <c r="P1027">
        <f t="shared" ref="P1027:P1090" si="33">G1027*0.41</f>
        <v>13308.731199999998</v>
      </c>
    </row>
    <row r="1028" spans="1:16" x14ac:dyDescent="0.25">
      <c r="A1028" s="32" t="s">
        <v>175</v>
      </c>
      <c r="B1028" s="32">
        <v>38968</v>
      </c>
      <c r="C1028" s="32" t="s">
        <v>1163</v>
      </c>
      <c r="D1028" s="32" t="str">
        <f>VLOOKUP(C1028,Grupo!A:B,2,0)</f>
        <v>_VM 9 m ou &gt;</v>
      </c>
      <c r="G1028" s="34">
        <v>68242.95</v>
      </c>
      <c r="H1028" s="32">
        <v>0</v>
      </c>
      <c r="I1028" s="58" t="s">
        <v>175</v>
      </c>
      <c r="J1028">
        <f>VLOOKUP(D1028,'TIpo (Estudo)'!A:C,3,0)</f>
        <v>18</v>
      </c>
      <c r="K1028" t="str">
        <f>VLOOKUP(D1028,'TIpo (Estudo)'!A:B,2,)</f>
        <v>Tipo_J_9</v>
      </c>
      <c r="L1028" t="s">
        <v>1584</v>
      </c>
      <c r="M1028" t="str">
        <f t="shared" si="32"/>
        <v>EX</v>
      </c>
      <c r="N1028" s="53">
        <v>40232</v>
      </c>
      <c r="O1028">
        <v>1</v>
      </c>
      <c r="P1028">
        <f t="shared" si="33"/>
        <v>27979.609499999999</v>
      </c>
    </row>
    <row r="1029" spans="1:16" x14ac:dyDescent="0.25">
      <c r="A1029" s="32" t="s">
        <v>4</v>
      </c>
      <c r="B1029" s="32">
        <v>33790</v>
      </c>
      <c r="C1029" s="32" t="s">
        <v>1177</v>
      </c>
      <c r="D1029" s="32" t="str">
        <f>VLOOKUP(C1029,Grupo!A:B,2,0)</f>
        <v>_Colhedoras</v>
      </c>
      <c r="G1029" s="34">
        <v>48000</v>
      </c>
      <c r="H1029" s="32">
        <v>7286</v>
      </c>
      <c r="I1029" s="58" t="s">
        <v>4</v>
      </c>
      <c r="J1029">
        <f>VLOOKUP(D1029,'TIpo (Estudo)'!A:C,3,0)</f>
        <v>1</v>
      </c>
      <c r="K1029" t="str">
        <f>VLOOKUP(D1029,'TIpo (Estudo)'!A:B,2,)</f>
        <v>Tipo_A</v>
      </c>
      <c r="L1029" t="s">
        <v>1627</v>
      </c>
      <c r="M1029" t="str">
        <f t="shared" si="32"/>
        <v>MG</v>
      </c>
      <c r="N1029" s="53">
        <v>40234</v>
      </c>
      <c r="O1029">
        <v>1</v>
      </c>
      <c r="P1029">
        <f t="shared" si="33"/>
        <v>19680</v>
      </c>
    </row>
    <row r="1030" spans="1:16" x14ac:dyDescent="0.25">
      <c r="A1030" s="32" t="s">
        <v>10</v>
      </c>
      <c r="B1030" s="32">
        <v>37372</v>
      </c>
      <c r="C1030" s="32" t="s">
        <v>1139</v>
      </c>
      <c r="D1030" s="32" t="str">
        <f>VLOOKUP(C1030,Grupo!A:B,2,0)</f>
        <v>_TMX 02-5 m</v>
      </c>
      <c r="G1030" s="34">
        <v>75000</v>
      </c>
      <c r="H1030" s="32">
        <v>7269</v>
      </c>
      <c r="I1030" s="58" t="s">
        <v>10</v>
      </c>
      <c r="J1030">
        <f>VLOOKUP(D1030,'TIpo (Estudo)'!A:C,3,0)</f>
        <v>13</v>
      </c>
      <c r="K1030" t="str">
        <f>VLOOKUP(D1030,'TIpo (Estudo)'!A:B,2,)</f>
        <v>Tipo_H_2-5</v>
      </c>
      <c r="L1030" t="s">
        <v>1628</v>
      </c>
      <c r="M1030" t="str">
        <f t="shared" si="32"/>
        <v>GO</v>
      </c>
      <c r="N1030" s="53">
        <v>40235</v>
      </c>
      <c r="O1030">
        <v>1</v>
      </c>
      <c r="P1030">
        <f t="shared" si="33"/>
        <v>30749.999999999996</v>
      </c>
    </row>
    <row r="1031" spans="1:16" x14ac:dyDescent="0.25">
      <c r="A1031" s="32" t="s">
        <v>4</v>
      </c>
      <c r="B1031" s="32">
        <v>40757</v>
      </c>
      <c r="C1031" s="32" t="s">
        <v>1154</v>
      </c>
      <c r="D1031" s="32" t="str">
        <f>VLOOKUP(C1031,Grupo!A:B,2,0)</f>
        <v>_RX 0-11m</v>
      </c>
      <c r="G1031" s="34">
        <v>89700</v>
      </c>
      <c r="H1031" s="32">
        <v>7265</v>
      </c>
      <c r="I1031" s="58" t="s">
        <v>4</v>
      </c>
      <c r="J1031">
        <f>VLOOKUP(D1031,'TIpo (Estudo)'!A:C,3,0)</f>
        <v>7</v>
      </c>
      <c r="K1031" t="str">
        <f>VLOOKUP(D1031,'TIpo (Estudo)'!A:B,2,)</f>
        <v>Tipo_F_0-11</v>
      </c>
      <c r="L1031" t="s">
        <v>1297</v>
      </c>
      <c r="M1031" t="str">
        <f t="shared" si="32"/>
        <v>MG</v>
      </c>
      <c r="N1031" s="53">
        <v>40235</v>
      </c>
      <c r="O1031">
        <v>1</v>
      </c>
      <c r="P1031">
        <f t="shared" si="33"/>
        <v>36777</v>
      </c>
    </row>
    <row r="1032" spans="1:16" x14ac:dyDescent="0.25">
      <c r="A1032" s="32" t="s">
        <v>4</v>
      </c>
      <c r="B1032" s="32">
        <v>31744</v>
      </c>
      <c r="C1032" s="32" t="s">
        <v>1153</v>
      </c>
      <c r="D1032" s="32" t="str">
        <f>VLOOKUP(C1032,Grupo!A:B,2,0)</f>
        <v>_RX 0-11m</v>
      </c>
      <c r="G1032" s="34">
        <v>61425</v>
      </c>
      <c r="H1032" s="32">
        <v>7264</v>
      </c>
      <c r="I1032" s="58" t="s">
        <v>4</v>
      </c>
      <c r="J1032">
        <f>VLOOKUP(D1032,'TIpo (Estudo)'!A:C,3,0)</f>
        <v>7</v>
      </c>
      <c r="K1032" t="str">
        <f>VLOOKUP(D1032,'TIpo (Estudo)'!A:B,2,)</f>
        <v>Tipo_F_0-11</v>
      </c>
      <c r="L1032" t="s">
        <v>1297</v>
      </c>
      <c r="M1032" t="str">
        <f t="shared" si="32"/>
        <v>MG</v>
      </c>
      <c r="N1032" s="53">
        <v>40235</v>
      </c>
      <c r="O1032">
        <v>1</v>
      </c>
      <c r="P1032">
        <f t="shared" si="33"/>
        <v>25184.25</v>
      </c>
    </row>
    <row r="1033" spans="1:16" x14ac:dyDescent="0.25">
      <c r="A1033" s="32" t="s">
        <v>10</v>
      </c>
      <c r="B1033" s="32">
        <v>37143</v>
      </c>
      <c r="C1033" s="32" t="s">
        <v>1147</v>
      </c>
      <c r="D1033" s="32" t="str">
        <f>VLOOKUP(C1033,Grupo!A:B,2,0)</f>
        <v>_TMX 06-10 m</v>
      </c>
      <c r="G1033" s="34">
        <v>98000</v>
      </c>
      <c r="H1033" s="32">
        <v>7257</v>
      </c>
      <c r="I1033" s="58" t="s">
        <v>10</v>
      </c>
      <c r="J1033">
        <f>VLOOKUP(D1033,'TIpo (Estudo)'!A:C,3,0)</f>
        <v>14</v>
      </c>
      <c r="K1033" t="str">
        <f>VLOOKUP(D1033,'TIpo (Estudo)'!A:B,2,)</f>
        <v>Tipo_H_6-10</v>
      </c>
      <c r="L1033" t="s">
        <v>2064</v>
      </c>
      <c r="M1033" t="str">
        <f t="shared" si="32"/>
        <v>GO</v>
      </c>
      <c r="N1033" s="53">
        <v>40238</v>
      </c>
      <c r="O1033">
        <v>1</v>
      </c>
      <c r="P1033">
        <f t="shared" si="33"/>
        <v>40180</v>
      </c>
    </row>
    <row r="1034" spans="1:16" x14ac:dyDescent="0.25">
      <c r="A1034" s="32" t="s">
        <v>4</v>
      </c>
      <c r="B1034" s="32">
        <v>31744</v>
      </c>
      <c r="C1034" s="32" t="s">
        <v>1153</v>
      </c>
      <c r="D1034" s="32" t="str">
        <f>VLOOKUP(C1034,Grupo!A:B,2,0)</f>
        <v>_RX 0-11m</v>
      </c>
      <c r="G1034" s="34">
        <v>61425</v>
      </c>
      <c r="H1034" s="32">
        <v>7264</v>
      </c>
      <c r="I1034" s="58" t="s">
        <v>4</v>
      </c>
      <c r="J1034">
        <f>VLOOKUP(D1034,'TIpo (Estudo)'!A:C,3,0)</f>
        <v>7</v>
      </c>
      <c r="K1034" t="str">
        <f>VLOOKUP(D1034,'TIpo (Estudo)'!A:B,2,)</f>
        <v>Tipo_F_0-11</v>
      </c>
      <c r="L1034" t="s">
        <v>1297</v>
      </c>
      <c r="M1034" t="str">
        <f t="shared" si="32"/>
        <v>MG</v>
      </c>
      <c r="N1034" s="53">
        <v>40238</v>
      </c>
      <c r="O1034">
        <v>1</v>
      </c>
      <c r="P1034">
        <f t="shared" si="33"/>
        <v>25184.25</v>
      </c>
    </row>
    <row r="1035" spans="1:16" x14ac:dyDescent="0.25">
      <c r="A1035" s="32" t="s">
        <v>4</v>
      </c>
      <c r="B1035" s="32">
        <v>36460</v>
      </c>
      <c r="C1035" s="32" t="s">
        <v>1149</v>
      </c>
      <c r="D1035" s="32" t="str">
        <f>VLOOKUP(C1035,Grupo!A:B,2,0)</f>
        <v>_TMX 02-5 m</v>
      </c>
      <c r="G1035" s="34">
        <v>31000</v>
      </c>
      <c r="H1035" s="32">
        <v>7126</v>
      </c>
      <c r="I1035" s="58" t="s">
        <v>4</v>
      </c>
      <c r="J1035">
        <f>VLOOKUP(D1035,'TIpo (Estudo)'!A:C,3,0)</f>
        <v>13</v>
      </c>
      <c r="K1035" t="str">
        <f>VLOOKUP(D1035,'TIpo (Estudo)'!A:B,2,)</f>
        <v>Tipo_H_2-5</v>
      </c>
      <c r="L1035" t="s">
        <v>1629</v>
      </c>
      <c r="M1035" t="str">
        <f t="shared" si="32"/>
        <v>MG</v>
      </c>
      <c r="N1035" s="53">
        <v>40238</v>
      </c>
      <c r="O1035">
        <v>1</v>
      </c>
      <c r="P1035">
        <f t="shared" si="33"/>
        <v>12710</v>
      </c>
    </row>
    <row r="1036" spans="1:16" x14ac:dyDescent="0.25">
      <c r="A1036" s="32" t="s">
        <v>4</v>
      </c>
      <c r="B1036" s="32">
        <v>35873</v>
      </c>
      <c r="C1036" s="32" t="s">
        <v>1155</v>
      </c>
      <c r="D1036" s="32" t="str">
        <f>VLOOKUP(C1036,Grupo!A:B,2,0)</f>
        <v>_RX 15-20 m</v>
      </c>
      <c r="G1036" s="34">
        <v>153075</v>
      </c>
      <c r="H1036" s="32">
        <v>7263</v>
      </c>
      <c r="I1036" s="58" t="s">
        <v>4</v>
      </c>
      <c r="J1036">
        <f>VLOOKUP(D1036,'TIpo (Estudo)'!A:C,3,0)</f>
        <v>9</v>
      </c>
      <c r="K1036" t="str">
        <f>VLOOKUP(D1036,'TIpo (Estudo)'!A:B,2,)</f>
        <v>Tipo_F_15-20</v>
      </c>
      <c r="L1036" t="s">
        <v>1297</v>
      </c>
      <c r="M1036" t="str">
        <f t="shared" si="32"/>
        <v>MG</v>
      </c>
      <c r="N1036" s="53">
        <v>40240</v>
      </c>
      <c r="O1036">
        <v>1</v>
      </c>
      <c r="P1036">
        <f t="shared" si="33"/>
        <v>62760.749999999993</v>
      </c>
    </row>
    <row r="1037" spans="1:16" x14ac:dyDescent="0.25">
      <c r="A1037" s="32" t="s">
        <v>4</v>
      </c>
      <c r="B1037" s="32">
        <v>31744</v>
      </c>
      <c r="C1037" s="32" t="s">
        <v>1153</v>
      </c>
      <c r="D1037" s="32" t="str">
        <f>VLOOKUP(C1037,Grupo!A:B,2,0)</f>
        <v>_RX 0-11m</v>
      </c>
      <c r="G1037" s="34">
        <v>41094</v>
      </c>
      <c r="H1037" s="32">
        <v>7289</v>
      </c>
      <c r="I1037" s="58" t="s">
        <v>4</v>
      </c>
      <c r="J1037">
        <f>VLOOKUP(D1037,'TIpo (Estudo)'!A:C,3,0)</f>
        <v>7</v>
      </c>
      <c r="K1037" t="str">
        <f>VLOOKUP(D1037,'TIpo (Estudo)'!A:B,2,)</f>
        <v>Tipo_F_0-11</v>
      </c>
      <c r="L1037" t="s">
        <v>1297</v>
      </c>
      <c r="M1037" t="str">
        <f t="shared" si="32"/>
        <v>MG</v>
      </c>
      <c r="N1037" s="53">
        <v>40245</v>
      </c>
      <c r="O1037">
        <v>1</v>
      </c>
      <c r="P1037">
        <f t="shared" si="33"/>
        <v>16848.539999999997</v>
      </c>
    </row>
    <row r="1038" spans="1:16" x14ac:dyDescent="0.25">
      <c r="A1038" s="32" t="s">
        <v>4</v>
      </c>
      <c r="B1038" s="32">
        <v>37090</v>
      </c>
      <c r="C1038" s="32" t="s">
        <v>1142</v>
      </c>
      <c r="D1038" s="32" t="str">
        <f>VLOOKUP(C1038,Grupo!A:B,2,0)</f>
        <v>_TMX 02-5 m</v>
      </c>
      <c r="G1038" s="34">
        <v>38200</v>
      </c>
      <c r="H1038" s="32">
        <v>7288</v>
      </c>
      <c r="I1038" s="58" t="s">
        <v>4</v>
      </c>
      <c r="J1038">
        <f>VLOOKUP(D1038,'TIpo (Estudo)'!A:C,3,0)</f>
        <v>13</v>
      </c>
      <c r="K1038" t="str">
        <f>VLOOKUP(D1038,'TIpo (Estudo)'!A:B,2,)</f>
        <v>Tipo_H_2-5</v>
      </c>
      <c r="L1038" t="s">
        <v>1297</v>
      </c>
      <c r="M1038" t="str">
        <f t="shared" si="32"/>
        <v>MG</v>
      </c>
      <c r="N1038" s="53">
        <v>40245</v>
      </c>
      <c r="O1038">
        <v>1</v>
      </c>
      <c r="P1038">
        <f t="shared" si="33"/>
        <v>15661.999999999998</v>
      </c>
    </row>
    <row r="1039" spans="1:16" x14ac:dyDescent="0.25">
      <c r="A1039" s="32" t="s">
        <v>1</v>
      </c>
      <c r="B1039" s="32">
        <v>40526</v>
      </c>
      <c r="C1039" s="32" t="s">
        <v>1151</v>
      </c>
      <c r="D1039" s="32" t="str">
        <f>VLOOKUP(C1039,Grupo!A:B,2,0)</f>
        <v>_RX 0-11m</v>
      </c>
      <c r="G1039" s="34">
        <v>115000</v>
      </c>
      <c r="H1039" s="32"/>
      <c r="I1039" s="58" t="s">
        <v>1</v>
      </c>
      <c r="J1039">
        <f>VLOOKUP(D1039,'TIpo (Estudo)'!A:C,3,0)</f>
        <v>7</v>
      </c>
      <c r="K1039" t="str">
        <f>VLOOKUP(D1039,'TIpo (Estudo)'!A:B,2,)</f>
        <v>Tipo_F_0-11</v>
      </c>
      <c r="L1039" t="s">
        <v>1280</v>
      </c>
      <c r="M1039" t="str">
        <f t="shared" si="32"/>
        <v>MS</v>
      </c>
      <c r="N1039" s="53">
        <v>40246</v>
      </c>
      <c r="O1039">
        <v>1</v>
      </c>
      <c r="P1039">
        <f t="shared" si="33"/>
        <v>47150</v>
      </c>
    </row>
    <row r="1040" spans="1:16" x14ac:dyDescent="0.25">
      <c r="A1040" s="32" t="s">
        <v>79</v>
      </c>
      <c r="B1040" s="32">
        <v>33790</v>
      </c>
      <c r="C1040" s="32" t="s">
        <v>1177</v>
      </c>
      <c r="D1040" s="32" t="str">
        <f>VLOOKUP(C1040,Grupo!A:B,2,0)</f>
        <v>_Colhedoras</v>
      </c>
      <c r="G1040" s="34">
        <v>40000</v>
      </c>
      <c r="H1040" s="32">
        <v>7297</v>
      </c>
      <c r="I1040" s="58" t="s">
        <v>79</v>
      </c>
      <c r="J1040">
        <f>VLOOKUP(D1040,'TIpo (Estudo)'!A:C,3,0)</f>
        <v>1</v>
      </c>
      <c r="K1040" t="str">
        <f>VLOOKUP(D1040,'TIpo (Estudo)'!A:B,2,)</f>
        <v>Tipo_A</v>
      </c>
      <c r="L1040" t="s">
        <v>1630</v>
      </c>
      <c r="M1040" t="str">
        <f t="shared" si="32"/>
        <v>RS</v>
      </c>
      <c r="N1040" s="53">
        <v>40247</v>
      </c>
      <c r="O1040">
        <v>1</v>
      </c>
      <c r="P1040">
        <f t="shared" si="33"/>
        <v>16400</v>
      </c>
    </row>
    <row r="1041" spans="1:16" x14ac:dyDescent="0.25">
      <c r="A1041" s="32" t="s">
        <v>79</v>
      </c>
      <c r="B1041" s="32">
        <v>37372</v>
      </c>
      <c r="C1041" s="32" t="s">
        <v>1139</v>
      </c>
      <c r="D1041" s="32" t="str">
        <f>VLOOKUP(C1041,Grupo!A:B,2,0)</f>
        <v>_TMX 02-5 m</v>
      </c>
      <c r="G1041" s="34">
        <v>74570</v>
      </c>
      <c r="H1041" s="32">
        <v>7316</v>
      </c>
      <c r="I1041" s="58" t="s">
        <v>79</v>
      </c>
      <c r="J1041">
        <f>VLOOKUP(D1041,'TIpo (Estudo)'!A:C,3,0)</f>
        <v>13</v>
      </c>
      <c r="K1041" t="str">
        <f>VLOOKUP(D1041,'TIpo (Estudo)'!A:B,2,)</f>
        <v>Tipo_H_2-5</v>
      </c>
      <c r="L1041" t="s">
        <v>1631</v>
      </c>
      <c r="M1041" t="str">
        <f t="shared" si="32"/>
        <v>RS</v>
      </c>
      <c r="N1041" s="53">
        <v>40247</v>
      </c>
      <c r="O1041">
        <v>1</v>
      </c>
      <c r="P1041">
        <f t="shared" si="33"/>
        <v>30573.699999999997</v>
      </c>
    </row>
    <row r="1042" spans="1:16" x14ac:dyDescent="0.25">
      <c r="A1042" s="32" t="s">
        <v>4</v>
      </c>
      <c r="B1042" s="32">
        <v>36894</v>
      </c>
      <c r="C1042" s="32" t="s">
        <v>1185</v>
      </c>
      <c r="D1042" s="32" t="str">
        <f>VLOOKUP(C1042,Grupo!A:B,2,0)</f>
        <v>_TMX 06-10 m</v>
      </c>
      <c r="G1042" s="34">
        <v>57958.38</v>
      </c>
      <c r="H1042" s="32"/>
      <c r="I1042" s="58" t="s">
        <v>4</v>
      </c>
      <c r="J1042">
        <f>VLOOKUP(D1042,'TIpo (Estudo)'!A:C,3,0)</f>
        <v>14</v>
      </c>
      <c r="K1042" t="str">
        <f>VLOOKUP(D1042,'TIpo (Estudo)'!A:B,2,)</f>
        <v>Tipo_H_6-10</v>
      </c>
      <c r="L1042" t="s">
        <v>1629</v>
      </c>
      <c r="M1042" t="str">
        <f t="shared" si="32"/>
        <v>MG</v>
      </c>
      <c r="N1042" s="53">
        <v>40252</v>
      </c>
      <c r="O1042">
        <v>1</v>
      </c>
      <c r="P1042">
        <f t="shared" si="33"/>
        <v>23762.935799999999</v>
      </c>
    </row>
    <row r="1043" spans="1:16" x14ac:dyDescent="0.25">
      <c r="A1043" s="32" t="s">
        <v>4</v>
      </c>
      <c r="B1043" s="32">
        <v>37372</v>
      </c>
      <c r="C1043" s="32" t="s">
        <v>1139</v>
      </c>
      <c r="D1043" s="32" t="str">
        <f>VLOOKUP(C1043,Grupo!A:B,2,0)</f>
        <v>_TMX 02-5 m</v>
      </c>
      <c r="G1043" s="34">
        <v>70000</v>
      </c>
      <c r="H1043" s="32">
        <v>7290</v>
      </c>
      <c r="I1043" s="58" t="s">
        <v>4</v>
      </c>
      <c r="J1043">
        <f>VLOOKUP(D1043,'TIpo (Estudo)'!A:C,3,0)</f>
        <v>13</v>
      </c>
      <c r="K1043" t="str">
        <f>VLOOKUP(D1043,'TIpo (Estudo)'!A:B,2,)</f>
        <v>Tipo_H_2-5</v>
      </c>
      <c r="L1043" t="s">
        <v>1586</v>
      </c>
      <c r="M1043" t="str">
        <f t="shared" si="32"/>
        <v>MG</v>
      </c>
      <c r="N1043" s="53">
        <v>40253</v>
      </c>
      <c r="O1043">
        <v>1</v>
      </c>
      <c r="P1043">
        <f t="shared" si="33"/>
        <v>28700</v>
      </c>
    </row>
    <row r="1044" spans="1:16" x14ac:dyDescent="0.25">
      <c r="A1044" s="32" t="s">
        <v>4</v>
      </c>
      <c r="B1044" s="32">
        <v>37201</v>
      </c>
      <c r="C1044" s="32" t="s">
        <v>2009</v>
      </c>
      <c r="D1044" s="32" t="str">
        <f>VLOOKUP(C1044,Grupo!A:B,2,0)</f>
        <v>_TMX 12-15 m</v>
      </c>
      <c r="G1044" s="34">
        <v>145000</v>
      </c>
      <c r="H1044" s="32">
        <v>7293</v>
      </c>
      <c r="I1044" s="58" t="s">
        <v>4</v>
      </c>
      <c r="J1044">
        <f>VLOOKUP(D1044,'TIpo (Estudo)'!A:C,3,0)</f>
        <v>15</v>
      </c>
      <c r="K1044" t="str">
        <f>VLOOKUP(D1044,'TIpo (Estudo)'!A:B,2,)</f>
        <v>Tipo_H_12-15</v>
      </c>
      <c r="L1044" t="s">
        <v>1189</v>
      </c>
      <c r="M1044" t="str">
        <f t="shared" si="32"/>
        <v>MG</v>
      </c>
      <c r="N1044" s="53">
        <v>40259</v>
      </c>
      <c r="O1044">
        <v>1</v>
      </c>
      <c r="P1044">
        <f t="shared" si="33"/>
        <v>59450</v>
      </c>
    </row>
    <row r="1045" spans="1:16" x14ac:dyDescent="0.25">
      <c r="A1045" s="32" t="s">
        <v>4</v>
      </c>
      <c r="B1045" s="32">
        <v>40757</v>
      </c>
      <c r="C1045" s="32" t="s">
        <v>1154</v>
      </c>
      <c r="D1045" s="32" t="str">
        <f>VLOOKUP(C1045,Grupo!A:B,2,0)</f>
        <v>_RX 0-11m</v>
      </c>
      <c r="G1045" s="34">
        <v>98000</v>
      </c>
      <c r="H1045" s="32">
        <v>7294</v>
      </c>
      <c r="I1045" s="58" t="s">
        <v>4</v>
      </c>
      <c r="J1045">
        <f>VLOOKUP(D1045,'TIpo (Estudo)'!A:C,3,0)</f>
        <v>7</v>
      </c>
      <c r="K1045" t="str">
        <f>VLOOKUP(D1045,'TIpo (Estudo)'!A:B,2,)</f>
        <v>Tipo_F_0-11</v>
      </c>
      <c r="L1045" t="s">
        <v>1632</v>
      </c>
      <c r="M1045" t="str">
        <f t="shared" si="32"/>
        <v>MG</v>
      </c>
      <c r="N1045" s="53">
        <v>40260</v>
      </c>
      <c r="O1045">
        <v>1</v>
      </c>
      <c r="P1045">
        <f t="shared" si="33"/>
        <v>40180</v>
      </c>
    </row>
    <row r="1046" spans="1:16" x14ac:dyDescent="0.25">
      <c r="A1046" s="32" t="s">
        <v>4</v>
      </c>
      <c r="B1046" s="32">
        <v>40757</v>
      </c>
      <c r="C1046" s="32" t="s">
        <v>1154</v>
      </c>
      <c r="D1046" s="32" t="str">
        <f>VLOOKUP(C1046,Grupo!A:B,2,0)</f>
        <v>_RX 0-11m</v>
      </c>
      <c r="G1046" s="34">
        <v>98000</v>
      </c>
      <c r="H1046" s="32">
        <v>7295</v>
      </c>
      <c r="I1046" s="58" t="s">
        <v>4</v>
      </c>
      <c r="J1046">
        <f>VLOOKUP(D1046,'TIpo (Estudo)'!A:C,3,0)</f>
        <v>7</v>
      </c>
      <c r="K1046" t="str">
        <f>VLOOKUP(D1046,'TIpo (Estudo)'!A:B,2,)</f>
        <v>Tipo_F_0-11</v>
      </c>
      <c r="L1046" t="s">
        <v>1632</v>
      </c>
      <c r="M1046" t="str">
        <f t="shared" si="32"/>
        <v>MG</v>
      </c>
      <c r="N1046" s="53">
        <v>40260</v>
      </c>
      <c r="O1046">
        <v>1</v>
      </c>
      <c r="P1046">
        <f t="shared" si="33"/>
        <v>40180</v>
      </c>
    </row>
    <row r="1047" spans="1:16" x14ac:dyDescent="0.25">
      <c r="A1047" s="32" t="s">
        <v>175</v>
      </c>
      <c r="B1047" s="32">
        <v>33790</v>
      </c>
      <c r="C1047" s="32" t="s">
        <v>1177</v>
      </c>
      <c r="D1047" s="32" t="str">
        <f>VLOOKUP(C1047,Grupo!A:B,2,0)</f>
        <v>_Colhedoras</v>
      </c>
      <c r="G1047" s="34">
        <v>28813.39</v>
      </c>
      <c r="H1047" s="32">
        <v>7305</v>
      </c>
      <c r="I1047" s="58" t="s">
        <v>175</v>
      </c>
      <c r="J1047">
        <f>VLOOKUP(D1047,'TIpo (Estudo)'!A:C,3,0)</f>
        <v>1</v>
      </c>
      <c r="K1047" t="str">
        <f>VLOOKUP(D1047,'TIpo (Estudo)'!A:B,2,)</f>
        <v>Tipo_A</v>
      </c>
      <c r="L1047" t="s">
        <v>1502</v>
      </c>
      <c r="M1047" t="str">
        <f t="shared" si="32"/>
        <v>EX</v>
      </c>
      <c r="N1047" s="53">
        <v>40263</v>
      </c>
      <c r="O1047">
        <v>1</v>
      </c>
      <c r="P1047">
        <f t="shared" si="33"/>
        <v>11813.489899999999</v>
      </c>
    </row>
    <row r="1048" spans="1:16" x14ac:dyDescent="0.25">
      <c r="A1048" s="32" t="s">
        <v>175</v>
      </c>
      <c r="B1048" s="32">
        <v>33790</v>
      </c>
      <c r="C1048" s="32" t="s">
        <v>1177</v>
      </c>
      <c r="D1048" s="32" t="str">
        <f>VLOOKUP(C1048,Grupo!A:B,2,0)</f>
        <v>_Colhedoras</v>
      </c>
      <c r="G1048" s="34">
        <v>28813.39</v>
      </c>
      <c r="H1048" s="32">
        <v>7306</v>
      </c>
      <c r="I1048" s="58" t="s">
        <v>175</v>
      </c>
      <c r="J1048">
        <f>VLOOKUP(D1048,'TIpo (Estudo)'!A:C,3,0)</f>
        <v>1</v>
      </c>
      <c r="K1048" t="str">
        <f>VLOOKUP(D1048,'TIpo (Estudo)'!A:B,2,)</f>
        <v>Tipo_A</v>
      </c>
      <c r="L1048" t="s">
        <v>1502</v>
      </c>
      <c r="M1048" t="str">
        <f t="shared" si="32"/>
        <v>EX</v>
      </c>
      <c r="N1048" s="53">
        <v>40263</v>
      </c>
      <c r="O1048">
        <v>1</v>
      </c>
      <c r="P1048">
        <f t="shared" si="33"/>
        <v>11813.489899999999</v>
      </c>
    </row>
    <row r="1049" spans="1:16" x14ac:dyDescent="0.25">
      <c r="A1049" s="32" t="s">
        <v>175</v>
      </c>
      <c r="B1049" s="32">
        <v>33790</v>
      </c>
      <c r="C1049" s="32" t="s">
        <v>1177</v>
      </c>
      <c r="D1049" s="32" t="str">
        <f>VLOOKUP(C1049,Grupo!A:B,2,0)</f>
        <v>_Colhedoras</v>
      </c>
      <c r="G1049" s="34">
        <v>28813.39</v>
      </c>
      <c r="H1049" s="32">
        <v>7300</v>
      </c>
      <c r="I1049" s="58" t="s">
        <v>175</v>
      </c>
      <c r="J1049">
        <f>VLOOKUP(D1049,'TIpo (Estudo)'!A:C,3,0)</f>
        <v>1</v>
      </c>
      <c r="K1049" t="str">
        <f>VLOOKUP(D1049,'TIpo (Estudo)'!A:B,2,)</f>
        <v>Tipo_A</v>
      </c>
      <c r="L1049" t="s">
        <v>1502</v>
      </c>
      <c r="M1049" t="str">
        <f t="shared" si="32"/>
        <v>EX</v>
      </c>
      <c r="N1049" s="53">
        <v>40263</v>
      </c>
      <c r="O1049">
        <v>1</v>
      </c>
      <c r="P1049">
        <f t="shared" si="33"/>
        <v>11813.489899999999</v>
      </c>
    </row>
    <row r="1050" spans="1:16" x14ac:dyDescent="0.25">
      <c r="A1050" s="32" t="s">
        <v>175</v>
      </c>
      <c r="B1050" s="32">
        <v>33790</v>
      </c>
      <c r="C1050" s="32" t="s">
        <v>1177</v>
      </c>
      <c r="D1050" s="32" t="str">
        <f>VLOOKUP(C1050,Grupo!A:B,2,0)</f>
        <v>_Colhedoras</v>
      </c>
      <c r="G1050" s="34">
        <v>28813.39</v>
      </c>
      <c r="H1050" s="32">
        <v>7301</v>
      </c>
      <c r="I1050" s="58" t="s">
        <v>175</v>
      </c>
      <c r="J1050">
        <f>VLOOKUP(D1050,'TIpo (Estudo)'!A:C,3,0)</f>
        <v>1</v>
      </c>
      <c r="K1050" t="str">
        <f>VLOOKUP(D1050,'TIpo (Estudo)'!A:B,2,)</f>
        <v>Tipo_A</v>
      </c>
      <c r="L1050" t="s">
        <v>1502</v>
      </c>
      <c r="M1050" t="str">
        <f t="shared" si="32"/>
        <v>EX</v>
      </c>
      <c r="N1050" s="53">
        <v>40263</v>
      </c>
      <c r="O1050">
        <v>1</v>
      </c>
      <c r="P1050">
        <f t="shared" si="33"/>
        <v>11813.489899999999</v>
      </c>
    </row>
    <row r="1051" spans="1:16" x14ac:dyDescent="0.25">
      <c r="A1051" s="32" t="s">
        <v>175</v>
      </c>
      <c r="B1051" s="32">
        <v>33790</v>
      </c>
      <c r="C1051" s="32" t="s">
        <v>1177</v>
      </c>
      <c r="D1051" s="32" t="str">
        <f>VLOOKUP(C1051,Grupo!A:B,2,0)</f>
        <v>_Colhedoras</v>
      </c>
      <c r="G1051" s="34">
        <v>28813.39</v>
      </c>
      <c r="H1051" s="32">
        <v>7304</v>
      </c>
      <c r="I1051" s="58" t="s">
        <v>175</v>
      </c>
      <c r="J1051">
        <f>VLOOKUP(D1051,'TIpo (Estudo)'!A:C,3,0)</f>
        <v>1</v>
      </c>
      <c r="K1051" t="str">
        <f>VLOOKUP(D1051,'TIpo (Estudo)'!A:B,2,)</f>
        <v>Tipo_A</v>
      </c>
      <c r="L1051" t="s">
        <v>1502</v>
      </c>
      <c r="M1051" t="str">
        <f t="shared" si="32"/>
        <v>EX</v>
      </c>
      <c r="N1051" s="53">
        <v>40263</v>
      </c>
      <c r="O1051">
        <v>1</v>
      </c>
      <c r="P1051">
        <f t="shared" si="33"/>
        <v>11813.489899999999</v>
      </c>
    </row>
    <row r="1052" spans="1:16" x14ac:dyDescent="0.25">
      <c r="A1052" s="32" t="s">
        <v>175</v>
      </c>
      <c r="B1052" s="32">
        <v>33790</v>
      </c>
      <c r="C1052" s="32" t="s">
        <v>1177</v>
      </c>
      <c r="D1052" s="32" t="str">
        <f>VLOOKUP(C1052,Grupo!A:B,2,0)</f>
        <v>_Colhedoras</v>
      </c>
      <c r="G1052" s="34">
        <v>28813.39</v>
      </c>
      <c r="H1052" s="32">
        <v>7302</v>
      </c>
      <c r="I1052" s="58" t="s">
        <v>175</v>
      </c>
      <c r="J1052">
        <f>VLOOKUP(D1052,'TIpo (Estudo)'!A:C,3,0)</f>
        <v>1</v>
      </c>
      <c r="K1052" t="str">
        <f>VLOOKUP(D1052,'TIpo (Estudo)'!A:B,2,)</f>
        <v>Tipo_A</v>
      </c>
      <c r="L1052" t="s">
        <v>1502</v>
      </c>
      <c r="M1052" t="str">
        <f t="shared" si="32"/>
        <v>EX</v>
      </c>
      <c r="N1052" s="53">
        <v>40263</v>
      </c>
      <c r="O1052">
        <v>1</v>
      </c>
      <c r="P1052">
        <f t="shared" si="33"/>
        <v>11813.489899999999</v>
      </c>
    </row>
    <row r="1053" spans="1:16" x14ac:dyDescent="0.25">
      <c r="A1053" s="32" t="s">
        <v>175</v>
      </c>
      <c r="B1053" s="32">
        <v>33790</v>
      </c>
      <c r="C1053" s="32" t="s">
        <v>1177</v>
      </c>
      <c r="D1053" s="32" t="str">
        <f>VLOOKUP(C1053,Grupo!A:B,2,0)</f>
        <v>_Colhedoras</v>
      </c>
      <c r="G1053" s="34">
        <v>28813.39</v>
      </c>
      <c r="H1053" s="32">
        <v>7303</v>
      </c>
      <c r="I1053" s="58" t="s">
        <v>175</v>
      </c>
      <c r="J1053">
        <f>VLOOKUP(D1053,'TIpo (Estudo)'!A:C,3,0)</f>
        <v>1</v>
      </c>
      <c r="K1053" t="str">
        <f>VLOOKUP(D1053,'TIpo (Estudo)'!A:B,2,)</f>
        <v>Tipo_A</v>
      </c>
      <c r="L1053" t="s">
        <v>1502</v>
      </c>
      <c r="M1053" t="str">
        <f t="shared" si="32"/>
        <v>EX</v>
      </c>
      <c r="N1053" s="53">
        <v>40263</v>
      </c>
      <c r="O1053">
        <v>1</v>
      </c>
      <c r="P1053">
        <f t="shared" si="33"/>
        <v>11813.489899999999</v>
      </c>
    </row>
    <row r="1054" spans="1:16" x14ac:dyDescent="0.25">
      <c r="A1054" s="32" t="s">
        <v>175</v>
      </c>
      <c r="B1054" s="32">
        <v>33790</v>
      </c>
      <c r="C1054" s="32" t="s">
        <v>1177</v>
      </c>
      <c r="D1054" s="32" t="str">
        <f>VLOOKUP(C1054,Grupo!A:B,2,0)</f>
        <v>_Colhedoras</v>
      </c>
      <c r="G1054" s="34">
        <v>28813.39</v>
      </c>
      <c r="H1054" s="32">
        <v>7307</v>
      </c>
      <c r="I1054" s="58" t="s">
        <v>175</v>
      </c>
      <c r="J1054">
        <f>VLOOKUP(D1054,'TIpo (Estudo)'!A:C,3,0)</f>
        <v>1</v>
      </c>
      <c r="K1054" t="str">
        <f>VLOOKUP(D1054,'TIpo (Estudo)'!A:B,2,)</f>
        <v>Tipo_A</v>
      </c>
      <c r="L1054" t="s">
        <v>1502</v>
      </c>
      <c r="M1054" t="str">
        <f t="shared" si="32"/>
        <v>EX</v>
      </c>
      <c r="N1054" s="53">
        <v>40263</v>
      </c>
      <c r="O1054">
        <v>1</v>
      </c>
      <c r="P1054">
        <f t="shared" si="33"/>
        <v>11813.489899999999</v>
      </c>
    </row>
    <row r="1055" spans="1:16" x14ac:dyDescent="0.25">
      <c r="A1055" s="32" t="s">
        <v>175</v>
      </c>
      <c r="B1055" s="32">
        <v>32582</v>
      </c>
      <c r="C1055" s="32" t="s">
        <v>1164</v>
      </c>
      <c r="D1055" s="32" t="str">
        <f>VLOOKUP(C1055,Grupo!A:B,2,0)</f>
        <v>_Colhedoras</v>
      </c>
      <c r="G1055" s="34">
        <v>19440</v>
      </c>
      <c r="H1055" s="32">
        <v>7284</v>
      </c>
      <c r="I1055" s="58" t="s">
        <v>175</v>
      </c>
      <c r="J1055">
        <f>VLOOKUP(D1055,'TIpo (Estudo)'!A:C,3,0)</f>
        <v>1</v>
      </c>
      <c r="K1055" t="str">
        <f>VLOOKUP(D1055,'TIpo (Estudo)'!A:B,2,)</f>
        <v>Tipo_A</v>
      </c>
      <c r="L1055" t="s">
        <v>1633</v>
      </c>
      <c r="M1055" t="str">
        <f t="shared" si="32"/>
        <v>EX</v>
      </c>
      <c r="N1055" s="53">
        <v>40268</v>
      </c>
      <c r="O1055">
        <v>1</v>
      </c>
      <c r="P1055">
        <f t="shared" si="33"/>
        <v>7970.4</v>
      </c>
    </row>
    <row r="1056" spans="1:16" x14ac:dyDescent="0.25">
      <c r="A1056" s="32" t="s">
        <v>10</v>
      </c>
      <c r="B1056" s="32">
        <v>31744</v>
      </c>
      <c r="C1056" s="32" t="s">
        <v>1153</v>
      </c>
      <c r="D1056" s="32" t="str">
        <f>VLOOKUP(C1056,Grupo!A:B,2,0)</f>
        <v>_RX 0-11m</v>
      </c>
      <c r="G1056" s="34">
        <v>70000</v>
      </c>
      <c r="H1056" s="32">
        <v>7291</v>
      </c>
      <c r="I1056" s="58" t="s">
        <v>10</v>
      </c>
      <c r="J1056">
        <f>VLOOKUP(D1056,'TIpo (Estudo)'!A:C,3,0)</f>
        <v>7</v>
      </c>
      <c r="K1056" t="str">
        <f>VLOOKUP(D1056,'TIpo (Estudo)'!A:B,2,)</f>
        <v>Tipo_F_0-11</v>
      </c>
      <c r="L1056" t="s">
        <v>1218</v>
      </c>
      <c r="M1056" t="str">
        <f t="shared" si="32"/>
        <v>GO</v>
      </c>
      <c r="N1056" s="53">
        <v>40275</v>
      </c>
      <c r="O1056">
        <v>1</v>
      </c>
      <c r="P1056">
        <f t="shared" si="33"/>
        <v>28700</v>
      </c>
    </row>
    <row r="1057" spans="1:16" x14ac:dyDescent="0.25">
      <c r="A1057" s="32" t="s">
        <v>10</v>
      </c>
      <c r="B1057" s="32">
        <v>40526</v>
      </c>
      <c r="C1057" s="32" t="s">
        <v>1151</v>
      </c>
      <c r="D1057" s="32" t="str">
        <f>VLOOKUP(C1057,Grupo!A:B,2,0)</f>
        <v>_RX 0-11m</v>
      </c>
      <c r="G1057" s="34">
        <v>105000</v>
      </c>
      <c r="H1057" s="32">
        <v>7296</v>
      </c>
      <c r="I1057" s="58" t="s">
        <v>10</v>
      </c>
      <c r="J1057">
        <f>VLOOKUP(D1057,'TIpo (Estudo)'!A:C,3,0)</f>
        <v>7</v>
      </c>
      <c r="K1057" t="str">
        <f>VLOOKUP(D1057,'TIpo (Estudo)'!A:B,2,)</f>
        <v>Tipo_F_0-11</v>
      </c>
      <c r="L1057" t="s">
        <v>2053</v>
      </c>
      <c r="M1057" t="str">
        <f t="shared" si="32"/>
        <v>GO</v>
      </c>
      <c r="N1057" s="53">
        <v>40277</v>
      </c>
      <c r="O1057">
        <v>1</v>
      </c>
      <c r="P1057">
        <f t="shared" si="33"/>
        <v>43050</v>
      </c>
    </row>
    <row r="1058" spans="1:16" x14ac:dyDescent="0.25">
      <c r="A1058" s="32" t="s">
        <v>15</v>
      </c>
      <c r="B1058" s="32">
        <v>40526</v>
      </c>
      <c r="C1058" s="32" t="s">
        <v>1151</v>
      </c>
      <c r="D1058" s="32" t="str">
        <f>VLOOKUP(C1058,Grupo!A:B,2,0)</f>
        <v>_RX 0-11m</v>
      </c>
      <c r="G1058" s="34">
        <v>85000</v>
      </c>
      <c r="H1058" s="32">
        <v>7332</v>
      </c>
      <c r="I1058" s="58" t="s">
        <v>15</v>
      </c>
      <c r="J1058">
        <f>VLOOKUP(D1058,'TIpo (Estudo)'!A:C,3,0)</f>
        <v>7</v>
      </c>
      <c r="K1058" t="str">
        <f>VLOOKUP(D1058,'TIpo (Estudo)'!A:B,2,)</f>
        <v>Tipo_F_0-11</v>
      </c>
      <c r="L1058" t="s">
        <v>1206</v>
      </c>
      <c r="M1058" t="str">
        <f t="shared" si="32"/>
        <v>MT</v>
      </c>
      <c r="N1058" s="53">
        <v>40282</v>
      </c>
      <c r="O1058">
        <v>1</v>
      </c>
      <c r="P1058">
        <f t="shared" si="33"/>
        <v>34850</v>
      </c>
    </row>
    <row r="1059" spans="1:16" x14ac:dyDescent="0.25">
      <c r="A1059" s="32" t="s">
        <v>55</v>
      </c>
      <c r="B1059" s="32">
        <v>34357</v>
      </c>
      <c r="C1059" s="32" t="s">
        <v>2193</v>
      </c>
      <c r="D1059" s="32" t="str">
        <f>VLOOKUP(C1059,Grupo!A:B,2,0)</f>
        <v>_Colhedoras</v>
      </c>
      <c r="G1059" s="34">
        <v>27721</v>
      </c>
      <c r="H1059" s="32">
        <v>7330</v>
      </c>
      <c r="I1059" s="58" t="s">
        <v>55</v>
      </c>
      <c r="J1059">
        <f>VLOOKUP(D1059,'TIpo (Estudo)'!A:C,3,0)</f>
        <v>1</v>
      </c>
      <c r="K1059" t="str">
        <f>VLOOKUP(D1059,'TIpo (Estudo)'!A:B,2,)</f>
        <v>Tipo_A</v>
      </c>
      <c r="L1059" t="s">
        <v>1635</v>
      </c>
      <c r="M1059" t="str">
        <f t="shared" si="32"/>
        <v>SC</v>
      </c>
      <c r="N1059" s="53">
        <v>40288</v>
      </c>
      <c r="O1059">
        <v>1</v>
      </c>
      <c r="P1059">
        <f t="shared" si="33"/>
        <v>11365.609999999999</v>
      </c>
    </row>
    <row r="1060" spans="1:16" x14ac:dyDescent="0.25">
      <c r="A1060" s="32" t="s">
        <v>2</v>
      </c>
      <c r="B1060" s="32">
        <v>37090</v>
      </c>
      <c r="C1060" s="32" t="s">
        <v>1142</v>
      </c>
      <c r="D1060" s="32" t="str">
        <f>VLOOKUP(C1060,Grupo!A:B,2,0)</f>
        <v>_TMX 02-5 m</v>
      </c>
      <c r="G1060" s="34">
        <v>46125</v>
      </c>
      <c r="H1060" s="32">
        <v>7298</v>
      </c>
      <c r="I1060" s="58" t="s">
        <v>2</v>
      </c>
      <c r="J1060">
        <f>VLOOKUP(D1060,'TIpo (Estudo)'!A:C,3,0)</f>
        <v>13</v>
      </c>
      <c r="K1060" t="str">
        <f>VLOOKUP(D1060,'TIpo (Estudo)'!A:B,2,)</f>
        <v>Tipo_H_2-5</v>
      </c>
      <c r="L1060" t="s">
        <v>1634</v>
      </c>
      <c r="M1060" t="str">
        <f t="shared" si="32"/>
        <v>SP</v>
      </c>
      <c r="N1060" s="53">
        <v>40288</v>
      </c>
      <c r="O1060">
        <v>1</v>
      </c>
      <c r="P1060">
        <f t="shared" si="33"/>
        <v>18911.25</v>
      </c>
    </row>
    <row r="1061" spans="1:16" x14ac:dyDescent="0.25">
      <c r="A1061" s="32" t="s">
        <v>10</v>
      </c>
      <c r="B1061" s="32">
        <v>25444</v>
      </c>
      <c r="C1061" s="32" t="s">
        <v>1166</v>
      </c>
      <c r="D1061" s="32" t="str">
        <f>VLOOKUP(C1061,Grupo!A:B,2,0)</f>
        <v>_Distribuidor_Ester</v>
      </c>
      <c r="G1061" s="34">
        <v>20000</v>
      </c>
      <c r="H1061" s="32">
        <v>7108</v>
      </c>
      <c r="I1061" s="58" t="s">
        <v>10</v>
      </c>
      <c r="J1061">
        <f>VLOOKUP(D1061,'TIpo (Estudo)'!A:C,3,0)</f>
        <v>2</v>
      </c>
      <c r="K1061" t="str">
        <f>VLOOKUP(D1061,'TIpo (Estudo)'!A:B,2,)</f>
        <v>Tipo_B</v>
      </c>
      <c r="L1061" t="s">
        <v>1568</v>
      </c>
      <c r="M1061" t="str">
        <f t="shared" si="32"/>
        <v>GO</v>
      </c>
      <c r="N1061" s="53">
        <v>40297</v>
      </c>
      <c r="O1061">
        <v>1</v>
      </c>
      <c r="P1061">
        <f t="shared" si="33"/>
        <v>8200</v>
      </c>
    </row>
    <row r="1062" spans="1:16" x14ac:dyDescent="0.25">
      <c r="A1062" s="32" t="s">
        <v>2</v>
      </c>
      <c r="B1062" s="32">
        <v>37372</v>
      </c>
      <c r="C1062" s="32" t="s">
        <v>1139</v>
      </c>
      <c r="D1062" s="32" t="str">
        <f>VLOOKUP(C1062,Grupo!A:B,2,0)</f>
        <v>_TMX 02-5 m</v>
      </c>
      <c r="G1062" s="34">
        <v>59000</v>
      </c>
      <c r="H1062" s="32">
        <v>7355</v>
      </c>
      <c r="I1062" s="58" t="s">
        <v>2</v>
      </c>
      <c r="J1062">
        <f>VLOOKUP(D1062,'TIpo (Estudo)'!A:C,3,0)</f>
        <v>13</v>
      </c>
      <c r="K1062" t="str">
        <f>VLOOKUP(D1062,'TIpo (Estudo)'!A:B,2,)</f>
        <v>Tipo_H_2-5</v>
      </c>
      <c r="L1062" t="s">
        <v>1636</v>
      </c>
      <c r="M1062" t="str">
        <f t="shared" si="32"/>
        <v>SP</v>
      </c>
      <c r="N1062" s="53">
        <v>40297</v>
      </c>
      <c r="O1062">
        <v>1</v>
      </c>
      <c r="P1062">
        <f t="shared" si="33"/>
        <v>24190</v>
      </c>
    </row>
    <row r="1063" spans="1:16" x14ac:dyDescent="0.25">
      <c r="A1063" s="32" t="s">
        <v>10</v>
      </c>
      <c r="B1063" s="32">
        <v>40526</v>
      </c>
      <c r="C1063" s="32" t="s">
        <v>1151</v>
      </c>
      <c r="D1063" s="32" t="str">
        <f>VLOOKUP(C1063,Grupo!A:B,2,0)</f>
        <v>_RX 0-11m</v>
      </c>
      <c r="G1063" s="34">
        <v>105000</v>
      </c>
      <c r="H1063" s="32">
        <v>7345</v>
      </c>
      <c r="I1063" s="58" t="s">
        <v>10</v>
      </c>
      <c r="J1063">
        <f>VLOOKUP(D1063,'TIpo (Estudo)'!A:C,3,0)</f>
        <v>7</v>
      </c>
      <c r="K1063" t="str">
        <f>VLOOKUP(D1063,'TIpo (Estudo)'!A:B,2,)</f>
        <v>Tipo_F_0-11</v>
      </c>
      <c r="L1063" t="s">
        <v>1435</v>
      </c>
      <c r="M1063" t="str">
        <f t="shared" si="32"/>
        <v>GO</v>
      </c>
      <c r="N1063" s="53">
        <v>40301</v>
      </c>
      <c r="O1063">
        <v>1</v>
      </c>
      <c r="P1063">
        <f t="shared" si="33"/>
        <v>43050</v>
      </c>
    </row>
    <row r="1064" spans="1:16" x14ac:dyDescent="0.25">
      <c r="A1064" s="32" t="s">
        <v>1</v>
      </c>
      <c r="B1064" s="32">
        <v>42540</v>
      </c>
      <c r="C1064" s="32" t="s">
        <v>2176</v>
      </c>
      <c r="D1064" s="32" t="str">
        <f>VLOOKUP(C1064,Grupo!A:B,2,0)</f>
        <v>_RX 25-27 M</v>
      </c>
      <c r="G1064" s="34">
        <v>302500</v>
      </c>
      <c r="H1064" s="32">
        <v>7336</v>
      </c>
      <c r="I1064" s="58" t="s">
        <v>1</v>
      </c>
      <c r="J1064">
        <f>VLOOKUP(D1064,'TIpo (Estudo)'!A:C,3,0)</f>
        <v>11</v>
      </c>
      <c r="K1064" t="str">
        <f>VLOOKUP(D1064,'TIpo (Estudo)'!A:B,2,)</f>
        <v>Tipo_F_25-27</v>
      </c>
      <c r="L1064" t="s">
        <v>1215</v>
      </c>
      <c r="M1064" t="str">
        <f t="shared" si="32"/>
        <v>MS</v>
      </c>
      <c r="N1064" s="53">
        <v>40304</v>
      </c>
      <c r="O1064">
        <v>1</v>
      </c>
      <c r="P1064">
        <f t="shared" si="33"/>
        <v>124024.99999999999</v>
      </c>
    </row>
    <row r="1065" spans="1:16" x14ac:dyDescent="0.25">
      <c r="A1065" s="32" t="s">
        <v>10</v>
      </c>
      <c r="B1065" s="32">
        <v>36952</v>
      </c>
      <c r="C1065" s="32" t="s">
        <v>1141</v>
      </c>
      <c r="D1065" s="32" t="str">
        <f>VLOOKUP(C1065,Grupo!A:B,2,0)</f>
        <v>_TMX 06-10 m</v>
      </c>
      <c r="G1065" s="34">
        <v>95133.5</v>
      </c>
      <c r="H1065" s="32">
        <v>7308</v>
      </c>
      <c r="I1065" s="58" t="s">
        <v>10</v>
      </c>
      <c r="J1065">
        <f>VLOOKUP(D1065,'TIpo (Estudo)'!A:C,3,0)</f>
        <v>14</v>
      </c>
      <c r="K1065" t="str">
        <f>VLOOKUP(D1065,'TIpo (Estudo)'!A:B,2,)</f>
        <v>Tipo_H_6-10</v>
      </c>
      <c r="L1065" t="s">
        <v>1271</v>
      </c>
      <c r="M1065" t="str">
        <f t="shared" si="32"/>
        <v>GO</v>
      </c>
      <c r="N1065" s="53">
        <v>40311</v>
      </c>
      <c r="O1065">
        <v>1</v>
      </c>
      <c r="P1065">
        <f t="shared" si="33"/>
        <v>39004.735000000001</v>
      </c>
    </row>
    <row r="1066" spans="1:16" x14ac:dyDescent="0.25">
      <c r="A1066" s="32" t="s">
        <v>4</v>
      </c>
      <c r="B1066" s="32">
        <v>32582</v>
      </c>
      <c r="C1066" s="32" t="s">
        <v>1164</v>
      </c>
      <c r="D1066" s="32" t="str">
        <f>VLOOKUP(C1066,Grupo!A:B,2,0)</f>
        <v>_Colhedoras</v>
      </c>
      <c r="G1066" s="34">
        <v>38500</v>
      </c>
      <c r="H1066" s="32">
        <v>7232</v>
      </c>
      <c r="I1066" s="58" t="s">
        <v>4</v>
      </c>
      <c r="J1066">
        <f>VLOOKUP(D1066,'TIpo (Estudo)'!A:C,3,0)</f>
        <v>1</v>
      </c>
      <c r="K1066" t="str">
        <f>VLOOKUP(D1066,'TIpo (Estudo)'!A:B,2,)</f>
        <v>Tipo_A</v>
      </c>
      <c r="L1066" t="s">
        <v>1638</v>
      </c>
      <c r="M1066" t="str">
        <f t="shared" si="32"/>
        <v>MG</v>
      </c>
      <c r="N1066" s="53">
        <v>40311</v>
      </c>
      <c r="O1066">
        <v>1</v>
      </c>
      <c r="P1066">
        <f t="shared" si="33"/>
        <v>15784.999999999998</v>
      </c>
    </row>
    <row r="1067" spans="1:16" x14ac:dyDescent="0.25">
      <c r="A1067" s="32" t="s">
        <v>4</v>
      </c>
      <c r="B1067" s="32">
        <v>36894</v>
      </c>
      <c r="C1067" s="32" t="s">
        <v>1185</v>
      </c>
      <c r="D1067" s="32" t="str">
        <f>VLOOKUP(C1067,Grupo!A:B,2,0)</f>
        <v>_TMX 06-10 m</v>
      </c>
      <c r="G1067" s="34">
        <v>46284.75</v>
      </c>
      <c r="H1067" s="32">
        <v>7358</v>
      </c>
      <c r="I1067" s="58" t="s">
        <v>4</v>
      </c>
      <c r="J1067">
        <f>VLOOKUP(D1067,'TIpo (Estudo)'!A:C,3,0)</f>
        <v>14</v>
      </c>
      <c r="K1067" t="str">
        <f>VLOOKUP(D1067,'TIpo (Estudo)'!A:B,2,)</f>
        <v>Tipo_H_6-10</v>
      </c>
      <c r="L1067" t="s">
        <v>1209</v>
      </c>
      <c r="M1067" t="str">
        <f t="shared" si="32"/>
        <v>MG</v>
      </c>
      <c r="N1067" s="53">
        <v>40311</v>
      </c>
      <c r="O1067">
        <v>1</v>
      </c>
      <c r="P1067">
        <f t="shared" si="33"/>
        <v>18976.747499999998</v>
      </c>
    </row>
    <row r="1068" spans="1:16" x14ac:dyDescent="0.25">
      <c r="A1068" s="32" t="s">
        <v>4</v>
      </c>
      <c r="B1068" s="32">
        <v>25850</v>
      </c>
      <c r="C1068" s="32" t="s">
        <v>2229</v>
      </c>
      <c r="D1068" s="32" t="str">
        <f>VLOOKUP(C1068,Grupo!A:B,2,0)</f>
        <v>_Wagon</v>
      </c>
      <c r="G1068" s="34">
        <v>40400</v>
      </c>
      <c r="H1068" s="32">
        <v>7231</v>
      </c>
      <c r="I1068" s="58" t="s">
        <v>4</v>
      </c>
      <c r="J1068">
        <f>VLOOKUP(D1068,'TIpo (Estudo)'!A:C,3,0)</f>
        <v>19</v>
      </c>
      <c r="K1068" t="str">
        <f>VLOOKUP(D1068,'TIpo (Estudo)'!A:B,2,)</f>
        <v>Tipo_K</v>
      </c>
      <c r="L1068" t="s">
        <v>1638</v>
      </c>
      <c r="M1068" t="str">
        <f t="shared" si="32"/>
        <v>MG</v>
      </c>
      <c r="N1068" s="53">
        <v>40311</v>
      </c>
      <c r="O1068">
        <v>1</v>
      </c>
      <c r="P1068">
        <f t="shared" si="33"/>
        <v>16564</v>
      </c>
    </row>
    <row r="1069" spans="1:16" x14ac:dyDescent="0.25">
      <c r="A1069" s="32" t="s">
        <v>2</v>
      </c>
      <c r="B1069" s="32">
        <v>41815</v>
      </c>
      <c r="C1069" s="32" t="s">
        <v>2940</v>
      </c>
      <c r="D1069" s="32" t="str">
        <f>VLOOKUP(C1069,Grupo!A:B,2,0)</f>
        <v>_VM 2-8 m</v>
      </c>
      <c r="G1069" s="34">
        <v>35000</v>
      </c>
      <c r="H1069" s="32">
        <v>7363</v>
      </c>
      <c r="I1069" s="58" t="s">
        <v>2</v>
      </c>
      <c r="J1069">
        <f>VLOOKUP(D1069,'TIpo (Estudo)'!A:C,3,0)</f>
        <v>17</v>
      </c>
      <c r="K1069" t="str">
        <f>VLOOKUP(D1069,'TIpo (Estudo)'!A:B,2,)</f>
        <v>Tipo_J_2-8</v>
      </c>
      <c r="L1069" t="s">
        <v>1639</v>
      </c>
      <c r="M1069" t="str">
        <f t="shared" si="32"/>
        <v>SP</v>
      </c>
      <c r="N1069" s="53">
        <v>40311</v>
      </c>
      <c r="O1069">
        <v>1</v>
      </c>
      <c r="P1069">
        <f t="shared" si="33"/>
        <v>14350</v>
      </c>
    </row>
    <row r="1070" spans="1:16" x14ac:dyDescent="0.25">
      <c r="A1070" s="32" t="s">
        <v>175</v>
      </c>
      <c r="B1070" s="32">
        <v>42738</v>
      </c>
      <c r="C1070" s="32" t="s">
        <v>1171</v>
      </c>
      <c r="D1070" s="32" t="str">
        <f>VLOOKUP(C1070,Grupo!A:B,2,0)</f>
        <v>_Distribuidor_Ester</v>
      </c>
      <c r="G1070" s="34">
        <v>27900</v>
      </c>
      <c r="H1070" s="32">
        <v>7323</v>
      </c>
      <c r="I1070" s="58" t="s">
        <v>175</v>
      </c>
      <c r="J1070">
        <f>VLOOKUP(D1070,'TIpo (Estudo)'!A:C,3,0)</f>
        <v>2</v>
      </c>
      <c r="K1070" t="str">
        <f>VLOOKUP(D1070,'TIpo (Estudo)'!A:B,2,)</f>
        <v>Tipo_B</v>
      </c>
      <c r="L1070" t="s">
        <v>1584</v>
      </c>
      <c r="M1070" t="str">
        <f t="shared" si="32"/>
        <v>EX</v>
      </c>
      <c r="N1070" s="53">
        <v>40315</v>
      </c>
      <c r="O1070">
        <v>1</v>
      </c>
      <c r="P1070">
        <f t="shared" si="33"/>
        <v>11439</v>
      </c>
    </row>
    <row r="1071" spans="1:16" x14ac:dyDescent="0.25">
      <c r="A1071" s="32" t="s">
        <v>4</v>
      </c>
      <c r="B1071" s="32">
        <v>40757</v>
      </c>
      <c r="C1071" s="32" t="s">
        <v>1154</v>
      </c>
      <c r="D1071" s="32" t="str">
        <f>VLOOKUP(C1071,Grupo!A:B,2,0)</f>
        <v>_RX 0-11m</v>
      </c>
      <c r="G1071" s="34">
        <v>75000</v>
      </c>
      <c r="H1071" s="32">
        <v>7377</v>
      </c>
      <c r="I1071" s="58" t="s">
        <v>4</v>
      </c>
      <c r="J1071">
        <f>VLOOKUP(D1071,'TIpo (Estudo)'!A:C,3,0)</f>
        <v>7</v>
      </c>
      <c r="K1071" t="str">
        <f>VLOOKUP(D1071,'TIpo (Estudo)'!A:B,2,)</f>
        <v>Tipo_F_0-11</v>
      </c>
      <c r="L1071" t="s">
        <v>1640</v>
      </c>
      <c r="M1071" t="str">
        <f t="shared" si="32"/>
        <v>MG</v>
      </c>
      <c r="N1071" s="53">
        <v>40315</v>
      </c>
      <c r="O1071">
        <v>1</v>
      </c>
      <c r="P1071">
        <f t="shared" si="33"/>
        <v>30749.999999999996</v>
      </c>
    </row>
    <row r="1072" spans="1:16" x14ac:dyDescent="0.25">
      <c r="A1072" s="32" t="s">
        <v>10</v>
      </c>
      <c r="B1072" s="32">
        <v>40526</v>
      </c>
      <c r="C1072" s="32" t="s">
        <v>1151</v>
      </c>
      <c r="D1072" s="32" t="str">
        <f>VLOOKUP(C1072,Grupo!A:B,2,0)</f>
        <v>_RX 0-11m</v>
      </c>
      <c r="G1072" s="34">
        <v>93500</v>
      </c>
      <c r="H1072" s="32">
        <v>7338</v>
      </c>
      <c r="I1072" s="58" t="s">
        <v>10</v>
      </c>
      <c r="J1072">
        <f>VLOOKUP(D1072,'TIpo (Estudo)'!A:C,3,0)</f>
        <v>7</v>
      </c>
      <c r="K1072" t="str">
        <f>VLOOKUP(D1072,'TIpo (Estudo)'!A:B,2,)</f>
        <v>Tipo_F_0-11</v>
      </c>
      <c r="L1072" t="s">
        <v>1388</v>
      </c>
      <c r="M1072" t="str">
        <f t="shared" si="32"/>
        <v>GO</v>
      </c>
      <c r="N1072" s="53">
        <v>40317</v>
      </c>
      <c r="O1072">
        <v>1</v>
      </c>
      <c r="P1072">
        <f t="shared" si="33"/>
        <v>38335</v>
      </c>
    </row>
    <row r="1073" spans="1:16" x14ac:dyDescent="0.25">
      <c r="A1073" s="32" t="s">
        <v>48</v>
      </c>
      <c r="B1073" s="32">
        <v>33790</v>
      </c>
      <c r="C1073" s="32" t="s">
        <v>1177</v>
      </c>
      <c r="D1073" s="32" t="str">
        <f>VLOOKUP(C1073,Grupo!A:B,2,0)</f>
        <v>_Colhedoras</v>
      </c>
      <c r="G1073" s="34">
        <v>30000</v>
      </c>
      <c r="H1073" s="32">
        <v>7310</v>
      </c>
      <c r="I1073" s="58" t="s">
        <v>48</v>
      </c>
      <c r="J1073">
        <f>VLOOKUP(D1073,'TIpo (Estudo)'!A:C,3,0)</f>
        <v>1</v>
      </c>
      <c r="K1073" t="str">
        <f>VLOOKUP(D1073,'TIpo (Estudo)'!A:B,2,)</f>
        <v>Tipo_A</v>
      </c>
      <c r="L1073" t="s">
        <v>1348</v>
      </c>
      <c r="M1073" t="str">
        <f t="shared" si="32"/>
        <v>CE</v>
      </c>
      <c r="N1073" s="53">
        <v>40319</v>
      </c>
      <c r="O1073">
        <v>1</v>
      </c>
      <c r="P1073">
        <f t="shared" si="33"/>
        <v>12300</v>
      </c>
    </row>
    <row r="1074" spans="1:16" x14ac:dyDescent="0.25">
      <c r="A1074" s="32" t="s">
        <v>48</v>
      </c>
      <c r="B1074" s="32">
        <v>33790</v>
      </c>
      <c r="C1074" s="32" t="s">
        <v>1177</v>
      </c>
      <c r="D1074" s="32" t="str">
        <f>VLOOKUP(C1074,Grupo!A:B,2,0)</f>
        <v>_Colhedoras</v>
      </c>
      <c r="G1074" s="34">
        <v>30000</v>
      </c>
      <c r="H1074" s="32">
        <v>7309</v>
      </c>
      <c r="I1074" s="58" t="s">
        <v>48</v>
      </c>
      <c r="J1074">
        <f>VLOOKUP(D1074,'TIpo (Estudo)'!A:C,3,0)</f>
        <v>1</v>
      </c>
      <c r="K1074" t="str">
        <f>VLOOKUP(D1074,'TIpo (Estudo)'!A:B,2,)</f>
        <v>Tipo_A</v>
      </c>
      <c r="L1074" t="s">
        <v>1348</v>
      </c>
      <c r="M1074" t="str">
        <f t="shared" si="32"/>
        <v>CE</v>
      </c>
      <c r="N1074" s="53">
        <v>40319</v>
      </c>
      <c r="O1074">
        <v>1</v>
      </c>
      <c r="P1074">
        <f t="shared" si="33"/>
        <v>12300</v>
      </c>
    </row>
    <row r="1075" spans="1:16" x14ac:dyDescent="0.25">
      <c r="A1075" s="32" t="s">
        <v>4</v>
      </c>
      <c r="B1075" s="32">
        <v>37372</v>
      </c>
      <c r="C1075" s="32" t="s">
        <v>1139</v>
      </c>
      <c r="D1075" s="32" t="str">
        <f>VLOOKUP(C1075,Grupo!A:B,2,0)</f>
        <v>_TMX 02-5 m</v>
      </c>
      <c r="G1075" s="34">
        <v>64000</v>
      </c>
      <c r="H1075" s="32">
        <v>1</v>
      </c>
      <c r="I1075" s="58" t="s">
        <v>4</v>
      </c>
      <c r="J1075">
        <f>VLOOKUP(D1075,'TIpo (Estudo)'!A:C,3,0)</f>
        <v>13</v>
      </c>
      <c r="K1075" t="str">
        <f>VLOOKUP(D1075,'TIpo (Estudo)'!A:B,2,)</f>
        <v>Tipo_H_2-5</v>
      </c>
      <c r="L1075" t="s">
        <v>1641</v>
      </c>
      <c r="M1075" t="str">
        <f t="shared" si="32"/>
        <v>MG</v>
      </c>
      <c r="N1075" s="53">
        <v>40319</v>
      </c>
      <c r="O1075">
        <v>1</v>
      </c>
      <c r="P1075">
        <f t="shared" si="33"/>
        <v>26240</v>
      </c>
    </row>
    <row r="1076" spans="1:16" x14ac:dyDescent="0.25">
      <c r="A1076" s="32" t="s">
        <v>29</v>
      </c>
      <c r="B1076" s="32">
        <v>42567</v>
      </c>
      <c r="C1076" s="32" t="s">
        <v>2193</v>
      </c>
      <c r="D1076" s="32" t="str">
        <f>VLOOKUP(C1076,Grupo!A:B,2,0)</f>
        <v>_Colhedoras</v>
      </c>
      <c r="G1076" s="34">
        <v>26265</v>
      </c>
      <c r="H1076" s="32">
        <v>7370</v>
      </c>
      <c r="I1076" s="58" t="s">
        <v>29</v>
      </c>
      <c r="J1076">
        <f>VLOOKUP(D1076,'TIpo (Estudo)'!A:C,3,0)</f>
        <v>1</v>
      </c>
      <c r="K1076" t="str">
        <f>VLOOKUP(D1076,'TIpo (Estudo)'!A:B,2,)</f>
        <v>Tipo_A</v>
      </c>
      <c r="L1076" t="s">
        <v>1213</v>
      </c>
      <c r="M1076" t="str">
        <f t="shared" si="32"/>
        <v>PR</v>
      </c>
      <c r="N1076" s="53">
        <v>40322</v>
      </c>
      <c r="O1076">
        <v>1</v>
      </c>
      <c r="P1076">
        <f t="shared" si="33"/>
        <v>10768.65</v>
      </c>
    </row>
    <row r="1077" spans="1:16" x14ac:dyDescent="0.25">
      <c r="A1077" s="32" t="s">
        <v>29</v>
      </c>
      <c r="B1077" s="32">
        <v>43239</v>
      </c>
      <c r="C1077" s="32" t="s">
        <v>2018</v>
      </c>
      <c r="D1077" s="32" t="str">
        <f>VLOOKUP(C1077,Grupo!A:B,2,0)</f>
        <v>_TMX 06-10 m</v>
      </c>
      <c r="G1077" s="34">
        <v>84800</v>
      </c>
      <c r="H1077" s="32">
        <v>1</v>
      </c>
      <c r="I1077" s="58" t="s">
        <v>29</v>
      </c>
      <c r="J1077">
        <f>VLOOKUP(D1077,'TIpo (Estudo)'!A:C,3,0)</f>
        <v>14</v>
      </c>
      <c r="K1077" t="str">
        <f>VLOOKUP(D1077,'TIpo (Estudo)'!A:B,2,)</f>
        <v>Tipo_H_6-10</v>
      </c>
      <c r="L1077" t="s">
        <v>1272</v>
      </c>
      <c r="M1077" t="str">
        <f t="shared" si="32"/>
        <v>PR</v>
      </c>
      <c r="N1077" s="53">
        <v>40324</v>
      </c>
      <c r="O1077">
        <v>1</v>
      </c>
      <c r="P1077">
        <f t="shared" si="33"/>
        <v>34768</v>
      </c>
    </row>
    <row r="1078" spans="1:16" x14ac:dyDescent="0.25">
      <c r="A1078" s="32" t="s">
        <v>10</v>
      </c>
      <c r="B1078" s="32">
        <v>40757</v>
      </c>
      <c r="C1078" s="32" t="s">
        <v>1154</v>
      </c>
      <c r="D1078" s="32" t="str">
        <f>VLOOKUP(C1078,Grupo!A:B,2,0)</f>
        <v>_RX 0-11m</v>
      </c>
      <c r="G1078" s="34">
        <v>88000</v>
      </c>
      <c r="H1078" s="32">
        <v>7315</v>
      </c>
      <c r="I1078" s="58" t="s">
        <v>10</v>
      </c>
      <c r="J1078">
        <f>VLOOKUP(D1078,'TIpo (Estudo)'!A:C,3,0)</f>
        <v>7</v>
      </c>
      <c r="K1078" t="str">
        <f>VLOOKUP(D1078,'TIpo (Estudo)'!A:B,2,)</f>
        <v>Tipo_F_0-11</v>
      </c>
      <c r="L1078" t="s">
        <v>2053</v>
      </c>
      <c r="M1078" t="str">
        <f t="shared" si="32"/>
        <v>GO</v>
      </c>
      <c r="N1078" s="53">
        <v>40325</v>
      </c>
      <c r="O1078">
        <v>1</v>
      </c>
      <c r="P1078">
        <f t="shared" si="33"/>
        <v>36080</v>
      </c>
    </row>
    <row r="1079" spans="1:16" x14ac:dyDescent="0.25">
      <c r="A1079" s="32" t="s">
        <v>582</v>
      </c>
      <c r="B1079" s="32">
        <v>37143</v>
      </c>
      <c r="C1079" s="32" t="s">
        <v>1147</v>
      </c>
      <c r="D1079" s="32" t="str">
        <f>VLOOKUP(C1079,Grupo!A:B,2,0)</f>
        <v>_TMX 06-10 m</v>
      </c>
      <c r="G1079" s="34">
        <v>78000</v>
      </c>
      <c r="H1079" s="32">
        <v>7361</v>
      </c>
      <c r="I1079" s="58" t="s">
        <v>582</v>
      </c>
      <c r="J1079">
        <f>VLOOKUP(D1079,'TIpo (Estudo)'!A:C,3,0)</f>
        <v>14</v>
      </c>
      <c r="K1079" t="str">
        <f>VLOOKUP(D1079,'TIpo (Estudo)'!A:B,2,)</f>
        <v>Tipo_H_6-10</v>
      </c>
      <c r="L1079" t="s">
        <v>1642</v>
      </c>
      <c r="M1079" t="str">
        <f t="shared" si="32"/>
        <v>PB</v>
      </c>
      <c r="N1079" s="53">
        <v>40326</v>
      </c>
      <c r="O1079">
        <v>1</v>
      </c>
      <c r="P1079">
        <f t="shared" si="33"/>
        <v>31979.999999999996</v>
      </c>
    </row>
    <row r="1080" spans="1:16" x14ac:dyDescent="0.25">
      <c r="A1080" s="32" t="s">
        <v>1</v>
      </c>
      <c r="B1080" s="32">
        <v>42540</v>
      </c>
      <c r="C1080" s="32" t="s">
        <v>2176</v>
      </c>
      <c r="D1080" s="32" t="str">
        <f>VLOOKUP(C1080,Grupo!A:B,2,0)</f>
        <v>_RX 25-27 M</v>
      </c>
      <c r="G1080" s="34">
        <v>302500</v>
      </c>
      <c r="H1080" s="32">
        <v>7337</v>
      </c>
      <c r="I1080" s="58" t="s">
        <v>1</v>
      </c>
      <c r="J1080">
        <f>VLOOKUP(D1080,'TIpo (Estudo)'!A:C,3,0)</f>
        <v>11</v>
      </c>
      <c r="K1080" t="str">
        <f>VLOOKUP(D1080,'TIpo (Estudo)'!A:B,2,)</f>
        <v>Tipo_F_25-27</v>
      </c>
      <c r="L1080" t="s">
        <v>1215</v>
      </c>
      <c r="M1080" t="str">
        <f t="shared" si="32"/>
        <v>MS</v>
      </c>
      <c r="N1080" s="53">
        <v>40329</v>
      </c>
      <c r="O1080">
        <v>1</v>
      </c>
      <c r="P1080">
        <f t="shared" si="33"/>
        <v>124024.99999999999</v>
      </c>
    </row>
    <row r="1081" spans="1:16" x14ac:dyDescent="0.25">
      <c r="A1081" s="32" t="s">
        <v>128</v>
      </c>
      <c r="B1081" s="32">
        <v>32720</v>
      </c>
      <c r="C1081" s="32" t="s">
        <v>2026</v>
      </c>
      <c r="D1081" s="32" t="str">
        <f>VLOOKUP(C1081,Grupo!A:B,2,0)</f>
        <v>_Sega_Pasto</v>
      </c>
      <c r="G1081" s="34">
        <v>17750</v>
      </c>
      <c r="H1081" s="32">
        <v>6817</v>
      </c>
      <c r="I1081" s="58" t="s">
        <v>128</v>
      </c>
      <c r="J1081">
        <f>VLOOKUP(D1081,'TIpo (Estudo)'!A:C,3,0)</f>
        <v>12</v>
      </c>
      <c r="K1081" t="str">
        <f>VLOOKUP(D1081,'TIpo (Estudo)'!A:B,2,)</f>
        <v>Tipo_G</v>
      </c>
      <c r="L1081" t="s">
        <v>1431</v>
      </c>
      <c r="M1081" t="str">
        <f t="shared" si="32"/>
        <v>BA</v>
      </c>
      <c r="N1081" s="53">
        <v>40329</v>
      </c>
      <c r="O1081">
        <v>1</v>
      </c>
      <c r="P1081">
        <f t="shared" si="33"/>
        <v>7277.5</v>
      </c>
    </row>
    <row r="1082" spans="1:16" x14ac:dyDescent="0.25">
      <c r="A1082" s="32" t="s">
        <v>10</v>
      </c>
      <c r="B1082" s="32">
        <v>42981</v>
      </c>
      <c r="C1082" s="32" t="s">
        <v>2165</v>
      </c>
      <c r="D1082" s="32" t="str">
        <f>VLOOKUP(C1082,Grupo!A:B,2,0)</f>
        <v>_RX 15-20 m</v>
      </c>
      <c r="G1082" s="34">
        <v>240000</v>
      </c>
      <c r="H1082" s="32">
        <v>7350</v>
      </c>
      <c r="I1082" s="58" t="s">
        <v>10</v>
      </c>
      <c r="J1082">
        <f>VLOOKUP(D1082,'TIpo (Estudo)'!A:C,3,0)</f>
        <v>9</v>
      </c>
      <c r="K1082" t="str">
        <f>VLOOKUP(D1082,'TIpo (Estudo)'!A:B,2,)</f>
        <v>Tipo_F_15-20</v>
      </c>
      <c r="L1082" t="s">
        <v>1420</v>
      </c>
      <c r="M1082" t="str">
        <f t="shared" si="32"/>
        <v>GO</v>
      </c>
      <c r="N1082" s="53">
        <v>40330</v>
      </c>
      <c r="O1082">
        <v>1</v>
      </c>
      <c r="P1082">
        <f t="shared" si="33"/>
        <v>98400</v>
      </c>
    </row>
    <row r="1083" spans="1:16" x14ac:dyDescent="0.25">
      <c r="A1083" s="32" t="s">
        <v>175</v>
      </c>
      <c r="B1083" s="32">
        <v>41711</v>
      </c>
      <c r="C1083" s="32" t="s">
        <v>3057</v>
      </c>
      <c r="D1083" s="32" t="str">
        <f>VLOOKUP(C1083,Grupo!A:B,2,0)</f>
        <v>_VM 2-8 m</v>
      </c>
      <c r="G1083" s="34">
        <v>32981.82</v>
      </c>
      <c r="H1083" s="32">
        <v>7328</v>
      </c>
      <c r="I1083" s="58" t="s">
        <v>175</v>
      </c>
      <c r="J1083">
        <f>VLOOKUP(D1083,'TIpo (Estudo)'!A:C,3,0)</f>
        <v>17</v>
      </c>
      <c r="K1083" t="str">
        <f>VLOOKUP(D1083,'TIpo (Estudo)'!A:B,2,)</f>
        <v>Tipo_J_2-8</v>
      </c>
      <c r="L1083" t="s">
        <v>1520</v>
      </c>
      <c r="M1083" t="str">
        <f t="shared" si="32"/>
        <v>EX</v>
      </c>
      <c r="N1083" s="53">
        <v>40331</v>
      </c>
      <c r="O1083">
        <v>1</v>
      </c>
      <c r="P1083">
        <f t="shared" si="33"/>
        <v>13522.546199999999</v>
      </c>
    </row>
    <row r="1084" spans="1:16" x14ac:dyDescent="0.25">
      <c r="A1084" s="32" t="s">
        <v>4</v>
      </c>
      <c r="B1084" s="32">
        <v>35873</v>
      </c>
      <c r="C1084" s="32" t="s">
        <v>1155</v>
      </c>
      <c r="D1084" s="32" t="str">
        <f>VLOOKUP(C1084,Grupo!A:B,2,0)</f>
        <v>_RX 15-20 m</v>
      </c>
      <c r="G1084" s="34">
        <v>174250</v>
      </c>
      <c r="H1084" s="32">
        <v>7260</v>
      </c>
      <c r="I1084" s="58" t="s">
        <v>4</v>
      </c>
      <c r="J1084">
        <f>VLOOKUP(D1084,'TIpo (Estudo)'!A:C,3,0)</f>
        <v>9</v>
      </c>
      <c r="K1084" t="str">
        <f>VLOOKUP(D1084,'TIpo (Estudo)'!A:B,2,)</f>
        <v>Tipo_F_15-20</v>
      </c>
      <c r="L1084" t="s">
        <v>1464</v>
      </c>
      <c r="M1084" t="str">
        <f t="shared" si="32"/>
        <v>MG</v>
      </c>
      <c r="N1084" s="53">
        <v>40333</v>
      </c>
      <c r="O1084">
        <v>1</v>
      </c>
      <c r="P1084">
        <f t="shared" si="33"/>
        <v>71442.5</v>
      </c>
    </row>
    <row r="1085" spans="1:16" x14ac:dyDescent="0.25">
      <c r="A1085" s="32" t="s">
        <v>175</v>
      </c>
      <c r="B1085" s="32">
        <v>42332</v>
      </c>
      <c r="C1085" s="32" t="s">
        <v>2030</v>
      </c>
      <c r="D1085" s="32" t="str">
        <f>VLOOKUP(C1085,Grupo!A:B,2,0)</f>
        <v>_Distribuidor_Ester</v>
      </c>
      <c r="G1085" s="34">
        <v>13320</v>
      </c>
      <c r="H1085" s="32">
        <v>7312</v>
      </c>
      <c r="I1085" s="58" t="s">
        <v>175</v>
      </c>
      <c r="J1085">
        <f>VLOOKUP(D1085,'TIpo (Estudo)'!A:C,3,0)</f>
        <v>2</v>
      </c>
      <c r="K1085" t="str">
        <f>VLOOKUP(D1085,'TIpo (Estudo)'!A:B,2,)</f>
        <v>Tipo_B</v>
      </c>
      <c r="L1085" t="s">
        <v>1449</v>
      </c>
      <c r="M1085" t="str">
        <f t="shared" si="32"/>
        <v>EX</v>
      </c>
      <c r="N1085" s="53">
        <v>40336</v>
      </c>
      <c r="O1085">
        <v>1</v>
      </c>
      <c r="P1085">
        <f t="shared" si="33"/>
        <v>5461.2</v>
      </c>
    </row>
    <row r="1086" spans="1:16" x14ac:dyDescent="0.25">
      <c r="A1086" s="32" t="s">
        <v>175</v>
      </c>
      <c r="B1086" s="32">
        <v>42332</v>
      </c>
      <c r="C1086" s="32" t="s">
        <v>2030</v>
      </c>
      <c r="D1086" s="32" t="str">
        <f>VLOOKUP(C1086,Grupo!A:B,2,0)</f>
        <v>_Distribuidor_Ester</v>
      </c>
      <c r="G1086" s="34">
        <v>13320</v>
      </c>
      <c r="H1086" s="32">
        <v>7380</v>
      </c>
      <c r="I1086" s="58" t="s">
        <v>175</v>
      </c>
      <c r="J1086">
        <f>VLOOKUP(D1086,'TIpo (Estudo)'!A:C,3,0)</f>
        <v>2</v>
      </c>
      <c r="K1086" t="str">
        <f>VLOOKUP(D1086,'TIpo (Estudo)'!A:B,2,)</f>
        <v>Tipo_B</v>
      </c>
      <c r="L1086" t="s">
        <v>1449</v>
      </c>
      <c r="M1086" t="str">
        <f t="shared" si="32"/>
        <v>EX</v>
      </c>
      <c r="N1086" s="53">
        <v>40336</v>
      </c>
      <c r="O1086">
        <v>1</v>
      </c>
      <c r="P1086">
        <f t="shared" si="33"/>
        <v>5461.2</v>
      </c>
    </row>
    <row r="1087" spans="1:16" x14ac:dyDescent="0.25">
      <c r="A1087" s="32" t="s">
        <v>10</v>
      </c>
      <c r="B1087" s="32">
        <v>40526</v>
      </c>
      <c r="C1087" s="32" t="s">
        <v>1151</v>
      </c>
      <c r="D1087" s="32" t="str">
        <f>VLOOKUP(C1087,Grupo!A:B,2,0)</f>
        <v>_RX 0-11m</v>
      </c>
      <c r="G1087" s="34">
        <v>85000</v>
      </c>
      <c r="H1087" s="32">
        <v>7376</v>
      </c>
      <c r="I1087" s="58" t="s">
        <v>10</v>
      </c>
      <c r="J1087">
        <f>VLOOKUP(D1087,'TIpo (Estudo)'!A:C,3,0)</f>
        <v>7</v>
      </c>
      <c r="K1087" t="str">
        <f>VLOOKUP(D1087,'TIpo (Estudo)'!A:B,2,)</f>
        <v>Tipo_F_0-11</v>
      </c>
      <c r="L1087" t="s">
        <v>1435</v>
      </c>
      <c r="M1087" t="str">
        <f t="shared" si="32"/>
        <v>GO</v>
      </c>
      <c r="N1087" s="53">
        <v>40339</v>
      </c>
      <c r="O1087">
        <v>1</v>
      </c>
      <c r="P1087">
        <f t="shared" si="33"/>
        <v>34850</v>
      </c>
    </row>
    <row r="1088" spans="1:16" x14ac:dyDescent="0.25">
      <c r="A1088" s="32" t="s">
        <v>4</v>
      </c>
      <c r="B1088" s="32">
        <v>37372</v>
      </c>
      <c r="C1088" s="32" t="s">
        <v>1139</v>
      </c>
      <c r="D1088" s="32" t="str">
        <f>VLOOKUP(C1088,Grupo!A:B,2,0)</f>
        <v>_TMX 02-5 m</v>
      </c>
      <c r="G1088" s="34">
        <v>53876</v>
      </c>
      <c r="H1088" s="32">
        <v>7351</v>
      </c>
      <c r="I1088" s="58" t="s">
        <v>4</v>
      </c>
      <c r="J1088">
        <f>VLOOKUP(D1088,'TIpo (Estudo)'!A:C,3,0)</f>
        <v>13</v>
      </c>
      <c r="K1088" t="str">
        <f>VLOOKUP(D1088,'TIpo (Estudo)'!A:B,2,)</f>
        <v>Tipo_H_2-5</v>
      </c>
      <c r="L1088" t="s">
        <v>1259</v>
      </c>
      <c r="M1088" t="str">
        <f t="shared" si="32"/>
        <v>MG</v>
      </c>
      <c r="N1088" s="53">
        <v>40339</v>
      </c>
      <c r="O1088">
        <v>1</v>
      </c>
      <c r="P1088">
        <f t="shared" si="33"/>
        <v>22089.16</v>
      </c>
    </row>
    <row r="1089" spans="1:16" x14ac:dyDescent="0.25">
      <c r="A1089" s="32" t="s">
        <v>4</v>
      </c>
      <c r="B1089" s="32">
        <v>41719</v>
      </c>
      <c r="C1089" s="32" t="s">
        <v>1164</v>
      </c>
      <c r="D1089" s="32" t="str">
        <f>VLOOKUP(C1089,Grupo!A:B,2,0)</f>
        <v>_Colhedoras</v>
      </c>
      <c r="G1089" s="34">
        <v>39500</v>
      </c>
      <c r="H1089" s="32">
        <v>7299</v>
      </c>
      <c r="I1089" s="58" t="s">
        <v>4</v>
      </c>
      <c r="J1089">
        <f>VLOOKUP(D1089,'TIpo (Estudo)'!A:C,3,0)</f>
        <v>1</v>
      </c>
      <c r="K1089" t="str">
        <f>VLOOKUP(D1089,'TIpo (Estudo)'!A:B,2,)</f>
        <v>Tipo_A</v>
      </c>
      <c r="L1089" t="s">
        <v>1643</v>
      </c>
      <c r="M1089" t="str">
        <f t="shared" si="32"/>
        <v>MG</v>
      </c>
      <c r="N1089" s="53">
        <v>40340</v>
      </c>
      <c r="O1089">
        <v>1</v>
      </c>
      <c r="P1089">
        <f t="shared" si="33"/>
        <v>16194.999999999998</v>
      </c>
    </row>
    <row r="1090" spans="1:16" x14ac:dyDescent="0.25">
      <c r="A1090" s="32" t="s">
        <v>2</v>
      </c>
      <c r="B1090" s="32">
        <v>37090</v>
      </c>
      <c r="C1090" s="32" t="s">
        <v>1142</v>
      </c>
      <c r="D1090" s="32" t="str">
        <f>VLOOKUP(C1090,Grupo!A:B,2,0)</f>
        <v>_TMX 02-5 m</v>
      </c>
      <c r="G1090" s="34">
        <v>46000</v>
      </c>
      <c r="H1090" s="32">
        <v>7342</v>
      </c>
      <c r="I1090" s="58" t="s">
        <v>2</v>
      </c>
      <c r="J1090">
        <f>VLOOKUP(D1090,'TIpo (Estudo)'!A:C,3,0)</f>
        <v>13</v>
      </c>
      <c r="K1090" t="str">
        <f>VLOOKUP(D1090,'TIpo (Estudo)'!A:B,2,)</f>
        <v>Tipo_H_2-5</v>
      </c>
      <c r="L1090" t="s">
        <v>1474</v>
      </c>
      <c r="M1090" t="str">
        <f t="shared" si="32"/>
        <v>SP</v>
      </c>
      <c r="N1090" s="53">
        <v>40345</v>
      </c>
      <c r="O1090">
        <v>1</v>
      </c>
      <c r="P1090">
        <f t="shared" si="33"/>
        <v>18860</v>
      </c>
    </row>
    <row r="1091" spans="1:16" x14ac:dyDescent="0.25">
      <c r="A1091" s="32" t="s">
        <v>10</v>
      </c>
      <c r="B1091" s="32">
        <v>31744</v>
      </c>
      <c r="C1091" s="32" t="s">
        <v>1153</v>
      </c>
      <c r="D1091" s="32" t="str">
        <f>VLOOKUP(C1091,Grupo!A:B,2,0)</f>
        <v>_RX 0-11m</v>
      </c>
      <c r="G1091" s="34">
        <v>57140</v>
      </c>
      <c r="H1091" s="32">
        <v>7344</v>
      </c>
      <c r="I1091" s="58" t="s">
        <v>10</v>
      </c>
      <c r="J1091">
        <f>VLOOKUP(D1091,'TIpo (Estudo)'!A:C,3,0)</f>
        <v>7</v>
      </c>
      <c r="K1091" t="str">
        <f>VLOOKUP(D1091,'TIpo (Estudo)'!A:B,2,)</f>
        <v>Tipo_F_0-11</v>
      </c>
      <c r="L1091" t="s">
        <v>1439</v>
      </c>
      <c r="M1091" t="str">
        <f t="shared" ref="M1091:M1154" si="34">IF(ISBLANK(I1091),A1091,I1091)</f>
        <v>GO</v>
      </c>
      <c r="N1091" s="53">
        <v>40346</v>
      </c>
      <c r="O1091">
        <v>1</v>
      </c>
      <c r="P1091">
        <f t="shared" ref="P1091:P1154" si="35">G1091*0.41</f>
        <v>23427.399999999998</v>
      </c>
    </row>
    <row r="1092" spans="1:16" x14ac:dyDescent="0.25">
      <c r="A1092" s="32" t="s">
        <v>10</v>
      </c>
      <c r="B1092" s="32">
        <v>37372</v>
      </c>
      <c r="C1092" s="32" t="s">
        <v>1139</v>
      </c>
      <c r="D1092" s="32" t="str">
        <f>VLOOKUP(C1092,Grupo!A:B,2,0)</f>
        <v>_TMX 02-5 m</v>
      </c>
      <c r="G1092" s="34">
        <v>54800</v>
      </c>
      <c r="H1092" s="32">
        <v>7374</v>
      </c>
      <c r="I1092" s="58" t="s">
        <v>10</v>
      </c>
      <c r="J1092">
        <f>VLOOKUP(D1092,'TIpo (Estudo)'!A:C,3,0)</f>
        <v>13</v>
      </c>
      <c r="K1092" t="str">
        <f>VLOOKUP(D1092,'TIpo (Estudo)'!A:B,2,)</f>
        <v>Tipo_H_2-5</v>
      </c>
      <c r="L1092" t="s">
        <v>1476</v>
      </c>
      <c r="M1092" t="str">
        <f t="shared" si="34"/>
        <v>GO</v>
      </c>
      <c r="N1092" s="53">
        <v>40347</v>
      </c>
      <c r="O1092">
        <v>1</v>
      </c>
      <c r="P1092">
        <f t="shared" si="35"/>
        <v>22468</v>
      </c>
    </row>
    <row r="1093" spans="1:16" x14ac:dyDescent="0.25">
      <c r="A1093" s="32" t="s">
        <v>4</v>
      </c>
      <c r="B1093" s="32">
        <v>42121</v>
      </c>
      <c r="C1093" s="32" t="s">
        <v>2156</v>
      </c>
      <c r="D1093" s="32" t="str">
        <f>VLOOKUP(C1093,Grupo!A:B,2,0)</f>
        <v>_RX 15-20 m</v>
      </c>
      <c r="G1093" s="34">
        <v>180000</v>
      </c>
      <c r="H1093" s="32">
        <v>7362</v>
      </c>
      <c r="I1093" s="58" t="s">
        <v>4</v>
      </c>
      <c r="J1093">
        <f>VLOOKUP(D1093,'TIpo (Estudo)'!A:C,3,0)</f>
        <v>9</v>
      </c>
      <c r="K1093" t="str">
        <f>VLOOKUP(D1093,'TIpo (Estudo)'!A:B,2,)</f>
        <v>Tipo_F_15-20</v>
      </c>
      <c r="L1093" t="s">
        <v>1545</v>
      </c>
      <c r="M1093" t="str">
        <f t="shared" si="34"/>
        <v>MG</v>
      </c>
      <c r="N1093" s="53">
        <v>40347</v>
      </c>
      <c r="O1093">
        <v>1</v>
      </c>
      <c r="P1093">
        <f t="shared" si="35"/>
        <v>73800</v>
      </c>
    </row>
    <row r="1094" spans="1:16" x14ac:dyDescent="0.25">
      <c r="A1094" s="32" t="s">
        <v>15</v>
      </c>
      <c r="B1094" s="32">
        <v>39532</v>
      </c>
      <c r="C1094" s="32" t="s">
        <v>1852</v>
      </c>
      <c r="D1094" s="32" t="str">
        <f>VLOOKUP(C1094,Grupo!A:B,2,0)</f>
        <v>_Distribuidor_Ester</v>
      </c>
      <c r="G1094" s="34">
        <v>90000</v>
      </c>
      <c r="H1094" s="32">
        <v>7360</v>
      </c>
      <c r="I1094" s="58" t="s">
        <v>15</v>
      </c>
      <c r="J1094">
        <f>VLOOKUP(D1094,'TIpo (Estudo)'!A:C,3,0)</f>
        <v>2</v>
      </c>
      <c r="K1094" t="str">
        <f>VLOOKUP(D1094,'TIpo (Estudo)'!A:B,2,)</f>
        <v>Tipo_B</v>
      </c>
      <c r="L1094" t="s">
        <v>1206</v>
      </c>
      <c r="M1094" t="str">
        <f t="shared" si="34"/>
        <v>MT</v>
      </c>
      <c r="N1094" s="53">
        <v>40350</v>
      </c>
      <c r="O1094">
        <v>1</v>
      </c>
      <c r="P1094">
        <f t="shared" si="35"/>
        <v>36900</v>
      </c>
    </row>
    <row r="1095" spans="1:16" x14ac:dyDescent="0.25">
      <c r="A1095" s="32" t="s">
        <v>10</v>
      </c>
      <c r="B1095" s="32">
        <v>37372</v>
      </c>
      <c r="C1095" s="32" t="s">
        <v>1139</v>
      </c>
      <c r="D1095" s="32" t="str">
        <f>VLOOKUP(C1095,Grupo!A:B,2,0)</f>
        <v>_TMX 02-5 m</v>
      </c>
      <c r="G1095" s="34">
        <v>54800</v>
      </c>
      <c r="H1095" s="32">
        <v>7353</v>
      </c>
      <c r="I1095" s="58" t="s">
        <v>10</v>
      </c>
      <c r="J1095">
        <f>VLOOKUP(D1095,'TIpo (Estudo)'!A:C,3,0)</f>
        <v>13</v>
      </c>
      <c r="K1095" t="str">
        <f>VLOOKUP(D1095,'TIpo (Estudo)'!A:B,2,)</f>
        <v>Tipo_H_2-5</v>
      </c>
      <c r="L1095" t="s">
        <v>1476</v>
      </c>
      <c r="M1095" t="str">
        <f t="shared" si="34"/>
        <v>GO</v>
      </c>
      <c r="N1095" s="53">
        <v>40351</v>
      </c>
      <c r="O1095">
        <v>1</v>
      </c>
      <c r="P1095">
        <f t="shared" si="35"/>
        <v>22468</v>
      </c>
    </row>
    <row r="1096" spans="1:16" x14ac:dyDescent="0.25">
      <c r="A1096" s="32" t="s">
        <v>4</v>
      </c>
      <c r="B1096" s="32">
        <v>42567</v>
      </c>
      <c r="C1096" s="32" t="s">
        <v>2193</v>
      </c>
      <c r="D1096" s="32" t="str">
        <f>VLOOKUP(C1096,Grupo!A:B,2,0)</f>
        <v>_Colhedoras</v>
      </c>
      <c r="G1096" s="34">
        <v>25000</v>
      </c>
      <c r="H1096" s="32">
        <v>7359</v>
      </c>
      <c r="I1096" s="58" t="s">
        <v>4</v>
      </c>
      <c r="J1096">
        <f>VLOOKUP(D1096,'TIpo (Estudo)'!A:C,3,0)</f>
        <v>1</v>
      </c>
      <c r="K1096" t="str">
        <f>VLOOKUP(D1096,'TIpo (Estudo)'!A:B,2,)</f>
        <v>Tipo_A</v>
      </c>
      <c r="L1096" t="s">
        <v>1644</v>
      </c>
      <c r="M1096" t="str">
        <f t="shared" si="34"/>
        <v>MG</v>
      </c>
      <c r="N1096" s="53">
        <v>40351</v>
      </c>
      <c r="O1096">
        <v>1</v>
      </c>
      <c r="P1096">
        <f t="shared" si="35"/>
        <v>10250</v>
      </c>
    </row>
    <row r="1097" spans="1:16" x14ac:dyDescent="0.25">
      <c r="A1097" s="32" t="s">
        <v>10</v>
      </c>
      <c r="B1097" s="32">
        <v>37372</v>
      </c>
      <c r="C1097" s="32" t="s">
        <v>1139</v>
      </c>
      <c r="D1097" s="32" t="str">
        <f>VLOOKUP(C1097,Grupo!A:B,2,0)</f>
        <v>_TMX 02-5 m</v>
      </c>
      <c r="G1097" s="34">
        <v>50190</v>
      </c>
      <c r="H1097" s="32">
        <v>7379</v>
      </c>
      <c r="I1097" s="58" t="s">
        <v>10</v>
      </c>
      <c r="J1097">
        <f>VLOOKUP(D1097,'TIpo (Estudo)'!A:C,3,0)</f>
        <v>13</v>
      </c>
      <c r="K1097" t="str">
        <f>VLOOKUP(D1097,'TIpo (Estudo)'!A:B,2,)</f>
        <v>Tipo_H_2-5</v>
      </c>
      <c r="L1097" t="s">
        <v>1568</v>
      </c>
      <c r="M1097" t="str">
        <f t="shared" si="34"/>
        <v>GO</v>
      </c>
      <c r="N1097" s="53">
        <v>40352</v>
      </c>
      <c r="O1097">
        <v>1</v>
      </c>
      <c r="P1097">
        <f t="shared" si="35"/>
        <v>20577.899999999998</v>
      </c>
    </row>
    <row r="1098" spans="1:16" x14ac:dyDescent="0.25">
      <c r="A1098" s="32" t="s">
        <v>4</v>
      </c>
      <c r="B1098" s="32">
        <v>37090</v>
      </c>
      <c r="C1098" s="32" t="s">
        <v>1142</v>
      </c>
      <c r="D1098" s="32" t="str">
        <f>VLOOKUP(C1098,Grupo!A:B,2,0)</f>
        <v>_TMX 02-5 m</v>
      </c>
      <c r="G1098" s="34">
        <v>38097</v>
      </c>
      <c r="H1098" s="32">
        <v>7354</v>
      </c>
      <c r="I1098" s="58" t="s">
        <v>4</v>
      </c>
      <c r="J1098">
        <f>VLOOKUP(D1098,'TIpo (Estudo)'!A:C,3,0)</f>
        <v>13</v>
      </c>
      <c r="K1098" t="str">
        <f>VLOOKUP(D1098,'TIpo (Estudo)'!A:B,2,)</f>
        <v>Tipo_H_2-5</v>
      </c>
      <c r="L1098" t="s">
        <v>1259</v>
      </c>
      <c r="M1098" t="str">
        <f t="shared" si="34"/>
        <v>MG</v>
      </c>
      <c r="N1098" s="53">
        <v>40352</v>
      </c>
      <c r="O1098">
        <v>1</v>
      </c>
      <c r="P1098">
        <f t="shared" si="35"/>
        <v>15619.769999999999</v>
      </c>
    </row>
    <row r="1099" spans="1:16" x14ac:dyDescent="0.25">
      <c r="A1099" s="32" t="s">
        <v>79</v>
      </c>
      <c r="B1099" s="32">
        <v>37372</v>
      </c>
      <c r="C1099" s="32" t="s">
        <v>1139</v>
      </c>
      <c r="D1099" s="32" t="str">
        <f>VLOOKUP(C1099,Grupo!A:B,2,0)</f>
        <v>_TMX 02-5 m</v>
      </c>
      <c r="G1099" s="34">
        <v>60000</v>
      </c>
      <c r="H1099" s="32"/>
      <c r="I1099" s="58" t="s">
        <v>79</v>
      </c>
      <c r="J1099">
        <f>VLOOKUP(D1099,'TIpo (Estudo)'!A:C,3,0)</f>
        <v>13</v>
      </c>
      <c r="K1099" t="str">
        <f>VLOOKUP(D1099,'TIpo (Estudo)'!A:B,2,)</f>
        <v>Tipo_H_2-5</v>
      </c>
      <c r="L1099" t="s">
        <v>1500</v>
      </c>
      <c r="M1099" t="str">
        <f t="shared" si="34"/>
        <v>RS</v>
      </c>
      <c r="N1099" s="53">
        <v>40352</v>
      </c>
      <c r="O1099">
        <v>1</v>
      </c>
      <c r="P1099">
        <f t="shared" si="35"/>
        <v>24600</v>
      </c>
    </row>
    <row r="1100" spans="1:16" x14ac:dyDescent="0.25">
      <c r="A1100" s="32" t="s">
        <v>29</v>
      </c>
      <c r="B1100" s="32">
        <v>41719</v>
      </c>
      <c r="C1100" s="32" t="s">
        <v>1164</v>
      </c>
      <c r="D1100" s="32" t="str">
        <f>VLOOKUP(C1100,Grupo!A:B,2,0)</f>
        <v>_Colhedoras</v>
      </c>
      <c r="G1100" s="34">
        <v>26400</v>
      </c>
      <c r="H1100" s="32">
        <v>7396</v>
      </c>
      <c r="I1100" s="58" t="s">
        <v>29</v>
      </c>
      <c r="J1100">
        <f>VLOOKUP(D1100,'TIpo (Estudo)'!A:C,3,0)</f>
        <v>1</v>
      </c>
      <c r="K1100" t="str">
        <f>VLOOKUP(D1100,'TIpo (Estudo)'!A:B,2,)</f>
        <v>Tipo_A</v>
      </c>
      <c r="L1100" t="s">
        <v>1213</v>
      </c>
      <c r="M1100" t="str">
        <f t="shared" si="34"/>
        <v>PR</v>
      </c>
      <c r="N1100" s="53">
        <v>40353</v>
      </c>
      <c r="O1100">
        <v>1</v>
      </c>
      <c r="P1100">
        <f t="shared" si="35"/>
        <v>10824</v>
      </c>
    </row>
    <row r="1101" spans="1:16" x14ac:dyDescent="0.25">
      <c r="A1101" s="32" t="s">
        <v>2</v>
      </c>
      <c r="B1101" s="32">
        <v>41719</v>
      </c>
      <c r="C1101" s="32" t="s">
        <v>1164</v>
      </c>
      <c r="D1101" s="32" t="str">
        <f>VLOOKUP(C1101,Grupo!A:B,2,0)</f>
        <v>_Colhedoras</v>
      </c>
      <c r="G1101" s="34">
        <v>27410</v>
      </c>
      <c r="H1101" s="32">
        <v>7391</v>
      </c>
      <c r="I1101" s="58" t="s">
        <v>2</v>
      </c>
      <c r="J1101">
        <f>VLOOKUP(D1101,'TIpo (Estudo)'!A:C,3,0)</f>
        <v>1</v>
      </c>
      <c r="K1101" t="str">
        <f>VLOOKUP(D1101,'TIpo (Estudo)'!A:B,2,)</f>
        <v>Tipo_A</v>
      </c>
      <c r="L1101" t="s">
        <v>1645</v>
      </c>
      <c r="M1101" t="str">
        <f t="shared" si="34"/>
        <v>SP</v>
      </c>
      <c r="N1101" s="53">
        <v>40353</v>
      </c>
      <c r="O1101">
        <v>1</v>
      </c>
      <c r="P1101">
        <f t="shared" si="35"/>
        <v>11238.099999999999</v>
      </c>
    </row>
    <row r="1102" spans="1:16" x14ac:dyDescent="0.25">
      <c r="A1102" s="32" t="s">
        <v>10</v>
      </c>
      <c r="B1102" s="32">
        <v>40526</v>
      </c>
      <c r="C1102" s="32" t="s">
        <v>1151</v>
      </c>
      <c r="D1102" s="32" t="str">
        <f>VLOOKUP(C1102,Grupo!A:B,2,0)</f>
        <v>_RX 0-11m</v>
      </c>
      <c r="G1102" s="34">
        <v>85000</v>
      </c>
      <c r="H1102" s="32">
        <v>7319</v>
      </c>
      <c r="I1102" s="58" t="s">
        <v>10</v>
      </c>
      <c r="J1102">
        <f>VLOOKUP(D1102,'TIpo (Estudo)'!A:C,3,0)</f>
        <v>7</v>
      </c>
      <c r="K1102" t="str">
        <f>VLOOKUP(D1102,'TIpo (Estudo)'!A:B,2,)</f>
        <v>Tipo_F_0-11</v>
      </c>
      <c r="L1102" t="s">
        <v>1218</v>
      </c>
      <c r="M1102" t="str">
        <f t="shared" si="34"/>
        <v>GO</v>
      </c>
      <c r="N1102" s="53">
        <v>40357</v>
      </c>
      <c r="O1102">
        <v>1</v>
      </c>
      <c r="P1102">
        <f t="shared" si="35"/>
        <v>34850</v>
      </c>
    </row>
    <row r="1103" spans="1:16" x14ac:dyDescent="0.25">
      <c r="A1103" s="32" t="s">
        <v>10</v>
      </c>
      <c r="B1103" s="32">
        <v>31744</v>
      </c>
      <c r="C1103" s="32" t="s">
        <v>1153</v>
      </c>
      <c r="D1103" s="32" t="str">
        <f>VLOOKUP(C1103,Grupo!A:B,2,0)</f>
        <v>_RX 0-11m</v>
      </c>
      <c r="G1103" s="34">
        <v>53000</v>
      </c>
      <c r="H1103" s="32">
        <v>7378</v>
      </c>
      <c r="I1103" s="58" t="s">
        <v>10</v>
      </c>
      <c r="J1103">
        <f>VLOOKUP(D1103,'TIpo (Estudo)'!A:C,3,0)</f>
        <v>7</v>
      </c>
      <c r="K1103" t="str">
        <f>VLOOKUP(D1103,'TIpo (Estudo)'!A:B,2,)</f>
        <v>Tipo_F_0-11</v>
      </c>
      <c r="L1103" t="s">
        <v>1224</v>
      </c>
      <c r="M1103" t="str">
        <f t="shared" si="34"/>
        <v>GO</v>
      </c>
      <c r="N1103" s="53">
        <v>40357</v>
      </c>
      <c r="O1103">
        <v>1</v>
      </c>
      <c r="P1103">
        <f t="shared" si="35"/>
        <v>21730</v>
      </c>
    </row>
    <row r="1104" spans="1:16" x14ac:dyDescent="0.25">
      <c r="A1104" s="32" t="s">
        <v>4</v>
      </c>
      <c r="B1104" s="32">
        <v>36460</v>
      </c>
      <c r="C1104" s="32" t="s">
        <v>1149</v>
      </c>
      <c r="D1104" s="32" t="str">
        <f>VLOOKUP(C1104,Grupo!A:B,2,0)</f>
        <v>_TMX 02-5 m</v>
      </c>
      <c r="G1104" s="34">
        <v>34000</v>
      </c>
      <c r="H1104" s="32">
        <v>7034</v>
      </c>
      <c r="I1104" s="58" t="s">
        <v>4</v>
      </c>
      <c r="J1104">
        <f>VLOOKUP(D1104,'TIpo (Estudo)'!A:C,3,0)</f>
        <v>13</v>
      </c>
      <c r="K1104" t="str">
        <f>VLOOKUP(D1104,'TIpo (Estudo)'!A:B,2,)</f>
        <v>Tipo_H_2-5</v>
      </c>
      <c r="L1104" t="s">
        <v>1629</v>
      </c>
      <c r="M1104" t="str">
        <f t="shared" si="34"/>
        <v>MG</v>
      </c>
      <c r="N1104" s="53">
        <v>40357</v>
      </c>
      <c r="O1104">
        <v>1</v>
      </c>
      <c r="P1104">
        <f t="shared" si="35"/>
        <v>13940</v>
      </c>
    </row>
    <row r="1105" spans="1:16" x14ac:dyDescent="0.25">
      <c r="A1105" s="32" t="s">
        <v>2</v>
      </c>
      <c r="B1105" s="32">
        <v>41719</v>
      </c>
      <c r="C1105" s="32" t="s">
        <v>1164</v>
      </c>
      <c r="D1105" s="32" t="str">
        <f>VLOOKUP(C1105,Grupo!A:B,2,0)</f>
        <v>_Colhedoras</v>
      </c>
      <c r="G1105" s="34">
        <v>27000</v>
      </c>
      <c r="H1105" s="32">
        <v>7409</v>
      </c>
      <c r="I1105" s="58" t="s">
        <v>2</v>
      </c>
      <c r="J1105">
        <f>VLOOKUP(D1105,'TIpo (Estudo)'!A:C,3,0)</f>
        <v>1</v>
      </c>
      <c r="K1105" t="str">
        <f>VLOOKUP(D1105,'TIpo (Estudo)'!A:B,2,)</f>
        <v>Tipo_A</v>
      </c>
      <c r="L1105" t="s">
        <v>1646</v>
      </c>
      <c r="M1105" t="str">
        <f t="shared" si="34"/>
        <v>SP</v>
      </c>
      <c r="N1105" s="53">
        <v>40359</v>
      </c>
      <c r="O1105">
        <v>1</v>
      </c>
      <c r="P1105">
        <f t="shared" si="35"/>
        <v>11070</v>
      </c>
    </row>
    <row r="1106" spans="1:16" x14ac:dyDescent="0.25">
      <c r="A1106" s="32" t="s">
        <v>79</v>
      </c>
      <c r="B1106" s="32">
        <v>33790</v>
      </c>
      <c r="C1106" s="32" t="s">
        <v>1177</v>
      </c>
      <c r="D1106" s="32" t="str">
        <f>VLOOKUP(C1106,Grupo!A:B,2,0)</f>
        <v>_Colhedoras</v>
      </c>
      <c r="G1106" s="34">
        <v>40000</v>
      </c>
      <c r="H1106" s="32">
        <v>7297</v>
      </c>
      <c r="I1106" s="58" t="s">
        <v>79</v>
      </c>
      <c r="J1106">
        <f>VLOOKUP(D1106,'TIpo (Estudo)'!A:C,3,0)</f>
        <v>1</v>
      </c>
      <c r="K1106" t="str">
        <f>VLOOKUP(D1106,'TIpo (Estudo)'!A:B,2,)</f>
        <v>Tipo_A</v>
      </c>
      <c r="L1106" t="s">
        <v>1630</v>
      </c>
      <c r="M1106" t="str">
        <f t="shared" si="34"/>
        <v>RS</v>
      </c>
      <c r="N1106" s="53">
        <v>40359</v>
      </c>
      <c r="O1106">
        <v>1</v>
      </c>
      <c r="P1106">
        <f t="shared" si="35"/>
        <v>16400</v>
      </c>
    </row>
    <row r="1107" spans="1:16" x14ac:dyDescent="0.25">
      <c r="A1107" s="32" t="s">
        <v>4</v>
      </c>
      <c r="B1107" s="32">
        <v>41815</v>
      </c>
      <c r="C1107" s="32" t="s">
        <v>2940</v>
      </c>
      <c r="D1107" s="32" t="str">
        <f>VLOOKUP(C1107,Grupo!A:B,2,0)</f>
        <v>_VM 2-8 m</v>
      </c>
      <c r="G1107" s="34">
        <v>37000</v>
      </c>
      <c r="H1107" s="32">
        <v>7364</v>
      </c>
      <c r="I1107" s="58" t="s">
        <v>4</v>
      </c>
      <c r="J1107">
        <f>VLOOKUP(D1107,'TIpo (Estudo)'!A:C,3,0)</f>
        <v>17</v>
      </c>
      <c r="K1107" t="str">
        <f>VLOOKUP(D1107,'TIpo (Estudo)'!A:B,2,)</f>
        <v>Tipo_J_2-8</v>
      </c>
      <c r="L1107" t="s">
        <v>1647</v>
      </c>
      <c r="M1107" t="str">
        <f t="shared" si="34"/>
        <v>MG</v>
      </c>
      <c r="N1107" s="53">
        <v>40359</v>
      </c>
      <c r="O1107">
        <v>1</v>
      </c>
      <c r="P1107">
        <f t="shared" si="35"/>
        <v>15170</v>
      </c>
    </row>
    <row r="1108" spans="1:16" x14ac:dyDescent="0.25">
      <c r="A1108" s="32" t="s">
        <v>4</v>
      </c>
      <c r="B1108" s="32">
        <v>36460</v>
      </c>
      <c r="C1108" s="32" t="s">
        <v>1149</v>
      </c>
      <c r="D1108" s="32" t="str">
        <f>VLOOKUP(C1108,Grupo!A:B,2,0)</f>
        <v>_TMX 02-5 m</v>
      </c>
      <c r="G1108" s="34">
        <v>33000</v>
      </c>
      <c r="H1108" s="32">
        <v>7033</v>
      </c>
      <c r="I1108" s="58" t="s">
        <v>4</v>
      </c>
      <c r="J1108">
        <f>VLOOKUP(D1108,'TIpo (Estudo)'!A:C,3,0)</f>
        <v>13</v>
      </c>
      <c r="K1108" t="str">
        <f>VLOOKUP(D1108,'TIpo (Estudo)'!A:B,2,)</f>
        <v>Tipo_H_2-5</v>
      </c>
      <c r="L1108" t="s">
        <v>1259</v>
      </c>
      <c r="M1108" t="str">
        <f t="shared" si="34"/>
        <v>MG</v>
      </c>
      <c r="N1108" s="53">
        <v>40360</v>
      </c>
      <c r="O1108">
        <v>1</v>
      </c>
      <c r="P1108">
        <f t="shared" si="35"/>
        <v>13530</v>
      </c>
    </row>
    <row r="1109" spans="1:16" x14ac:dyDescent="0.25">
      <c r="A1109" s="32" t="s">
        <v>4</v>
      </c>
      <c r="B1109" s="32">
        <v>41815</v>
      </c>
      <c r="C1109" s="32" t="s">
        <v>2940</v>
      </c>
      <c r="D1109" s="32" t="str">
        <f>VLOOKUP(C1109,Grupo!A:B,2,0)</f>
        <v>_VM 2-8 m</v>
      </c>
      <c r="G1109" s="34">
        <v>30000</v>
      </c>
      <c r="H1109" s="32"/>
      <c r="I1109" s="58" t="s">
        <v>4</v>
      </c>
      <c r="J1109">
        <f>VLOOKUP(D1109,'TIpo (Estudo)'!A:C,3,0)</f>
        <v>17</v>
      </c>
      <c r="K1109" t="str">
        <f>VLOOKUP(D1109,'TIpo (Estudo)'!A:B,2,)</f>
        <v>Tipo_J_2-8</v>
      </c>
      <c r="L1109" t="s">
        <v>1629</v>
      </c>
      <c r="M1109" t="str">
        <f t="shared" si="34"/>
        <v>MG</v>
      </c>
      <c r="N1109" s="53">
        <v>40361</v>
      </c>
      <c r="O1109">
        <v>1</v>
      </c>
      <c r="P1109">
        <f t="shared" si="35"/>
        <v>12300</v>
      </c>
    </row>
    <row r="1110" spans="1:16" x14ac:dyDescent="0.25">
      <c r="A1110" s="32" t="s">
        <v>15</v>
      </c>
      <c r="B1110" s="32">
        <v>35873</v>
      </c>
      <c r="C1110" s="32" t="s">
        <v>1155</v>
      </c>
      <c r="D1110" s="32" t="str">
        <f>VLOOKUP(C1110,Grupo!A:B,2,0)</f>
        <v>_RX 15-20 m</v>
      </c>
      <c r="G1110" s="34">
        <v>164000</v>
      </c>
      <c r="H1110" s="32">
        <v>7372</v>
      </c>
      <c r="I1110" s="58" t="s">
        <v>15</v>
      </c>
      <c r="J1110">
        <f>VLOOKUP(D1110,'TIpo (Estudo)'!A:C,3,0)</f>
        <v>9</v>
      </c>
      <c r="K1110" t="str">
        <f>VLOOKUP(D1110,'TIpo (Estudo)'!A:B,2,)</f>
        <v>Tipo_F_15-20</v>
      </c>
      <c r="L1110" t="s">
        <v>1648</v>
      </c>
      <c r="M1110" t="str">
        <f t="shared" si="34"/>
        <v>MT</v>
      </c>
      <c r="N1110" s="53">
        <v>40361</v>
      </c>
      <c r="O1110">
        <v>1</v>
      </c>
      <c r="P1110">
        <f t="shared" si="35"/>
        <v>67240</v>
      </c>
    </row>
    <row r="1111" spans="1:16" x14ac:dyDescent="0.25">
      <c r="A1111" s="32" t="s">
        <v>67</v>
      </c>
      <c r="B1111" s="32">
        <v>32582</v>
      </c>
      <c r="C1111" s="32" t="s">
        <v>1164</v>
      </c>
      <c r="D1111" s="32" t="str">
        <f>VLOOKUP(C1111,Grupo!A:B,2,0)</f>
        <v>_Colhedoras</v>
      </c>
      <c r="G1111" s="34">
        <v>34100</v>
      </c>
      <c r="H1111" s="32">
        <v>7311</v>
      </c>
      <c r="I1111" s="58" t="s">
        <v>67</v>
      </c>
      <c r="J1111">
        <f>VLOOKUP(D1111,'TIpo (Estudo)'!A:C,3,0)</f>
        <v>1</v>
      </c>
      <c r="K1111" t="str">
        <f>VLOOKUP(D1111,'TIpo (Estudo)'!A:B,2,)</f>
        <v>Tipo_A</v>
      </c>
      <c r="L1111" t="s">
        <v>1393</v>
      </c>
      <c r="M1111" t="str">
        <f t="shared" si="34"/>
        <v>PA</v>
      </c>
      <c r="N1111" s="53">
        <v>40371</v>
      </c>
      <c r="O1111">
        <v>1</v>
      </c>
      <c r="P1111">
        <f t="shared" si="35"/>
        <v>13981</v>
      </c>
    </row>
    <row r="1112" spans="1:16" x14ac:dyDescent="0.25">
      <c r="A1112" s="32" t="s">
        <v>4</v>
      </c>
      <c r="B1112" s="32">
        <v>37372</v>
      </c>
      <c r="C1112" s="32" t="s">
        <v>1139</v>
      </c>
      <c r="D1112" s="32" t="str">
        <f>VLOOKUP(C1112,Grupo!A:B,2,0)</f>
        <v>_TMX 02-5 m</v>
      </c>
      <c r="G1112" s="34">
        <v>53876</v>
      </c>
      <c r="H1112" s="32">
        <v>7398</v>
      </c>
      <c r="I1112" s="58" t="s">
        <v>4</v>
      </c>
      <c r="J1112">
        <f>VLOOKUP(D1112,'TIpo (Estudo)'!A:C,3,0)</f>
        <v>13</v>
      </c>
      <c r="K1112" t="str">
        <f>VLOOKUP(D1112,'TIpo (Estudo)'!A:B,2,)</f>
        <v>Tipo_H_2-5</v>
      </c>
      <c r="L1112" t="s">
        <v>1209</v>
      </c>
      <c r="M1112" t="str">
        <f t="shared" si="34"/>
        <v>MG</v>
      </c>
      <c r="N1112" s="53">
        <v>40372</v>
      </c>
      <c r="O1112">
        <v>1</v>
      </c>
      <c r="P1112">
        <f t="shared" si="35"/>
        <v>22089.16</v>
      </c>
    </row>
    <row r="1113" spans="1:16" x14ac:dyDescent="0.25">
      <c r="A1113" s="32" t="s">
        <v>4</v>
      </c>
      <c r="B1113" s="32">
        <v>37143</v>
      </c>
      <c r="C1113" s="32" t="s">
        <v>1147</v>
      </c>
      <c r="D1113" s="32" t="str">
        <f>VLOOKUP(C1113,Grupo!A:B,2,0)</f>
        <v>_TMX 06-10 m</v>
      </c>
      <c r="G1113" s="34">
        <v>65900</v>
      </c>
      <c r="H1113" s="32">
        <v>7394</v>
      </c>
      <c r="I1113" s="58" t="s">
        <v>4</v>
      </c>
      <c r="J1113">
        <f>VLOOKUP(D1113,'TIpo (Estudo)'!A:C,3,0)</f>
        <v>14</v>
      </c>
      <c r="K1113" t="str">
        <f>VLOOKUP(D1113,'TIpo (Estudo)'!A:B,2,)</f>
        <v>Tipo_H_6-10</v>
      </c>
      <c r="L1113" t="s">
        <v>1259</v>
      </c>
      <c r="M1113" t="str">
        <f t="shared" si="34"/>
        <v>MG</v>
      </c>
      <c r="N1113" s="53">
        <v>40372</v>
      </c>
      <c r="O1113">
        <v>1</v>
      </c>
      <c r="P1113">
        <f t="shared" si="35"/>
        <v>27019</v>
      </c>
    </row>
    <row r="1114" spans="1:16" x14ac:dyDescent="0.25">
      <c r="A1114" s="32" t="s">
        <v>29</v>
      </c>
      <c r="B1114" s="32">
        <v>25993</v>
      </c>
      <c r="C1114" s="32" t="s">
        <v>1982</v>
      </c>
      <c r="D1114" s="32" t="str">
        <f>VLOOKUP(C1114,Grupo!A:B,2,0)</f>
        <v>_VM 2-8 m</v>
      </c>
      <c r="G1114" s="34">
        <v>32000</v>
      </c>
      <c r="H1114" s="32">
        <v>7281</v>
      </c>
      <c r="I1114" s="58" t="s">
        <v>29</v>
      </c>
      <c r="J1114">
        <f>VLOOKUP(D1114,'TIpo (Estudo)'!A:C,3,0)</f>
        <v>17</v>
      </c>
      <c r="K1114" t="str">
        <f>VLOOKUP(D1114,'TIpo (Estudo)'!A:B,2,)</f>
        <v>Tipo_J_2-8</v>
      </c>
      <c r="L1114" t="s">
        <v>1537</v>
      </c>
      <c r="M1114" t="str">
        <f t="shared" si="34"/>
        <v>PR</v>
      </c>
      <c r="N1114" s="53">
        <v>40372</v>
      </c>
      <c r="O1114">
        <v>1</v>
      </c>
      <c r="P1114">
        <f t="shared" si="35"/>
        <v>13120</v>
      </c>
    </row>
    <row r="1115" spans="1:16" x14ac:dyDescent="0.25">
      <c r="A1115" s="32" t="s">
        <v>4</v>
      </c>
      <c r="B1115" s="32">
        <v>37372</v>
      </c>
      <c r="C1115" s="32" t="s">
        <v>1139</v>
      </c>
      <c r="D1115" s="32" t="str">
        <f>VLOOKUP(C1115,Grupo!A:B,2,0)</f>
        <v>_TMX 02-5 m</v>
      </c>
      <c r="G1115" s="34">
        <v>75000</v>
      </c>
      <c r="H1115" s="32">
        <v>7435</v>
      </c>
      <c r="I1115" s="58" t="s">
        <v>4</v>
      </c>
      <c r="J1115">
        <f>VLOOKUP(D1115,'TIpo (Estudo)'!A:C,3,0)</f>
        <v>13</v>
      </c>
      <c r="K1115" t="str">
        <f>VLOOKUP(D1115,'TIpo (Estudo)'!A:B,2,)</f>
        <v>Tipo_H_2-5</v>
      </c>
      <c r="L1115" t="s">
        <v>1219</v>
      </c>
      <c r="M1115" t="str">
        <f t="shared" si="34"/>
        <v>MG</v>
      </c>
      <c r="N1115" s="53">
        <v>40375</v>
      </c>
      <c r="O1115">
        <v>1</v>
      </c>
      <c r="P1115">
        <f t="shared" si="35"/>
        <v>30749.999999999996</v>
      </c>
    </row>
    <row r="1116" spans="1:16" x14ac:dyDescent="0.25">
      <c r="A1116" s="32" t="s">
        <v>10</v>
      </c>
      <c r="B1116" s="32">
        <v>30959</v>
      </c>
      <c r="C1116" s="32" t="s">
        <v>2149</v>
      </c>
      <c r="D1116" s="32" t="str">
        <f>VLOOKUP(C1116,Grupo!A:B,2,0)</f>
        <v>_RX 15-20 m</v>
      </c>
      <c r="G1116" s="34">
        <v>130000</v>
      </c>
      <c r="H1116" s="32">
        <v>7060</v>
      </c>
      <c r="I1116" s="58" t="s">
        <v>10</v>
      </c>
      <c r="J1116">
        <f>VLOOKUP(D1116,'TIpo (Estudo)'!A:C,3,0)</f>
        <v>9</v>
      </c>
      <c r="K1116" t="str">
        <f>VLOOKUP(D1116,'TIpo (Estudo)'!A:B,2,)</f>
        <v>Tipo_F_15-20</v>
      </c>
      <c r="L1116" t="s">
        <v>1269</v>
      </c>
      <c r="M1116" t="str">
        <f t="shared" si="34"/>
        <v>GO</v>
      </c>
      <c r="N1116" s="53">
        <v>40378</v>
      </c>
      <c r="O1116">
        <v>1</v>
      </c>
      <c r="P1116">
        <f t="shared" si="35"/>
        <v>53300</v>
      </c>
    </row>
    <row r="1117" spans="1:16" x14ac:dyDescent="0.25">
      <c r="A1117" s="32" t="s">
        <v>181</v>
      </c>
      <c r="B1117" s="32">
        <v>31990</v>
      </c>
      <c r="C1117" s="32" t="s">
        <v>1157</v>
      </c>
      <c r="D1117" s="32" t="str">
        <f>VLOOKUP(C1117,Grupo!A:B,2,0)</f>
        <v>_RX 0-11m</v>
      </c>
      <c r="G1117" s="34">
        <v>52500</v>
      </c>
      <c r="H1117" s="32">
        <v>6994</v>
      </c>
      <c r="I1117" s="58" t="s">
        <v>181</v>
      </c>
      <c r="J1117">
        <f>VLOOKUP(D1117,'TIpo (Estudo)'!A:C,3,0)</f>
        <v>7</v>
      </c>
      <c r="K1117" t="str">
        <f>VLOOKUP(D1117,'TIpo (Estudo)'!A:B,2,)</f>
        <v>Tipo_F_0-11</v>
      </c>
      <c r="L1117" t="s">
        <v>1650</v>
      </c>
      <c r="M1117" t="str">
        <f t="shared" si="34"/>
        <v>DF</v>
      </c>
      <c r="N1117" s="53">
        <v>40381</v>
      </c>
      <c r="O1117">
        <v>1</v>
      </c>
      <c r="P1117">
        <f t="shared" si="35"/>
        <v>21525</v>
      </c>
    </row>
    <row r="1118" spans="1:16" x14ac:dyDescent="0.25">
      <c r="A1118" s="32" t="s">
        <v>175</v>
      </c>
      <c r="B1118" s="32">
        <v>25850</v>
      </c>
      <c r="C1118" s="32" t="s">
        <v>2229</v>
      </c>
      <c r="D1118" s="32" t="str">
        <f>VLOOKUP(C1118,Grupo!A:B,2,0)</f>
        <v>_Wagon</v>
      </c>
      <c r="G1118" s="34">
        <v>10500</v>
      </c>
      <c r="H1118" s="32">
        <v>7093</v>
      </c>
      <c r="I1118" s="58" t="s">
        <v>175</v>
      </c>
      <c r="J1118">
        <f>VLOOKUP(D1118,'TIpo (Estudo)'!A:C,3,0)</f>
        <v>19</v>
      </c>
      <c r="K1118" t="str">
        <f>VLOOKUP(D1118,'TIpo (Estudo)'!A:B,2,)</f>
        <v>Tipo_K</v>
      </c>
      <c r="L1118" t="s">
        <v>1449</v>
      </c>
      <c r="M1118" t="str">
        <f t="shared" si="34"/>
        <v>EX</v>
      </c>
      <c r="N1118" s="53">
        <v>40381</v>
      </c>
      <c r="O1118">
        <v>1</v>
      </c>
      <c r="P1118">
        <f t="shared" si="35"/>
        <v>4305</v>
      </c>
    </row>
    <row r="1119" spans="1:16" x14ac:dyDescent="0.25">
      <c r="A1119" s="32" t="s">
        <v>175</v>
      </c>
      <c r="B1119" s="32">
        <v>17922</v>
      </c>
      <c r="C1119" s="32" t="s">
        <v>2188</v>
      </c>
      <c r="D1119" s="32" t="str">
        <f>VLOOKUP(C1119,Grupo!A:B,2,0)</f>
        <v>_Colhedoras</v>
      </c>
      <c r="G1119" s="34">
        <v>5250</v>
      </c>
      <c r="H1119" s="32">
        <v>6314</v>
      </c>
      <c r="I1119" s="58" t="s">
        <v>175</v>
      </c>
      <c r="J1119">
        <f>VLOOKUP(D1119,'TIpo (Estudo)'!A:C,3,0)</f>
        <v>1</v>
      </c>
      <c r="K1119" t="str">
        <f>VLOOKUP(D1119,'TIpo (Estudo)'!A:B,2,)</f>
        <v>Tipo_A</v>
      </c>
      <c r="L1119" t="s">
        <v>1449</v>
      </c>
      <c r="M1119" t="str">
        <f t="shared" si="34"/>
        <v>EX</v>
      </c>
      <c r="N1119" s="53">
        <v>40381</v>
      </c>
      <c r="O1119">
        <v>1</v>
      </c>
      <c r="P1119">
        <f t="shared" si="35"/>
        <v>2152.5</v>
      </c>
    </row>
    <row r="1120" spans="1:16" x14ac:dyDescent="0.25">
      <c r="A1120" s="32" t="s">
        <v>175</v>
      </c>
      <c r="B1120" s="32">
        <v>17922</v>
      </c>
      <c r="C1120" s="32" t="s">
        <v>2188</v>
      </c>
      <c r="D1120" s="32" t="str">
        <f>VLOOKUP(C1120,Grupo!A:B,2,0)</f>
        <v>_Colhedoras</v>
      </c>
      <c r="G1120" s="34">
        <v>5250</v>
      </c>
      <c r="H1120" s="32">
        <v>6131</v>
      </c>
      <c r="I1120" s="58" t="s">
        <v>175</v>
      </c>
      <c r="J1120">
        <f>VLOOKUP(D1120,'TIpo (Estudo)'!A:C,3,0)</f>
        <v>1</v>
      </c>
      <c r="K1120" t="str">
        <f>VLOOKUP(D1120,'TIpo (Estudo)'!A:B,2,)</f>
        <v>Tipo_A</v>
      </c>
      <c r="L1120" t="s">
        <v>1449</v>
      </c>
      <c r="M1120" t="str">
        <f t="shared" si="34"/>
        <v>EX</v>
      </c>
      <c r="N1120" s="53">
        <v>40381</v>
      </c>
      <c r="O1120">
        <v>1</v>
      </c>
      <c r="P1120">
        <f t="shared" si="35"/>
        <v>2152.5</v>
      </c>
    </row>
    <row r="1121" spans="1:16" x14ac:dyDescent="0.25">
      <c r="A1121" s="32" t="s">
        <v>175</v>
      </c>
      <c r="B1121" s="32">
        <v>17922</v>
      </c>
      <c r="C1121" s="32" t="s">
        <v>2188</v>
      </c>
      <c r="D1121" s="32" t="str">
        <f>VLOOKUP(C1121,Grupo!A:B,2,0)</f>
        <v>_Colhedoras</v>
      </c>
      <c r="G1121" s="34">
        <v>5250</v>
      </c>
      <c r="H1121" s="32">
        <v>6307</v>
      </c>
      <c r="I1121" s="58" t="s">
        <v>175</v>
      </c>
      <c r="J1121">
        <f>VLOOKUP(D1121,'TIpo (Estudo)'!A:C,3,0)</f>
        <v>1</v>
      </c>
      <c r="K1121" t="str">
        <f>VLOOKUP(D1121,'TIpo (Estudo)'!A:B,2,)</f>
        <v>Tipo_A</v>
      </c>
      <c r="L1121" t="s">
        <v>1449</v>
      </c>
      <c r="M1121" t="str">
        <f t="shared" si="34"/>
        <v>EX</v>
      </c>
      <c r="N1121" s="53">
        <v>40381</v>
      </c>
      <c r="O1121">
        <v>1</v>
      </c>
      <c r="P1121">
        <f t="shared" si="35"/>
        <v>2152.5</v>
      </c>
    </row>
    <row r="1122" spans="1:16" x14ac:dyDescent="0.25">
      <c r="A1122" s="32" t="s">
        <v>10</v>
      </c>
      <c r="B1122" s="32">
        <v>41711</v>
      </c>
      <c r="C1122" s="32" t="s">
        <v>3057</v>
      </c>
      <c r="D1122" s="32" t="str">
        <f>VLOOKUP(C1122,Grupo!A:B,2,0)</f>
        <v>_VM 2-8 m</v>
      </c>
      <c r="G1122" s="34">
        <v>50000</v>
      </c>
      <c r="H1122" s="32">
        <v>0</v>
      </c>
      <c r="I1122" s="58" t="s">
        <v>10</v>
      </c>
      <c r="J1122">
        <f>VLOOKUP(D1122,'TIpo (Estudo)'!A:C,3,0)</f>
        <v>17</v>
      </c>
      <c r="K1122" t="str">
        <f>VLOOKUP(D1122,'TIpo (Estudo)'!A:B,2,)</f>
        <v>Tipo_J_2-8</v>
      </c>
      <c r="L1122" t="s">
        <v>1191</v>
      </c>
      <c r="M1122" t="str">
        <f t="shared" si="34"/>
        <v>GO</v>
      </c>
      <c r="N1122" s="53">
        <v>40382</v>
      </c>
      <c r="O1122">
        <v>1</v>
      </c>
      <c r="P1122">
        <f t="shared" si="35"/>
        <v>20500</v>
      </c>
    </row>
    <row r="1123" spans="1:16" x14ac:dyDescent="0.25">
      <c r="A1123" s="32" t="s">
        <v>165</v>
      </c>
      <c r="B1123" s="32">
        <v>40027</v>
      </c>
      <c r="C1123" s="32" t="s">
        <v>1170</v>
      </c>
      <c r="D1123" s="32" t="str">
        <f>VLOOKUP(C1123,Grupo!A:B,2,0)</f>
        <v>_Distribuidor_Ester</v>
      </c>
      <c r="G1123" s="34">
        <v>18000</v>
      </c>
      <c r="H1123" s="32">
        <v>7123</v>
      </c>
      <c r="I1123" s="58" t="s">
        <v>165</v>
      </c>
      <c r="J1123">
        <f>VLOOKUP(D1123,'TIpo (Estudo)'!A:C,3,0)</f>
        <v>2</v>
      </c>
      <c r="K1123" t="str">
        <f>VLOOKUP(D1123,'TIpo (Estudo)'!A:B,2,)</f>
        <v>Tipo_B</v>
      </c>
      <c r="L1123" t="s">
        <v>1651</v>
      </c>
      <c r="M1123" t="str">
        <f t="shared" si="34"/>
        <v>RJ</v>
      </c>
      <c r="N1123" s="53">
        <v>40382</v>
      </c>
      <c r="O1123">
        <v>1</v>
      </c>
      <c r="P1123">
        <f t="shared" si="35"/>
        <v>7380</v>
      </c>
    </row>
    <row r="1124" spans="1:16" x14ac:dyDescent="0.25">
      <c r="A1124" s="32" t="s">
        <v>4</v>
      </c>
      <c r="B1124" s="32">
        <v>36460</v>
      </c>
      <c r="C1124" s="32" t="s">
        <v>1149</v>
      </c>
      <c r="D1124" s="32" t="str">
        <f>VLOOKUP(C1124,Grupo!A:B,2,0)</f>
        <v>_TMX 02-5 m</v>
      </c>
      <c r="G1124" s="34">
        <v>26310</v>
      </c>
      <c r="H1124" s="32">
        <v>7402</v>
      </c>
      <c r="I1124" s="58" t="s">
        <v>4</v>
      </c>
      <c r="J1124">
        <f>VLOOKUP(D1124,'TIpo (Estudo)'!A:C,3,0)</f>
        <v>13</v>
      </c>
      <c r="K1124" t="str">
        <f>VLOOKUP(D1124,'TIpo (Estudo)'!A:B,2,)</f>
        <v>Tipo_H_2-5</v>
      </c>
      <c r="L1124" t="s">
        <v>1209</v>
      </c>
      <c r="M1124" t="str">
        <f t="shared" si="34"/>
        <v>MG</v>
      </c>
      <c r="N1124" s="53">
        <v>40382</v>
      </c>
      <c r="O1124">
        <v>1</v>
      </c>
      <c r="P1124">
        <f t="shared" si="35"/>
        <v>10787.099999999999</v>
      </c>
    </row>
    <row r="1125" spans="1:16" x14ac:dyDescent="0.25">
      <c r="A1125" s="32" t="s">
        <v>2</v>
      </c>
      <c r="B1125" s="32">
        <v>41719</v>
      </c>
      <c r="C1125" s="32" t="s">
        <v>1164</v>
      </c>
      <c r="D1125" s="32" t="str">
        <f>VLOOKUP(C1125,Grupo!A:B,2,0)</f>
        <v>_Colhedoras</v>
      </c>
      <c r="G1125" s="34">
        <v>29845.88</v>
      </c>
      <c r="H1125" s="32">
        <v>7381</v>
      </c>
      <c r="I1125" s="58" t="s">
        <v>2</v>
      </c>
      <c r="J1125">
        <f>VLOOKUP(D1125,'TIpo (Estudo)'!A:C,3,0)</f>
        <v>1</v>
      </c>
      <c r="K1125" t="str">
        <f>VLOOKUP(D1125,'TIpo (Estudo)'!A:B,2,)</f>
        <v>Tipo_A</v>
      </c>
      <c r="L1125" t="s">
        <v>1652</v>
      </c>
      <c r="M1125" t="str">
        <f t="shared" si="34"/>
        <v>SP</v>
      </c>
      <c r="N1125" s="53">
        <v>40385</v>
      </c>
      <c r="O1125">
        <v>1</v>
      </c>
      <c r="P1125">
        <f t="shared" si="35"/>
        <v>12236.810799999999</v>
      </c>
    </row>
    <row r="1126" spans="1:16" x14ac:dyDescent="0.25">
      <c r="A1126" s="32" t="s">
        <v>2</v>
      </c>
      <c r="B1126" s="32">
        <v>41719</v>
      </c>
      <c r="C1126" s="32" t="s">
        <v>1164</v>
      </c>
      <c r="D1126" s="32" t="str">
        <f>VLOOKUP(C1126,Grupo!A:B,2,0)</f>
        <v>_Colhedoras</v>
      </c>
      <c r="G1126" s="34">
        <v>29845.88</v>
      </c>
      <c r="H1126" s="32">
        <v>7382</v>
      </c>
      <c r="I1126" s="58" t="s">
        <v>2</v>
      </c>
      <c r="J1126">
        <f>VLOOKUP(D1126,'TIpo (Estudo)'!A:C,3,0)</f>
        <v>1</v>
      </c>
      <c r="K1126" t="str">
        <f>VLOOKUP(D1126,'TIpo (Estudo)'!A:B,2,)</f>
        <v>Tipo_A</v>
      </c>
      <c r="L1126" t="s">
        <v>1652</v>
      </c>
      <c r="M1126" t="str">
        <f t="shared" si="34"/>
        <v>SP</v>
      </c>
      <c r="N1126" s="53">
        <v>40385</v>
      </c>
      <c r="O1126">
        <v>1</v>
      </c>
      <c r="P1126">
        <f t="shared" si="35"/>
        <v>12236.810799999999</v>
      </c>
    </row>
    <row r="1127" spans="1:16" x14ac:dyDescent="0.25">
      <c r="A1127" s="32" t="s">
        <v>2</v>
      </c>
      <c r="B1127" s="32">
        <v>41719</v>
      </c>
      <c r="C1127" s="32" t="s">
        <v>1164</v>
      </c>
      <c r="D1127" s="32" t="str">
        <f>VLOOKUP(C1127,Grupo!A:B,2,0)</f>
        <v>_Colhedoras</v>
      </c>
      <c r="G1127" s="34">
        <v>29845.88</v>
      </c>
      <c r="H1127" s="32">
        <v>7386</v>
      </c>
      <c r="I1127" s="58" t="s">
        <v>2</v>
      </c>
      <c r="J1127">
        <f>VLOOKUP(D1127,'TIpo (Estudo)'!A:C,3,0)</f>
        <v>1</v>
      </c>
      <c r="K1127" t="str">
        <f>VLOOKUP(D1127,'TIpo (Estudo)'!A:B,2,)</f>
        <v>Tipo_A</v>
      </c>
      <c r="L1127" t="s">
        <v>1652</v>
      </c>
      <c r="M1127" t="str">
        <f t="shared" si="34"/>
        <v>SP</v>
      </c>
      <c r="N1127" s="53">
        <v>40385</v>
      </c>
      <c r="O1127">
        <v>1</v>
      </c>
      <c r="P1127">
        <f t="shared" si="35"/>
        <v>12236.810799999999</v>
      </c>
    </row>
    <row r="1128" spans="1:16" x14ac:dyDescent="0.25">
      <c r="A1128" s="32" t="s">
        <v>2</v>
      </c>
      <c r="B1128" s="32">
        <v>41719</v>
      </c>
      <c r="C1128" s="32" t="s">
        <v>1164</v>
      </c>
      <c r="D1128" s="32" t="str">
        <f>VLOOKUP(C1128,Grupo!A:B,2,0)</f>
        <v>_Colhedoras</v>
      </c>
      <c r="G1128" s="34">
        <v>29845.85</v>
      </c>
      <c r="H1128" s="32">
        <v>7387</v>
      </c>
      <c r="I1128" s="58" t="s">
        <v>2</v>
      </c>
      <c r="J1128">
        <f>VLOOKUP(D1128,'TIpo (Estudo)'!A:C,3,0)</f>
        <v>1</v>
      </c>
      <c r="K1128" t="str">
        <f>VLOOKUP(D1128,'TIpo (Estudo)'!A:B,2,)</f>
        <v>Tipo_A</v>
      </c>
      <c r="L1128" t="s">
        <v>1652</v>
      </c>
      <c r="M1128" t="str">
        <f t="shared" si="34"/>
        <v>SP</v>
      </c>
      <c r="N1128" s="53">
        <v>40385</v>
      </c>
      <c r="O1128">
        <v>1</v>
      </c>
      <c r="P1128">
        <f t="shared" si="35"/>
        <v>12236.798499999999</v>
      </c>
    </row>
    <row r="1129" spans="1:16" x14ac:dyDescent="0.25">
      <c r="A1129" s="32" t="s">
        <v>2</v>
      </c>
      <c r="B1129" s="32">
        <v>41719</v>
      </c>
      <c r="C1129" s="32" t="s">
        <v>1164</v>
      </c>
      <c r="D1129" s="32" t="str">
        <f>VLOOKUP(C1129,Grupo!A:B,2,0)</f>
        <v>_Colhedoras</v>
      </c>
      <c r="G1129" s="34">
        <v>29845.88</v>
      </c>
      <c r="H1129" s="32">
        <v>7383</v>
      </c>
      <c r="I1129" s="58" t="s">
        <v>2</v>
      </c>
      <c r="J1129">
        <f>VLOOKUP(D1129,'TIpo (Estudo)'!A:C,3,0)</f>
        <v>1</v>
      </c>
      <c r="K1129" t="str">
        <f>VLOOKUP(D1129,'TIpo (Estudo)'!A:B,2,)</f>
        <v>Tipo_A</v>
      </c>
      <c r="L1129" t="s">
        <v>1652</v>
      </c>
      <c r="M1129" t="str">
        <f t="shared" si="34"/>
        <v>SP</v>
      </c>
      <c r="N1129" s="53">
        <v>40385</v>
      </c>
      <c r="O1129">
        <v>1</v>
      </c>
      <c r="P1129">
        <f t="shared" si="35"/>
        <v>12236.810799999999</v>
      </c>
    </row>
    <row r="1130" spans="1:16" x14ac:dyDescent="0.25">
      <c r="A1130" s="32" t="s">
        <v>2</v>
      </c>
      <c r="B1130" s="32">
        <v>41719</v>
      </c>
      <c r="C1130" s="32" t="s">
        <v>1164</v>
      </c>
      <c r="D1130" s="32" t="str">
        <f>VLOOKUP(C1130,Grupo!A:B,2,0)</f>
        <v>_Colhedoras</v>
      </c>
      <c r="G1130" s="34">
        <v>29845.88</v>
      </c>
      <c r="H1130" s="32">
        <v>7384</v>
      </c>
      <c r="I1130" s="58" t="s">
        <v>2</v>
      </c>
      <c r="J1130">
        <f>VLOOKUP(D1130,'TIpo (Estudo)'!A:C,3,0)</f>
        <v>1</v>
      </c>
      <c r="K1130" t="str">
        <f>VLOOKUP(D1130,'TIpo (Estudo)'!A:B,2,)</f>
        <v>Tipo_A</v>
      </c>
      <c r="L1130" t="s">
        <v>1652</v>
      </c>
      <c r="M1130" t="str">
        <f t="shared" si="34"/>
        <v>SP</v>
      </c>
      <c r="N1130" s="53">
        <v>40385</v>
      </c>
      <c r="O1130">
        <v>1</v>
      </c>
      <c r="P1130">
        <f t="shared" si="35"/>
        <v>12236.810799999999</v>
      </c>
    </row>
    <row r="1131" spans="1:16" x14ac:dyDescent="0.25">
      <c r="A1131" s="32" t="s">
        <v>2</v>
      </c>
      <c r="B1131" s="32">
        <v>41719</v>
      </c>
      <c r="C1131" s="32" t="s">
        <v>1164</v>
      </c>
      <c r="D1131" s="32" t="str">
        <f>VLOOKUP(C1131,Grupo!A:B,2,0)</f>
        <v>_Colhedoras</v>
      </c>
      <c r="G1131" s="34">
        <v>29845.88</v>
      </c>
      <c r="H1131" s="32">
        <v>7385</v>
      </c>
      <c r="I1131" s="58" t="s">
        <v>2</v>
      </c>
      <c r="J1131">
        <f>VLOOKUP(D1131,'TIpo (Estudo)'!A:C,3,0)</f>
        <v>1</v>
      </c>
      <c r="K1131" t="str">
        <f>VLOOKUP(D1131,'TIpo (Estudo)'!A:B,2,)</f>
        <v>Tipo_A</v>
      </c>
      <c r="L1131" t="s">
        <v>1652</v>
      </c>
      <c r="M1131" t="str">
        <f t="shared" si="34"/>
        <v>SP</v>
      </c>
      <c r="N1131" s="53">
        <v>40385</v>
      </c>
      <c r="O1131">
        <v>1</v>
      </c>
      <c r="P1131">
        <f t="shared" si="35"/>
        <v>12236.810799999999</v>
      </c>
    </row>
    <row r="1132" spans="1:16" x14ac:dyDescent="0.25">
      <c r="A1132" s="32" t="s">
        <v>2</v>
      </c>
      <c r="B1132" s="32">
        <v>41719</v>
      </c>
      <c r="C1132" s="32" t="s">
        <v>1164</v>
      </c>
      <c r="D1132" s="32" t="str">
        <f>VLOOKUP(C1132,Grupo!A:B,2,0)</f>
        <v>_Colhedoras</v>
      </c>
      <c r="G1132" s="34">
        <v>29845.85</v>
      </c>
      <c r="H1132" s="32">
        <v>7388</v>
      </c>
      <c r="I1132" s="58" t="s">
        <v>2</v>
      </c>
      <c r="J1132">
        <f>VLOOKUP(D1132,'TIpo (Estudo)'!A:C,3,0)</f>
        <v>1</v>
      </c>
      <c r="K1132" t="str">
        <f>VLOOKUP(D1132,'TIpo (Estudo)'!A:B,2,)</f>
        <v>Tipo_A</v>
      </c>
      <c r="L1132" t="s">
        <v>1652</v>
      </c>
      <c r="M1132" t="str">
        <f t="shared" si="34"/>
        <v>SP</v>
      </c>
      <c r="N1132" s="53">
        <v>40385</v>
      </c>
      <c r="O1132">
        <v>1</v>
      </c>
      <c r="P1132">
        <f t="shared" si="35"/>
        <v>12236.798499999999</v>
      </c>
    </row>
    <row r="1133" spans="1:16" x14ac:dyDescent="0.25">
      <c r="A1133" s="32" t="s">
        <v>55</v>
      </c>
      <c r="B1133" s="32">
        <v>41719</v>
      </c>
      <c r="C1133" s="32" t="s">
        <v>1164</v>
      </c>
      <c r="D1133" s="32" t="str">
        <f>VLOOKUP(C1133,Grupo!A:B,2,0)</f>
        <v>_Colhedoras</v>
      </c>
      <c r="G1133" s="34">
        <v>27721</v>
      </c>
      <c r="H1133" s="32">
        <v>7410</v>
      </c>
      <c r="I1133" s="58" t="s">
        <v>55</v>
      </c>
      <c r="J1133">
        <f>VLOOKUP(D1133,'TIpo (Estudo)'!A:C,3,0)</f>
        <v>1</v>
      </c>
      <c r="K1133" t="str">
        <f>VLOOKUP(D1133,'TIpo (Estudo)'!A:B,2,)</f>
        <v>Tipo_A</v>
      </c>
      <c r="L1133" t="s">
        <v>1612</v>
      </c>
      <c r="M1133" t="str">
        <f t="shared" si="34"/>
        <v>SC</v>
      </c>
      <c r="N1133" s="53">
        <v>40385</v>
      </c>
      <c r="O1133">
        <v>1</v>
      </c>
      <c r="P1133">
        <f t="shared" si="35"/>
        <v>11365.609999999999</v>
      </c>
    </row>
    <row r="1134" spans="1:16" x14ac:dyDescent="0.25">
      <c r="A1134" s="32" t="s">
        <v>4</v>
      </c>
      <c r="B1134" s="32">
        <v>36460</v>
      </c>
      <c r="C1134" s="32" t="s">
        <v>1149</v>
      </c>
      <c r="D1134" s="32" t="str">
        <f>VLOOKUP(C1134,Grupo!A:B,2,0)</f>
        <v>_TMX 02-5 m</v>
      </c>
      <c r="G1134" s="34">
        <v>6690</v>
      </c>
      <c r="H1134" s="32"/>
      <c r="I1134" s="58" t="s">
        <v>4</v>
      </c>
      <c r="J1134">
        <f>VLOOKUP(D1134,'TIpo (Estudo)'!A:C,3,0)</f>
        <v>13</v>
      </c>
      <c r="K1134" t="str">
        <f>VLOOKUP(D1134,'TIpo (Estudo)'!A:B,2,)</f>
        <v>Tipo_H_2-5</v>
      </c>
      <c r="L1134" t="s">
        <v>1209</v>
      </c>
      <c r="M1134" t="str">
        <f t="shared" si="34"/>
        <v>MG</v>
      </c>
      <c r="N1134" s="53">
        <v>40386</v>
      </c>
      <c r="O1134">
        <v>1</v>
      </c>
      <c r="P1134">
        <f t="shared" si="35"/>
        <v>2742.8999999999996</v>
      </c>
    </row>
    <row r="1135" spans="1:16" x14ac:dyDescent="0.25">
      <c r="A1135" s="32" t="s">
        <v>55</v>
      </c>
      <c r="B1135" s="32">
        <v>42567</v>
      </c>
      <c r="C1135" s="32" t="s">
        <v>2193</v>
      </c>
      <c r="D1135" s="32" t="str">
        <f>VLOOKUP(C1135,Grupo!A:B,2,0)</f>
        <v>_Colhedoras</v>
      </c>
      <c r="G1135" s="34">
        <v>23300</v>
      </c>
      <c r="H1135" s="32">
        <v>7370</v>
      </c>
      <c r="I1135" s="58" t="s">
        <v>55</v>
      </c>
      <c r="J1135">
        <f>VLOOKUP(D1135,'TIpo (Estudo)'!A:C,3,0)</f>
        <v>1</v>
      </c>
      <c r="K1135" t="str">
        <f>VLOOKUP(D1135,'TIpo (Estudo)'!A:B,2,)</f>
        <v>Tipo_A</v>
      </c>
      <c r="L1135" t="s">
        <v>1300</v>
      </c>
      <c r="M1135" t="str">
        <f t="shared" si="34"/>
        <v>SC</v>
      </c>
      <c r="N1135" s="53">
        <v>40387</v>
      </c>
      <c r="O1135">
        <v>1</v>
      </c>
      <c r="P1135">
        <f t="shared" si="35"/>
        <v>9553</v>
      </c>
    </row>
    <row r="1136" spans="1:16" x14ac:dyDescent="0.25">
      <c r="A1136" s="32" t="s">
        <v>79</v>
      </c>
      <c r="B1136" s="32">
        <v>33790</v>
      </c>
      <c r="C1136" s="32" t="s">
        <v>1177</v>
      </c>
      <c r="D1136" s="32" t="str">
        <f>VLOOKUP(C1136,Grupo!A:B,2,0)</f>
        <v>_Colhedoras</v>
      </c>
      <c r="G1136" s="34">
        <v>32000</v>
      </c>
      <c r="H1136" s="32">
        <v>7275</v>
      </c>
      <c r="I1136" s="58" t="s">
        <v>79</v>
      </c>
      <c r="J1136">
        <f>VLOOKUP(D1136,'TIpo (Estudo)'!A:C,3,0)</f>
        <v>1</v>
      </c>
      <c r="K1136" t="str">
        <f>VLOOKUP(D1136,'TIpo (Estudo)'!A:B,2,)</f>
        <v>Tipo_A</v>
      </c>
      <c r="L1136" t="s">
        <v>1406</v>
      </c>
      <c r="M1136" t="str">
        <f t="shared" si="34"/>
        <v>RS</v>
      </c>
      <c r="N1136" s="53">
        <v>40387</v>
      </c>
      <c r="O1136">
        <v>1</v>
      </c>
      <c r="P1136">
        <f t="shared" si="35"/>
        <v>13120</v>
      </c>
    </row>
    <row r="1137" spans="1:16" x14ac:dyDescent="0.25">
      <c r="A1137" s="32" t="s">
        <v>4</v>
      </c>
      <c r="B1137" s="32">
        <v>40526</v>
      </c>
      <c r="C1137" s="32" t="s">
        <v>1151</v>
      </c>
      <c r="D1137" s="32" t="str">
        <f>VLOOKUP(C1137,Grupo!A:B,2,0)</f>
        <v>_RX 0-11m</v>
      </c>
      <c r="G1137" s="34">
        <v>106000</v>
      </c>
      <c r="H1137" s="32">
        <v>7429</v>
      </c>
      <c r="I1137" s="58" t="s">
        <v>4</v>
      </c>
      <c r="J1137">
        <f>VLOOKUP(D1137,'TIpo (Estudo)'!A:C,3,0)</f>
        <v>7</v>
      </c>
      <c r="K1137" t="str">
        <f>VLOOKUP(D1137,'TIpo (Estudo)'!A:B,2,)</f>
        <v>Tipo_F_0-11</v>
      </c>
      <c r="L1137" t="s">
        <v>1365</v>
      </c>
      <c r="M1137" t="str">
        <f t="shared" si="34"/>
        <v>MG</v>
      </c>
      <c r="N1137" s="53">
        <v>40387</v>
      </c>
      <c r="O1137">
        <v>1</v>
      </c>
      <c r="P1137">
        <f t="shared" si="35"/>
        <v>43460</v>
      </c>
    </row>
    <row r="1138" spans="1:16" x14ac:dyDescent="0.25">
      <c r="A1138" s="32" t="s">
        <v>750</v>
      </c>
      <c r="B1138" s="32">
        <v>42981</v>
      </c>
      <c r="C1138" s="32" t="s">
        <v>2165</v>
      </c>
      <c r="D1138" s="32" t="str">
        <f>VLOOKUP(C1138,Grupo!A:B,2,0)</f>
        <v>_RX 15-20 m</v>
      </c>
      <c r="G1138" s="34">
        <v>260000</v>
      </c>
      <c r="H1138" s="32">
        <v>7356</v>
      </c>
      <c r="I1138" s="58" t="s">
        <v>750</v>
      </c>
      <c r="J1138">
        <f>VLOOKUP(D1138,'TIpo (Estudo)'!A:C,3,0)</f>
        <v>9</v>
      </c>
      <c r="K1138" t="str">
        <f>VLOOKUP(D1138,'TIpo (Estudo)'!A:B,2,)</f>
        <v>Tipo_F_15-20</v>
      </c>
      <c r="L1138" t="s">
        <v>1653</v>
      </c>
      <c r="M1138" t="str">
        <f t="shared" si="34"/>
        <v>RO</v>
      </c>
      <c r="N1138" s="53">
        <v>40387</v>
      </c>
      <c r="O1138">
        <v>1</v>
      </c>
      <c r="P1138">
        <f t="shared" si="35"/>
        <v>106600</v>
      </c>
    </row>
    <row r="1139" spans="1:16" x14ac:dyDescent="0.25">
      <c r="A1139" s="32" t="s">
        <v>10</v>
      </c>
      <c r="B1139" s="32">
        <v>37090</v>
      </c>
      <c r="C1139" s="32" t="s">
        <v>1142</v>
      </c>
      <c r="D1139" s="32" t="str">
        <f>VLOOKUP(C1139,Grupo!A:B,2,0)</f>
        <v>_TMX 02-5 m</v>
      </c>
      <c r="G1139" s="34">
        <v>51000</v>
      </c>
      <c r="H1139" s="32">
        <v>7421</v>
      </c>
      <c r="I1139" s="58" t="s">
        <v>10</v>
      </c>
      <c r="J1139">
        <f>VLOOKUP(D1139,'TIpo (Estudo)'!A:C,3,0)</f>
        <v>13</v>
      </c>
      <c r="K1139" t="str">
        <f>VLOOKUP(D1139,'TIpo (Estudo)'!A:B,2,)</f>
        <v>Tipo_H_2-5</v>
      </c>
      <c r="L1139" t="s">
        <v>1570</v>
      </c>
      <c r="M1139" t="str">
        <f t="shared" si="34"/>
        <v>GO</v>
      </c>
      <c r="N1139" s="53">
        <v>40389</v>
      </c>
      <c r="O1139">
        <v>1</v>
      </c>
      <c r="P1139">
        <f t="shared" si="35"/>
        <v>20910</v>
      </c>
    </row>
    <row r="1140" spans="1:16" x14ac:dyDescent="0.25">
      <c r="A1140" s="32" t="s">
        <v>10</v>
      </c>
      <c r="B1140" s="32">
        <v>42981</v>
      </c>
      <c r="C1140" s="32" t="s">
        <v>2165</v>
      </c>
      <c r="D1140" s="32" t="str">
        <f>VLOOKUP(C1140,Grupo!A:B,2,0)</f>
        <v>_RX 15-20 m</v>
      </c>
      <c r="G1140" s="34">
        <v>230000</v>
      </c>
      <c r="H1140" s="32">
        <v>0</v>
      </c>
      <c r="I1140" s="58" t="s">
        <v>10</v>
      </c>
      <c r="J1140">
        <f>VLOOKUP(D1140,'TIpo (Estudo)'!A:C,3,0)</f>
        <v>9</v>
      </c>
      <c r="K1140" t="str">
        <f>VLOOKUP(D1140,'TIpo (Estudo)'!A:B,2,)</f>
        <v>Tipo_F_15-20</v>
      </c>
      <c r="L1140" t="s">
        <v>1480</v>
      </c>
      <c r="M1140" t="str">
        <f t="shared" si="34"/>
        <v>GO</v>
      </c>
      <c r="N1140" s="53">
        <v>40392</v>
      </c>
      <c r="O1140">
        <v>1</v>
      </c>
      <c r="P1140">
        <f t="shared" si="35"/>
        <v>94300</v>
      </c>
    </row>
    <row r="1141" spans="1:16" x14ac:dyDescent="0.25">
      <c r="A1141" s="32" t="s">
        <v>4</v>
      </c>
      <c r="B1141" s="32">
        <v>37372</v>
      </c>
      <c r="C1141" s="32" t="s">
        <v>1139</v>
      </c>
      <c r="D1141" s="32" t="str">
        <f>VLOOKUP(C1141,Grupo!A:B,2,0)</f>
        <v>_TMX 02-5 m</v>
      </c>
      <c r="G1141" s="34">
        <v>53876</v>
      </c>
      <c r="H1141" s="32">
        <v>7422</v>
      </c>
      <c r="I1141" s="58" t="s">
        <v>4</v>
      </c>
      <c r="J1141">
        <f>VLOOKUP(D1141,'TIpo (Estudo)'!A:C,3,0)</f>
        <v>13</v>
      </c>
      <c r="K1141" t="str">
        <f>VLOOKUP(D1141,'TIpo (Estudo)'!A:B,2,)</f>
        <v>Tipo_H_2-5</v>
      </c>
      <c r="L1141" t="s">
        <v>1259</v>
      </c>
      <c r="M1141" t="str">
        <f t="shared" si="34"/>
        <v>MG</v>
      </c>
      <c r="N1141" s="53">
        <v>40392</v>
      </c>
      <c r="O1141">
        <v>1</v>
      </c>
      <c r="P1141">
        <f t="shared" si="35"/>
        <v>22089.16</v>
      </c>
    </row>
    <row r="1142" spans="1:16" x14ac:dyDescent="0.25">
      <c r="A1142" s="32" t="s">
        <v>2</v>
      </c>
      <c r="B1142" s="32">
        <v>41719</v>
      </c>
      <c r="C1142" s="32" t="s">
        <v>1164</v>
      </c>
      <c r="D1142" s="32" t="str">
        <f>VLOOKUP(C1142,Grupo!A:B,2,0)</f>
        <v>_Colhedoras</v>
      </c>
      <c r="G1142" s="34">
        <v>29000</v>
      </c>
      <c r="H1142" s="32">
        <v>7411</v>
      </c>
      <c r="I1142" s="58" t="s">
        <v>2</v>
      </c>
      <c r="J1142">
        <f>VLOOKUP(D1142,'TIpo (Estudo)'!A:C,3,0)</f>
        <v>1</v>
      </c>
      <c r="K1142" t="str">
        <f>VLOOKUP(D1142,'TIpo (Estudo)'!A:B,2,)</f>
        <v>Tipo_A</v>
      </c>
      <c r="L1142" t="s">
        <v>1369</v>
      </c>
      <c r="M1142" t="str">
        <f t="shared" si="34"/>
        <v>SP</v>
      </c>
      <c r="N1142" s="53">
        <v>40393</v>
      </c>
      <c r="O1142">
        <v>1</v>
      </c>
      <c r="P1142">
        <f t="shared" si="35"/>
        <v>11890</v>
      </c>
    </row>
    <row r="1143" spans="1:16" x14ac:dyDescent="0.25">
      <c r="A1143" s="32" t="s">
        <v>10</v>
      </c>
      <c r="B1143" s="32">
        <v>31990</v>
      </c>
      <c r="C1143" s="32" t="s">
        <v>1157</v>
      </c>
      <c r="D1143" s="32" t="str">
        <f>VLOOKUP(C1143,Grupo!A:B,2,0)</f>
        <v>_RX 0-11m</v>
      </c>
      <c r="G1143" s="34">
        <v>58000</v>
      </c>
      <c r="H1143" s="32">
        <v>7487</v>
      </c>
      <c r="I1143" s="58" t="s">
        <v>10</v>
      </c>
      <c r="J1143">
        <f>VLOOKUP(D1143,'TIpo (Estudo)'!A:C,3,0)</f>
        <v>7</v>
      </c>
      <c r="K1143" t="str">
        <f>VLOOKUP(D1143,'TIpo (Estudo)'!A:B,2,)</f>
        <v>Tipo_F_0-11</v>
      </c>
      <c r="L1143" t="s">
        <v>1271</v>
      </c>
      <c r="M1143" t="str">
        <f t="shared" si="34"/>
        <v>GO</v>
      </c>
      <c r="N1143" s="53">
        <v>40394</v>
      </c>
      <c r="O1143">
        <v>1</v>
      </c>
      <c r="P1143">
        <f t="shared" si="35"/>
        <v>23780</v>
      </c>
    </row>
    <row r="1144" spans="1:16" x14ac:dyDescent="0.25">
      <c r="A1144" s="32" t="s">
        <v>10</v>
      </c>
      <c r="B1144" s="32">
        <v>37207</v>
      </c>
      <c r="C1144" s="32" t="s">
        <v>1138</v>
      </c>
      <c r="D1144" s="32" t="str">
        <f>VLOOKUP(C1144,Grupo!A:B,2,0)</f>
        <v>_TMX 02-5 m</v>
      </c>
      <c r="G1144" s="34">
        <v>46217</v>
      </c>
      <c r="H1144" s="32">
        <v>7403</v>
      </c>
      <c r="I1144" s="58" t="s">
        <v>10</v>
      </c>
      <c r="J1144">
        <f>VLOOKUP(D1144,'TIpo (Estudo)'!A:C,3,0)</f>
        <v>13</v>
      </c>
      <c r="K1144" t="str">
        <f>VLOOKUP(D1144,'TIpo (Estudo)'!A:B,2,)</f>
        <v>Tipo_H_2-5</v>
      </c>
      <c r="L1144" t="s">
        <v>1271</v>
      </c>
      <c r="M1144" t="str">
        <f t="shared" si="34"/>
        <v>GO</v>
      </c>
      <c r="N1144" s="53">
        <v>40394</v>
      </c>
      <c r="O1144">
        <v>1</v>
      </c>
      <c r="P1144">
        <f t="shared" si="35"/>
        <v>18948.969999999998</v>
      </c>
    </row>
    <row r="1145" spans="1:16" x14ac:dyDescent="0.25">
      <c r="A1145" s="32" t="s">
        <v>10</v>
      </c>
      <c r="B1145" s="32">
        <v>37372</v>
      </c>
      <c r="C1145" s="32" t="s">
        <v>1139</v>
      </c>
      <c r="D1145" s="32" t="str">
        <f>VLOOKUP(C1145,Grupo!A:B,2,0)</f>
        <v>_TMX 02-5 m</v>
      </c>
      <c r="G1145" s="34">
        <v>51000</v>
      </c>
      <c r="H1145" s="32">
        <v>7404</v>
      </c>
      <c r="I1145" s="58" t="s">
        <v>10</v>
      </c>
      <c r="J1145">
        <f>VLOOKUP(D1145,'TIpo (Estudo)'!A:C,3,0)</f>
        <v>13</v>
      </c>
      <c r="K1145" t="str">
        <f>VLOOKUP(D1145,'TIpo (Estudo)'!A:B,2,)</f>
        <v>Tipo_H_2-5</v>
      </c>
      <c r="L1145" t="s">
        <v>1271</v>
      </c>
      <c r="M1145" t="str">
        <f t="shared" si="34"/>
        <v>GO</v>
      </c>
      <c r="N1145" s="53">
        <v>40394</v>
      </c>
      <c r="O1145">
        <v>1</v>
      </c>
      <c r="P1145">
        <f t="shared" si="35"/>
        <v>20910</v>
      </c>
    </row>
    <row r="1146" spans="1:16" x14ac:dyDescent="0.25">
      <c r="A1146" s="32" t="s">
        <v>2</v>
      </c>
      <c r="B1146" s="32">
        <v>41815</v>
      </c>
      <c r="C1146" s="32" t="s">
        <v>2940</v>
      </c>
      <c r="D1146" s="32" t="str">
        <f>VLOOKUP(C1146,Grupo!A:B,2,0)</f>
        <v>_VM 2-8 m</v>
      </c>
      <c r="G1146" s="34">
        <v>28000</v>
      </c>
      <c r="H1146" s="32">
        <v>7371</v>
      </c>
      <c r="I1146" s="58" t="s">
        <v>2</v>
      </c>
      <c r="J1146">
        <f>VLOOKUP(D1146,'TIpo (Estudo)'!A:C,3,0)</f>
        <v>17</v>
      </c>
      <c r="K1146" t="str">
        <f>VLOOKUP(D1146,'TIpo (Estudo)'!A:B,2,)</f>
        <v>Tipo_J_2-8</v>
      </c>
      <c r="L1146" t="s">
        <v>1441</v>
      </c>
      <c r="M1146" t="str">
        <f t="shared" si="34"/>
        <v>SP</v>
      </c>
      <c r="N1146" s="53">
        <v>40395</v>
      </c>
      <c r="O1146">
        <v>1</v>
      </c>
      <c r="P1146">
        <f t="shared" si="35"/>
        <v>11480</v>
      </c>
    </row>
    <row r="1147" spans="1:16" x14ac:dyDescent="0.25">
      <c r="A1147" s="32" t="s">
        <v>10</v>
      </c>
      <c r="B1147" s="32">
        <v>37143</v>
      </c>
      <c r="C1147" s="32" t="s">
        <v>1147</v>
      </c>
      <c r="D1147" s="32" t="str">
        <f>VLOOKUP(C1147,Grupo!A:B,2,0)</f>
        <v>_TMX 06-10 m</v>
      </c>
      <c r="G1147" s="34">
        <v>97000</v>
      </c>
      <c r="H1147" s="32">
        <v>7418</v>
      </c>
      <c r="I1147" s="58" t="s">
        <v>10</v>
      </c>
      <c r="J1147">
        <f>VLOOKUP(D1147,'TIpo (Estudo)'!A:C,3,0)</f>
        <v>14</v>
      </c>
      <c r="K1147" t="str">
        <f>VLOOKUP(D1147,'TIpo (Estudo)'!A:B,2,)</f>
        <v>Tipo_H_6-10</v>
      </c>
      <c r="L1147" t="s">
        <v>2065</v>
      </c>
      <c r="M1147" t="str">
        <f t="shared" si="34"/>
        <v>GO</v>
      </c>
      <c r="N1147" s="53">
        <v>40396</v>
      </c>
      <c r="O1147">
        <v>1</v>
      </c>
      <c r="P1147">
        <f t="shared" si="35"/>
        <v>39770</v>
      </c>
    </row>
    <row r="1148" spans="1:16" x14ac:dyDescent="0.25">
      <c r="A1148" s="32" t="s">
        <v>4</v>
      </c>
      <c r="B1148" s="32">
        <v>36460</v>
      </c>
      <c r="C1148" s="32" t="s">
        <v>1149</v>
      </c>
      <c r="D1148" s="32" t="str">
        <f>VLOOKUP(C1148,Grupo!A:B,2,0)</f>
        <v>_TMX 02-5 m</v>
      </c>
      <c r="G1148" s="34">
        <v>34000</v>
      </c>
      <c r="H1148" s="32">
        <v>7033</v>
      </c>
      <c r="I1148" s="58" t="s">
        <v>4</v>
      </c>
      <c r="J1148">
        <f>VLOOKUP(D1148,'TIpo (Estudo)'!A:C,3,0)</f>
        <v>13</v>
      </c>
      <c r="K1148" t="str">
        <f>VLOOKUP(D1148,'TIpo (Estudo)'!A:B,2,)</f>
        <v>Tipo_H_2-5</v>
      </c>
      <c r="L1148" t="s">
        <v>1629</v>
      </c>
      <c r="M1148" t="str">
        <f t="shared" si="34"/>
        <v>MG</v>
      </c>
      <c r="N1148" s="53">
        <v>40396</v>
      </c>
      <c r="O1148">
        <v>1</v>
      </c>
      <c r="P1148">
        <f t="shared" si="35"/>
        <v>13940</v>
      </c>
    </row>
    <row r="1149" spans="1:16" x14ac:dyDescent="0.25">
      <c r="A1149" s="32" t="s">
        <v>29</v>
      </c>
      <c r="B1149" s="32">
        <v>37372</v>
      </c>
      <c r="C1149" s="32" t="s">
        <v>1139</v>
      </c>
      <c r="D1149" s="32" t="str">
        <f>VLOOKUP(C1149,Grupo!A:B,2,0)</f>
        <v>_TMX 02-5 m</v>
      </c>
      <c r="G1149" s="34">
        <v>60000</v>
      </c>
      <c r="H1149" s="32">
        <v>7406</v>
      </c>
      <c r="I1149" s="58" t="s">
        <v>29</v>
      </c>
      <c r="J1149">
        <f>VLOOKUP(D1149,'TIpo (Estudo)'!A:C,3,0)</f>
        <v>13</v>
      </c>
      <c r="K1149" t="str">
        <f>VLOOKUP(D1149,'TIpo (Estudo)'!A:B,2,)</f>
        <v>Tipo_H_2-5</v>
      </c>
      <c r="L1149" t="s">
        <v>1654</v>
      </c>
      <c r="M1149" t="str">
        <f t="shared" si="34"/>
        <v>PR</v>
      </c>
      <c r="N1149" s="53">
        <v>40396</v>
      </c>
      <c r="O1149">
        <v>1</v>
      </c>
      <c r="P1149">
        <f t="shared" si="35"/>
        <v>24600</v>
      </c>
    </row>
    <row r="1150" spans="1:16" x14ac:dyDescent="0.25">
      <c r="A1150" s="32" t="s">
        <v>4</v>
      </c>
      <c r="B1150" s="32">
        <v>39864</v>
      </c>
      <c r="C1150" s="32" t="s">
        <v>1172</v>
      </c>
      <c r="D1150" s="32" t="str">
        <f>VLOOKUP(C1150,Grupo!A:B,2,0)</f>
        <v>_Distribuidor_Ester</v>
      </c>
      <c r="G1150" s="34">
        <v>17275</v>
      </c>
      <c r="H1150" s="32">
        <v>7120</v>
      </c>
      <c r="I1150" s="58" t="s">
        <v>4</v>
      </c>
      <c r="J1150">
        <f>VLOOKUP(D1150,'TIpo (Estudo)'!A:C,3,0)</f>
        <v>2</v>
      </c>
      <c r="K1150" t="str">
        <f>VLOOKUP(D1150,'TIpo (Estudo)'!A:B,2,)</f>
        <v>Tipo_B</v>
      </c>
      <c r="L1150" t="s">
        <v>1655</v>
      </c>
      <c r="M1150" t="str">
        <f t="shared" si="34"/>
        <v>MG</v>
      </c>
      <c r="N1150" s="53">
        <v>40400</v>
      </c>
      <c r="O1150">
        <v>1</v>
      </c>
      <c r="P1150">
        <f t="shared" si="35"/>
        <v>7082.75</v>
      </c>
    </row>
    <row r="1151" spans="1:16" x14ac:dyDescent="0.25">
      <c r="A1151" s="32" t="s">
        <v>4</v>
      </c>
      <c r="B1151" s="32">
        <v>37090</v>
      </c>
      <c r="C1151" s="32" t="s">
        <v>1142</v>
      </c>
      <c r="D1151" s="32" t="str">
        <f>VLOOKUP(C1151,Grupo!A:B,2,0)</f>
        <v>_TMX 02-5 m</v>
      </c>
      <c r="G1151" s="34">
        <v>38097</v>
      </c>
      <c r="H1151" s="32">
        <v>7424</v>
      </c>
      <c r="I1151" s="58" t="s">
        <v>4</v>
      </c>
      <c r="J1151">
        <f>VLOOKUP(D1151,'TIpo (Estudo)'!A:C,3,0)</f>
        <v>13</v>
      </c>
      <c r="K1151" t="str">
        <f>VLOOKUP(D1151,'TIpo (Estudo)'!A:B,2,)</f>
        <v>Tipo_H_2-5</v>
      </c>
      <c r="L1151" t="s">
        <v>1259</v>
      </c>
      <c r="M1151" t="str">
        <f t="shared" si="34"/>
        <v>MG</v>
      </c>
      <c r="N1151" s="53">
        <v>40401</v>
      </c>
      <c r="O1151">
        <v>1</v>
      </c>
      <c r="P1151">
        <f t="shared" si="35"/>
        <v>15619.769999999999</v>
      </c>
    </row>
    <row r="1152" spans="1:16" x14ac:dyDescent="0.25">
      <c r="A1152" s="32" t="s">
        <v>4</v>
      </c>
      <c r="B1152" s="32">
        <v>42918</v>
      </c>
      <c r="C1152" s="32" t="s">
        <v>2019</v>
      </c>
      <c r="D1152" s="32" t="str">
        <f>VLOOKUP(C1152,Grupo!A:B,2,0)</f>
        <v>_TMX 06-10 m</v>
      </c>
      <c r="G1152" s="34">
        <v>46284.75</v>
      </c>
      <c r="H1152" s="32">
        <v>7431</v>
      </c>
      <c r="I1152" s="58" t="s">
        <v>4</v>
      </c>
      <c r="J1152">
        <f>VLOOKUP(D1152,'TIpo (Estudo)'!A:C,3,0)</f>
        <v>14</v>
      </c>
      <c r="K1152" t="str">
        <f>VLOOKUP(D1152,'TIpo (Estudo)'!A:B,2,)</f>
        <v>Tipo_H_6-10</v>
      </c>
      <c r="L1152" t="s">
        <v>1209</v>
      </c>
      <c r="M1152" t="str">
        <f t="shared" si="34"/>
        <v>MG</v>
      </c>
      <c r="N1152" s="53">
        <v>40401</v>
      </c>
      <c r="O1152">
        <v>1</v>
      </c>
      <c r="P1152">
        <f t="shared" si="35"/>
        <v>18976.747499999998</v>
      </c>
    </row>
    <row r="1153" spans="1:16" x14ac:dyDescent="0.25">
      <c r="A1153" s="32" t="s">
        <v>10</v>
      </c>
      <c r="B1153" s="32">
        <v>37372</v>
      </c>
      <c r="C1153" s="32" t="s">
        <v>1139</v>
      </c>
      <c r="D1153" s="32" t="str">
        <f>VLOOKUP(C1153,Grupo!A:B,2,0)</f>
        <v>_TMX 02-5 m</v>
      </c>
      <c r="G1153" s="34">
        <v>52100</v>
      </c>
      <c r="H1153" s="32">
        <v>7486</v>
      </c>
      <c r="I1153" s="58" t="s">
        <v>10</v>
      </c>
      <c r="J1153">
        <f>VLOOKUP(D1153,'TIpo (Estudo)'!A:C,3,0)</f>
        <v>13</v>
      </c>
      <c r="K1153" t="str">
        <f>VLOOKUP(D1153,'TIpo (Estudo)'!A:B,2,)</f>
        <v>Tipo_H_2-5</v>
      </c>
      <c r="L1153" t="s">
        <v>1476</v>
      </c>
      <c r="M1153" t="str">
        <f t="shared" si="34"/>
        <v>GO</v>
      </c>
      <c r="N1153" s="53">
        <v>40402</v>
      </c>
      <c r="O1153">
        <v>1</v>
      </c>
      <c r="P1153">
        <f t="shared" si="35"/>
        <v>21361</v>
      </c>
    </row>
    <row r="1154" spans="1:16" x14ac:dyDescent="0.25">
      <c r="A1154" s="32" t="s">
        <v>15</v>
      </c>
      <c r="B1154" s="32">
        <v>31744</v>
      </c>
      <c r="C1154" s="32" t="s">
        <v>1153</v>
      </c>
      <c r="D1154" s="32" t="str">
        <f>VLOOKUP(C1154,Grupo!A:B,2,0)</f>
        <v>_RX 0-11m</v>
      </c>
      <c r="G1154" s="34">
        <v>74000</v>
      </c>
      <c r="H1154" s="32">
        <v>7475</v>
      </c>
      <c r="I1154" s="58" t="s">
        <v>15</v>
      </c>
      <c r="J1154">
        <f>VLOOKUP(D1154,'TIpo (Estudo)'!A:C,3,0)</f>
        <v>7</v>
      </c>
      <c r="K1154" t="str">
        <f>VLOOKUP(D1154,'TIpo (Estudo)'!A:B,2,)</f>
        <v>Tipo_F_0-11</v>
      </c>
      <c r="L1154" t="s">
        <v>1648</v>
      </c>
      <c r="M1154" t="str">
        <f t="shared" si="34"/>
        <v>MT</v>
      </c>
      <c r="N1154" s="53">
        <v>40402</v>
      </c>
      <c r="O1154">
        <v>1</v>
      </c>
      <c r="P1154">
        <f t="shared" si="35"/>
        <v>30340</v>
      </c>
    </row>
    <row r="1155" spans="1:16" x14ac:dyDescent="0.25">
      <c r="A1155" s="32" t="s">
        <v>2</v>
      </c>
      <c r="B1155" s="32">
        <v>36460</v>
      </c>
      <c r="C1155" s="32" t="s">
        <v>1149</v>
      </c>
      <c r="D1155" s="32" t="str">
        <f>VLOOKUP(C1155,Grupo!A:B,2,0)</f>
        <v>_TMX 02-5 m</v>
      </c>
      <c r="G1155" s="34">
        <v>34000</v>
      </c>
      <c r="H1155" s="32">
        <v>7034</v>
      </c>
      <c r="I1155" s="58" t="s">
        <v>2</v>
      </c>
      <c r="J1155">
        <f>VLOOKUP(D1155,'TIpo (Estudo)'!A:C,3,0)</f>
        <v>13</v>
      </c>
      <c r="K1155" t="str">
        <f>VLOOKUP(D1155,'TIpo (Estudo)'!A:B,2,)</f>
        <v>Tipo_H_2-5</v>
      </c>
      <c r="L1155" t="s">
        <v>1488</v>
      </c>
      <c r="M1155" t="str">
        <f t="shared" ref="M1155:M1218" si="36">IF(ISBLANK(I1155),A1155,I1155)</f>
        <v>SP</v>
      </c>
      <c r="N1155" s="53">
        <v>40406</v>
      </c>
      <c r="O1155">
        <v>1</v>
      </c>
      <c r="P1155">
        <f t="shared" ref="P1155:P1218" si="37">G1155*0.41</f>
        <v>13940</v>
      </c>
    </row>
    <row r="1156" spans="1:16" x14ac:dyDescent="0.25">
      <c r="A1156" s="32" t="s">
        <v>10</v>
      </c>
      <c r="B1156" s="32">
        <v>36952</v>
      </c>
      <c r="C1156" s="32" t="s">
        <v>1141</v>
      </c>
      <c r="D1156" s="32" t="str">
        <f>VLOOKUP(C1156,Grupo!A:B,2,0)</f>
        <v>_TMX 06-10 m</v>
      </c>
      <c r="G1156" s="34">
        <v>95500</v>
      </c>
      <c r="H1156" s="32">
        <v>7405</v>
      </c>
      <c r="I1156" s="58" t="s">
        <v>10</v>
      </c>
      <c r="J1156">
        <f>VLOOKUP(D1156,'TIpo (Estudo)'!A:C,3,0)</f>
        <v>14</v>
      </c>
      <c r="K1156" t="str">
        <f>VLOOKUP(D1156,'TIpo (Estudo)'!A:B,2,)</f>
        <v>Tipo_H_6-10</v>
      </c>
      <c r="L1156" t="s">
        <v>1271</v>
      </c>
      <c r="M1156" t="str">
        <f t="shared" si="36"/>
        <v>GO</v>
      </c>
      <c r="N1156" s="53">
        <v>40407</v>
      </c>
      <c r="O1156">
        <v>1</v>
      </c>
      <c r="P1156">
        <f t="shared" si="37"/>
        <v>39155</v>
      </c>
    </row>
    <row r="1157" spans="1:16" x14ac:dyDescent="0.25">
      <c r="A1157" s="32" t="s">
        <v>4</v>
      </c>
      <c r="B1157" s="32">
        <v>36460</v>
      </c>
      <c r="C1157" s="32" t="s">
        <v>1149</v>
      </c>
      <c r="D1157" s="32" t="str">
        <f>VLOOKUP(C1157,Grupo!A:B,2,0)</f>
        <v>_TMX 02-5 m</v>
      </c>
      <c r="G1157" s="34">
        <v>43000</v>
      </c>
      <c r="H1157" s="32">
        <v>7437</v>
      </c>
      <c r="I1157" s="58" t="s">
        <v>4</v>
      </c>
      <c r="J1157">
        <f>VLOOKUP(D1157,'TIpo (Estudo)'!A:C,3,0)</f>
        <v>13</v>
      </c>
      <c r="K1157" t="str">
        <f>VLOOKUP(D1157,'TIpo (Estudo)'!A:B,2,)</f>
        <v>Tipo_H_2-5</v>
      </c>
      <c r="L1157" t="s">
        <v>1656</v>
      </c>
      <c r="M1157" t="str">
        <f t="shared" si="36"/>
        <v>MG</v>
      </c>
      <c r="N1157" s="53">
        <v>40409</v>
      </c>
      <c r="O1157">
        <v>1</v>
      </c>
      <c r="P1157">
        <f t="shared" si="37"/>
        <v>17630</v>
      </c>
    </row>
    <row r="1158" spans="1:16" x14ac:dyDescent="0.25">
      <c r="A1158" s="32" t="s">
        <v>4</v>
      </c>
      <c r="B1158" s="32">
        <v>36460</v>
      </c>
      <c r="C1158" s="32" t="s">
        <v>1149</v>
      </c>
      <c r="D1158" s="32" t="str">
        <f>VLOOKUP(C1158,Grupo!A:B,2,0)</f>
        <v>_TMX 02-5 m</v>
      </c>
      <c r="G1158" s="34">
        <v>33000</v>
      </c>
      <c r="H1158" s="32">
        <v>7476</v>
      </c>
      <c r="I1158" s="58" t="s">
        <v>4</v>
      </c>
      <c r="J1158">
        <f>VLOOKUP(D1158,'TIpo (Estudo)'!A:C,3,0)</f>
        <v>13</v>
      </c>
      <c r="K1158" t="str">
        <f>VLOOKUP(D1158,'TIpo (Estudo)'!A:B,2,)</f>
        <v>Tipo_H_2-5</v>
      </c>
      <c r="L1158" t="s">
        <v>1209</v>
      </c>
      <c r="M1158" t="str">
        <f t="shared" si="36"/>
        <v>MG</v>
      </c>
      <c r="N1158" s="53">
        <v>40414</v>
      </c>
      <c r="O1158">
        <v>1</v>
      </c>
      <c r="P1158">
        <f t="shared" si="37"/>
        <v>13530</v>
      </c>
    </row>
    <row r="1159" spans="1:16" x14ac:dyDescent="0.25">
      <c r="A1159" s="32" t="s">
        <v>4</v>
      </c>
      <c r="B1159" s="32">
        <v>37090</v>
      </c>
      <c r="C1159" s="32" t="s">
        <v>1142</v>
      </c>
      <c r="D1159" s="32" t="str">
        <f>VLOOKUP(C1159,Grupo!A:B,2,0)</f>
        <v>_TMX 02-5 m</v>
      </c>
      <c r="G1159" s="34">
        <v>38097</v>
      </c>
      <c r="H1159" s="32">
        <v>7425</v>
      </c>
      <c r="I1159" s="58" t="s">
        <v>4</v>
      </c>
      <c r="J1159">
        <f>VLOOKUP(D1159,'TIpo (Estudo)'!A:C,3,0)</f>
        <v>13</v>
      </c>
      <c r="K1159" t="str">
        <f>VLOOKUP(D1159,'TIpo (Estudo)'!A:B,2,)</f>
        <v>Tipo_H_2-5</v>
      </c>
      <c r="L1159" t="s">
        <v>1259</v>
      </c>
      <c r="M1159" t="str">
        <f t="shared" si="36"/>
        <v>MG</v>
      </c>
      <c r="N1159" s="53">
        <v>40414</v>
      </c>
      <c r="O1159">
        <v>1</v>
      </c>
      <c r="P1159">
        <f t="shared" si="37"/>
        <v>15619.769999999999</v>
      </c>
    </row>
    <row r="1160" spans="1:16" x14ac:dyDescent="0.25">
      <c r="A1160" s="32" t="s">
        <v>29</v>
      </c>
      <c r="B1160" s="32">
        <v>41815</v>
      </c>
      <c r="C1160" s="32" t="s">
        <v>2940</v>
      </c>
      <c r="D1160" s="32" t="str">
        <f>VLOOKUP(C1160,Grupo!A:B,2,0)</f>
        <v>_VM 2-8 m</v>
      </c>
      <c r="G1160" s="34">
        <v>39000</v>
      </c>
      <c r="H1160" s="32">
        <v>7524</v>
      </c>
      <c r="I1160" s="58" t="s">
        <v>29</v>
      </c>
      <c r="J1160">
        <f>VLOOKUP(D1160,'TIpo (Estudo)'!A:C,3,0)</f>
        <v>17</v>
      </c>
      <c r="K1160" t="str">
        <f>VLOOKUP(D1160,'TIpo (Estudo)'!A:B,2,)</f>
        <v>Tipo_J_2-8</v>
      </c>
      <c r="L1160" t="s">
        <v>1307</v>
      </c>
      <c r="M1160" t="str">
        <f t="shared" si="36"/>
        <v>PR</v>
      </c>
      <c r="N1160" s="53">
        <v>40414</v>
      </c>
      <c r="O1160">
        <v>1</v>
      </c>
      <c r="P1160">
        <f t="shared" si="37"/>
        <v>15989.999999999998</v>
      </c>
    </row>
    <row r="1161" spans="1:16" x14ac:dyDescent="0.25">
      <c r="A1161" s="32" t="s">
        <v>10</v>
      </c>
      <c r="B1161" s="32">
        <v>37372</v>
      </c>
      <c r="C1161" s="32" t="s">
        <v>1139</v>
      </c>
      <c r="D1161" s="32" t="str">
        <f>VLOOKUP(C1161,Grupo!A:B,2,0)</f>
        <v>_TMX 02-5 m</v>
      </c>
      <c r="G1161" s="34">
        <v>70000</v>
      </c>
      <c r="H1161" s="32">
        <v>7533</v>
      </c>
      <c r="I1161" s="58" t="s">
        <v>10</v>
      </c>
      <c r="J1161">
        <f>VLOOKUP(D1161,'TIpo (Estudo)'!A:C,3,0)</f>
        <v>13</v>
      </c>
      <c r="K1161" t="str">
        <f>VLOOKUP(D1161,'TIpo (Estudo)'!A:B,2,)</f>
        <v>Tipo_H_2-5</v>
      </c>
      <c r="L1161" t="s">
        <v>1657</v>
      </c>
      <c r="M1161" t="str">
        <f t="shared" si="36"/>
        <v>GO</v>
      </c>
      <c r="N1161" s="53">
        <v>40415</v>
      </c>
      <c r="O1161">
        <v>1</v>
      </c>
      <c r="P1161">
        <f t="shared" si="37"/>
        <v>28700</v>
      </c>
    </row>
    <row r="1162" spans="1:16" x14ac:dyDescent="0.25">
      <c r="A1162" s="32" t="s">
        <v>4</v>
      </c>
      <c r="B1162" s="32">
        <v>37207</v>
      </c>
      <c r="C1162" s="32" t="s">
        <v>1138</v>
      </c>
      <c r="D1162" s="32" t="str">
        <f>VLOOKUP(C1162,Grupo!A:B,2,0)</f>
        <v>_TMX 02-5 m</v>
      </c>
      <c r="G1162" s="34">
        <v>62000</v>
      </c>
      <c r="H1162" s="32">
        <v>7483</v>
      </c>
      <c r="I1162" s="58" t="s">
        <v>4</v>
      </c>
      <c r="J1162">
        <f>VLOOKUP(D1162,'TIpo (Estudo)'!A:C,3,0)</f>
        <v>13</v>
      </c>
      <c r="K1162" t="str">
        <f>VLOOKUP(D1162,'TIpo (Estudo)'!A:B,2,)</f>
        <v>Tipo_H_2-5</v>
      </c>
      <c r="L1162" t="s">
        <v>1658</v>
      </c>
      <c r="M1162" t="str">
        <f t="shared" si="36"/>
        <v>MG</v>
      </c>
      <c r="N1162" s="53">
        <v>40417</v>
      </c>
      <c r="O1162">
        <v>1</v>
      </c>
      <c r="P1162">
        <f t="shared" si="37"/>
        <v>25420</v>
      </c>
    </row>
    <row r="1163" spans="1:16" x14ac:dyDescent="0.25">
      <c r="A1163" s="32" t="s">
        <v>4</v>
      </c>
      <c r="B1163" s="32">
        <v>37372</v>
      </c>
      <c r="C1163" s="32" t="s">
        <v>1139</v>
      </c>
      <c r="D1163" s="32" t="str">
        <f>VLOOKUP(C1163,Grupo!A:B,2,0)</f>
        <v>_TMX 02-5 m</v>
      </c>
      <c r="G1163" s="34">
        <v>70000</v>
      </c>
      <c r="H1163" s="32">
        <v>7504</v>
      </c>
      <c r="I1163" s="58" t="s">
        <v>4</v>
      </c>
      <c r="J1163">
        <f>VLOOKUP(D1163,'TIpo (Estudo)'!A:C,3,0)</f>
        <v>13</v>
      </c>
      <c r="K1163" t="str">
        <f>VLOOKUP(D1163,'TIpo (Estudo)'!A:B,2,)</f>
        <v>Tipo_H_2-5</v>
      </c>
      <c r="L1163" t="s">
        <v>1357</v>
      </c>
      <c r="M1163" t="str">
        <f t="shared" si="36"/>
        <v>MG</v>
      </c>
      <c r="N1163" s="53">
        <v>40421</v>
      </c>
      <c r="O1163">
        <v>1</v>
      </c>
      <c r="P1163">
        <f t="shared" si="37"/>
        <v>28700</v>
      </c>
    </row>
    <row r="1164" spans="1:16" x14ac:dyDescent="0.25">
      <c r="A1164" s="32" t="s">
        <v>4</v>
      </c>
      <c r="B1164" s="32">
        <v>37090</v>
      </c>
      <c r="C1164" s="32" t="s">
        <v>1142</v>
      </c>
      <c r="D1164" s="32" t="str">
        <f>VLOOKUP(C1164,Grupo!A:B,2,0)</f>
        <v>_TMX 02-5 m</v>
      </c>
      <c r="G1164" s="34">
        <v>40047</v>
      </c>
      <c r="H1164" s="32">
        <v>7549</v>
      </c>
      <c r="I1164" s="58" t="s">
        <v>4</v>
      </c>
      <c r="J1164">
        <f>VLOOKUP(D1164,'TIpo (Estudo)'!A:C,3,0)</f>
        <v>13</v>
      </c>
      <c r="K1164" t="str">
        <f>VLOOKUP(D1164,'TIpo (Estudo)'!A:B,2,)</f>
        <v>Tipo_H_2-5</v>
      </c>
      <c r="L1164" t="s">
        <v>1209</v>
      </c>
      <c r="M1164" t="str">
        <f t="shared" si="36"/>
        <v>MG</v>
      </c>
      <c r="N1164" s="53">
        <v>40422</v>
      </c>
      <c r="O1164">
        <v>1</v>
      </c>
      <c r="P1164">
        <f t="shared" si="37"/>
        <v>16419.27</v>
      </c>
    </row>
    <row r="1165" spans="1:16" x14ac:dyDescent="0.25">
      <c r="A1165" s="32" t="s">
        <v>175</v>
      </c>
      <c r="B1165" s="32">
        <v>41711</v>
      </c>
      <c r="C1165" s="32" t="s">
        <v>3057</v>
      </c>
      <c r="D1165" s="32" t="str">
        <f>VLOOKUP(C1165,Grupo!A:B,2,0)</f>
        <v>_VM 2-8 m</v>
      </c>
      <c r="G1165" s="34">
        <v>218007.6</v>
      </c>
      <c r="H1165" s="32"/>
      <c r="I1165" s="58" t="s">
        <v>175</v>
      </c>
      <c r="J1165">
        <f>VLOOKUP(D1165,'TIpo (Estudo)'!A:C,3,0)</f>
        <v>17</v>
      </c>
      <c r="K1165" t="str">
        <f>VLOOKUP(D1165,'TIpo (Estudo)'!A:B,2,)</f>
        <v>Tipo_J_2-8</v>
      </c>
      <c r="L1165" t="s">
        <v>1449</v>
      </c>
      <c r="M1165" t="str">
        <f t="shared" si="36"/>
        <v>EX</v>
      </c>
      <c r="N1165" s="53">
        <v>40424</v>
      </c>
      <c r="O1165">
        <v>1</v>
      </c>
      <c r="P1165">
        <f t="shared" si="37"/>
        <v>89383.115999999995</v>
      </c>
    </row>
    <row r="1166" spans="1:16" x14ac:dyDescent="0.25">
      <c r="A1166" s="32" t="s">
        <v>175</v>
      </c>
      <c r="B1166" s="32">
        <v>42262</v>
      </c>
      <c r="C1166" s="32" t="s">
        <v>1172</v>
      </c>
      <c r="D1166" s="32" t="str">
        <f>VLOOKUP(C1166,Grupo!A:B,2,0)</f>
        <v>_Distribuidor_Ester</v>
      </c>
      <c r="G1166" s="34">
        <v>29458.880000000001</v>
      </c>
      <c r="H1166" s="32">
        <v>7453</v>
      </c>
      <c r="I1166" s="58" t="s">
        <v>175</v>
      </c>
      <c r="J1166">
        <f>VLOOKUP(D1166,'TIpo (Estudo)'!A:C,3,0)</f>
        <v>2</v>
      </c>
      <c r="K1166" t="str">
        <f>VLOOKUP(D1166,'TIpo (Estudo)'!A:B,2,)</f>
        <v>Tipo_B</v>
      </c>
      <c r="L1166" t="s">
        <v>1449</v>
      </c>
      <c r="M1166" t="str">
        <f t="shared" si="36"/>
        <v>EX</v>
      </c>
      <c r="N1166" s="53">
        <v>40424</v>
      </c>
      <c r="O1166">
        <v>1</v>
      </c>
      <c r="P1166">
        <f t="shared" si="37"/>
        <v>12078.140799999999</v>
      </c>
    </row>
    <row r="1167" spans="1:16" x14ac:dyDescent="0.25">
      <c r="A1167" s="32" t="s">
        <v>175</v>
      </c>
      <c r="B1167" s="32">
        <v>25444</v>
      </c>
      <c r="C1167" s="32" t="s">
        <v>1166</v>
      </c>
      <c r="D1167" s="32" t="str">
        <f>VLOOKUP(C1167,Grupo!A:B,2,0)</f>
        <v>_Distribuidor_Ester</v>
      </c>
      <c r="G1167" s="34">
        <v>66880</v>
      </c>
      <c r="H1167" s="32">
        <v>7454</v>
      </c>
      <c r="I1167" s="58" t="s">
        <v>175</v>
      </c>
      <c r="J1167">
        <f>VLOOKUP(D1167,'TIpo (Estudo)'!A:C,3,0)</f>
        <v>2</v>
      </c>
      <c r="K1167" t="str">
        <f>VLOOKUP(D1167,'TIpo (Estudo)'!A:B,2,)</f>
        <v>Tipo_B</v>
      </c>
      <c r="L1167" t="s">
        <v>1449</v>
      </c>
      <c r="M1167" t="str">
        <f t="shared" si="36"/>
        <v>EX</v>
      </c>
      <c r="N1167" s="53">
        <v>40424</v>
      </c>
      <c r="O1167">
        <v>1</v>
      </c>
      <c r="P1167">
        <f t="shared" si="37"/>
        <v>27420.799999999999</v>
      </c>
    </row>
    <row r="1168" spans="1:16" x14ac:dyDescent="0.25">
      <c r="A1168" s="32" t="s">
        <v>175</v>
      </c>
      <c r="B1168" s="32">
        <v>41815</v>
      </c>
      <c r="C1168" s="32" t="s">
        <v>2940</v>
      </c>
      <c r="D1168" s="32" t="str">
        <f>VLOOKUP(C1168,Grupo!A:B,2,0)</f>
        <v>_VM 2-8 m</v>
      </c>
      <c r="G1168" s="34">
        <v>39152.959999999999</v>
      </c>
      <c r="H1168" s="32">
        <v>7443</v>
      </c>
      <c r="I1168" s="58" t="s">
        <v>175</v>
      </c>
      <c r="J1168">
        <f>VLOOKUP(D1168,'TIpo (Estudo)'!A:C,3,0)</f>
        <v>17</v>
      </c>
      <c r="K1168" t="str">
        <f>VLOOKUP(D1168,'TIpo (Estudo)'!A:B,2,)</f>
        <v>Tipo_J_2-8</v>
      </c>
      <c r="L1168" t="s">
        <v>1449</v>
      </c>
      <c r="M1168" t="str">
        <f t="shared" si="36"/>
        <v>EX</v>
      </c>
      <c r="N1168" s="53">
        <v>40424</v>
      </c>
      <c r="O1168">
        <v>1</v>
      </c>
      <c r="P1168">
        <f t="shared" si="37"/>
        <v>16052.713599999999</v>
      </c>
    </row>
    <row r="1169" spans="1:16" x14ac:dyDescent="0.25">
      <c r="A1169" s="32" t="s">
        <v>175</v>
      </c>
      <c r="B1169" s="32">
        <v>41815</v>
      </c>
      <c r="C1169" s="32" t="s">
        <v>2940</v>
      </c>
      <c r="D1169" s="32" t="str">
        <f>VLOOKUP(C1169,Grupo!A:B,2,0)</f>
        <v>_VM 2-8 m</v>
      </c>
      <c r="G1169" s="34">
        <v>39152.959999999999</v>
      </c>
      <c r="H1169" s="32">
        <v>7444</v>
      </c>
      <c r="I1169" s="58" t="s">
        <v>175</v>
      </c>
      <c r="J1169">
        <f>VLOOKUP(D1169,'TIpo (Estudo)'!A:C,3,0)</f>
        <v>17</v>
      </c>
      <c r="K1169" t="str">
        <f>VLOOKUP(D1169,'TIpo (Estudo)'!A:B,2,)</f>
        <v>Tipo_J_2-8</v>
      </c>
      <c r="L1169" t="s">
        <v>1449</v>
      </c>
      <c r="M1169" t="str">
        <f t="shared" si="36"/>
        <v>EX</v>
      </c>
      <c r="N1169" s="53">
        <v>40424</v>
      </c>
      <c r="O1169">
        <v>1</v>
      </c>
      <c r="P1169">
        <f t="shared" si="37"/>
        <v>16052.713599999999</v>
      </c>
    </row>
    <row r="1170" spans="1:16" x14ac:dyDescent="0.25">
      <c r="A1170" s="32" t="s">
        <v>175</v>
      </c>
      <c r="B1170" s="32">
        <v>41815</v>
      </c>
      <c r="C1170" s="32" t="s">
        <v>2940</v>
      </c>
      <c r="D1170" s="32" t="str">
        <f>VLOOKUP(C1170,Grupo!A:B,2,0)</f>
        <v>_VM 2-8 m</v>
      </c>
      <c r="G1170" s="34">
        <v>39152.959999999999</v>
      </c>
      <c r="H1170" s="32">
        <v>7447</v>
      </c>
      <c r="I1170" s="58" t="s">
        <v>175</v>
      </c>
      <c r="J1170">
        <f>VLOOKUP(D1170,'TIpo (Estudo)'!A:C,3,0)</f>
        <v>17</v>
      </c>
      <c r="K1170" t="str">
        <f>VLOOKUP(D1170,'TIpo (Estudo)'!A:B,2,)</f>
        <v>Tipo_J_2-8</v>
      </c>
      <c r="L1170" t="s">
        <v>1449</v>
      </c>
      <c r="M1170" t="str">
        <f t="shared" si="36"/>
        <v>EX</v>
      </c>
      <c r="N1170" s="53">
        <v>40424</v>
      </c>
      <c r="O1170">
        <v>1</v>
      </c>
      <c r="P1170">
        <f t="shared" si="37"/>
        <v>16052.713599999999</v>
      </c>
    </row>
    <row r="1171" spans="1:16" x14ac:dyDescent="0.25">
      <c r="A1171" s="32" t="s">
        <v>175</v>
      </c>
      <c r="B1171" s="32">
        <v>41815</v>
      </c>
      <c r="C1171" s="32" t="s">
        <v>2940</v>
      </c>
      <c r="D1171" s="32" t="str">
        <f>VLOOKUP(C1171,Grupo!A:B,2,0)</f>
        <v>_VM 2-8 m</v>
      </c>
      <c r="G1171" s="34">
        <v>39152.959999999999</v>
      </c>
      <c r="H1171" s="32">
        <v>7448</v>
      </c>
      <c r="I1171" s="58" t="s">
        <v>175</v>
      </c>
      <c r="J1171">
        <f>VLOOKUP(D1171,'TIpo (Estudo)'!A:C,3,0)</f>
        <v>17</v>
      </c>
      <c r="K1171" t="str">
        <f>VLOOKUP(D1171,'TIpo (Estudo)'!A:B,2,)</f>
        <v>Tipo_J_2-8</v>
      </c>
      <c r="L1171" t="s">
        <v>1449</v>
      </c>
      <c r="M1171" t="str">
        <f t="shared" si="36"/>
        <v>EX</v>
      </c>
      <c r="N1171" s="53">
        <v>40424</v>
      </c>
      <c r="O1171">
        <v>1</v>
      </c>
      <c r="P1171">
        <f t="shared" si="37"/>
        <v>16052.713599999999</v>
      </c>
    </row>
    <row r="1172" spans="1:16" x14ac:dyDescent="0.25">
      <c r="A1172" s="32" t="s">
        <v>175</v>
      </c>
      <c r="B1172" s="32">
        <v>41815</v>
      </c>
      <c r="C1172" s="32" t="s">
        <v>2940</v>
      </c>
      <c r="D1172" s="32" t="str">
        <f>VLOOKUP(C1172,Grupo!A:B,2,0)</f>
        <v>_VM 2-8 m</v>
      </c>
      <c r="G1172" s="34">
        <v>39152.959999999999</v>
      </c>
      <c r="H1172" s="32">
        <v>7445</v>
      </c>
      <c r="I1172" s="58" t="s">
        <v>175</v>
      </c>
      <c r="J1172">
        <f>VLOOKUP(D1172,'TIpo (Estudo)'!A:C,3,0)</f>
        <v>17</v>
      </c>
      <c r="K1172" t="str">
        <f>VLOOKUP(D1172,'TIpo (Estudo)'!A:B,2,)</f>
        <v>Tipo_J_2-8</v>
      </c>
      <c r="L1172" t="s">
        <v>1449</v>
      </c>
      <c r="M1172" t="str">
        <f t="shared" si="36"/>
        <v>EX</v>
      </c>
      <c r="N1172" s="53">
        <v>40424</v>
      </c>
      <c r="O1172">
        <v>1</v>
      </c>
      <c r="P1172">
        <f t="shared" si="37"/>
        <v>16052.713599999999</v>
      </c>
    </row>
    <row r="1173" spans="1:16" x14ac:dyDescent="0.25">
      <c r="A1173" s="32" t="s">
        <v>175</v>
      </c>
      <c r="B1173" s="32">
        <v>41815</v>
      </c>
      <c r="C1173" s="32" t="s">
        <v>2940</v>
      </c>
      <c r="D1173" s="32" t="str">
        <f>VLOOKUP(C1173,Grupo!A:B,2,0)</f>
        <v>_VM 2-8 m</v>
      </c>
      <c r="G1173" s="34">
        <v>39152.959999999999</v>
      </c>
      <c r="H1173" s="32">
        <v>7446</v>
      </c>
      <c r="I1173" s="58" t="s">
        <v>175</v>
      </c>
      <c r="J1173">
        <f>VLOOKUP(D1173,'TIpo (Estudo)'!A:C,3,0)</f>
        <v>17</v>
      </c>
      <c r="K1173" t="str">
        <f>VLOOKUP(D1173,'TIpo (Estudo)'!A:B,2,)</f>
        <v>Tipo_J_2-8</v>
      </c>
      <c r="L1173" t="s">
        <v>1449</v>
      </c>
      <c r="M1173" t="str">
        <f t="shared" si="36"/>
        <v>EX</v>
      </c>
      <c r="N1173" s="53">
        <v>40424</v>
      </c>
      <c r="O1173">
        <v>1</v>
      </c>
      <c r="P1173">
        <f t="shared" si="37"/>
        <v>16052.713599999999</v>
      </c>
    </row>
    <row r="1174" spans="1:16" x14ac:dyDescent="0.25">
      <c r="A1174" s="32" t="s">
        <v>10</v>
      </c>
      <c r="B1174" s="32">
        <v>37372</v>
      </c>
      <c r="C1174" s="32" t="s">
        <v>1139</v>
      </c>
      <c r="D1174" s="32" t="str">
        <f>VLOOKUP(C1174,Grupo!A:B,2,0)</f>
        <v>_TMX 02-5 m</v>
      </c>
      <c r="G1174" s="34">
        <v>54000</v>
      </c>
      <c r="H1174" s="32">
        <v>7494</v>
      </c>
      <c r="I1174" s="58" t="s">
        <v>10</v>
      </c>
      <c r="J1174">
        <f>VLOOKUP(D1174,'TIpo (Estudo)'!A:C,3,0)</f>
        <v>13</v>
      </c>
      <c r="K1174" t="str">
        <f>VLOOKUP(D1174,'TIpo (Estudo)'!A:B,2,)</f>
        <v>Tipo_H_2-5</v>
      </c>
      <c r="L1174" t="s">
        <v>1476</v>
      </c>
      <c r="M1174" t="str">
        <f t="shared" si="36"/>
        <v>GO</v>
      </c>
      <c r="N1174" s="53">
        <v>40429</v>
      </c>
      <c r="O1174">
        <v>1</v>
      </c>
      <c r="P1174">
        <f t="shared" si="37"/>
        <v>22140</v>
      </c>
    </row>
    <row r="1175" spans="1:16" x14ac:dyDescent="0.25">
      <c r="A1175" s="32" t="s">
        <v>4</v>
      </c>
      <c r="B1175" s="32">
        <v>37090</v>
      </c>
      <c r="C1175" s="32" t="s">
        <v>1142</v>
      </c>
      <c r="D1175" s="32" t="str">
        <f>VLOOKUP(C1175,Grupo!A:B,2,0)</f>
        <v>_TMX 02-5 m</v>
      </c>
      <c r="G1175" s="34">
        <v>48000</v>
      </c>
      <c r="H1175" s="32">
        <v>7522</v>
      </c>
      <c r="I1175" s="58" t="s">
        <v>4</v>
      </c>
      <c r="J1175">
        <f>VLOOKUP(D1175,'TIpo (Estudo)'!A:C,3,0)</f>
        <v>13</v>
      </c>
      <c r="K1175" t="str">
        <f>VLOOKUP(D1175,'TIpo (Estudo)'!A:B,2,)</f>
        <v>Tipo_H_2-5</v>
      </c>
      <c r="L1175" t="s">
        <v>1311</v>
      </c>
      <c r="M1175" t="str">
        <f t="shared" si="36"/>
        <v>MG</v>
      </c>
      <c r="N1175" s="53">
        <v>40430</v>
      </c>
      <c r="O1175">
        <v>1</v>
      </c>
      <c r="P1175">
        <f t="shared" si="37"/>
        <v>19680</v>
      </c>
    </row>
    <row r="1176" spans="1:16" x14ac:dyDescent="0.25">
      <c r="A1176" s="32" t="s">
        <v>10</v>
      </c>
      <c r="B1176" s="32">
        <v>37372</v>
      </c>
      <c r="C1176" s="32" t="s">
        <v>1139</v>
      </c>
      <c r="D1176" s="32" t="str">
        <f>VLOOKUP(C1176,Grupo!A:B,2,0)</f>
        <v>_TMX 02-5 m</v>
      </c>
      <c r="G1176" s="34">
        <v>54000</v>
      </c>
      <c r="H1176" s="32">
        <v>7501</v>
      </c>
      <c r="I1176" s="58" t="s">
        <v>10</v>
      </c>
      <c r="J1176">
        <f>VLOOKUP(D1176,'TIpo (Estudo)'!A:C,3,0)</f>
        <v>13</v>
      </c>
      <c r="K1176" t="str">
        <f>VLOOKUP(D1176,'TIpo (Estudo)'!A:B,2,)</f>
        <v>Tipo_H_2-5</v>
      </c>
      <c r="L1176" t="s">
        <v>1476</v>
      </c>
      <c r="M1176" t="str">
        <f t="shared" si="36"/>
        <v>GO</v>
      </c>
      <c r="N1176" s="53">
        <v>40431</v>
      </c>
      <c r="O1176">
        <v>1</v>
      </c>
      <c r="P1176">
        <f t="shared" si="37"/>
        <v>22140</v>
      </c>
    </row>
    <row r="1177" spans="1:16" x14ac:dyDescent="0.25">
      <c r="A1177" s="32" t="s">
        <v>2</v>
      </c>
      <c r="B1177" s="32">
        <v>42287</v>
      </c>
      <c r="C1177" s="32" t="s">
        <v>1170</v>
      </c>
      <c r="D1177" s="32" t="str">
        <f>VLOOKUP(C1177,Grupo!A:B,2,0)</f>
        <v>_Distribuidor_Ester</v>
      </c>
      <c r="G1177" s="34">
        <v>9000</v>
      </c>
      <c r="H1177" s="32">
        <v>7489</v>
      </c>
      <c r="I1177" s="58" t="s">
        <v>2</v>
      </c>
      <c r="J1177">
        <f>VLOOKUP(D1177,'TIpo (Estudo)'!A:C,3,0)</f>
        <v>2</v>
      </c>
      <c r="K1177" t="str">
        <f>VLOOKUP(D1177,'TIpo (Estudo)'!A:B,2,)</f>
        <v>Tipo_B</v>
      </c>
      <c r="L1177" t="s">
        <v>1659</v>
      </c>
      <c r="M1177" t="str">
        <f t="shared" si="36"/>
        <v>SP</v>
      </c>
      <c r="N1177" s="53">
        <v>40431</v>
      </c>
      <c r="O1177">
        <v>1</v>
      </c>
      <c r="P1177">
        <f t="shared" si="37"/>
        <v>3690</v>
      </c>
    </row>
    <row r="1178" spans="1:16" x14ac:dyDescent="0.25">
      <c r="A1178" s="32" t="s">
        <v>4</v>
      </c>
      <c r="B1178" s="32">
        <v>37372</v>
      </c>
      <c r="C1178" s="32" t="s">
        <v>1139</v>
      </c>
      <c r="D1178" s="32" t="str">
        <f>VLOOKUP(C1178,Grupo!A:B,2,0)</f>
        <v>_TMX 02-5 m</v>
      </c>
      <c r="G1178" s="34">
        <v>71890</v>
      </c>
      <c r="H1178" s="32">
        <v>7440</v>
      </c>
      <c r="I1178" s="58" t="s">
        <v>4</v>
      </c>
      <c r="J1178">
        <f>VLOOKUP(D1178,'TIpo (Estudo)'!A:C,3,0)</f>
        <v>13</v>
      </c>
      <c r="K1178" t="str">
        <f>VLOOKUP(D1178,'TIpo (Estudo)'!A:B,2,)</f>
        <v>Tipo_H_2-5</v>
      </c>
      <c r="L1178" t="s">
        <v>1660</v>
      </c>
      <c r="M1178" t="str">
        <f t="shared" si="36"/>
        <v>MG</v>
      </c>
      <c r="N1178" s="53">
        <v>40435</v>
      </c>
      <c r="O1178">
        <v>1</v>
      </c>
      <c r="P1178">
        <f t="shared" si="37"/>
        <v>29474.899999999998</v>
      </c>
    </row>
    <row r="1179" spans="1:16" x14ac:dyDescent="0.25">
      <c r="A1179" s="32" t="s">
        <v>128</v>
      </c>
      <c r="B1179" s="32">
        <v>41815</v>
      </c>
      <c r="C1179" s="32" t="s">
        <v>2940</v>
      </c>
      <c r="D1179" s="32" t="str">
        <f>VLOOKUP(C1179,Grupo!A:B,2,0)</f>
        <v>_VM 2-8 m</v>
      </c>
      <c r="G1179" s="34">
        <v>29000</v>
      </c>
      <c r="H1179" s="32"/>
      <c r="I1179" s="58" t="s">
        <v>128</v>
      </c>
      <c r="J1179">
        <f>VLOOKUP(D1179,'TIpo (Estudo)'!A:C,3,0)</f>
        <v>17</v>
      </c>
      <c r="K1179" t="str">
        <f>VLOOKUP(D1179,'TIpo (Estudo)'!A:B,2,)</f>
        <v>Tipo_J_2-8</v>
      </c>
      <c r="L1179" t="s">
        <v>1408</v>
      </c>
      <c r="M1179" t="str">
        <f t="shared" si="36"/>
        <v>BA</v>
      </c>
      <c r="N1179" s="53">
        <v>40435</v>
      </c>
      <c r="O1179">
        <v>1</v>
      </c>
      <c r="P1179">
        <f t="shared" si="37"/>
        <v>11890</v>
      </c>
    </row>
    <row r="1180" spans="1:16" x14ac:dyDescent="0.25">
      <c r="A1180" s="32" t="s">
        <v>55</v>
      </c>
      <c r="B1180" s="32">
        <v>42567</v>
      </c>
      <c r="C1180" s="32" t="s">
        <v>2193</v>
      </c>
      <c r="D1180" s="32" t="str">
        <f>VLOOKUP(C1180,Grupo!A:B,2,0)</f>
        <v>_Colhedoras</v>
      </c>
      <c r="G1180" s="34">
        <v>21700</v>
      </c>
      <c r="H1180" s="32"/>
      <c r="I1180" s="58" t="s">
        <v>55</v>
      </c>
      <c r="J1180">
        <f>VLOOKUP(D1180,'TIpo (Estudo)'!A:C,3,0)</f>
        <v>1</v>
      </c>
      <c r="K1180" t="str">
        <f>VLOOKUP(D1180,'TIpo (Estudo)'!A:B,2,)</f>
        <v>Tipo_A</v>
      </c>
      <c r="L1180" t="s">
        <v>1661</v>
      </c>
      <c r="M1180" t="str">
        <f t="shared" si="36"/>
        <v>SC</v>
      </c>
      <c r="N1180" s="53">
        <v>40436</v>
      </c>
      <c r="O1180">
        <v>1</v>
      </c>
      <c r="P1180">
        <f t="shared" si="37"/>
        <v>8897</v>
      </c>
    </row>
    <row r="1181" spans="1:16" x14ac:dyDescent="0.25">
      <c r="A1181" s="32" t="s">
        <v>10</v>
      </c>
      <c r="B1181" s="32">
        <v>39219</v>
      </c>
      <c r="C1181" s="32" t="s">
        <v>1156</v>
      </c>
      <c r="D1181" s="32" t="str">
        <f>VLOOKUP(C1181,Grupo!A:B,2,0)</f>
        <v>_RX 15-20 m</v>
      </c>
      <c r="G1181" s="34">
        <v>148388.65</v>
      </c>
      <c r="H1181" s="32">
        <v>7390</v>
      </c>
      <c r="I1181" s="58" t="s">
        <v>10</v>
      </c>
      <c r="J1181">
        <f>VLOOKUP(D1181,'TIpo (Estudo)'!A:C,3,0)</f>
        <v>9</v>
      </c>
      <c r="K1181" t="str">
        <f>VLOOKUP(D1181,'TIpo (Estudo)'!A:B,2,)</f>
        <v>Tipo_F_15-20</v>
      </c>
      <c r="L1181" t="s">
        <v>1480</v>
      </c>
      <c r="M1181" t="str">
        <f t="shared" si="36"/>
        <v>GO</v>
      </c>
      <c r="N1181" s="53">
        <v>40437</v>
      </c>
      <c r="O1181">
        <v>1</v>
      </c>
      <c r="P1181">
        <f t="shared" si="37"/>
        <v>60839.346499999992</v>
      </c>
    </row>
    <row r="1182" spans="1:16" x14ac:dyDescent="0.25">
      <c r="A1182" s="32" t="s">
        <v>10</v>
      </c>
      <c r="B1182" s="32">
        <v>40526</v>
      </c>
      <c r="C1182" s="32" t="s">
        <v>1151</v>
      </c>
      <c r="D1182" s="32" t="str">
        <f>VLOOKUP(C1182,Grupo!A:B,2,0)</f>
        <v>_RX 0-11m</v>
      </c>
      <c r="G1182" s="34">
        <v>115000</v>
      </c>
      <c r="H1182" s="32">
        <v>7318</v>
      </c>
      <c r="I1182" s="58" t="s">
        <v>10</v>
      </c>
      <c r="J1182">
        <f>VLOOKUP(D1182,'TIpo (Estudo)'!A:C,3,0)</f>
        <v>7</v>
      </c>
      <c r="K1182" t="str">
        <f>VLOOKUP(D1182,'TIpo (Estudo)'!A:B,2,)</f>
        <v>Tipo_F_0-11</v>
      </c>
      <c r="L1182" t="s">
        <v>1476</v>
      </c>
      <c r="M1182" t="str">
        <f t="shared" si="36"/>
        <v>GO</v>
      </c>
      <c r="N1182" s="53">
        <v>40438</v>
      </c>
      <c r="O1182">
        <v>1</v>
      </c>
      <c r="P1182">
        <f t="shared" si="37"/>
        <v>47150</v>
      </c>
    </row>
    <row r="1183" spans="1:16" x14ac:dyDescent="0.25">
      <c r="A1183" s="32" t="s">
        <v>4</v>
      </c>
      <c r="B1183" s="32">
        <v>40526</v>
      </c>
      <c r="C1183" s="32" t="s">
        <v>1151</v>
      </c>
      <c r="D1183" s="32" t="str">
        <f>VLOOKUP(C1183,Grupo!A:B,2,0)</f>
        <v>_RX 0-11m</v>
      </c>
      <c r="G1183" s="34">
        <v>115000</v>
      </c>
      <c r="H1183" s="32">
        <v>7481</v>
      </c>
      <c r="I1183" s="58" t="s">
        <v>4</v>
      </c>
      <c r="J1183">
        <f>VLOOKUP(D1183,'TIpo (Estudo)'!A:C,3,0)</f>
        <v>7</v>
      </c>
      <c r="K1183" t="str">
        <f>VLOOKUP(D1183,'TIpo (Estudo)'!A:B,2,)</f>
        <v>Tipo_F_0-11</v>
      </c>
      <c r="L1183" t="s">
        <v>1662</v>
      </c>
      <c r="M1183" t="str">
        <f t="shared" si="36"/>
        <v>MG</v>
      </c>
      <c r="N1183" s="53">
        <v>40438</v>
      </c>
      <c r="O1183">
        <v>1</v>
      </c>
      <c r="P1183">
        <f t="shared" si="37"/>
        <v>47150</v>
      </c>
    </row>
    <row r="1184" spans="1:16" x14ac:dyDescent="0.25">
      <c r="A1184" s="32" t="s">
        <v>10</v>
      </c>
      <c r="B1184" s="32">
        <v>37372</v>
      </c>
      <c r="C1184" s="32" t="s">
        <v>1139</v>
      </c>
      <c r="D1184" s="32" t="str">
        <f>VLOOKUP(C1184,Grupo!A:B,2,0)</f>
        <v>_TMX 02-5 m</v>
      </c>
      <c r="G1184" s="34">
        <v>50190</v>
      </c>
      <c r="H1184" s="32">
        <v>7442</v>
      </c>
      <c r="I1184" s="58" t="s">
        <v>10</v>
      </c>
      <c r="J1184">
        <f>VLOOKUP(D1184,'TIpo (Estudo)'!A:C,3,0)</f>
        <v>13</v>
      </c>
      <c r="K1184" t="str">
        <f>VLOOKUP(D1184,'TIpo (Estudo)'!A:B,2,)</f>
        <v>Tipo_H_2-5</v>
      </c>
      <c r="L1184" t="s">
        <v>1568</v>
      </c>
      <c r="M1184" t="str">
        <f t="shared" si="36"/>
        <v>GO</v>
      </c>
      <c r="N1184" s="53">
        <v>40442</v>
      </c>
      <c r="O1184">
        <v>1</v>
      </c>
      <c r="P1184">
        <f t="shared" si="37"/>
        <v>20577.899999999998</v>
      </c>
    </row>
    <row r="1185" spans="1:16" x14ac:dyDescent="0.25">
      <c r="A1185" s="32" t="s">
        <v>4</v>
      </c>
      <c r="B1185" s="32">
        <v>36460</v>
      </c>
      <c r="C1185" s="32" t="s">
        <v>1149</v>
      </c>
      <c r="D1185" s="32" t="str">
        <f>VLOOKUP(C1185,Grupo!A:B,2,0)</f>
        <v>_TMX 02-5 m</v>
      </c>
      <c r="G1185" s="34">
        <v>26310</v>
      </c>
      <c r="H1185" s="32">
        <v>7480</v>
      </c>
      <c r="I1185" s="58" t="s">
        <v>4</v>
      </c>
      <c r="J1185">
        <f>VLOOKUP(D1185,'TIpo (Estudo)'!A:C,3,0)</f>
        <v>13</v>
      </c>
      <c r="K1185" t="str">
        <f>VLOOKUP(D1185,'TIpo (Estudo)'!A:B,2,)</f>
        <v>Tipo_H_2-5</v>
      </c>
      <c r="L1185" t="s">
        <v>1209</v>
      </c>
      <c r="M1185" t="str">
        <f t="shared" si="36"/>
        <v>MG</v>
      </c>
      <c r="N1185" s="53">
        <v>40443</v>
      </c>
      <c r="O1185">
        <v>1</v>
      </c>
      <c r="P1185">
        <f t="shared" si="37"/>
        <v>10787.099999999999</v>
      </c>
    </row>
    <row r="1186" spans="1:16" x14ac:dyDescent="0.25">
      <c r="A1186" s="32" t="s">
        <v>4</v>
      </c>
      <c r="B1186" s="32">
        <v>37372</v>
      </c>
      <c r="C1186" s="32" t="s">
        <v>1139</v>
      </c>
      <c r="D1186" s="32" t="str">
        <f>VLOOKUP(C1186,Grupo!A:B,2,0)</f>
        <v>_TMX 02-5 m</v>
      </c>
      <c r="G1186" s="34">
        <v>53876</v>
      </c>
      <c r="H1186" s="32">
        <v>7490</v>
      </c>
      <c r="I1186" s="58" t="s">
        <v>4</v>
      </c>
      <c r="J1186">
        <f>VLOOKUP(D1186,'TIpo (Estudo)'!A:C,3,0)</f>
        <v>13</v>
      </c>
      <c r="K1186" t="str">
        <f>VLOOKUP(D1186,'TIpo (Estudo)'!A:B,2,)</f>
        <v>Tipo_H_2-5</v>
      </c>
      <c r="L1186" t="s">
        <v>1209</v>
      </c>
      <c r="M1186" t="str">
        <f t="shared" si="36"/>
        <v>MG</v>
      </c>
      <c r="N1186" s="53">
        <v>40443</v>
      </c>
      <c r="O1186">
        <v>1</v>
      </c>
      <c r="P1186">
        <f t="shared" si="37"/>
        <v>22089.16</v>
      </c>
    </row>
    <row r="1187" spans="1:16" x14ac:dyDescent="0.25">
      <c r="A1187" s="32" t="s">
        <v>2</v>
      </c>
      <c r="B1187" s="32">
        <v>37372</v>
      </c>
      <c r="C1187" s="32" t="s">
        <v>1139</v>
      </c>
      <c r="D1187" s="32" t="str">
        <f>VLOOKUP(C1187,Grupo!A:B,2,0)</f>
        <v>_TMX 02-5 m</v>
      </c>
      <c r="G1187" s="34">
        <v>67500</v>
      </c>
      <c r="H1187" s="32">
        <v>7502</v>
      </c>
      <c r="I1187" s="58" t="s">
        <v>2</v>
      </c>
      <c r="J1187">
        <f>VLOOKUP(D1187,'TIpo (Estudo)'!A:C,3,0)</f>
        <v>13</v>
      </c>
      <c r="K1187" t="str">
        <f>VLOOKUP(D1187,'TIpo (Estudo)'!A:B,2,)</f>
        <v>Tipo_H_2-5</v>
      </c>
      <c r="L1187" t="s">
        <v>1663</v>
      </c>
      <c r="M1187" t="str">
        <f t="shared" si="36"/>
        <v>SP</v>
      </c>
      <c r="N1187" s="53">
        <v>40443</v>
      </c>
      <c r="O1187">
        <v>1</v>
      </c>
      <c r="P1187">
        <f t="shared" si="37"/>
        <v>27675</v>
      </c>
    </row>
    <row r="1188" spans="1:16" x14ac:dyDescent="0.25">
      <c r="A1188" s="32" t="s">
        <v>1</v>
      </c>
      <c r="B1188" s="32">
        <v>40526</v>
      </c>
      <c r="C1188" s="32" t="s">
        <v>1151</v>
      </c>
      <c r="D1188" s="32" t="str">
        <f>VLOOKUP(C1188,Grupo!A:B,2,0)</f>
        <v>_RX 0-11m</v>
      </c>
      <c r="G1188" s="34">
        <v>115000</v>
      </c>
      <c r="H1188" s="32">
        <v>7428</v>
      </c>
      <c r="I1188" s="58" t="s">
        <v>1</v>
      </c>
      <c r="J1188">
        <f>VLOOKUP(D1188,'TIpo (Estudo)'!A:C,3,0)</f>
        <v>7</v>
      </c>
      <c r="K1188" t="str">
        <f>VLOOKUP(D1188,'TIpo (Estudo)'!A:B,2,)</f>
        <v>Tipo_F_0-11</v>
      </c>
      <c r="L1188" t="s">
        <v>1366</v>
      </c>
      <c r="M1188" t="str">
        <f t="shared" si="36"/>
        <v>MS</v>
      </c>
      <c r="N1188" s="53">
        <v>40444</v>
      </c>
      <c r="O1188">
        <v>1</v>
      </c>
      <c r="P1188">
        <f t="shared" si="37"/>
        <v>47150</v>
      </c>
    </row>
    <row r="1189" spans="1:16" x14ac:dyDescent="0.25">
      <c r="A1189" s="32" t="s">
        <v>79</v>
      </c>
      <c r="B1189" s="32">
        <v>32582</v>
      </c>
      <c r="C1189" s="32" t="s">
        <v>1164</v>
      </c>
      <c r="D1189" s="32" t="str">
        <f>VLOOKUP(C1189,Grupo!A:B,2,0)</f>
        <v>_Colhedoras</v>
      </c>
      <c r="G1189" s="34">
        <v>24800</v>
      </c>
      <c r="H1189" s="32">
        <v>7276</v>
      </c>
      <c r="I1189" s="58" t="s">
        <v>79</v>
      </c>
      <c r="J1189">
        <f>VLOOKUP(D1189,'TIpo (Estudo)'!A:C,3,0)</f>
        <v>1</v>
      </c>
      <c r="K1189" t="str">
        <f>VLOOKUP(D1189,'TIpo (Estudo)'!A:B,2,)</f>
        <v>Tipo_A</v>
      </c>
      <c r="L1189" t="s">
        <v>1452</v>
      </c>
      <c r="M1189" t="str">
        <f t="shared" si="36"/>
        <v>RS</v>
      </c>
      <c r="N1189" s="53">
        <v>40444</v>
      </c>
      <c r="O1189">
        <v>1</v>
      </c>
      <c r="P1189">
        <f t="shared" si="37"/>
        <v>10168</v>
      </c>
    </row>
    <row r="1190" spans="1:16" x14ac:dyDescent="0.25">
      <c r="A1190" s="32" t="s">
        <v>79</v>
      </c>
      <c r="B1190" s="32">
        <v>42287</v>
      </c>
      <c r="C1190" s="32" t="s">
        <v>1170</v>
      </c>
      <c r="D1190" s="32" t="str">
        <f>VLOOKUP(C1190,Grupo!A:B,2,0)</f>
        <v>_Distribuidor_Ester</v>
      </c>
      <c r="G1190" s="34">
        <v>21000</v>
      </c>
      <c r="H1190" s="32">
        <v>7478</v>
      </c>
      <c r="I1190" s="58" t="s">
        <v>79</v>
      </c>
      <c r="J1190">
        <f>VLOOKUP(D1190,'TIpo (Estudo)'!A:C,3,0)</f>
        <v>2</v>
      </c>
      <c r="K1190" t="str">
        <f>VLOOKUP(D1190,'TIpo (Estudo)'!A:B,2,)</f>
        <v>Tipo_B</v>
      </c>
      <c r="L1190" t="s">
        <v>1563</v>
      </c>
      <c r="M1190" t="str">
        <f t="shared" si="36"/>
        <v>RS</v>
      </c>
      <c r="N1190" s="53">
        <v>40445</v>
      </c>
      <c r="O1190">
        <v>1</v>
      </c>
      <c r="P1190">
        <f t="shared" si="37"/>
        <v>8610</v>
      </c>
    </row>
    <row r="1191" spans="1:16" x14ac:dyDescent="0.25">
      <c r="A1191" s="32" t="s">
        <v>79</v>
      </c>
      <c r="B1191" s="32">
        <v>42287</v>
      </c>
      <c r="C1191" s="32" t="s">
        <v>1170</v>
      </c>
      <c r="D1191" s="32" t="str">
        <f>VLOOKUP(C1191,Grupo!A:B,2,0)</f>
        <v>_Distribuidor_Ester</v>
      </c>
      <c r="G1191" s="34">
        <v>21000</v>
      </c>
      <c r="H1191" s="32">
        <v>7479</v>
      </c>
      <c r="I1191" s="58" t="s">
        <v>79</v>
      </c>
      <c r="J1191">
        <f>VLOOKUP(D1191,'TIpo (Estudo)'!A:C,3,0)</f>
        <v>2</v>
      </c>
      <c r="K1191" t="str">
        <f>VLOOKUP(D1191,'TIpo (Estudo)'!A:B,2,)</f>
        <v>Tipo_B</v>
      </c>
      <c r="L1191" t="s">
        <v>1563</v>
      </c>
      <c r="M1191" t="str">
        <f t="shared" si="36"/>
        <v>RS</v>
      </c>
      <c r="N1191" s="53">
        <v>40445</v>
      </c>
      <c r="O1191">
        <v>1</v>
      </c>
      <c r="P1191">
        <f t="shared" si="37"/>
        <v>8610</v>
      </c>
    </row>
    <row r="1192" spans="1:16" x14ac:dyDescent="0.25">
      <c r="A1192" s="32" t="s">
        <v>2</v>
      </c>
      <c r="B1192" s="32">
        <v>31990</v>
      </c>
      <c r="C1192" s="32" t="s">
        <v>1157</v>
      </c>
      <c r="D1192" s="32" t="str">
        <f>VLOOKUP(C1192,Grupo!A:B,2,0)</f>
        <v>_RX 0-11m</v>
      </c>
      <c r="G1192" s="34">
        <v>53000</v>
      </c>
      <c r="H1192" s="32">
        <v>7526</v>
      </c>
      <c r="I1192" s="58" t="s">
        <v>2</v>
      </c>
      <c r="J1192">
        <f>VLOOKUP(D1192,'TIpo (Estudo)'!A:C,3,0)</f>
        <v>7</v>
      </c>
      <c r="K1192" t="str">
        <f>VLOOKUP(D1192,'TIpo (Estudo)'!A:B,2,)</f>
        <v>Tipo_F_0-11</v>
      </c>
      <c r="L1192" t="s">
        <v>1664</v>
      </c>
      <c r="M1192" t="str">
        <f t="shared" si="36"/>
        <v>SP</v>
      </c>
      <c r="N1192" s="53">
        <v>40445</v>
      </c>
      <c r="O1192">
        <v>1</v>
      </c>
      <c r="P1192">
        <f t="shared" si="37"/>
        <v>21730</v>
      </c>
    </row>
    <row r="1193" spans="1:16" x14ac:dyDescent="0.25">
      <c r="A1193" s="32" t="s">
        <v>2</v>
      </c>
      <c r="B1193" s="32">
        <v>40757</v>
      </c>
      <c r="C1193" s="32" t="s">
        <v>1154</v>
      </c>
      <c r="D1193" s="32" t="str">
        <f>VLOOKUP(C1193,Grupo!A:B,2,0)</f>
        <v>_RX 0-11m</v>
      </c>
      <c r="G1193" s="34">
        <v>90000</v>
      </c>
      <c r="H1193" s="32">
        <v>7317</v>
      </c>
      <c r="I1193" s="58" t="s">
        <v>2</v>
      </c>
      <c r="J1193">
        <f>VLOOKUP(D1193,'TIpo (Estudo)'!A:C,3,0)</f>
        <v>7</v>
      </c>
      <c r="K1193" t="str">
        <f>VLOOKUP(D1193,'TIpo (Estudo)'!A:B,2,)</f>
        <v>Tipo_F_0-11</v>
      </c>
      <c r="L1193" t="s">
        <v>1266</v>
      </c>
      <c r="M1193" t="str">
        <f t="shared" si="36"/>
        <v>SP</v>
      </c>
      <c r="N1193" s="53">
        <v>40448</v>
      </c>
      <c r="O1193">
        <v>1</v>
      </c>
      <c r="P1193">
        <f t="shared" si="37"/>
        <v>36900</v>
      </c>
    </row>
    <row r="1194" spans="1:16" x14ac:dyDescent="0.25">
      <c r="A1194" s="32" t="s">
        <v>582</v>
      </c>
      <c r="B1194" s="32">
        <v>32720</v>
      </c>
      <c r="C1194" s="32" t="s">
        <v>2026</v>
      </c>
      <c r="D1194" s="32" t="str">
        <f>VLOOKUP(C1194,Grupo!A:B,2,0)</f>
        <v>_Sega_Pasto</v>
      </c>
      <c r="G1194" s="34">
        <v>22000</v>
      </c>
      <c r="H1194" s="32">
        <v>7333</v>
      </c>
      <c r="I1194" s="58" t="s">
        <v>582</v>
      </c>
      <c r="J1194">
        <f>VLOOKUP(D1194,'TIpo (Estudo)'!A:C,3,0)</f>
        <v>12</v>
      </c>
      <c r="K1194" t="str">
        <f>VLOOKUP(D1194,'TIpo (Estudo)'!A:B,2,)</f>
        <v>Tipo_G</v>
      </c>
      <c r="L1194" t="s">
        <v>1665</v>
      </c>
      <c r="M1194" t="str">
        <f t="shared" si="36"/>
        <v>PB</v>
      </c>
      <c r="N1194" s="53">
        <v>40449</v>
      </c>
      <c r="O1194">
        <v>1</v>
      </c>
      <c r="P1194">
        <f t="shared" si="37"/>
        <v>9020</v>
      </c>
    </row>
    <row r="1195" spans="1:16" x14ac:dyDescent="0.25">
      <c r="A1195" s="32" t="s">
        <v>79</v>
      </c>
      <c r="B1195" s="32">
        <v>41719</v>
      </c>
      <c r="C1195" s="32" t="s">
        <v>1164</v>
      </c>
      <c r="D1195" s="32" t="str">
        <f>VLOOKUP(C1195,Grupo!A:B,2,0)</f>
        <v>_Colhedoras</v>
      </c>
      <c r="G1195" s="34">
        <v>30000</v>
      </c>
      <c r="H1195" s="32">
        <v>7472</v>
      </c>
      <c r="I1195" s="58" t="s">
        <v>79</v>
      </c>
      <c r="J1195">
        <f>VLOOKUP(D1195,'TIpo (Estudo)'!A:C,3,0)</f>
        <v>1</v>
      </c>
      <c r="K1195" t="str">
        <f>VLOOKUP(D1195,'TIpo (Estudo)'!A:B,2,)</f>
        <v>Tipo_A</v>
      </c>
      <c r="L1195" t="s">
        <v>1507</v>
      </c>
      <c r="M1195" t="str">
        <f t="shared" si="36"/>
        <v>RS</v>
      </c>
      <c r="N1195" s="53">
        <v>40450</v>
      </c>
      <c r="O1195">
        <v>1</v>
      </c>
      <c r="P1195">
        <f t="shared" si="37"/>
        <v>12300</v>
      </c>
    </row>
    <row r="1196" spans="1:16" x14ac:dyDescent="0.25">
      <c r="A1196" s="32" t="s">
        <v>10</v>
      </c>
      <c r="B1196" s="32">
        <v>31744</v>
      </c>
      <c r="C1196" s="32" t="s">
        <v>1153</v>
      </c>
      <c r="D1196" s="32" t="str">
        <f>VLOOKUP(C1196,Grupo!A:B,2,0)</f>
        <v>_RX 0-11m</v>
      </c>
      <c r="G1196" s="34">
        <v>60000</v>
      </c>
      <c r="H1196" s="32">
        <v>7497</v>
      </c>
      <c r="I1196" s="58" t="s">
        <v>10</v>
      </c>
      <c r="J1196">
        <f>VLOOKUP(D1196,'TIpo (Estudo)'!A:C,3,0)</f>
        <v>7</v>
      </c>
      <c r="K1196" t="str">
        <f>VLOOKUP(D1196,'TIpo (Estudo)'!A:B,2,)</f>
        <v>Tipo_F_0-11</v>
      </c>
      <c r="L1196" t="s">
        <v>1271</v>
      </c>
      <c r="M1196" t="str">
        <f t="shared" si="36"/>
        <v>GO</v>
      </c>
      <c r="N1196" s="53">
        <v>40451</v>
      </c>
      <c r="O1196">
        <v>1</v>
      </c>
      <c r="P1196">
        <f t="shared" si="37"/>
        <v>24600</v>
      </c>
    </row>
    <row r="1197" spans="1:16" x14ac:dyDescent="0.25">
      <c r="A1197" s="32" t="s">
        <v>2</v>
      </c>
      <c r="B1197" s="32">
        <v>33790</v>
      </c>
      <c r="C1197" s="32" t="s">
        <v>1177</v>
      </c>
      <c r="D1197" s="32" t="str">
        <f>VLOOKUP(C1197,Grupo!A:B,2,0)</f>
        <v>_Colhedoras</v>
      </c>
      <c r="G1197" s="34">
        <v>40000</v>
      </c>
      <c r="H1197" s="32">
        <v>7414</v>
      </c>
      <c r="I1197" s="58" t="s">
        <v>2</v>
      </c>
      <c r="J1197">
        <f>VLOOKUP(D1197,'TIpo (Estudo)'!A:C,3,0)</f>
        <v>1</v>
      </c>
      <c r="K1197" t="str">
        <f>VLOOKUP(D1197,'TIpo (Estudo)'!A:B,2,)</f>
        <v>Tipo_A</v>
      </c>
      <c r="L1197" t="s">
        <v>1355</v>
      </c>
      <c r="M1197" t="str">
        <f t="shared" si="36"/>
        <v>SP</v>
      </c>
      <c r="N1197" s="53">
        <v>40451</v>
      </c>
      <c r="O1197">
        <v>1</v>
      </c>
      <c r="P1197">
        <f t="shared" si="37"/>
        <v>16400</v>
      </c>
    </row>
    <row r="1198" spans="1:16" x14ac:dyDescent="0.25">
      <c r="A1198" s="32" t="s">
        <v>10</v>
      </c>
      <c r="B1198" s="32">
        <v>29315</v>
      </c>
      <c r="C1198" s="32" t="s">
        <v>2235</v>
      </c>
      <c r="D1198" s="32" t="str">
        <f>VLOOKUP(C1198,Grupo!A:B,2,0)</f>
        <v>_Wagon</v>
      </c>
      <c r="G1198" s="34">
        <v>66000</v>
      </c>
      <c r="H1198" s="32">
        <v>7321</v>
      </c>
      <c r="I1198" s="58" t="s">
        <v>10</v>
      </c>
      <c r="J1198">
        <f>VLOOKUP(D1198,'TIpo (Estudo)'!A:C,3,0)</f>
        <v>19</v>
      </c>
      <c r="K1198" t="str">
        <f>VLOOKUP(D1198,'TIpo (Estudo)'!A:B,2,)</f>
        <v>Tipo_K</v>
      </c>
      <c r="L1198" t="s">
        <v>1666</v>
      </c>
      <c r="M1198" t="str">
        <f t="shared" si="36"/>
        <v>GO</v>
      </c>
      <c r="N1198" s="53">
        <v>40452</v>
      </c>
      <c r="O1198">
        <v>1</v>
      </c>
      <c r="P1198">
        <f t="shared" si="37"/>
        <v>27060</v>
      </c>
    </row>
    <row r="1199" spans="1:16" x14ac:dyDescent="0.25">
      <c r="A1199" s="32" t="s">
        <v>175</v>
      </c>
      <c r="B1199" s="32">
        <v>41711</v>
      </c>
      <c r="C1199" s="32" t="s">
        <v>3057</v>
      </c>
      <c r="D1199" s="32" t="str">
        <f>VLOOKUP(C1199,Grupo!A:B,2,0)</f>
        <v>_VM 2-8 m</v>
      </c>
      <c r="G1199" s="34">
        <v>208098.2</v>
      </c>
      <c r="H1199" s="32"/>
      <c r="I1199" s="58" t="s">
        <v>175</v>
      </c>
      <c r="J1199">
        <f>VLOOKUP(D1199,'TIpo (Estudo)'!A:C,3,0)</f>
        <v>17</v>
      </c>
      <c r="K1199" t="str">
        <f>VLOOKUP(D1199,'TIpo (Estudo)'!A:B,2,)</f>
        <v>Tipo_J_2-8</v>
      </c>
      <c r="L1199" t="s">
        <v>1449</v>
      </c>
      <c r="M1199" t="str">
        <f t="shared" si="36"/>
        <v>EX</v>
      </c>
      <c r="N1199" s="53">
        <v>40455</v>
      </c>
      <c r="O1199">
        <v>1</v>
      </c>
      <c r="P1199">
        <f t="shared" si="37"/>
        <v>85320.262000000002</v>
      </c>
    </row>
    <row r="1200" spans="1:16" x14ac:dyDescent="0.25">
      <c r="A1200" s="32" t="s">
        <v>175</v>
      </c>
      <c r="B1200" s="32">
        <v>41719</v>
      </c>
      <c r="C1200" s="32" t="s">
        <v>1164</v>
      </c>
      <c r="D1200" s="32" t="str">
        <f>VLOOKUP(C1200,Grupo!A:B,2,0)</f>
        <v>_Colhedoras</v>
      </c>
      <c r="G1200" s="34">
        <v>26040</v>
      </c>
      <c r="H1200" s="32">
        <v>7471</v>
      </c>
      <c r="I1200" s="58" t="s">
        <v>175</v>
      </c>
      <c r="J1200">
        <f>VLOOKUP(D1200,'TIpo (Estudo)'!A:C,3,0)</f>
        <v>1</v>
      </c>
      <c r="K1200" t="str">
        <f>VLOOKUP(D1200,'TIpo (Estudo)'!A:B,2,)</f>
        <v>Tipo_A</v>
      </c>
      <c r="L1200" t="s">
        <v>1449</v>
      </c>
      <c r="M1200" t="str">
        <f t="shared" si="36"/>
        <v>EX</v>
      </c>
      <c r="N1200" s="53">
        <v>40455</v>
      </c>
      <c r="O1200">
        <v>1</v>
      </c>
      <c r="P1200">
        <f t="shared" si="37"/>
        <v>10676.4</v>
      </c>
    </row>
    <row r="1201" spans="1:16" x14ac:dyDescent="0.25">
      <c r="A1201" s="32" t="s">
        <v>175</v>
      </c>
      <c r="B1201" s="32">
        <v>41719</v>
      </c>
      <c r="C1201" s="32" t="s">
        <v>1164</v>
      </c>
      <c r="D1201" s="32" t="str">
        <f>VLOOKUP(C1201,Grupo!A:B,2,0)</f>
        <v>_Colhedoras</v>
      </c>
      <c r="G1201" s="34">
        <v>26040</v>
      </c>
      <c r="H1201" s="32">
        <v>7473</v>
      </c>
      <c r="I1201" s="58" t="s">
        <v>175</v>
      </c>
      <c r="J1201">
        <f>VLOOKUP(D1201,'TIpo (Estudo)'!A:C,3,0)</f>
        <v>1</v>
      </c>
      <c r="K1201" t="str">
        <f>VLOOKUP(D1201,'TIpo (Estudo)'!A:B,2,)</f>
        <v>Tipo_A</v>
      </c>
      <c r="L1201" t="s">
        <v>1449</v>
      </c>
      <c r="M1201" t="str">
        <f t="shared" si="36"/>
        <v>EX</v>
      </c>
      <c r="N1201" s="53">
        <v>40455</v>
      </c>
      <c r="O1201">
        <v>1</v>
      </c>
      <c r="P1201">
        <f t="shared" si="37"/>
        <v>10676.4</v>
      </c>
    </row>
    <row r="1202" spans="1:16" x14ac:dyDescent="0.25">
      <c r="A1202" s="32" t="s">
        <v>175</v>
      </c>
      <c r="B1202" s="32">
        <v>41719</v>
      </c>
      <c r="C1202" s="32" t="s">
        <v>1164</v>
      </c>
      <c r="D1202" s="32" t="str">
        <f>VLOOKUP(C1202,Grupo!A:B,2,0)</f>
        <v>_Colhedoras</v>
      </c>
      <c r="G1202" s="34">
        <v>26040</v>
      </c>
      <c r="H1202" s="32">
        <v>7474</v>
      </c>
      <c r="I1202" s="58" t="s">
        <v>175</v>
      </c>
      <c r="J1202">
        <f>VLOOKUP(D1202,'TIpo (Estudo)'!A:C,3,0)</f>
        <v>1</v>
      </c>
      <c r="K1202" t="str">
        <f>VLOOKUP(D1202,'TIpo (Estudo)'!A:B,2,)</f>
        <v>Tipo_A</v>
      </c>
      <c r="L1202" t="s">
        <v>1449</v>
      </c>
      <c r="M1202" t="str">
        <f t="shared" si="36"/>
        <v>EX</v>
      </c>
      <c r="N1202" s="53">
        <v>40455</v>
      </c>
      <c r="O1202">
        <v>1</v>
      </c>
      <c r="P1202">
        <f t="shared" si="37"/>
        <v>10676.4</v>
      </c>
    </row>
    <row r="1203" spans="1:16" x14ac:dyDescent="0.25">
      <c r="A1203" s="32" t="s">
        <v>175</v>
      </c>
      <c r="B1203" s="32">
        <v>41719</v>
      </c>
      <c r="C1203" s="32" t="s">
        <v>1164</v>
      </c>
      <c r="D1203" s="32" t="str">
        <f>VLOOKUP(C1203,Grupo!A:B,2,0)</f>
        <v>_Colhedoras</v>
      </c>
      <c r="G1203" s="34">
        <v>26040</v>
      </c>
      <c r="H1203" s="32">
        <v>7492</v>
      </c>
      <c r="I1203" s="58" t="s">
        <v>175</v>
      </c>
      <c r="J1203">
        <f>VLOOKUP(D1203,'TIpo (Estudo)'!A:C,3,0)</f>
        <v>1</v>
      </c>
      <c r="K1203" t="str">
        <f>VLOOKUP(D1203,'TIpo (Estudo)'!A:B,2,)</f>
        <v>Tipo_A</v>
      </c>
      <c r="L1203" t="s">
        <v>1449</v>
      </c>
      <c r="M1203" t="str">
        <f t="shared" si="36"/>
        <v>EX</v>
      </c>
      <c r="N1203" s="53">
        <v>40455</v>
      </c>
      <c r="O1203">
        <v>1</v>
      </c>
      <c r="P1203">
        <f t="shared" si="37"/>
        <v>10676.4</v>
      </c>
    </row>
    <row r="1204" spans="1:16" x14ac:dyDescent="0.25">
      <c r="A1204" s="32" t="s">
        <v>175</v>
      </c>
      <c r="B1204" s="32">
        <v>42262</v>
      </c>
      <c r="C1204" s="32" t="s">
        <v>1172</v>
      </c>
      <c r="D1204" s="32" t="str">
        <f>VLOOKUP(C1204,Grupo!A:B,2,0)</f>
        <v>_Distribuidor_Ester</v>
      </c>
      <c r="G1204" s="34">
        <v>28119.84</v>
      </c>
      <c r="H1204" s="32">
        <v>7496</v>
      </c>
      <c r="I1204" s="58" t="s">
        <v>175</v>
      </c>
      <c r="J1204">
        <f>VLOOKUP(D1204,'TIpo (Estudo)'!A:C,3,0)</f>
        <v>2</v>
      </c>
      <c r="K1204" t="str">
        <f>VLOOKUP(D1204,'TIpo (Estudo)'!A:B,2,)</f>
        <v>Tipo_B</v>
      </c>
      <c r="L1204" t="s">
        <v>1449</v>
      </c>
      <c r="M1204" t="str">
        <f t="shared" si="36"/>
        <v>EX</v>
      </c>
      <c r="N1204" s="53">
        <v>40455</v>
      </c>
      <c r="O1204">
        <v>1</v>
      </c>
      <c r="P1204">
        <f t="shared" si="37"/>
        <v>11529.134399999999</v>
      </c>
    </row>
    <row r="1205" spans="1:16" x14ac:dyDescent="0.25">
      <c r="A1205" s="32" t="s">
        <v>582</v>
      </c>
      <c r="B1205" s="32">
        <v>37143</v>
      </c>
      <c r="C1205" s="32" t="s">
        <v>1147</v>
      </c>
      <c r="D1205" s="32" t="str">
        <f>VLOOKUP(C1205,Grupo!A:B,2,0)</f>
        <v>_TMX 06-10 m</v>
      </c>
      <c r="G1205" s="34">
        <v>65000</v>
      </c>
      <c r="H1205" s="32">
        <v>7544</v>
      </c>
      <c r="I1205" s="58" t="s">
        <v>582</v>
      </c>
      <c r="J1205">
        <f>VLOOKUP(D1205,'TIpo (Estudo)'!A:C,3,0)</f>
        <v>14</v>
      </c>
      <c r="K1205" t="str">
        <f>VLOOKUP(D1205,'TIpo (Estudo)'!A:B,2,)</f>
        <v>Tipo_H_6-10</v>
      </c>
      <c r="L1205" t="s">
        <v>1601</v>
      </c>
      <c r="M1205" t="str">
        <f t="shared" si="36"/>
        <v>PB</v>
      </c>
      <c r="N1205" s="53">
        <v>40455</v>
      </c>
      <c r="O1205">
        <v>1</v>
      </c>
      <c r="P1205">
        <f t="shared" si="37"/>
        <v>26650</v>
      </c>
    </row>
    <row r="1206" spans="1:16" x14ac:dyDescent="0.25">
      <c r="A1206" s="32" t="s">
        <v>175</v>
      </c>
      <c r="B1206" s="32">
        <v>41815</v>
      </c>
      <c r="C1206" s="32" t="s">
        <v>2940</v>
      </c>
      <c r="D1206" s="32" t="str">
        <f>VLOOKUP(C1206,Grupo!A:B,2,0)</f>
        <v>_VM 2-8 m</v>
      </c>
      <c r="G1206" s="34">
        <v>37373.279999999999</v>
      </c>
      <c r="H1206" s="32">
        <v>7455</v>
      </c>
      <c r="I1206" s="58" t="s">
        <v>175</v>
      </c>
      <c r="J1206">
        <f>VLOOKUP(D1206,'TIpo (Estudo)'!A:C,3,0)</f>
        <v>17</v>
      </c>
      <c r="K1206" t="str">
        <f>VLOOKUP(D1206,'TIpo (Estudo)'!A:B,2,)</f>
        <v>Tipo_J_2-8</v>
      </c>
      <c r="L1206" t="s">
        <v>1449</v>
      </c>
      <c r="M1206" t="str">
        <f t="shared" si="36"/>
        <v>EX</v>
      </c>
      <c r="N1206" s="53">
        <v>40455</v>
      </c>
      <c r="O1206">
        <v>1</v>
      </c>
      <c r="P1206">
        <f t="shared" si="37"/>
        <v>15323.044799999998</v>
      </c>
    </row>
    <row r="1207" spans="1:16" x14ac:dyDescent="0.25">
      <c r="A1207" s="32" t="s">
        <v>175</v>
      </c>
      <c r="B1207" s="32">
        <v>41815</v>
      </c>
      <c r="C1207" s="32" t="s">
        <v>2940</v>
      </c>
      <c r="D1207" s="32" t="str">
        <f>VLOOKUP(C1207,Grupo!A:B,2,0)</f>
        <v>_VM 2-8 m</v>
      </c>
      <c r="G1207" s="34">
        <v>37373.279999999999</v>
      </c>
      <c r="H1207" s="32">
        <v>7458</v>
      </c>
      <c r="I1207" s="58" t="s">
        <v>175</v>
      </c>
      <c r="J1207">
        <f>VLOOKUP(D1207,'TIpo (Estudo)'!A:C,3,0)</f>
        <v>17</v>
      </c>
      <c r="K1207" t="str">
        <f>VLOOKUP(D1207,'TIpo (Estudo)'!A:B,2,)</f>
        <v>Tipo_J_2-8</v>
      </c>
      <c r="L1207" t="s">
        <v>1449</v>
      </c>
      <c r="M1207" t="str">
        <f t="shared" si="36"/>
        <v>EX</v>
      </c>
      <c r="N1207" s="53">
        <v>40455</v>
      </c>
      <c r="O1207">
        <v>1</v>
      </c>
      <c r="P1207">
        <f t="shared" si="37"/>
        <v>15323.044799999998</v>
      </c>
    </row>
    <row r="1208" spans="1:16" x14ac:dyDescent="0.25">
      <c r="A1208" s="32" t="s">
        <v>175</v>
      </c>
      <c r="B1208" s="32">
        <v>41815</v>
      </c>
      <c r="C1208" s="32" t="s">
        <v>2940</v>
      </c>
      <c r="D1208" s="32" t="str">
        <f>VLOOKUP(C1208,Grupo!A:B,2,0)</f>
        <v>_VM 2-8 m</v>
      </c>
      <c r="G1208" s="34">
        <v>37373.279999999999</v>
      </c>
      <c r="H1208" s="32">
        <v>7459</v>
      </c>
      <c r="I1208" s="58" t="s">
        <v>175</v>
      </c>
      <c r="J1208">
        <f>VLOOKUP(D1208,'TIpo (Estudo)'!A:C,3,0)</f>
        <v>17</v>
      </c>
      <c r="K1208" t="str">
        <f>VLOOKUP(D1208,'TIpo (Estudo)'!A:B,2,)</f>
        <v>Tipo_J_2-8</v>
      </c>
      <c r="L1208" t="s">
        <v>1449</v>
      </c>
      <c r="M1208" t="str">
        <f t="shared" si="36"/>
        <v>EX</v>
      </c>
      <c r="N1208" s="53">
        <v>40455</v>
      </c>
      <c r="O1208">
        <v>1</v>
      </c>
      <c r="P1208">
        <f t="shared" si="37"/>
        <v>15323.044799999998</v>
      </c>
    </row>
    <row r="1209" spans="1:16" x14ac:dyDescent="0.25">
      <c r="A1209" s="32" t="s">
        <v>175</v>
      </c>
      <c r="B1209" s="32">
        <v>41815</v>
      </c>
      <c r="C1209" s="32" t="s">
        <v>2940</v>
      </c>
      <c r="D1209" s="32" t="str">
        <f>VLOOKUP(C1209,Grupo!A:B,2,0)</f>
        <v>_VM 2-8 m</v>
      </c>
      <c r="G1209" s="34">
        <v>37373.279999999999</v>
      </c>
      <c r="H1209" s="32">
        <v>7460</v>
      </c>
      <c r="I1209" s="58" t="s">
        <v>175</v>
      </c>
      <c r="J1209">
        <f>VLOOKUP(D1209,'TIpo (Estudo)'!A:C,3,0)</f>
        <v>17</v>
      </c>
      <c r="K1209" t="str">
        <f>VLOOKUP(D1209,'TIpo (Estudo)'!A:B,2,)</f>
        <v>Tipo_J_2-8</v>
      </c>
      <c r="L1209" t="s">
        <v>1449</v>
      </c>
      <c r="M1209" t="str">
        <f t="shared" si="36"/>
        <v>EX</v>
      </c>
      <c r="N1209" s="53">
        <v>40455</v>
      </c>
      <c r="O1209">
        <v>1</v>
      </c>
      <c r="P1209">
        <f t="shared" si="37"/>
        <v>15323.044799999998</v>
      </c>
    </row>
    <row r="1210" spans="1:16" x14ac:dyDescent="0.25">
      <c r="A1210" s="32" t="s">
        <v>175</v>
      </c>
      <c r="B1210" s="32">
        <v>41815</v>
      </c>
      <c r="C1210" s="32" t="s">
        <v>2940</v>
      </c>
      <c r="D1210" s="32" t="str">
        <f>VLOOKUP(C1210,Grupo!A:B,2,0)</f>
        <v>_VM 2-8 m</v>
      </c>
      <c r="G1210" s="34">
        <v>37373.279999999999</v>
      </c>
      <c r="H1210" s="32">
        <v>7462</v>
      </c>
      <c r="I1210" s="58" t="s">
        <v>175</v>
      </c>
      <c r="J1210">
        <f>VLOOKUP(D1210,'TIpo (Estudo)'!A:C,3,0)</f>
        <v>17</v>
      </c>
      <c r="K1210" t="str">
        <f>VLOOKUP(D1210,'TIpo (Estudo)'!A:B,2,)</f>
        <v>Tipo_J_2-8</v>
      </c>
      <c r="L1210" t="s">
        <v>1449</v>
      </c>
      <c r="M1210" t="str">
        <f t="shared" si="36"/>
        <v>EX</v>
      </c>
      <c r="N1210" s="53">
        <v>40455</v>
      </c>
      <c r="O1210">
        <v>1</v>
      </c>
      <c r="P1210">
        <f t="shared" si="37"/>
        <v>15323.044799999998</v>
      </c>
    </row>
    <row r="1211" spans="1:16" x14ac:dyDescent="0.25">
      <c r="A1211" s="32" t="s">
        <v>175</v>
      </c>
      <c r="B1211" s="32">
        <v>41815</v>
      </c>
      <c r="C1211" s="32" t="s">
        <v>2940</v>
      </c>
      <c r="D1211" s="32" t="str">
        <f>VLOOKUP(C1211,Grupo!A:B,2,0)</f>
        <v>_VM 2-8 m</v>
      </c>
      <c r="G1211" s="34">
        <v>37373.279999999999</v>
      </c>
      <c r="H1211" s="32">
        <v>7463</v>
      </c>
      <c r="I1211" s="58" t="s">
        <v>175</v>
      </c>
      <c r="J1211">
        <f>VLOOKUP(D1211,'TIpo (Estudo)'!A:C,3,0)</f>
        <v>17</v>
      </c>
      <c r="K1211" t="str">
        <f>VLOOKUP(D1211,'TIpo (Estudo)'!A:B,2,)</f>
        <v>Tipo_J_2-8</v>
      </c>
      <c r="L1211" t="s">
        <v>1449</v>
      </c>
      <c r="M1211" t="str">
        <f t="shared" si="36"/>
        <v>EX</v>
      </c>
      <c r="N1211" s="53">
        <v>40455</v>
      </c>
      <c r="O1211">
        <v>1</v>
      </c>
      <c r="P1211">
        <f t="shared" si="37"/>
        <v>15323.044799999998</v>
      </c>
    </row>
    <row r="1212" spans="1:16" x14ac:dyDescent="0.25">
      <c r="A1212" s="32" t="s">
        <v>175</v>
      </c>
      <c r="B1212" s="32">
        <v>41815</v>
      </c>
      <c r="C1212" s="32" t="s">
        <v>2940</v>
      </c>
      <c r="D1212" s="32" t="str">
        <f>VLOOKUP(C1212,Grupo!A:B,2,0)</f>
        <v>_VM 2-8 m</v>
      </c>
      <c r="G1212" s="34">
        <v>37373.279999999999</v>
      </c>
      <c r="H1212" s="32">
        <v>7456</v>
      </c>
      <c r="I1212" s="58" t="s">
        <v>175</v>
      </c>
      <c r="J1212">
        <f>VLOOKUP(D1212,'TIpo (Estudo)'!A:C,3,0)</f>
        <v>17</v>
      </c>
      <c r="K1212" t="str">
        <f>VLOOKUP(D1212,'TIpo (Estudo)'!A:B,2,)</f>
        <v>Tipo_J_2-8</v>
      </c>
      <c r="L1212" t="s">
        <v>1449</v>
      </c>
      <c r="M1212" t="str">
        <f t="shared" si="36"/>
        <v>EX</v>
      </c>
      <c r="N1212" s="53">
        <v>40455</v>
      </c>
      <c r="O1212">
        <v>1</v>
      </c>
      <c r="P1212">
        <f t="shared" si="37"/>
        <v>15323.044799999998</v>
      </c>
    </row>
    <row r="1213" spans="1:16" x14ac:dyDescent="0.25">
      <c r="A1213" s="32" t="s">
        <v>175</v>
      </c>
      <c r="B1213" s="32">
        <v>41815</v>
      </c>
      <c r="C1213" s="32" t="s">
        <v>2940</v>
      </c>
      <c r="D1213" s="32" t="str">
        <f>VLOOKUP(C1213,Grupo!A:B,2,0)</f>
        <v>_VM 2-8 m</v>
      </c>
      <c r="G1213" s="34">
        <v>37373.279999999999</v>
      </c>
      <c r="H1213" s="32">
        <v>7457</v>
      </c>
      <c r="I1213" s="58" t="s">
        <v>175</v>
      </c>
      <c r="J1213">
        <f>VLOOKUP(D1213,'TIpo (Estudo)'!A:C,3,0)</f>
        <v>17</v>
      </c>
      <c r="K1213" t="str">
        <f>VLOOKUP(D1213,'TIpo (Estudo)'!A:B,2,)</f>
        <v>Tipo_J_2-8</v>
      </c>
      <c r="L1213" t="s">
        <v>1449</v>
      </c>
      <c r="M1213" t="str">
        <f t="shared" si="36"/>
        <v>EX</v>
      </c>
      <c r="N1213" s="53">
        <v>40455</v>
      </c>
      <c r="O1213">
        <v>1</v>
      </c>
      <c r="P1213">
        <f t="shared" si="37"/>
        <v>15323.044799999998</v>
      </c>
    </row>
    <row r="1214" spans="1:16" x14ac:dyDescent="0.25">
      <c r="A1214" s="32" t="s">
        <v>175</v>
      </c>
      <c r="B1214" s="32">
        <v>41815</v>
      </c>
      <c r="C1214" s="32" t="s">
        <v>2940</v>
      </c>
      <c r="D1214" s="32" t="str">
        <f>VLOOKUP(C1214,Grupo!A:B,2,0)</f>
        <v>_VM 2-8 m</v>
      </c>
      <c r="G1214" s="34">
        <v>37373.279999999999</v>
      </c>
      <c r="H1214" s="32">
        <v>7461</v>
      </c>
      <c r="I1214" s="58" t="s">
        <v>175</v>
      </c>
      <c r="J1214">
        <f>VLOOKUP(D1214,'TIpo (Estudo)'!A:C,3,0)</f>
        <v>17</v>
      </c>
      <c r="K1214" t="str">
        <f>VLOOKUP(D1214,'TIpo (Estudo)'!A:B,2,)</f>
        <v>Tipo_J_2-8</v>
      </c>
      <c r="L1214" t="s">
        <v>1449</v>
      </c>
      <c r="M1214" t="str">
        <f t="shared" si="36"/>
        <v>EX</v>
      </c>
      <c r="N1214" s="53">
        <v>40455</v>
      </c>
      <c r="O1214">
        <v>1</v>
      </c>
      <c r="P1214">
        <f t="shared" si="37"/>
        <v>15323.044799999998</v>
      </c>
    </row>
    <row r="1215" spans="1:16" x14ac:dyDescent="0.25">
      <c r="A1215" s="32" t="s">
        <v>175</v>
      </c>
      <c r="B1215" s="32">
        <v>41815</v>
      </c>
      <c r="C1215" s="32" t="s">
        <v>2940</v>
      </c>
      <c r="D1215" s="32" t="str">
        <f>VLOOKUP(C1215,Grupo!A:B,2,0)</f>
        <v>_VM 2-8 m</v>
      </c>
      <c r="G1215" s="34">
        <v>37373.279999999999</v>
      </c>
      <c r="H1215" s="32">
        <v>7465</v>
      </c>
      <c r="I1215" s="58" t="s">
        <v>175</v>
      </c>
      <c r="J1215">
        <f>VLOOKUP(D1215,'TIpo (Estudo)'!A:C,3,0)</f>
        <v>17</v>
      </c>
      <c r="K1215" t="str">
        <f>VLOOKUP(D1215,'TIpo (Estudo)'!A:B,2,)</f>
        <v>Tipo_J_2-8</v>
      </c>
      <c r="L1215" t="s">
        <v>1449</v>
      </c>
      <c r="M1215" t="str">
        <f t="shared" si="36"/>
        <v>EX</v>
      </c>
      <c r="N1215" s="53">
        <v>40455</v>
      </c>
      <c r="O1215">
        <v>1</v>
      </c>
      <c r="P1215">
        <f t="shared" si="37"/>
        <v>15323.044799999998</v>
      </c>
    </row>
    <row r="1216" spans="1:16" x14ac:dyDescent="0.25">
      <c r="A1216" s="32" t="s">
        <v>175</v>
      </c>
      <c r="B1216" s="32">
        <v>41815</v>
      </c>
      <c r="C1216" s="32" t="s">
        <v>2940</v>
      </c>
      <c r="D1216" s="32" t="str">
        <f>VLOOKUP(C1216,Grupo!A:B,2,0)</f>
        <v>_VM 2-8 m</v>
      </c>
      <c r="G1216" s="34">
        <v>37373.279999999999</v>
      </c>
      <c r="H1216" s="32">
        <v>7466</v>
      </c>
      <c r="I1216" s="58" t="s">
        <v>175</v>
      </c>
      <c r="J1216">
        <f>VLOOKUP(D1216,'TIpo (Estudo)'!A:C,3,0)</f>
        <v>17</v>
      </c>
      <c r="K1216" t="str">
        <f>VLOOKUP(D1216,'TIpo (Estudo)'!A:B,2,)</f>
        <v>Tipo_J_2-8</v>
      </c>
      <c r="L1216" t="s">
        <v>1449</v>
      </c>
      <c r="M1216" t="str">
        <f t="shared" si="36"/>
        <v>EX</v>
      </c>
      <c r="N1216" s="53">
        <v>40455</v>
      </c>
      <c r="O1216">
        <v>1</v>
      </c>
      <c r="P1216">
        <f t="shared" si="37"/>
        <v>15323.044799999998</v>
      </c>
    </row>
    <row r="1217" spans="1:16" x14ac:dyDescent="0.25">
      <c r="A1217" s="32" t="s">
        <v>175</v>
      </c>
      <c r="B1217" s="32">
        <v>41815</v>
      </c>
      <c r="C1217" s="32" t="s">
        <v>2940</v>
      </c>
      <c r="D1217" s="32" t="str">
        <f>VLOOKUP(C1217,Grupo!A:B,2,0)</f>
        <v>_VM 2-8 m</v>
      </c>
      <c r="G1217" s="34">
        <v>37373.279999999999</v>
      </c>
      <c r="H1217" s="32">
        <v>7464</v>
      </c>
      <c r="I1217" s="58" t="s">
        <v>175</v>
      </c>
      <c r="J1217">
        <f>VLOOKUP(D1217,'TIpo (Estudo)'!A:C,3,0)</f>
        <v>17</v>
      </c>
      <c r="K1217" t="str">
        <f>VLOOKUP(D1217,'TIpo (Estudo)'!A:B,2,)</f>
        <v>Tipo_J_2-8</v>
      </c>
      <c r="L1217" t="s">
        <v>1449</v>
      </c>
      <c r="M1217" t="str">
        <f t="shared" si="36"/>
        <v>EX</v>
      </c>
      <c r="N1217" s="53">
        <v>40455</v>
      </c>
      <c r="O1217">
        <v>1</v>
      </c>
      <c r="P1217">
        <f t="shared" si="37"/>
        <v>15323.044799999998</v>
      </c>
    </row>
    <row r="1218" spans="1:16" x14ac:dyDescent="0.25">
      <c r="A1218" s="32" t="s">
        <v>2</v>
      </c>
      <c r="B1218" s="32">
        <v>42700</v>
      </c>
      <c r="C1218" s="32" t="s">
        <v>3059</v>
      </c>
      <c r="D1218" s="32" t="str">
        <f>VLOOKUP(C1218,Grupo!A:B,2,0)</f>
        <v>_Wagon</v>
      </c>
      <c r="G1218" s="34">
        <v>28495.08</v>
      </c>
      <c r="H1218" s="32">
        <v>7339</v>
      </c>
      <c r="I1218" s="58" t="s">
        <v>2</v>
      </c>
      <c r="J1218">
        <f>VLOOKUP(D1218,'TIpo (Estudo)'!A:C,3,0)</f>
        <v>19</v>
      </c>
      <c r="K1218" t="str">
        <f>VLOOKUP(D1218,'TIpo (Estudo)'!A:B,2,)</f>
        <v>Tipo_K</v>
      </c>
      <c r="L1218" t="s">
        <v>1602</v>
      </c>
      <c r="M1218" t="str">
        <f t="shared" si="36"/>
        <v>SP</v>
      </c>
      <c r="N1218" s="53">
        <v>40456</v>
      </c>
      <c r="O1218">
        <v>1</v>
      </c>
      <c r="P1218">
        <f t="shared" si="37"/>
        <v>11682.9828</v>
      </c>
    </row>
    <row r="1219" spans="1:16" x14ac:dyDescent="0.25">
      <c r="A1219" s="32" t="s">
        <v>4</v>
      </c>
      <c r="B1219" s="32">
        <v>42262</v>
      </c>
      <c r="C1219" s="32" t="s">
        <v>1172</v>
      </c>
      <c r="D1219" s="32" t="str">
        <f>VLOOKUP(C1219,Grupo!A:B,2,0)</f>
        <v>_Distribuidor_Ester</v>
      </c>
      <c r="G1219" s="34">
        <v>11500</v>
      </c>
      <c r="H1219" s="32"/>
      <c r="I1219" s="58" t="s">
        <v>4</v>
      </c>
      <c r="J1219">
        <f>VLOOKUP(D1219,'TIpo (Estudo)'!A:C,3,0)</f>
        <v>2</v>
      </c>
      <c r="K1219" t="str">
        <f>VLOOKUP(D1219,'TIpo (Estudo)'!A:B,2,)</f>
        <v>Tipo_B</v>
      </c>
      <c r="L1219" t="s">
        <v>1629</v>
      </c>
      <c r="M1219" t="str">
        <f t="shared" ref="M1219:M1282" si="38">IF(ISBLANK(I1219),A1219,I1219)</f>
        <v>MG</v>
      </c>
      <c r="N1219" s="53">
        <v>40458</v>
      </c>
      <c r="O1219">
        <v>1</v>
      </c>
      <c r="P1219">
        <f t="shared" ref="P1219:P1282" si="39">G1219*0.41</f>
        <v>4715</v>
      </c>
    </row>
    <row r="1220" spans="1:16" x14ac:dyDescent="0.25">
      <c r="A1220" s="32" t="s">
        <v>79</v>
      </c>
      <c r="B1220" s="32">
        <v>32582</v>
      </c>
      <c r="C1220" s="32" t="s">
        <v>1164</v>
      </c>
      <c r="D1220" s="32" t="str">
        <f>VLOOKUP(C1220,Grupo!A:B,2,0)</f>
        <v>_Colhedoras</v>
      </c>
      <c r="G1220" s="34">
        <v>35634</v>
      </c>
      <c r="H1220" s="32">
        <v>7285</v>
      </c>
      <c r="I1220" s="58" t="s">
        <v>79</v>
      </c>
      <c r="J1220">
        <f>VLOOKUP(D1220,'TIpo (Estudo)'!A:C,3,0)</f>
        <v>1</v>
      </c>
      <c r="K1220" t="str">
        <f>VLOOKUP(D1220,'TIpo (Estudo)'!A:B,2,)</f>
        <v>Tipo_A</v>
      </c>
      <c r="L1220" t="s">
        <v>1540</v>
      </c>
      <c r="M1220" t="str">
        <f t="shared" si="38"/>
        <v>RS</v>
      </c>
      <c r="N1220" s="53">
        <v>40459</v>
      </c>
      <c r="O1220">
        <v>1</v>
      </c>
      <c r="P1220">
        <f t="shared" si="39"/>
        <v>14609.939999999999</v>
      </c>
    </row>
    <row r="1221" spans="1:16" x14ac:dyDescent="0.25">
      <c r="A1221" s="32" t="s">
        <v>4</v>
      </c>
      <c r="B1221" s="32">
        <v>25993</v>
      </c>
      <c r="C1221" s="32" t="s">
        <v>1982</v>
      </c>
      <c r="D1221" s="32" t="str">
        <f>VLOOKUP(C1221,Grupo!A:B,2,0)</f>
        <v>_VM 2-8 m</v>
      </c>
      <c r="G1221" s="34">
        <v>37859</v>
      </c>
      <c r="H1221" s="32">
        <v>7346</v>
      </c>
      <c r="I1221" s="58" t="s">
        <v>4</v>
      </c>
      <c r="J1221">
        <f>VLOOKUP(D1221,'TIpo (Estudo)'!A:C,3,0)</f>
        <v>17</v>
      </c>
      <c r="K1221" t="str">
        <f>VLOOKUP(D1221,'TIpo (Estudo)'!A:B,2,)</f>
        <v>Tipo_J_2-8</v>
      </c>
      <c r="L1221" t="s">
        <v>1667</v>
      </c>
      <c r="M1221" t="str">
        <f t="shared" si="38"/>
        <v>MG</v>
      </c>
      <c r="N1221" s="53">
        <v>40459</v>
      </c>
      <c r="O1221">
        <v>1</v>
      </c>
      <c r="P1221">
        <f t="shared" si="39"/>
        <v>15522.189999999999</v>
      </c>
    </row>
    <row r="1222" spans="1:16" x14ac:dyDescent="0.25">
      <c r="A1222" s="32" t="s">
        <v>4</v>
      </c>
      <c r="B1222" s="32">
        <v>37372</v>
      </c>
      <c r="C1222" s="32" t="s">
        <v>1139</v>
      </c>
      <c r="D1222" s="32" t="str">
        <f>VLOOKUP(C1222,Grupo!A:B,2,0)</f>
        <v>_TMX 02-5 m</v>
      </c>
      <c r="G1222" s="34">
        <v>56738</v>
      </c>
      <c r="H1222" s="32">
        <v>7488</v>
      </c>
      <c r="I1222" s="58" t="s">
        <v>4</v>
      </c>
      <c r="J1222">
        <f>VLOOKUP(D1222,'TIpo (Estudo)'!A:C,3,0)</f>
        <v>13</v>
      </c>
      <c r="K1222" t="str">
        <f>VLOOKUP(D1222,'TIpo (Estudo)'!A:B,2,)</f>
        <v>Tipo_H_2-5</v>
      </c>
      <c r="L1222" t="s">
        <v>1559</v>
      </c>
      <c r="M1222" t="str">
        <f t="shared" si="38"/>
        <v>MG</v>
      </c>
      <c r="N1222" s="53">
        <v>40462</v>
      </c>
      <c r="O1222">
        <v>1</v>
      </c>
      <c r="P1222">
        <f t="shared" si="39"/>
        <v>23262.579999999998</v>
      </c>
    </row>
    <row r="1223" spans="1:16" x14ac:dyDescent="0.25">
      <c r="A1223" s="32" t="s">
        <v>67</v>
      </c>
      <c r="B1223" s="32">
        <v>41719</v>
      </c>
      <c r="C1223" s="32" t="s">
        <v>1164</v>
      </c>
      <c r="D1223" s="32" t="str">
        <f>VLOOKUP(C1223,Grupo!A:B,2,0)</f>
        <v>_Colhedoras</v>
      </c>
      <c r="G1223" s="34">
        <v>34500</v>
      </c>
      <c r="H1223" s="32"/>
      <c r="I1223" s="58" t="s">
        <v>67</v>
      </c>
      <c r="J1223">
        <f>VLOOKUP(D1223,'TIpo (Estudo)'!A:C,3,0)</f>
        <v>1</v>
      </c>
      <c r="K1223" t="str">
        <f>VLOOKUP(D1223,'TIpo (Estudo)'!A:B,2,)</f>
        <v>Tipo_A</v>
      </c>
      <c r="L1223" t="s">
        <v>1607</v>
      </c>
      <c r="M1223" t="str">
        <f t="shared" si="38"/>
        <v>PA</v>
      </c>
      <c r="N1223" s="53">
        <v>40464</v>
      </c>
      <c r="O1223">
        <v>1</v>
      </c>
      <c r="P1223">
        <f t="shared" si="39"/>
        <v>14145</v>
      </c>
    </row>
    <row r="1224" spans="1:16" x14ac:dyDescent="0.25">
      <c r="A1224" s="32" t="s">
        <v>175</v>
      </c>
      <c r="B1224" s="32">
        <v>41719</v>
      </c>
      <c r="C1224" s="32" t="s">
        <v>1164</v>
      </c>
      <c r="D1224" s="32" t="str">
        <f>VLOOKUP(C1224,Grupo!A:B,2,0)</f>
        <v>_Colhedoras</v>
      </c>
      <c r="G1224" s="34">
        <v>19657.57</v>
      </c>
      <c r="H1224" s="32">
        <v>7517</v>
      </c>
      <c r="I1224" s="58" t="s">
        <v>175</v>
      </c>
      <c r="J1224">
        <f>VLOOKUP(D1224,'TIpo (Estudo)'!A:C,3,0)</f>
        <v>1</v>
      </c>
      <c r="K1224" t="str">
        <f>VLOOKUP(D1224,'TIpo (Estudo)'!A:B,2,)</f>
        <v>Tipo_A</v>
      </c>
      <c r="L1224" t="s">
        <v>1584</v>
      </c>
      <c r="M1224" t="str">
        <f t="shared" si="38"/>
        <v>EX</v>
      </c>
      <c r="N1224" s="53">
        <v>40465</v>
      </c>
      <c r="O1224">
        <v>1</v>
      </c>
      <c r="P1224">
        <f t="shared" si="39"/>
        <v>8059.6036999999997</v>
      </c>
    </row>
    <row r="1225" spans="1:16" x14ac:dyDescent="0.25">
      <c r="A1225" s="32" t="s">
        <v>175</v>
      </c>
      <c r="B1225" s="32">
        <v>17922</v>
      </c>
      <c r="C1225" s="32" t="s">
        <v>2188</v>
      </c>
      <c r="D1225" s="32" t="str">
        <f>VLOOKUP(C1225,Grupo!A:B,2,0)</f>
        <v>_Colhedoras</v>
      </c>
      <c r="G1225" s="34">
        <v>10020</v>
      </c>
      <c r="H1225" s="32">
        <v>6291</v>
      </c>
      <c r="I1225" s="58" t="s">
        <v>175</v>
      </c>
      <c r="J1225">
        <f>VLOOKUP(D1225,'TIpo (Estudo)'!A:C,3,0)</f>
        <v>1</v>
      </c>
      <c r="K1225" t="str">
        <f>VLOOKUP(D1225,'TIpo (Estudo)'!A:B,2,)</f>
        <v>Tipo_A</v>
      </c>
      <c r="L1225" t="s">
        <v>1584</v>
      </c>
      <c r="M1225" t="str">
        <f t="shared" si="38"/>
        <v>EX</v>
      </c>
      <c r="N1225" s="53">
        <v>40465</v>
      </c>
      <c r="O1225">
        <v>1</v>
      </c>
      <c r="P1225">
        <f t="shared" si="39"/>
        <v>4108.2</v>
      </c>
    </row>
    <row r="1226" spans="1:16" x14ac:dyDescent="0.25">
      <c r="A1226" s="32" t="s">
        <v>175</v>
      </c>
      <c r="B1226" s="32">
        <v>42332</v>
      </c>
      <c r="C1226" s="32" t="s">
        <v>2030</v>
      </c>
      <c r="D1226" s="32" t="str">
        <f>VLOOKUP(C1226,Grupo!A:B,2,0)</f>
        <v>_Distribuidor_Ester</v>
      </c>
      <c r="G1226" s="34">
        <v>12446.51</v>
      </c>
      <c r="H1226" s="32">
        <v>7529</v>
      </c>
      <c r="I1226" s="58" t="s">
        <v>175</v>
      </c>
      <c r="J1226">
        <f>VLOOKUP(D1226,'TIpo (Estudo)'!A:C,3,0)</f>
        <v>2</v>
      </c>
      <c r="K1226" t="str">
        <f>VLOOKUP(D1226,'TIpo (Estudo)'!A:B,2,)</f>
        <v>Tipo_B</v>
      </c>
      <c r="L1226" t="s">
        <v>1584</v>
      </c>
      <c r="M1226" t="str">
        <f t="shared" si="38"/>
        <v>EX</v>
      </c>
      <c r="N1226" s="53">
        <v>40465</v>
      </c>
      <c r="O1226">
        <v>1</v>
      </c>
      <c r="P1226">
        <f t="shared" si="39"/>
        <v>5103.0690999999997</v>
      </c>
    </row>
    <row r="1227" spans="1:16" x14ac:dyDescent="0.25">
      <c r="A1227" s="32" t="s">
        <v>175</v>
      </c>
      <c r="B1227" s="32">
        <v>42332</v>
      </c>
      <c r="C1227" s="32" t="s">
        <v>2030</v>
      </c>
      <c r="D1227" s="32" t="str">
        <f>VLOOKUP(C1227,Grupo!A:B,2,0)</f>
        <v>_Distribuidor_Ester</v>
      </c>
      <c r="G1227" s="34">
        <v>12446.51</v>
      </c>
      <c r="H1227" s="32">
        <v>7530</v>
      </c>
      <c r="I1227" s="58" t="s">
        <v>175</v>
      </c>
      <c r="J1227">
        <f>VLOOKUP(D1227,'TIpo (Estudo)'!A:C,3,0)</f>
        <v>2</v>
      </c>
      <c r="K1227" t="str">
        <f>VLOOKUP(D1227,'TIpo (Estudo)'!A:B,2,)</f>
        <v>Tipo_B</v>
      </c>
      <c r="L1227" t="s">
        <v>1584</v>
      </c>
      <c r="M1227" t="str">
        <f t="shared" si="38"/>
        <v>EX</v>
      </c>
      <c r="N1227" s="53">
        <v>40465</v>
      </c>
      <c r="O1227">
        <v>1</v>
      </c>
      <c r="P1227">
        <f t="shared" si="39"/>
        <v>5103.0690999999997</v>
      </c>
    </row>
    <row r="1228" spans="1:16" x14ac:dyDescent="0.25">
      <c r="A1228" s="32" t="s">
        <v>175</v>
      </c>
      <c r="B1228" s="32">
        <v>43103</v>
      </c>
      <c r="C1228" s="32" t="s">
        <v>1158</v>
      </c>
      <c r="D1228" s="32" t="str">
        <f>VLOOKUP(C1228,Grupo!A:B,2,0)</f>
        <v>_Unimix</v>
      </c>
      <c r="G1228" s="34">
        <v>14863</v>
      </c>
      <c r="H1228" s="32">
        <v>7365</v>
      </c>
      <c r="I1228" s="58" t="s">
        <v>175</v>
      </c>
      <c r="J1228">
        <f>VLOOKUP(D1228,'TIpo (Estudo)'!A:C,3,0)</f>
        <v>16</v>
      </c>
      <c r="K1228" t="str">
        <f>VLOOKUP(D1228,'TIpo (Estudo)'!A:B,2,)</f>
        <v>Tipo_I</v>
      </c>
      <c r="L1228" t="s">
        <v>1584</v>
      </c>
      <c r="M1228" t="str">
        <f t="shared" si="38"/>
        <v>EX</v>
      </c>
      <c r="N1228" s="53">
        <v>40465</v>
      </c>
      <c r="O1228">
        <v>1</v>
      </c>
      <c r="P1228">
        <f t="shared" si="39"/>
        <v>6093.83</v>
      </c>
    </row>
    <row r="1229" spans="1:16" x14ac:dyDescent="0.25">
      <c r="A1229" s="32" t="s">
        <v>582</v>
      </c>
      <c r="B1229" s="32">
        <v>37143</v>
      </c>
      <c r="C1229" s="32" t="s">
        <v>1147</v>
      </c>
      <c r="D1229" s="32" t="str">
        <f>VLOOKUP(C1229,Grupo!A:B,2,0)</f>
        <v>_TMX 06-10 m</v>
      </c>
      <c r="G1229" s="34">
        <v>65000</v>
      </c>
      <c r="H1229" s="32">
        <v>7545</v>
      </c>
      <c r="I1229" s="58" t="s">
        <v>582</v>
      </c>
      <c r="J1229">
        <f>VLOOKUP(D1229,'TIpo (Estudo)'!A:C,3,0)</f>
        <v>14</v>
      </c>
      <c r="K1229" t="str">
        <f>VLOOKUP(D1229,'TIpo (Estudo)'!A:B,2,)</f>
        <v>Tipo_H_6-10</v>
      </c>
      <c r="L1229" t="s">
        <v>1668</v>
      </c>
      <c r="M1229" t="str">
        <f t="shared" si="38"/>
        <v>PB</v>
      </c>
      <c r="N1229" s="53">
        <v>40466</v>
      </c>
      <c r="O1229">
        <v>1</v>
      </c>
      <c r="P1229">
        <f t="shared" si="39"/>
        <v>26650</v>
      </c>
    </row>
    <row r="1230" spans="1:16" x14ac:dyDescent="0.25">
      <c r="A1230" s="32" t="s">
        <v>79</v>
      </c>
      <c r="B1230" s="32">
        <v>37372</v>
      </c>
      <c r="C1230" s="32" t="s">
        <v>1139</v>
      </c>
      <c r="D1230" s="32" t="str">
        <f>VLOOKUP(C1230,Grupo!A:B,2,0)</f>
        <v>_TMX 02-5 m</v>
      </c>
      <c r="G1230" s="34">
        <v>63779.97</v>
      </c>
      <c r="H1230" s="32">
        <v>7495</v>
      </c>
      <c r="I1230" s="58" t="s">
        <v>79</v>
      </c>
      <c r="J1230">
        <f>VLOOKUP(D1230,'TIpo (Estudo)'!A:C,3,0)</f>
        <v>13</v>
      </c>
      <c r="K1230" t="str">
        <f>VLOOKUP(D1230,'TIpo (Estudo)'!A:B,2,)</f>
        <v>Tipo_H_2-5</v>
      </c>
      <c r="L1230" t="s">
        <v>1669</v>
      </c>
      <c r="M1230" t="str">
        <f t="shared" si="38"/>
        <v>RS</v>
      </c>
      <c r="N1230" s="53">
        <v>40472</v>
      </c>
      <c r="O1230">
        <v>1</v>
      </c>
      <c r="P1230">
        <f t="shared" si="39"/>
        <v>26149.787699999997</v>
      </c>
    </row>
    <row r="1231" spans="1:16" x14ac:dyDescent="0.25">
      <c r="A1231" s="32" t="s">
        <v>750</v>
      </c>
      <c r="B1231" s="32">
        <v>42981</v>
      </c>
      <c r="C1231" s="32" t="s">
        <v>2165</v>
      </c>
      <c r="D1231" s="32" t="str">
        <f>VLOOKUP(C1231,Grupo!A:B,2,0)</f>
        <v>_RX 15-20 m</v>
      </c>
      <c r="G1231" s="34">
        <v>260000</v>
      </c>
      <c r="H1231" s="32">
        <v>7357</v>
      </c>
      <c r="I1231" s="58" t="s">
        <v>750</v>
      </c>
      <c r="J1231">
        <f>VLOOKUP(D1231,'TIpo (Estudo)'!A:C,3,0)</f>
        <v>9</v>
      </c>
      <c r="K1231" t="str">
        <f>VLOOKUP(D1231,'TIpo (Estudo)'!A:B,2,)</f>
        <v>Tipo_F_15-20</v>
      </c>
      <c r="L1231" t="s">
        <v>1653</v>
      </c>
      <c r="M1231" t="str">
        <f t="shared" si="38"/>
        <v>RO</v>
      </c>
      <c r="N1231" s="53">
        <v>40473</v>
      </c>
      <c r="O1231">
        <v>1</v>
      </c>
      <c r="P1231">
        <f t="shared" si="39"/>
        <v>106600</v>
      </c>
    </row>
    <row r="1232" spans="1:16" x14ac:dyDescent="0.25">
      <c r="A1232" s="32" t="s">
        <v>4</v>
      </c>
      <c r="B1232" s="32">
        <v>31990</v>
      </c>
      <c r="C1232" s="32" t="s">
        <v>1157</v>
      </c>
      <c r="D1232" s="32" t="str">
        <f>VLOOKUP(C1232,Grupo!A:B,2,0)</f>
        <v>_RX 0-11m</v>
      </c>
      <c r="G1232" s="34">
        <v>50873.25</v>
      </c>
      <c r="H1232" s="32">
        <v>7548</v>
      </c>
      <c r="I1232" s="58" t="s">
        <v>4</v>
      </c>
      <c r="J1232">
        <f>VLOOKUP(D1232,'TIpo (Estudo)'!A:C,3,0)</f>
        <v>7</v>
      </c>
      <c r="K1232" t="str">
        <f>VLOOKUP(D1232,'TIpo (Estudo)'!A:B,2,)</f>
        <v>Tipo_F_0-11</v>
      </c>
      <c r="L1232" t="s">
        <v>1209</v>
      </c>
      <c r="M1232" t="str">
        <f t="shared" si="38"/>
        <v>MG</v>
      </c>
      <c r="N1232" s="53">
        <v>40476</v>
      </c>
      <c r="O1232">
        <v>1</v>
      </c>
      <c r="P1232">
        <f t="shared" si="39"/>
        <v>20858.032499999998</v>
      </c>
    </row>
    <row r="1233" spans="1:16" x14ac:dyDescent="0.25">
      <c r="A1233" s="32" t="s">
        <v>4</v>
      </c>
      <c r="B1233" s="32">
        <v>37090</v>
      </c>
      <c r="C1233" s="32" t="s">
        <v>1142</v>
      </c>
      <c r="D1233" s="32" t="str">
        <f>VLOOKUP(C1233,Grupo!A:B,2,0)</f>
        <v>_TMX 02-5 m</v>
      </c>
      <c r="G1233" s="34">
        <v>40047</v>
      </c>
      <c r="H1233" s="32">
        <v>7547</v>
      </c>
      <c r="I1233" s="58" t="s">
        <v>4</v>
      </c>
      <c r="J1233">
        <f>VLOOKUP(D1233,'TIpo (Estudo)'!A:C,3,0)</f>
        <v>13</v>
      </c>
      <c r="K1233" t="str">
        <f>VLOOKUP(D1233,'TIpo (Estudo)'!A:B,2,)</f>
        <v>Tipo_H_2-5</v>
      </c>
      <c r="L1233" t="s">
        <v>1259</v>
      </c>
      <c r="M1233" t="str">
        <f t="shared" si="38"/>
        <v>MG</v>
      </c>
      <c r="N1233" s="53">
        <v>40476</v>
      </c>
      <c r="O1233">
        <v>1</v>
      </c>
      <c r="P1233">
        <f t="shared" si="39"/>
        <v>16419.27</v>
      </c>
    </row>
    <row r="1234" spans="1:16" x14ac:dyDescent="0.25">
      <c r="A1234" s="32" t="s">
        <v>4</v>
      </c>
      <c r="B1234" s="32">
        <v>41815</v>
      </c>
      <c r="C1234" s="32" t="s">
        <v>2940</v>
      </c>
      <c r="D1234" s="32" t="str">
        <f>VLOOKUP(C1234,Grupo!A:B,2,0)</f>
        <v>_VM 2-8 m</v>
      </c>
      <c r="G1234" s="34">
        <v>23735</v>
      </c>
      <c r="H1234" s="32">
        <v>7510</v>
      </c>
      <c r="I1234" s="58" t="s">
        <v>4</v>
      </c>
      <c r="J1234">
        <f>VLOOKUP(D1234,'TIpo (Estudo)'!A:C,3,0)</f>
        <v>17</v>
      </c>
      <c r="K1234" t="str">
        <f>VLOOKUP(D1234,'TIpo (Estudo)'!A:B,2,)</f>
        <v>Tipo_J_2-8</v>
      </c>
      <c r="L1234" t="s">
        <v>1259</v>
      </c>
      <c r="M1234" t="str">
        <f t="shared" si="38"/>
        <v>MG</v>
      </c>
      <c r="N1234" s="53">
        <v>40476</v>
      </c>
      <c r="O1234">
        <v>1</v>
      </c>
      <c r="P1234">
        <f t="shared" si="39"/>
        <v>9731.3499999999985</v>
      </c>
    </row>
    <row r="1235" spans="1:16" x14ac:dyDescent="0.25">
      <c r="A1235" s="32" t="s">
        <v>582</v>
      </c>
      <c r="B1235" s="32">
        <v>33790</v>
      </c>
      <c r="C1235" s="32" t="s">
        <v>1177</v>
      </c>
      <c r="D1235" s="32" t="str">
        <f>VLOOKUP(C1235,Grupo!A:B,2,0)</f>
        <v>_Colhedoras</v>
      </c>
      <c r="G1235" s="34">
        <v>32500</v>
      </c>
      <c r="H1235" s="32">
        <v>7393</v>
      </c>
      <c r="I1235" s="58" t="s">
        <v>582</v>
      </c>
      <c r="J1235">
        <f>VLOOKUP(D1235,'TIpo (Estudo)'!A:C,3,0)</f>
        <v>1</v>
      </c>
      <c r="K1235" t="str">
        <f>VLOOKUP(D1235,'TIpo (Estudo)'!A:B,2,)</f>
        <v>Tipo_A</v>
      </c>
      <c r="L1235" t="s">
        <v>1670</v>
      </c>
      <c r="M1235" t="str">
        <f t="shared" si="38"/>
        <v>PB</v>
      </c>
      <c r="N1235" s="53">
        <v>40478</v>
      </c>
      <c r="O1235">
        <v>1</v>
      </c>
      <c r="P1235">
        <f t="shared" si="39"/>
        <v>13325</v>
      </c>
    </row>
    <row r="1236" spans="1:16" x14ac:dyDescent="0.25">
      <c r="A1236" s="32" t="s">
        <v>582</v>
      </c>
      <c r="B1236" s="32">
        <v>25444</v>
      </c>
      <c r="C1236" s="32" t="s">
        <v>1166</v>
      </c>
      <c r="D1236" s="32" t="str">
        <f>VLOOKUP(C1236,Grupo!A:B,2,0)</f>
        <v>_Distribuidor_Ester</v>
      </c>
      <c r="G1236" s="34">
        <v>43300</v>
      </c>
      <c r="H1236" s="32">
        <v>7392</v>
      </c>
      <c r="I1236" s="58" t="s">
        <v>582</v>
      </c>
      <c r="J1236">
        <f>VLOOKUP(D1236,'TIpo (Estudo)'!A:C,3,0)</f>
        <v>2</v>
      </c>
      <c r="K1236" t="str">
        <f>VLOOKUP(D1236,'TIpo (Estudo)'!A:B,2,)</f>
        <v>Tipo_B</v>
      </c>
      <c r="L1236" t="s">
        <v>1670</v>
      </c>
      <c r="M1236" t="str">
        <f t="shared" si="38"/>
        <v>PB</v>
      </c>
      <c r="N1236" s="53">
        <v>40478</v>
      </c>
      <c r="O1236">
        <v>1</v>
      </c>
      <c r="P1236">
        <f t="shared" si="39"/>
        <v>17753</v>
      </c>
    </row>
    <row r="1237" spans="1:16" x14ac:dyDescent="0.25">
      <c r="A1237" s="32" t="s">
        <v>4</v>
      </c>
      <c r="B1237" s="32">
        <v>36460</v>
      </c>
      <c r="C1237" s="32" t="s">
        <v>1149</v>
      </c>
      <c r="D1237" s="32" t="str">
        <f>VLOOKUP(C1237,Grupo!A:B,2,0)</f>
        <v>_TMX 02-5 m</v>
      </c>
      <c r="G1237" s="34">
        <v>35000</v>
      </c>
      <c r="H1237" s="32">
        <v>7491</v>
      </c>
      <c r="I1237" s="58" t="s">
        <v>4</v>
      </c>
      <c r="J1237">
        <f>VLOOKUP(D1237,'TIpo (Estudo)'!A:C,3,0)</f>
        <v>13</v>
      </c>
      <c r="K1237" t="str">
        <f>VLOOKUP(D1237,'TIpo (Estudo)'!A:B,2,)</f>
        <v>Tipo_H_2-5</v>
      </c>
      <c r="L1237" t="s">
        <v>1629</v>
      </c>
      <c r="M1237" t="str">
        <f t="shared" si="38"/>
        <v>MG</v>
      </c>
      <c r="N1237" s="53">
        <v>40478</v>
      </c>
      <c r="O1237">
        <v>1</v>
      </c>
      <c r="P1237">
        <f t="shared" si="39"/>
        <v>14350</v>
      </c>
    </row>
    <row r="1238" spans="1:16" x14ac:dyDescent="0.25">
      <c r="A1238" s="32" t="s">
        <v>2</v>
      </c>
      <c r="B1238" s="32">
        <v>41719</v>
      </c>
      <c r="C1238" s="32" t="s">
        <v>1164</v>
      </c>
      <c r="D1238" s="32" t="str">
        <f>VLOOKUP(C1238,Grupo!A:B,2,0)</f>
        <v>_Colhedoras</v>
      </c>
      <c r="G1238" s="34">
        <v>33000</v>
      </c>
      <c r="H1238" s="32">
        <v>7531</v>
      </c>
      <c r="I1238" s="58" t="s">
        <v>2</v>
      </c>
      <c r="J1238">
        <f>VLOOKUP(D1238,'TIpo (Estudo)'!A:C,3,0)</f>
        <v>1</v>
      </c>
      <c r="K1238" t="str">
        <f>VLOOKUP(D1238,'TIpo (Estudo)'!A:B,2,)</f>
        <v>Tipo_A</v>
      </c>
      <c r="L1238" t="s">
        <v>1445</v>
      </c>
      <c r="M1238" t="str">
        <f t="shared" si="38"/>
        <v>SP</v>
      </c>
      <c r="N1238" s="53">
        <v>40480</v>
      </c>
      <c r="O1238">
        <v>1</v>
      </c>
      <c r="P1238">
        <f t="shared" si="39"/>
        <v>13530</v>
      </c>
    </row>
    <row r="1239" spans="1:16" x14ac:dyDescent="0.25">
      <c r="A1239" s="32" t="s">
        <v>4</v>
      </c>
      <c r="B1239" s="32">
        <v>43239</v>
      </c>
      <c r="C1239" s="32" t="s">
        <v>2018</v>
      </c>
      <c r="D1239" s="32" t="str">
        <f>VLOOKUP(C1239,Grupo!A:B,2,0)</f>
        <v>_TMX 06-10 m</v>
      </c>
      <c r="G1239" s="34">
        <v>100000</v>
      </c>
      <c r="H1239" s="32">
        <v>7506</v>
      </c>
      <c r="I1239" s="58" t="s">
        <v>4</v>
      </c>
      <c r="J1239">
        <f>VLOOKUP(D1239,'TIpo (Estudo)'!A:C,3,0)</f>
        <v>14</v>
      </c>
      <c r="K1239" t="str">
        <f>VLOOKUP(D1239,'TIpo (Estudo)'!A:B,2,)</f>
        <v>Tipo_H_6-10</v>
      </c>
      <c r="L1239" t="s">
        <v>1296</v>
      </c>
      <c r="M1239" t="str">
        <f t="shared" si="38"/>
        <v>MG</v>
      </c>
      <c r="N1239" s="53">
        <v>40480</v>
      </c>
      <c r="O1239">
        <v>1</v>
      </c>
      <c r="P1239">
        <f t="shared" si="39"/>
        <v>41000</v>
      </c>
    </row>
    <row r="1240" spans="1:16" x14ac:dyDescent="0.25">
      <c r="A1240" s="32" t="s">
        <v>4</v>
      </c>
      <c r="B1240" s="32">
        <v>42262</v>
      </c>
      <c r="C1240" s="32" t="s">
        <v>1172</v>
      </c>
      <c r="D1240" s="32" t="str">
        <f>VLOOKUP(C1240,Grupo!A:B,2,0)</f>
        <v>_Distribuidor_Ester</v>
      </c>
      <c r="G1240" s="34">
        <v>10000</v>
      </c>
      <c r="H1240" s="32">
        <v>7567</v>
      </c>
      <c r="I1240" s="58" t="s">
        <v>4</v>
      </c>
      <c r="J1240">
        <f>VLOOKUP(D1240,'TIpo (Estudo)'!A:C,3,0)</f>
        <v>2</v>
      </c>
      <c r="K1240" t="str">
        <f>VLOOKUP(D1240,'TIpo (Estudo)'!A:B,2,)</f>
        <v>Tipo_B</v>
      </c>
      <c r="L1240" t="s">
        <v>1209</v>
      </c>
      <c r="M1240" t="str">
        <f t="shared" si="38"/>
        <v>MG</v>
      </c>
      <c r="N1240" s="53">
        <v>40490</v>
      </c>
      <c r="O1240">
        <v>1</v>
      </c>
      <c r="P1240">
        <f t="shared" si="39"/>
        <v>4100</v>
      </c>
    </row>
    <row r="1241" spans="1:16" x14ac:dyDescent="0.25">
      <c r="A1241" s="32" t="s">
        <v>4</v>
      </c>
      <c r="B1241" s="32">
        <v>42918</v>
      </c>
      <c r="C1241" s="32" t="s">
        <v>2019</v>
      </c>
      <c r="D1241" s="32" t="str">
        <f>VLOOKUP(C1241,Grupo!A:B,2,0)</f>
        <v>_TMX 06-10 m</v>
      </c>
      <c r="G1241" s="34">
        <v>50600</v>
      </c>
      <c r="H1241" s="32">
        <v>7554</v>
      </c>
      <c r="I1241" s="58" t="s">
        <v>4</v>
      </c>
      <c r="J1241">
        <f>VLOOKUP(D1241,'TIpo (Estudo)'!A:C,3,0)</f>
        <v>14</v>
      </c>
      <c r="K1241" t="str">
        <f>VLOOKUP(D1241,'TIpo (Estudo)'!A:B,2,)</f>
        <v>Tipo_H_6-10</v>
      </c>
      <c r="L1241" t="s">
        <v>1209</v>
      </c>
      <c r="M1241" t="str">
        <f t="shared" si="38"/>
        <v>MG</v>
      </c>
      <c r="N1241" s="53">
        <v>40490</v>
      </c>
      <c r="O1241">
        <v>1</v>
      </c>
      <c r="P1241">
        <f t="shared" si="39"/>
        <v>20746</v>
      </c>
    </row>
    <row r="1242" spans="1:16" x14ac:dyDescent="0.25">
      <c r="A1242" s="32" t="s">
        <v>4</v>
      </c>
      <c r="B1242" s="32">
        <v>33790</v>
      </c>
      <c r="C1242" s="32" t="s">
        <v>1177</v>
      </c>
      <c r="D1242" s="32" t="str">
        <f>VLOOKUP(C1242,Grupo!A:B,2,0)</f>
        <v>_Colhedoras</v>
      </c>
      <c r="G1242" s="34">
        <v>40000</v>
      </c>
      <c r="H1242" s="32">
        <v>7414</v>
      </c>
      <c r="I1242" s="58" t="s">
        <v>4</v>
      </c>
      <c r="J1242">
        <f>VLOOKUP(D1242,'TIpo (Estudo)'!A:C,3,0)</f>
        <v>1</v>
      </c>
      <c r="K1242" t="str">
        <f>VLOOKUP(D1242,'TIpo (Estudo)'!A:B,2,)</f>
        <v>Tipo_A</v>
      </c>
      <c r="L1242" t="s">
        <v>1288</v>
      </c>
      <c r="M1242" t="str">
        <f t="shared" si="38"/>
        <v>MG</v>
      </c>
      <c r="N1242" s="53">
        <v>40492</v>
      </c>
      <c r="O1242">
        <v>1</v>
      </c>
      <c r="P1242">
        <f t="shared" si="39"/>
        <v>16400</v>
      </c>
    </row>
    <row r="1243" spans="1:16" x14ac:dyDescent="0.25">
      <c r="A1243" s="32" t="s">
        <v>2</v>
      </c>
      <c r="B1243" s="32">
        <v>42918</v>
      </c>
      <c r="C1243" s="32" t="s">
        <v>2019</v>
      </c>
      <c r="D1243" s="32" t="str">
        <f>VLOOKUP(C1243,Grupo!A:B,2,0)</f>
        <v>_TMX 06-10 m</v>
      </c>
      <c r="G1243" s="34">
        <v>61500</v>
      </c>
      <c r="H1243" s="32">
        <v>7561</v>
      </c>
      <c r="I1243" s="58" t="s">
        <v>2</v>
      </c>
      <c r="J1243">
        <f>VLOOKUP(D1243,'TIpo (Estudo)'!A:C,3,0)</f>
        <v>14</v>
      </c>
      <c r="K1243" t="str">
        <f>VLOOKUP(D1243,'TIpo (Estudo)'!A:B,2,)</f>
        <v>Tipo_H_6-10</v>
      </c>
      <c r="L1243" t="s">
        <v>1384</v>
      </c>
      <c r="M1243" t="str">
        <f t="shared" si="38"/>
        <v>SP</v>
      </c>
      <c r="N1243" s="53">
        <v>40492</v>
      </c>
      <c r="O1243">
        <v>1</v>
      </c>
      <c r="P1243">
        <f t="shared" si="39"/>
        <v>25215</v>
      </c>
    </row>
    <row r="1244" spans="1:16" x14ac:dyDescent="0.25">
      <c r="A1244" s="32" t="s">
        <v>10</v>
      </c>
      <c r="B1244" s="32">
        <v>31744</v>
      </c>
      <c r="C1244" s="32" t="s">
        <v>1153</v>
      </c>
      <c r="D1244" s="32" t="str">
        <f>VLOOKUP(C1244,Grupo!A:B,2,0)</f>
        <v>_RX 0-11m</v>
      </c>
      <c r="G1244" s="34">
        <v>58600</v>
      </c>
      <c r="H1244" s="32"/>
      <c r="I1244" s="58" t="s">
        <v>10</v>
      </c>
      <c r="J1244">
        <f>VLOOKUP(D1244,'TIpo (Estudo)'!A:C,3,0)</f>
        <v>7</v>
      </c>
      <c r="K1244" t="str">
        <f>VLOOKUP(D1244,'TIpo (Estudo)'!A:B,2,)</f>
        <v>Tipo_F_0-11</v>
      </c>
      <c r="L1244" t="s">
        <v>1286</v>
      </c>
      <c r="M1244" t="str">
        <f t="shared" si="38"/>
        <v>GO</v>
      </c>
      <c r="N1244" s="53">
        <v>40494</v>
      </c>
      <c r="O1244">
        <v>1</v>
      </c>
      <c r="P1244">
        <f t="shared" si="39"/>
        <v>24026</v>
      </c>
    </row>
    <row r="1245" spans="1:16" x14ac:dyDescent="0.25">
      <c r="A1245" s="32" t="s">
        <v>2</v>
      </c>
      <c r="B1245" s="32">
        <v>41719</v>
      </c>
      <c r="C1245" s="32" t="s">
        <v>1164</v>
      </c>
      <c r="D1245" s="32" t="str">
        <f>VLOOKUP(C1245,Grupo!A:B,2,0)</f>
        <v>_Colhedoras</v>
      </c>
      <c r="G1245" s="34">
        <v>28000</v>
      </c>
      <c r="H1245" s="32">
        <v>7519</v>
      </c>
      <c r="I1245" s="58" t="s">
        <v>2</v>
      </c>
      <c r="J1245">
        <f>VLOOKUP(D1245,'TIpo (Estudo)'!A:C,3,0)</f>
        <v>1</v>
      </c>
      <c r="K1245" t="str">
        <f>VLOOKUP(D1245,'TIpo (Estudo)'!A:B,2,)</f>
        <v>Tipo_A</v>
      </c>
      <c r="L1245" t="s">
        <v>1211</v>
      </c>
      <c r="M1245" t="str">
        <f t="shared" si="38"/>
        <v>SP</v>
      </c>
      <c r="N1245" s="53">
        <v>40498</v>
      </c>
      <c r="O1245">
        <v>1</v>
      </c>
      <c r="P1245">
        <f t="shared" si="39"/>
        <v>11480</v>
      </c>
    </row>
    <row r="1246" spans="1:16" x14ac:dyDescent="0.25">
      <c r="A1246" s="32" t="s">
        <v>2</v>
      </c>
      <c r="B1246" s="32">
        <v>42567</v>
      </c>
      <c r="C1246" s="32" t="s">
        <v>2193</v>
      </c>
      <c r="D1246" s="32" t="str">
        <f>VLOOKUP(C1246,Grupo!A:B,2,0)</f>
        <v>_Colhedoras</v>
      </c>
      <c r="G1246" s="34">
        <v>22000</v>
      </c>
      <c r="H1246" s="32">
        <v>7564</v>
      </c>
      <c r="I1246" s="58" t="s">
        <v>2</v>
      </c>
      <c r="J1246">
        <f>VLOOKUP(D1246,'TIpo (Estudo)'!A:C,3,0)</f>
        <v>1</v>
      </c>
      <c r="K1246" t="str">
        <f>VLOOKUP(D1246,'TIpo (Estudo)'!A:B,2,)</f>
        <v>Tipo_A</v>
      </c>
      <c r="L1246" t="s">
        <v>1211</v>
      </c>
      <c r="M1246" t="str">
        <f t="shared" si="38"/>
        <v>SP</v>
      </c>
      <c r="N1246" s="53">
        <v>40498</v>
      </c>
      <c r="O1246">
        <v>1</v>
      </c>
      <c r="P1246">
        <f t="shared" si="39"/>
        <v>9020</v>
      </c>
    </row>
    <row r="1247" spans="1:16" x14ac:dyDescent="0.25">
      <c r="A1247" s="32" t="s">
        <v>4</v>
      </c>
      <c r="B1247" s="32">
        <v>31744</v>
      </c>
      <c r="C1247" s="32" t="s">
        <v>1153</v>
      </c>
      <c r="D1247" s="32" t="str">
        <f>VLOOKUP(C1247,Grupo!A:B,2,0)</f>
        <v>_RX 0-11m</v>
      </c>
      <c r="G1247" s="34">
        <v>75000</v>
      </c>
      <c r="H1247" s="32">
        <v>7523</v>
      </c>
      <c r="I1247" s="58" t="s">
        <v>4</v>
      </c>
      <c r="J1247">
        <f>VLOOKUP(D1247,'TIpo (Estudo)'!A:C,3,0)</f>
        <v>7</v>
      </c>
      <c r="K1247" t="str">
        <f>VLOOKUP(D1247,'TIpo (Estudo)'!A:B,2,)</f>
        <v>Tipo_F_0-11</v>
      </c>
      <c r="L1247" t="s">
        <v>1672</v>
      </c>
      <c r="M1247" t="str">
        <f t="shared" si="38"/>
        <v>MG</v>
      </c>
      <c r="N1247" s="53">
        <v>40498</v>
      </c>
      <c r="O1247">
        <v>1</v>
      </c>
      <c r="P1247">
        <f t="shared" si="39"/>
        <v>30749.999999999996</v>
      </c>
    </row>
    <row r="1248" spans="1:16" x14ac:dyDescent="0.25">
      <c r="A1248" s="32" t="s">
        <v>4</v>
      </c>
      <c r="B1248" s="32">
        <v>37372</v>
      </c>
      <c r="C1248" s="32" t="s">
        <v>1139</v>
      </c>
      <c r="D1248" s="32" t="str">
        <f>VLOOKUP(C1248,Grupo!A:B,2,0)</f>
        <v>_TMX 02-5 m</v>
      </c>
      <c r="G1248" s="34">
        <v>66000</v>
      </c>
      <c r="H1248" s="32"/>
      <c r="I1248" s="58" t="s">
        <v>4</v>
      </c>
      <c r="J1248">
        <f>VLOOKUP(D1248,'TIpo (Estudo)'!A:C,3,0)</f>
        <v>13</v>
      </c>
      <c r="K1248" t="str">
        <f>VLOOKUP(D1248,'TIpo (Estudo)'!A:B,2,)</f>
        <v>Tipo_H_2-5</v>
      </c>
      <c r="L1248" t="s">
        <v>1559</v>
      </c>
      <c r="M1248" t="str">
        <f t="shared" si="38"/>
        <v>MG</v>
      </c>
      <c r="N1248" s="53">
        <v>40498</v>
      </c>
      <c r="O1248">
        <v>1</v>
      </c>
      <c r="P1248">
        <f t="shared" si="39"/>
        <v>27060</v>
      </c>
    </row>
    <row r="1249" spans="1:16" x14ac:dyDescent="0.25">
      <c r="A1249" s="32" t="s">
        <v>4</v>
      </c>
      <c r="B1249" s="32">
        <v>37372</v>
      </c>
      <c r="C1249" s="32" t="s">
        <v>1139</v>
      </c>
      <c r="D1249" s="32" t="str">
        <f>VLOOKUP(C1249,Grupo!A:B,2,0)</f>
        <v>_TMX 02-5 m</v>
      </c>
      <c r="G1249" s="34">
        <v>78000</v>
      </c>
      <c r="H1249" s="32">
        <v>7535</v>
      </c>
      <c r="I1249" s="58" t="s">
        <v>4</v>
      </c>
      <c r="J1249">
        <f>VLOOKUP(D1249,'TIpo (Estudo)'!A:C,3,0)</f>
        <v>13</v>
      </c>
      <c r="K1249" t="str">
        <f>VLOOKUP(D1249,'TIpo (Estudo)'!A:B,2,)</f>
        <v>Tipo_H_2-5</v>
      </c>
      <c r="L1249" t="s">
        <v>1656</v>
      </c>
      <c r="M1249" t="str">
        <f t="shared" si="38"/>
        <v>MG</v>
      </c>
      <c r="N1249" s="53">
        <v>40500</v>
      </c>
      <c r="O1249">
        <v>1</v>
      </c>
      <c r="P1249">
        <f t="shared" si="39"/>
        <v>31979.999999999996</v>
      </c>
    </row>
    <row r="1250" spans="1:16" x14ac:dyDescent="0.25">
      <c r="A1250" s="32" t="s">
        <v>4</v>
      </c>
      <c r="B1250" s="32">
        <v>32582</v>
      </c>
      <c r="C1250" s="32" t="s">
        <v>1164</v>
      </c>
      <c r="D1250" s="32" t="str">
        <f>VLOOKUP(C1250,Grupo!A:B,2,0)</f>
        <v>_Colhedoras</v>
      </c>
      <c r="G1250" s="34">
        <v>10000</v>
      </c>
      <c r="H1250" s="32">
        <v>5337</v>
      </c>
      <c r="I1250" s="58" t="s">
        <v>4</v>
      </c>
      <c r="J1250">
        <f>VLOOKUP(D1250,'TIpo (Estudo)'!A:C,3,0)</f>
        <v>1</v>
      </c>
      <c r="K1250" t="str">
        <f>VLOOKUP(D1250,'TIpo (Estudo)'!A:B,2,)</f>
        <v>Tipo_A</v>
      </c>
      <c r="L1250" t="s">
        <v>1288</v>
      </c>
      <c r="M1250" t="str">
        <f t="shared" si="38"/>
        <v>MG</v>
      </c>
      <c r="N1250" s="53">
        <v>40501</v>
      </c>
      <c r="O1250">
        <v>1</v>
      </c>
      <c r="P1250">
        <f t="shared" si="39"/>
        <v>4100</v>
      </c>
    </row>
    <row r="1251" spans="1:16" x14ac:dyDescent="0.25">
      <c r="A1251" s="32" t="s">
        <v>4</v>
      </c>
      <c r="B1251" s="32">
        <v>37090</v>
      </c>
      <c r="C1251" s="32" t="s">
        <v>1142</v>
      </c>
      <c r="D1251" s="32" t="str">
        <f>VLOOKUP(C1251,Grupo!A:B,2,0)</f>
        <v>_TMX 02-5 m</v>
      </c>
      <c r="G1251" s="34">
        <v>38061</v>
      </c>
      <c r="H1251" s="32">
        <v>7543</v>
      </c>
      <c r="I1251" s="58" t="s">
        <v>4</v>
      </c>
      <c r="J1251">
        <f>VLOOKUP(D1251,'TIpo (Estudo)'!A:C,3,0)</f>
        <v>13</v>
      </c>
      <c r="K1251" t="str">
        <f>VLOOKUP(D1251,'TIpo (Estudo)'!A:B,2,)</f>
        <v>Tipo_H_2-5</v>
      </c>
      <c r="L1251" t="s">
        <v>1259</v>
      </c>
      <c r="M1251" t="str">
        <f t="shared" si="38"/>
        <v>MG</v>
      </c>
      <c r="N1251" s="53">
        <v>40501</v>
      </c>
      <c r="O1251">
        <v>1</v>
      </c>
      <c r="P1251">
        <f t="shared" si="39"/>
        <v>15605.009999999998</v>
      </c>
    </row>
    <row r="1252" spans="1:16" x14ac:dyDescent="0.25">
      <c r="A1252" s="32" t="s">
        <v>4</v>
      </c>
      <c r="B1252" s="32">
        <v>37372</v>
      </c>
      <c r="C1252" s="32" t="s">
        <v>1139</v>
      </c>
      <c r="D1252" s="32" t="str">
        <f>VLOOKUP(C1252,Grupo!A:B,2,0)</f>
        <v>_TMX 02-5 m</v>
      </c>
      <c r="G1252" s="34">
        <v>56895</v>
      </c>
      <c r="H1252" s="32">
        <v>7570</v>
      </c>
      <c r="I1252" s="58" t="s">
        <v>4</v>
      </c>
      <c r="J1252">
        <f>VLOOKUP(D1252,'TIpo (Estudo)'!A:C,3,0)</f>
        <v>13</v>
      </c>
      <c r="K1252" t="str">
        <f>VLOOKUP(D1252,'TIpo (Estudo)'!A:B,2,)</f>
        <v>Tipo_H_2-5</v>
      </c>
      <c r="L1252" t="s">
        <v>1259</v>
      </c>
      <c r="M1252" t="str">
        <f t="shared" si="38"/>
        <v>MG</v>
      </c>
      <c r="N1252" s="53">
        <v>40501</v>
      </c>
      <c r="O1252">
        <v>1</v>
      </c>
      <c r="P1252">
        <f t="shared" si="39"/>
        <v>23326.949999999997</v>
      </c>
    </row>
    <row r="1253" spans="1:16" x14ac:dyDescent="0.25">
      <c r="A1253" s="32" t="s">
        <v>165</v>
      </c>
      <c r="B1253" s="32">
        <v>42287</v>
      </c>
      <c r="C1253" s="32" t="s">
        <v>1170</v>
      </c>
      <c r="D1253" s="32" t="str">
        <f>VLOOKUP(C1253,Grupo!A:B,2,0)</f>
        <v>_Distribuidor_Ester</v>
      </c>
      <c r="G1253" s="34">
        <v>18000</v>
      </c>
      <c r="H1253" s="32">
        <v>7552</v>
      </c>
      <c r="I1253" s="58" t="s">
        <v>165</v>
      </c>
      <c r="J1253">
        <f>VLOOKUP(D1253,'TIpo (Estudo)'!A:C,3,0)</f>
        <v>2</v>
      </c>
      <c r="K1253" t="str">
        <f>VLOOKUP(D1253,'TIpo (Estudo)'!A:B,2,)</f>
        <v>Tipo_B</v>
      </c>
      <c r="L1253" t="s">
        <v>1651</v>
      </c>
      <c r="M1253" t="str">
        <f t="shared" si="38"/>
        <v>RJ</v>
      </c>
      <c r="N1253" s="53">
        <v>40504</v>
      </c>
      <c r="O1253">
        <v>1</v>
      </c>
      <c r="P1253">
        <f t="shared" si="39"/>
        <v>7380</v>
      </c>
    </row>
    <row r="1254" spans="1:16" x14ac:dyDescent="0.25">
      <c r="A1254" s="32" t="s">
        <v>1</v>
      </c>
      <c r="B1254" s="32">
        <v>41942</v>
      </c>
      <c r="C1254" s="32" t="s">
        <v>2165</v>
      </c>
      <c r="D1254" s="32" t="str">
        <f>VLOOKUP(C1254,Grupo!A:B,2,0)</f>
        <v>_RX 15-20 m</v>
      </c>
      <c r="G1254" s="34">
        <v>237997.17</v>
      </c>
      <c r="H1254" s="32">
        <v>7407</v>
      </c>
      <c r="I1254" s="58" t="s">
        <v>1</v>
      </c>
      <c r="J1254">
        <f>VLOOKUP(D1254,'TIpo (Estudo)'!A:C,3,0)</f>
        <v>9</v>
      </c>
      <c r="K1254" t="str">
        <f>VLOOKUP(D1254,'TIpo (Estudo)'!A:B,2,)</f>
        <v>Tipo_F_15-20</v>
      </c>
      <c r="L1254" t="s">
        <v>1356</v>
      </c>
      <c r="M1254" t="str">
        <f t="shared" si="38"/>
        <v>MS</v>
      </c>
      <c r="N1254" s="53">
        <v>40505</v>
      </c>
      <c r="O1254">
        <v>1</v>
      </c>
      <c r="P1254">
        <f t="shared" si="39"/>
        <v>97578.839699999997</v>
      </c>
    </row>
    <row r="1255" spans="1:16" x14ac:dyDescent="0.25">
      <c r="A1255" s="32" t="s">
        <v>1</v>
      </c>
      <c r="B1255" s="32">
        <v>37090</v>
      </c>
      <c r="C1255" s="32" t="s">
        <v>1142</v>
      </c>
      <c r="D1255" s="32" t="str">
        <f>VLOOKUP(C1255,Grupo!A:B,2,0)</f>
        <v>_TMX 02-5 m</v>
      </c>
      <c r="G1255" s="34">
        <v>54800</v>
      </c>
      <c r="H1255" s="32">
        <v>7539</v>
      </c>
      <c r="I1255" s="58" t="s">
        <v>1</v>
      </c>
      <c r="J1255">
        <f>VLOOKUP(D1255,'TIpo (Estudo)'!A:C,3,0)</f>
        <v>13</v>
      </c>
      <c r="K1255" t="str">
        <f>VLOOKUP(D1255,'TIpo (Estudo)'!A:B,2,)</f>
        <v>Tipo_H_2-5</v>
      </c>
      <c r="L1255" t="s">
        <v>1278</v>
      </c>
      <c r="M1255" t="str">
        <f t="shared" si="38"/>
        <v>MS</v>
      </c>
      <c r="N1255" s="53">
        <v>40505</v>
      </c>
      <c r="O1255">
        <v>1</v>
      </c>
      <c r="P1255">
        <f t="shared" si="39"/>
        <v>22468</v>
      </c>
    </row>
    <row r="1256" spans="1:16" x14ac:dyDescent="0.25">
      <c r="A1256" s="32" t="s">
        <v>2</v>
      </c>
      <c r="B1256" s="32">
        <v>35509</v>
      </c>
      <c r="C1256" s="32" t="s">
        <v>1168</v>
      </c>
      <c r="D1256" s="32" t="str">
        <f>VLOOKUP(C1256,Grupo!A:B,2,0)</f>
        <v>_Distribuidor_Ester</v>
      </c>
      <c r="G1256" s="34">
        <v>40000</v>
      </c>
      <c r="H1256" s="32">
        <v>5783</v>
      </c>
      <c r="I1256" s="58" t="s">
        <v>2</v>
      </c>
      <c r="J1256">
        <f>VLOOKUP(D1256,'TIpo (Estudo)'!A:C,3,0)</f>
        <v>2</v>
      </c>
      <c r="K1256" t="str">
        <f>VLOOKUP(D1256,'TIpo (Estudo)'!A:B,2,)</f>
        <v>Tipo_B</v>
      </c>
      <c r="L1256" t="s">
        <v>1320</v>
      </c>
      <c r="M1256" t="str">
        <f t="shared" si="38"/>
        <v>SP</v>
      </c>
      <c r="N1256" s="53">
        <v>40507</v>
      </c>
      <c r="O1256">
        <v>1</v>
      </c>
      <c r="P1256">
        <f t="shared" si="39"/>
        <v>16400</v>
      </c>
    </row>
    <row r="1257" spans="1:16" x14ac:dyDescent="0.25">
      <c r="A1257" s="32" t="s">
        <v>2</v>
      </c>
      <c r="B1257" s="32">
        <v>44039</v>
      </c>
      <c r="C1257" s="32" t="s">
        <v>2174</v>
      </c>
      <c r="D1257" s="32" t="str">
        <f>VLOOKUP(C1257,Grupo!A:B,2,0)</f>
        <v>_RX 15-20 m</v>
      </c>
      <c r="G1257" s="34">
        <v>188585</v>
      </c>
      <c r="H1257" s="32">
        <v>7559</v>
      </c>
      <c r="I1257" s="58" t="s">
        <v>2</v>
      </c>
      <c r="J1257">
        <f>VLOOKUP(D1257,'TIpo (Estudo)'!A:C,3,0)</f>
        <v>9</v>
      </c>
      <c r="K1257" t="str">
        <f>VLOOKUP(D1257,'TIpo (Estudo)'!A:B,2,)</f>
        <v>Tipo_F_15-20</v>
      </c>
      <c r="L1257" t="s">
        <v>1211</v>
      </c>
      <c r="M1257" t="str">
        <f t="shared" si="38"/>
        <v>SP</v>
      </c>
      <c r="N1257" s="53">
        <v>40507</v>
      </c>
      <c r="O1257">
        <v>1</v>
      </c>
      <c r="P1257">
        <f t="shared" si="39"/>
        <v>77319.849999999991</v>
      </c>
    </row>
    <row r="1258" spans="1:16" x14ac:dyDescent="0.25">
      <c r="A1258" s="32" t="s">
        <v>4</v>
      </c>
      <c r="B1258" s="32">
        <v>37372</v>
      </c>
      <c r="C1258" s="32" t="s">
        <v>1139</v>
      </c>
      <c r="D1258" s="32" t="str">
        <f>VLOOKUP(C1258,Grupo!A:B,2,0)</f>
        <v>_TMX 02-5 m</v>
      </c>
      <c r="G1258" s="34">
        <v>75000</v>
      </c>
      <c r="H1258" s="32">
        <v>7562</v>
      </c>
      <c r="I1258" s="58" t="s">
        <v>4</v>
      </c>
      <c r="J1258">
        <f>VLOOKUP(D1258,'TIpo (Estudo)'!A:C,3,0)</f>
        <v>13</v>
      </c>
      <c r="K1258" t="str">
        <f>VLOOKUP(D1258,'TIpo (Estudo)'!A:B,2,)</f>
        <v>Tipo_H_2-5</v>
      </c>
      <c r="L1258" t="s">
        <v>1223</v>
      </c>
      <c r="M1258" t="str">
        <f t="shared" si="38"/>
        <v>MG</v>
      </c>
      <c r="N1258" s="53">
        <v>40507</v>
      </c>
      <c r="O1258">
        <v>1</v>
      </c>
      <c r="P1258">
        <f t="shared" si="39"/>
        <v>30749.999999999996</v>
      </c>
    </row>
    <row r="1259" spans="1:16" x14ac:dyDescent="0.25">
      <c r="A1259" s="32" t="s">
        <v>29</v>
      </c>
      <c r="B1259" s="32">
        <v>41719</v>
      </c>
      <c r="C1259" s="32" t="s">
        <v>1164</v>
      </c>
      <c r="D1259" s="32" t="str">
        <f>VLOOKUP(C1259,Grupo!A:B,2,0)</f>
        <v>_Colhedoras</v>
      </c>
      <c r="G1259" s="34">
        <v>24895</v>
      </c>
      <c r="H1259" s="32">
        <v>7573</v>
      </c>
      <c r="I1259" s="58" t="s">
        <v>29</v>
      </c>
      <c r="J1259">
        <f>VLOOKUP(D1259,'TIpo (Estudo)'!A:C,3,0)</f>
        <v>1</v>
      </c>
      <c r="K1259" t="str">
        <f>VLOOKUP(D1259,'TIpo (Estudo)'!A:B,2,)</f>
        <v>Tipo_A</v>
      </c>
      <c r="L1259" t="s">
        <v>1213</v>
      </c>
      <c r="M1259" t="str">
        <f t="shared" si="38"/>
        <v>PR</v>
      </c>
      <c r="N1259" s="53">
        <v>40508</v>
      </c>
      <c r="O1259">
        <v>1</v>
      </c>
      <c r="P1259">
        <f t="shared" si="39"/>
        <v>10206.949999999999</v>
      </c>
    </row>
    <row r="1260" spans="1:16" x14ac:dyDescent="0.25">
      <c r="A1260" s="32" t="s">
        <v>4</v>
      </c>
      <c r="B1260" s="32">
        <v>42262</v>
      </c>
      <c r="C1260" s="32" t="s">
        <v>1172</v>
      </c>
      <c r="D1260" s="32" t="str">
        <f>VLOOKUP(C1260,Grupo!A:B,2,0)</f>
        <v>_Distribuidor_Ester</v>
      </c>
      <c r="G1260" s="34">
        <v>10000</v>
      </c>
      <c r="H1260" s="32">
        <v>7568</v>
      </c>
      <c r="I1260" s="58" t="s">
        <v>4</v>
      </c>
      <c r="J1260">
        <f>VLOOKUP(D1260,'TIpo (Estudo)'!A:C,3,0)</f>
        <v>2</v>
      </c>
      <c r="K1260" t="str">
        <f>VLOOKUP(D1260,'TIpo (Estudo)'!A:B,2,)</f>
        <v>Tipo_B</v>
      </c>
      <c r="L1260" t="s">
        <v>1259</v>
      </c>
      <c r="M1260" t="str">
        <f t="shared" si="38"/>
        <v>MG</v>
      </c>
      <c r="N1260" s="53">
        <v>40508</v>
      </c>
      <c r="O1260">
        <v>1</v>
      </c>
      <c r="P1260">
        <f t="shared" si="39"/>
        <v>4100</v>
      </c>
    </row>
    <row r="1261" spans="1:16" x14ac:dyDescent="0.25">
      <c r="A1261" s="32" t="s">
        <v>4</v>
      </c>
      <c r="B1261" s="32">
        <v>43239</v>
      </c>
      <c r="C1261" s="32" t="s">
        <v>2018</v>
      </c>
      <c r="D1261" s="32" t="str">
        <f>VLOOKUP(C1261,Grupo!A:B,2,0)</f>
        <v>_TMX 06-10 m</v>
      </c>
      <c r="G1261" s="34">
        <v>70715</v>
      </c>
      <c r="H1261" s="32">
        <v>7575</v>
      </c>
      <c r="I1261" s="58" t="s">
        <v>4</v>
      </c>
      <c r="J1261">
        <f>VLOOKUP(D1261,'TIpo (Estudo)'!A:C,3,0)</f>
        <v>14</v>
      </c>
      <c r="K1261" t="str">
        <f>VLOOKUP(D1261,'TIpo (Estudo)'!A:B,2,)</f>
        <v>Tipo_H_6-10</v>
      </c>
      <c r="L1261" t="s">
        <v>1259</v>
      </c>
      <c r="M1261" t="str">
        <f t="shared" si="38"/>
        <v>MG</v>
      </c>
      <c r="N1261" s="53">
        <v>40508</v>
      </c>
      <c r="O1261">
        <v>1</v>
      </c>
      <c r="P1261">
        <f t="shared" si="39"/>
        <v>28993.149999999998</v>
      </c>
    </row>
    <row r="1262" spans="1:16" x14ac:dyDescent="0.25">
      <c r="A1262" s="32" t="s">
        <v>1</v>
      </c>
      <c r="B1262" s="32">
        <v>35873</v>
      </c>
      <c r="C1262" s="32" t="s">
        <v>1155</v>
      </c>
      <c r="D1262" s="32" t="str">
        <f>VLOOKUP(C1262,Grupo!A:B,2,0)</f>
        <v>_RX 15-20 m</v>
      </c>
      <c r="G1262" s="34">
        <v>142700</v>
      </c>
      <c r="H1262" s="32">
        <v>7550</v>
      </c>
      <c r="I1262" s="58" t="s">
        <v>1</v>
      </c>
      <c r="J1262">
        <f>VLOOKUP(D1262,'TIpo (Estudo)'!A:C,3,0)</f>
        <v>9</v>
      </c>
      <c r="K1262" t="str">
        <f>VLOOKUP(D1262,'TIpo (Estudo)'!A:B,2,)</f>
        <v>Tipo_F_15-20</v>
      </c>
      <c r="L1262" t="s">
        <v>1280</v>
      </c>
      <c r="M1262" t="str">
        <f t="shared" si="38"/>
        <v>MS</v>
      </c>
      <c r="N1262" s="53">
        <v>40511</v>
      </c>
      <c r="O1262">
        <v>1</v>
      </c>
      <c r="P1262">
        <f t="shared" si="39"/>
        <v>58507</v>
      </c>
    </row>
    <row r="1263" spans="1:16" x14ac:dyDescent="0.25">
      <c r="A1263" s="32" t="s">
        <v>4</v>
      </c>
      <c r="B1263" s="32">
        <v>42262</v>
      </c>
      <c r="C1263" s="32" t="s">
        <v>1172</v>
      </c>
      <c r="D1263" s="32" t="str">
        <f>VLOOKUP(C1263,Grupo!A:B,2,0)</f>
        <v>_Distribuidor_Ester</v>
      </c>
      <c r="G1263" s="34">
        <v>11500</v>
      </c>
      <c r="H1263" s="32">
        <v>7577</v>
      </c>
      <c r="I1263" s="58" t="s">
        <v>4</v>
      </c>
      <c r="J1263">
        <f>VLOOKUP(D1263,'TIpo (Estudo)'!A:C,3,0)</f>
        <v>2</v>
      </c>
      <c r="K1263" t="str">
        <f>VLOOKUP(D1263,'TIpo (Estudo)'!A:B,2,)</f>
        <v>Tipo_B</v>
      </c>
      <c r="L1263" t="s">
        <v>1629</v>
      </c>
      <c r="M1263" t="str">
        <f t="shared" si="38"/>
        <v>MG</v>
      </c>
      <c r="N1263" s="53">
        <v>40513</v>
      </c>
      <c r="O1263">
        <v>1</v>
      </c>
      <c r="P1263">
        <f t="shared" si="39"/>
        <v>4715</v>
      </c>
    </row>
    <row r="1264" spans="1:16" x14ac:dyDescent="0.25">
      <c r="A1264" s="32" t="s">
        <v>314</v>
      </c>
      <c r="B1264" s="32">
        <v>42567</v>
      </c>
      <c r="C1264" s="32" t="s">
        <v>2193</v>
      </c>
      <c r="D1264" s="32" t="str">
        <f>VLOOKUP(C1264,Grupo!A:B,2,0)</f>
        <v>_Colhedoras</v>
      </c>
      <c r="G1264" s="34">
        <v>23000</v>
      </c>
      <c r="H1264" s="32">
        <v>7586</v>
      </c>
      <c r="I1264" s="58" t="s">
        <v>314</v>
      </c>
      <c r="J1264">
        <f>VLOOKUP(D1264,'TIpo (Estudo)'!A:C,3,0)</f>
        <v>1</v>
      </c>
      <c r="K1264" t="str">
        <f>VLOOKUP(D1264,'TIpo (Estudo)'!A:B,2,)</f>
        <v>Tipo_A</v>
      </c>
      <c r="L1264" t="s">
        <v>1673</v>
      </c>
      <c r="M1264" t="str">
        <f t="shared" si="38"/>
        <v>RN</v>
      </c>
      <c r="N1264" s="53">
        <v>40514</v>
      </c>
      <c r="O1264">
        <v>1</v>
      </c>
      <c r="P1264">
        <f t="shared" si="39"/>
        <v>9430</v>
      </c>
    </row>
    <row r="1265" spans="1:16" x14ac:dyDescent="0.25">
      <c r="A1265" s="32" t="s">
        <v>2</v>
      </c>
      <c r="B1265" s="32">
        <v>43239</v>
      </c>
      <c r="C1265" s="32" t="s">
        <v>2018</v>
      </c>
      <c r="D1265" s="32" t="str">
        <f>VLOOKUP(C1265,Grupo!A:B,2,0)</f>
        <v>_TMX 06-10 m</v>
      </c>
      <c r="G1265" s="34">
        <v>79700</v>
      </c>
      <c r="H1265" s="32">
        <v>7574</v>
      </c>
      <c r="I1265" s="58" t="s">
        <v>2</v>
      </c>
      <c r="J1265">
        <f>VLOOKUP(D1265,'TIpo (Estudo)'!A:C,3,0)</f>
        <v>14</v>
      </c>
      <c r="K1265" t="str">
        <f>VLOOKUP(D1265,'TIpo (Estudo)'!A:B,2,)</f>
        <v>Tipo_H_6-10</v>
      </c>
      <c r="L1265" t="s">
        <v>1459</v>
      </c>
      <c r="M1265" t="str">
        <f t="shared" si="38"/>
        <v>SP</v>
      </c>
      <c r="N1265" s="53">
        <v>40514</v>
      </c>
      <c r="O1265">
        <v>1</v>
      </c>
      <c r="P1265">
        <f t="shared" si="39"/>
        <v>32676.999999999996</v>
      </c>
    </row>
    <row r="1266" spans="1:16" x14ac:dyDescent="0.25">
      <c r="A1266" s="32" t="s">
        <v>4</v>
      </c>
      <c r="B1266" s="32">
        <v>33790</v>
      </c>
      <c r="C1266" s="32" t="s">
        <v>1177</v>
      </c>
      <c r="D1266" s="32" t="str">
        <f>VLOOKUP(C1266,Grupo!A:B,2,0)</f>
        <v>_Colhedoras</v>
      </c>
      <c r="G1266" s="34">
        <v>41000</v>
      </c>
      <c r="H1266" s="32">
        <v>7580</v>
      </c>
      <c r="I1266" s="58" t="s">
        <v>4</v>
      </c>
      <c r="J1266">
        <f>VLOOKUP(D1266,'TIpo (Estudo)'!A:C,3,0)</f>
        <v>1</v>
      </c>
      <c r="K1266" t="str">
        <f>VLOOKUP(D1266,'TIpo (Estudo)'!A:B,2,)</f>
        <v>Tipo_A</v>
      </c>
      <c r="L1266" t="s">
        <v>1643</v>
      </c>
      <c r="M1266" t="str">
        <f t="shared" si="38"/>
        <v>MG</v>
      </c>
      <c r="N1266" s="53">
        <v>40515</v>
      </c>
      <c r="O1266">
        <v>1</v>
      </c>
      <c r="P1266">
        <f t="shared" si="39"/>
        <v>16810</v>
      </c>
    </row>
    <row r="1267" spans="1:16" x14ac:dyDescent="0.25">
      <c r="A1267" s="32" t="s">
        <v>4</v>
      </c>
      <c r="B1267" s="32">
        <v>37372</v>
      </c>
      <c r="C1267" s="32" t="s">
        <v>1139</v>
      </c>
      <c r="D1267" s="32" t="str">
        <f>VLOOKUP(C1267,Grupo!A:B,2,0)</f>
        <v>_TMX 02-5 m</v>
      </c>
      <c r="G1267" s="34">
        <v>72000</v>
      </c>
      <c r="H1267" s="32">
        <v>7536</v>
      </c>
      <c r="I1267" s="58" t="s">
        <v>4</v>
      </c>
      <c r="J1267">
        <f>VLOOKUP(D1267,'TIpo (Estudo)'!A:C,3,0)</f>
        <v>13</v>
      </c>
      <c r="K1267" t="str">
        <f>VLOOKUP(D1267,'TIpo (Estudo)'!A:B,2,)</f>
        <v>Tipo_H_2-5</v>
      </c>
      <c r="L1267" t="s">
        <v>1514</v>
      </c>
      <c r="M1267" t="str">
        <f t="shared" si="38"/>
        <v>MG</v>
      </c>
      <c r="N1267" s="53">
        <v>40515</v>
      </c>
      <c r="O1267">
        <v>1</v>
      </c>
      <c r="P1267">
        <f t="shared" si="39"/>
        <v>29520</v>
      </c>
    </row>
    <row r="1268" spans="1:16" x14ac:dyDescent="0.25">
      <c r="A1268" s="32" t="s">
        <v>4</v>
      </c>
      <c r="B1268" s="32">
        <v>43103</v>
      </c>
      <c r="C1268" s="32" t="s">
        <v>1158</v>
      </c>
      <c r="D1268" s="32" t="str">
        <f>VLOOKUP(C1268,Grupo!A:B,2,0)</f>
        <v>_Unimix</v>
      </c>
      <c r="G1268" s="34">
        <v>16000</v>
      </c>
      <c r="H1268" s="32">
        <v>7537</v>
      </c>
      <c r="I1268" s="58" t="s">
        <v>4</v>
      </c>
      <c r="J1268">
        <f>VLOOKUP(D1268,'TIpo (Estudo)'!A:C,3,0)</f>
        <v>16</v>
      </c>
      <c r="K1268" t="str">
        <f>VLOOKUP(D1268,'TIpo (Estudo)'!A:B,2,)</f>
        <v>Tipo_I</v>
      </c>
      <c r="L1268" t="s">
        <v>1629</v>
      </c>
      <c r="M1268" t="str">
        <f t="shared" si="38"/>
        <v>MG</v>
      </c>
      <c r="N1268" s="53">
        <v>40518</v>
      </c>
      <c r="O1268">
        <v>1</v>
      </c>
      <c r="P1268">
        <f t="shared" si="39"/>
        <v>6560</v>
      </c>
    </row>
    <row r="1269" spans="1:16" x14ac:dyDescent="0.25">
      <c r="A1269" s="32" t="s">
        <v>2</v>
      </c>
      <c r="B1269" s="32">
        <v>41711</v>
      </c>
      <c r="C1269" s="32" t="s">
        <v>3057</v>
      </c>
      <c r="D1269" s="32" t="str">
        <f>VLOOKUP(C1269,Grupo!A:B,2,0)</f>
        <v>_VM 2-8 m</v>
      </c>
      <c r="G1269" s="34">
        <v>42000</v>
      </c>
      <c r="H1269" s="32">
        <v>7369</v>
      </c>
      <c r="I1269" s="58" t="s">
        <v>2</v>
      </c>
      <c r="J1269">
        <f>VLOOKUP(D1269,'TIpo (Estudo)'!A:C,3,0)</f>
        <v>17</v>
      </c>
      <c r="K1269" t="str">
        <f>VLOOKUP(D1269,'TIpo (Estudo)'!A:B,2,)</f>
        <v>Tipo_J_2-8</v>
      </c>
      <c r="L1269" t="s">
        <v>1194</v>
      </c>
      <c r="M1269" t="str">
        <f t="shared" si="38"/>
        <v>SP</v>
      </c>
      <c r="N1269" s="53">
        <v>40520</v>
      </c>
      <c r="O1269">
        <v>1</v>
      </c>
      <c r="P1269">
        <f t="shared" si="39"/>
        <v>17220</v>
      </c>
    </row>
    <row r="1270" spans="1:16" x14ac:dyDescent="0.25">
      <c r="A1270" s="32" t="s">
        <v>29</v>
      </c>
      <c r="B1270" s="32">
        <v>37372</v>
      </c>
      <c r="C1270" s="32" t="s">
        <v>1139</v>
      </c>
      <c r="D1270" s="32" t="str">
        <f>VLOOKUP(C1270,Grupo!A:B,2,0)</f>
        <v>_TMX 02-5 m</v>
      </c>
      <c r="G1270" s="34">
        <v>60940</v>
      </c>
      <c r="H1270" s="32">
        <v>7571</v>
      </c>
      <c r="I1270" s="58" t="s">
        <v>29</v>
      </c>
      <c r="J1270">
        <f>VLOOKUP(D1270,'TIpo (Estudo)'!A:C,3,0)</f>
        <v>13</v>
      </c>
      <c r="K1270" t="str">
        <f>VLOOKUP(D1270,'TIpo (Estudo)'!A:B,2,)</f>
        <v>Tipo_H_2-5</v>
      </c>
      <c r="L1270" t="s">
        <v>1213</v>
      </c>
      <c r="M1270" t="str">
        <f t="shared" si="38"/>
        <v>PR</v>
      </c>
      <c r="N1270" s="53">
        <v>40521</v>
      </c>
      <c r="O1270">
        <v>1</v>
      </c>
      <c r="P1270">
        <f t="shared" si="39"/>
        <v>24985.399999999998</v>
      </c>
    </row>
    <row r="1271" spans="1:16" x14ac:dyDescent="0.25">
      <c r="A1271" s="32" t="s">
        <v>175</v>
      </c>
      <c r="B1271" s="32">
        <v>42332</v>
      </c>
      <c r="C1271" s="32" t="s">
        <v>2030</v>
      </c>
      <c r="D1271" s="32" t="str">
        <f>VLOOKUP(C1271,Grupo!A:B,2,0)</f>
        <v>_Distribuidor_Ester</v>
      </c>
      <c r="G1271" s="34">
        <v>12240</v>
      </c>
      <c r="H1271" s="32">
        <v>7591</v>
      </c>
      <c r="I1271" s="58" t="s">
        <v>175</v>
      </c>
      <c r="J1271">
        <f>VLOOKUP(D1271,'TIpo (Estudo)'!A:C,3,0)</f>
        <v>2</v>
      </c>
      <c r="K1271" t="str">
        <f>VLOOKUP(D1271,'TIpo (Estudo)'!A:B,2,)</f>
        <v>Tipo_B</v>
      </c>
      <c r="L1271" t="s">
        <v>1449</v>
      </c>
      <c r="M1271" t="str">
        <f t="shared" si="38"/>
        <v>EX</v>
      </c>
      <c r="N1271" s="53">
        <v>40525</v>
      </c>
      <c r="O1271">
        <v>1</v>
      </c>
      <c r="P1271">
        <f t="shared" si="39"/>
        <v>5018.3999999999996</v>
      </c>
    </row>
    <row r="1272" spans="1:16" x14ac:dyDescent="0.25">
      <c r="A1272" s="32" t="s">
        <v>175</v>
      </c>
      <c r="B1272" s="32">
        <v>42738</v>
      </c>
      <c r="C1272" s="32" t="s">
        <v>1171</v>
      </c>
      <c r="D1272" s="32" t="str">
        <f>VLOOKUP(C1272,Grupo!A:B,2,0)</f>
        <v>_Distribuidor_Ester</v>
      </c>
      <c r="G1272" s="34">
        <v>26010</v>
      </c>
      <c r="H1272" s="32">
        <v>7590</v>
      </c>
      <c r="I1272" s="58" t="s">
        <v>175</v>
      </c>
      <c r="J1272">
        <f>VLOOKUP(D1272,'TIpo (Estudo)'!A:C,3,0)</f>
        <v>2</v>
      </c>
      <c r="K1272" t="str">
        <f>VLOOKUP(D1272,'TIpo (Estudo)'!A:B,2,)</f>
        <v>Tipo_B</v>
      </c>
      <c r="L1272" t="s">
        <v>1449</v>
      </c>
      <c r="M1272" t="str">
        <f t="shared" si="38"/>
        <v>EX</v>
      </c>
      <c r="N1272" s="53">
        <v>40525</v>
      </c>
      <c r="O1272">
        <v>1</v>
      </c>
      <c r="P1272">
        <f t="shared" si="39"/>
        <v>10664.099999999999</v>
      </c>
    </row>
    <row r="1273" spans="1:16" x14ac:dyDescent="0.25">
      <c r="A1273" s="32" t="s">
        <v>2</v>
      </c>
      <c r="B1273" s="32">
        <v>41719</v>
      </c>
      <c r="C1273" s="32" t="s">
        <v>1164</v>
      </c>
      <c r="D1273" s="32" t="str">
        <f>VLOOKUP(C1273,Grupo!A:B,2,0)</f>
        <v>_Colhedoras</v>
      </c>
      <c r="G1273" s="34">
        <v>20000</v>
      </c>
      <c r="H1273" s="32">
        <v>7582</v>
      </c>
      <c r="I1273" s="58" t="s">
        <v>2</v>
      </c>
      <c r="J1273">
        <f>VLOOKUP(D1273,'TIpo (Estudo)'!A:C,3,0)</f>
        <v>1</v>
      </c>
      <c r="K1273" t="str">
        <f>VLOOKUP(D1273,'TIpo (Estudo)'!A:B,2,)</f>
        <v>Tipo_A</v>
      </c>
      <c r="L1273" t="s">
        <v>1222</v>
      </c>
      <c r="M1273" t="str">
        <f t="shared" si="38"/>
        <v>SP</v>
      </c>
      <c r="N1273" s="53">
        <v>40526</v>
      </c>
      <c r="O1273">
        <v>1</v>
      </c>
      <c r="P1273">
        <f t="shared" si="39"/>
        <v>8200</v>
      </c>
    </row>
    <row r="1274" spans="1:16" x14ac:dyDescent="0.25">
      <c r="A1274" s="32" t="s">
        <v>4</v>
      </c>
      <c r="B1274" s="32">
        <v>43239</v>
      </c>
      <c r="C1274" s="32" t="s">
        <v>2018</v>
      </c>
      <c r="D1274" s="32" t="str">
        <f>VLOOKUP(C1274,Grupo!A:B,2,0)</f>
        <v>_TMX 06-10 m</v>
      </c>
      <c r="G1274" s="34">
        <v>67500</v>
      </c>
      <c r="H1274" s="32">
        <v>7603</v>
      </c>
      <c r="I1274" s="58" t="s">
        <v>4</v>
      </c>
      <c r="J1274">
        <f>VLOOKUP(D1274,'TIpo (Estudo)'!A:C,3,0)</f>
        <v>14</v>
      </c>
      <c r="K1274" t="str">
        <f>VLOOKUP(D1274,'TIpo (Estudo)'!A:B,2,)</f>
        <v>Tipo_H_6-10</v>
      </c>
      <c r="L1274" t="s">
        <v>1259</v>
      </c>
      <c r="M1274" t="str">
        <f t="shared" si="38"/>
        <v>MG</v>
      </c>
      <c r="N1274" s="53">
        <v>40526</v>
      </c>
      <c r="O1274">
        <v>1</v>
      </c>
      <c r="P1274">
        <f t="shared" si="39"/>
        <v>27675</v>
      </c>
    </row>
    <row r="1275" spans="1:16" x14ac:dyDescent="0.25">
      <c r="A1275" s="32" t="s">
        <v>2</v>
      </c>
      <c r="B1275" s="32">
        <v>40526</v>
      </c>
      <c r="C1275" s="32" t="s">
        <v>1151</v>
      </c>
      <c r="D1275" s="32" t="str">
        <f>VLOOKUP(C1275,Grupo!A:B,2,0)</f>
        <v>_RX 0-11m</v>
      </c>
      <c r="G1275" s="34">
        <v>85000</v>
      </c>
      <c r="H1275" s="32">
        <v>7593</v>
      </c>
      <c r="I1275" s="58" t="s">
        <v>2</v>
      </c>
      <c r="J1275">
        <f>VLOOKUP(D1275,'TIpo (Estudo)'!A:C,3,0)</f>
        <v>7</v>
      </c>
      <c r="K1275" t="str">
        <f>VLOOKUP(D1275,'TIpo (Estudo)'!A:B,2,)</f>
        <v>Tipo_F_0-11</v>
      </c>
      <c r="L1275" t="s">
        <v>1674</v>
      </c>
      <c r="M1275" t="str">
        <f t="shared" si="38"/>
        <v>SP</v>
      </c>
      <c r="N1275" s="53">
        <v>40527</v>
      </c>
      <c r="O1275">
        <v>1</v>
      </c>
      <c r="P1275">
        <f t="shared" si="39"/>
        <v>34850</v>
      </c>
    </row>
    <row r="1276" spans="1:16" x14ac:dyDescent="0.25">
      <c r="A1276" s="32" t="s">
        <v>79</v>
      </c>
      <c r="B1276" s="32">
        <v>29198</v>
      </c>
      <c r="C1276" s="32" t="s">
        <v>1150</v>
      </c>
      <c r="D1276" s="32" t="str">
        <f>VLOOKUP(C1276,Grupo!A:B,2,0)</f>
        <v>_TMX 02-5 m</v>
      </c>
      <c r="G1276" s="34">
        <v>41000</v>
      </c>
      <c r="H1276" s="32">
        <v>4239</v>
      </c>
      <c r="I1276" s="58" t="s">
        <v>79</v>
      </c>
      <c r="J1276">
        <f>VLOOKUP(D1276,'TIpo (Estudo)'!A:C,3,0)</f>
        <v>13</v>
      </c>
      <c r="K1276" t="str">
        <f>VLOOKUP(D1276,'TIpo (Estudo)'!A:B,2,)</f>
        <v>Tipo_H_2-5</v>
      </c>
      <c r="L1276" t="s">
        <v>1500</v>
      </c>
      <c r="M1276" t="str">
        <f t="shared" si="38"/>
        <v>RS</v>
      </c>
      <c r="N1276" s="53">
        <v>40527</v>
      </c>
      <c r="O1276">
        <v>1</v>
      </c>
      <c r="P1276">
        <f t="shared" si="39"/>
        <v>16810</v>
      </c>
    </row>
    <row r="1277" spans="1:16" x14ac:dyDescent="0.25">
      <c r="A1277" s="32" t="s">
        <v>10</v>
      </c>
      <c r="B1277" s="32">
        <v>37372</v>
      </c>
      <c r="C1277" s="32" t="s">
        <v>1139</v>
      </c>
      <c r="D1277" s="32" t="str">
        <f>VLOOKUP(C1277,Grupo!A:B,2,0)</f>
        <v>_TMX 02-5 m</v>
      </c>
      <c r="G1277" s="34">
        <v>56000</v>
      </c>
      <c r="H1277" s="32">
        <v>7563</v>
      </c>
      <c r="I1277" s="58" t="s">
        <v>10</v>
      </c>
      <c r="J1277">
        <f>VLOOKUP(D1277,'TIpo (Estudo)'!A:C,3,0)</f>
        <v>13</v>
      </c>
      <c r="K1277" t="str">
        <f>VLOOKUP(D1277,'TIpo (Estudo)'!A:B,2,)</f>
        <v>Tipo_H_2-5</v>
      </c>
      <c r="L1277" t="s">
        <v>1476</v>
      </c>
      <c r="M1277" t="str">
        <f t="shared" si="38"/>
        <v>GO</v>
      </c>
      <c r="N1277" s="53">
        <v>40528</v>
      </c>
      <c r="O1277">
        <v>1</v>
      </c>
      <c r="P1277">
        <f t="shared" si="39"/>
        <v>22960</v>
      </c>
    </row>
    <row r="1278" spans="1:16" x14ac:dyDescent="0.25">
      <c r="A1278" s="32" t="s">
        <v>2</v>
      </c>
      <c r="B1278" s="32">
        <v>41719</v>
      </c>
      <c r="C1278" s="32" t="s">
        <v>1164</v>
      </c>
      <c r="D1278" s="32" t="str">
        <f>VLOOKUP(C1278,Grupo!A:B,2,0)</f>
        <v>_Colhedoras</v>
      </c>
      <c r="G1278" s="34">
        <v>22950</v>
      </c>
      <c r="H1278" s="32">
        <v>7518</v>
      </c>
      <c r="I1278" s="58" t="s">
        <v>2</v>
      </c>
      <c r="J1278">
        <f>VLOOKUP(D1278,'TIpo (Estudo)'!A:C,3,0)</f>
        <v>1</v>
      </c>
      <c r="K1278" t="str">
        <f>VLOOKUP(D1278,'TIpo (Estudo)'!A:B,2,)</f>
        <v>Tipo_A</v>
      </c>
      <c r="L1278" t="s">
        <v>1526</v>
      </c>
      <c r="M1278" t="str">
        <f t="shared" si="38"/>
        <v>SP</v>
      </c>
      <c r="N1278" s="53">
        <v>40528</v>
      </c>
      <c r="O1278">
        <v>1</v>
      </c>
      <c r="P1278">
        <f t="shared" si="39"/>
        <v>9409.5</v>
      </c>
    </row>
    <row r="1279" spans="1:16" x14ac:dyDescent="0.25">
      <c r="A1279" s="32" t="s">
        <v>2</v>
      </c>
      <c r="B1279" s="32">
        <v>41719</v>
      </c>
      <c r="C1279" s="32" t="s">
        <v>1164</v>
      </c>
      <c r="D1279" s="32" t="str">
        <f>VLOOKUP(C1279,Grupo!A:B,2,0)</f>
        <v>_Colhedoras</v>
      </c>
      <c r="G1279" s="34">
        <v>22950</v>
      </c>
      <c r="H1279" s="32">
        <v>7581</v>
      </c>
      <c r="I1279" s="58" t="s">
        <v>2</v>
      </c>
      <c r="J1279">
        <f>VLOOKUP(D1279,'TIpo (Estudo)'!A:C,3,0)</f>
        <v>1</v>
      </c>
      <c r="K1279" t="str">
        <f>VLOOKUP(D1279,'TIpo (Estudo)'!A:B,2,)</f>
        <v>Tipo_A</v>
      </c>
      <c r="L1279" t="s">
        <v>1526</v>
      </c>
      <c r="M1279" t="str">
        <f t="shared" si="38"/>
        <v>SP</v>
      </c>
      <c r="N1279" s="53">
        <v>40528</v>
      </c>
      <c r="O1279">
        <v>1</v>
      </c>
      <c r="P1279">
        <f t="shared" si="39"/>
        <v>9409.5</v>
      </c>
    </row>
    <row r="1280" spans="1:16" x14ac:dyDescent="0.25">
      <c r="A1280" s="32" t="s">
        <v>2</v>
      </c>
      <c r="B1280" s="32">
        <v>17922</v>
      </c>
      <c r="C1280" s="32" t="s">
        <v>2188</v>
      </c>
      <c r="D1280" s="32" t="str">
        <f>VLOOKUP(C1280,Grupo!A:B,2,0)</f>
        <v>_Colhedoras</v>
      </c>
      <c r="G1280" s="34">
        <v>11050</v>
      </c>
      <c r="H1280" s="32">
        <v>6307</v>
      </c>
      <c r="I1280" s="58" t="s">
        <v>2</v>
      </c>
      <c r="J1280">
        <f>VLOOKUP(D1280,'TIpo (Estudo)'!A:C,3,0)</f>
        <v>1</v>
      </c>
      <c r="K1280" t="str">
        <f>VLOOKUP(D1280,'TIpo (Estudo)'!A:B,2,)</f>
        <v>Tipo_A</v>
      </c>
      <c r="L1280" t="s">
        <v>1526</v>
      </c>
      <c r="M1280" t="str">
        <f t="shared" si="38"/>
        <v>SP</v>
      </c>
      <c r="N1280" s="53">
        <v>40528</v>
      </c>
      <c r="O1280">
        <v>1</v>
      </c>
      <c r="P1280">
        <f t="shared" si="39"/>
        <v>4530.5</v>
      </c>
    </row>
    <row r="1281" spans="1:16" x14ac:dyDescent="0.25">
      <c r="A1281" s="32" t="s">
        <v>2</v>
      </c>
      <c r="B1281" s="32">
        <v>17922</v>
      </c>
      <c r="C1281" s="32" t="s">
        <v>2188</v>
      </c>
      <c r="D1281" s="32" t="str">
        <f>VLOOKUP(C1281,Grupo!A:B,2,0)</f>
        <v>_Colhedoras</v>
      </c>
      <c r="G1281" s="34">
        <v>11050</v>
      </c>
      <c r="H1281" s="32">
        <v>6299</v>
      </c>
      <c r="I1281" s="58" t="s">
        <v>2</v>
      </c>
      <c r="J1281">
        <f>VLOOKUP(D1281,'TIpo (Estudo)'!A:C,3,0)</f>
        <v>1</v>
      </c>
      <c r="K1281" t="str">
        <f>VLOOKUP(D1281,'TIpo (Estudo)'!A:B,2,)</f>
        <v>Tipo_A</v>
      </c>
      <c r="L1281" t="s">
        <v>1526</v>
      </c>
      <c r="M1281" t="str">
        <f t="shared" si="38"/>
        <v>SP</v>
      </c>
      <c r="N1281" s="53">
        <v>40528</v>
      </c>
      <c r="O1281">
        <v>1</v>
      </c>
      <c r="P1281">
        <f t="shared" si="39"/>
        <v>4530.5</v>
      </c>
    </row>
    <row r="1282" spans="1:16" x14ac:dyDescent="0.25">
      <c r="A1282" s="32" t="s">
        <v>2</v>
      </c>
      <c r="B1282" s="32">
        <v>43103</v>
      </c>
      <c r="C1282" s="32" t="s">
        <v>1158</v>
      </c>
      <c r="D1282" s="32" t="str">
        <f>VLOOKUP(C1282,Grupo!A:B,2,0)</f>
        <v>_Unimix</v>
      </c>
      <c r="G1282" s="34">
        <v>16966</v>
      </c>
      <c r="H1282" s="32">
        <v>7366</v>
      </c>
      <c r="I1282" s="58" t="s">
        <v>2</v>
      </c>
      <c r="J1282">
        <f>VLOOKUP(D1282,'TIpo (Estudo)'!A:C,3,0)</f>
        <v>16</v>
      </c>
      <c r="K1282" t="str">
        <f>VLOOKUP(D1282,'TIpo (Estudo)'!A:B,2,)</f>
        <v>Tipo_I</v>
      </c>
      <c r="L1282" t="s">
        <v>1526</v>
      </c>
      <c r="M1282" t="str">
        <f t="shared" si="38"/>
        <v>SP</v>
      </c>
      <c r="N1282" s="53">
        <v>40528</v>
      </c>
      <c r="O1282">
        <v>1</v>
      </c>
      <c r="P1282">
        <f t="shared" si="39"/>
        <v>6956.0599999999995</v>
      </c>
    </row>
    <row r="1283" spans="1:16" x14ac:dyDescent="0.25">
      <c r="A1283" s="32" t="s">
        <v>2</v>
      </c>
      <c r="B1283" s="32">
        <v>25850</v>
      </c>
      <c r="C1283" s="32" t="s">
        <v>2229</v>
      </c>
      <c r="D1283" s="32" t="str">
        <f>VLOOKUP(C1283,Grupo!A:B,2,0)</f>
        <v>_Wagon</v>
      </c>
      <c r="G1283" s="34">
        <v>42840</v>
      </c>
      <c r="H1283" s="32">
        <v>7035</v>
      </c>
      <c r="I1283" s="58" t="s">
        <v>2</v>
      </c>
      <c r="J1283">
        <f>VLOOKUP(D1283,'TIpo (Estudo)'!A:C,3,0)</f>
        <v>19</v>
      </c>
      <c r="K1283" t="str">
        <f>VLOOKUP(D1283,'TIpo (Estudo)'!A:B,2,)</f>
        <v>Tipo_K</v>
      </c>
      <c r="L1283" t="s">
        <v>1526</v>
      </c>
      <c r="M1283" t="str">
        <f t="shared" ref="M1283:M1346" si="40">IF(ISBLANK(I1283),A1283,I1283)</f>
        <v>SP</v>
      </c>
      <c r="N1283" s="53">
        <v>40528</v>
      </c>
      <c r="O1283">
        <v>1</v>
      </c>
      <c r="P1283">
        <f t="shared" ref="P1283:P1346" si="41">G1283*0.41</f>
        <v>17564.399999999998</v>
      </c>
    </row>
    <row r="1284" spans="1:16" x14ac:dyDescent="0.25">
      <c r="A1284" s="32" t="s">
        <v>2</v>
      </c>
      <c r="B1284" s="32">
        <v>40301</v>
      </c>
      <c r="C1284" s="32" t="s">
        <v>2242</v>
      </c>
      <c r="D1284" s="32" t="str">
        <f>VLOOKUP(C1284,Grupo!A:B,2,0)</f>
        <v>_Wagon</v>
      </c>
      <c r="G1284" s="34">
        <v>19125</v>
      </c>
      <c r="H1284" s="32">
        <v>6423</v>
      </c>
      <c r="I1284" s="58" t="s">
        <v>2</v>
      </c>
      <c r="J1284">
        <f>VLOOKUP(D1284,'TIpo (Estudo)'!A:C,3,0)</f>
        <v>19</v>
      </c>
      <c r="K1284" t="str">
        <f>VLOOKUP(D1284,'TIpo (Estudo)'!A:B,2,)</f>
        <v>Tipo_K</v>
      </c>
      <c r="L1284" t="s">
        <v>1526</v>
      </c>
      <c r="M1284" t="str">
        <f t="shared" si="40"/>
        <v>SP</v>
      </c>
      <c r="N1284" s="53">
        <v>40528</v>
      </c>
      <c r="O1284">
        <v>1</v>
      </c>
      <c r="P1284">
        <f t="shared" si="41"/>
        <v>7841.2499999999991</v>
      </c>
    </row>
    <row r="1285" spans="1:16" x14ac:dyDescent="0.25">
      <c r="A1285" s="32" t="s">
        <v>2</v>
      </c>
      <c r="B1285" s="32">
        <v>41711</v>
      </c>
      <c r="C1285" s="32" t="s">
        <v>3057</v>
      </c>
      <c r="D1285" s="32" t="str">
        <f>VLOOKUP(C1285,Grupo!A:B,2,0)</f>
        <v>_VM 2-8 m</v>
      </c>
      <c r="G1285" s="34">
        <v>42840</v>
      </c>
      <c r="H1285" s="32">
        <v>7513</v>
      </c>
      <c r="I1285" s="58" t="s">
        <v>2</v>
      </c>
      <c r="J1285">
        <f>VLOOKUP(D1285,'TIpo (Estudo)'!A:C,3,0)</f>
        <v>17</v>
      </c>
      <c r="K1285" t="str">
        <f>VLOOKUP(D1285,'TIpo (Estudo)'!A:B,2,)</f>
        <v>Tipo_J_2-8</v>
      </c>
      <c r="L1285" t="s">
        <v>1526</v>
      </c>
      <c r="M1285" t="str">
        <f t="shared" si="40"/>
        <v>SP</v>
      </c>
      <c r="N1285" s="53">
        <v>40528</v>
      </c>
      <c r="O1285">
        <v>1</v>
      </c>
      <c r="P1285">
        <f t="shared" si="41"/>
        <v>17564.399999999998</v>
      </c>
    </row>
    <row r="1286" spans="1:16" x14ac:dyDescent="0.25">
      <c r="A1286" s="32" t="s">
        <v>2</v>
      </c>
      <c r="B1286" s="32">
        <v>41711</v>
      </c>
      <c r="C1286" s="32" t="s">
        <v>3057</v>
      </c>
      <c r="D1286" s="32" t="str">
        <f>VLOOKUP(C1286,Grupo!A:B,2,0)</f>
        <v>_VM 2-8 m</v>
      </c>
      <c r="G1286" s="34">
        <v>42840</v>
      </c>
      <c r="H1286" s="32">
        <v>7515</v>
      </c>
      <c r="I1286" s="58" t="s">
        <v>2</v>
      </c>
      <c r="J1286">
        <f>VLOOKUP(D1286,'TIpo (Estudo)'!A:C,3,0)</f>
        <v>17</v>
      </c>
      <c r="K1286" t="str">
        <f>VLOOKUP(D1286,'TIpo (Estudo)'!A:B,2,)</f>
        <v>Tipo_J_2-8</v>
      </c>
      <c r="L1286" t="s">
        <v>1526</v>
      </c>
      <c r="M1286" t="str">
        <f t="shared" si="40"/>
        <v>SP</v>
      </c>
      <c r="N1286" s="53">
        <v>40528</v>
      </c>
      <c r="O1286">
        <v>1</v>
      </c>
      <c r="P1286">
        <f t="shared" si="41"/>
        <v>17564.399999999998</v>
      </c>
    </row>
    <row r="1287" spans="1:16" x14ac:dyDescent="0.25">
      <c r="A1287" s="32" t="s">
        <v>2</v>
      </c>
      <c r="B1287" s="32">
        <v>41711</v>
      </c>
      <c r="C1287" s="32" t="s">
        <v>3057</v>
      </c>
      <c r="D1287" s="32" t="str">
        <f>VLOOKUP(C1287,Grupo!A:B,2,0)</f>
        <v>_VM 2-8 m</v>
      </c>
      <c r="G1287" s="34">
        <v>19125</v>
      </c>
      <c r="H1287" s="32">
        <v>7514</v>
      </c>
      <c r="I1287" s="58" t="s">
        <v>2</v>
      </c>
      <c r="J1287">
        <f>VLOOKUP(D1287,'TIpo (Estudo)'!A:C,3,0)</f>
        <v>17</v>
      </c>
      <c r="K1287" t="str">
        <f>VLOOKUP(D1287,'TIpo (Estudo)'!A:B,2,)</f>
        <v>Tipo_J_2-8</v>
      </c>
      <c r="L1287" t="s">
        <v>1526</v>
      </c>
      <c r="M1287" t="str">
        <f t="shared" si="40"/>
        <v>SP</v>
      </c>
      <c r="N1287" s="53">
        <v>40528</v>
      </c>
      <c r="O1287">
        <v>1</v>
      </c>
      <c r="P1287">
        <f t="shared" si="41"/>
        <v>7841.2499999999991</v>
      </c>
    </row>
    <row r="1288" spans="1:16" x14ac:dyDescent="0.25">
      <c r="A1288" s="32" t="s">
        <v>2</v>
      </c>
      <c r="B1288" s="32">
        <v>41815</v>
      </c>
      <c r="C1288" s="32" t="s">
        <v>2940</v>
      </c>
      <c r="D1288" s="32" t="str">
        <f>VLOOKUP(C1288,Grupo!A:B,2,0)</f>
        <v>_VM 2-8 m</v>
      </c>
      <c r="G1288" s="34">
        <v>29410</v>
      </c>
      <c r="H1288" s="32">
        <v>7509</v>
      </c>
      <c r="I1288" s="58" t="s">
        <v>2</v>
      </c>
      <c r="J1288">
        <f>VLOOKUP(D1288,'TIpo (Estudo)'!A:C,3,0)</f>
        <v>17</v>
      </c>
      <c r="K1288" t="str">
        <f>VLOOKUP(D1288,'TIpo (Estudo)'!A:B,2,)</f>
        <v>Tipo_J_2-8</v>
      </c>
      <c r="L1288" t="s">
        <v>1526</v>
      </c>
      <c r="M1288" t="str">
        <f t="shared" si="40"/>
        <v>SP</v>
      </c>
      <c r="N1288" s="53">
        <v>40528</v>
      </c>
      <c r="O1288">
        <v>1</v>
      </c>
      <c r="P1288">
        <f t="shared" si="41"/>
        <v>12058.099999999999</v>
      </c>
    </row>
    <row r="1289" spans="1:16" x14ac:dyDescent="0.25">
      <c r="A1289" s="32" t="s">
        <v>2</v>
      </c>
      <c r="B1289" s="32">
        <v>41815</v>
      </c>
      <c r="C1289" s="32" t="s">
        <v>2940</v>
      </c>
      <c r="D1289" s="32" t="str">
        <f>VLOOKUP(C1289,Grupo!A:B,2,0)</f>
        <v>_VM 2-8 m</v>
      </c>
      <c r="G1289" s="34">
        <v>29410</v>
      </c>
      <c r="H1289" s="32">
        <v>7512</v>
      </c>
      <c r="I1289" s="58" t="s">
        <v>2</v>
      </c>
      <c r="J1289">
        <f>VLOOKUP(D1289,'TIpo (Estudo)'!A:C,3,0)</f>
        <v>17</v>
      </c>
      <c r="K1289" t="str">
        <f>VLOOKUP(D1289,'TIpo (Estudo)'!A:B,2,)</f>
        <v>Tipo_J_2-8</v>
      </c>
      <c r="L1289" t="s">
        <v>1526</v>
      </c>
      <c r="M1289" t="str">
        <f t="shared" si="40"/>
        <v>SP</v>
      </c>
      <c r="N1289" s="53">
        <v>40528</v>
      </c>
      <c r="O1289">
        <v>1</v>
      </c>
      <c r="P1289">
        <f t="shared" si="41"/>
        <v>12058.099999999999</v>
      </c>
    </row>
    <row r="1290" spans="1:16" x14ac:dyDescent="0.25">
      <c r="A1290" s="32" t="s">
        <v>29</v>
      </c>
      <c r="B1290" s="32">
        <v>17922</v>
      </c>
      <c r="C1290" s="32" t="s">
        <v>2188</v>
      </c>
      <c r="D1290" s="32" t="str">
        <f>VLOOKUP(C1290,Grupo!A:B,2,0)</f>
        <v>_Colhedoras</v>
      </c>
      <c r="G1290" s="34">
        <v>10200</v>
      </c>
      <c r="H1290" s="32">
        <v>7618</v>
      </c>
      <c r="I1290" s="58" t="s">
        <v>29</v>
      </c>
      <c r="J1290">
        <f>VLOOKUP(D1290,'TIpo (Estudo)'!A:C,3,0)</f>
        <v>1</v>
      </c>
      <c r="K1290" t="str">
        <f>VLOOKUP(D1290,'TIpo (Estudo)'!A:B,2,)</f>
        <v>Tipo_A</v>
      </c>
      <c r="L1290" t="s">
        <v>1675</v>
      </c>
      <c r="M1290" t="str">
        <f t="shared" si="40"/>
        <v>PR</v>
      </c>
      <c r="N1290" s="53">
        <v>40529</v>
      </c>
      <c r="O1290">
        <v>1</v>
      </c>
      <c r="P1290">
        <f t="shared" si="41"/>
        <v>4182</v>
      </c>
    </row>
    <row r="1291" spans="1:16" x14ac:dyDescent="0.25">
      <c r="A1291" s="32" t="s">
        <v>29</v>
      </c>
      <c r="B1291" s="32">
        <v>42332</v>
      </c>
      <c r="C1291" s="32" t="s">
        <v>2030</v>
      </c>
      <c r="D1291" s="32" t="str">
        <f>VLOOKUP(C1291,Grupo!A:B,2,0)</f>
        <v>_Distribuidor_Ester</v>
      </c>
      <c r="G1291" s="34">
        <v>12750</v>
      </c>
      <c r="H1291" s="32">
        <v>7597</v>
      </c>
      <c r="I1291" s="58" t="s">
        <v>29</v>
      </c>
      <c r="J1291">
        <f>VLOOKUP(D1291,'TIpo (Estudo)'!A:C,3,0)</f>
        <v>2</v>
      </c>
      <c r="K1291" t="str">
        <f>VLOOKUP(D1291,'TIpo (Estudo)'!A:B,2,)</f>
        <v>Tipo_B</v>
      </c>
      <c r="L1291" t="s">
        <v>1675</v>
      </c>
      <c r="M1291" t="str">
        <f t="shared" si="40"/>
        <v>PR</v>
      </c>
      <c r="N1291" s="53">
        <v>40529</v>
      </c>
      <c r="O1291">
        <v>1</v>
      </c>
      <c r="P1291">
        <f t="shared" si="41"/>
        <v>5227.5</v>
      </c>
    </row>
    <row r="1292" spans="1:16" x14ac:dyDescent="0.25">
      <c r="A1292" s="32" t="s">
        <v>29</v>
      </c>
      <c r="B1292" s="32">
        <v>42287</v>
      </c>
      <c r="C1292" s="32" t="s">
        <v>1170</v>
      </c>
      <c r="D1292" s="32" t="str">
        <f>VLOOKUP(C1292,Grupo!A:B,2,0)</f>
        <v>_Distribuidor_Ester</v>
      </c>
      <c r="G1292" s="34">
        <v>14110</v>
      </c>
      <c r="H1292" s="32">
        <v>7598</v>
      </c>
      <c r="I1292" s="58" t="s">
        <v>29</v>
      </c>
      <c r="J1292">
        <f>VLOOKUP(D1292,'TIpo (Estudo)'!A:C,3,0)</f>
        <v>2</v>
      </c>
      <c r="K1292" t="str">
        <f>VLOOKUP(D1292,'TIpo (Estudo)'!A:B,2,)</f>
        <v>Tipo_B</v>
      </c>
      <c r="L1292" t="s">
        <v>1675</v>
      </c>
      <c r="M1292" t="str">
        <f t="shared" si="40"/>
        <v>PR</v>
      </c>
      <c r="N1292" s="53">
        <v>40529</v>
      </c>
      <c r="O1292">
        <v>1</v>
      </c>
      <c r="P1292">
        <f t="shared" si="41"/>
        <v>5785.0999999999995</v>
      </c>
    </row>
    <row r="1293" spans="1:16" x14ac:dyDescent="0.25">
      <c r="A1293" s="32" t="s">
        <v>2</v>
      </c>
      <c r="B1293" s="32">
        <v>33790</v>
      </c>
      <c r="C1293" s="32" t="s">
        <v>1177</v>
      </c>
      <c r="D1293" s="32" t="str">
        <f>VLOOKUP(C1293,Grupo!A:B,2,0)</f>
        <v>_Colhedoras</v>
      </c>
      <c r="G1293" s="34">
        <v>26000</v>
      </c>
      <c r="H1293" s="32">
        <v>6648</v>
      </c>
      <c r="I1293" s="58" t="s">
        <v>2</v>
      </c>
      <c r="J1293">
        <f>VLOOKUP(D1293,'TIpo (Estudo)'!A:C,3,0)</f>
        <v>1</v>
      </c>
      <c r="K1293" t="str">
        <f>VLOOKUP(D1293,'TIpo (Estudo)'!A:B,2,)</f>
        <v>Tipo_A</v>
      </c>
      <c r="L1293" t="s">
        <v>1245</v>
      </c>
      <c r="M1293" t="str">
        <f t="shared" si="40"/>
        <v>SP</v>
      </c>
      <c r="N1293" s="53">
        <v>40534</v>
      </c>
      <c r="O1293">
        <v>1</v>
      </c>
      <c r="P1293">
        <f t="shared" si="41"/>
        <v>10660</v>
      </c>
    </row>
    <row r="1294" spans="1:16" x14ac:dyDescent="0.25">
      <c r="A1294" s="32" t="s">
        <v>29</v>
      </c>
      <c r="B1294" s="32">
        <v>43239</v>
      </c>
      <c r="C1294" s="32" t="s">
        <v>2018</v>
      </c>
      <c r="D1294" s="32" t="str">
        <f>VLOOKUP(C1294,Grupo!A:B,2,0)</f>
        <v>_TMX 06-10 m</v>
      </c>
      <c r="G1294" s="34">
        <v>75400</v>
      </c>
      <c r="H1294" s="32">
        <v>7587</v>
      </c>
      <c r="I1294" s="58" t="s">
        <v>29</v>
      </c>
      <c r="J1294">
        <f>VLOOKUP(D1294,'TIpo (Estudo)'!A:C,3,0)</f>
        <v>14</v>
      </c>
      <c r="K1294" t="str">
        <f>VLOOKUP(D1294,'TIpo (Estudo)'!A:B,2,)</f>
        <v>Tipo_H_6-10</v>
      </c>
      <c r="L1294" t="s">
        <v>1213</v>
      </c>
      <c r="M1294" t="str">
        <f t="shared" si="40"/>
        <v>PR</v>
      </c>
      <c r="N1294" s="53">
        <v>40534</v>
      </c>
      <c r="O1294">
        <v>1</v>
      </c>
      <c r="P1294">
        <f t="shared" si="41"/>
        <v>30913.999999999996</v>
      </c>
    </row>
    <row r="1295" spans="1:16" x14ac:dyDescent="0.25">
      <c r="A1295" s="32" t="s">
        <v>1</v>
      </c>
      <c r="B1295" s="32">
        <v>40757</v>
      </c>
      <c r="C1295" s="32" t="s">
        <v>1154</v>
      </c>
      <c r="D1295" s="32" t="str">
        <f>VLOOKUP(C1295,Grupo!A:B,2,0)</f>
        <v>_RX 0-11m</v>
      </c>
      <c r="G1295" s="34">
        <v>82000</v>
      </c>
      <c r="H1295" s="32">
        <v>7619</v>
      </c>
      <c r="I1295" s="58" t="s">
        <v>1</v>
      </c>
      <c r="J1295">
        <f>VLOOKUP(D1295,'TIpo (Estudo)'!A:C,3,0)</f>
        <v>7</v>
      </c>
      <c r="K1295" t="str">
        <f>VLOOKUP(D1295,'TIpo (Estudo)'!A:B,2,)</f>
        <v>Tipo_F_0-11</v>
      </c>
      <c r="L1295" t="s">
        <v>1578</v>
      </c>
      <c r="M1295" t="str">
        <f t="shared" si="40"/>
        <v>MS</v>
      </c>
      <c r="N1295" s="53">
        <v>40535</v>
      </c>
      <c r="O1295">
        <v>1</v>
      </c>
      <c r="P1295">
        <f t="shared" si="41"/>
        <v>33620</v>
      </c>
    </row>
    <row r="1296" spans="1:16" x14ac:dyDescent="0.25">
      <c r="A1296" s="32" t="s">
        <v>4</v>
      </c>
      <c r="B1296" s="32">
        <v>37372</v>
      </c>
      <c r="C1296" s="32" t="s">
        <v>1139</v>
      </c>
      <c r="D1296" s="32" t="str">
        <f>VLOOKUP(C1296,Grupo!A:B,2,0)</f>
        <v>_TMX 02-5 m</v>
      </c>
      <c r="G1296" s="34">
        <v>56895</v>
      </c>
      <c r="H1296" s="32">
        <v>7588</v>
      </c>
      <c r="I1296" s="58" t="s">
        <v>4</v>
      </c>
      <c r="J1296">
        <f>VLOOKUP(D1296,'TIpo (Estudo)'!A:C,3,0)</f>
        <v>13</v>
      </c>
      <c r="K1296" t="str">
        <f>VLOOKUP(D1296,'TIpo (Estudo)'!A:B,2,)</f>
        <v>Tipo_H_2-5</v>
      </c>
      <c r="L1296" t="s">
        <v>1259</v>
      </c>
      <c r="M1296" t="str">
        <f t="shared" si="40"/>
        <v>MG</v>
      </c>
      <c r="N1296" s="53">
        <v>40535</v>
      </c>
      <c r="O1296">
        <v>1</v>
      </c>
      <c r="P1296">
        <f t="shared" si="41"/>
        <v>23326.949999999997</v>
      </c>
    </row>
    <row r="1297" spans="1:16" x14ac:dyDescent="0.25">
      <c r="A1297" s="32" t="s">
        <v>4</v>
      </c>
      <c r="B1297" s="32">
        <v>37372</v>
      </c>
      <c r="C1297" s="32" t="s">
        <v>1139</v>
      </c>
      <c r="D1297" s="32" t="str">
        <f>VLOOKUP(C1297,Grupo!A:B,2,0)</f>
        <v>_TMX 02-5 m</v>
      </c>
      <c r="G1297" s="34">
        <v>56895</v>
      </c>
      <c r="H1297" s="32">
        <v>7572</v>
      </c>
      <c r="I1297" s="58" t="s">
        <v>4</v>
      </c>
      <c r="J1297">
        <f>VLOOKUP(D1297,'TIpo (Estudo)'!A:C,3,0)</f>
        <v>13</v>
      </c>
      <c r="K1297" t="str">
        <f>VLOOKUP(D1297,'TIpo (Estudo)'!A:B,2,)</f>
        <v>Tipo_H_2-5</v>
      </c>
      <c r="L1297" t="s">
        <v>1259</v>
      </c>
      <c r="M1297" t="str">
        <f t="shared" si="40"/>
        <v>MG</v>
      </c>
      <c r="N1297" s="53">
        <v>40535</v>
      </c>
      <c r="O1297">
        <v>1</v>
      </c>
      <c r="P1297">
        <f t="shared" si="41"/>
        <v>23326.949999999997</v>
      </c>
    </row>
    <row r="1298" spans="1:16" x14ac:dyDescent="0.25">
      <c r="A1298" s="32" t="s">
        <v>15</v>
      </c>
      <c r="B1298" s="32">
        <v>31744</v>
      </c>
      <c r="C1298" s="32" t="s">
        <v>1153</v>
      </c>
      <c r="D1298" s="32" t="str">
        <f>VLOOKUP(C1298,Grupo!A:B,2,0)</f>
        <v>_RX 0-11m</v>
      </c>
      <c r="G1298" s="34">
        <v>67500</v>
      </c>
      <c r="H1298" s="32">
        <v>7569</v>
      </c>
      <c r="I1298" s="58" t="s">
        <v>15</v>
      </c>
      <c r="J1298">
        <f>VLOOKUP(D1298,'TIpo (Estudo)'!A:C,3,0)</f>
        <v>7</v>
      </c>
      <c r="K1298" t="str">
        <f>VLOOKUP(D1298,'TIpo (Estudo)'!A:B,2,)</f>
        <v>Tipo_F_0-11</v>
      </c>
      <c r="L1298" t="s">
        <v>1676</v>
      </c>
      <c r="M1298" t="str">
        <f t="shared" si="40"/>
        <v>MT</v>
      </c>
      <c r="N1298" s="53">
        <v>40535</v>
      </c>
      <c r="O1298">
        <v>1</v>
      </c>
      <c r="P1298">
        <f t="shared" si="41"/>
        <v>27675</v>
      </c>
    </row>
    <row r="1299" spans="1:16" x14ac:dyDescent="0.25">
      <c r="A1299" s="32" t="s">
        <v>67</v>
      </c>
      <c r="B1299" s="32">
        <v>33790</v>
      </c>
      <c r="C1299" s="32" t="s">
        <v>1177</v>
      </c>
      <c r="D1299" s="32" t="str">
        <f>VLOOKUP(C1299,Grupo!A:B,2,0)</f>
        <v>_Colhedoras</v>
      </c>
      <c r="G1299" s="34">
        <v>40000</v>
      </c>
      <c r="H1299" s="32">
        <v>7583</v>
      </c>
      <c r="I1299" s="58" t="s">
        <v>67</v>
      </c>
      <c r="J1299">
        <f>VLOOKUP(D1299,'TIpo (Estudo)'!A:C,3,0)</f>
        <v>1</v>
      </c>
      <c r="K1299" t="str">
        <f>VLOOKUP(D1299,'TIpo (Estudo)'!A:B,2,)</f>
        <v>Tipo_A</v>
      </c>
      <c r="L1299" t="s">
        <v>1393</v>
      </c>
      <c r="M1299" t="str">
        <f t="shared" si="40"/>
        <v>PA</v>
      </c>
      <c r="N1299" s="53">
        <v>40535</v>
      </c>
      <c r="O1299">
        <v>1</v>
      </c>
      <c r="P1299">
        <f t="shared" si="41"/>
        <v>16400</v>
      </c>
    </row>
    <row r="1300" spans="1:16" x14ac:dyDescent="0.25">
      <c r="A1300" s="32" t="s">
        <v>67</v>
      </c>
      <c r="B1300" s="32">
        <v>33790</v>
      </c>
      <c r="C1300" s="32" t="s">
        <v>1177</v>
      </c>
      <c r="D1300" s="32" t="str">
        <f>VLOOKUP(C1300,Grupo!A:B,2,0)</f>
        <v>_Colhedoras</v>
      </c>
      <c r="G1300" s="34">
        <v>40000</v>
      </c>
      <c r="H1300" s="32">
        <v>7584</v>
      </c>
      <c r="I1300" s="58" t="s">
        <v>67</v>
      </c>
      <c r="J1300">
        <f>VLOOKUP(D1300,'TIpo (Estudo)'!A:C,3,0)</f>
        <v>1</v>
      </c>
      <c r="K1300" t="str">
        <f>VLOOKUP(D1300,'TIpo (Estudo)'!A:B,2,)</f>
        <v>Tipo_A</v>
      </c>
      <c r="L1300" t="s">
        <v>1393</v>
      </c>
      <c r="M1300" t="str">
        <f t="shared" si="40"/>
        <v>PA</v>
      </c>
      <c r="N1300" s="53">
        <v>40535</v>
      </c>
      <c r="O1300">
        <v>1</v>
      </c>
      <c r="P1300">
        <f t="shared" si="41"/>
        <v>16400</v>
      </c>
    </row>
    <row r="1301" spans="1:16" x14ac:dyDescent="0.25">
      <c r="A1301" s="32" t="s">
        <v>2</v>
      </c>
      <c r="B1301" s="32">
        <v>40526</v>
      </c>
      <c r="C1301" s="32" t="s">
        <v>1151</v>
      </c>
      <c r="D1301" s="32" t="str">
        <f>VLOOKUP(C1301,Grupo!A:B,2,0)</f>
        <v>_RX 0-11m</v>
      </c>
      <c r="G1301" s="34">
        <v>110000</v>
      </c>
      <c r="H1301" s="32">
        <v>7426</v>
      </c>
      <c r="I1301" s="58" t="s">
        <v>2</v>
      </c>
      <c r="J1301">
        <f>VLOOKUP(D1301,'TIpo (Estudo)'!A:C,3,0)</f>
        <v>7</v>
      </c>
      <c r="K1301" t="str">
        <f>VLOOKUP(D1301,'TIpo (Estudo)'!A:B,2,)</f>
        <v>Tipo_F_0-11</v>
      </c>
      <c r="L1301" t="s">
        <v>1677</v>
      </c>
      <c r="M1301" t="str">
        <f t="shared" si="40"/>
        <v>SP</v>
      </c>
      <c r="N1301" s="53">
        <v>40548</v>
      </c>
      <c r="O1301">
        <v>1</v>
      </c>
      <c r="P1301">
        <f t="shared" si="41"/>
        <v>45100</v>
      </c>
    </row>
    <row r="1302" spans="1:16" x14ac:dyDescent="0.25">
      <c r="A1302" s="32" t="s">
        <v>2</v>
      </c>
      <c r="B1302" s="32">
        <v>37090</v>
      </c>
      <c r="C1302" s="32" t="s">
        <v>1142</v>
      </c>
      <c r="D1302" s="32" t="str">
        <f>VLOOKUP(C1302,Grupo!A:B,2,0)</f>
        <v>_TMX 02-5 m</v>
      </c>
      <c r="G1302" s="34">
        <v>45000</v>
      </c>
      <c r="H1302" s="32">
        <v>7592</v>
      </c>
      <c r="I1302" s="58" t="s">
        <v>2</v>
      </c>
      <c r="J1302">
        <f>VLOOKUP(D1302,'TIpo (Estudo)'!A:C,3,0)</f>
        <v>13</v>
      </c>
      <c r="K1302" t="str">
        <f>VLOOKUP(D1302,'TIpo (Estudo)'!A:B,2,)</f>
        <v>Tipo_H_2-5</v>
      </c>
      <c r="L1302" t="s">
        <v>1634</v>
      </c>
      <c r="M1302" t="str">
        <f t="shared" si="40"/>
        <v>SP</v>
      </c>
      <c r="N1302" s="53">
        <v>40549</v>
      </c>
      <c r="O1302">
        <v>1</v>
      </c>
      <c r="P1302">
        <f t="shared" si="41"/>
        <v>18450</v>
      </c>
    </row>
    <row r="1303" spans="1:16" x14ac:dyDescent="0.25">
      <c r="A1303" s="32" t="s">
        <v>2</v>
      </c>
      <c r="B1303" s="32">
        <v>13585</v>
      </c>
      <c r="C1303" s="32" t="s">
        <v>2015</v>
      </c>
      <c r="D1303" s="32" t="str">
        <f>VLOOKUP(C1303,Grupo!A:B,2,0)</f>
        <v>_TMX 02-5 m</v>
      </c>
      <c r="G1303" s="34">
        <v>28000</v>
      </c>
      <c r="H1303" s="32">
        <v>3842</v>
      </c>
      <c r="I1303" s="58" t="s">
        <v>2</v>
      </c>
      <c r="J1303">
        <f>VLOOKUP(D1303,'TIpo (Estudo)'!A:C,3,0)</f>
        <v>13</v>
      </c>
      <c r="K1303" t="str">
        <f>VLOOKUP(D1303,'TIpo (Estudo)'!A:B,2,)</f>
        <v>Tipo_H_2-5</v>
      </c>
      <c r="L1303" t="s">
        <v>1399</v>
      </c>
      <c r="M1303" t="str">
        <f t="shared" si="40"/>
        <v>SP</v>
      </c>
      <c r="N1303" s="53">
        <v>40554</v>
      </c>
      <c r="O1303">
        <v>1</v>
      </c>
      <c r="P1303">
        <f t="shared" si="41"/>
        <v>11480</v>
      </c>
    </row>
    <row r="1304" spans="1:16" x14ac:dyDescent="0.25">
      <c r="A1304" s="32" t="s">
        <v>10</v>
      </c>
      <c r="B1304" s="32">
        <v>32582</v>
      </c>
      <c r="C1304" s="32" t="s">
        <v>1164</v>
      </c>
      <c r="D1304" s="32" t="str">
        <f>VLOOKUP(C1304,Grupo!A:B,2,0)</f>
        <v>_Colhedoras</v>
      </c>
      <c r="G1304" s="34">
        <v>20000</v>
      </c>
      <c r="H1304" s="32">
        <v>7007</v>
      </c>
      <c r="I1304" s="58" t="s">
        <v>10</v>
      </c>
      <c r="J1304">
        <f>VLOOKUP(D1304,'TIpo (Estudo)'!A:C,3,0)</f>
        <v>1</v>
      </c>
      <c r="K1304" t="str">
        <f>VLOOKUP(D1304,'TIpo (Estudo)'!A:B,2,)</f>
        <v>Tipo_A</v>
      </c>
      <c r="L1304" t="s">
        <v>2066</v>
      </c>
      <c r="M1304" t="str">
        <f t="shared" si="40"/>
        <v>GO</v>
      </c>
      <c r="N1304" s="53">
        <v>40556</v>
      </c>
      <c r="O1304">
        <v>1</v>
      </c>
      <c r="P1304">
        <f t="shared" si="41"/>
        <v>8200</v>
      </c>
    </row>
    <row r="1305" spans="1:16" x14ac:dyDescent="0.25">
      <c r="A1305" s="32" t="s">
        <v>79</v>
      </c>
      <c r="B1305" s="32">
        <v>35520</v>
      </c>
      <c r="C1305" s="32" t="s">
        <v>1169</v>
      </c>
      <c r="D1305" s="32" t="str">
        <f>VLOOKUP(C1305,Grupo!A:B,2,0)</f>
        <v>_Wagon</v>
      </c>
      <c r="G1305" s="34">
        <v>36000</v>
      </c>
      <c r="H1305" s="32">
        <v>7623</v>
      </c>
      <c r="I1305" s="58" t="s">
        <v>79</v>
      </c>
      <c r="J1305">
        <f>VLOOKUP(D1305,'TIpo (Estudo)'!A:C,3,0)</f>
        <v>19</v>
      </c>
      <c r="K1305" t="str">
        <f>VLOOKUP(D1305,'TIpo (Estudo)'!A:B,2,)</f>
        <v>Tipo_K</v>
      </c>
      <c r="L1305" t="s">
        <v>1406</v>
      </c>
      <c r="M1305" t="str">
        <f t="shared" si="40"/>
        <v>RS</v>
      </c>
      <c r="N1305" s="53">
        <v>40569</v>
      </c>
      <c r="O1305">
        <v>1</v>
      </c>
      <c r="P1305">
        <f t="shared" si="41"/>
        <v>14760</v>
      </c>
    </row>
    <row r="1306" spans="1:16" x14ac:dyDescent="0.25">
      <c r="A1306" s="32" t="s">
        <v>4</v>
      </c>
      <c r="B1306" s="32">
        <v>37372</v>
      </c>
      <c r="C1306" s="32" t="s">
        <v>1139</v>
      </c>
      <c r="D1306" s="32" t="str">
        <f>VLOOKUP(C1306,Grupo!A:B,2,0)</f>
        <v>_TMX 02-5 m</v>
      </c>
      <c r="G1306" s="34">
        <v>56895</v>
      </c>
      <c r="H1306" s="32">
        <v>7620</v>
      </c>
      <c r="I1306" s="58" t="s">
        <v>4</v>
      </c>
      <c r="J1306">
        <f>VLOOKUP(D1306,'TIpo (Estudo)'!A:C,3,0)</f>
        <v>13</v>
      </c>
      <c r="K1306" t="str">
        <f>VLOOKUP(D1306,'TIpo (Estudo)'!A:B,2,)</f>
        <v>Tipo_H_2-5</v>
      </c>
      <c r="L1306" t="s">
        <v>1259</v>
      </c>
      <c r="M1306" t="str">
        <f t="shared" si="40"/>
        <v>MG</v>
      </c>
      <c r="N1306" s="53">
        <v>40570</v>
      </c>
      <c r="O1306">
        <v>1</v>
      </c>
      <c r="P1306">
        <f t="shared" si="41"/>
        <v>23326.949999999997</v>
      </c>
    </row>
    <row r="1307" spans="1:16" x14ac:dyDescent="0.25">
      <c r="A1307" s="32" t="s">
        <v>4</v>
      </c>
      <c r="B1307" s="32">
        <v>43239</v>
      </c>
      <c r="C1307" s="32" t="s">
        <v>2018</v>
      </c>
      <c r="D1307" s="32" t="str">
        <f>VLOOKUP(C1307,Grupo!A:B,2,0)</f>
        <v>_TMX 06-10 m</v>
      </c>
      <c r="G1307" s="34">
        <v>90000</v>
      </c>
      <c r="H1307" s="32">
        <v>7595</v>
      </c>
      <c r="I1307" s="58" t="s">
        <v>4</v>
      </c>
      <c r="J1307">
        <f>VLOOKUP(D1307,'TIpo (Estudo)'!A:C,3,0)</f>
        <v>14</v>
      </c>
      <c r="K1307" t="str">
        <f>VLOOKUP(D1307,'TIpo (Estudo)'!A:B,2,)</f>
        <v>Tipo_H_6-10</v>
      </c>
      <c r="L1307" t="s">
        <v>1679</v>
      </c>
      <c r="M1307" t="str">
        <f t="shared" si="40"/>
        <v>MG</v>
      </c>
      <c r="N1307" s="53">
        <v>40570</v>
      </c>
      <c r="O1307">
        <v>1</v>
      </c>
      <c r="P1307">
        <f t="shared" si="41"/>
        <v>36900</v>
      </c>
    </row>
    <row r="1308" spans="1:16" x14ac:dyDescent="0.25">
      <c r="A1308" s="32" t="s">
        <v>79</v>
      </c>
      <c r="B1308" s="32">
        <v>37372</v>
      </c>
      <c r="C1308" s="32" t="s">
        <v>1139</v>
      </c>
      <c r="D1308" s="32" t="str">
        <f>VLOOKUP(C1308,Grupo!A:B,2,0)</f>
        <v>_TMX 02-5 m</v>
      </c>
      <c r="G1308" s="34">
        <v>63779.97</v>
      </c>
      <c r="H1308" s="32">
        <v>7607</v>
      </c>
      <c r="I1308" s="58" t="s">
        <v>79</v>
      </c>
      <c r="J1308">
        <f>VLOOKUP(D1308,'TIpo (Estudo)'!A:C,3,0)</f>
        <v>13</v>
      </c>
      <c r="K1308" t="str">
        <f>VLOOKUP(D1308,'TIpo (Estudo)'!A:B,2,)</f>
        <v>Tipo_H_2-5</v>
      </c>
      <c r="L1308" t="s">
        <v>1681</v>
      </c>
      <c r="M1308" t="str">
        <f t="shared" si="40"/>
        <v>RS</v>
      </c>
      <c r="N1308" s="53">
        <v>40571</v>
      </c>
      <c r="O1308">
        <v>1</v>
      </c>
      <c r="P1308">
        <f t="shared" si="41"/>
        <v>26149.787699999997</v>
      </c>
    </row>
    <row r="1309" spans="1:16" x14ac:dyDescent="0.25">
      <c r="A1309" s="32" t="s">
        <v>79</v>
      </c>
      <c r="B1309" s="32">
        <v>43239</v>
      </c>
      <c r="C1309" s="32" t="s">
        <v>2018</v>
      </c>
      <c r="D1309" s="32" t="str">
        <f>VLOOKUP(C1309,Grupo!A:B,2,0)</f>
        <v>_TMX 06-10 m</v>
      </c>
      <c r="G1309" s="34">
        <v>94000</v>
      </c>
      <c r="H1309" s="32">
        <v>7594</v>
      </c>
      <c r="I1309" s="58" t="s">
        <v>79</v>
      </c>
      <c r="J1309">
        <f>VLOOKUP(D1309,'TIpo (Estudo)'!A:C,3,0)</f>
        <v>14</v>
      </c>
      <c r="K1309" t="str">
        <f>VLOOKUP(D1309,'TIpo (Estudo)'!A:B,2,)</f>
        <v>Tipo_H_6-10</v>
      </c>
      <c r="L1309" t="s">
        <v>1680</v>
      </c>
      <c r="M1309" t="str">
        <f t="shared" si="40"/>
        <v>RS</v>
      </c>
      <c r="N1309" s="53">
        <v>40571</v>
      </c>
      <c r="O1309">
        <v>1</v>
      </c>
      <c r="P1309">
        <f t="shared" si="41"/>
        <v>38540</v>
      </c>
    </row>
    <row r="1310" spans="1:16" x14ac:dyDescent="0.25">
      <c r="A1310" s="32" t="s">
        <v>79</v>
      </c>
      <c r="B1310" s="32">
        <v>41815</v>
      </c>
      <c r="C1310" s="32" t="s">
        <v>2940</v>
      </c>
      <c r="D1310" s="32" t="str">
        <f>VLOOKUP(C1310,Grupo!A:B,2,0)</f>
        <v>_VM 2-8 m</v>
      </c>
      <c r="G1310" s="34">
        <v>30070.59</v>
      </c>
      <c r="H1310" s="32" t="s">
        <v>2067</v>
      </c>
      <c r="I1310" s="58" t="s">
        <v>79</v>
      </c>
      <c r="J1310">
        <f>VLOOKUP(D1310,'TIpo (Estudo)'!A:C,3,0)</f>
        <v>17</v>
      </c>
      <c r="K1310" t="str">
        <f>VLOOKUP(D1310,'TIpo (Estudo)'!A:B,2,)</f>
        <v>Tipo_J_2-8</v>
      </c>
      <c r="L1310" t="s">
        <v>1406</v>
      </c>
      <c r="M1310" t="str">
        <f t="shared" si="40"/>
        <v>RS</v>
      </c>
      <c r="N1310" s="53">
        <v>40574</v>
      </c>
      <c r="O1310">
        <v>1</v>
      </c>
      <c r="P1310">
        <f t="shared" si="41"/>
        <v>12328.9419</v>
      </c>
    </row>
    <row r="1311" spans="1:16" x14ac:dyDescent="0.25">
      <c r="A1311" s="32" t="s">
        <v>4</v>
      </c>
      <c r="B1311" s="32">
        <v>37372</v>
      </c>
      <c r="C1311" s="32" t="s">
        <v>1139</v>
      </c>
      <c r="D1311" s="32" t="str">
        <f>VLOOKUP(C1311,Grupo!A:B,2,0)</f>
        <v>_TMX 02-5 m</v>
      </c>
      <c r="G1311" s="34">
        <v>65000</v>
      </c>
      <c r="H1311" s="32">
        <v>7624</v>
      </c>
      <c r="I1311" s="58" t="s">
        <v>4</v>
      </c>
      <c r="J1311">
        <f>VLOOKUP(D1311,'TIpo (Estudo)'!A:C,3,0)</f>
        <v>13</v>
      </c>
      <c r="K1311" t="str">
        <f>VLOOKUP(D1311,'TIpo (Estudo)'!A:B,2,)</f>
        <v>Tipo_H_2-5</v>
      </c>
      <c r="L1311" t="s">
        <v>1410</v>
      </c>
      <c r="M1311" t="str">
        <f t="shared" si="40"/>
        <v>MG</v>
      </c>
      <c r="N1311" s="53">
        <v>40575</v>
      </c>
      <c r="O1311">
        <v>1</v>
      </c>
      <c r="P1311">
        <f t="shared" si="41"/>
        <v>26650</v>
      </c>
    </row>
    <row r="1312" spans="1:16" x14ac:dyDescent="0.25">
      <c r="A1312" s="32" t="s">
        <v>108</v>
      </c>
      <c r="B1312" s="32">
        <v>42567</v>
      </c>
      <c r="C1312" s="32" t="s">
        <v>2193</v>
      </c>
      <c r="D1312" s="32" t="str">
        <f>VLOOKUP(C1312,Grupo!A:B,2,0)</f>
        <v>_Colhedoras</v>
      </c>
      <c r="G1312" s="34">
        <v>21900</v>
      </c>
      <c r="H1312" s="32">
        <v>7631</v>
      </c>
      <c r="I1312" s="58" t="s">
        <v>108</v>
      </c>
      <c r="J1312">
        <f>VLOOKUP(D1312,'TIpo (Estudo)'!A:C,3,0)</f>
        <v>1</v>
      </c>
      <c r="K1312" t="str">
        <f>VLOOKUP(D1312,'TIpo (Estudo)'!A:B,2,)</f>
        <v>Tipo_A</v>
      </c>
      <c r="L1312" t="s">
        <v>1291</v>
      </c>
      <c r="M1312" t="str">
        <f t="shared" si="40"/>
        <v>PE</v>
      </c>
      <c r="N1312" s="53">
        <v>40578</v>
      </c>
      <c r="O1312">
        <v>1</v>
      </c>
      <c r="P1312">
        <f t="shared" si="41"/>
        <v>8979</v>
      </c>
    </row>
    <row r="1313" spans="1:16" x14ac:dyDescent="0.25">
      <c r="A1313" s="32" t="s">
        <v>108</v>
      </c>
      <c r="B1313" s="32">
        <v>42567</v>
      </c>
      <c r="C1313" s="32" t="s">
        <v>2193</v>
      </c>
      <c r="D1313" s="32" t="str">
        <f>VLOOKUP(C1313,Grupo!A:B,2,0)</f>
        <v>_Colhedoras</v>
      </c>
      <c r="G1313" s="34">
        <v>21900</v>
      </c>
      <c r="H1313" s="32">
        <v>7632</v>
      </c>
      <c r="I1313" s="58" t="s">
        <v>108</v>
      </c>
      <c r="J1313">
        <f>VLOOKUP(D1313,'TIpo (Estudo)'!A:C,3,0)</f>
        <v>1</v>
      </c>
      <c r="K1313" t="str">
        <f>VLOOKUP(D1313,'TIpo (Estudo)'!A:B,2,)</f>
        <v>Tipo_A</v>
      </c>
      <c r="L1313" t="s">
        <v>1291</v>
      </c>
      <c r="M1313" t="str">
        <f t="shared" si="40"/>
        <v>PE</v>
      </c>
      <c r="N1313" s="53">
        <v>40578</v>
      </c>
      <c r="O1313">
        <v>1</v>
      </c>
      <c r="P1313">
        <f t="shared" si="41"/>
        <v>8979</v>
      </c>
    </row>
    <row r="1314" spans="1:16" x14ac:dyDescent="0.25">
      <c r="A1314" s="32" t="s">
        <v>4</v>
      </c>
      <c r="B1314" s="32">
        <v>43103</v>
      </c>
      <c r="C1314" s="32" t="s">
        <v>1158</v>
      </c>
      <c r="D1314" s="32" t="str">
        <f>VLOOKUP(C1314,Grupo!A:B,2,0)</f>
        <v>_Unimix</v>
      </c>
      <c r="G1314" s="34">
        <v>16000</v>
      </c>
      <c r="H1314" s="32"/>
      <c r="I1314" s="58" t="s">
        <v>4</v>
      </c>
      <c r="J1314">
        <f>VLOOKUP(D1314,'TIpo (Estudo)'!A:C,3,0)</f>
        <v>16</v>
      </c>
      <c r="K1314" t="str">
        <f>VLOOKUP(D1314,'TIpo (Estudo)'!A:B,2,)</f>
        <v>Tipo_I</v>
      </c>
      <c r="L1314" t="s">
        <v>1297</v>
      </c>
      <c r="M1314" t="str">
        <f t="shared" si="40"/>
        <v>MG</v>
      </c>
      <c r="N1314" s="53">
        <v>40578</v>
      </c>
      <c r="O1314">
        <v>1</v>
      </c>
      <c r="P1314">
        <f t="shared" si="41"/>
        <v>6560</v>
      </c>
    </row>
    <row r="1315" spans="1:16" x14ac:dyDescent="0.25">
      <c r="A1315" s="32" t="s">
        <v>4</v>
      </c>
      <c r="B1315" s="32">
        <v>36460</v>
      </c>
      <c r="C1315" s="32" t="s">
        <v>1149</v>
      </c>
      <c r="D1315" s="32" t="str">
        <f>VLOOKUP(C1315,Grupo!A:B,2,0)</f>
        <v>_TMX 02-5 m</v>
      </c>
      <c r="G1315" s="34">
        <v>38048.449999999997</v>
      </c>
      <c r="H1315" s="32">
        <v>7579</v>
      </c>
      <c r="I1315" s="58" t="s">
        <v>4</v>
      </c>
      <c r="J1315">
        <f>VLOOKUP(D1315,'TIpo (Estudo)'!A:C,3,0)</f>
        <v>13</v>
      </c>
      <c r="K1315" t="str">
        <f>VLOOKUP(D1315,'TIpo (Estudo)'!A:B,2,)</f>
        <v>Tipo_H_2-5</v>
      </c>
      <c r="L1315" t="s">
        <v>1682</v>
      </c>
      <c r="M1315" t="str">
        <f t="shared" si="40"/>
        <v>MG</v>
      </c>
      <c r="N1315" s="53">
        <v>40582</v>
      </c>
      <c r="O1315">
        <v>1</v>
      </c>
      <c r="P1315">
        <f t="shared" si="41"/>
        <v>15599.864499999998</v>
      </c>
    </row>
    <row r="1316" spans="1:16" x14ac:dyDescent="0.25">
      <c r="A1316" s="32" t="s">
        <v>79</v>
      </c>
      <c r="B1316" s="32">
        <v>41711</v>
      </c>
      <c r="C1316" s="32" t="s">
        <v>3057</v>
      </c>
      <c r="D1316" s="32" t="str">
        <f>VLOOKUP(C1316,Grupo!A:B,2,0)</f>
        <v>_VM 2-8 m</v>
      </c>
      <c r="G1316" s="34">
        <v>44675.6</v>
      </c>
      <c r="H1316" s="32">
        <v>7252</v>
      </c>
      <c r="I1316" s="58" t="s">
        <v>79</v>
      </c>
      <c r="J1316">
        <f>VLOOKUP(D1316,'TIpo (Estudo)'!A:C,3,0)</f>
        <v>17</v>
      </c>
      <c r="K1316" t="str">
        <f>VLOOKUP(D1316,'TIpo (Estudo)'!A:B,2,)</f>
        <v>Tipo_J_2-8</v>
      </c>
      <c r="L1316" t="s">
        <v>1406</v>
      </c>
      <c r="M1316" t="str">
        <f t="shared" si="40"/>
        <v>RS</v>
      </c>
      <c r="N1316" s="53">
        <v>40582</v>
      </c>
      <c r="O1316">
        <v>1</v>
      </c>
      <c r="P1316">
        <f t="shared" si="41"/>
        <v>18316.995999999999</v>
      </c>
    </row>
    <row r="1317" spans="1:16" x14ac:dyDescent="0.25">
      <c r="A1317" s="32" t="s">
        <v>4</v>
      </c>
      <c r="B1317" s="32">
        <v>37372</v>
      </c>
      <c r="C1317" s="32" t="s">
        <v>1139</v>
      </c>
      <c r="D1317" s="32" t="str">
        <f>VLOOKUP(C1317,Grupo!A:B,2,0)</f>
        <v>_TMX 02-5 m</v>
      </c>
      <c r="G1317" s="34">
        <v>56895</v>
      </c>
      <c r="H1317" s="32">
        <v>7608</v>
      </c>
      <c r="I1317" s="58" t="s">
        <v>4</v>
      </c>
      <c r="J1317">
        <f>VLOOKUP(D1317,'TIpo (Estudo)'!A:C,3,0)</f>
        <v>13</v>
      </c>
      <c r="K1317" t="str">
        <f>VLOOKUP(D1317,'TIpo (Estudo)'!A:B,2,)</f>
        <v>Tipo_H_2-5</v>
      </c>
      <c r="L1317" t="s">
        <v>1259</v>
      </c>
      <c r="M1317" t="str">
        <f t="shared" si="40"/>
        <v>MG</v>
      </c>
      <c r="N1317" s="53">
        <v>40585</v>
      </c>
      <c r="O1317">
        <v>1</v>
      </c>
      <c r="P1317">
        <f t="shared" si="41"/>
        <v>23326.949999999997</v>
      </c>
    </row>
    <row r="1318" spans="1:16" x14ac:dyDescent="0.25">
      <c r="A1318" s="32" t="s">
        <v>4</v>
      </c>
      <c r="B1318" s="32">
        <v>37372</v>
      </c>
      <c r="C1318" s="32" t="s">
        <v>1139</v>
      </c>
      <c r="D1318" s="32" t="str">
        <f>VLOOKUP(C1318,Grupo!A:B,2,0)</f>
        <v>_TMX 02-5 m</v>
      </c>
      <c r="G1318" s="34">
        <v>70000</v>
      </c>
      <c r="H1318" s="32">
        <v>7621</v>
      </c>
      <c r="I1318" s="58" t="s">
        <v>4</v>
      </c>
      <c r="J1318">
        <f>VLOOKUP(D1318,'TIpo (Estudo)'!A:C,3,0)</f>
        <v>13</v>
      </c>
      <c r="K1318" t="str">
        <f>VLOOKUP(D1318,'TIpo (Estudo)'!A:B,2,)</f>
        <v>Tipo_H_2-5</v>
      </c>
      <c r="L1318" t="s">
        <v>1683</v>
      </c>
      <c r="M1318" t="str">
        <f t="shared" si="40"/>
        <v>MG</v>
      </c>
      <c r="N1318" s="53">
        <v>40585</v>
      </c>
      <c r="O1318">
        <v>1</v>
      </c>
      <c r="P1318">
        <f t="shared" si="41"/>
        <v>28700</v>
      </c>
    </row>
    <row r="1319" spans="1:16" x14ac:dyDescent="0.25">
      <c r="A1319" s="32" t="s">
        <v>2</v>
      </c>
      <c r="B1319" s="32">
        <v>40757</v>
      </c>
      <c r="C1319" s="32" t="s">
        <v>1154</v>
      </c>
      <c r="D1319" s="32" t="str">
        <f>VLOOKUP(C1319,Grupo!A:B,2,0)</f>
        <v>_RX 0-11m</v>
      </c>
      <c r="G1319" s="34">
        <v>98845.52</v>
      </c>
      <c r="H1319" s="32"/>
      <c r="I1319" s="58" t="s">
        <v>2</v>
      </c>
      <c r="J1319">
        <f>VLOOKUP(D1319,'TIpo (Estudo)'!A:C,3,0)</f>
        <v>7</v>
      </c>
      <c r="K1319" t="str">
        <f>VLOOKUP(D1319,'TIpo (Estudo)'!A:B,2,)</f>
        <v>Tipo_F_0-11</v>
      </c>
      <c r="L1319" t="s">
        <v>1684</v>
      </c>
      <c r="M1319" t="str">
        <f t="shared" si="40"/>
        <v>SP</v>
      </c>
      <c r="N1319" s="53">
        <v>40588</v>
      </c>
      <c r="O1319">
        <v>1</v>
      </c>
      <c r="P1319">
        <f t="shared" si="41"/>
        <v>40526.663200000003</v>
      </c>
    </row>
    <row r="1320" spans="1:16" x14ac:dyDescent="0.25">
      <c r="A1320" s="32" t="s">
        <v>15</v>
      </c>
      <c r="B1320" s="32">
        <v>33790</v>
      </c>
      <c r="C1320" s="32" t="s">
        <v>1177</v>
      </c>
      <c r="D1320" s="32" t="str">
        <f>VLOOKUP(C1320,Grupo!A:B,2,0)</f>
        <v>_Colhedoras</v>
      </c>
      <c r="G1320" s="34">
        <v>41000</v>
      </c>
      <c r="H1320" s="32">
        <v>7648</v>
      </c>
      <c r="I1320" s="58" t="s">
        <v>15</v>
      </c>
      <c r="J1320">
        <f>VLOOKUP(D1320,'TIpo (Estudo)'!A:C,3,0)</f>
        <v>1</v>
      </c>
      <c r="K1320" t="str">
        <f>VLOOKUP(D1320,'TIpo (Estudo)'!A:B,2,)</f>
        <v>Tipo_A</v>
      </c>
      <c r="L1320" t="s">
        <v>1451</v>
      </c>
      <c r="M1320" t="str">
        <f t="shared" si="40"/>
        <v>MT</v>
      </c>
      <c r="N1320" s="53">
        <v>40589</v>
      </c>
      <c r="O1320">
        <v>1</v>
      </c>
      <c r="P1320">
        <f t="shared" si="41"/>
        <v>16810</v>
      </c>
    </row>
    <row r="1321" spans="1:16" x14ac:dyDescent="0.25">
      <c r="A1321" s="32" t="s">
        <v>4</v>
      </c>
      <c r="B1321" s="32">
        <v>36460</v>
      </c>
      <c r="C1321" s="32" t="s">
        <v>1149</v>
      </c>
      <c r="D1321" s="32" t="str">
        <f>VLOOKUP(C1321,Grupo!A:B,2,0)</f>
        <v>_TMX 02-5 m</v>
      </c>
      <c r="G1321" s="34">
        <v>33378</v>
      </c>
      <c r="H1321" s="32">
        <v>7625</v>
      </c>
      <c r="I1321" s="58" t="s">
        <v>4</v>
      </c>
      <c r="J1321">
        <f>VLOOKUP(D1321,'TIpo (Estudo)'!A:C,3,0)</f>
        <v>13</v>
      </c>
      <c r="K1321" t="str">
        <f>VLOOKUP(D1321,'TIpo (Estudo)'!A:B,2,)</f>
        <v>Tipo_H_2-5</v>
      </c>
      <c r="L1321" t="s">
        <v>1629</v>
      </c>
      <c r="M1321" t="str">
        <f t="shared" si="40"/>
        <v>MG</v>
      </c>
      <c r="N1321" s="53">
        <v>40590</v>
      </c>
      <c r="O1321">
        <v>1</v>
      </c>
      <c r="P1321">
        <f t="shared" si="41"/>
        <v>13684.98</v>
      </c>
    </row>
    <row r="1322" spans="1:16" x14ac:dyDescent="0.25">
      <c r="A1322" s="32" t="s">
        <v>10</v>
      </c>
      <c r="B1322" s="32">
        <v>37372</v>
      </c>
      <c r="C1322" s="32" t="s">
        <v>1139</v>
      </c>
      <c r="D1322" s="32" t="str">
        <f>VLOOKUP(C1322,Grupo!A:B,2,0)</f>
        <v>_TMX 02-5 m</v>
      </c>
      <c r="G1322" s="34">
        <v>54000</v>
      </c>
      <c r="H1322" s="32">
        <v>7629</v>
      </c>
      <c r="I1322" s="58" t="s">
        <v>10</v>
      </c>
      <c r="J1322">
        <f>VLOOKUP(D1322,'TIpo (Estudo)'!A:C,3,0)</f>
        <v>13</v>
      </c>
      <c r="K1322" t="str">
        <f>VLOOKUP(D1322,'TIpo (Estudo)'!A:B,2,)</f>
        <v>Tipo_H_2-5</v>
      </c>
      <c r="L1322" t="s">
        <v>1476</v>
      </c>
      <c r="M1322" t="str">
        <f t="shared" si="40"/>
        <v>GO</v>
      </c>
      <c r="N1322" s="53">
        <v>40591</v>
      </c>
      <c r="O1322">
        <v>1</v>
      </c>
      <c r="P1322">
        <f t="shared" si="41"/>
        <v>22140</v>
      </c>
    </row>
    <row r="1323" spans="1:16" x14ac:dyDescent="0.25">
      <c r="A1323" s="32" t="s">
        <v>10</v>
      </c>
      <c r="B1323" s="32">
        <v>43103</v>
      </c>
      <c r="C1323" s="32" t="s">
        <v>1158</v>
      </c>
      <c r="D1323" s="32" t="str">
        <f>VLOOKUP(C1323,Grupo!A:B,2,0)</f>
        <v>_Unimix</v>
      </c>
      <c r="G1323" s="34">
        <v>15200</v>
      </c>
      <c r="H1323" s="32">
        <v>7610</v>
      </c>
      <c r="I1323" s="58" t="s">
        <v>10</v>
      </c>
      <c r="J1323">
        <f>VLOOKUP(D1323,'TIpo (Estudo)'!A:C,3,0)</f>
        <v>16</v>
      </c>
      <c r="K1323" t="str">
        <f>VLOOKUP(D1323,'TIpo (Estudo)'!A:B,2,)</f>
        <v>Tipo_I</v>
      </c>
      <c r="L1323" t="s">
        <v>1476</v>
      </c>
      <c r="M1323" t="str">
        <f t="shared" si="40"/>
        <v>GO</v>
      </c>
      <c r="N1323" s="53">
        <v>40591</v>
      </c>
      <c r="O1323">
        <v>1</v>
      </c>
      <c r="P1323">
        <f t="shared" si="41"/>
        <v>6232</v>
      </c>
    </row>
    <row r="1324" spans="1:16" x14ac:dyDescent="0.25">
      <c r="A1324" s="32" t="s">
        <v>29</v>
      </c>
      <c r="B1324" s="32">
        <v>33790</v>
      </c>
      <c r="C1324" s="32" t="s">
        <v>1177</v>
      </c>
      <c r="D1324" s="32" t="str">
        <f>VLOOKUP(C1324,Grupo!A:B,2,0)</f>
        <v>_Colhedoras</v>
      </c>
      <c r="G1324" s="34">
        <v>49900</v>
      </c>
      <c r="H1324" s="32">
        <v>7649</v>
      </c>
      <c r="I1324" s="58" t="s">
        <v>29</v>
      </c>
      <c r="J1324">
        <f>VLOOKUP(D1324,'TIpo (Estudo)'!A:C,3,0)</f>
        <v>1</v>
      </c>
      <c r="K1324" t="str">
        <f>VLOOKUP(D1324,'TIpo (Estudo)'!A:B,2,)</f>
        <v>Tipo_A</v>
      </c>
      <c r="L1324" t="s">
        <v>1687</v>
      </c>
      <c r="M1324" t="str">
        <f t="shared" si="40"/>
        <v>PR</v>
      </c>
      <c r="N1324" s="53">
        <v>40592</v>
      </c>
      <c r="O1324">
        <v>1</v>
      </c>
      <c r="P1324">
        <f t="shared" si="41"/>
        <v>20459</v>
      </c>
    </row>
    <row r="1325" spans="1:16" x14ac:dyDescent="0.25">
      <c r="A1325" s="32" t="s">
        <v>79</v>
      </c>
      <c r="B1325" s="32">
        <v>44523</v>
      </c>
      <c r="C1325" s="32" t="s">
        <v>1170</v>
      </c>
      <c r="D1325" s="32" t="str">
        <f>VLOOKUP(C1325,Grupo!A:B,2,0)</f>
        <v>_Distribuidor_Ester</v>
      </c>
      <c r="G1325" s="34">
        <v>16900.73</v>
      </c>
      <c r="H1325" s="32"/>
      <c r="I1325" s="58" t="s">
        <v>79</v>
      </c>
      <c r="J1325">
        <f>VLOOKUP(D1325,'TIpo (Estudo)'!A:C,3,0)</f>
        <v>2</v>
      </c>
      <c r="K1325" t="str">
        <f>VLOOKUP(D1325,'TIpo (Estudo)'!A:B,2,)</f>
        <v>Tipo_B</v>
      </c>
      <c r="L1325" t="s">
        <v>1406</v>
      </c>
      <c r="M1325" t="str">
        <f t="shared" si="40"/>
        <v>RS</v>
      </c>
      <c r="N1325" s="53">
        <v>40592</v>
      </c>
      <c r="O1325">
        <v>1</v>
      </c>
      <c r="P1325">
        <f t="shared" si="41"/>
        <v>6929.2992999999997</v>
      </c>
    </row>
    <row r="1326" spans="1:16" x14ac:dyDescent="0.25">
      <c r="A1326" s="32" t="s">
        <v>29</v>
      </c>
      <c r="B1326" s="32">
        <v>43239</v>
      </c>
      <c r="C1326" s="32" t="s">
        <v>2018</v>
      </c>
      <c r="D1326" s="32" t="str">
        <f>VLOOKUP(C1326,Grupo!A:B,2,0)</f>
        <v>_TMX 06-10 m</v>
      </c>
      <c r="G1326" s="34">
        <v>95000</v>
      </c>
      <c r="H1326" s="32">
        <v>7626</v>
      </c>
      <c r="I1326" s="58" t="s">
        <v>29</v>
      </c>
      <c r="J1326">
        <f>VLOOKUP(D1326,'TIpo (Estudo)'!A:C,3,0)</f>
        <v>14</v>
      </c>
      <c r="K1326" t="str">
        <f>VLOOKUP(D1326,'TIpo (Estudo)'!A:B,2,)</f>
        <v>Tipo_H_6-10</v>
      </c>
      <c r="L1326" t="s">
        <v>1685</v>
      </c>
      <c r="M1326" t="str">
        <f t="shared" si="40"/>
        <v>PR</v>
      </c>
      <c r="N1326" s="53">
        <v>40592</v>
      </c>
      <c r="O1326">
        <v>1</v>
      </c>
      <c r="P1326">
        <f t="shared" si="41"/>
        <v>38950</v>
      </c>
    </row>
    <row r="1327" spans="1:16" x14ac:dyDescent="0.25">
      <c r="A1327" s="32" t="s">
        <v>79</v>
      </c>
      <c r="B1327" s="32">
        <v>41815</v>
      </c>
      <c r="C1327" s="32" t="s">
        <v>2940</v>
      </c>
      <c r="D1327" s="32" t="str">
        <f>VLOOKUP(C1327,Grupo!A:B,2,0)</f>
        <v>_VM 2-8 m</v>
      </c>
      <c r="G1327" s="34">
        <v>30070.59</v>
      </c>
      <c r="H1327" s="32"/>
      <c r="I1327" s="58" t="s">
        <v>79</v>
      </c>
      <c r="J1327">
        <f>VLOOKUP(D1327,'TIpo (Estudo)'!A:C,3,0)</f>
        <v>17</v>
      </c>
      <c r="K1327" t="str">
        <f>VLOOKUP(D1327,'TIpo (Estudo)'!A:B,2,)</f>
        <v>Tipo_J_2-8</v>
      </c>
      <c r="L1327" t="s">
        <v>1406</v>
      </c>
      <c r="M1327" t="str">
        <f t="shared" si="40"/>
        <v>RS</v>
      </c>
      <c r="N1327" s="53">
        <v>40592</v>
      </c>
      <c r="O1327">
        <v>1</v>
      </c>
      <c r="P1327">
        <f t="shared" si="41"/>
        <v>12328.9419</v>
      </c>
    </row>
    <row r="1328" spans="1:16" x14ac:dyDescent="0.25">
      <c r="A1328" s="32" t="s">
        <v>67</v>
      </c>
      <c r="B1328" s="32">
        <v>41719</v>
      </c>
      <c r="C1328" s="32" t="s">
        <v>1164</v>
      </c>
      <c r="D1328" s="32" t="str">
        <f>VLOOKUP(C1328,Grupo!A:B,2,0)</f>
        <v>_Colhedoras</v>
      </c>
      <c r="G1328" s="34">
        <v>35000</v>
      </c>
      <c r="H1328" s="32">
        <v>7602</v>
      </c>
      <c r="I1328" s="58" t="s">
        <v>67</v>
      </c>
      <c r="J1328">
        <f>VLOOKUP(D1328,'TIpo (Estudo)'!A:C,3,0)</f>
        <v>1</v>
      </c>
      <c r="K1328" t="str">
        <f>VLOOKUP(D1328,'TIpo (Estudo)'!A:B,2,)</f>
        <v>Tipo_A</v>
      </c>
      <c r="L1328" t="s">
        <v>1686</v>
      </c>
      <c r="M1328" t="str">
        <f t="shared" si="40"/>
        <v>PA</v>
      </c>
      <c r="N1328" s="53">
        <v>40592</v>
      </c>
      <c r="O1328">
        <v>1</v>
      </c>
      <c r="P1328">
        <f t="shared" si="41"/>
        <v>14350</v>
      </c>
    </row>
    <row r="1329" spans="1:16" x14ac:dyDescent="0.25">
      <c r="A1329" s="32" t="s">
        <v>10</v>
      </c>
      <c r="B1329" s="32">
        <v>37207</v>
      </c>
      <c r="C1329" s="32" t="s">
        <v>1138</v>
      </c>
      <c r="D1329" s="32" t="str">
        <f>VLOOKUP(C1329,Grupo!A:B,2,0)</f>
        <v>_TMX 02-5 m</v>
      </c>
      <c r="G1329" s="34">
        <v>49000</v>
      </c>
      <c r="H1329" s="32">
        <v>7613</v>
      </c>
      <c r="I1329" s="58" t="s">
        <v>10</v>
      </c>
      <c r="J1329">
        <f>VLOOKUP(D1329,'TIpo (Estudo)'!A:C,3,0)</f>
        <v>13</v>
      </c>
      <c r="K1329" t="str">
        <f>VLOOKUP(D1329,'TIpo (Estudo)'!A:B,2,)</f>
        <v>Tipo_H_2-5</v>
      </c>
      <c r="L1329" t="s">
        <v>1476</v>
      </c>
      <c r="M1329" t="str">
        <f t="shared" si="40"/>
        <v>GO</v>
      </c>
      <c r="N1329" s="53">
        <v>40596</v>
      </c>
      <c r="O1329">
        <v>1</v>
      </c>
      <c r="P1329">
        <f t="shared" si="41"/>
        <v>20090</v>
      </c>
    </row>
    <row r="1330" spans="1:16" x14ac:dyDescent="0.25">
      <c r="A1330" s="32" t="s">
        <v>10</v>
      </c>
      <c r="B1330" s="32">
        <v>37372</v>
      </c>
      <c r="C1330" s="32" t="s">
        <v>1139</v>
      </c>
      <c r="D1330" s="32" t="str">
        <f>VLOOKUP(C1330,Grupo!A:B,2,0)</f>
        <v>_TMX 02-5 m</v>
      </c>
      <c r="G1330" s="34">
        <v>54000</v>
      </c>
      <c r="H1330" s="32">
        <v>7615</v>
      </c>
      <c r="I1330" s="58" t="s">
        <v>10</v>
      </c>
      <c r="J1330">
        <f>VLOOKUP(D1330,'TIpo (Estudo)'!A:C,3,0)</f>
        <v>13</v>
      </c>
      <c r="K1330" t="str">
        <f>VLOOKUP(D1330,'TIpo (Estudo)'!A:B,2,)</f>
        <v>Tipo_H_2-5</v>
      </c>
      <c r="L1330" t="s">
        <v>1476</v>
      </c>
      <c r="M1330" t="str">
        <f t="shared" si="40"/>
        <v>GO</v>
      </c>
      <c r="N1330" s="53">
        <v>40596</v>
      </c>
      <c r="O1330">
        <v>1</v>
      </c>
      <c r="P1330">
        <f t="shared" si="41"/>
        <v>22140</v>
      </c>
    </row>
    <row r="1331" spans="1:16" x14ac:dyDescent="0.25">
      <c r="A1331" s="32" t="s">
        <v>2</v>
      </c>
      <c r="B1331" s="32">
        <v>32582</v>
      </c>
      <c r="C1331" s="32" t="s">
        <v>1164</v>
      </c>
      <c r="D1331" s="32" t="str">
        <f>VLOOKUP(C1331,Grupo!A:B,2,0)</f>
        <v>_Colhedoras</v>
      </c>
      <c r="G1331" s="34">
        <v>20000</v>
      </c>
      <c r="H1331" s="32">
        <v>6923</v>
      </c>
      <c r="I1331" s="58" t="s">
        <v>2</v>
      </c>
      <c r="J1331">
        <f>VLOOKUP(D1331,'TIpo (Estudo)'!A:C,3,0)</f>
        <v>1</v>
      </c>
      <c r="K1331" t="str">
        <f>VLOOKUP(D1331,'TIpo (Estudo)'!A:B,2,)</f>
        <v>Tipo_A</v>
      </c>
      <c r="L1331" t="s">
        <v>1688</v>
      </c>
      <c r="M1331" t="str">
        <f t="shared" si="40"/>
        <v>SP</v>
      </c>
      <c r="N1331" s="53">
        <v>40596</v>
      </c>
      <c r="O1331">
        <v>1</v>
      </c>
      <c r="P1331">
        <f t="shared" si="41"/>
        <v>8200</v>
      </c>
    </row>
    <row r="1332" spans="1:16" x14ac:dyDescent="0.25">
      <c r="A1332" s="32" t="s">
        <v>29</v>
      </c>
      <c r="B1332" s="32">
        <v>31744</v>
      </c>
      <c r="C1332" s="32" t="s">
        <v>1153</v>
      </c>
      <c r="D1332" s="32" t="str">
        <f>VLOOKUP(C1332,Grupo!A:B,2,0)</f>
        <v>_RX 0-11m</v>
      </c>
      <c r="G1332" s="34">
        <v>72000</v>
      </c>
      <c r="H1332" s="32">
        <v>7611</v>
      </c>
      <c r="I1332" s="58" t="s">
        <v>29</v>
      </c>
      <c r="J1332">
        <f>VLOOKUP(D1332,'TIpo (Estudo)'!A:C,3,0)</f>
        <v>7</v>
      </c>
      <c r="K1332" t="str">
        <f>VLOOKUP(D1332,'TIpo (Estudo)'!A:B,2,)</f>
        <v>Tipo_F_0-11</v>
      </c>
      <c r="L1332" t="s">
        <v>1689</v>
      </c>
      <c r="M1332" t="str">
        <f t="shared" si="40"/>
        <v>PR</v>
      </c>
      <c r="N1332" s="53">
        <v>40596</v>
      </c>
      <c r="O1332">
        <v>1</v>
      </c>
      <c r="P1332">
        <f t="shared" si="41"/>
        <v>29520</v>
      </c>
    </row>
    <row r="1333" spans="1:16" x14ac:dyDescent="0.25">
      <c r="A1333" s="32" t="s">
        <v>4</v>
      </c>
      <c r="B1333" s="32">
        <v>37372</v>
      </c>
      <c r="C1333" s="32" t="s">
        <v>1139</v>
      </c>
      <c r="D1333" s="32" t="str">
        <f>VLOOKUP(C1333,Grupo!A:B,2,0)</f>
        <v>_TMX 02-5 m</v>
      </c>
      <c r="G1333" s="34">
        <v>57699.65</v>
      </c>
      <c r="H1333" s="32">
        <v>7633</v>
      </c>
      <c r="I1333" s="58" t="s">
        <v>4</v>
      </c>
      <c r="J1333">
        <f>VLOOKUP(D1333,'TIpo (Estudo)'!A:C,3,0)</f>
        <v>13</v>
      </c>
      <c r="K1333" t="str">
        <f>VLOOKUP(D1333,'TIpo (Estudo)'!A:B,2,)</f>
        <v>Tipo_H_2-5</v>
      </c>
      <c r="L1333" t="s">
        <v>1259</v>
      </c>
      <c r="M1333" t="str">
        <f t="shared" si="40"/>
        <v>MG</v>
      </c>
      <c r="N1333" s="53">
        <v>40596</v>
      </c>
      <c r="O1333">
        <v>1</v>
      </c>
      <c r="P1333">
        <f t="shared" si="41"/>
        <v>23656.856499999998</v>
      </c>
    </row>
    <row r="1334" spans="1:16" x14ac:dyDescent="0.25">
      <c r="A1334" s="32" t="s">
        <v>4</v>
      </c>
      <c r="B1334" s="32">
        <v>37372</v>
      </c>
      <c r="C1334" s="32" t="s">
        <v>1139</v>
      </c>
      <c r="D1334" s="32" t="str">
        <f>VLOOKUP(C1334,Grupo!A:B,2,0)</f>
        <v>_TMX 02-5 m</v>
      </c>
      <c r="G1334" s="34">
        <v>57699.65</v>
      </c>
      <c r="H1334" s="32">
        <v>7634</v>
      </c>
      <c r="I1334" s="58" t="s">
        <v>4</v>
      </c>
      <c r="J1334">
        <f>VLOOKUP(D1334,'TIpo (Estudo)'!A:C,3,0)</f>
        <v>13</v>
      </c>
      <c r="K1334" t="str">
        <f>VLOOKUP(D1334,'TIpo (Estudo)'!A:B,2,)</f>
        <v>Tipo_H_2-5</v>
      </c>
      <c r="L1334" t="s">
        <v>1259</v>
      </c>
      <c r="M1334" t="str">
        <f t="shared" si="40"/>
        <v>MG</v>
      </c>
      <c r="N1334" s="53">
        <v>40596</v>
      </c>
      <c r="O1334">
        <v>1</v>
      </c>
      <c r="P1334">
        <f t="shared" si="41"/>
        <v>23656.856499999998</v>
      </c>
    </row>
    <row r="1335" spans="1:16" x14ac:dyDescent="0.25">
      <c r="A1335" s="32" t="s">
        <v>2</v>
      </c>
      <c r="B1335" s="32">
        <v>2384</v>
      </c>
      <c r="C1335" s="32" t="s">
        <v>1148</v>
      </c>
      <c r="D1335" s="32" t="str">
        <f>VLOOKUP(C1335,Grupo!A:B,2,0)</f>
        <v>_TMX 02-5 m</v>
      </c>
      <c r="G1335" s="34">
        <v>25000</v>
      </c>
      <c r="H1335" s="32">
        <v>3723</v>
      </c>
      <c r="I1335" s="58" t="s">
        <v>2</v>
      </c>
      <c r="J1335">
        <f>VLOOKUP(D1335,'TIpo (Estudo)'!A:C,3,0)</f>
        <v>13</v>
      </c>
      <c r="K1335" t="str">
        <f>VLOOKUP(D1335,'TIpo (Estudo)'!A:B,2,)</f>
        <v>Tipo_H_2-5</v>
      </c>
      <c r="L1335" t="s">
        <v>1688</v>
      </c>
      <c r="M1335" t="str">
        <f t="shared" si="40"/>
        <v>SP</v>
      </c>
      <c r="N1335" s="53">
        <v>40596</v>
      </c>
      <c r="O1335">
        <v>1</v>
      </c>
      <c r="P1335">
        <f t="shared" si="41"/>
        <v>10250</v>
      </c>
    </row>
    <row r="1336" spans="1:16" x14ac:dyDescent="0.25">
      <c r="A1336" s="32" t="s">
        <v>10</v>
      </c>
      <c r="B1336" s="32">
        <v>42121</v>
      </c>
      <c r="C1336" s="32" t="s">
        <v>2156</v>
      </c>
      <c r="D1336" s="32" t="str">
        <f>VLOOKUP(C1336,Grupo!A:B,2,0)</f>
        <v>_RX 15-20 m</v>
      </c>
      <c r="G1336" s="34">
        <v>175000</v>
      </c>
      <c r="H1336" s="32"/>
      <c r="I1336" s="58" t="s">
        <v>10</v>
      </c>
      <c r="J1336">
        <f>VLOOKUP(D1336,'TIpo (Estudo)'!A:C,3,0)</f>
        <v>9</v>
      </c>
      <c r="K1336" t="str">
        <f>VLOOKUP(D1336,'TIpo (Estudo)'!A:B,2,)</f>
        <v>Tipo_F_15-20</v>
      </c>
      <c r="L1336" t="s">
        <v>1218</v>
      </c>
      <c r="M1336" t="str">
        <f t="shared" si="40"/>
        <v>GO</v>
      </c>
      <c r="N1336" s="53">
        <v>40597</v>
      </c>
      <c r="O1336">
        <v>1</v>
      </c>
      <c r="P1336">
        <f t="shared" si="41"/>
        <v>71750</v>
      </c>
    </row>
    <row r="1337" spans="1:16" x14ac:dyDescent="0.25">
      <c r="A1337" s="32" t="s">
        <v>4</v>
      </c>
      <c r="B1337" s="32">
        <v>8347</v>
      </c>
      <c r="C1337" s="32" t="s">
        <v>1987</v>
      </c>
      <c r="D1337" s="32" t="str">
        <f>VLOOKUP(C1337,Grupo!A:B,2,0)</f>
        <v>_Colhedoras</v>
      </c>
      <c r="G1337" s="34">
        <v>23000</v>
      </c>
      <c r="H1337" s="32">
        <v>5748</v>
      </c>
      <c r="I1337" s="58" t="s">
        <v>4</v>
      </c>
      <c r="J1337">
        <f>VLOOKUP(D1337,'TIpo (Estudo)'!A:C,3,0)</f>
        <v>1</v>
      </c>
      <c r="K1337" t="str">
        <f>VLOOKUP(D1337,'TIpo (Estudo)'!A:B,2,)</f>
        <v>Tipo_A</v>
      </c>
      <c r="L1337" t="s">
        <v>1486</v>
      </c>
      <c r="M1337" t="str">
        <f t="shared" si="40"/>
        <v>MG</v>
      </c>
      <c r="N1337" s="53">
        <v>40598</v>
      </c>
      <c r="O1337">
        <v>1</v>
      </c>
      <c r="P1337">
        <f t="shared" si="41"/>
        <v>9430</v>
      </c>
    </row>
    <row r="1338" spans="1:16" x14ac:dyDescent="0.25">
      <c r="A1338" s="32" t="s">
        <v>1</v>
      </c>
      <c r="B1338" s="32">
        <v>40526</v>
      </c>
      <c r="C1338" s="32" t="s">
        <v>1151</v>
      </c>
      <c r="D1338" s="32" t="str">
        <f>VLOOKUP(C1338,Grupo!A:B,2,0)</f>
        <v>_RX 0-11m</v>
      </c>
      <c r="G1338" s="34">
        <v>100000</v>
      </c>
      <c r="H1338" s="32">
        <v>7606</v>
      </c>
      <c r="I1338" s="58" t="s">
        <v>1</v>
      </c>
      <c r="J1338">
        <f>VLOOKUP(D1338,'TIpo (Estudo)'!A:C,3,0)</f>
        <v>7</v>
      </c>
      <c r="K1338" t="str">
        <f>VLOOKUP(D1338,'TIpo (Estudo)'!A:B,2,)</f>
        <v>Tipo_F_0-11</v>
      </c>
      <c r="L1338" t="s">
        <v>1691</v>
      </c>
      <c r="M1338" t="str">
        <f t="shared" si="40"/>
        <v>MS</v>
      </c>
      <c r="N1338" s="53">
        <v>40599</v>
      </c>
      <c r="O1338">
        <v>1</v>
      </c>
      <c r="P1338">
        <f t="shared" si="41"/>
        <v>41000</v>
      </c>
    </row>
    <row r="1339" spans="1:16" x14ac:dyDescent="0.25">
      <c r="A1339" s="32" t="s">
        <v>4</v>
      </c>
      <c r="B1339" s="32">
        <v>33790</v>
      </c>
      <c r="C1339" s="32" t="s">
        <v>1177</v>
      </c>
      <c r="D1339" s="32" t="str">
        <f>VLOOKUP(C1339,Grupo!A:B,2,0)</f>
        <v>_Colhedoras</v>
      </c>
      <c r="G1339" s="34">
        <v>3382.02</v>
      </c>
      <c r="H1339" s="32"/>
      <c r="I1339" s="58" t="s">
        <v>4</v>
      </c>
      <c r="J1339">
        <f>VLOOKUP(D1339,'TIpo (Estudo)'!A:C,3,0)</f>
        <v>1</v>
      </c>
      <c r="K1339" t="str">
        <f>VLOOKUP(D1339,'TIpo (Estudo)'!A:B,2,)</f>
        <v>Tipo_A</v>
      </c>
      <c r="L1339" t="s">
        <v>1643</v>
      </c>
      <c r="M1339" t="str">
        <f t="shared" si="40"/>
        <v>MG</v>
      </c>
      <c r="N1339" s="53">
        <v>40602</v>
      </c>
      <c r="O1339">
        <v>1</v>
      </c>
      <c r="P1339">
        <f t="shared" si="41"/>
        <v>1386.6281999999999</v>
      </c>
    </row>
    <row r="1340" spans="1:16" x14ac:dyDescent="0.25">
      <c r="A1340" s="32" t="s">
        <v>4</v>
      </c>
      <c r="B1340" s="32">
        <v>42918</v>
      </c>
      <c r="C1340" s="32" t="s">
        <v>2019</v>
      </c>
      <c r="D1340" s="32" t="str">
        <f>VLOOKUP(C1340,Grupo!A:B,2,0)</f>
        <v>_TMX 06-10 m</v>
      </c>
      <c r="G1340" s="34">
        <v>50620</v>
      </c>
      <c r="H1340" s="32">
        <v>7652</v>
      </c>
      <c r="I1340" s="58" t="s">
        <v>4</v>
      </c>
      <c r="J1340">
        <f>VLOOKUP(D1340,'TIpo (Estudo)'!A:C,3,0)</f>
        <v>14</v>
      </c>
      <c r="K1340" t="str">
        <f>VLOOKUP(D1340,'TIpo (Estudo)'!A:B,2,)</f>
        <v>Tipo_H_6-10</v>
      </c>
      <c r="L1340" t="s">
        <v>1209</v>
      </c>
      <c r="M1340" t="str">
        <f t="shared" si="40"/>
        <v>MG</v>
      </c>
      <c r="N1340" s="53">
        <v>40603</v>
      </c>
      <c r="O1340">
        <v>1</v>
      </c>
      <c r="P1340">
        <f t="shared" si="41"/>
        <v>20754.199999999997</v>
      </c>
    </row>
    <row r="1341" spans="1:16" x14ac:dyDescent="0.25">
      <c r="A1341" s="32" t="s">
        <v>4</v>
      </c>
      <c r="B1341" s="32">
        <v>43103</v>
      </c>
      <c r="C1341" s="32" t="s">
        <v>1158</v>
      </c>
      <c r="D1341" s="32" t="str">
        <f>VLOOKUP(C1341,Grupo!A:B,2,0)</f>
        <v>_Unimix</v>
      </c>
      <c r="G1341" s="34">
        <v>18200</v>
      </c>
      <c r="H1341" s="32"/>
      <c r="I1341" s="58" t="s">
        <v>4</v>
      </c>
      <c r="J1341">
        <f>VLOOKUP(D1341,'TIpo (Estudo)'!A:C,3,0)</f>
        <v>16</v>
      </c>
      <c r="K1341" t="str">
        <f>VLOOKUP(D1341,'TIpo (Estudo)'!A:B,2,)</f>
        <v>Tipo_I</v>
      </c>
      <c r="L1341" t="s">
        <v>1629</v>
      </c>
      <c r="M1341" t="str">
        <f t="shared" si="40"/>
        <v>MG</v>
      </c>
      <c r="N1341" s="53">
        <v>40603</v>
      </c>
      <c r="O1341">
        <v>1</v>
      </c>
      <c r="P1341">
        <f t="shared" si="41"/>
        <v>7462</v>
      </c>
    </row>
    <row r="1342" spans="1:16" x14ac:dyDescent="0.25">
      <c r="A1342" s="32" t="s">
        <v>29</v>
      </c>
      <c r="B1342" s="32">
        <v>41711</v>
      </c>
      <c r="C1342" s="32" t="s">
        <v>3057</v>
      </c>
      <c r="D1342" s="32" t="str">
        <f>VLOOKUP(C1342,Grupo!A:B,2,0)</f>
        <v>_VM 2-8 m</v>
      </c>
      <c r="G1342" s="34">
        <v>44700</v>
      </c>
      <c r="H1342" s="32">
        <v>7516</v>
      </c>
      <c r="I1342" s="58" t="s">
        <v>29</v>
      </c>
      <c r="J1342">
        <f>VLOOKUP(D1342,'TIpo (Estudo)'!A:C,3,0)</f>
        <v>17</v>
      </c>
      <c r="K1342" t="str">
        <f>VLOOKUP(D1342,'TIpo (Estudo)'!A:B,2,)</f>
        <v>Tipo_J_2-8</v>
      </c>
      <c r="L1342" t="s">
        <v>1213</v>
      </c>
      <c r="M1342" t="str">
        <f t="shared" si="40"/>
        <v>PR</v>
      </c>
      <c r="N1342" s="53">
        <v>40604</v>
      </c>
      <c r="O1342">
        <v>1</v>
      </c>
      <c r="P1342">
        <f t="shared" si="41"/>
        <v>18327</v>
      </c>
    </row>
    <row r="1343" spans="1:16" x14ac:dyDescent="0.25">
      <c r="A1343" s="32" t="s">
        <v>4</v>
      </c>
      <c r="B1343" s="32">
        <v>37090</v>
      </c>
      <c r="C1343" s="32" t="s">
        <v>1142</v>
      </c>
      <c r="D1343" s="32" t="str">
        <f>VLOOKUP(C1343,Grupo!A:B,2,0)</f>
        <v>_TMX 02-5 m</v>
      </c>
      <c r="G1343" s="34">
        <v>42000</v>
      </c>
      <c r="H1343" s="32">
        <v>7681</v>
      </c>
      <c r="I1343" s="58" t="s">
        <v>4</v>
      </c>
      <c r="J1343">
        <f>VLOOKUP(D1343,'TIpo (Estudo)'!A:C,3,0)</f>
        <v>13</v>
      </c>
      <c r="K1343" t="str">
        <f>VLOOKUP(D1343,'TIpo (Estudo)'!A:B,2,)</f>
        <v>Tipo_H_2-5</v>
      </c>
      <c r="L1343" t="s">
        <v>1514</v>
      </c>
      <c r="M1343" t="str">
        <f t="shared" si="40"/>
        <v>MG</v>
      </c>
      <c r="N1343" s="53">
        <v>40605</v>
      </c>
      <c r="O1343">
        <v>1</v>
      </c>
      <c r="P1343">
        <f t="shared" si="41"/>
        <v>17220</v>
      </c>
    </row>
    <row r="1344" spans="1:16" x14ac:dyDescent="0.25">
      <c r="A1344" s="32" t="s">
        <v>4</v>
      </c>
      <c r="B1344" s="32">
        <v>37090</v>
      </c>
      <c r="C1344" s="32" t="s">
        <v>1142</v>
      </c>
      <c r="D1344" s="32" t="str">
        <f>VLOOKUP(C1344,Grupo!A:B,2,0)</f>
        <v>_TMX 02-5 m</v>
      </c>
      <c r="G1344" s="34">
        <v>42000</v>
      </c>
      <c r="H1344" s="32">
        <v>7653</v>
      </c>
      <c r="I1344" s="58" t="s">
        <v>4</v>
      </c>
      <c r="J1344">
        <f>VLOOKUP(D1344,'TIpo (Estudo)'!A:C,3,0)</f>
        <v>13</v>
      </c>
      <c r="K1344" t="str">
        <f>VLOOKUP(D1344,'TIpo (Estudo)'!A:B,2,)</f>
        <v>Tipo_H_2-5</v>
      </c>
      <c r="L1344" t="s">
        <v>1514</v>
      </c>
      <c r="M1344" t="str">
        <f t="shared" si="40"/>
        <v>MG</v>
      </c>
      <c r="N1344" s="53">
        <v>40605</v>
      </c>
      <c r="O1344">
        <v>1</v>
      </c>
      <c r="P1344">
        <f t="shared" si="41"/>
        <v>17220</v>
      </c>
    </row>
    <row r="1345" spans="1:16" x14ac:dyDescent="0.25">
      <c r="A1345" s="32" t="s">
        <v>4</v>
      </c>
      <c r="B1345" s="32">
        <v>37090</v>
      </c>
      <c r="C1345" s="32" t="s">
        <v>1142</v>
      </c>
      <c r="D1345" s="32" t="str">
        <f>VLOOKUP(C1345,Grupo!A:B,2,0)</f>
        <v>_TMX 02-5 m</v>
      </c>
      <c r="G1345" s="34">
        <v>35858.01</v>
      </c>
      <c r="H1345" s="32">
        <v>7682</v>
      </c>
      <c r="I1345" s="58" t="s">
        <v>4</v>
      </c>
      <c r="J1345">
        <f>VLOOKUP(D1345,'TIpo (Estudo)'!A:C,3,0)</f>
        <v>13</v>
      </c>
      <c r="K1345" t="str">
        <f>VLOOKUP(D1345,'TIpo (Estudo)'!A:B,2,)</f>
        <v>Tipo_H_2-5</v>
      </c>
      <c r="L1345" t="s">
        <v>1259</v>
      </c>
      <c r="M1345" t="str">
        <f t="shared" si="40"/>
        <v>MG</v>
      </c>
      <c r="N1345" s="53">
        <v>40606</v>
      </c>
      <c r="O1345">
        <v>1</v>
      </c>
      <c r="P1345">
        <f t="shared" si="41"/>
        <v>14701.784100000001</v>
      </c>
    </row>
    <row r="1346" spans="1:16" x14ac:dyDescent="0.25">
      <c r="A1346" s="32" t="s">
        <v>4</v>
      </c>
      <c r="B1346" s="32">
        <v>37372</v>
      </c>
      <c r="C1346" s="32" t="s">
        <v>1139</v>
      </c>
      <c r="D1346" s="32" t="str">
        <f>VLOOKUP(C1346,Grupo!A:B,2,0)</f>
        <v>_TMX 02-5 m</v>
      </c>
      <c r="G1346" s="34">
        <v>57699.65</v>
      </c>
      <c r="H1346" s="32">
        <v>7617</v>
      </c>
      <c r="I1346" s="58" t="s">
        <v>4</v>
      </c>
      <c r="J1346">
        <f>VLOOKUP(D1346,'TIpo (Estudo)'!A:C,3,0)</f>
        <v>13</v>
      </c>
      <c r="K1346" t="str">
        <f>VLOOKUP(D1346,'TIpo (Estudo)'!A:B,2,)</f>
        <v>Tipo_H_2-5</v>
      </c>
      <c r="L1346" t="s">
        <v>1259</v>
      </c>
      <c r="M1346" t="str">
        <f t="shared" si="40"/>
        <v>MG</v>
      </c>
      <c r="N1346" s="53">
        <v>40606</v>
      </c>
      <c r="O1346">
        <v>1</v>
      </c>
      <c r="P1346">
        <f t="shared" si="41"/>
        <v>23656.856499999998</v>
      </c>
    </row>
    <row r="1347" spans="1:16" x14ac:dyDescent="0.25">
      <c r="A1347" s="32" t="s">
        <v>4</v>
      </c>
      <c r="B1347" s="32">
        <v>36952</v>
      </c>
      <c r="C1347" s="32" t="s">
        <v>1141</v>
      </c>
      <c r="D1347" s="32" t="str">
        <f>VLOOKUP(C1347,Grupo!A:B,2,0)</f>
        <v>_TMX 06-10 m</v>
      </c>
      <c r="G1347" s="34">
        <v>97218</v>
      </c>
      <c r="H1347" s="32">
        <v>7655</v>
      </c>
      <c r="I1347" s="58" t="s">
        <v>4</v>
      </c>
      <c r="J1347">
        <f>VLOOKUP(D1347,'TIpo (Estudo)'!A:C,3,0)</f>
        <v>14</v>
      </c>
      <c r="K1347" t="str">
        <f>VLOOKUP(D1347,'TIpo (Estudo)'!A:B,2,)</f>
        <v>Tipo_H_6-10</v>
      </c>
      <c r="L1347" t="s">
        <v>1259</v>
      </c>
      <c r="M1347" t="str">
        <f t="shared" ref="M1347:M1410" si="42">IF(ISBLANK(I1347),A1347,I1347)</f>
        <v>MG</v>
      </c>
      <c r="N1347" s="53">
        <v>40613</v>
      </c>
      <c r="O1347">
        <v>1</v>
      </c>
      <c r="P1347">
        <f t="shared" ref="P1347:P1410" si="43">G1347*0.41</f>
        <v>39859.379999999997</v>
      </c>
    </row>
    <row r="1348" spans="1:16" x14ac:dyDescent="0.25">
      <c r="A1348" s="32" t="s">
        <v>4</v>
      </c>
      <c r="B1348" s="32">
        <v>37090</v>
      </c>
      <c r="C1348" s="32" t="s">
        <v>1142</v>
      </c>
      <c r="D1348" s="32" t="str">
        <f>VLOOKUP(C1348,Grupo!A:B,2,0)</f>
        <v>_TMX 02-5 m</v>
      </c>
      <c r="G1348" s="34">
        <v>35858.01</v>
      </c>
      <c r="H1348" s="32">
        <v>7659</v>
      </c>
      <c r="I1348" s="58" t="s">
        <v>4</v>
      </c>
      <c r="J1348">
        <f>VLOOKUP(D1348,'TIpo (Estudo)'!A:C,3,0)</f>
        <v>13</v>
      </c>
      <c r="K1348" t="str">
        <f>VLOOKUP(D1348,'TIpo (Estudo)'!A:B,2,)</f>
        <v>Tipo_H_2-5</v>
      </c>
      <c r="L1348" t="s">
        <v>1259</v>
      </c>
      <c r="M1348" t="str">
        <f t="shared" si="42"/>
        <v>MG</v>
      </c>
      <c r="N1348" s="53">
        <v>40617</v>
      </c>
      <c r="O1348">
        <v>1</v>
      </c>
      <c r="P1348">
        <f t="shared" si="43"/>
        <v>14701.784100000001</v>
      </c>
    </row>
    <row r="1349" spans="1:16" x14ac:dyDescent="0.25">
      <c r="A1349" s="32" t="s">
        <v>4</v>
      </c>
      <c r="B1349" s="32">
        <v>43103</v>
      </c>
      <c r="C1349" s="32" t="s">
        <v>1158</v>
      </c>
      <c r="D1349" s="32" t="str">
        <f>VLOOKUP(C1349,Grupo!A:B,2,0)</f>
        <v>_Unimix</v>
      </c>
      <c r="G1349" s="34">
        <v>17669.669999999998</v>
      </c>
      <c r="H1349" s="32">
        <v>7628</v>
      </c>
      <c r="I1349" s="58" t="s">
        <v>4</v>
      </c>
      <c r="J1349">
        <f>VLOOKUP(D1349,'TIpo (Estudo)'!A:C,3,0)</f>
        <v>16</v>
      </c>
      <c r="K1349" t="str">
        <f>VLOOKUP(D1349,'TIpo (Estudo)'!A:B,2,)</f>
        <v>Tipo_I</v>
      </c>
      <c r="L1349" t="s">
        <v>1259</v>
      </c>
      <c r="M1349" t="str">
        <f t="shared" si="42"/>
        <v>MG</v>
      </c>
      <c r="N1349" s="53">
        <v>40617</v>
      </c>
      <c r="O1349">
        <v>1</v>
      </c>
      <c r="P1349">
        <f t="shared" si="43"/>
        <v>7244.564699999999</v>
      </c>
    </row>
    <row r="1350" spans="1:16" x14ac:dyDescent="0.25">
      <c r="A1350" s="32" t="s">
        <v>582</v>
      </c>
      <c r="B1350" s="32">
        <v>33790</v>
      </c>
      <c r="C1350" s="32" t="s">
        <v>1177</v>
      </c>
      <c r="D1350" s="32" t="str">
        <f>VLOOKUP(C1350,Grupo!A:B,2,0)</f>
        <v>_Colhedoras</v>
      </c>
      <c r="G1350" s="34">
        <v>32500</v>
      </c>
      <c r="H1350" s="32">
        <v>7395</v>
      </c>
      <c r="I1350" s="58" t="s">
        <v>582</v>
      </c>
      <c r="J1350">
        <f>VLOOKUP(D1350,'TIpo (Estudo)'!A:C,3,0)</f>
        <v>1</v>
      </c>
      <c r="K1350" t="str">
        <f>VLOOKUP(D1350,'TIpo (Estudo)'!A:B,2,)</f>
        <v>Tipo_A</v>
      </c>
      <c r="L1350" t="s">
        <v>1601</v>
      </c>
      <c r="M1350" t="str">
        <f t="shared" si="42"/>
        <v>PB</v>
      </c>
      <c r="N1350" s="53">
        <v>40619</v>
      </c>
      <c r="O1350">
        <v>1</v>
      </c>
      <c r="P1350">
        <f t="shared" si="43"/>
        <v>13325</v>
      </c>
    </row>
    <row r="1351" spans="1:16" x14ac:dyDescent="0.25">
      <c r="A1351" s="32" t="s">
        <v>2</v>
      </c>
      <c r="B1351" s="32">
        <v>40757</v>
      </c>
      <c r="C1351" s="32" t="s">
        <v>1154</v>
      </c>
      <c r="D1351" s="32" t="str">
        <f>VLOOKUP(C1351,Grupo!A:B,2,0)</f>
        <v>_RX 0-11m</v>
      </c>
      <c r="G1351" s="34">
        <v>75000</v>
      </c>
      <c r="H1351" s="32">
        <v>7596</v>
      </c>
      <c r="I1351" s="58" t="s">
        <v>2</v>
      </c>
      <c r="J1351">
        <f>VLOOKUP(D1351,'TIpo (Estudo)'!A:C,3,0)</f>
        <v>7</v>
      </c>
      <c r="K1351" t="str">
        <f>VLOOKUP(D1351,'TIpo (Estudo)'!A:B,2,)</f>
        <v>Tipo_F_0-11</v>
      </c>
      <c r="L1351" t="s">
        <v>1592</v>
      </c>
      <c r="M1351" t="str">
        <f t="shared" si="42"/>
        <v>SP</v>
      </c>
      <c r="N1351" s="53">
        <v>40619</v>
      </c>
      <c r="O1351">
        <v>1</v>
      </c>
      <c r="P1351">
        <f t="shared" si="43"/>
        <v>30749.999999999996</v>
      </c>
    </row>
    <row r="1352" spans="1:16" x14ac:dyDescent="0.25">
      <c r="A1352" s="32" t="s">
        <v>2</v>
      </c>
      <c r="B1352" s="32">
        <v>41815</v>
      </c>
      <c r="C1352" s="32" t="s">
        <v>2940</v>
      </c>
      <c r="D1352" s="32" t="str">
        <f>VLOOKUP(C1352,Grupo!A:B,2,0)</f>
        <v>_VM 2-8 m</v>
      </c>
      <c r="G1352" s="34">
        <v>25000</v>
      </c>
      <c r="H1352" s="32">
        <v>7511</v>
      </c>
      <c r="I1352" s="58" t="s">
        <v>2</v>
      </c>
      <c r="J1352">
        <f>VLOOKUP(D1352,'TIpo (Estudo)'!A:C,3,0)</f>
        <v>17</v>
      </c>
      <c r="K1352" t="str">
        <f>VLOOKUP(D1352,'TIpo (Estudo)'!A:B,2,)</f>
        <v>Tipo_J_2-8</v>
      </c>
      <c r="L1352" t="s">
        <v>1592</v>
      </c>
      <c r="M1352" t="str">
        <f t="shared" si="42"/>
        <v>SP</v>
      </c>
      <c r="N1352" s="53">
        <v>40619</v>
      </c>
      <c r="O1352">
        <v>1</v>
      </c>
      <c r="P1352">
        <f t="shared" si="43"/>
        <v>10250</v>
      </c>
    </row>
    <row r="1353" spans="1:16" x14ac:dyDescent="0.25">
      <c r="A1353" s="32" t="s">
        <v>165</v>
      </c>
      <c r="B1353" s="32">
        <v>42287</v>
      </c>
      <c r="C1353" s="32" t="s">
        <v>1170</v>
      </c>
      <c r="D1353" s="32" t="str">
        <f>VLOOKUP(C1353,Grupo!A:B,2,0)</f>
        <v>_Distribuidor_Ester</v>
      </c>
      <c r="G1353" s="34">
        <v>21000</v>
      </c>
      <c r="H1353" s="32">
        <v>7683</v>
      </c>
      <c r="I1353" s="58" t="s">
        <v>165</v>
      </c>
      <c r="J1353">
        <f>VLOOKUP(D1353,'TIpo (Estudo)'!A:C,3,0)</f>
        <v>2</v>
      </c>
      <c r="K1353" t="str">
        <f>VLOOKUP(D1353,'TIpo (Estudo)'!A:B,2,)</f>
        <v>Tipo_B</v>
      </c>
      <c r="L1353" t="s">
        <v>1651</v>
      </c>
      <c r="M1353" t="str">
        <f t="shared" si="42"/>
        <v>RJ</v>
      </c>
      <c r="N1353" s="53">
        <v>40620</v>
      </c>
      <c r="O1353">
        <v>1</v>
      </c>
      <c r="P1353">
        <f t="shared" si="43"/>
        <v>8610</v>
      </c>
    </row>
    <row r="1354" spans="1:16" x14ac:dyDescent="0.25">
      <c r="A1354" s="32" t="s">
        <v>67</v>
      </c>
      <c r="B1354" s="32">
        <v>41719</v>
      </c>
      <c r="C1354" s="32" t="s">
        <v>1164</v>
      </c>
      <c r="D1354" s="32" t="str">
        <f>VLOOKUP(C1354,Grupo!A:B,2,0)</f>
        <v>_Colhedoras</v>
      </c>
      <c r="G1354" s="34">
        <v>31152</v>
      </c>
      <c r="H1354" s="32">
        <v>7692</v>
      </c>
      <c r="I1354" s="58" t="s">
        <v>67</v>
      </c>
      <c r="J1354">
        <f>VLOOKUP(D1354,'TIpo (Estudo)'!A:C,3,0)</f>
        <v>1</v>
      </c>
      <c r="K1354" t="str">
        <f>VLOOKUP(D1354,'TIpo (Estudo)'!A:B,2,)</f>
        <v>Tipo_A</v>
      </c>
      <c r="L1354" t="s">
        <v>1553</v>
      </c>
      <c r="M1354" t="str">
        <f t="shared" si="42"/>
        <v>PA</v>
      </c>
      <c r="N1354" s="53">
        <v>40623</v>
      </c>
      <c r="O1354">
        <v>1</v>
      </c>
      <c r="P1354">
        <f t="shared" si="43"/>
        <v>12772.32</v>
      </c>
    </row>
    <row r="1355" spans="1:16" x14ac:dyDescent="0.25">
      <c r="A1355" s="32" t="s">
        <v>2</v>
      </c>
      <c r="B1355" s="32">
        <v>41719</v>
      </c>
      <c r="C1355" s="32" t="s">
        <v>1164</v>
      </c>
      <c r="D1355" s="32" t="str">
        <f>VLOOKUP(C1355,Grupo!A:B,2,0)</f>
        <v>_Colhedoras</v>
      </c>
      <c r="G1355" s="34">
        <v>33800</v>
      </c>
      <c r="H1355" s="32">
        <v>7748</v>
      </c>
      <c r="I1355" s="58" t="s">
        <v>2</v>
      </c>
      <c r="J1355">
        <f>VLOOKUP(D1355,'TIpo (Estudo)'!A:C,3,0)</f>
        <v>1</v>
      </c>
      <c r="K1355" t="str">
        <f>VLOOKUP(D1355,'TIpo (Estudo)'!A:B,2,)</f>
        <v>Tipo_A</v>
      </c>
      <c r="L1355" t="s">
        <v>1242</v>
      </c>
      <c r="M1355" t="str">
        <f t="shared" si="42"/>
        <v>SP</v>
      </c>
      <c r="N1355" s="53">
        <v>40627</v>
      </c>
      <c r="O1355">
        <v>1</v>
      </c>
      <c r="P1355">
        <f t="shared" si="43"/>
        <v>13858</v>
      </c>
    </row>
    <row r="1356" spans="1:16" x14ac:dyDescent="0.25">
      <c r="A1356" s="32" t="s">
        <v>2</v>
      </c>
      <c r="B1356" s="32">
        <v>42700</v>
      </c>
      <c r="C1356" s="32" t="s">
        <v>3059</v>
      </c>
      <c r="D1356" s="32" t="str">
        <f>VLOOKUP(C1356,Grupo!A:B,2,0)</f>
        <v>_Wagon</v>
      </c>
      <c r="G1356" s="34">
        <v>27900</v>
      </c>
      <c r="H1356" s="32">
        <v>7657</v>
      </c>
      <c r="I1356" s="58" t="s">
        <v>2</v>
      </c>
      <c r="J1356">
        <f>VLOOKUP(D1356,'TIpo (Estudo)'!A:C,3,0)</f>
        <v>19</v>
      </c>
      <c r="K1356" t="str">
        <f>VLOOKUP(D1356,'TIpo (Estudo)'!A:B,2,)</f>
        <v>Tipo_K</v>
      </c>
      <c r="L1356" t="s">
        <v>1688</v>
      </c>
      <c r="M1356" t="str">
        <f t="shared" si="42"/>
        <v>SP</v>
      </c>
      <c r="N1356" s="53">
        <v>40627</v>
      </c>
      <c r="O1356">
        <v>1</v>
      </c>
      <c r="P1356">
        <f t="shared" si="43"/>
        <v>11439</v>
      </c>
    </row>
    <row r="1357" spans="1:16" x14ac:dyDescent="0.25">
      <c r="A1357" s="32" t="s">
        <v>4</v>
      </c>
      <c r="B1357" s="32">
        <v>41815</v>
      </c>
      <c r="C1357" s="32" t="s">
        <v>2940</v>
      </c>
      <c r="D1357" s="32" t="str">
        <f>VLOOKUP(C1357,Grupo!A:B,2,0)</f>
        <v>_VM 2-8 m</v>
      </c>
      <c r="G1357" s="34">
        <v>38000</v>
      </c>
      <c r="H1357" s="32">
        <v>7507</v>
      </c>
      <c r="I1357" s="58" t="s">
        <v>4</v>
      </c>
      <c r="J1357">
        <f>VLOOKUP(D1357,'TIpo (Estudo)'!A:C,3,0)</f>
        <v>17</v>
      </c>
      <c r="K1357" t="str">
        <f>VLOOKUP(D1357,'TIpo (Estudo)'!A:B,2,)</f>
        <v>Tipo_J_2-8</v>
      </c>
      <c r="L1357" t="s">
        <v>1693</v>
      </c>
      <c r="M1357" t="str">
        <f t="shared" si="42"/>
        <v>MG</v>
      </c>
      <c r="N1357" s="53">
        <v>40627</v>
      </c>
      <c r="O1357">
        <v>1</v>
      </c>
      <c r="P1357">
        <f t="shared" si="43"/>
        <v>15579.999999999998</v>
      </c>
    </row>
    <row r="1358" spans="1:16" x14ac:dyDescent="0.25">
      <c r="A1358" s="32" t="s">
        <v>10</v>
      </c>
      <c r="B1358" s="32">
        <v>42700</v>
      </c>
      <c r="C1358" s="32" t="s">
        <v>3059</v>
      </c>
      <c r="D1358" s="32" t="str">
        <f>VLOOKUP(C1358,Grupo!A:B,2,0)</f>
        <v>_Wagon</v>
      </c>
      <c r="G1358" s="34">
        <v>22393</v>
      </c>
      <c r="H1358" s="32">
        <v>7656</v>
      </c>
      <c r="I1358" s="58" t="s">
        <v>10</v>
      </c>
      <c r="J1358">
        <f>VLOOKUP(D1358,'TIpo (Estudo)'!A:C,3,0)</f>
        <v>19</v>
      </c>
      <c r="K1358" t="str">
        <f>VLOOKUP(D1358,'TIpo (Estudo)'!A:B,2,)</f>
        <v>Tipo_K</v>
      </c>
      <c r="L1358" t="s">
        <v>1439</v>
      </c>
      <c r="M1358" t="str">
        <f t="shared" si="42"/>
        <v>GO</v>
      </c>
      <c r="N1358" s="53">
        <v>40631</v>
      </c>
      <c r="O1358">
        <v>1</v>
      </c>
      <c r="P1358">
        <f t="shared" si="43"/>
        <v>9181.1299999999992</v>
      </c>
    </row>
    <row r="1359" spans="1:16" x14ac:dyDescent="0.25">
      <c r="A1359" s="32" t="s">
        <v>4</v>
      </c>
      <c r="B1359" s="32">
        <v>43103</v>
      </c>
      <c r="C1359" s="32" t="s">
        <v>1158</v>
      </c>
      <c r="D1359" s="32" t="str">
        <f>VLOOKUP(C1359,Grupo!A:B,2,0)</f>
        <v>_Unimix</v>
      </c>
      <c r="G1359" s="34">
        <v>17666.669999999998</v>
      </c>
      <c r="H1359" s="32">
        <v>7609</v>
      </c>
      <c r="I1359" s="58" t="s">
        <v>4</v>
      </c>
      <c r="J1359">
        <f>VLOOKUP(D1359,'TIpo (Estudo)'!A:C,3,0)</f>
        <v>16</v>
      </c>
      <c r="K1359" t="str">
        <f>VLOOKUP(D1359,'TIpo (Estudo)'!A:B,2,)</f>
        <v>Tipo_I</v>
      </c>
      <c r="L1359" t="s">
        <v>1259</v>
      </c>
      <c r="M1359" t="str">
        <f t="shared" si="42"/>
        <v>MG</v>
      </c>
      <c r="N1359" s="53">
        <v>40632</v>
      </c>
      <c r="O1359">
        <v>1</v>
      </c>
      <c r="P1359">
        <f t="shared" si="43"/>
        <v>7243.3346999999985</v>
      </c>
    </row>
    <row r="1360" spans="1:16" x14ac:dyDescent="0.25">
      <c r="A1360" s="32" t="s">
        <v>750</v>
      </c>
      <c r="B1360" s="32">
        <v>31990</v>
      </c>
      <c r="C1360" s="32" t="s">
        <v>1157</v>
      </c>
      <c r="D1360" s="32" t="str">
        <f>VLOOKUP(C1360,Grupo!A:B,2,0)</f>
        <v>_RX 0-11m</v>
      </c>
      <c r="G1360" s="34">
        <v>48000</v>
      </c>
      <c r="H1360" s="32">
        <v>7680</v>
      </c>
      <c r="I1360" s="58" t="s">
        <v>750</v>
      </c>
      <c r="J1360">
        <f>VLOOKUP(D1360,'TIpo (Estudo)'!A:C,3,0)</f>
        <v>7</v>
      </c>
      <c r="K1360" t="str">
        <f>VLOOKUP(D1360,'TIpo (Estudo)'!A:B,2,)</f>
        <v>Tipo_F_0-11</v>
      </c>
      <c r="L1360" t="s">
        <v>1229</v>
      </c>
      <c r="M1360" t="str">
        <f t="shared" si="42"/>
        <v>RO</v>
      </c>
      <c r="N1360" s="53">
        <v>40634</v>
      </c>
      <c r="O1360">
        <v>1</v>
      </c>
      <c r="P1360">
        <f t="shared" si="43"/>
        <v>19680</v>
      </c>
    </row>
    <row r="1361" spans="1:16" x14ac:dyDescent="0.25">
      <c r="A1361" s="32" t="s">
        <v>55</v>
      </c>
      <c r="B1361" s="32">
        <v>41719</v>
      </c>
      <c r="C1361" s="32" t="s">
        <v>1164</v>
      </c>
      <c r="D1361" s="32" t="str">
        <f>VLOOKUP(C1361,Grupo!A:B,2,0)</f>
        <v>_Colhedoras</v>
      </c>
      <c r="G1361" s="34">
        <v>31701.54</v>
      </c>
      <c r="H1361" s="32">
        <v>7700</v>
      </c>
      <c r="I1361" s="58" t="s">
        <v>55</v>
      </c>
      <c r="J1361">
        <f>VLOOKUP(D1361,'TIpo (Estudo)'!A:C,3,0)</f>
        <v>1</v>
      </c>
      <c r="K1361" t="str">
        <f>VLOOKUP(D1361,'TIpo (Estudo)'!A:B,2,)</f>
        <v>Tipo_A</v>
      </c>
      <c r="L1361" t="s">
        <v>1694</v>
      </c>
      <c r="M1361" t="str">
        <f t="shared" si="42"/>
        <v>SC</v>
      </c>
      <c r="N1361" s="53">
        <v>40639</v>
      </c>
      <c r="O1361">
        <v>1</v>
      </c>
      <c r="P1361">
        <f t="shared" si="43"/>
        <v>12997.6314</v>
      </c>
    </row>
    <row r="1362" spans="1:16" x14ac:dyDescent="0.25">
      <c r="A1362" s="32" t="s">
        <v>4</v>
      </c>
      <c r="B1362" s="32">
        <v>37090</v>
      </c>
      <c r="C1362" s="32" t="s">
        <v>1142</v>
      </c>
      <c r="D1362" s="32" t="str">
        <f>VLOOKUP(C1362,Grupo!A:B,2,0)</f>
        <v>_TMX 02-5 m</v>
      </c>
      <c r="G1362" s="34">
        <v>35858.01</v>
      </c>
      <c r="H1362" s="32">
        <v>7691</v>
      </c>
      <c r="I1362" s="58" t="s">
        <v>4</v>
      </c>
      <c r="J1362">
        <f>VLOOKUP(D1362,'TIpo (Estudo)'!A:C,3,0)</f>
        <v>13</v>
      </c>
      <c r="K1362" t="str">
        <f>VLOOKUP(D1362,'TIpo (Estudo)'!A:B,2,)</f>
        <v>Tipo_H_2-5</v>
      </c>
      <c r="L1362" t="s">
        <v>1259</v>
      </c>
      <c r="M1362" t="str">
        <f t="shared" si="42"/>
        <v>MG</v>
      </c>
      <c r="N1362" s="53">
        <v>40639</v>
      </c>
      <c r="O1362">
        <v>1</v>
      </c>
      <c r="P1362">
        <f t="shared" si="43"/>
        <v>14701.784100000001</v>
      </c>
    </row>
    <row r="1363" spans="1:16" x14ac:dyDescent="0.25">
      <c r="A1363" s="32" t="s">
        <v>128</v>
      </c>
      <c r="B1363" s="32">
        <v>42287</v>
      </c>
      <c r="C1363" s="32" t="s">
        <v>1170</v>
      </c>
      <c r="D1363" s="32" t="str">
        <f>VLOOKUP(C1363,Grupo!A:B,2,0)</f>
        <v>_Distribuidor_Ester</v>
      </c>
      <c r="G1363" s="34">
        <v>16800</v>
      </c>
      <c r="H1363" s="32">
        <v>7642</v>
      </c>
      <c r="I1363" s="58" t="s">
        <v>128</v>
      </c>
      <c r="J1363">
        <f>VLOOKUP(D1363,'TIpo (Estudo)'!A:C,3,0)</f>
        <v>2</v>
      </c>
      <c r="K1363" t="str">
        <f>VLOOKUP(D1363,'TIpo (Estudo)'!A:B,2,)</f>
        <v>Tipo_B</v>
      </c>
      <c r="L1363" t="s">
        <v>1408</v>
      </c>
      <c r="M1363" t="str">
        <f t="shared" si="42"/>
        <v>BA</v>
      </c>
      <c r="N1363" s="53">
        <v>40640</v>
      </c>
      <c r="O1363">
        <v>1</v>
      </c>
      <c r="P1363">
        <f t="shared" si="43"/>
        <v>6888</v>
      </c>
    </row>
    <row r="1364" spans="1:16" x14ac:dyDescent="0.25">
      <c r="A1364" s="32" t="s">
        <v>2</v>
      </c>
      <c r="B1364" s="32">
        <v>31744</v>
      </c>
      <c r="C1364" s="32" t="s">
        <v>1153</v>
      </c>
      <c r="D1364" s="32" t="str">
        <f>VLOOKUP(C1364,Grupo!A:B,2,0)</f>
        <v>_RX 0-11m</v>
      </c>
      <c r="G1364" s="34">
        <v>62500</v>
      </c>
      <c r="H1364" s="32">
        <v>7697</v>
      </c>
      <c r="I1364" s="58" t="s">
        <v>2</v>
      </c>
      <c r="J1364">
        <f>VLOOKUP(D1364,'TIpo (Estudo)'!A:C,3,0)</f>
        <v>7</v>
      </c>
      <c r="K1364" t="str">
        <f>VLOOKUP(D1364,'TIpo (Estudo)'!A:B,2,)</f>
        <v>Tipo_F_0-11</v>
      </c>
      <c r="L1364" t="s">
        <v>1623</v>
      </c>
      <c r="M1364" t="str">
        <f t="shared" si="42"/>
        <v>SP</v>
      </c>
      <c r="N1364" s="53">
        <v>40640</v>
      </c>
      <c r="O1364">
        <v>1</v>
      </c>
      <c r="P1364">
        <f t="shared" si="43"/>
        <v>25625</v>
      </c>
    </row>
    <row r="1365" spans="1:16" x14ac:dyDescent="0.25">
      <c r="A1365" s="32" t="s">
        <v>15</v>
      </c>
      <c r="B1365" s="32">
        <v>40526</v>
      </c>
      <c r="C1365" s="32" t="s">
        <v>1151</v>
      </c>
      <c r="D1365" s="32" t="str">
        <f>VLOOKUP(C1365,Grupo!A:B,2,0)</f>
        <v>_RX 0-11m</v>
      </c>
      <c r="G1365" s="34">
        <v>118000</v>
      </c>
      <c r="H1365" s="32">
        <v>7792</v>
      </c>
      <c r="I1365" s="58" t="s">
        <v>15</v>
      </c>
      <c r="J1365">
        <f>VLOOKUP(D1365,'TIpo (Estudo)'!A:C,3,0)</f>
        <v>7</v>
      </c>
      <c r="K1365" t="str">
        <f>VLOOKUP(D1365,'TIpo (Estudo)'!A:B,2,)</f>
        <v>Tipo_F_0-11</v>
      </c>
      <c r="L1365" t="s">
        <v>1454</v>
      </c>
      <c r="M1365" t="str">
        <f t="shared" si="42"/>
        <v>MT</v>
      </c>
      <c r="N1365" s="53">
        <v>40640</v>
      </c>
      <c r="O1365">
        <v>1</v>
      </c>
      <c r="P1365">
        <f t="shared" si="43"/>
        <v>48380</v>
      </c>
    </row>
    <row r="1366" spans="1:16" x14ac:dyDescent="0.25">
      <c r="A1366" s="32" t="s">
        <v>15</v>
      </c>
      <c r="B1366" s="32">
        <v>42247</v>
      </c>
      <c r="C1366" s="32" t="s">
        <v>2162</v>
      </c>
      <c r="D1366" s="32" t="str">
        <f>VLOOKUP(C1366,Grupo!A:B,2,0)</f>
        <v>_RX 15-20 m</v>
      </c>
      <c r="G1366" s="34">
        <v>167000</v>
      </c>
      <c r="H1366" s="32">
        <v>7614</v>
      </c>
      <c r="I1366" s="58" t="s">
        <v>15</v>
      </c>
      <c r="J1366">
        <f>VLOOKUP(D1366,'TIpo (Estudo)'!A:C,3,0)</f>
        <v>9</v>
      </c>
      <c r="K1366" t="str">
        <f>VLOOKUP(D1366,'TIpo (Estudo)'!A:B,2,)</f>
        <v>Tipo_F_15-20</v>
      </c>
      <c r="L1366" t="s">
        <v>1454</v>
      </c>
      <c r="M1366" t="str">
        <f t="shared" si="42"/>
        <v>MT</v>
      </c>
      <c r="N1366" s="53">
        <v>40640</v>
      </c>
      <c r="O1366">
        <v>1</v>
      </c>
      <c r="P1366">
        <f t="shared" si="43"/>
        <v>68470</v>
      </c>
    </row>
    <row r="1367" spans="1:16" x14ac:dyDescent="0.25">
      <c r="A1367" s="32" t="s">
        <v>10</v>
      </c>
      <c r="B1367" s="32">
        <v>31744</v>
      </c>
      <c r="C1367" s="32" t="s">
        <v>1153</v>
      </c>
      <c r="D1367" s="32" t="str">
        <f>VLOOKUP(C1367,Grupo!A:B,2,0)</f>
        <v>_RX 0-11m</v>
      </c>
      <c r="G1367" s="34">
        <v>60000</v>
      </c>
      <c r="H1367" s="32">
        <v>7675</v>
      </c>
      <c r="I1367" s="58" t="s">
        <v>10</v>
      </c>
      <c r="J1367">
        <f>VLOOKUP(D1367,'TIpo (Estudo)'!A:C,3,0)</f>
        <v>7</v>
      </c>
      <c r="K1367" t="str">
        <f>VLOOKUP(D1367,'TIpo (Estudo)'!A:B,2,)</f>
        <v>Tipo_F_0-11</v>
      </c>
      <c r="L1367" t="s">
        <v>1476</v>
      </c>
      <c r="M1367" t="str">
        <f t="shared" si="42"/>
        <v>GO</v>
      </c>
      <c r="N1367" s="53">
        <v>40644</v>
      </c>
      <c r="O1367">
        <v>1</v>
      </c>
      <c r="P1367">
        <f t="shared" si="43"/>
        <v>24600</v>
      </c>
    </row>
    <row r="1368" spans="1:16" x14ac:dyDescent="0.25">
      <c r="A1368" s="32" t="s">
        <v>10</v>
      </c>
      <c r="B1368" s="32">
        <v>27418</v>
      </c>
      <c r="C1368" s="32" t="s">
        <v>2183</v>
      </c>
      <c r="D1368" s="32" t="str">
        <f>VLOOKUP(C1368,Grupo!A:B,2,0)</f>
        <v>_RX 0-11m</v>
      </c>
      <c r="G1368" s="34">
        <v>40000</v>
      </c>
      <c r="H1368" s="32">
        <v>6663</v>
      </c>
      <c r="I1368" s="58" t="s">
        <v>10</v>
      </c>
      <c r="J1368">
        <f>VLOOKUP(D1368,'TIpo (Estudo)'!A:C,3,0)</f>
        <v>7</v>
      </c>
      <c r="K1368" t="str">
        <f>VLOOKUP(D1368,'TIpo (Estudo)'!A:B,2,)</f>
        <v>Tipo_F_0-11</v>
      </c>
      <c r="L1368" t="s">
        <v>1541</v>
      </c>
      <c r="M1368" t="str">
        <f t="shared" si="42"/>
        <v>GO</v>
      </c>
      <c r="N1368" s="53">
        <v>40645</v>
      </c>
      <c r="O1368">
        <v>1</v>
      </c>
      <c r="P1368">
        <f t="shared" si="43"/>
        <v>16400</v>
      </c>
    </row>
    <row r="1369" spans="1:16" x14ac:dyDescent="0.25">
      <c r="A1369" s="32" t="s">
        <v>10</v>
      </c>
      <c r="B1369" s="32">
        <v>43103</v>
      </c>
      <c r="C1369" s="32" t="s">
        <v>1158</v>
      </c>
      <c r="D1369" s="32" t="str">
        <f>VLOOKUP(C1369,Grupo!A:B,2,0)</f>
        <v>_Unimix</v>
      </c>
      <c r="G1369" s="34">
        <v>20000</v>
      </c>
      <c r="H1369" s="32">
        <v>7686</v>
      </c>
      <c r="I1369" s="58" t="s">
        <v>10</v>
      </c>
      <c r="J1369">
        <f>VLOOKUP(D1369,'TIpo (Estudo)'!A:C,3,0)</f>
        <v>16</v>
      </c>
      <c r="K1369" t="str">
        <f>VLOOKUP(D1369,'TIpo (Estudo)'!A:B,2,)</f>
        <v>Tipo_I</v>
      </c>
      <c r="L1369" t="s">
        <v>1695</v>
      </c>
      <c r="M1369" t="str">
        <f t="shared" si="42"/>
        <v>GO</v>
      </c>
      <c r="N1369" s="53">
        <v>40653</v>
      </c>
      <c r="O1369">
        <v>1</v>
      </c>
      <c r="P1369">
        <f t="shared" si="43"/>
        <v>8200</v>
      </c>
    </row>
    <row r="1370" spans="1:16" x14ac:dyDescent="0.25">
      <c r="A1370" s="32" t="s">
        <v>4</v>
      </c>
      <c r="B1370" s="32">
        <v>44445</v>
      </c>
      <c r="C1370" s="32" t="s">
        <v>1139</v>
      </c>
      <c r="D1370" s="32" t="str">
        <f>VLOOKUP(C1370,Grupo!A:B,2,0)</f>
        <v>_TMX 02-5 m</v>
      </c>
      <c r="G1370" s="34">
        <v>55200</v>
      </c>
      <c r="H1370" s="32">
        <v>7379</v>
      </c>
      <c r="I1370" s="58" t="s">
        <v>4</v>
      </c>
      <c r="J1370">
        <f>VLOOKUP(D1370,'TIpo (Estudo)'!A:C,3,0)</f>
        <v>13</v>
      </c>
      <c r="K1370" t="str">
        <f>VLOOKUP(D1370,'TIpo (Estudo)'!A:B,2,)</f>
        <v>Tipo_H_2-5</v>
      </c>
      <c r="L1370" t="s">
        <v>1208</v>
      </c>
      <c r="M1370" t="str">
        <f t="shared" si="42"/>
        <v>MG</v>
      </c>
      <c r="N1370" s="53">
        <v>40653</v>
      </c>
      <c r="O1370">
        <v>1</v>
      </c>
      <c r="P1370">
        <f t="shared" si="43"/>
        <v>22632</v>
      </c>
    </row>
    <row r="1371" spans="1:16" x14ac:dyDescent="0.25">
      <c r="A1371" s="32" t="s">
        <v>29</v>
      </c>
      <c r="B1371" s="32">
        <v>43239</v>
      </c>
      <c r="C1371" s="32" t="s">
        <v>2018</v>
      </c>
      <c r="D1371" s="32" t="str">
        <f>VLOOKUP(C1371,Grupo!A:B,2,0)</f>
        <v>_TMX 06-10 m</v>
      </c>
      <c r="G1371" s="34">
        <v>90000</v>
      </c>
      <c r="H1371" s="32">
        <v>7637</v>
      </c>
      <c r="I1371" s="58" t="s">
        <v>29</v>
      </c>
      <c r="J1371">
        <f>VLOOKUP(D1371,'TIpo (Estudo)'!A:C,3,0)</f>
        <v>14</v>
      </c>
      <c r="K1371" t="str">
        <f>VLOOKUP(D1371,'TIpo (Estudo)'!A:B,2,)</f>
        <v>Tipo_H_6-10</v>
      </c>
      <c r="L1371" t="s">
        <v>1696</v>
      </c>
      <c r="M1371" t="str">
        <f t="shared" si="42"/>
        <v>PR</v>
      </c>
      <c r="N1371" s="53">
        <v>40658</v>
      </c>
      <c r="O1371">
        <v>1</v>
      </c>
      <c r="P1371">
        <f t="shared" si="43"/>
        <v>36900</v>
      </c>
    </row>
    <row r="1372" spans="1:16" x14ac:dyDescent="0.25">
      <c r="A1372" s="32" t="s">
        <v>10</v>
      </c>
      <c r="B1372" s="32">
        <v>42700</v>
      </c>
      <c r="C1372" s="32" t="s">
        <v>3059</v>
      </c>
      <c r="D1372" s="32" t="str">
        <f>VLOOKUP(C1372,Grupo!A:B,2,0)</f>
        <v>_Wagon</v>
      </c>
      <c r="G1372" s="34">
        <v>21000</v>
      </c>
      <c r="H1372" s="32">
        <v>7658</v>
      </c>
      <c r="I1372" s="58" t="s">
        <v>10</v>
      </c>
      <c r="J1372">
        <f>VLOOKUP(D1372,'TIpo (Estudo)'!A:C,3,0)</f>
        <v>19</v>
      </c>
      <c r="K1372" t="str">
        <f>VLOOKUP(D1372,'TIpo (Estudo)'!A:B,2,)</f>
        <v>Tipo_K</v>
      </c>
      <c r="L1372" t="s">
        <v>1476</v>
      </c>
      <c r="M1372" t="str">
        <f t="shared" si="42"/>
        <v>GO</v>
      </c>
      <c r="N1372" s="53">
        <v>40659</v>
      </c>
      <c r="O1372">
        <v>1</v>
      </c>
      <c r="P1372">
        <f t="shared" si="43"/>
        <v>8610</v>
      </c>
    </row>
    <row r="1373" spans="1:16" x14ac:dyDescent="0.25">
      <c r="A1373" s="32" t="s">
        <v>29</v>
      </c>
      <c r="B1373" s="32">
        <v>42918</v>
      </c>
      <c r="C1373" s="32" t="s">
        <v>2019</v>
      </c>
      <c r="D1373" s="32" t="str">
        <f>VLOOKUP(C1373,Grupo!A:B,2,0)</f>
        <v>_TMX 06-10 m</v>
      </c>
      <c r="G1373" s="34">
        <v>43440</v>
      </c>
      <c r="H1373" s="32">
        <v>7728</v>
      </c>
      <c r="I1373" s="58" t="s">
        <v>29</v>
      </c>
      <c r="J1373">
        <f>VLOOKUP(D1373,'TIpo (Estudo)'!A:C,3,0)</f>
        <v>14</v>
      </c>
      <c r="K1373" t="str">
        <f>VLOOKUP(D1373,'TIpo (Estudo)'!A:B,2,)</f>
        <v>Tipo_H_6-10</v>
      </c>
      <c r="L1373" t="s">
        <v>1213</v>
      </c>
      <c r="M1373" t="str">
        <f t="shared" si="42"/>
        <v>PR</v>
      </c>
      <c r="N1373" s="53">
        <v>40660</v>
      </c>
      <c r="O1373">
        <v>1</v>
      </c>
      <c r="P1373">
        <f t="shared" si="43"/>
        <v>17810.399999999998</v>
      </c>
    </row>
    <row r="1374" spans="1:16" x14ac:dyDescent="0.25">
      <c r="A1374" s="32" t="s">
        <v>4</v>
      </c>
      <c r="B1374" s="32">
        <v>37143</v>
      </c>
      <c r="C1374" s="32" t="s">
        <v>1147</v>
      </c>
      <c r="D1374" s="32" t="str">
        <f>VLOOKUP(C1374,Grupo!A:B,2,0)</f>
        <v>_TMX 06-10 m</v>
      </c>
      <c r="G1374" s="34">
        <v>65000</v>
      </c>
      <c r="H1374" s="32">
        <v>7794</v>
      </c>
      <c r="I1374" s="58" t="s">
        <v>4</v>
      </c>
      <c r="J1374">
        <f>VLOOKUP(D1374,'TIpo (Estudo)'!A:C,3,0)</f>
        <v>14</v>
      </c>
      <c r="K1374" t="str">
        <f>VLOOKUP(D1374,'TIpo (Estudo)'!A:B,2,)</f>
        <v>Tipo_H_6-10</v>
      </c>
      <c r="L1374" t="s">
        <v>1259</v>
      </c>
      <c r="M1374" t="str">
        <f t="shared" si="42"/>
        <v>MG</v>
      </c>
      <c r="N1374" s="53">
        <v>40661</v>
      </c>
      <c r="O1374">
        <v>1</v>
      </c>
      <c r="P1374">
        <f t="shared" si="43"/>
        <v>26650</v>
      </c>
    </row>
    <row r="1375" spans="1:16" x14ac:dyDescent="0.25">
      <c r="A1375" s="32" t="s">
        <v>175</v>
      </c>
      <c r="B1375" s="32">
        <v>33790</v>
      </c>
      <c r="C1375" s="32" t="s">
        <v>1177</v>
      </c>
      <c r="D1375" s="32" t="str">
        <f>VLOOKUP(C1375,Grupo!A:B,2,0)</f>
        <v>_Colhedoras</v>
      </c>
      <c r="G1375" s="34">
        <v>26588.87</v>
      </c>
      <c r="H1375" s="32"/>
      <c r="I1375" s="58" t="s">
        <v>175</v>
      </c>
      <c r="J1375">
        <f>VLOOKUP(D1375,'TIpo (Estudo)'!A:C,3,0)</f>
        <v>1</v>
      </c>
      <c r="K1375" t="str">
        <f>VLOOKUP(D1375,'TIpo (Estudo)'!A:B,2,)</f>
        <v>Tipo_A</v>
      </c>
      <c r="L1375" t="s">
        <v>1502</v>
      </c>
      <c r="M1375" t="str">
        <f t="shared" si="42"/>
        <v>EX</v>
      </c>
      <c r="N1375" s="53">
        <v>40662</v>
      </c>
      <c r="O1375">
        <v>1</v>
      </c>
      <c r="P1375">
        <f t="shared" si="43"/>
        <v>10901.436699999998</v>
      </c>
    </row>
    <row r="1376" spans="1:16" x14ac:dyDescent="0.25">
      <c r="A1376" s="32" t="s">
        <v>175</v>
      </c>
      <c r="B1376" s="32">
        <v>33790</v>
      </c>
      <c r="C1376" s="32" t="s">
        <v>1177</v>
      </c>
      <c r="D1376" s="32" t="str">
        <f>VLOOKUP(C1376,Grupo!A:B,2,0)</f>
        <v>_Colhedoras</v>
      </c>
      <c r="G1376" s="34">
        <v>26588.87</v>
      </c>
      <c r="H1376" s="32"/>
      <c r="I1376" s="58" t="s">
        <v>175</v>
      </c>
      <c r="J1376">
        <f>VLOOKUP(D1376,'TIpo (Estudo)'!A:C,3,0)</f>
        <v>1</v>
      </c>
      <c r="K1376" t="str">
        <f>VLOOKUP(D1376,'TIpo (Estudo)'!A:B,2,)</f>
        <v>Tipo_A</v>
      </c>
      <c r="L1376" t="s">
        <v>1502</v>
      </c>
      <c r="M1376" t="str">
        <f t="shared" si="42"/>
        <v>EX</v>
      </c>
      <c r="N1376" s="53">
        <v>40662</v>
      </c>
      <c r="O1376">
        <v>1</v>
      </c>
      <c r="P1376">
        <f t="shared" si="43"/>
        <v>10901.436699999998</v>
      </c>
    </row>
    <row r="1377" spans="1:16" x14ac:dyDescent="0.25">
      <c r="A1377" s="32" t="s">
        <v>175</v>
      </c>
      <c r="B1377" s="32">
        <v>33790</v>
      </c>
      <c r="C1377" s="32" t="s">
        <v>1177</v>
      </c>
      <c r="D1377" s="32" t="str">
        <f>VLOOKUP(C1377,Grupo!A:B,2,0)</f>
        <v>_Colhedoras</v>
      </c>
      <c r="G1377" s="34">
        <v>26588.87</v>
      </c>
      <c r="H1377" s="32"/>
      <c r="I1377" s="58" t="s">
        <v>175</v>
      </c>
      <c r="J1377">
        <f>VLOOKUP(D1377,'TIpo (Estudo)'!A:C,3,0)</f>
        <v>1</v>
      </c>
      <c r="K1377" t="str">
        <f>VLOOKUP(D1377,'TIpo (Estudo)'!A:B,2,)</f>
        <v>Tipo_A</v>
      </c>
      <c r="L1377" t="s">
        <v>1502</v>
      </c>
      <c r="M1377" t="str">
        <f t="shared" si="42"/>
        <v>EX</v>
      </c>
      <c r="N1377" s="53">
        <v>40662</v>
      </c>
      <c r="O1377">
        <v>1</v>
      </c>
      <c r="P1377">
        <f t="shared" si="43"/>
        <v>10901.436699999998</v>
      </c>
    </row>
    <row r="1378" spans="1:16" x14ac:dyDescent="0.25">
      <c r="A1378" s="32" t="s">
        <v>175</v>
      </c>
      <c r="B1378" s="32">
        <v>33790</v>
      </c>
      <c r="C1378" s="32" t="s">
        <v>1177</v>
      </c>
      <c r="D1378" s="32" t="str">
        <f>VLOOKUP(C1378,Grupo!A:B,2,0)</f>
        <v>_Colhedoras</v>
      </c>
      <c r="G1378" s="34">
        <v>26588.87</v>
      </c>
      <c r="H1378" s="32"/>
      <c r="I1378" s="58" t="s">
        <v>175</v>
      </c>
      <c r="J1378">
        <f>VLOOKUP(D1378,'TIpo (Estudo)'!A:C,3,0)</f>
        <v>1</v>
      </c>
      <c r="K1378" t="str">
        <f>VLOOKUP(D1378,'TIpo (Estudo)'!A:B,2,)</f>
        <v>Tipo_A</v>
      </c>
      <c r="L1378" t="s">
        <v>1502</v>
      </c>
      <c r="M1378" t="str">
        <f t="shared" si="42"/>
        <v>EX</v>
      </c>
      <c r="N1378" s="53">
        <v>40662</v>
      </c>
      <c r="O1378">
        <v>1</v>
      </c>
      <c r="P1378">
        <f t="shared" si="43"/>
        <v>10901.436699999998</v>
      </c>
    </row>
    <row r="1379" spans="1:16" x14ac:dyDescent="0.25">
      <c r="A1379" s="32" t="s">
        <v>175</v>
      </c>
      <c r="B1379" s="32">
        <v>33790</v>
      </c>
      <c r="C1379" s="32" t="s">
        <v>1177</v>
      </c>
      <c r="D1379" s="32" t="str">
        <f>VLOOKUP(C1379,Grupo!A:B,2,0)</f>
        <v>_Colhedoras</v>
      </c>
      <c r="G1379" s="34">
        <v>26588.87</v>
      </c>
      <c r="H1379" s="32"/>
      <c r="I1379" s="58" t="s">
        <v>175</v>
      </c>
      <c r="J1379">
        <f>VLOOKUP(D1379,'TIpo (Estudo)'!A:C,3,0)</f>
        <v>1</v>
      </c>
      <c r="K1379" t="str">
        <f>VLOOKUP(D1379,'TIpo (Estudo)'!A:B,2,)</f>
        <v>Tipo_A</v>
      </c>
      <c r="L1379" t="s">
        <v>1502</v>
      </c>
      <c r="M1379" t="str">
        <f t="shared" si="42"/>
        <v>EX</v>
      </c>
      <c r="N1379" s="53">
        <v>40662</v>
      </c>
      <c r="O1379">
        <v>1</v>
      </c>
      <c r="P1379">
        <f t="shared" si="43"/>
        <v>10901.436699999998</v>
      </c>
    </row>
    <row r="1380" spans="1:16" x14ac:dyDescent="0.25">
      <c r="A1380" s="32" t="s">
        <v>175</v>
      </c>
      <c r="B1380" s="32">
        <v>33790</v>
      </c>
      <c r="C1380" s="32" t="s">
        <v>1177</v>
      </c>
      <c r="D1380" s="32" t="str">
        <f>VLOOKUP(C1380,Grupo!A:B,2,0)</f>
        <v>_Colhedoras</v>
      </c>
      <c r="G1380" s="34">
        <v>26588.880000000001</v>
      </c>
      <c r="H1380" s="32"/>
      <c r="I1380" s="58" t="s">
        <v>175</v>
      </c>
      <c r="J1380">
        <f>VLOOKUP(D1380,'TIpo (Estudo)'!A:C,3,0)</f>
        <v>1</v>
      </c>
      <c r="K1380" t="str">
        <f>VLOOKUP(D1380,'TIpo (Estudo)'!A:B,2,)</f>
        <v>Tipo_A</v>
      </c>
      <c r="L1380" t="s">
        <v>1502</v>
      </c>
      <c r="M1380" t="str">
        <f t="shared" si="42"/>
        <v>EX</v>
      </c>
      <c r="N1380" s="53">
        <v>40662</v>
      </c>
      <c r="O1380">
        <v>1</v>
      </c>
      <c r="P1380">
        <f t="shared" si="43"/>
        <v>10901.4408</v>
      </c>
    </row>
    <row r="1381" spans="1:16" x14ac:dyDescent="0.25">
      <c r="A1381" s="32" t="s">
        <v>175</v>
      </c>
      <c r="B1381" s="32">
        <v>33790</v>
      </c>
      <c r="C1381" s="32" t="s">
        <v>1177</v>
      </c>
      <c r="D1381" s="32" t="str">
        <f>VLOOKUP(C1381,Grupo!A:B,2,0)</f>
        <v>_Colhedoras</v>
      </c>
      <c r="G1381" s="34">
        <v>26588.87</v>
      </c>
      <c r="H1381" s="32"/>
      <c r="I1381" s="58" t="s">
        <v>175</v>
      </c>
      <c r="J1381">
        <f>VLOOKUP(D1381,'TIpo (Estudo)'!A:C,3,0)</f>
        <v>1</v>
      </c>
      <c r="K1381" t="str">
        <f>VLOOKUP(D1381,'TIpo (Estudo)'!A:B,2,)</f>
        <v>Tipo_A</v>
      </c>
      <c r="L1381" t="s">
        <v>1502</v>
      </c>
      <c r="M1381" t="str">
        <f t="shared" si="42"/>
        <v>EX</v>
      </c>
      <c r="N1381" s="53">
        <v>40662</v>
      </c>
      <c r="O1381">
        <v>1</v>
      </c>
      <c r="P1381">
        <f t="shared" si="43"/>
        <v>10901.436699999998</v>
      </c>
    </row>
    <row r="1382" spans="1:16" x14ac:dyDescent="0.25">
      <c r="A1382" s="32" t="s">
        <v>175</v>
      </c>
      <c r="B1382" s="32">
        <v>33790</v>
      </c>
      <c r="C1382" s="32" t="s">
        <v>1177</v>
      </c>
      <c r="D1382" s="32" t="str">
        <f>VLOOKUP(C1382,Grupo!A:B,2,0)</f>
        <v>_Colhedoras</v>
      </c>
      <c r="G1382" s="34">
        <v>26588.87</v>
      </c>
      <c r="H1382" s="32"/>
      <c r="I1382" s="58" t="s">
        <v>175</v>
      </c>
      <c r="J1382">
        <f>VLOOKUP(D1382,'TIpo (Estudo)'!A:C,3,0)</f>
        <v>1</v>
      </c>
      <c r="K1382" t="str">
        <f>VLOOKUP(D1382,'TIpo (Estudo)'!A:B,2,)</f>
        <v>Tipo_A</v>
      </c>
      <c r="L1382" t="s">
        <v>1502</v>
      </c>
      <c r="M1382" t="str">
        <f t="shared" si="42"/>
        <v>EX</v>
      </c>
      <c r="N1382" s="53">
        <v>40662</v>
      </c>
      <c r="O1382">
        <v>1</v>
      </c>
      <c r="P1382">
        <f t="shared" si="43"/>
        <v>10901.436699999998</v>
      </c>
    </row>
    <row r="1383" spans="1:16" x14ac:dyDescent="0.25">
      <c r="A1383" s="32" t="s">
        <v>175</v>
      </c>
      <c r="B1383" s="32">
        <v>42700</v>
      </c>
      <c r="C1383" s="32" t="s">
        <v>3059</v>
      </c>
      <c r="D1383" s="32" t="str">
        <f>VLOOKUP(C1383,Grupo!A:B,2,0)</f>
        <v>_Wagon</v>
      </c>
      <c r="G1383" s="34">
        <v>23779</v>
      </c>
      <c r="H1383" s="32">
        <v>7811</v>
      </c>
      <c r="I1383" s="58" t="s">
        <v>175</v>
      </c>
      <c r="J1383">
        <f>VLOOKUP(D1383,'TIpo (Estudo)'!A:C,3,0)</f>
        <v>19</v>
      </c>
      <c r="K1383" t="str">
        <f>VLOOKUP(D1383,'TIpo (Estudo)'!A:B,2,)</f>
        <v>Tipo_K</v>
      </c>
      <c r="L1383" t="s">
        <v>1502</v>
      </c>
      <c r="M1383" t="str">
        <f t="shared" si="42"/>
        <v>EX</v>
      </c>
      <c r="N1383" s="53">
        <v>40662</v>
      </c>
      <c r="O1383">
        <v>1</v>
      </c>
      <c r="P1383">
        <f t="shared" si="43"/>
        <v>9749.39</v>
      </c>
    </row>
    <row r="1384" spans="1:16" x14ac:dyDescent="0.25">
      <c r="A1384" s="32" t="s">
        <v>175</v>
      </c>
      <c r="B1384" s="32">
        <v>42700</v>
      </c>
      <c r="C1384" s="32" t="s">
        <v>3059</v>
      </c>
      <c r="D1384" s="32" t="str">
        <f>VLOOKUP(C1384,Grupo!A:B,2,0)</f>
        <v>_Wagon</v>
      </c>
      <c r="G1384" s="34">
        <v>23779</v>
      </c>
      <c r="H1384" s="32">
        <v>7812</v>
      </c>
      <c r="I1384" s="58" t="s">
        <v>175</v>
      </c>
      <c r="J1384">
        <f>VLOOKUP(D1384,'TIpo (Estudo)'!A:C,3,0)</f>
        <v>19</v>
      </c>
      <c r="K1384" t="str">
        <f>VLOOKUP(D1384,'TIpo (Estudo)'!A:B,2,)</f>
        <v>Tipo_K</v>
      </c>
      <c r="L1384" t="s">
        <v>1502</v>
      </c>
      <c r="M1384" t="str">
        <f t="shared" si="42"/>
        <v>EX</v>
      </c>
      <c r="N1384" s="53">
        <v>40662</v>
      </c>
      <c r="O1384">
        <v>1</v>
      </c>
      <c r="P1384">
        <f t="shared" si="43"/>
        <v>9749.39</v>
      </c>
    </row>
    <row r="1385" spans="1:16" x14ac:dyDescent="0.25">
      <c r="A1385" s="32" t="s">
        <v>175</v>
      </c>
      <c r="B1385" s="32">
        <v>42700</v>
      </c>
      <c r="C1385" s="32" t="s">
        <v>3059</v>
      </c>
      <c r="D1385" s="32" t="str">
        <f>VLOOKUP(C1385,Grupo!A:B,2,0)</f>
        <v>_Wagon</v>
      </c>
      <c r="G1385" s="34">
        <v>23779</v>
      </c>
      <c r="H1385" s="32">
        <v>7813</v>
      </c>
      <c r="I1385" s="58" t="s">
        <v>175</v>
      </c>
      <c r="J1385">
        <f>VLOOKUP(D1385,'TIpo (Estudo)'!A:C,3,0)</f>
        <v>19</v>
      </c>
      <c r="K1385" t="str">
        <f>VLOOKUP(D1385,'TIpo (Estudo)'!A:B,2,)</f>
        <v>Tipo_K</v>
      </c>
      <c r="L1385" t="s">
        <v>1502</v>
      </c>
      <c r="M1385" t="str">
        <f t="shared" si="42"/>
        <v>EX</v>
      </c>
      <c r="N1385" s="53">
        <v>40662</v>
      </c>
      <c r="O1385">
        <v>1</v>
      </c>
      <c r="P1385">
        <f t="shared" si="43"/>
        <v>9749.39</v>
      </c>
    </row>
    <row r="1386" spans="1:16" x14ac:dyDescent="0.25">
      <c r="A1386" s="32" t="s">
        <v>175</v>
      </c>
      <c r="B1386" s="32">
        <v>42700</v>
      </c>
      <c r="C1386" s="32" t="s">
        <v>3059</v>
      </c>
      <c r="D1386" s="32" t="str">
        <f>VLOOKUP(C1386,Grupo!A:B,2,0)</f>
        <v>_Wagon</v>
      </c>
      <c r="G1386" s="34">
        <v>23779</v>
      </c>
      <c r="H1386" s="32">
        <v>7814</v>
      </c>
      <c r="I1386" s="58" t="s">
        <v>175</v>
      </c>
      <c r="J1386">
        <f>VLOOKUP(D1386,'TIpo (Estudo)'!A:C,3,0)</f>
        <v>19</v>
      </c>
      <c r="K1386" t="str">
        <f>VLOOKUP(D1386,'TIpo (Estudo)'!A:B,2,)</f>
        <v>Tipo_K</v>
      </c>
      <c r="L1386" t="s">
        <v>1502</v>
      </c>
      <c r="M1386" t="str">
        <f t="shared" si="42"/>
        <v>EX</v>
      </c>
      <c r="N1386" s="53">
        <v>40662</v>
      </c>
      <c r="O1386">
        <v>1</v>
      </c>
      <c r="P1386">
        <f t="shared" si="43"/>
        <v>9749.39</v>
      </c>
    </row>
    <row r="1387" spans="1:16" x14ac:dyDescent="0.25">
      <c r="A1387" s="32" t="s">
        <v>175</v>
      </c>
      <c r="B1387" s="32">
        <v>42700</v>
      </c>
      <c r="C1387" s="32" t="s">
        <v>3059</v>
      </c>
      <c r="D1387" s="32" t="str">
        <f>VLOOKUP(C1387,Grupo!A:B,2,0)</f>
        <v>_Wagon</v>
      </c>
      <c r="G1387" s="34">
        <v>23779</v>
      </c>
      <c r="H1387" s="32">
        <v>7815</v>
      </c>
      <c r="I1387" s="58" t="s">
        <v>175</v>
      </c>
      <c r="J1387">
        <f>VLOOKUP(D1387,'TIpo (Estudo)'!A:C,3,0)</f>
        <v>19</v>
      </c>
      <c r="K1387" t="str">
        <f>VLOOKUP(D1387,'TIpo (Estudo)'!A:B,2,)</f>
        <v>Tipo_K</v>
      </c>
      <c r="L1387" t="s">
        <v>1502</v>
      </c>
      <c r="M1387" t="str">
        <f t="shared" si="42"/>
        <v>EX</v>
      </c>
      <c r="N1387" s="53">
        <v>40662</v>
      </c>
      <c r="O1387">
        <v>1</v>
      </c>
      <c r="P1387">
        <f t="shared" si="43"/>
        <v>9749.39</v>
      </c>
    </row>
    <row r="1388" spans="1:16" x14ac:dyDescent="0.25">
      <c r="A1388" s="32" t="s">
        <v>2</v>
      </c>
      <c r="B1388" s="32">
        <v>42918</v>
      </c>
      <c r="C1388" s="32" t="s">
        <v>2019</v>
      </c>
      <c r="D1388" s="32" t="str">
        <f>VLOOKUP(C1388,Grupo!A:B,2,0)</f>
        <v>_TMX 06-10 m</v>
      </c>
      <c r="G1388" s="34">
        <v>50000</v>
      </c>
      <c r="H1388" s="32">
        <v>7726</v>
      </c>
      <c r="I1388" s="58" t="s">
        <v>2</v>
      </c>
      <c r="J1388">
        <f>VLOOKUP(D1388,'TIpo (Estudo)'!A:C,3,0)</f>
        <v>14</v>
      </c>
      <c r="K1388" t="str">
        <f>VLOOKUP(D1388,'TIpo (Estudo)'!A:B,2,)</f>
        <v>Tipo_H_6-10</v>
      </c>
      <c r="L1388" t="s">
        <v>1355</v>
      </c>
      <c r="M1388" t="str">
        <f t="shared" si="42"/>
        <v>SP</v>
      </c>
      <c r="N1388" s="53">
        <v>40665</v>
      </c>
      <c r="O1388">
        <v>1</v>
      </c>
      <c r="P1388">
        <f t="shared" si="43"/>
        <v>20500</v>
      </c>
    </row>
    <row r="1389" spans="1:16" x14ac:dyDescent="0.25">
      <c r="A1389" s="32" t="s">
        <v>175</v>
      </c>
      <c r="B1389" s="32">
        <v>41719</v>
      </c>
      <c r="C1389" s="32" t="s">
        <v>1164</v>
      </c>
      <c r="D1389" s="32" t="str">
        <f>VLOOKUP(C1389,Grupo!A:B,2,0)</f>
        <v>_Colhedoras</v>
      </c>
      <c r="G1389" s="34">
        <v>18775.38</v>
      </c>
      <c r="H1389" s="32">
        <v>7750</v>
      </c>
      <c r="I1389" s="58" t="s">
        <v>175</v>
      </c>
      <c r="J1389">
        <f>VLOOKUP(D1389,'TIpo (Estudo)'!A:C,3,0)</f>
        <v>1</v>
      </c>
      <c r="K1389" t="str">
        <f>VLOOKUP(D1389,'TIpo (Estudo)'!A:B,2,)</f>
        <v>Tipo_A</v>
      </c>
      <c r="L1389" t="s">
        <v>1584</v>
      </c>
      <c r="M1389" t="str">
        <f t="shared" si="42"/>
        <v>EX</v>
      </c>
      <c r="N1389" s="53">
        <v>40667</v>
      </c>
      <c r="O1389">
        <v>1</v>
      </c>
      <c r="P1389">
        <f t="shared" si="43"/>
        <v>7697.9057999999995</v>
      </c>
    </row>
    <row r="1390" spans="1:16" x14ac:dyDescent="0.25">
      <c r="A1390" s="32" t="s">
        <v>175</v>
      </c>
      <c r="B1390" s="32">
        <v>41719</v>
      </c>
      <c r="C1390" s="32" t="s">
        <v>1164</v>
      </c>
      <c r="D1390" s="32" t="str">
        <f>VLOOKUP(C1390,Grupo!A:B,2,0)</f>
        <v>_Colhedoras</v>
      </c>
      <c r="G1390" s="34">
        <v>18775.38</v>
      </c>
      <c r="H1390" s="32">
        <v>7722</v>
      </c>
      <c r="I1390" s="58" t="s">
        <v>175</v>
      </c>
      <c r="J1390">
        <f>VLOOKUP(D1390,'TIpo (Estudo)'!A:C,3,0)</f>
        <v>1</v>
      </c>
      <c r="K1390" t="str">
        <f>VLOOKUP(D1390,'TIpo (Estudo)'!A:B,2,)</f>
        <v>Tipo_A</v>
      </c>
      <c r="L1390" t="s">
        <v>1584</v>
      </c>
      <c r="M1390" t="str">
        <f t="shared" si="42"/>
        <v>EX</v>
      </c>
      <c r="N1390" s="53">
        <v>40667</v>
      </c>
      <c r="O1390">
        <v>1</v>
      </c>
      <c r="P1390">
        <f t="shared" si="43"/>
        <v>7697.9057999999995</v>
      </c>
    </row>
    <row r="1391" spans="1:16" x14ac:dyDescent="0.25">
      <c r="A1391" s="32" t="s">
        <v>175</v>
      </c>
      <c r="B1391" s="32">
        <v>41719</v>
      </c>
      <c r="C1391" s="32" t="s">
        <v>1164</v>
      </c>
      <c r="D1391" s="32" t="str">
        <f>VLOOKUP(C1391,Grupo!A:B,2,0)</f>
        <v>_Colhedoras</v>
      </c>
      <c r="G1391" s="34">
        <v>19939</v>
      </c>
      <c r="H1391" s="32">
        <v>7751</v>
      </c>
      <c r="I1391" s="58" t="s">
        <v>175</v>
      </c>
      <c r="J1391">
        <f>VLOOKUP(D1391,'TIpo (Estudo)'!A:C,3,0)</f>
        <v>1</v>
      </c>
      <c r="K1391" t="str">
        <f>VLOOKUP(D1391,'TIpo (Estudo)'!A:B,2,)</f>
        <v>Tipo_A</v>
      </c>
      <c r="L1391" t="s">
        <v>1697</v>
      </c>
      <c r="M1391" t="str">
        <f t="shared" si="42"/>
        <v>EX</v>
      </c>
      <c r="N1391" s="53">
        <v>40667</v>
      </c>
      <c r="O1391">
        <v>1</v>
      </c>
      <c r="P1391">
        <f t="shared" si="43"/>
        <v>8174.99</v>
      </c>
    </row>
    <row r="1392" spans="1:16" x14ac:dyDescent="0.25">
      <c r="A1392" s="32" t="s">
        <v>175</v>
      </c>
      <c r="B1392" s="32">
        <v>41719</v>
      </c>
      <c r="C1392" s="32" t="s">
        <v>1164</v>
      </c>
      <c r="D1392" s="32" t="str">
        <f>VLOOKUP(C1392,Grupo!A:B,2,0)</f>
        <v>_Colhedoras</v>
      </c>
      <c r="G1392" s="34">
        <v>19939</v>
      </c>
      <c r="H1392" s="32">
        <v>7688</v>
      </c>
      <c r="I1392" s="58" t="s">
        <v>175</v>
      </c>
      <c r="J1392">
        <f>VLOOKUP(D1392,'TIpo (Estudo)'!A:C,3,0)</f>
        <v>1</v>
      </c>
      <c r="K1392" t="str">
        <f>VLOOKUP(D1392,'TIpo (Estudo)'!A:B,2,)</f>
        <v>Tipo_A</v>
      </c>
      <c r="L1392" t="s">
        <v>1697</v>
      </c>
      <c r="M1392" t="str">
        <f t="shared" si="42"/>
        <v>EX</v>
      </c>
      <c r="N1392" s="53">
        <v>40667</v>
      </c>
      <c r="O1392">
        <v>1</v>
      </c>
      <c r="P1392">
        <f t="shared" si="43"/>
        <v>8174.99</v>
      </c>
    </row>
    <row r="1393" spans="1:16" x14ac:dyDescent="0.25">
      <c r="A1393" s="32" t="s">
        <v>2</v>
      </c>
      <c r="B1393" s="32">
        <v>37090</v>
      </c>
      <c r="C1393" s="32" t="s">
        <v>1142</v>
      </c>
      <c r="D1393" s="32" t="str">
        <f>VLOOKUP(C1393,Grupo!A:B,2,0)</f>
        <v>_TMX 02-5 m</v>
      </c>
      <c r="G1393" s="34">
        <v>33000</v>
      </c>
      <c r="H1393" s="32">
        <v>7732</v>
      </c>
      <c r="I1393" s="58" t="s">
        <v>2</v>
      </c>
      <c r="J1393">
        <f>VLOOKUP(D1393,'TIpo (Estudo)'!A:C,3,0)</f>
        <v>13</v>
      </c>
      <c r="K1393" t="str">
        <f>VLOOKUP(D1393,'TIpo (Estudo)'!A:B,2,)</f>
        <v>Tipo_H_2-5</v>
      </c>
      <c r="L1393" t="s">
        <v>1674</v>
      </c>
      <c r="M1393" t="str">
        <f t="shared" si="42"/>
        <v>SP</v>
      </c>
      <c r="N1393" s="53">
        <v>40667</v>
      </c>
      <c r="O1393">
        <v>1</v>
      </c>
      <c r="P1393">
        <f t="shared" si="43"/>
        <v>13530</v>
      </c>
    </row>
    <row r="1394" spans="1:16" x14ac:dyDescent="0.25">
      <c r="A1394" s="32" t="s">
        <v>175</v>
      </c>
      <c r="B1394" s="32">
        <v>42700</v>
      </c>
      <c r="C1394" s="32" t="s">
        <v>3059</v>
      </c>
      <c r="D1394" s="32" t="str">
        <f>VLOOKUP(C1394,Grupo!A:B,2,0)</f>
        <v>_Wagon</v>
      </c>
      <c r="G1394" s="34">
        <v>18761.5</v>
      </c>
      <c r="H1394" s="32"/>
      <c r="I1394" s="58" t="s">
        <v>175</v>
      </c>
      <c r="J1394">
        <f>VLOOKUP(D1394,'TIpo (Estudo)'!A:C,3,0)</f>
        <v>19</v>
      </c>
      <c r="K1394" t="str">
        <f>VLOOKUP(D1394,'TIpo (Estudo)'!A:B,2,)</f>
        <v>Tipo_K</v>
      </c>
      <c r="L1394" t="s">
        <v>1697</v>
      </c>
      <c r="M1394" t="str">
        <f t="shared" si="42"/>
        <v>EX</v>
      </c>
      <c r="N1394" s="53">
        <v>40667</v>
      </c>
      <c r="O1394">
        <v>1</v>
      </c>
      <c r="P1394">
        <f t="shared" si="43"/>
        <v>7692.2149999999992</v>
      </c>
    </row>
    <row r="1395" spans="1:16" x14ac:dyDescent="0.25">
      <c r="A1395" s="32" t="s">
        <v>175</v>
      </c>
      <c r="B1395" s="32">
        <v>42700</v>
      </c>
      <c r="C1395" s="32" t="s">
        <v>3059</v>
      </c>
      <c r="D1395" s="32" t="str">
        <f>VLOOKUP(C1395,Grupo!A:B,2,0)</f>
        <v>_Wagon</v>
      </c>
      <c r="G1395" s="34">
        <v>18761.5</v>
      </c>
      <c r="H1395" s="32"/>
      <c r="I1395" s="58" t="s">
        <v>175</v>
      </c>
      <c r="J1395">
        <f>VLOOKUP(D1395,'TIpo (Estudo)'!A:C,3,0)</f>
        <v>19</v>
      </c>
      <c r="K1395" t="str">
        <f>VLOOKUP(D1395,'TIpo (Estudo)'!A:B,2,)</f>
        <v>Tipo_K</v>
      </c>
      <c r="L1395" t="s">
        <v>1697</v>
      </c>
      <c r="M1395" t="str">
        <f t="shared" si="42"/>
        <v>EX</v>
      </c>
      <c r="N1395" s="53">
        <v>40667</v>
      </c>
      <c r="O1395">
        <v>1</v>
      </c>
      <c r="P1395">
        <f t="shared" si="43"/>
        <v>7692.2149999999992</v>
      </c>
    </row>
    <row r="1396" spans="1:16" x14ac:dyDescent="0.25">
      <c r="A1396" s="32" t="s">
        <v>175</v>
      </c>
      <c r="B1396" s="32">
        <v>41711</v>
      </c>
      <c r="C1396" s="32" t="s">
        <v>3057</v>
      </c>
      <c r="D1396" s="32" t="str">
        <f>VLOOKUP(C1396,Grupo!A:B,2,0)</f>
        <v>_VM 2-8 m</v>
      </c>
      <c r="G1396" s="34">
        <v>28895.85</v>
      </c>
      <c r="H1396" s="32"/>
      <c r="I1396" s="58" t="s">
        <v>175</v>
      </c>
      <c r="J1396">
        <f>VLOOKUP(D1396,'TIpo (Estudo)'!A:C,3,0)</f>
        <v>17</v>
      </c>
      <c r="K1396" t="str">
        <f>VLOOKUP(D1396,'TIpo (Estudo)'!A:B,2,)</f>
        <v>Tipo_J_2-8</v>
      </c>
      <c r="L1396" t="s">
        <v>1697</v>
      </c>
      <c r="M1396" t="str">
        <f t="shared" si="42"/>
        <v>EX</v>
      </c>
      <c r="N1396" s="53">
        <v>40667</v>
      </c>
      <c r="O1396">
        <v>1</v>
      </c>
      <c r="P1396">
        <f t="shared" si="43"/>
        <v>11847.298499999999</v>
      </c>
    </row>
    <row r="1397" spans="1:16" x14ac:dyDescent="0.25">
      <c r="A1397" s="32" t="s">
        <v>175</v>
      </c>
      <c r="B1397" s="32">
        <v>41711</v>
      </c>
      <c r="C1397" s="32" t="s">
        <v>3057</v>
      </c>
      <c r="D1397" s="32" t="str">
        <f>VLOOKUP(C1397,Grupo!A:B,2,0)</f>
        <v>_VM 2-8 m</v>
      </c>
      <c r="G1397" s="34">
        <v>28895.85</v>
      </c>
      <c r="H1397" s="32"/>
      <c r="I1397" s="58" t="s">
        <v>175</v>
      </c>
      <c r="J1397">
        <f>VLOOKUP(D1397,'TIpo (Estudo)'!A:C,3,0)</f>
        <v>17</v>
      </c>
      <c r="K1397" t="str">
        <f>VLOOKUP(D1397,'TIpo (Estudo)'!A:B,2,)</f>
        <v>Tipo_J_2-8</v>
      </c>
      <c r="L1397" t="s">
        <v>1697</v>
      </c>
      <c r="M1397" t="str">
        <f t="shared" si="42"/>
        <v>EX</v>
      </c>
      <c r="N1397" s="53">
        <v>40667</v>
      </c>
      <c r="O1397">
        <v>1</v>
      </c>
      <c r="P1397">
        <f t="shared" si="43"/>
        <v>11847.298499999999</v>
      </c>
    </row>
    <row r="1398" spans="1:16" x14ac:dyDescent="0.25">
      <c r="A1398" s="32" t="s">
        <v>15</v>
      </c>
      <c r="B1398" s="32">
        <v>40526</v>
      </c>
      <c r="C1398" s="32" t="s">
        <v>1151</v>
      </c>
      <c r="D1398" s="32" t="str">
        <f>VLOOKUP(C1398,Grupo!A:B,2,0)</f>
        <v>_RX 0-11m</v>
      </c>
      <c r="G1398" s="34">
        <v>90400</v>
      </c>
      <c r="H1398" s="32">
        <v>7694</v>
      </c>
      <c r="I1398" s="58" t="s">
        <v>15</v>
      </c>
      <c r="J1398">
        <f>VLOOKUP(D1398,'TIpo (Estudo)'!A:C,3,0)</f>
        <v>7</v>
      </c>
      <c r="K1398" t="str">
        <f>VLOOKUP(D1398,'TIpo (Estudo)'!A:B,2,)</f>
        <v>Tipo_F_0-11</v>
      </c>
      <c r="L1398" t="s">
        <v>1698</v>
      </c>
      <c r="M1398" t="str">
        <f t="shared" si="42"/>
        <v>MT</v>
      </c>
      <c r="N1398" s="53">
        <v>40668</v>
      </c>
      <c r="O1398">
        <v>1</v>
      </c>
      <c r="P1398">
        <f t="shared" si="43"/>
        <v>37064</v>
      </c>
    </row>
    <row r="1399" spans="1:16" x14ac:dyDescent="0.25">
      <c r="A1399" s="32" t="s">
        <v>79</v>
      </c>
      <c r="B1399" s="32">
        <v>31744</v>
      </c>
      <c r="C1399" s="32" t="s">
        <v>1153</v>
      </c>
      <c r="D1399" s="32" t="str">
        <f>VLOOKUP(C1399,Grupo!A:B,2,0)</f>
        <v>_RX 0-11m</v>
      </c>
      <c r="G1399" s="34">
        <v>73900</v>
      </c>
      <c r="H1399" s="32">
        <v>7616</v>
      </c>
      <c r="I1399" s="58" t="s">
        <v>79</v>
      </c>
      <c r="J1399">
        <f>VLOOKUP(D1399,'TIpo (Estudo)'!A:C,3,0)</f>
        <v>7</v>
      </c>
      <c r="K1399" t="str">
        <f>VLOOKUP(D1399,'TIpo (Estudo)'!A:B,2,)</f>
        <v>Tipo_F_0-11</v>
      </c>
      <c r="L1399" t="s">
        <v>1699</v>
      </c>
      <c r="M1399" t="str">
        <f t="shared" si="42"/>
        <v>RS</v>
      </c>
      <c r="N1399" s="53">
        <v>40672</v>
      </c>
      <c r="O1399">
        <v>1</v>
      </c>
      <c r="P1399">
        <f t="shared" si="43"/>
        <v>30299</v>
      </c>
    </row>
    <row r="1400" spans="1:16" x14ac:dyDescent="0.25">
      <c r="A1400" s="32" t="s">
        <v>2</v>
      </c>
      <c r="B1400" s="32">
        <v>43103</v>
      </c>
      <c r="C1400" s="32" t="s">
        <v>1158</v>
      </c>
      <c r="D1400" s="32" t="str">
        <f>VLOOKUP(C1400,Grupo!A:B,2,0)</f>
        <v>_Unimix</v>
      </c>
      <c r="G1400" s="34">
        <v>18000</v>
      </c>
      <c r="H1400" s="32">
        <v>7687</v>
      </c>
      <c r="I1400" s="58" t="s">
        <v>2</v>
      </c>
      <c r="J1400">
        <f>VLOOKUP(D1400,'TIpo (Estudo)'!A:C,3,0)</f>
        <v>16</v>
      </c>
      <c r="K1400" t="str">
        <f>VLOOKUP(D1400,'TIpo (Estudo)'!A:B,2,)</f>
        <v>Tipo_I</v>
      </c>
      <c r="L1400" t="s">
        <v>1274</v>
      </c>
      <c r="M1400" t="str">
        <f t="shared" si="42"/>
        <v>SP</v>
      </c>
      <c r="N1400" s="53">
        <v>40673</v>
      </c>
      <c r="O1400">
        <v>1</v>
      </c>
      <c r="P1400">
        <f t="shared" si="43"/>
        <v>7380</v>
      </c>
    </row>
    <row r="1401" spans="1:16" x14ac:dyDescent="0.25">
      <c r="A1401" s="32" t="s">
        <v>79</v>
      </c>
      <c r="B1401" s="32">
        <v>41711</v>
      </c>
      <c r="C1401" s="32" t="s">
        <v>3057</v>
      </c>
      <c r="D1401" s="32" t="str">
        <f>VLOOKUP(C1401,Grupo!A:B,2,0)</f>
        <v>_VM 2-8 m</v>
      </c>
      <c r="G1401" s="34">
        <v>48812.31</v>
      </c>
      <c r="H1401" s="32">
        <v>7826</v>
      </c>
      <c r="I1401" s="58" t="s">
        <v>79</v>
      </c>
      <c r="J1401">
        <f>VLOOKUP(D1401,'TIpo (Estudo)'!A:C,3,0)</f>
        <v>17</v>
      </c>
      <c r="K1401" t="str">
        <f>VLOOKUP(D1401,'TIpo (Estudo)'!A:B,2,)</f>
        <v>Tipo_J_2-8</v>
      </c>
      <c r="L1401" t="s">
        <v>1406</v>
      </c>
      <c r="M1401" t="str">
        <f t="shared" si="42"/>
        <v>RS</v>
      </c>
      <c r="N1401" s="53">
        <v>40673</v>
      </c>
      <c r="O1401">
        <v>1</v>
      </c>
      <c r="P1401">
        <f t="shared" si="43"/>
        <v>20013.047099999996</v>
      </c>
    </row>
    <row r="1402" spans="1:16" x14ac:dyDescent="0.25">
      <c r="A1402" s="32" t="s">
        <v>15</v>
      </c>
      <c r="B1402" s="32">
        <v>31744</v>
      </c>
      <c r="C1402" s="32" t="s">
        <v>1153</v>
      </c>
      <c r="D1402" s="32" t="str">
        <f>VLOOKUP(C1402,Grupo!A:B,2,0)</f>
        <v>_RX 0-11m</v>
      </c>
      <c r="G1402" s="34">
        <v>58000</v>
      </c>
      <c r="H1402" s="32">
        <v>7735</v>
      </c>
      <c r="I1402" s="58" t="s">
        <v>15</v>
      </c>
      <c r="J1402">
        <f>VLOOKUP(D1402,'TIpo (Estudo)'!A:C,3,0)</f>
        <v>7</v>
      </c>
      <c r="K1402" t="str">
        <f>VLOOKUP(D1402,'TIpo (Estudo)'!A:B,2,)</f>
        <v>Tipo_F_0-11</v>
      </c>
      <c r="L1402" t="s">
        <v>1418</v>
      </c>
      <c r="M1402" t="str">
        <f t="shared" si="42"/>
        <v>MT</v>
      </c>
      <c r="N1402" s="53">
        <v>40673</v>
      </c>
      <c r="O1402">
        <v>1</v>
      </c>
      <c r="P1402">
        <f t="shared" si="43"/>
        <v>23780</v>
      </c>
    </row>
    <row r="1403" spans="1:16" x14ac:dyDescent="0.25">
      <c r="A1403" s="32" t="s">
        <v>55</v>
      </c>
      <c r="B1403" s="32">
        <v>41719</v>
      </c>
      <c r="C1403" s="32" t="s">
        <v>1164</v>
      </c>
      <c r="D1403" s="32" t="str">
        <f>VLOOKUP(C1403,Grupo!A:B,2,0)</f>
        <v>_Colhedoras</v>
      </c>
      <c r="G1403" s="34">
        <v>31701.54</v>
      </c>
      <c r="H1403" s="32">
        <v>7599</v>
      </c>
      <c r="I1403" s="58" t="s">
        <v>55</v>
      </c>
      <c r="J1403">
        <f>VLOOKUP(D1403,'TIpo (Estudo)'!A:C,3,0)</f>
        <v>1</v>
      </c>
      <c r="K1403" t="str">
        <f>VLOOKUP(D1403,'TIpo (Estudo)'!A:B,2,)</f>
        <v>Tipo_A</v>
      </c>
      <c r="L1403" t="s">
        <v>1694</v>
      </c>
      <c r="M1403" t="str">
        <f t="shared" si="42"/>
        <v>SC</v>
      </c>
      <c r="N1403" s="53">
        <v>40674</v>
      </c>
      <c r="O1403">
        <v>1</v>
      </c>
      <c r="P1403">
        <f t="shared" si="43"/>
        <v>12997.6314</v>
      </c>
    </row>
    <row r="1404" spans="1:16" x14ac:dyDescent="0.25">
      <c r="A1404" s="32" t="s">
        <v>55</v>
      </c>
      <c r="B1404" s="32">
        <v>42567</v>
      </c>
      <c r="C1404" s="32" t="s">
        <v>2193</v>
      </c>
      <c r="D1404" s="32" t="str">
        <f>VLOOKUP(C1404,Grupo!A:B,2,0)</f>
        <v>_Colhedoras</v>
      </c>
      <c r="G1404" s="34">
        <v>18500</v>
      </c>
      <c r="H1404" s="32">
        <v>7698</v>
      </c>
      <c r="I1404" s="58" t="s">
        <v>55</v>
      </c>
      <c r="J1404">
        <f>VLOOKUP(D1404,'TIpo (Estudo)'!A:C,3,0)</f>
        <v>1</v>
      </c>
      <c r="K1404" t="str">
        <f>VLOOKUP(D1404,'TIpo (Estudo)'!A:B,2,)</f>
        <v>Tipo_A</v>
      </c>
      <c r="L1404" t="s">
        <v>1300</v>
      </c>
      <c r="M1404" t="str">
        <f t="shared" si="42"/>
        <v>SC</v>
      </c>
      <c r="N1404" s="53">
        <v>40674</v>
      </c>
      <c r="O1404">
        <v>1</v>
      </c>
      <c r="P1404">
        <f t="shared" si="43"/>
        <v>7585</v>
      </c>
    </row>
    <row r="1405" spans="1:16" x14ac:dyDescent="0.25">
      <c r="A1405" s="32" t="s">
        <v>2</v>
      </c>
      <c r="B1405" s="32">
        <v>42700</v>
      </c>
      <c r="C1405" s="32" t="s">
        <v>3059</v>
      </c>
      <c r="D1405" s="32" t="str">
        <f>VLOOKUP(C1405,Grupo!A:B,2,0)</f>
        <v>_Wagon</v>
      </c>
      <c r="G1405" s="34">
        <v>21200</v>
      </c>
      <c r="H1405" s="32">
        <v>7734</v>
      </c>
      <c r="I1405" s="58" t="s">
        <v>2</v>
      </c>
      <c r="J1405">
        <f>VLOOKUP(D1405,'TIpo (Estudo)'!A:C,3,0)</f>
        <v>19</v>
      </c>
      <c r="K1405" t="str">
        <f>VLOOKUP(D1405,'TIpo (Estudo)'!A:B,2,)</f>
        <v>Tipo_K</v>
      </c>
      <c r="L1405" t="s">
        <v>1577</v>
      </c>
      <c r="M1405" t="str">
        <f t="shared" si="42"/>
        <v>SP</v>
      </c>
      <c r="N1405" s="53">
        <v>40674</v>
      </c>
      <c r="O1405">
        <v>1</v>
      </c>
      <c r="P1405">
        <f t="shared" si="43"/>
        <v>8692</v>
      </c>
    </row>
    <row r="1406" spans="1:16" x14ac:dyDescent="0.25">
      <c r="A1406" s="32" t="s">
        <v>10</v>
      </c>
      <c r="B1406" s="32">
        <v>42700</v>
      </c>
      <c r="C1406" s="32" t="s">
        <v>3059</v>
      </c>
      <c r="D1406" s="32" t="str">
        <f>VLOOKUP(C1406,Grupo!A:B,2,0)</f>
        <v>_Wagon</v>
      </c>
      <c r="G1406" s="34">
        <v>31100</v>
      </c>
      <c r="H1406" s="32">
        <v>7787</v>
      </c>
      <c r="I1406" s="58" t="s">
        <v>10</v>
      </c>
      <c r="J1406">
        <f>VLOOKUP(D1406,'TIpo (Estudo)'!A:C,3,0)</f>
        <v>19</v>
      </c>
      <c r="K1406" t="str">
        <f>VLOOKUP(D1406,'TIpo (Estudo)'!A:B,2,)</f>
        <v>Tipo_K</v>
      </c>
      <c r="L1406" t="s">
        <v>1195</v>
      </c>
      <c r="M1406" t="str">
        <f t="shared" si="42"/>
        <v>GO</v>
      </c>
      <c r="N1406" s="53">
        <v>40675</v>
      </c>
      <c r="O1406">
        <v>1</v>
      </c>
      <c r="P1406">
        <f t="shared" si="43"/>
        <v>12751</v>
      </c>
    </row>
    <row r="1407" spans="1:16" x14ac:dyDescent="0.25">
      <c r="A1407" s="32" t="s">
        <v>29</v>
      </c>
      <c r="B1407" s="32">
        <v>42287</v>
      </c>
      <c r="C1407" s="32" t="s">
        <v>1170</v>
      </c>
      <c r="D1407" s="32" t="str">
        <f>VLOOKUP(C1407,Grupo!A:B,2,0)</f>
        <v>_Distribuidor_Ester</v>
      </c>
      <c r="G1407" s="34">
        <v>18400</v>
      </c>
      <c r="H1407" s="32">
        <v>7733</v>
      </c>
      <c r="I1407" s="58" t="s">
        <v>29</v>
      </c>
      <c r="J1407">
        <f>VLOOKUP(D1407,'TIpo (Estudo)'!A:C,3,0)</f>
        <v>2</v>
      </c>
      <c r="K1407" t="str">
        <f>VLOOKUP(D1407,'TIpo (Estudo)'!A:B,2,)</f>
        <v>Tipo_B</v>
      </c>
      <c r="L1407" t="s">
        <v>1213</v>
      </c>
      <c r="M1407" t="str">
        <f t="shared" si="42"/>
        <v>PR</v>
      </c>
      <c r="N1407" s="53">
        <v>40675</v>
      </c>
      <c r="O1407">
        <v>1</v>
      </c>
      <c r="P1407">
        <f t="shared" si="43"/>
        <v>7544</v>
      </c>
    </row>
    <row r="1408" spans="1:16" x14ac:dyDescent="0.25">
      <c r="A1408" s="32" t="s">
        <v>517</v>
      </c>
      <c r="B1408" s="32">
        <v>41719</v>
      </c>
      <c r="C1408" s="32" t="s">
        <v>1164</v>
      </c>
      <c r="D1408" s="32" t="str">
        <f>VLOOKUP(C1408,Grupo!A:B,2,0)</f>
        <v>_Colhedoras</v>
      </c>
      <c r="G1408" s="34">
        <v>36200</v>
      </c>
      <c r="H1408" s="32">
        <v>7879</v>
      </c>
      <c r="I1408" s="58" t="s">
        <v>517</v>
      </c>
      <c r="J1408">
        <f>VLOOKUP(D1408,'TIpo (Estudo)'!A:C,3,0)</f>
        <v>1</v>
      </c>
      <c r="K1408" t="str">
        <f>VLOOKUP(D1408,'TIpo (Estudo)'!A:B,2,)</f>
        <v>Tipo_A</v>
      </c>
      <c r="L1408" t="s">
        <v>1701</v>
      </c>
      <c r="M1408" t="str">
        <f t="shared" si="42"/>
        <v>MA</v>
      </c>
      <c r="N1408" s="53">
        <v>40676</v>
      </c>
      <c r="O1408">
        <v>1</v>
      </c>
      <c r="P1408">
        <f t="shared" si="43"/>
        <v>14842</v>
      </c>
    </row>
    <row r="1409" spans="1:16" x14ac:dyDescent="0.25">
      <c r="A1409" s="32" t="s">
        <v>29</v>
      </c>
      <c r="B1409" s="32">
        <v>42262</v>
      </c>
      <c r="C1409" s="32" t="s">
        <v>1172</v>
      </c>
      <c r="D1409" s="32" t="str">
        <f>VLOOKUP(C1409,Grupo!A:B,2,0)</f>
        <v>_Distribuidor_Ester</v>
      </c>
      <c r="G1409" s="34">
        <v>12800</v>
      </c>
      <c r="H1409" s="32">
        <v>7627</v>
      </c>
      <c r="I1409" s="58" t="s">
        <v>29</v>
      </c>
      <c r="J1409">
        <f>VLOOKUP(D1409,'TIpo (Estudo)'!A:C,3,0)</f>
        <v>2</v>
      </c>
      <c r="K1409" t="str">
        <f>VLOOKUP(D1409,'TIpo (Estudo)'!A:B,2,)</f>
        <v>Tipo_B</v>
      </c>
      <c r="L1409" t="s">
        <v>1217</v>
      </c>
      <c r="M1409" t="str">
        <f t="shared" si="42"/>
        <v>PR</v>
      </c>
      <c r="N1409" s="53">
        <v>40676</v>
      </c>
      <c r="O1409">
        <v>1</v>
      </c>
      <c r="P1409">
        <f t="shared" si="43"/>
        <v>5248</v>
      </c>
    </row>
    <row r="1410" spans="1:16" x14ac:dyDescent="0.25">
      <c r="A1410" s="32" t="s">
        <v>2</v>
      </c>
      <c r="B1410" s="32">
        <v>41711</v>
      </c>
      <c r="C1410" s="32" t="s">
        <v>3057</v>
      </c>
      <c r="D1410" s="32" t="str">
        <f>VLOOKUP(C1410,Grupo!A:B,2,0)</f>
        <v>_VM 2-8 m</v>
      </c>
      <c r="G1410" s="34">
        <v>51000</v>
      </c>
      <c r="H1410" s="32">
        <v>7706</v>
      </c>
      <c r="I1410" s="58" t="s">
        <v>2</v>
      </c>
      <c r="J1410">
        <f>VLOOKUP(D1410,'TIpo (Estudo)'!A:C,3,0)</f>
        <v>17</v>
      </c>
      <c r="K1410" t="str">
        <f>VLOOKUP(D1410,'TIpo (Estudo)'!A:B,2,)</f>
        <v>Tipo_J_2-8</v>
      </c>
      <c r="L1410" t="s">
        <v>1379</v>
      </c>
      <c r="M1410" t="str">
        <f t="shared" si="42"/>
        <v>SP</v>
      </c>
      <c r="N1410" s="53">
        <v>40676</v>
      </c>
      <c r="O1410">
        <v>1</v>
      </c>
      <c r="P1410">
        <f t="shared" si="43"/>
        <v>20910</v>
      </c>
    </row>
    <row r="1411" spans="1:16" x14ac:dyDescent="0.25">
      <c r="A1411" s="32" t="s">
        <v>15</v>
      </c>
      <c r="B1411" s="32">
        <v>40526</v>
      </c>
      <c r="C1411" s="32" t="s">
        <v>1151</v>
      </c>
      <c r="D1411" s="32" t="str">
        <f>VLOOKUP(C1411,Grupo!A:B,2,0)</f>
        <v>_RX 0-11m</v>
      </c>
      <c r="G1411" s="34">
        <v>94000</v>
      </c>
      <c r="H1411" s="32">
        <v>7679</v>
      </c>
      <c r="I1411" s="58" t="s">
        <v>15</v>
      </c>
      <c r="J1411">
        <f>VLOOKUP(D1411,'TIpo (Estudo)'!A:C,3,0)</f>
        <v>7</v>
      </c>
      <c r="K1411" t="str">
        <f>VLOOKUP(D1411,'TIpo (Estudo)'!A:B,2,)</f>
        <v>Tipo_F_0-11</v>
      </c>
      <c r="L1411" t="s">
        <v>1700</v>
      </c>
      <c r="M1411" t="str">
        <f t="shared" ref="M1411:M1474" si="44">IF(ISBLANK(I1411),A1411,I1411)</f>
        <v>MT</v>
      </c>
      <c r="N1411" s="53">
        <v>40676</v>
      </c>
      <c r="O1411">
        <v>1</v>
      </c>
      <c r="P1411">
        <f t="shared" ref="P1411:P1474" si="45">G1411*0.41</f>
        <v>38540</v>
      </c>
    </row>
    <row r="1412" spans="1:16" x14ac:dyDescent="0.25">
      <c r="A1412" s="32" t="s">
        <v>4</v>
      </c>
      <c r="B1412" s="32">
        <v>41719</v>
      </c>
      <c r="C1412" s="32" t="s">
        <v>1164</v>
      </c>
      <c r="D1412" s="32" t="str">
        <f>VLOOKUP(C1412,Grupo!A:B,2,0)</f>
        <v>_Colhedoras</v>
      </c>
      <c r="G1412" s="34">
        <v>30375</v>
      </c>
      <c r="H1412" s="32">
        <v>7798</v>
      </c>
      <c r="I1412" s="58" t="s">
        <v>4</v>
      </c>
      <c r="J1412">
        <f>VLOOKUP(D1412,'TIpo (Estudo)'!A:C,3,0)</f>
        <v>1</v>
      </c>
      <c r="K1412" t="str">
        <f>VLOOKUP(D1412,'TIpo (Estudo)'!A:B,2,)</f>
        <v>Tipo_A</v>
      </c>
      <c r="L1412" t="s">
        <v>1702</v>
      </c>
      <c r="M1412" t="str">
        <f t="shared" si="44"/>
        <v>MG</v>
      </c>
      <c r="N1412" s="53">
        <v>40679</v>
      </c>
      <c r="O1412">
        <v>1</v>
      </c>
      <c r="P1412">
        <f t="shared" si="45"/>
        <v>12453.75</v>
      </c>
    </row>
    <row r="1413" spans="1:16" x14ac:dyDescent="0.25">
      <c r="A1413" s="32" t="s">
        <v>2</v>
      </c>
      <c r="B1413" s="32">
        <v>40757</v>
      </c>
      <c r="C1413" s="32" t="s">
        <v>1154</v>
      </c>
      <c r="D1413" s="32" t="str">
        <f>VLOOKUP(C1413,Grupo!A:B,2,0)</f>
        <v>_RX 0-11m</v>
      </c>
      <c r="G1413" s="34">
        <v>84000</v>
      </c>
      <c r="H1413" s="32">
        <v>7690</v>
      </c>
      <c r="I1413" s="58" t="s">
        <v>2</v>
      </c>
      <c r="J1413">
        <f>VLOOKUP(D1413,'TIpo (Estudo)'!A:C,3,0)</f>
        <v>7</v>
      </c>
      <c r="K1413" t="str">
        <f>VLOOKUP(D1413,'TIpo (Estudo)'!A:B,2,)</f>
        <v>Tipo_F_0-11</v>
      </c>
      <c r="L1413" t="s">
        <v>1703</v>
      </c>
      <c r="M1413" t="str">
        <f t="shared" si="44"/>
        <v>SP</v>
      </c>
      <c r="N1413" s="53">
        <v>40679</v>
      </c>
      <c r="O1413">
        <v>1</v>
      </c>
      <c r="P1413">
        <f t="shared" si="45"/>
        <v>34440</v>
      </c>
    </row>
    <row r="1414" spans="1:16" x14ac:dyDescent="0.25">
      <c r="A1414" s="32" t="s">
        <v>29</v>
      </c>
      <c r="B1414" s="32">
        <v>37372</v>
      </c>
      <c r="C1414" s="32" t="s">
        <v>1139</v>
      </c>
      <c r="D1414" s="32" t="str">
        <f>VLOOKUP(C1414,Grupo!A:B,2,0)</f>
        <v>_TMX 02-5 m</v>
      </c>
      <c r="G1414" s="34">
        <v>70000</v>
      </c>
      <c r="H1414" s="32">
        <v>7835</v>
      </c>
      <c r="I1414" s="58" t="s">
        <v>29</v>
      </c>
      <c r="J1414">
        <f>VLOOKUP(D1414,'TIpo (Estudo)'!A:C,3,0)</f>
        <v>13</v>
      </c>
      <c r="K1414" t="str">
        <f>VLOOKUP(D1414,'TIpo (Estudo)'!A:B,2,)</f>
        <v>Tipo_H_2-5</v>
      </c>
      <c r="L1414" t="s">
        <v>1217</v>
      </c>
      <c r="M1414" t="str">
        <f t="shared" si="44"/>
        <v>PR</v>
      </c>
      <c r="N1414" s="53">
        <v>40679</v>
      </c>
      <c r="O1414">
        <v>1</v>
      </c>
      <c r="P1414">
        <f t="shared" si="45"/>
        <v>28700</v>
      </c>
    </row>
    <row r="1415" spans="1:16" x14ac:dyDescent="0.25">
      <c r="A1415" s="32" t="s">
        <v>4</v>
      </c>
      <c r="B1415" s="32">
        <v>42738</v>
      </c>
      <c r="C1415" s="32" t="s">
        <v>1171</v>
      </c>
      <c r="D1415" s="32" t="str">
        <f>VLOOKUP(C1415,Grupo!A:B,2,0)</f>
        <v>_Distribuidor_Ester</v>
      </c>
      <c r="G1415" s="34">
        <v>27000</v>
      </c>
      <c r="H1415" s="32">
        <v>7829</v>
      </c>
      <c r="I1415" s="58" t="s">
        <v>4</v>
      </c>
      <c r="J1415">
        <f>VLOOKUP(D1415,'TIpo (Estudo)'!A:C,3,0)</f>
        <v>2</v>
      </c>
      <c r="K1415" t="str">
        <f>VLOOKUP(D1415,'TIpo (Estudo)'!A:B,2,)</f>
        <v>Tipo_B</v>
      </c>
      <c r="L1415" t="s">
        <v>1259</v>
      </c>
      <c r="M1415" t="str">
        <f t="shared" si="44"/>
        <v>MG</v>
      </c>
      <c r="N1415" s="53">
        <v>40680</v>
      </c>
      <c r="O1415">
        <v>1</v>
      </c>
      <c r="P1415">
        <f t="shared" si="45"/>
        <v>11070</v>
      </c>
    </row>
    <row r="1416" spans="1:16" x14ac:dyDescent="0.25">
      <c r="A1416" s="32" t="s">
        <v>4</v>
      </c>
      <c r="B1416" s="32">
        <v>31990</v>
      </c>
      <c r="C1416" s="32" t="s">
        <v>1157</v>
      </c>
      <c r="D1416" s="32" t="str">
        <f>VLOOKUP(C1416,Grupo!A:B,2,0)</f>
        <v>_RX 0-11m</v>
      </c>
      <c r="G1416" s="34">
        <v>45069</v>
      </c>
      <c r="H1416" s="32">
        <v>7743</v>
      </c>
      <c r="I1416" s="58" t="s">
        <v>4</v>
      </c>
      <c r="J1416">
        <f>VLOOKUP(D1416,'TIpo (Estudo)'!A:C,3,0)</f>
        <v>7</v>
      </c>
      <c r="K1416" t="str">
        <f>VLOOKUP(D1416,'TIpo (Estudo)'!A:B,2,)</f>
        <v>Tipo_F_0-11</v>
      </c>
      <c r="L1416" t="s">
        <v>1259</v>
      </c>
      <c r="M1416" t="str">
        <f t="shared" si="44"/>
        <v>MG</v>
      </c>
      <c r="N1416" s="53">
        <v>40680</v>
      </c>
      <c r="O1416">
        <v>1</v>
      </c>
      <c r="P1416">
        <f t="shared" si="45"/>
        <v>18478.289999999997</v>
      </c>
    </row>
    <row r="1417" spans="1:16" x14ac:dyDescent="0.25">
      <c r="A1417" s="32" t="s">
        <v>79</v>
      </c>
      <c r="B1417" s="32">
        <v>43239</v>
      </c>
      <c r="C1417" s="32" t="s">
        <v>2018</v>
      </c>
      <c r="D1417" s="32" t="str">
        <f>VLOOKUP(C1417,Grupo!A:B,2,0)</f>
        <v>_TMX 06-10 m</v>
      </c>
      <c r="G1417" s="34">
        <v>75000</v>
      </c>
      <c r="H1417" s="32">
        <v>7817</v>
      </c>
      <c r="I1417" s="58" t="s">
        <v>79</v>
      </c>
      <c r="J1417">
        <f>VLOOKUP(D1417,'TIpo (Estudo)'!A:C,3,0)</f>
        <v>14</v>
      </c>
      <c r="K1417" t="str">
        <f>VLOOKUP(D1417,'TIpo (Estudo)'!A:B,2,)</f>
        <v>Tipo_H_6-10</v>
      </c>
      <c r="L1417" t="s">
        <v>1704</v>
      </c>
      <c r="M1417" t="str">
        <f t="shared" si="44"/>
        <v>RS</v>
      </c>
      <c r="N1417" s="53">
        <v>40680</v>
      </c>
      <c r="O1417">
        <v>1</v>
      </c>
      <c r="P1417">
        <f t="shared" si="45"/>
        <v>30749.999999999996</v>
      </c>
    </row>
    <row r="1418" spans="1:16" x14ac:dyDescent="0.25">
      <c r="A1418" s="32" t="s">
        <v>4</v>
      </c>
      <c r="B1418" s="32">
        <v>42918</v>
      </c>
      <c r="C1418" s="32" t="s">
        <v>2019</v>
      </c>
      <c r="D1418" s="32" t="str">
        <f>VLOOKUP(C1418,Grupo!A:B,2,0)</f>
        <v>_TMX 06-10 m</v>
      </c>
      <c r="G1418" s="34">
        <v>44944</v>
      </c>
      <c r="H1418" s="32">
        <v>7848</v>
      </c>
      <c r="I1418" s="58" t="s">
        <v>4</v>
      </c>
      <c r="J1418">
        <f>VLOOKUP(D1418,'TIpo (Estudo)'!A:C,3,0)</f>
        <v>14</v>
      </c>
      <c r="K1418" t="str">
        <f>VLOOKUP(D1418,'TIpo (Estudo)'!A:B,2,)</f>
        <v>Tipo_H_6-10</v>
      </c>
      <c r="L1418" t="s">
        <v>1297</v>
      </c>
      <c r="M1418" t="str">
        <f t="shared" si="44"/>
        <v>MG</v>
      </c>
      <c r="N1418" s="53">
        <v>40680</v>
      </c>
      <c r="O1418">
        <v>1</v>
      </c>
      <c r="P1418">
        <f t="shared" si="45"/>
        <v>18427.039999999997</v>
      </c>
    </row>
    <row r="1419" spans="1:16" x14ac:dyDescent="0.25">
      <c r="A1419" s="32" t="s">
        <v>2</v>
      </c>
      <c r="B1419" s="32">
        <v>42567</v>
      </c>
      <c r="C1419" s="32" t="s">
        <v>2193</v>
      </c>
      <c r="D1419" s="32" t="str">
        <f>VLOOKUP(C1419,Grupo!A:B,2,0)</f>
        <v>_Colhedoras</v>
      </c>
      <c r="G1419" s="34">
        <v>25000</v>
      </c>
      <c r="H1419" s="32">
        <v>7710</v>
      </c>
      <c r="I1419" s="58" t="s">
        <v>2</v>
      </c>
      <c r="J1419">
        <f>VLOOKUP(D1419,'TIpo (Estudo)'!A:C,3,0)</f>
        <v>1</v>
      </c>
      <c r="K1419" t="str">
        <f>VLOOKUP(D1419,'TIpo (Estudo)'!A:B,2,)</f>
        <v>Tipo_A</v>
      </c>
      <c r="L1419" t="s">
        <v>1706</v>
      </c>
      <c r="M1419" t="str">
        <f t="shared" si="44"/>
        <v>SP</v>
      </c>
      <c r="N1419" s="53">
        <v>40682</v>
      </c>
      <c r="O1419">
        <v>1</v>
      </c>
      <c r="P1419">
        <f t="shared" si="45"/>
        <v>10250</v>
      </c>
    </row>
    <row r="1420" spans="1:16" x14ac:dyDescent="0.25">
      <c r="A1420" s="32" t="s">
        <v>29</v>
      </c>
      <c r="B1420" s="32">
        <v>40526</v>
      </c>
      <c r="C1420" s="32" t="s">
        <v>1151</v>
      </c>
      <c r="D1420" s="32" t="str">
        <f>VLOOKUP(C1420,Grupo!A:B,2,0)</f>
        <v>_RX 0-11m</v>
      </c>
      <c r="G1420" s="34">
        <v>100000</v>
      </c>
      <c r="H1420" s="32">
        <v>7801</v>
      </c>
      <c r="I1420" s="58" t="s">
        <v>29</v>
      </c>
      <c r="J1420">
        <f>VLOOKUP(D1420,'TIpo (Estudo)'!A:C,3,0)</f>
        <v>7</v>
      </c>
      <c r="K1420" t="str">
        <f>VLOOKUP(D1420,'TIpo (Estudo)'!A:B,2,)</f>
        <v>Tipo_F_0-11</v>
      </c>
      <c r="L1420" t="s">
        <v>1705</v>
      </c>
      <c r="M1420" t="str">
        <f t="shared" si="44"/>
        <v>PR</v>
      </c>
      <c r="N1420" s="53">
        <v>40682</v>
      </c>
      <c r="O1420">
        <v>1</v>
      </c>
      <c r="P1420">
        <f t="shared" si="45"/>
        <v>41000</v>
      </c>
    </row>
    <row r="1421" spans="1:16" x14ac:dyDescent="0.25">
      <c r="A1421" s="32" t="s">
        <v>4</v>
      </c>
      <c r="B1421" s="32">
        <v>43239</v>
      </c>
      <c r="C1421" s="32" t="s">
        <v>2018</v>
      </c>
      <c r="D1421" s="32" t="str">
        <f>VLOOKUP(C1421,Grupo!A:B,2,0)</f>
        <v>_TMX 06-10 m</v>
      </c>
      <c r="G1421" s="34">
        <v>82000</v>
      </c>
      <c r="H1421" s="32">
        <v>7744</v>
      </c>
      <c r="I1421" s="58" t="s">
        <v>4</v>
      </c>
      <c r="J1421">
        <f>VLOOKUP(D1421,'TIpo (Estudo)'!A:C,3,0)</f>
        <v>14</v>
      </c>
      <c r="K1421" t="str">
        <f>VLOOKUP(D1421,'TIpo (Estudo)'!A:B,2,)</f>
        <v>Tipo_H_6-10</v>
      </c>
      <c r="L1421" t="s">
        <v>1707</v>
      </c>
      <c r="M1421" t="str">
        <f t="shared" si="44"/>
        <v>MG</v>
      </c>
      <c r="N1421" s="53">
        <v>40683</v>
      </c>
      <c r="O1421">
        <v>1</v>
      </c>
      <c r="P1421">
        <f t="shared" si="45"/>
        <v>33620</v>
      </c>
    </row>
    <row r="1422" spans="1:16" x14ac:dyDescent="0.25">
      <c r="A1422" s="32" t="s">
        <v>4</v>
      </c>
      <c r="B1422" s="32">
        <v>41711</v>
      </c>
      <c r="C1422" s="32" t="s">
        <v>3057</v>
      </c>
      <c r="D1422" s="32" t="str">
        <f>VLOOKUP(C1422,Grupo!A:B,2,0)</f>
        <v>_VM 2-8 m</v>
      </c>
      <c r="G1422" s="34">
        <v>54449.32</v>
      </c>
      <c r="H1422" s="32">
        <v>7716</v>
      </c>
      <c r="I1422" s="58" t="s">
        <v>4</v>
      </c>
      <c r="J1422">
        <f>VLOOKUP(D1422,'TIpo (Estudo)'!A:C,3,0)</f>
        <v>17</v>
      </c>
      <c r="K1422" t="str">
        <f>VLOOKUP(D1422,'TIpo (Estudo)'!A:B,2,)</f>
        <v>Tipo_J_2-8</v>
      </c>
      <c r="L1422" t="s">
        <v>1708</v>
      </c>
      <c r="M1422" t="str">
        <f t="shared" si="44"/>
        <v>MG</v>
      </c>
      <c r="N1422" s="53">
        <v>40683</v>
      </c>
      <c r="O1422">
        <v>1</v>
      </c>
      <c r="P1422">
        <f t="shared" si="45"/>
        <v>22324.2212</v>
      </c>
    </row>
    <row r="1423" spans="1:16" x14ac:dyDescent="0.25">
      <c r="A1423" s="32" t="s">
        <v>55</v>
      </c>
      <c r="B1423" s="32">
        <v>41719</v>
      </c>
      <c r="C1423" s="32" t="s">
        <v>1164</v>
      </c>
      <c r="D1423" s="32" t="str">
        <f>VLOOKUP(C1423,Grupo!A:B,2,0)</f>
        <v>_Colhedoras</v>
      </c>
      <c r="G1423" s="34">
        <v>31701.54</v>
      </c>
      <c r="H1423" s="32">
        <v>7825</v>
      </c>
      <c r="I1423" s="58" t="s">
        <v>55</v>
      </c>
      <c r="J1423">
        <f>VLOOKUP(D1423,'TIpo (Estudo)'!A:C,3,0)</f>
        <v>1</v>
      </c>
      <c r="K1423" t="str">
        <f>VLOOKUP(D1423,'TIpo (Estudo)'!A:B,2,)</f>
        <v>Tipo_A</v>
      </c>
      <c r="L1423" t="s">
        <v>1612</v>
      </c>
      <c r="M1423" t="str">
        <f t="shared" si="44"/>
        <v>SC</v>
      </c>
      <c r="N1423" s="53">
        <v>40686</v>
      </c>
      <c r="O1423">
        <v>1</v>
      </c>
      <c r="P1423">
        <f t="shared" si="45"/>
        <v>12997.6314</v>
      </c>
    </row>
    <row r="1424" spans="1:16" x14ac:dyDescent="0.25">
      <c r="A1424" s="32" t="s">
        <v>55</v>
      </c>
      <c r="B1424" s="32">
        <v>42287</v>
      </c>
      <c r="C1424" s="32" t="s">
        <v>1170</v>
      </c>
      <c r="D1424" s="32" t="str">
        <f>VLOOKUP(C1424,Grupo!A:B,2,0)</f>
        <v>_Distribuidor_Ester</v>
      </c>
      <c r="G1424" s="34">
        <v>27470.25</v>
      </c>
      <c r="H1424" s="32">
        <v>7826</v>
      </c>
      <c r="I1424" s="58" t="s">
        <v>55</v>
      </c>
      <c r="J1424">
        <f>VLOOKUP(D1424,'TIpo (Estudo)'!A:C,3,0)</f>
        <v>2</v>
      </c>
      <c r="K1424" t="str">
        <f>VLOOKUP(D1424,'TIpo (Estudo)'!A:B,2,)</f>
        <v>Tipo_B</v>
      </c>
      <c r="L1424" t="s">
        <v>1612</v>
      </c>
      <c r="M1424" t="str">
        <f t="shared" si="44"/>
        <v>SC</v>
      </c>
      <c r="N1424" s="53">
        <v>40686</v>
      </c>
      <c r="O1424">
        <v>1</v>
      </c>
      <c r="P1424">
        <f t="shared" si="45"/>
        <v>11262.8025</v>
      </c>
    </row>
    <row r="1425" spans="1:16" x14ac:dyDescent="0.25">
      <c r="A1425" s="32" t="s">
        <v>2</v>
      </c>
      <c r="B1425" s="32">
        <v>42981</v>
      </c>
      <c r="C1425" s="32" t="s">
        <v>2165</v>
      </c>
      <c r="D1425" s="32" t="str">
        <f>VLOOKUP(C1425,Grupo!A:B,2,0)</f>
        <v>_RX 15-20 m</v>
      </c>
      <c r="G1425" s="34">
        <v>208200</v>
      </c>
      <c r="H1425" s="32"/>
      <c r="I1425" s="58" t="s">
        <v>2</v>
      </c>
      <c r="J1425">
        <f>VLOOKUP(D1425,'TIpo (Estudo)'!A:C,3,0)</f>
        <v>9</v>
      </c>
      <c r="K1425" t="str">
        <f>VLOOKUP(D1425,'TIpo (Estudo)'!A:B,2,)</f>
        <v>Tipo_F_15-20</v>
      </c>
      <c r="L1425" t="s">
        <v>1355</v>
      </c>
      <c r="M1425" t="str">
        <f t="shared" si="44"/>
        <v>SP</v>
      </c>
      <c r="N1425" s="53">
        <v>40686</v>
      </c>
      <c r="O1425">
        <v>1</v>
      </c>
      <c r="P1425">
        <f t="shared" si="45"/>
        <v>85362</v>
      </c>
    </row>
    <row r="1426" spans="1:16" x14ac:dyDescent="0.25">
      <c r="A1426" s="32" t="s">
        <v>4</v>
      </c>
      <c r="B1426" s="32">
        <v>37090</v>
      </c>
      <c r="C1426" s="32" t="s">
        <v>1142</v>
      </c>
      <c r="D1426" s="32" t="str">
        <f>VLOOKUP(C1426,Grupo!A:B,2,0)</f>
        <v>_TMX 02-5 m</v>
      </c>
      <c r="G1426" s="34">
        <v>35858.019999999997</v>
      </c>
      <c r="H1426" s="32">
        <v>7830</v>
      </c>
      <c r="I1426" s="58" t="s">
        <v>4</v>
      </c>
      <c r="J1426">
        <f>VLOOKUP(D1426,'TIpo (Estudo)'!A:C,3,0)</f>
        <v>13</v>
      </c>
      <c r="K1426" t="str">
        <f>VLOOKUP(D1426,'TIpo (Estudo)'!A:B,2,)</f>
        <v>Tipo_H_2-5</v>
      </c>
      <c r="L1426" t="s">
        <v>1259</v>
      </c>
      <c r="M1426" t="str">
        <f t="shared" si="44"/>
        <v>MG</v>
      </c>
      <c r="N1426" s="53">
        <v>40686</v>
      </c>
      <c r="O1426">
        <v>1</v>
      </c>
      <c r="P1426">
        <f t="shared" si="45"/>
        <v>14701.788199999997</v>
      </c>
    </row>
    <row r="1427" spans="1:16" x14ac:dyDescent="0.25">
      <c r="A1427" s="32" t="s">
        <v>10</v>
      </c>
      <c r="B1427" s="32">
        <v>38968</v>
      </c>
      <c r="C1427" s="32" t="s">
        <v>1163</v>
      </c>
      <c r="D1427" s="32" t="str">
        <f>VLOOKUP(C1427,Grupo!A:B,2,0)</f>
        <v>_VM 9 m ou &gt;</v>
      </c>
      <c r="G1427" s="34">
        <v>86000</v>
      </c>
      <c r="H1427" s="32">
        <v>7740</v>
      </c>
      <c r="I1427" s="58" t="s">
        <v>10</v>
      </c>
      <c r="J1427">
        <f>VLOOKUP(D1427,'TIpo (Estudo)'!A:C,3,0)</f>
        <v>18</v>
      </c>
      <c r="K1427" t="str">
        <f>VLOOKUP(D1427,'TIpo (Estudo)'!A:B,2,)</f>
        <v>Tipo_J_9</v>
      </c>
      <c r="L1427" t="s">
        <v>1709</v>
      </c>
      <c r="M1427" t="str">
        <f t="shared" si="44"/>
        <v>GO</v>
      </c>
      <c r="N1427" s="53">
        <v>40687</v>
      </c>
      <c r="O1427">
        <v>1</v>
      </c>
      <c r="P1427">
        <f t="shared" si="45"/>
        <v>35260</v>
      </c>
    </row>
    <row r="1428" spans="1:16" x14ac:dyDescent="0.25">
      <c r="A1428" s="32" t="s">
        <v>55</v>
      </c>
      <c r="B1428" s="32">
        <v>41719</v>
      </c>
      <c r="C1428" s="32" t="s">
        <v>1164</v>
      </c>
      <c r="D1428" s="32" t="str">
        <f>VLOOKUP(C1428,Grupo!A:B,2,0)</f>
        <v>_Colhedoras</v>
      </c>
      <c r="G1428" s="34">
        <v>31800</v>
      </c>
      <c r="H1428" s="32">
        <v>7883</v>
      </c>
      <c r="I1428" s="58" t="s">
        <v>55</v>
      </c>
      <c r="J1428">
        <f>VLOOKUP(D1428,'TIpo (Estudo)'!A:C,3,0)</f>
        <v>1</v>
      </c>
      <c r="K1428" t="str">
        <f>VLOOKUP(D1428,'TIpo (Estudo)'!A:B,2,)</f>
        <v>Tipo_A</v>
      </c>
      <c r="L1428" t="s">
        <v>1710</v>
      </c>
      <c r="M1428" t="str">
        <f t="shared" si="44"/>
        <v>SC</v>
      </c>
      <c r="N1428" s="53">
        <v>40688</v>
      </c>
      <c r="O1428">
        <v>1</v>
      </c>
      <c r="P1428">
        <f t="shared" si="45"/>
        <v>13038</v>
      </c>
    </row>
    <row r="1429" spans="1:16" x14ac:dyDescent="0.25">
      <c r="A1429" s="32" t="s">
        <v>55</v>
      </c>
      <c r="B1429" s="32">
        <v>42567</v>
      </c>
      <c r="C1429" s="32" t="s">
        <v>2193</v>
      </c>
      <c r="D1429" s="32" t="str">
        <f>VLOOKUP(C1429,Grupo!A:B,2,0)</f>
        <v>_Colhedoras</v>
      </c>
      <c r="G1429" s="34">
        <v>25529.82</v>
      </c>
      <c r="H1429" s="32">
        <v>7709</v>
      </c>
      <c r="I1429" s="58" t="s">
        <v>55</v>
      </c>
      <c r="J1429">
        <f>VLOOKUP(D1429,'TIpo (Estudo)'!A:C,3,0)</f>
        <v>1</v>
      </c>
      <c r="K1429" t="str">
        <f>VLOOKUP(D1429,'TIpo (Estudo)'!A:B,2,)</f>
        <v>Tipo_A</v>
      </c>
      <c r="L1429" t="s">
        <v>1694</v>
      </c>
      <c r="M1429" t="str">
        <f t="shared" si="44"/>
        <v>SC</v>
      </c>
      <c r="N1429" s="53">
        <v>40688</v>
      </c>
      <c r="O1429">
        <v>1</v>
      </c>
      <c r="P1429">
        <f t="shared" si="45"/>
        <v>10467.226199999999</v>
      </c>
    </row>
    <row r="1430" spans="1:16" x14ac:dyDescent="0.25">
      <c r="A1430" s="32" t="s">
        <v>10</v>
      </c>
      <c r="B1430" s="32">
        <v>40757</v>
      </c>
      <c r="C1430" s="32" t="s">
        <v>1154</v>
      </c>
      <c r="D1430" s="32" t="str">
        <f>VLOOKUP(C1430,Grupo!A:B,2,0)</f>
        <v>_RX 0-11m</v>
      </c>
      <c r="G1430" s="34">
        <v>74000</v>
      </c>
      <c r="H1430" s="32">
        <v>7737</v>
      </c>
      <c r="I1430" s="58" t="s">
        <v>10</v>
      </c>
      <c r="J1430">
        <f>VLOOKUP(D1430,'TIpo (Estudo)'!A:C,3,0)</f>
        <v>7</v>
      </c>
      <c r="K1430" t="str">
        <f>VLOOKUP(D1430,'TIpo (Estudo)'!A:B,2,)</f>
        <v>Tipo_F_0-11</v>
      </c>
      <c r="L1430" t="s">
        <v>1388</v>
      </c>
      <c r="M1430" t="str">
        <f t="shared" si="44"/>
        <v>GO</v>
      </c>
      <c r="N1430" s="53">
        <v>40689</v>
      </c>
      <c r="O1430">
        <v>1</v>
      </c>
      <c r="P1430">
        <f t="shared" si="45"/>
        <v>30340</v>
      </c>
    </row>
    <row r="1431" spans="1:16" x14ac:dyDescent="0.25">
      <c r="A1431" s="32" t="s">
        <v>10</v>
      </c>
      <c r="B1431" s="32">
        <v>37372</v>
      </c>
      <c r="C1431" s="32" t="s">
        <v>1139</v>
      </c>
      <c r="D1431" s="32" t="str">
        <f>VLOOKUP(C1431,Grupo!A:B,2,0)</f>
        <v>_TMX 02-5 m</v>
      </c>
      <c r="G1431" s="34">
        <v>54000</v>
      </c>
      <c r="H1431" s="32">
        <v>7661</v>
      </c>
      <c r="I1431" s="58" t="s">
        <v>10</v>
      </c>
      <c r="J1431">
        <f>VLOOKUP(D1431,'TIpo (Estudo)'!A:C,3,0)</f>
        <v>13</v>
      </c>
      <c r="K1431" t="str">
        <f>VLOOKUP(D1431,'TIpo (Estudo)'!A:B,2,)</f>
        <v>Tipo_H_2-5</v>
      </c>
      <c r="L1431" t="s">
        <v>1476</v>
      </c>
      <c r="M1431" t="str">
        <f t="shared" si="44"/>
        <v>GO</v>
      </c>
      <c r="N1431" s="53">
        <v>40689</v>
      </c>
      <c r="O1431">
        <v>1</v>
      </c>
      <c r="P1431">
        <f t="shared" si="45"/>
        <v>22140</v>
      </c>
    </row>
    <row r="1432" spans="1:16" x14ac:dyDescent="0.25">
      <c r="A1432" s="32" t="s">
        <v>29</v>
      </c>
      <c r="B1432" s="32">
        <v>41719</v>
      </c>
      <c r="C1432" s="32" t="s">
        <v>1164</v>
      </c>
      <c r="D1432" s="32" t="str">
        <f>VLOOKUP(C1432,Grupo!A:B,2,0)</f>
        <v>_Colhedoras</v>
      </c>
      <c r="G1432" s="34">
        <v>35000</v>
      </c>
      <c r="H1432" s="32">
        <v>7742</v>
      </c>
      <c r="I1432" s="58" t="s">
        <v>29</v>
      </c>
      <c r="J1432">
        <f>VLOOKUP(D1432,'TIpo (Estudo)'!A:C,3,0)</f>
        <v>1</v>
      </c>
      <c r="K1432" t="str">
        <f>VLOOKUP(D1432,'TIpo (Estudo)'!A:B,2,)</f>
        <v>Tipo_A</v>
      </c>
      <c r="L1432" t="s">
        <v>1473</v>
      </c>
      <c r="M1432" t="str">
        <f t="shared" si="44"/>
        <v>PR</v>
      </c>
      <c r="N1432" s="53">
        <v>40689</v>
      </c>
      <c r="O1432">
        <v>1</v>
      </c>
      <c r="P1432">
        <f t="shared" si="45"/>
        <v>14350</v>
      </c>
    </row>
    <row r="1433" spans="1:16" x14ac:dyDescent="0.25">
      <c r="A1433" s="32" t="s">
        <v>29</v>
      </c>
      <c r="B1433" s="32">
        <v>42918</v>
      </c>
      <c r="C1433" s="32" t="s">
        <v>2019</v>
      </c>
      <c r="D1433" s="32" t="str">
        <f>VLOOKUP(C1433,Grupo!A:B,2,0)</f>
        <v>_TMX 06-10 m</v>
      </c>
      <c r="G1433" s="34">
        <v>43440</v>
      </c>
      <c r="H1433" s="32">
        <v>7729</v>
      </c>
      <c r="I1433" s="58" t="s">
        <v>29</v>
      </c>
      <c r="J1433">
        <f>VLOOKUP(D1433,'TIpo (Estudo)'!A:C,3,0)</f>
        <v>14</v>
      </c>
      <c r="K1433" t="str">
        <f>VLOOKUP(D1433,'TIpo (Estudo)'!A:B,2,)</f>
        <v>Tipo_H_6-10</v>
      </c>
      <c r="L1433" t="s">
        <v>1213</v>
      </c>
      <c r="M1433" t="str">
        <f t="shared" si="44"/>
        <v>PR</v>
      </c>
      <c r="N1433" s="53">
        <v>40689</v>
      </c>
      <c r="O1433">
        <v>1</v>
      </c>
      <c r="P1433">
        <f t="shared" si="45"/>
        <v>17810.399999999998</v>
      </c>
    </row>
    <row r="1434" spans="1:16" x14ac:dyDescent="0.25">
      <c r="A1434" s="32" t="s">
        <v>55</v>
      </c>
      <c r="B1434" s="32">
        <v>41719</v>
      </c>
      <c r="C1434" s="32" t="s">
        <v>1164</v>
      </c>
      <c r="D1434" s="32" t="str">
        <f>VLOOKUP(C1434,Grupo!A:B,2,0)</f>
        <v>_Colhedoras</v>
      </c>
      <c r="G1434" s="34">
        <v>30400</v>
      </c>
      <c r="H1434" s="32">
        <v>7739</v>
      </c>
      <c r="I1434" s="58" t="s">
        <v>55</v>
      </c>
      <c r="J1434">
        <f>VLOOKUP(D1434,'TIpo (Estudo)'!A:C,3,0)</f>
        <v>1</v>
      </c>
      <c r="K1434" t="str">
        <f>VLOOKUP(D1434,'TIpo (Estudo)'!A:B,2,)</f>
        <v>Tipo_A</v>
      </c>
      <c r="L1434" t="s">
        <v>1300</v>
      </c>
      <c r="M1434" t="str">
        <f t="shared" si="44"/>
        <v>SC</v>
      </c>
      <c r="N1434" s="53">
        <v>40690</v>
      </c>
      <c r="O1434">
        <v>1</v>
      </c>
      <c r="P1434">
        <f t="shared" si="45"/>
        <v>12464</v>
      </c>
    </row>
    <row r="1435" spans="1:16" x14ac:dyDescent="0.25">
      <c r="A1435" s="32" t="s">
        <v>79</v>
      </c>
      <c r="B1435" s="32">
        <v>44791</v>
      </c>
      <c r="C1435" s="32" t="s">
        <v>1983</v>
      </c>
      <c r="D1435" s="32" t="str">
        <f>VLOOKUP(C1435,Grupo!A:B,2,0)</f>
        <v>_VM 2-8 m</v>
      </c>
      <c r="G1435" s="34">
        <v>38122.879999999997</v>
      </c>
      <c r="H1435" s="32">
        <v>7841</v>
      </c>
      <c r="I1435" s="58" t="s">
        <v>79</v>
      </c>
      <c r="J1435">
        <f>VLOOKUP(D1435,'TIpo (Estudo)'!A:C,3,0)</f>
        <v>17</v>
      </c>
      <c r="K1435" t="str">
        <f>VLOOKUP(D1435,'TIpo (Estudo)'!A:B,2,)</f>
        <v>Tipo_J_2-8</v>
      </c>
      <c r="L1435" t="s">
        <v>1321</v>
      </c>
      <c r="M1435" t="str">
        <f t="shared" si="44"/>
        <v>RS</v>
      </c>
      <c r="N1435" s="53">
        <v>40695</v>
      </c>
      <c r="O1435">
        <v>1</v>
      </c>
      <c r="P1435">
        <f t="shared" si="45"/>
        <v>15630.380799999997</v>
      </c>
    </row>
    <row r="1436" spans="1:16" x14ac:dyDescent="0.25">
      <c r="A1436" s="32" t="s">
        <v>79</v>
      </c>
      <c r="B1436" s="32">
        <v>44791</v>
      </c>
      <c r="C1436" s="32" t="s">
        <v>1983</v>
      </c>
      <c r="D1436" s="32" t="str">
        <f>VLOOKUP(C1436,Grupo!A:B,2,0)</f>
        <v>_VM 2-8 m</v>
      </c>
      <c r="G1436" s="34">
        <v>38122.879999999997</v>
      </c>
      <c r="H1436" s="32">
        <v>7840</v>
      </c>
      <c r="I1436" s="58" t="s">
        <v>79</v>
      </c>
      <c r="J1436">
        <f>VLOOKUP(D1436,'TIpo (Estudo)'!A:C,3,0)</f>
        <v>17</v>
      </c>
      <c r="K1436" t="str">
        <f>VLOOKUP(D1436,'TIpo (Estudo)'!A:B,2,)</f>
        <v>Tipo_J_2-8</v>
      </c>
      <c r="L1436" t="s">
        <v>1321</v>
      </c>
      <c r="M1436" t="str">
        <f t="shared" si="44"/>
        <v>RS</v>
      </c>
      <c r="N1436" s="53">
        <v>40695</v>
      </c>
      <c r="O1436">
        <v>1</v>
      </c>
      <c r="P1436">
        <f t="shared" si="45"/>
        <v>15630.380799999997</v>
      </c>
    </row>
    <row r="1437" spans="1:16" x14ac:dyDescent="0.25">
      <c r="A1437" s="32" t="s">
        <v>15</v>
      </c>
      <c r="B1437" s="32">
        <v>43239</v>
      </c>
      <c r="C1437" s="32" t="s">
        <v>2018</v>
      </c>
      <c r="D1437" s="32" t="str">
        <f>VLOOKUP(C1437,Grupo!A:B,2,0)</f>
        <v>_TMX 06-10 m</v>
      </c>
      <c r="G1437" s="34">
        <v>83000</v>
      </c>
      <c r="H1437" s="32">
        <v>7853</v>
      </c>
      <c r="I1437" s="58" t="s">
        <v>15</v>
      </c>
      <c r="J1437">
        <f>VLOOKUP(D1437,'TIpo (Estudo)'!A:C,3,0)</f>
        <v>14</v>
      </c>
      <c r="K1437" t="str">
        <f>VLOOKUP(D1437,'TIpo (Estudo)'!A:B,2,)</f>
        <v>Tipo_H_6-10</v>
      </c>
      <c r="L1437" t="s">
        <v>1711</v>
      </c>
      <c r="M1437" t="str">
        <f t="shared" si="44"/>
        <v>MT</v>
      </c>
      <c r="N1437" s="53">
        <v>40695</v>
      </c>
      <c r="O1437">
        <v>1</v>
      </c>
      <c r="P1437">
        <f t="shared" si="45"/>
        <v>34030</v>
      </c>
    </row>
    <row r="1438" spans="1:16" x14ac:dyDescent="0.25">
      <c r="A1438" s="32" t="s">
        <v>128</v>
      </c>
      <c r="B1438" s="32">
        <v>35873</v>
      </c>
      <c r="C1438" s="32" t="s">
        <v>1155</v>
      </c>
      <c r="D1438" s="32" t="str">
        <f>VLOOKUP(C1438,Grupo!A:B,2,0)</f>
        <v>_RX 15-20 m</v>
      </c>
      <c r="G1438" s="34">
        <v>120000</v>
      </c>
      <c r="H1438" s="32">
        <v>7818</v>
      </c>
      <c r="I1438" s="58" t="s">
        <v>128</v>
      </c>
      <c r="J1438">
        <f>VLOOKUP(D1438,'TIpo (Estudo)'!A:C,3,0)</f>
        <v>9</v>
      </c>
      <c r="K1438" t="str">
        <f>VLOOKUP(D1438,'TIpo (Estudo)'!A:B,2,)</f>
        <v>Tipo_F_15-20</v>
      </c>
      <c r="L1438" t="s">
        <v>1408</v>
      </c>
      <c r="M1438" t="str">
        <f t="shared" si="44"/>
        <v>BA</v>
      </c>
      <c r="N1438" s="53">
        <v>40696</v>
      </c>
      <c r="O1438">
        <v>1</v>
      </c>
      <c r="P1438">
        <f t="shared" si="45"/>
        <v>49200</v>
      </c>
    </row>
    <row r="1439" spans="1:16" x14ac:dyDescent="0.25">
      <c r="A1439" s="32" t="s">
        <v>2</v>
      </c>
      <c r="B1439" s="32">
        <v>37372</v>
      </c>
      <c r="C1439" s="32" t="s">
        <v>1139</v>
      </c>
      <c r="D1439" s="32" t="str">
        <f>VLOOKUP(C1439,Grupo!A:B,2,0)</f>
        <v>_TMX 02-5 m</v>
      </c>
      <c r="G1439" s="34">
        <v>51423</v>
      </c>
      <c r="H1439" s="32">
        <v>7870</v>
      </c>
      <c r="I1439" s="58" t="s">
        <v>2</v>
      </c>
      <c r="J1439">
        <f>VLOOKUP(D1439,'TIpo (Estudo)'!A:C,3,0)</f>
        <v>13</v>
      </c>
      <c r="K1439" t="str">
        <f>VLOOKUP(D1439,'TIpo (Estudo)'!A:B,2,)</f>
        <v>Tipo_H_2-5</v>
      </c>
      <c r="L1439" t="s">
        <v>1194</v>
      </c>
      <c r="M1439" t="str">
        <f t="shared" si="44"/>
        <v>SP</v>
      </c>
      <c r="N1439" s="53">
        <v>40696</v>
      </c>
      <c r="O1439">
        <v>1</v>
      </c>
      <c r="P1439">
        <f t="shared" si="45"/>
        <v>21083.43</v>
      </c>
    </row>
    <row r="1440" spans="1:16" x14ac:dyDescent="0.25">
      <c r="A1440" s="32" t="s">
        <v>2</v>
      </c>
      <c r="B1440" s="32">
        <v>37372</v>
      </c>
      <c r="C1440" s="32" t="s">
        <v>1139</v>
      </c>
      <c r="D1440" s="32" t="str">
        <f>VLOOKUP(C1440,Grupo!A:B,2,0)</f>
        <v>_TMX 02-5 m</v>
      </c>
      <c r="G1440" s="34">
        <v>51423</v>
      </c>
      <c r="H1440" s="32">
        <v>7871</v>
      </c>
      <c r="I1440" s="58" t="s">
        <v>2</v>
      </c>
      <c r="J1440">
        <f>VLOOKUP(D1440,'TIpo (Estudo)'!A:C,3,0)</f>
        <v>13</v>
      </c>
      <c r="K1440" t="str">
        <f>VLOOKUP(D1440,'TIpo (Estudo)'!A:B,2,)</f>
        <v>Tipo_H_2-5</v>
      </c>
      <c r="L1440" t="s">
        <v>1194</v>
      </c>
      <c r="M1440" t="str">
        <f t="shared" si="44"/>
        <v>SP</v>
      </c>
      <c r="N1440" s="53">
        <v>40696</v>
      </c>
      <c r="O1440">
        <v>1</v>
      </c>
      <c r="P1440">
        <f t="shared" si="45"/>
        <v>21083.43</v>
      </c>
    </row>
    <row r="1441" spans="1:16" x14ac:dyDescent="0.25">
      <c r="A1441" s="32" t="s">
        <v>10</v>
      </c>
      <c r="B1441" s="32">
        <v>42262</v>
      </c>
      <c r="C1441" s="32" t="s">
        <v>1172</v>
      </c>
      <c r="D1441" s="32" t="str">
        <f>VLOOKUP(C1441,Grupo!A:B,2,0)</f>
        <v>_Distribuidor_Ester</v>
      </c>
      <c r="G1441" s="34">
        <v>16500</v>
      </c>
      <c r="H1441" s="32">
        <v>7640</v>
      </c>
      <c r="I1441" s="58" t="s">
        <v>10</v>
      </c>
      <c r="J1441">
        <f>VLOOKUP(D1441,'TIpo (Estudo)'!A:C,3,0)</f>
        <v>2</v>
      </c>
      <c r="K1441" t="str">
        <f>VLOOKUP(D1441,'TIpo (Estudo)'!A:B,2,)</f>
        <v>Tipo_B</v>
      </c>
      <c r="L1441" t="s">
        <v>1195</v>
      </c>
      <c r="M1441" t="str">
        <f t="shared" si="44"/>
        <v>GO</v>
      </c>
      <c r="N1441" s="53">
        <v>40697</v>
      </c>
      <c r="O1441">
        <v>1</v>
      </c>
      <c r="P1441">
        <f t="shared" si="45"/>
        <v>6765</v>
      </c>
    </row>
    <row r="1442" spans="1:16" x14ac:dyDescent="0.25">
      <c r="A1442" s="32" t="s">
        <v>29</v>
      </c>
      <c r="B1442" s="32">
        <v>42981</v>
      </c>
      <c r="C1442" s="32" t="s">
        <v>2165</v>
      </c>
      <c r="D1442" s="32" t="str">
        <f>VLOOKUP(C1442,Grupo!A:B,2,0)</f>
        <v>_RX 15-20 m</v>
      </c>
      <c r="G1442" s="34">
        <v>278888</v>
      </c>
      <c r="H1442" s="32">
        <v>7832</v>
      </c>
      <c r="I1442" s="58" t="s">
        <v>29</v>
      </c>
      <c r="J1442">
        <f>VLOOKUP(D1442,'TIpo (Estudo)'!A:C,3,0)</f>
        <v>9</v>
      </c>
      <c r="K1442" t="str">
        <f>VLOOKUP(D1442,'TIpo (Estudo)'!A:B,2,)</f>
        <v>Tipo_F_15-20</v>
      </c>
      <c r="L1442" t="s">
        <v>1712</v>
      </c>
      <c r="M1442" t="str">
        <f t="shared" si="44"/>
        <v>PR</v>
      </c>
      <c r="N1442" s="53">
        <v>40697</v>
      </c>
      <c r="O1442">
        <v>1</v>
      </c>
      <c r="P1442">
        <f t="shared" si="45"/>
        <v>114344.07999999999</v>
      </c>
    </row>
    <row r="1443" spans="1:16" x14ac:dyDescent="0.25">
      <c r="A1443" s="32" t="s">
        <v>4</v>
      </c>
      <c r="B1443" s="32">
        <v>37143</v>
      </c>
      <c r="C1443" s="32" t="s">
        <v>1147</v>
      </c>
      <c r="D1443" s="32" t="str">
        <f>VLOOKUP(C1443,Grupo!A:B,2,0)</f>
        <v>_TMX 06-10 m</v>
      </c>
      <c r="G1443" s="34">
        <v>60000</v>
      </c>
      <c r="H1443" s="32">
        <v>7828</v>
      </c>
      <c r="I1443" s="58" t="s">
        <v>4</v>
      </c>
      <c r="J1443">
        <f>VLOOKUP(D1443,'TIpo (Estudo)'!A:C,3,0)</f>
        <v>14</v>
      </c>
      <c r="K1443" t="str">
        <f>VLOOKUP(D1443,'TIpo (Estudo)'!A:B,2,)</f>
        <v>Tipo_H_6-10</v>
      </c>
      <c r="L1443" t="s">
        <v>1259</v>
      </c>
      <c r="M1443" t="str">
        <f t="shared" si="44"/>
        <v>MG</v>
      </c>
      <c r="N1443" s="53">
        <v>40697</v>
      </c>
      <c r="O1443">
        <v>1</v>
      </c>
      <c r="P1443">
        <f t="shared" si="45"/>
        <v>24600</v>
      </c>
    </row>
    <row r="1444" spans="1:16" x14ac:dyDescent="0.25">
      <c r="A1444" s="32" t="s">
        <v>55</v>
      </c>
      <c r="B1444" s="32">
        <v>37372</v>
      </c>
      <c r="C1444" s="32" t="s">
        <v>1139</v>
      </c>
      <c r="D1444" s="32" t="str">
        <f>VLOOKUP(C1444,Grupo!A:B,2,0)</f>
        <v>_TMX 02-5 m</v>
      </c>
      <c r="G1444" s="34">
        <v>64920.62</v>
      </c>
      <c r="H1444" s="32">
        <v>7660</v>
      </c>
      <c r="I1444" s="58" t="s">
        <v>55</v>
      </c>
      <c r="J1444">
        <f>VLOOKUP(D1444,'TIpo (Estudo)'!A:C,3,0)</f>
        <v>13</v>
      </c>
      <c r="K1444" t="str">
        <f>VLOOKUP(D1444,'TIpo (Estudo)'!A:B,2,)</f>
        <v>Tipo_H_2-5</v>
      </c>
      <c r="L1444" t="s">
        <v>1694</v>
      </c>
      <c r="M1444" t="str">
        <f t="shared" si="44"/>
        <v>SC</v>
      </c>
      <c r="N1444" s="53">
        <v>40700</v>
      </c>
      <c r="O1444">
        <v>1</v>
      </c>
      <c r="P1444">
        <f t="shared" si="45"/>
        <v>26617.4542</v>
      </c>
    </row>
    <row r="1445" spans="1:16" x14ac:dyDescent="0.25">
      <c r="A1445" s="32" t="s">
        <v>4</v>
      </c>
      <c r="B1445" s="32">
        <v>41719</v>
      </c>
      <c r="C1445" s="32" t="s">
        <v>1164</v>
      </c>
      <c r="D1445" s="32" t="str">
        <f>VLOOKUP(C1445,Grupo!A:B,2,0)</f>
        <v>_Colhedoras</v>
      </c>
      <c r="G1445" s="34">
        <v>28000</v>
      </c>
      <c r="H1445" s="32">
        <v>7880</v>
      </c>
      <c r="I1445" s="58" t="s">
        <v>4</v>
      </c>
      <c r="J1445">
        <f>VLOOKUP(D1445,'TIpo (Estudo)'!A:C,3,0)</f>
        <v>1</v>
      </c>
      <c r="K1445" t="str">
        <f>VLOOKUP(D1445,'TIpo (Estudo)'!A:B,2,)</f>
        <v>Tipo_A</v>
      </c>
      <c r="L1445" t="s">
        <v>1259</v>
      </c>
      <c r="M1445" t="str">
        <f t="shared" si="44"/>
        <v>MG</v>
      </c>
      <c r="N1445" s="53">
        <v>40701</v>
      </c>
      <c r="O1445">
        <v>1</v>
      </c>
      <c r="P1445">
        <f t="shared" si="45"/>
        <v>11480</v>
      </c>
    </row>
    <row r="1446" spans="1:16" x14ac:dyDescent="0.25">
      <c r="A1446" s="32" t="s">
        <v>4</v>
      </c>
      <c r="B1446" s="32">
        <v>37090</v>
      </c>
      <c r="C1446" s="32" t="s">
        <v>1142</v>
      </c>
      <c r="D1446" s="32" t="str">
        <f>VLOOKUP(C1446,Grupo!A:B,2,0)</f>
        <v>_TMX 02-5 m</v>
      </c>
      <c r="G1446" s="34">
        <v>34781</v>
      </c>
      <c r="H1446" s="32">
        <v>7852</v>
      </c>
      <c r="I1446" s="58" t="s">
        <v>4</v>
      </c>
      <c r="J1446">
        <f>VLOOKUP(D1446,'TIpo (Estudo)'!A:C,3,0)</f>
        <v>13</v>
      </c>
      <c r="K1446" t="str">
        <f>VLOOKUP(D1446,'TIpo (Estudo)'!A:B,2,)</f>
        <v>Tipo_H_2-5</v>
      </c>
      <c r="L1446" t="s">
        <v>1259</v>
      </c>
      <c r="M1446" t="str">
        <f t="shared" si="44"/>
        <v>MG</v>
      </c>
      <c r="N1446" s="53">
        <v>40701</v>
      </c>
      <c r="O1446">
        <v>1</v>
      </c>
      <c r="P1446">
        <f t="shared" si="45"/>
        <v>14260.21</v>
      </c>
    </row>
    <row r="1447" spans="1:16" x14ac:dyDescent="0.25">
      <c r="A1447" s="32" t="s">
        <v>175</v>
      </c>
      <c r="B1447" s="32">
        <v>41711</v>
      </c>
      <c r="C1447" s="32" t="s">
        <v>3057</v>
      </c>
      <c r="D1447" s="32" t="str">
        <f>VLOOKUP(C1447,Grupo!A:B,2,0)</f>
        <v>_VM 2-8 m</v>
      </c>
      <c r="G1447" s="34">
        <v>27946</v>
      </c>
      <c r="H1447" s="32"/>
      <c r="I1447" s="58" t="s">
        <v>175</v>
      </c>
      <c r="J1447">
        <f>VLOOKUP(D1447,'TIpo (Estudo)'!A:C,3,0)</f>
        <v>17</v>
      </c>
      <c r="K1447" t="str">
        <f>VLOOKUP(D1447,'TIpo (Estudo)'!A:B,2,)</f>
        <v>Tipo_J_2-8</v>
      </c>
      <c r="L1447" t="s">
        <v>1713</v>
      </c>
      <c r="M1447" t="str">
        <f t="shared" si="44"/>
        <v>EX</v>
      </c>
      <c r="N1447" s="53">
        <v>40701</v>
      </c>
      <c r="O1447">
        <v>1</v>
      </c>
      <c r="P1447">
        <f t="shared" si="45"/>
        <v>11457.859999999999</v>
      </c>
    </row>
    <row r="1448" spans="1:16" x14ac:dyDescent="0.25">
      <c r="A1448" s="32" t="s">
        <v>15</v>
      </c>
      <c r="B1448" s="32">
        <v>35873</v>
      </c>
      <c r="C1448" s="32" t="s">
        <v>1155</v>
      </c>
      <c r="D1448" s="32" t="str">
        <f>VLOOKUP(C1448,Grupo!A:B,2,0)</f>
        <v>_RX 15-20 m</v>
      </c>
      <c r="G1448" s="34">
        <v>147245</v>
      </c>
      <c r="H1448" s="32"/>
      <c r="I1448" s="58" t="s">
        <v>15</v>
      </c>
      <c r="J1448">
        <f>VLOOKUP(D1448,'TIpo (Estudo)'!A:C,3,0)</f>
        <v>9</v>
      </c>
      <c r="K1448" t="str">
        <f>VLOOKUP(D1448,'TIpo (Estudo)'!A:B,2,)</f>
        <v>Tipo_F_15-20</v>
      </c>
      <c r="L1448" t="s">
        <v>1206</v>
      </c>
      <c r="M1448" t="str">
        <f t="shared" si="44"/>
        <v>MT</v>
      </c>
      <c r="N1448" s="53">
        <v>40701</v>
      </c>
      <c r="O1448">
        <v>1</v>
      </c>
      <c r="P1448">
        <f t="shared" si="45"/>
        <v>60370.45</v>
      </c>
    </row>
    <row r="1449" spans="1:16" x14ac:dyDescent="0.25">
      <c r="A1449" s="32" t="s">
        <v>15</v>
      </c>
      <c r="B1449" s="32">
        <v>31744</v>
      </c>
      <c r="C1449" s="32" t="s">
        <v>1153</v>
      </c>
      <c r="D1449" s="32" t="str">
        <f>VLOOKUP(C1449,Grupo!A:B,2,0)</f>
        <v>_RX 0-11m</v>
      </c>
      <c r="G1449" s="34">
        <v>49000</v>
      </c>
      <c r="H1449" s="32">
        <v>7816</v>
      </c>
      <c r="I1449" s="58" t="s">
        <v>15</v>
      </c>
      <c r="J1449">
        <f>VLOOKUP(D1449,'TIpo (Estudo)'!A:C,3,0)</f>
        <v>7</v>
      </c>
      <c r="K1449" t="str">
        <f>VLOOKUP(D1449,'TIpo (Estudo)'!A:B,2,)</f>
        <v>Tipo_F_0-11</v>
      </c>
      <c r="L1449" t="s">
        <v>1418</v>
      </c>
      <c r="M1449" t="str">
        <f t="shared" si="44"/>
        <v>MT</v>
      </c>
      <c r="N1449" s="53">
        <v>40701</v>
      </c>
      <c r="O1449">
        <v>1</v>
      </c>
      <c r="P1449">
        <f t="shared" si="45"/>
        <v>20090</v>
      </c>
    </row>
    <row r="1450" spans="1:16" x14ac:dyDescent="0.25">
      <c r="A1450" s="32" t="s">
        <v>4</v>
      </c>
      <c r="B1450" s="32">
        <v>41719</v>
      </c>
      <c r="C1450" s="32" t="s">
        <v>1164</v>
      </c>
      <c r="D1450" s="32" t="str">
        <f>VLOOKUP(C1450,Grupo!A:B,2,0)</f>
        <v>_Colhedoras</v>
      </c>
      <c r="G1450" s="34">
        <v>20000</v>
      </c>
      <c r="H1450" s="32">
        <v>7299</v>
      </c>
      <c r="I1450" s="58" t="s">
        <v>4</v>
      </c>
      <c r="J1450">
        <f>VLOOKUP(D1450,'TIpo (Estudo)'!A:C,3,0)</f>
        <v>1</v>
      </c>
      <c r="K1450" t="str">
        <f>VLOOKUP(D1450,'TIpo (Estudo)'!A:B,2,)</f>
        <v>Tipo_A</v>
      </c>
      <c r="L1450" t="s">
        <v>1714</v>
      </c>
      <c r="M1450" t="str">
        <f t="shared" si="44"/>
        <v>MG</v>
      </c>
      <c r="N1450" s="53">
        <v>40702</v>
      </c>
      <c r="O1450">
        <v>1</v>
      </c>
      <c r="P1450">
        <f t="shared" si="45"/>
        <v>8200</v>
      </c>
    </row>
    <row r="1451" spans="1:16" x14ac:dyDescent="0.25">
      <c r="A1451" s="32" t="s">
        <v>2</v>
      </c>
      <c r="B1451" s="32">
        <v>42981</v>
      </c>
      <c r="C1451" s="32" t="s">
        <v>2165</v>
      </c>
      <c r="D1451" s="32" t="str">
        <f>VLOOKUP(C1451,Grupo!A:B,2,0)</f>
        <v>_RX 15-20 m</v>
      </c>
      <c r="G1451" s="34">
        <v>206500</v>
      </c>
      <c r="H1451" s="32">
        <v>7838</v>
      </c>
      <c r="I1451" s="58" t="s">
        <v>2</v>
      </c>
      <c r="J1451">
        <f>VLOOKUP(D1451,'TIpo (Estudo)'!A:C,3,0)</f>
        <v>9</v>
      </c>
      <c r="K1451" t="str">
        <f>VLOOKUP(D1451,'TIpo (Estudo)'!A:B,2,)</f>
        <v>Tipo_F_15-20</v>
      </c>
      <c r="L1451" t="s">
        <v>1355</v>
      </c>
      <c r="M1451" t="str">
        <f t="shared" si="44"/>
        <v>SP</v>
      </c>
      <c r="N1451" s="53">
        <v>40702</v>
      </c>
      <c r="O1451">
        <v>1</v>
      </c>
      <c r="P1451">
        <f t="shared" si="45"/>
        <v>84665</v>
      </c>
    </row>
    <row r="1452" spans="1:16" x14ac:dyDescent="0.25">
      <c r="A1452" s="32" t="s">
        <v>4</v>
      </c>
      <c r="B1452" s="32">
        <v>36460</v>
      </c>
      <c r="C1452" s="32" t="s">
        <v>1149</v>
      </c>
      <c r="D1452" s="32" t="str">
        <f>VLOOKUP(C1452,Grupo!A:B,2,0)</f>
        <v>_TMX 02-5 m</v>
      </c>
      <c r="G1452" s="34">
        <v>32000</v>
      </c>
      <c r="H1452" s="32">
        <v>7790</v>
      </c>
      <c r="I1452" s="58" t="s">
        <v>4</v>
      </c>
      <c r="J1452">
        <f>VLOOKUP(D1452,'TIpo (Estudo)'!A:C,3,0)</f>
        <v>13</v>
      </c>
      <c r="K1452" t="str">
        <f>VLOOKUP(D1452,'TIpo (Estudo)'!A:B,2,)</f>
        <v>Tipo_H_2-5</v>
      </c>
      <c r="L1452" t="s">
        <v>1259</v>
      </c>
      <c r="M1452" t="str">
        <f t="shared" si="44"/>
        <v>MG</v>
      </c>
      <c r="N1452" s="53">
        <v>40707</v>
      </c>
      <c r="O1452">
        <v>1</v>
      </c>
      <c r="P1452">
        <f t="shared" si="45"/>
        <v>13120</v>
      </c>
    </row>
    <row r="1453" spans="1:16" x14ac:dyDescent="0.25">
      <c r="A1453" s="32" t="s">
        <v>4</v>
      </c>
      <c r="B1453" s="32">
        <v>36460</v>
      </c>
      <c r="C1453" s="32" t="s">
        <v>1149</v>
      </c>
      <c r="D1453" s="32" t="str">
        <f>VLOOKUP(C1453,Grupo!A:B,2,0)</f>
        <v>_TMX 02-5 m</v>
      </c>
      <c r="G1453" s="34">
        <v>32000</v>
      </c>
      <c r="H1453" s="32">
        <v>7670</v>
      </c>
      <c r="I1453" s="58" t="s">
        <v>4</v>
      </c>
      <c r="J1453">
        <f>VLOOKUP(D1453,'TIpo (Estudo)'!A:C,3,0)</f>
        <v>13</v>
      </c>
      <c r="K1453" t="str">
        <f>VLOOKUP(D1453,'TIpo (Estudo)'!A:B,2,)</f>
        <v>Tipo_H_2-5</v>
      </c>
      <c r="L1453" t="s">
        <v>1259</v>
      </c>
      <c r="M1453" t="str">
        <f t="shared" si="44"/>
        <v>MG</v>
      </c>
      <c r="N1453" s="53">
        <v>40707</v>
      </c>
      <c r="O1453">
        <v>1</v>
      </c>
      <c r="P1453">
        <f t="shared" si="45"/>
        <v>13120</v>
      </c>
    </row>
    <row r="1454" spans="1:16" x14ac:dyDescent="0.25">
      <c r="A1454" s="32" t="s">
        <v>2</v>
      </c>
      <c r="B1454" s="32">
        <v>40526</v>
      </c>
      <c r="C1454" s="32" t="s">
        <v>1151</v>
      </c>
      <c r="D1454" s="32" t="str">
        <f>VLOOKUP(C1454,Grupo!A:B,2,0)</f>
        <v>_RX 0-11m</v>
      </c>
      <c r="G1454" s="34">
        <v>76000</v>
      </c>
      <c r="H1454" s="32">
        <v>7855</v>
      </c>
      <c r="I1454" s="58" t="s">
        <v>2</v>
      </c>
      <c r="J1454">
        <f>VLOOKUP(D1454,'TIpo (Estudo)'!A:C,3,0)</f>
        <v>7</v>
      </c>
      <c r="K1454" t="str">
        <f>VLOOKUP(D1454,'TIpo (Estudo)'!A:B,2,)</f>
        <v>Tipo_F_0-11</v>
      </c>
      <c r="L1454" t="s">
        <v>1355</v>
      </c>
      <c r="M1454" t="str">
        <f t="shared" si="44"/>
        <v>SP</v>
      </c>
      <c r="N1454" s="53">
        <v>40710</v>
      </c>
      <c r="O1454">
        <v>1</v>
      </c>
      <c r="P1454">
        <f t="shared" si="45"/>
        <v>31159.999999999996</v>
      </c>
    </row>
    <row r="1455" spans="1:16" x14ac:dyDescent="0.25">
      <c r="A1455" s="32" t="s">
        <v>108</v>
      </c>
      <c r="B1455" s="32">
        <v>41719</v>
      </c>
      <c r="C1455" s="32" t="s">
        <v>1164</v>
      </c>
      <c r="D1455" s="32" t="str">
        <f>VLOOKUP(C1455,Grupo!A:B,2,0)</f>
        <v>_Colhedoras</v>
      </c>
      <c r="G1455" s="34">
        <v>32000</v>
      </c>
      <c r="H1455" s="32">
        <v>7881</v>
      </c>
      <c r="I1455" s="58" t="s">
        <v>108</v>
      </c>
      <c r="J1455">
        <f>VLOOKUP(D1455,'TIpo (Estudo)'!A:C,3,0)</f>
        <v>1</v>
      </c>
      <c r="K1455" t="str">
        <f>VLOOKUP(D1455,'TIpo (Estudo)'!A:B,2,)</f>
        <v>Tipo_A</v>
      </c>
      <c r="L1455" t="s">
        <v>1715</v>
      </c>
      <c r="M1455" t="str">
        <f t="shared" si="44"/>
        <v>PE</v>
      </c>
      <c r="N1455" s="53">
        <v>40711</v>
      </c>
      <c r="O1455">
        <v>1</v>
      </c>
      <c r="P1455">
        <f t="shared" si="45"/>
        <v>13120</v>
      </c>
    </row>
    <row r="1456" spans="1:16" x14ac:dyDescent="0.25">
      <c r="A1456" s="32" t="s">
        <v>4</v>
      </c>
      <c r="B1456" s="32">
        <v>37090</v>
      </c>
      <c r="C1456" s="32" t="s">
        <v>1142</v>
      </c>
      <c r="D1456" s="32" t="str">
        <f>VLOOKUP(C1456,Grupo!A:B,2,0)</f>
        <v>_TMX 02-5 m</v>
      </c>
      <c r="G1456" s="34">
        <v>34857</v>
      </c>
      <c r="H1456" s="32">
        <v>7834</v>
      </c>
      <c r="I1456" s="58" t="s">
        <v>4</v>
      </c>
      <c r="J1456">
        <f>VLOOKUP(D1456,'TIpo (Estudo)'!A:C,3,0)</f>
        <v>13</v>
      </c>
      <c r="K1456" t="str">
        <f>VLOOKUP(D1456,'TIpo (Estudo)'!A:B,2,)</f>
        <v>Tipo_H_2-5</v>
      </c>
      <c r="L1456" t="s">
        <v>1259</v>
      </c>
      <c r="M1456" t="str">
        <f t="shared" si="44"/>
        <v>MG</v>
      </c>
      <c r="N1456" s="53">
        <v>40711</v>
      </c>
      <c r="O1456">
        <v>1</v>
      </c>
      <c r="P1456">
        <f t="shared" si="45"/>
        <v>14291.369999999999</v>
      </c>
    </row>
    <row r="1457" spans="1:16" x14ac:dyDescent="0.25">
      <c r="A1457" s="32" t="s">
        <v>2</v>
      </c>
      <c r="B1457" s="32">
        <v>37090</v>
      </c>
      <c r="C1457" s="32" t="s">
        <v>1142</v>
      </c>
      <c r="D1457" s="32" t="str">
        <f>VLOOKUP(C1457,Grupo!A:B,2,0)</f>
        <v>_TMX 02-5 m</v>
      </c>
      <c r="G1457" s="34">
        <v>31957</v>
      </c>
      <c r="H1457" s="32">
        <v>7869</v>
      </c>
      <c r="I1457" s="58" t="s">
        <v>2</v>
      </c>
      <c r="J1457">
        <f>VLOOKUP(D1457,'TIpo (Estudo)'!A:C,3,0)</f>
        <v>13</v>
      </c>
      <c r="K1457" t="str">
        <f>VLOOKUP(D1457,'TIpo (Estudo)'!A:B,2,)</f>
        <v>Tipo_H_2-5</v>
      </c>
      <c r="L1457" t="s">
        <v>1194</v>
      </c>
      <c r="M1457" t="str">
        <f t="shared" si="44"/>
        <v>SP</v>
      </c>
      <c r="N1457" s="53">
        <v>40711</v>
      </c>
      <c r="O1457">
        <v>1</v>
      </c>
      <c r="P1457">
        <f t="shared" si="45"/>
        <v>13102.369999999999</v>
      </c>
    </row>
    <row r="1458" spans="1:16" x14ac:dyDescent="0.25">
      <c r="A1458" s="32" t="s">
        <v>4</v>
      </c>
      <c r="B1458" s="32">
        <v>43239</v>
      </c>
      <c r="C1458" s="32" t="s">
        <v>2018</v>
      </c>
      <c r="D1458" s="32" t="str">
        <f>VLOOKUP(C1458,Grupo!A:B,2,0)</f>
        <v>_TMX 06-10 m</v>
      </c>
      <c r="G1458" s="34">
        <v>70900</v>
      </c>
      <c r="H1458" s="32">
        <v>7850</v>
      </c>
      <c r="I1458" s="58" t="s">
        <v>4</v>
      </c>
      <c r="J1458">
        <f>VLOOKUP(D1458,'TIpo (Estudo)'!A:C,3,0)</f>
        <v>14</v>
      </c>
      <c r="K1458" t="str">
        <f>VLOOKUP(D1458,'TIpo (Estudo)'!A:B,2,)</f>
        <v>Tipo_H_6-10</v>
      </c>
      <c r="L1458" t="s">
        <v>1259</v>
      </c>
      <c r="M1458" t="str">
        <f t="shared" si="44"/>
        <v>MG</v>
      </c>
      <c r="N1458" s="53">
        <v>40711</v>
      </c>
      <c r="O1458">
        <v>1</v>
      </c>
      <c r="P1458">
        <f t="shared" si="45"/>
        <v>29069</v>
      </c>
    </row>
    <row r="1459" spans="1:16" x14ac:dyDescent="0.25">
      <c r="A1459" s="32" t="s">
        <v>1</v>
      </c>
      <c r="B1459" s="32">
        <v>36952</v>
      </c>
      <c r="C1459" s="32" t="s">
        <v>1141</v>
      </c>
      <c r="D1459" s="32" t="str">
        <f>VLOOKUP(C1459,Grupo!A:B,2,0)</f>
        <v>_TMX 06-10 m</v>
      </c>
      <c r="G1459" s="34">
        <v>112000</v>
      </c>
      <c r="H1459" s="32">
        <v>7639</v>
      </c>
      <c r="I1459" s="58" t="s">
        <v>1</v>
      </c>
      <c r="J1459">
        <f>VLOOKUP(D1459,'TIpo (Estudo)'!A:C,3,0)</f>
        <v>14</v>
      </c>
      <c r="K1459" t="str">
        <f>VLOOKUP(D1459,'TIpo (Estudo)'!A:B,2,)</f>
        <v>Tipo_H_6-10</v>
      </c>
      <c r="L1459" t="s">
        <v>1716</v>
      </c>
      <c r="M1459" t="str">
        <f t="shared" si="44"/>
        <v>MS</v>
      </c>
      <c r="N1459" s="53">
        <v>40714</v>
      </c>
      <c r="O1459">
        <v>1</v>
      </c>
      <c r="P1459">
        <f t="shared" si="45"/>
        <v>45920</v>
      </c>
    </row>
    <row r="1460" spans="1:16" x14ac:dyDescent="0.25">
      <c r="A1460" s="32" t="s">
        <v>1</v>
      </c>
      <c r="B1460" s="32">
        <v>40526</v>
      </c>
      <c r="C1460" s="32" t="s">
        <v>1151</v>
      </c>
      <c r="D1460" s="32" t="str">
        <f>VLOOKUP(C1460,Grupo!A:B,2,0)</f>
        <v>_RX 0-11m</v>
      </c>
      <c r="G1460" s="34">
        <v>100000</v>
      </c>
      <c r="H1460" s="32">
        <v>7898</v>
      </c>
      <c r="I1460" s="58" t="s">
        <v>1</v>
      </c>
      <c r="J1460">
        <f>VLOOKUP(D1460,'TIpo (Estudo)'!A:C,3,0)</f>
        <v>7</v>
      </c>
      <c r="K1460" t="str">
        <f>VLOOKUP(D1460,'TIpo (Estudo)'!A:B,2,)</f>
        <v>Tipo_F_0-11</v>
      </c>
      <c r="L1460" t="s">
        <v>1373</v>
      </c>
      <c r="M1460" t="str">
        <f t="shared" si="44"/>
        <v>MS</v>
      </c>
      <c r="N1460" s="53">
        <v>40715</v>
      </c>
      <c r="O1460">
        <v>1</v>
      </c>
      <c r="P1460">
        <f t="shared" si="45"/>
        <v>41000</v>
      </c>
    </row>
    <row r="1461" spans="1:16" x14ac:dyDescent="0.25">
      <c r="A1461" s="32" t="s">
        <v>1</v>
      </c>
      <c r="B1461" s="32">
        <v>40526</v>
      </c>
      <c r="C1461" s="32" t="s">
        <v>1151</v>
      </c>
      <c r="D1461" s="32" t="str">
        <f>VLOOKUP(C1461,Grupo!A:B,2,0)</f>
        <v>_RX 0-11m</v>
      </c>
      <c r="G1461" s="34">
        <v>110000</v>
      </c>
      <c r="H1461" s="32">
        <v>7833</v>
      </c>
      <c r="I1461" s="58" t="s">
        <v>1</v>
      </c>
      <c r="J1461">
        <f>VLOOKUP(D1461,'TIpo (Estudo)'!A:C,3,0)</f>
        <v>7</v>
      </c>
      <c r="K1461" t="str">
        <f>VLOOKUP(D1461,'TIpo (Estudo)'!A:B,2,)</f>
        <v>Tipo_F_0-11</v>
      </c>
      <c r="L1461" t="s">
        <v>1232</v>
      </c>
      <c r="M1461" t="str">
        <f t="shared" si="44"/>
        <v>MS</v>
      </c>
      <c r="N1461" s="53">
        <v>40716</v>
      </c>
      <c r="O1461">
        <v>1</v>
      </c>
      <c r="P1461">
        <f t="shared" si="45"/>
        <v>45100</v>
      </c>
    </row>
    <row r="1462" spans="1:16" x14ac:dyDescent="0.25">
      <c r="A1462" s="32" t="s">
        <v>2</v>
      </c>
      <c r="B1462" s="32">
        <v>41719</v>
      </c>
      <c r="C1462" s="32" t="s">
        <v>1164</v>
      </c>
      <c r="D1462" s="32" t="str">
        <f>VLOOKUP(C1462,Grupo!A:B,2,0)</f>
        <v>_Colhedoras</v>
      </c>
      <c r="G1462" s="34">
        <v>26000</v>
      </c>
      <c r="H1462" s="32">
        <v>7654</v>
      </c>
      <c r="I1462" s="58" t="s">
        <v>2</v>
      </c>
      <c r="J1462">
        <f>VLOOKUP(D1462,'TIpo (Estudo)'!A:C,3,0)</f>
        <v>1</v>
      </c>
      <c r="K1462" t="str">
        <f>VLOOKUP(D1462,'TIpo (Estudo)'!A:B,2,)</f>
        <v>Tipo_A</v>
      </c>
      <c r="L1462" t="s">
        <v>1565</v>
      </c>
      <c r="M1462" t="str">
        <f t="shared" si="44"/>
        <v>SP</v>
      </c>
      <c r="N1462" s="53">
        <v>40716</v>
      </c>
      <c r="O1462">
        <v>1</v>
      </c>
      <c r="P1462">
        <f t="shared" si="45"/>
        <v>10660</v>
      </c>
    </row>
    <row r="1463" spans="1:16" x14ac:dyDescent="0.25">
      <c r="A1463" s="32" t="s">
        <v>4</v>
      </c>
      <c r="B1463" s="32">
        <v>33790</v>
      </c>
      <c r="C1463" s="32" t="s">
        <v>1177</v>
      </c>
      <c r="D1463" s="32" t="str">
        <f>VLOOKUP(C1463,Grupo!A:B,2,0)</f>
        <v>_Colhedoras</v>
      </c>
      <c r="G1463" s="34">
        <v>50000</v>
      </c>
      <c r="H1463" s="32">
        <v>7685</v>
      </c>
      <c r="I1463" s="58" t="s">
        <v>4</v>
      </c>
      <c r="J1463">
        <f>VLOOKUP(D1463,'TIpo (Estudo)'!A:C,3,0)</f>
        <v>1</v>
      </c>
      <c r="K1463" t="str">
        <f>VLOOKUP(D1463,'TIpo (Estudo)'!A:B,2,)</f>
        <v>Tipo_A</v>
      </c>
      <c r="L1463" t="s">
        <v>1717</v>
      </c>
      <c r="M1463" t="str">
        <f t="shared" si="44"/>
        <v>MG</v>
      </c>
      <c r="N1463" s="53">
        <v>40716</v>
      </c>
      <c r="O1463">
        <v>1</v>
      </c>
      <c r="P1463">
        <f t="shared" si="45"/>
        <v>20500</v>
      </c>
    </row>
    <row r="1464" spans="1:16" x14ac:dyDescent="0.25">
      <c r="A1464" s="32" t="s">
        <v>2</v>
      </c>
      <c r="B1464" s="32">
        <v>37372</v>
      </c>
      <c r="C1464" s="32" t="s">
        <v>1139</v>
      </c>
      <c r="D1464" s="32" t="str">
        <f>VLOOKUP(C1464,Grupo!A:B,2,0)</f>
        <v>_TMX 02-5 m</v>
      </c>
      <c r="G1464" s="34">
        <v>64500</v>
      </c>
      <c r="H1464" s="32">
        <v>7635</v>
      </c>
      <c r="I1464" s="58" t="s">
        <v>2</v>
      </c>
      <c r="J1464">
        <f>VLOOKUP(D1464,'TIpo (Estudo)'!A:C,3,0)</f>
        <v>13</v>
      </c>
      <c r="K1464" t="str">
        <f>VLOOKUP(D1464,'TIpo (Estudo)'!A:B,2,)</f>
        <v>Tipo_H_2-5</v>
      </c>
      <c r="L1464" t="s">
        <v>1565</v>
      </c>
      <c r="M1464" t="str">
        <f t="shared" si="44"/>
        <v>SP</v>
      </c>
      <c r="N1464" s="53">
        <v>40716</v>
      </c>
      <c r="O1464">
        <v>1</v>
      </c>
      <c r="P1464">
        <f t="shared" si="45"/>
        <v>26445</v>
      </c>
    </row>
    <row r="1465" spans="1:16" x14ac:dyDescent="0.25">
      <c r="A1465" s="32" t="s">
        <v>79</v>
      </c>
      <c r="B1465" s="32">
        <v>44791</v>
      </c>
      <c r="C1465" s="32" t="s">
        <v>1983</v>
      </c>
      <c r="D1465" s="32" t="str">
        <f>VLOOKUP(C1465,Grupo!A:B,2,0)</f>
        <v>_VM 2-8 m</v>
      </c>
      <c r="G1465" s="34">
        <v>38122.879999999997</v>
      </c>
      <c r="H1465" s="32">
        <v>7844</v>
      </c>
      <c r="I1465" s="58" t="s">
        <v>79</v>
      </c>
      <c r="J1465">
        <f>VLOOKUP(D1465,'TIpo (Estudo)'!A:C,3,0)</f>
        <v>17</v>
      </c>
      <c r="K1465" t="str">
        <f>VLOOKUP(D1465,'TIpo (Estudo)'!A:B,2,)</f>
        <v>Tipo_J_2-8</v>
      </c>
      <c r="L1465" t="s">
        <v>1321</v>
      </c>
      <c r="M1465" t="str">
        <f t="shared" si="44"/>
        <v>RS</v>
      </c>
      <c r="N1465" s="53">
        <v>40721</v>
      </c>
      <c r="O1465">
        <v>1</v>
      </c>
      <c r="P1465">
        <f t="shared" si="45"/>
        <v>15630.380799999997</v>
      </c>
    </row>
    <row r="1466" spans="1:16" x14ac:dyDescent="0.25">
      <c r="A1466" s="32" t="s">
        <v>79</v>
      </c>
      <c r="B1466" s="32">
        <v>44791</v>
      </c>
      <c r="C1466" s="32" t="s">
        <v>1983</v>
      </c>
      <c r="D1466" s="32" t="str">
        <f>VLOOKUP(C1466,Grupo!A:B,2,0)</f>
        <v>_VM 2-8 m</v>
      </c>
      <c r="G1466" s="34">
        <v>38122.879999999997</v>
      </c>
      <c r="H1466" s="32">
        <v>7842</v>
      </c>
      <c r="I1466" s="58" t="s">
        <v>79</v>
      </c>
      <c r="J1466">
        <f>VLOOKUP(D1466,'TIpo (Estudo)'!A:C,3,0)</f>
        <v>17</v>
      </c>
      <c r="K1466" t="str">
        <f>VLOOKUP(D1466,'TIpo (Estudo)'!A:B,2,)</f>
        <v>Tipo_J_2-8</v>
      </c>
      <c r="L1466" t="s">
        <v>1321</v>
      </c>
      <c r="M1466" t="str">
        <f t="shared" si="44"/>
        <v>RS</v>
      </c>
      <c r="N1466" s="53">
        <v>40721</v>
      </c>
      <c r="O1466">
        <v>1</v>
      </c>
      <c r="P1466">
        <f t="shared" si="45"/>
        <v>15630.380799999997</v>
      </c>
    </row>
    <row r="1467" spans="1:16" x14ac:dyDescent="0.25">
      <c r="A1467" s="32" t="s">
        <v>79</v>
      </c>
      <c r="B1467" s="32">
        <v>44791</v>
      </c>
      <c r="C1467" s="32" t="s">
        <v>1983</v>
      </c>
      <c r="D1467" s="32" t="str">
        <f>VLOOKUP(C1467,Grupo!A:B,2,0)</f>
        <v>_VM 2-8 m</v>
      </c>
      <c r="G1467" s="34">
        <v>38122.879999999997</v>
      </c>
      <c r="H1467" s="32">
        <v>7843</v>
      </c>
      <c r="I1467" s="58" t="s">
        <v>79</v>
      </c>
      <c r="J1467">
        <f>VLOOKUP(D1467,'TIpo (Estudo)'!A:C,3,0)</f>
        <v>17</v>
      </c>
      <c r="K1467" t="str">
        <f>VLOOKUP(D1467,'TIpo (Estudo)'!A:B,2,)</f>
        <v>Tipo_J_2-8</v>
      </c>
      <c r="L1467" t="s">
        <v>1321</v>
      </c>
      <c r="M1467" t="str">
        <f t="shared" si="44"/>
        <v>RS</v>
      </c>
      <c r="N1467" s="53">
        <v>40721</v>
      </c>
      <c r="O1467">
        <v>1</v>
      </c>
      <c r="P1467">
        <f t="shared" si="45"/>
        <v>15630.380799999997</v>
      </c>
    </row>
    <row r="1468" spans="1:16" x14ac:dyDescent="0.25">
      <c r="A1468" s="32" t="s">
        <v>15</v>
      </c>
      <c r="B1468" s="32">
        <v>42981</v>
      </c>
      <c r="C1468" s="32" t="s">
        <v>2165</v>
      </c>
      <c r="D1468" s="32" t="str">
        <f>VLOOKUP(C1468,Grupo!A:B,2,0)</f>
        <v>_RX 15-20 m</v>
      </c>
      <c r="G1468" s="34">
        <v>225000</v>
      </c>
      <c r="H1468" s="32">
        <v>7736</v>
      </c>
      <c r="I1468" s="58" t="s">
        <v>15</v>
      </c>
      <c r="J1468">
        <f>VLOOKUP(D1468,'TIpo (Estudo)'!A:C,3,0)</f>
        <v>9</v>
      </c>
      <c r="K1468" t="str">
        <f>VLOOKUP(D1468,'TIpo (Estudo)'!A:B,2,)</f>
        <v>Tipo_F_15-20</v>
      </c>
      <c r="L1468" t="s">
        <v>1718</v>
      </c>
      <c r="M1468" t="str">
        <f t="shared" si="44"/>
        <v>MT</v>
      </c>
      <c r="N1468" s="53">
        <v>40721</v>
      </c>
      <c r="O1468">
        <v>1</v>
      </c>
      <c r="P1468">
        <f t="shared" si="45"/>
        <v>92250</v>
      </c>
    </row>
    <row r="1469" spans="1:16" x14ac:dyDescent="0.25">
      <c r="A1469" s="32" t="s">
        <v>4</v>
      </c>
      <c r="B1469" s="32">
        <v>37372</v>
      </c>
      <c r="C1469" s="32" t="s">
        <v>1139</v>
      </c>
      <c r="D1469" s="32" t="str">
        <f>VLOOKUP(C1469,Grupo!A:B,2,0)</f>
        <v>_TMX 02-5 m</v>
      </c>
      <c r="G1469" s="34">
        <v>55968.03</v>
      </c>
      <c r="H1469" s="32">
        <v>7860</v>
      </c>
      <c r="I1469" s="58" t="s">
        <v>4</v>
      </c>
      <c r="J1469">
        <f>VLOOKUP(D1469,'TIpo (Estudo)'!A:C,3,0)</f>
        <v>13</v>
      </c>
      <c r="K1469" t="str">
        <f>VLOOKUP(D1469,'TIpo (Estudo)'!A:B,2,)</f>
        <v>Tipo_H_2-5</v>
      </c>
      <c r="L1469" t="s">
        <v>1259</v>
      </c>
      <c r="M1469" t="str">
        <f t="shared" si="44"/>
        <v>MG</v>
      </c>
      <c r="N1469" s="53">
        <v>40722</v>
      </c>
      <c r="O1469">
        <v>1</v>
      </c>
      <c r="P1469">
        <f t="shared" si="45"/>
        <v>22946.8923</v>
      </c>
    </row>
    <row r="1470" spans="1:16" x14ac:dyDescent="0.25">
      <c r="A1470" s="32" t="s">
        <v>4</v>
      </c>
      <c r="B1470" s="32">
        <v>43239</v>
      </c>
      <c r="C1470" s="32" t="s">
        <v>2018</v>
      </c>
      <c r="D1470" s="32" t="str">
        <f>VLOOKUP(C1470,Grupo!A:B,2,0)</f>
        <v>_TMX 06-10 m</v>
      </c>
      <c r="G1470" s="34">
        <v>70900</v>
      </c>
      <c r="H1470" s="32">
        <v>7849</v>
      </c>
      <c r="I1470" s="58" t="s">
        <v>4</v>
      </c>
      <c r="J1470">
        <f>VLOOKUP(D1470,'TIpo (Estudo)'!A:C,3,0)</f>
        <v>14</v>
      </c>
      <c r="K1470" t="str">
        <f>VLOOKUP(D1470,'TIpo (Estudo)'!A:B,2,)</f>
        <v>Tipo_H_6-10</v>
      </c>
      <c r="L1470" t="s">
        <v>1259</v>
      </c>
      <c r="M1470" t="str">
        <f t="shared" si="44"/>
        <v>MG</v>
      </c>
      <c r="N1470" s="53">
        <v>40722</v>
      </c>
      <c r="O1470">
        <v>1</v>
      </c>
      <c r="P1470">
        <f t="shared" si="45"/>
        <v>29069</v>
      </c>
    </row>
    <row r="1471" spans="1:16" x14ac:dyDescent="0.25">
      <c r="A1471" s="32" t="s">
        <v>2</v>
      </c>
      <c r="B1471" s="32">
        <v>42918</v>
      </c>
      <c r="C1471" s="32" t="s">
        <v>2019</v>
      </c>
      <c r="D1471" s="32" t="str">
        <f>VLOOKUP(C1471,Grupo!A:B,2,0)</f>
        <v>_TMX 06-10 m</v>
      </c>
      <c r="G1471" s="34">
        <v>39254</v>
      </c>
      <c r="H1471" s="32">
        <v>7854</v>
      </c>
      <c r="I1471" s="58" t="s">
        <v>2</v>
      </c>
      <c r="J1471">
        <f>VLOOKUP(D1471,'TIpo (Estudo)'!A:C,3,0)</f>
        <v>14</v>
      </c>
      <c r="K1471" t="str">
        <f>VLOOKUP(D1471,'TIpo (Estudo)'!A:B,2,)</f>
        <v>Tipo_H_6-10</v>
      </c>
      <c r="L1471" t="s">
        <v>1194</v>
      </c>
      <c r="M1471" t="str">
        <f t="shared" si="44"/>
        <v>SP</v>
      </c>
      <c r="N1471" s="53">
        <v>40722</v>
      </c>
      <c r="O1471">
        <v>1</v>
      </c>
      <c r="P1471">
        <f t="shared" si="45"/>
        <v>16094.14</v>
      </c>
    </row>
    <row r="1472" spans="1:16" x14ac:dyDescent="0.25">
      <c r="A1472" s="32" t="s">
        <v>48</v>
      </c>
      <c r="B1472" s="32">
        <v>33790</v>
      </c>
      <c r="C1472" s="32" t="s">
        <v>1177</v>
      </c>
      <c r="D1472" s="32" t="str">
        <f>VLOOKUP(C1472,Grupo!A:B,2,0)</f>
        <v>_Colhedoras</v>
      </c>
      <c r="G1472" s="34">
        <v>46000</v>
      </c>
      <c r="H1472" s="32">
        <v>7882</v>
      </c>
      <c r="I1472" s="58" t="s">
        <v>48</v>
      </c>
      <c r="J1472">
        <f>VLOOKUP(D1472,'TIpo (Estudo)'!A:C,3,0)</f>
        <v>1</v>
      </c>
      <c r="K1472" t="str">
        <f>VLOOKUP(D1472,'TIpo (Estudo)'!A:B,2,)</f>
        <v>Tipo_A</v>
      </c>
      <c r="L1472" t="s">
        <v>1719</v>
      </c>
      <c r="M1472" t="str">
        <f t="shared" si="44"/>
        <v>CE</v>
      </c>
      <c r="N1472" s="53">
        <v>40724</v>
      </c>
      <c r="O1472">
        <v>1</v>
      </c>
      <c r="P1472">
        <f t="shared" si="45"/>
        <v>18860</v>
      </c>
    </row>
    <row r="1473" spans="1:16" x14ac:dyDescent="0.25">
      <c r="A1473" s="32" t="s">
        <v>79</v>
      </c>
      <c r="B1473" s="32">
        <v>41815</v>
      </c>
      <c r="C1473" s="32" t="s">
        <v>2940</v>
      </c>
      <c r="D1473" s="32" t="str">
        <f>VLOOKUP(C1473,Grupo!A:B,2,0)</f>
        <v>_VM 2-8 m</v>
      </c>
      <c r="G1473" s="34">
        <v>33177</v>
      </c>
      <c r="H1473" s="32">
        <v>7868</v>
      </c>
      <c r="I1473" s="58" t="s">
        <v>79</v>
      </c>
      <c r="J1473">
        <f>VLOOKUP(D1473,'TIpo (Estudo)'!A:C,3,0)</f>
        <v>17</v>
      </c>
      <c r="K1473" t="str">
        <f>VLOOKUP(D1473,'TIpo (Estudo)'!A:B,2,)</f>
        <v>Tipo_J_2-8</v>
      </c>
      <c r="L1473" t="s">
        <v>1406</v>
      </c>
      <c r="M1473" t="str">
        <f t="shared" si="44"/>
        <v>RS</v>
      </c>
      <c r="N1473" s="53">
        <v>40725</v>
      </c>
      <c r="O1473">
        <v>1</v>
      </c>
      <c r="P1473">
        <f t="shared" si="45"/>
        <v>13602.57</v>
      </c>
    </row>
    <row r="1474" spans="1:16" x14ac:dyDescent="0.25">
      <c r="A1474" s="32" t="s">
        <v>175</v>
      </c>
      <c r="B1474" s="32">
        <v>41719</v>
      </c>
      <c r="C1474" s="32" t="s">
        <v>1164</v>
      </c>
      <c r="D1474" s="32" t="str">
        <f>VLOOKUP(C1474,Grupo!A:B,2,0)</f>
        <v>_Colhedoras</v>
      </c>
      <c r="G1474" s="34">
        <v>20640</v>
      </c>
      <c r="H1474" s="32">
        <v>7906</v>
      </c>
      <c r="I1474" s="58" t="s">
        <v>2</v>
      </c>
      <c r="J1474">
        <f>VLOOKUP(D1474,'TIpo (Estudo)'!A:C,3,0)</f>
        <v>1</v>
      </c>
      <c r="K1474" t="str">
        <f>VLOOKUP(D1474,'TIpo (Estudo)'!A:B,2,)</f>
        <v>Tipo_A</v>
      </c>
      <c r="L1474" t="s">
        <v>1526</v>
      </c>
      <c r="M1474" t="str">
        <f t="shared" si="44"/>
        <v>SP</v>
      </c>
      <c r="N1474" s="53">
        <v>40729</v>
      </c>
      <c r="O1474">
        <v>1</v>
      </c>
      <c r="P1474">
        <f t="shared" si="45"/>
        <v>8462.4</v>
      </c>
    </row>
    <row r="1475" spans="1:16" x14ac:dyDescent="0.25">
      <c r="A1475" s="32" t="s">
        <v>55</v>
      </c>
      <c r="B1475" s="32">
        <v>41719</v>
      </c>
      <c r="C1475" s="32" t="s">
        <v>1164</v>
      </c>
      <c r="D1475" s="32" t="str">
        <f>VLOOKUP(C1475,Grupo!A:B,2,0)</f>
        <v>_Colhedoras</v>
      </c>
      <c r="G1475" s="34">
        <v>27500</v>
      </c>
      <c r="H1475" s="32">
        <v>7693</v>
      </c>
      <c r="I1475" s="58" t="s">
        <v>55</v>
      </c>
      <c r="J1475">
        <f>VLOOKUP(D1475,'TIpo (Estudo)'!A:C,3,0)</f>
        <v>1</v>
      </c>
      <c r="K1475" t="str">
        <f>VLOOKUP(D1475,'TIpo (Estudo)'!A:B,2,)</f>
        <v>Tipo_A</v>
      </c>
      <c r="L1475" t="s">
        <v>1721</v>
      </c>
      <c r="M1475" t="str">
        <f t="shared" ref="M1475:M1538" si="46">IF(ISBLANK(I1475),A1475,I1475)</f>
        <v>SC</v>
      </c>
      <c r="N1475" s="53">
        <v>40730</v>
      </c>
      <c r="O1475">
        <v>1</v>
      </c>
      <c r="P1475">
        <f t="shared" ref="P1475:P1538" si="47">G1475*0.41</f>
        <v>11275</v>
      </c>
    </row>
    <row r="1476" spans="1:16" x14ac:dyDescent="0.25">
      <c r="A1476" s="32" t="s">
        <v>55</v>
      </c>
      <c r="B1476" s="32">
        <v>41719</v>
      </c>
      <c r="C1476" s="32" t="s">
        <v>1164</v>
      </c>
      <c r="D1476" s="32" t="str">
        <f>VLOOKUP(C1476,Grupo!A:B,2,0)</f>
        <v>_Colhedoras</v>
      </c>
      <c r="G1476" s="34">
        <v>31701.54</v>
      </c>
      <c r="H1476" s="32">
        <v>7601</v>
      </c>
      <c r="I1476" s="58" t="s">
        <v>55</v>
      </c>
      <c r="J1476">
        <f>VLOOKUP(D1476,'TIpo (Estudo)'!A:C,3,0)</f>
        <v>1</v>
      </c>
      <c r="K1476" t="str">
        <f>VLOOKUP(D1476,'TIpo (Estudo)'!A:B,2,)</f>
        <v>Tipo_A</v>
      </c>
      <c r="L1476" t="s">
        <v>1720</v>
      </c>
      <c r="M1476" t="str">
        <f t="shared" si="46"/>
        <v>SC</v>
      </c>
      <c r="N1476" s="53">
        <v>40730</v>
      </c>
      <c r="O1476">
        <v>1</v>
      </c>
      <c r="P1476">
        <f t="shared" si="47"/>
        <v>12997.6314</v>
      </c>
    </row>
    <row r="1477" spans="1:16" x14ac:dyDescent="0.25">
      <c r="A1477" s="32" t="s">
        <v>2</v>
      </c>
      <c r="B1477" s="32">
        <v>42262</v>
      </c>
      <c r="C1477" s="32" t="s">
        <v>1172</v>
      </c>
      <c r="D1477" s="32" t="str">
        <f>VLOOKUP(C1477,Grupo!A:B,2,0)</f>
        <v>_Distribuidor_Ester</v>
      </c>
      <c r="G1477" s="34">
        <v>12600</v>
      </c>
      <c r="H1477" s="32">
        <v>7949</v>
      </c>
      <c r="I1477" s="58" t="s">
        <v>2</v>
      </c>
      <c r="J1477">
        <f>VLOOKUP(D1477,'TIpo (Estudo)'!A:C,3,0)</f>
        <v>2</v>
      </c>
      <c r="K1477" t="str">
        <f>VLOOKUP(D1477,'TIpo (Estudo)'!A:B,2,)</f>
        <v>Tipo_B</v>
      </c>
      <c r="L1477" t="s">
        <v>1194</v>
      </c>
      <c r="M1477" t="str">
        <f t="shared" si="46"/>
        <v>SP</v>
      </c>
      <c r="N1477" s="53">
        <v>40731</v>
      </c>
      <c r="O1477">
        <v>1</v>
      </c>
      <c r="P1477">
        <f t="shared" si="47"/>
        <v>5166</v>
      </c>
    </row>
    <row r="1478" spans="1:16" x14ac:dyDescent="0.25">
      <c r="A1478" s="32" t="s">
        <v>4</v>
      </c>
      <c r="B1478" s="32">
        <v>37207</v>
      </c>
      <c r="C1478" s="32" t="s">
        <v>1138</v>
      </c>
      <c r="D1478" s="32" t="str">
        <f>VLOOKUP(C1478,Grupo!A:B,2,0)</f>
        <v>_TMX 02-5 m</v>
      </c>
      <c r="G1478" s="34">
        <v>54000</v>
      </c>
      <c r="H1478" s="32"/>
      <c r="I1478" s="58" t="s">
        <v>4</v>
      </c>
      <c r="J1478">
        <f>VLOOKUP(D1478,'TIpo (Estudo)'!A:C,3,0)</f>
        <v>13</v>
      </c>
      <c r="K1478" t="str">
        <f>VLOOKUP(D1478,'TIpo (Estudo)'!A:B,2,)</f>
        <v>Tipo_H_2-5</v>
      </c>
      <c r="L1478" t="s">
        <v>1629</v>
      </c>
      <c r="M1478" t="str">
        <f t="shared" si="46"/>
        <v>MG</v>
      </c>
      <c r="N1478" s="53">
        <v>40731</v>
      </c>
      <c r="O1478">
        <v>1</v>
      </c>
      <c r="P1478">
        <f t="shared" si="47"/>
        <v>22140</v>
      </c>
    </row>
    <row r="1479" spans="1:16" x14ac:dyDescent="0.25">
      <c r="A1479" s="32" t="s">
        <v>4</v>
      </c>
      <c r="B1479" s="32">
        <v>37207</v>
      </c>
      <c r="C1479" s="32" t="s">
        <v>1138</v>
      </c>
      <c r="D1479" s="32" t="str">
        <f>VLOOKUP(C1479,Grupo!A:B,2,0)</f>
        <v>_TMX 02-5 m</v>
      </c>
      <c r="G1479" s="34">
        <v>62000</v>
      </c>
      <c r="H1479" s="32">
        <v>7678</v>
      </c>
      <c r="I1479" s="58" t="s">
        <v>4</v>
      </c>
      <c r="J1479">
        <f>VLOOKUP(D1479,'TIpo (Estudo)'!A:C,3,0)</f>
        <v>13</v>
      </c>
      <c r="K1479" t="str">
        <f>VLOOKUP(D1479,'TIpo (Estudo)'!A:B,2,)</f>
        <v>Tipo_H_2-5</v>
      </c>
      <c r="L1479" t="s">
        <v>1486</v>
      </c>
      <c r="M1479" t="str">
        <f t="shared" si="46"/>
        <v>MG</v>
      </c>
      <c r="N1479" s="53">
        <v>40731</v>
      </c>
      <c r="O1479">
        <v>1</v>
      </c>
      <c r="P1479">
        <f t="shared" si="47"/>
        <v>25420</v>
      </c>
    </row>
    <row r="1480" spans="1:16" x14ac:dyDescent="0.25">
      <c r="A1480" s="32" t="s">
        <v>4</v>
      </c>
      <c r="B1480" s="32">
        <v>37090</v>
      </c>
      <c r="C1480" s="32" t="s">
        <v>1142</v>
      </c>
      <c r="D1480" s="32" t="str">
        <f>VLOOKUP(C1480,Grupo!A:B,2,0)</f>
        <v>_TMX 02-5 m</v>
      </c>
      <c r="G1480" s="34">
        <v>39000</v>
      </c>
      <c r="H1480" s="32"/>
      <c r="I1480" s="58" t="s">
        <v>4</v>
      </c>
      <c r="J1480">
        <f>VLOOKUP(D1480,'TIpo (Estudo)'!A:C,3,0)</f>
        <v>13</v>
      </c>
      <c r="K1480" t="str">
        <f>VLOOKUP(D1480,'TIpo (Estudo)'!A:B,2,)</f>
        <v>Tipo_H_2-5</v>
      </c>
      <c r="L1480" t="s">
        <v>1629</v>
      </c>
      <c r="M1480" t="str">
        <f t="shared" si="46"/>
        <v>MG</v>
      </c>
      <c r="N1480" s="53">
        <v>40731</v>
      </c>
      <c r="O1480">
        <v>1</v>
      </c>
      <c r="P1480">
        <f t="shared" si="47"/>
        <v>15989.999999999998</v>
      </c>
    </row>
    <row r="1481" spans="1:16" x14ac:dyDescent="0.25">
      <c r="A1481" s="32" t="s">
        <v>2</v>
      </c>
      <c r="B1481" s="32">
        <v>37372</v>
      </c>
      <c r="C1481" s="32" t="s">
        <v>1139</v>
      </c>
      <c r="D1481" s="32" t="str">
        <f>VLOOKUP(C1481,Grupo!A:B,2,0)</f>
        <v>_TMX 02-5 m</v>
      </c>
      <c r="G1481" s="34">
        <v>51423</v>
      </c>
      <c r="H1481" s="32">
        <v>7872</v>
      </c>
      <c r="I1481" s="58" t="s">
        <v>2</v>
      </c>
      <c r="J1481">
        <f>VLOOKUP(D1481,'TIpo (Estudo)'!A:C,3,0)</f>
        <v>13</v>
      </c>
      <c r="K1481" t="str">
        <f>VLOOKUP(D1481,'TIpo (Estudo)'!A:B,2,)</f>
        <v>Tipo_H_2-5</v>
      </c>
      <c r="L1481" t="s">
        <v>1194</v>
      </c>
      <c r="M1481" t="str">
        <f t="shared" si="46"/>
        <v>SP</v>
      </c>
      <c r="N1481" s="53">
        <v>40731</v>
      </c>
      <c r="O1481">
        <v>1</v>
      </c>
      <c r="P1481">
        <f t="shared" si="47"/>
        <v>21083.43</v>
      </c>
    </row>
    <row r="1482" spans="1:16" x14ac:dyDescent="0.25">
      <c r="A1482" s="32" t="s">
        <v>15</v>
      </c>
      <c r="B1482" s="32">
        <v>35873</v>
      </c>
      <c r="C1482" s="32" t="s">
        <v>1155</v>
      </c>
      <c r="D1482" s="32" t="str">
        <f>VLOOKUP(C1482,Grupo!A:B,2,0)</f>
        <v>_RX 15-20 m</v>
      </c>
      <c r="G1482" s="34">
        <v>118000</v>
      </c>
      <c r="H1482" s="32">
        <v>7884</v>
      </c>
      <c r="I1482" s="58" t="s">
        <v>15</v>
      </c>
      <c r="J1482">
        <f>VLOOKUP(D1482,'TIpo (Estudo)'!A:C,3,0)</f>
        <v>9</v>
      </c>
      <c r="K1482" t="str">
        <f>VLOOKUP(D1482,'TIpo (Estudo)'!A:B,2,)</f>
        <v>Tipo_F_15-20</v>
      </c>
      <c r="L1482" t="s">
        <v>1722</v>
      </c>
      <c r="M1482" t="str">
        <f t="shared" si="46"/>
        <v>MT</v>
      </c>
      <c r="N1482" s="53">
        <v>40731</v>
      </c>
      <c r="O1482">
        <v>1</v>
      </c>
      <c r="P1482">
        <f t="shared" si="47"/>
        <v>48380</v>
      </c>
    </row>
    <row r="1483" spans="1:16" x14ac:dyDescent="0.25">
      <c r="A1483" s="32" t="s">
        <v>10</v>
      </c>
      <c r="B1483" s="32">
        <v>31990</v>
      </c>
      <c r="C1483" s="32" t="s">
        <v>1157</v>
      </c>
      <c r="D1483" s="32" t="str">
        <f>VLOOKUP(C1483,Grupo!A:B,2,0)</f>
        <v>_RX 0-11m</v>
      </c>
      <c r="G1483" s="34">
        <v>38000</v>
      </c>
      <c r="H1483" s="32">
        <v>7477</v>
      </c>
      <c r="I1483" s="58" t="s">
        <v>10</v>
      </c>
      <c r="J1483">
        <f>VLOOKUP(D1483,'TIpo (Estudo)'!A:C,3,0)</f>
        <v>7</v>
      </c>
      <c r="K1483" t="str">
        <f>VLOOKUP(D1483,'TIpo (Estudo)'!A:B,2,)</f>
        <v>Tipo_F_0-11</v>
      </c>
      <c r="L1483" t="s">
        <v>1723</v>
      </c>
      <c r="M1483" t="str">
        <f t="shared" si="46"/>
        <v>GO</v>
      </c>
      <c r="N1483" s="53">
        <v>40735</v>
      </c>
      <c r="O1483">
        <v>1</v>
      </c>
      <c r="P1483">
        <f t="shared" si="47"/>
        <v>15579.999999999998</v>
      </c>
    </row>
    <row r="1484" spans="1:16" x14ac:dyDescent="0.25">
      <c r="A1484" s="32" t="s">
        <v>175</v>
      </c>
      <c r="B1484" s="32">
        <v>42121</v>
      </c>
      <c r="C1484" s="32" t="s">
        <v>2156</v>
      </c>
      <c r="D1484" s="32" t="str">
        <f>VLOOKUP(C1484,Grupo!A:B,2,0)</f>
        <v>_RX 15-20 m</v>
      </c>
      <c r="G1484" s="34">
        <v>101314.2</v>
      </c>
      <c r="H1484" s="32">
        <v>7696</v>
      </c>
      <c r="I1484" s="58" t="s">
        <v>175</v>
      </c>
      <c r="J1484">
        <f>VLOOKUP(D1484,'TIpo (Estudo)'!A:C,3,0)</f>
        <v>9</v>
      </c>
      <c r="K1484" t="str">
        <f>VLOOKUP(D1484,'TIpo (Estudo)'!A:B,2,)</f>
        <v>Tipo_F_15-20</v>
      </c>
      <c r="L1484" t="s">
        <v>1726</v>
      </c>
      <c r="M1484" t="str">
        <f t="shared" si="46"/>
        <v>EX</v>
      </c>
      <c r="N1484" s="53">
        <v>40736</v>
      </c>
      <c r="O1484">
        <v>1</v>
      </c>
      <c r="P1484">
        <f t="shared" si="47"/>
        <v>41538.821999999993</v>
      </c>
    </row>
    <row r="1485" spans="1:16" x14ac:dyDescent="0.25">
      <c r="A1485" s="32" t="s">
        <v>4</v>
      </c>
      <c r="B1485" s="32">
        <v>37207</v>
      </c>
      <c r="C1485" s="32" t="s">
        <v>1138</v>
      </c>
      <c r="D1485" s="32" t="str">
        <f>VLOOKUP(C1485,Grupo!A:B,2,0)</f>
        <v>_TMX 02-5 m</v>
      </c>
      <c r="G1485" s="34">
        <v>50000</v>
      </c>
      <c r="H1485" s="32">
        <v>7889</v>
      </c>
      <c r="I1485" s="58" t="s">
        <v>4</v>
      </c>
      <c r="J1485">
        <f>VLOOKUP(D1485,'TIpo (Estudo)'!A:C,3,0)</f>
        <v>13</v>
      </c>
      <c r="K1485" t="str">
        <f>VLOOKUP(D1485,'TIpo (Estudo)'!A:B,2,)</f>
        <v>Tipo_H_2-5</v>
      </c>
      <c r="L1485" t="s">
        <v>1259</v>
      </c>
      <c r="M1485" t="str">
        <f t="shared" si="46"/>
        <v>MG</v>
      </c>
      <c r="N1485" s="53">
        <v>40736</v>
      </c>
      <c r="O1485">
        <v>1</v>
      </c>
      <c r="P1485">
        <f t="shared" si="47"/>
        <v>20500</v>
      </c>
    </row>
    <row r="1486" spans="1:16" x14ac:dyDescent="0.25">
      <c r="A1486" s="32" t="s">
        <v>4</v>
      </c>
      <c r="B1486" s="32">
        <v>37372</v>
      </c>
      <c r="C1486" s="32" t="s">
        <v>1139</v>
      </c>
      <c r="D1486" s="32" t="str">
        <f>VLOOKUP(C1486,Grupo!A:B,2,0)</f>
        <v>_TMX 02-5 m</v>
      </c>
      <c r="G1486" s="34">
        <v>55968.03</v>
      </c>
      <c r="H1486" s="32">
        <v>7859</v>
      </c>
      <c r="I1486" s="58" t="s">
        <v>4</v>
      </c>
      <c r="J1486">
        <f>VLOOKUP(D1486,'TIpo (Estudo)'!A:C,3,0)</f>
        <v>13</v>
      </c>
      <c r="K1486" t="str">
        <f>VLOOKUP(D1486,'TIpo (Estudo)'!A:B,2,)</f>
        <v>Tipo_H_2-5</v>
      </c>
      <c r="L1486" t="s">
        <v>1259</v>
      </c>
      <c r="M1486" t="str">
        <f t="shared" si="46"/>
        <v>MG</v>
      </c>
      <c r="N1486" s="53">
        <v>40736</v>
      </c>
      <c r="O1486">
        <v>1</v>
      </c>
      <c r="P1486">
        <f t="shared" si="47"/>
        <v>22946.8923</v>
      </c>
    </row>
    <row r="1487" spans="1:16" x14ac:dyDescent="0.25">
      <c r="A1487" s="32" t="s">
        <v>29</v>
      </c>
      <c r="B1487" s="32">
        <v>37372</v>
      </c>
      <c r="C1487" s="32" t="s">
        <v>1139</v>
      </c>
      <c r="D1487" s="32" t="str">
        <f>VLOOKUP(C1487,Grupo!A:B,2,0)</f>
        <v>_TMX 02-5 m</v>
      </c>
      <c r="G1487" s="34">
        <v>67000</v>
      </c>
      <c r="H1487" s="32">
        <v>7837</v>
      </c>
      <c r="I1487" s="58" t="s">
        <v>29</v>
      </c>
      <c r="J1487">
        <f>VLOOKUP(D1487,'TIpo (Estudo)'!A:C,3,0)</f>
        <v>13</v>
      </c>
      <c r="K1487" t="str">
        <f>VLOOKUP(D1487,'TIpo (Estudo)'!A:B,2,)</f>
        <v>Tipo_H_2-5</v>
      </c>
      <c r="L1487" t="s">
        <v>1724</v>
      </c>
      <c r="M1487" t="str">
        <f t="shared" si="46"/>
        <v>PR</v>
      </c>
      <c r="N1487" s="53">
        <v>40736</v>
      </c>
      <c r="O1487">
        <v>1</v>
      </c>
      <c r="P1487">
        <f t="shared" si="47"/>
        <v>27470</v>
      </c>
    </row>
    <row r="1488" spans="1:16" x14ac:dyDescent="0.25">
      <c r="A1488" s="32" t="s">
        <v>79</v>
      </c>
      <c r="B1488" s="32">
        <v>37372</v>
      </c>
      <c r="C1488" s="32" t="s">
        <v>1139</v>
      </c>
      <c r="D1488" s="32" t="str">
        <f>VLOOKUP(C1488,Grupo!A:B,2,0)</f>
        <v>_TMX 02-5 m</v>
      </c>
      <c r="G1488" s="34">
        <v>79000</v>
      </c>
      <c r="H1488" s="32">
        <v>7901</v>
      </c>
      <c r="I1488" s="58" t="s">
        <v>79</v>
      </c>
      <c r="J1488">
        <f>VLOOKUP(D1488,'TIpo (Estudo)'!A:C,3,0)</f>
        <v>13</v>
      </c>
      <c r="K1488" t="str">
        <f>VLOOKUP(D1488,'TIpo (Estudo)'!A:B,2,)</f>
        <v>Tipo_H_2-5</v>
      </c>
      <c r="L1488" t="s">
        <v>1725</v>
      </c>
      <c r="M1488" t="str">
        <f t="shared" si="46"/>
        <v>RS</v>
      </c>
      <c r="N1488" s="53">
        <v>40736</v>
      </c>
      <c r="O1488">
        <v>1</v>
      </c>
      <c r="P1488">
        <f t="shared" si="47"/>
        <v>32389.999999999996</v>
      </c>
    </row>
    <row r="1489" spans="1:16" x14ac:dyDescent="0.25">
      <c r="A1489" s="32" t="s">
        <v>79</v>
      </c>
      <c r="B1489" s="32">
        <v>42700</v>
      </c>
      <c r="C1489" s="32" t="s">
        <v>3059</v>
      </c>
      <c r="D1489" s="32" t="str">
        <f>VLOOKUP(C1489,Grupo!A:B,2,0)</f>
        <v>_Wagon</v>
      </c>
      <c r="G1489" s="34">
        <v>29000</v>
      </c>
      <c r="H1489" s="32">
        <v>7666</v>
      </c>
      <c r="I1489" s="58" t="s">
        <v>79</v>
      </c>
      <c r="J1489">
        <f>VLOOKUP(D1489,'TIpo (Estudo)'!A:C,3,0)</f>
        <v>19</v>
      </c>
      <c r="K1489" t="str">
        <f>VLOOKUP(D1489,'TIpo (Estudo)'!A:B,2,)</f>
        <v>Tipo_K</v>
      </c>
      <c r="L1489" t="s">
        <v>1725</v>
      </c>
      <c r="M1489" t="str">
        <f t="shared" si="46"/>
        <v>RS</v>
      </c>
      <c r="N1489" s="53">
        <v>40736</v>
      </c>
      <c r="O1489">
        <v>1</v>
      </c>
      <c r="P1489">
        <f t="shared" si="47"/>
        <v>11890</v>
      </c>
    </row>
    <row r="1490" spans="1:16" x14ac:dyDescent="0.25">
      <c r="A1490" s="32" t="s">
        <v>1</v>
      </c>
      <c r="B1490" s="32">
        <v>31990</v>
      </c>
      <c r="C1490" s="32" t="s">
        <v>1157</v>
      </c>
      <c r="D1490" s="32" t="str">
        <f>VLOOKUP(C1490,Grupo!A:B,2,0)</f>
        <v>_RX 0-11m</v>
      </c>
      <c r="G1490" s="34">
        <v>40000</v>
      </c>
      <c r="H1490" s="32">
        <v>6699</v>
      </c>
      <c r="I1490" s="58" t="s">
        <v>1</v>
      </c>
      <c r="J1490">
        <f>VLOOKUP(D1490,'TIpo (Estudo)'!A:C,3,0)</f>
        <v>7</v>
      </c>
      <c r="K1490" t="str">
        <f>VLOOKUP(D1490,'TIpo (Estudo)'!A:B,2,)</f>
        <v>Tipo_F_0-11</v>
      </c>
      <c r="L1490" t="s">
        <v>1215</v>
      </c>
      <c r="M1490" t="str">
        <f t="shared" si="46"/>
        <v>MS</v>
      </c>
      <c r="N1490" s="53">
        <v>40736</v>
      </c>
      <c r="O1490">
        <v>1</v>
      </c>
      <c r="P1490">
        <f t="shared" si="47"/>
        <v>16400</v>
      </c>
    </row>
    <row r="1491" spans="1:16" x14ac:dyDescent="0.25">
      <c r="A1491" s="32" t="s">
        <v>55</v>
      </c>
      <c r="B1491" s="32">
        <v>37372</v>
      </c>
      <c r="C1491" s="32" t="s">
        <v>1139</v>
      </c>
      <c r="D1491" s="32" t="str">
        <f>VLOOKUP(C1491,Grupo!A:B,2,0)</f>
        <v>_TMX 02-5 m</v>
      </c>
      <c r="G1491" s="34">
        <v>74092.41</v>
      </c>
      <c r="H1491" s="32">
        <v>7576</v>
      </c>
      <c r="I1491" s="58" t="s">
        <v>55</v>
      </c>
      <c r="J1491">
        <f>VLOOKUP(D1491,'TIpo (Estudo)'!A:C,3,0)</f>
        <v>13</v>
      </c>
      <c r="K1491" t="str">
        <f>VLOOKUP(D1491,'TIpo (Estudo)'!A:B,2,)</f>
        <v>Tipo_H_2-5</v>
      </c>
      <c r="L1491" t="s">
        <v>1612</v>
      </c>
      <c r="M1491" t="str">
        <f t="shared" si="46"/>
        <v>SC</v>
      </c>
      <c r="N1491" s="53">
        <v>40737</v>
      </c>
      <c r="O1491">
        <v>1</v>
      </c>
      <c r="P1491">
        <f t="shared" si="47"/>
        <v>30377.8881</v>
      </c>
    </row>
    <row r="1492" spans="1:16" x14ac:dyDescent="0.25">
      <c r="A1492" s="32" t="s">
        <v>79</v>
      </c>
      <c r="B1492" s="32">
        <v>42567</v>
      </c>
      <c r="C1492" s="32" t="s">
        <v>2193</v>
      </c>
      <c r="D1492" s="32" t="str">
        <f>VLOOKUP(C1492,Grupo!A:B,2,0)</f>
        <v>_Colhedoras</v>
      </c>
      <c r="G1492" s="34">
        <v>23600</v>
      </c>
      <c r="H1492" s="32">
        <v>7845</v>
      </c>
      <c r="I1492" s="58" t="s">
        <v>79</v>
      </c>
      <c r="J1492">
        <f>VLOOKUP(D1492,'TIpo (Estudo)'!A:C,3,0)</f>
        <v>1</v>
      </c>
      <c r="K1492" t="str">
        <f>VLOOKUP(D1492,'TIpo (Estudo)'!A:B,2,)</f>
        <v>Tipo_A</v>
      </c>
      <c r="L1492" t="s">
        <v>1704</v>
      </c>
      <c r="M1492" t="str">
        <f t="shared" si="46"/>
        <v>RS</v>
      </c>
      <c r="N1492" s="53">
        <v>40738</v>
      </c>
      <c r="O1492">
        <v>1</v>
      </c>
      <c r="P1492">
        <f t="shared" si="47"/>
        <v>9676</v>
      </c>
    </row>
    <row r="1493" spans="1:16" x14ac:dyDescent="0.25">
      <c r="A1493" s="32" t="s">
        <v>2</v>
      </c>
      <c r="B1493" s="32">
        <v>33790</v>
      </c>
      <c r="C1493" s="32" t="s">
        <v>1177</v>
      </c>
      <c r="D1493" s="32" t="str">
        <f>VLOOKUP(C1493,Grupo!A:B,2,0)</f>
        <v>_Colhedoras</v>
      </c>
      <c r="G1493" s="34">
        <v>36500</v>
      </c>
      <c r="H1493" s="32"/>
      <c r="I1493" s="58" t="s">
        <v>2</v>
      </c>
      <c r="J1493">
        <f>VLOOKUP(D1493,'TIpo (Estudo)'!A:C,3,0)</f>
        <v>1</v>
      </c>
      <c r="K1493" t="str">
        <f>VLOOKUP(D1493,'TIpo (Estudo)'!A:B,2,)</f>
        <v>Tipo_A</v>
      </c>
      <c r="L1493" t="s">
        <v>1193</v>
      </c>
      <c r="M1493" t="str">
        <f t="shared" si="46"/>
        <v>SP</v>
      </c>
      <c r="N1493" s="53">
        <v>40738</v>
      </c>
      <c r="O1493">
        <v>1</v>
      </c>
      <c r="P1493">
        <f t="shared" si="47"/>
        <v>14965</v>
      </c>
    </row>
    <row r="1494" spans="1:16" x14ac:dyDescent="0.25">
      <c r="A1494" s="32" t="s">
        <v>2</v>
      </c>
      <c r="B1494" s="32">
        <v>31744</v>
      </c>
      <c r="C1494" s="32" t="s">
        <v>1153</v>
      </c>
      <c r="D1494" s="32" t="str">
        <f>VLOOKUP(C1494,Grupo!A:B,2,0)</f>
        <v>_RX 0-11m</v>
      </c>
      <c r="G1494" s="34">
        <v>62500</v>
      </c>
      <c r="H1494" s="32">
        <v>7802</v>
      </c>
      <c r="I1494" s="58" t="s">
        <v>2</v>
      </c>
      <c r="J1494">
        <f>VLOOKUP(D1494,'TIpo (Estudo)'!A:C,3,0)</f>
        <v>7</v>
      </c>
      <c r="K1494" t="str">
        <f>VLOOKUP(D1494,'TIpo (Estudo)'!A:B,2,)</f>
        <v>Tipo_F_0-11</v>
      </c>
      <c r="L1494" t="s">
        <v>1727</v>
      </c>
      <c r="M1494" t="str">
        <f t="shared" si="46"/>
        <v>SP</v>
      </c>
      <c r="N1494" s="53">
        <v>40738</v>
      </c>
      <c r="O1494">
        <v>1</v>
      </c>
      <c r="P1494">
        <f t="shared" si="47"/>
        <v>25625</v>
      </c>
    </row>
    <row r="1495" spans="1:16" x14ac:dyDescent="0.25">
      <c r="A1495" s="32" t="s">
        <v>2</v>
      </c>
      <c r="B1495" s="32">
        <v>37090</v>
      </c>
      <c r="C1495" s="32" t="s">
        <v>1142</v>
      </c>
      <c r="D1495" s="32" t="str">
        <f>VLOOKUP(C1495,Grupo!A:B,2,0)</f>
        <v>_TMX 02-5 m</v>
      </c>
      <c r="G1495" s="34">
        <v>37300</v>
      </c>
      <c r="H1495" s="32"/>
      <c r="I1495" s="58" t="s">
        <v>2</v>
      </c>
      <c r="J1495">
        <f>VLOOKUP(D1495,'TIpo (Estudo)'!A:C,3,0)</f>
        <v>13</v>
      </c>
      <c r="K1495" t="str">
        <f>VLOOKUP(D1495,'TIpo (Estudo)'!A:B,2,)</f>
        <v>Tipo_H_2-5</v>
      </c>
      <c r="L1495" t="s">
        <v>1193</v>
      </c>
      <c r="M1495" t="str">
        <f t="shared" si="46"/>
        <v>SP</v>
      </c>
      <c r="N1495" s="53">
        <v>40738</v>
      </c>
      <c r="O1495">
        <v>1</v>
      </c>
      <c r="P1495">
        <f t="shared" si="47"/>
        <v>15292.999999999998</v>
      </c>
    </row>
    <row r="1496" spans="1:16" x14ac:dyDescent="0.25">
      <c r="A1496" s="32" t="s">
        <v>10</v>
      </c>
      <c r="B1496" s="32">
        <v>31744</v>
      </c>
      <c r="C1496" s="32" t="s">
        <v>1153</v>
      </c>
      <c r="D1496" s="32" t="str">
        <f>VLOOKUP(C1496,Grupo!A:B,2,0)</f>
        <v>_RX 0-11m</v>
      </c>
      <c r="G1496" s="34">
        <v>55000</v>
      </c>
      <c r="H1496" s="32">
        <v>7888</v>
      </c>
      <c r="I1496" s="58" t="s">
        <v>10</v>
      </c>
      <c r="J1496">
        <f>VLOOKUP(D1496,'TIpo (Estudo)'!A:C,3,0)</f>
        <v>7</v>
      </c>
      <c r="K1496" t="str">
        <f>VLOOKUP(D1496,'TIpo (Estudo)'!A:B,2,)</f>
        <v>Tipo_F_0-11</v>
      </c>
      <c r="L1496" t="s">
        <v>1529</v>
      </c>
      <c r="M1496" t="str">
        <f t="shared" si="46"/>
        <v>GO</v>
      </c>
      <c r="N1496" s="53">
        <v>40739</v>
      </c>
      <c r="O1496">
        <v>1</v>
      </c>
      <c r="P1496">
        <f t="shared" si="47"/>
        <v>22550</v>
      </c>
    </row>
    <row r="1497" spans="1:16" x14ac:dyDescent="0.25">
      <c r="A1497" s="32" t="s">
        <v>29</v>
      </c>
      <c r="B1497" s="32">
        <v>33790</v>
      </c>
      <c r="C1497" s="32" t="s">
        <v>1177</v>
      </c>
      <c r="D1497" s="32" t="str">
        <f>VLOOKUP(C1497,Grupo!A:B,2,0)</f>
        <v>_Colhedoras</v>
      </c>
      <c r="G1497" s="34">
        <v>38138</v>
      </c>
      <c r="H1497" s="32">
        <v>7910</v>
      </c>
      <c r="I1497" s="58" t="s">
        <v>29</v>
      </c>
      <c r="J1497">
        <f>VLOOKUP(D1497,'TIpo (Estudo)'!A:C,3,0)</f>
        <v>1</v>
      </c>
      <c r="K1497" t="str">
        <f>VLOOKUP(D1497,'TIpo (Estudo)'!A:B,2,)</f>
        <v>Tipo_A</v>
      </c>
      <c r="L1497" t="s">
        <v>1213</v>
      </c>
      <c r="M1497" t="str">
        <f t="shared" si="46"/>
        <v>PR</v>
      </c>
      <c r="N1497" s="53">
        <v>40739</v>
      </c>
      <c r="O1497">
        <v>1</v>
      </c>
      <c r="P1497">
        <f t="shared" si="47"/>
        <v>15636.58</v>
      </c>
    </row>
    <row r="1498" spans="1:16" x14ac:dyDescent="0.25">
      <c r="A1498" s="32" t="s">
        <v>4</v>
      </c>
      <c r="B1498" s="32">
        <v>42287</v>
      </c>
      <c r="C1498" s="32" t="s">
        <v>1170</v>
      </c>
      <c r="D1498" s="32" t="str">
        <f>VLOOKUP(C1498,Grupo!A:B,2,0)</f>
        <v>_Distribuidor_Ester</v>
      </c>
      <c r="G1498" s="34">
        <v>16500</v>
      </c>
      <c r="H1498" s="32">
        <v>7704</v>
      </c>
      <c r="I1498" s="58" t="s">
        <v>4</v>
      </c>
      <c r="J1498">
        <f>VLOOKUP(D1498,'TIpo (Estudo)'!A:C,3,0)</f>
        <v>2</v>
      </c>
      <c r="K1498" t="str">
        <f>VLOOKUP(D1498,'TIpo (Estudo)'!A:B,2,)</f>
        <v>Tipo_B</v>
      </c>
      <c r="L1498" t="s">
        <v>1259</v>
      </c>
      <c r="M1498" t="str">
        <f t="shared" si="46"/>
        <v>MG</v>
      </c>
      <c r="N1498" s="53">
        <v>40739</v>
      </c>
      <c r="O1498">
        <v>1</v>
      </c>
      <c r="P1498">
        <f t="shared" si="47"/>
        <v>6765</v>
      </c>
    </row>
    <row r="1499" spans="1:16" x14ac:dyDescent="0.25">
      <c r="A1499" s="32" t="s">
        <v>29</v>
      </c>
      <c r="B1499" s="32">
        <v>42287</v>
      </c>
      <c r="C1499" s="32" t="s">
        <v>1170</v>
      </c>
      <c r="D1499" s="32" t="str">
        <f>VLOOKUP(C1499,Grupo!A:B,2,0)</f>
        <v>_Distribuidor_Ester</v>
      </c>
      <c r="G1499" s="34">
        <v>19537</v>
      </c>
      <c r="H1499" s="32">
        <v>7911</v>
      </c>
      <c r="I1499" s="58" t="s">
        <v>29</v>
      </c>
      <c r="J1499">
        <f>VLOOKUP(D1499,'TIpo (Estudo)'!A:C,3,0)</f>
        <v>2</v>
      </c>
      <c r="K1499" t="str">
        <f>VLOOKUP(D1499,'TIpo (Estudo)'!A:B,2,)</f>
        <v>Tipo_B</v>
      </c>
      <c r="L1499" t="s">
        <v>1213</v>
      </c>
      <c r="M1499" t="str">
        <f t="shared" si="46"/>
        <v>PR</v>
      </c>
      <c r="N1499" s="53">
        <v>40739</v>
      </c>
      <c r="O1499">
        <v>1</v>
      </c>
      <c r="P1499">
        <f t="shared" si="47"/>
        <v>8010.1699999999992</v>
      </c>
    </row>
    <row r="1500" spans="1:16" x14ac:dyDescent="0.25">
      <c r="A1500" s="32" t="s">
        <v>29</v>
      </c>
      <c r="B1500" s="32">
        <v>41711</v>
      </c>
      <c r="C1500" s="32" t="s">
        <v>3057</v>
      </c>
      <c r="D1500" s="32" t="str">
        <f>VLOOKUP(C1500,Grupo!A:B,2,0)</f>
        <v>_VM 2-8 m</v>
      </c>
      <c r="G1500" s="34">
        <v>47000</v>
      </c>
      <c r="H1500" s="32">
        <v>7913</v>
      </c>
      <c r="I1500" s="58" t="s">
        <v>29</v>
      </c>
      <c r="J1500">
        <f>VLOOKUP(D1500,'TIpo (Estudo)'!A:C,3,0)</f>
        <v>17</v>
      </c>
      <c r="K1500" t="str">
        <f>VLOOKUP(D1500,'TIpo (Estudo)'!A:B,2,)</f>
        <v>Tipo_J_2-8</v>
      </c>
      <c r="L1500" t="s">
        <v>1213</v>
      </c>
      <c r="M1500" t="str">
        <f t="shared" si="46"/>
        <v>PR</v>
      </c>
      <c r="N1500" s="53">
        <v>40739</v>
      </c>
      <c r="O1500">
        <v>1</v>
      </c>
      <c r="P1500">
        <f t="shared" si="47"/>
        <v>19270</v>
      </c>
    </row>
    <row r="1501" spans="1:16" x14ac:dyDescent="0.25">
      <c r="A1501" s="32" t="s">
        <v>29</v>
      </c>
      <c r="B1501" s="32">
        <v>41711</v>
      </c>
      <c r="C1501" s="32" t="s">
        <v>3057</v>
      </c>
      <c r="D1501" s="32" t="str">
        <f>VLOOKUP(C1501,Grupo!A:B,2,0)</f>
        <v>_VM 2-8 m</v>
      </c>
      <c r="G1501" s="34">
        <v>47000</v>
      </c>
      <c r="H1501" s="32">
        <v>7912</v>
      </c>
      <c r="I1501" s="58" t="s">
        <v>29</v>
      </c>
      <c r="J1501">
        <f>VLOOKUP(D1501,'TIpo (Estudo)'!A:C,3,0)</f>
        <v>17</v>
      </c>
      <c r="K1501" t="str">
        <f>VLOOKUP(D1501,'TIpo (Estudo)'!A:B,2,)</f>
        <v>Tipo_J_2-8</v>
      </c>
      <c r="L1501" t="s">
        <v>1213</v>
      </c>
      <c r="M1501" t="str">
        <f t="shared" si="46"/>
        <v>PR</v>
      </c>
      <c r="N1501" s="53">
        <v>40739</v>
      </c>
      <c r="O1501">
        <v>1</v>
      </c>
      <c r="P1501">
        <f t="shared" si="47"/>
        <v>19270</v>
      </c>
    </row>
    <row r="1502" spans="1:16" x14ac:dyDescent="0.25">
      <c r="A1502" s="32" t="s">
        <v>55</v>
      </c>
      <c r="B1502" s="32">
        <v>37372</v>
      </c>
      <c r="C1502" s="32" t="s">
        <v>1139</v>
      </c>
      <c r="D1502" s="32" t="str">
        <f>VLOOKUP(C1502,Grupo!A:B,2,0)</f>
        <v>_TMX 02-5 m</v>
      </c>
      <c r="G1502" s="34">
        <v>74000</v>
      </c>
      <c r="H1502" s="32">
        <v>7851</v>
      </c>
      <c r="I1502" s="58" t="s">
        <v>55</v>
      </c>
      <c r="J1502">
        <f>VLOOKUP(D1502,'TIpo (Estudo)'!A:C,3,0)</f>
        <v>13</v>
      </c>
      <c r="K1502" t="str">
        <f>VLOOKUP(D1502,'TIpo (Estudo)'!A:B,2,)</f>
        <v>Tipo_H_2-5</v>
      </c>
      <c r="L1502" t="s">
        <v>1612</v>
      </c>
      <c r="M1502" t="str">
        <f t="shared" si="46"/>
        <v>SC</v>
      </c>
      <c r="N1502" s="53">
        <v>40742</v>
      </c>
      <c r="O1502">
        <v>1</v>
      </c>
      <c r="P1502">
        <f t="shared" si="47"/>
        <v>30340</v>
      </c>
    </row>
    <row r="1503" spans="1:16" x14ac:dyDescent="0.25">
      <c r="A1503" s="32" t="s">
        <v>10</v>
      </c>
      <c r="B1503" s="32">
        <v>37372</v>
      </c>
      <c r="C1503" s="32" t="s">
        <v>1139</v>
      </c>
      <c r="D1503" s="32" t="str">
        <f>VLOOKUP(C1503,Grupo!A:B,2,0)</f>
        <v>_TMX 02-5 m</v>
      </c>
      <c r="G1503" s="34">
        <v>57000</v>
      </c>
      <c r="H1503" s="32">
        <v>7891</v>
      </c>
      <c r="I1503" s="58" t="s">
        <v>10</v>
      </c>
      <c r="J1503">
        <f>VLOOKUP(D1503,'TIpo (Estudo)'!A:C,3,0)</f>
        <v>13</v>
      </c>
      <c r="K1503" t="str">
        <f>VLOOKUP(D1503,'TIpo (Estudo)'!A:B,2,)</f>
        <v>Tipo_H_2-5</v>
      </c>
      <c r="L1503" t="s">
        <v>1476</v>
      </c>
      <c r="M1503" t="str">
        <f t="shared" si="46"/>
        <v>GO</v>
      </c>
      <c r="N1503" s="53">
        <v>40743</v>
      </c>
      <c r="O1503">
        <v>1</v>
      </c>
      <c r="P1503">
        <f t="shared" si="47"/>
        <v>23370</v>
      </c>
    </row>
    <row r="1504" spans="1:16" x14ac:dyDescent="0.25">
      <c r="A1504" s="32" t="s">
        <v>4</v>
      </c>
      <c r="B1504" s="32">
        <v>42262</v>
      </c>
      <c r="C1504" s="32" t="s">
        <v>1172</v>
      </c>
      <c r="D1504" s="32" t="str">
        <f>VLOOKUP(C1504,Grupo!A:B,2,0)</f>
        <v>_Distribuidor_Ester</v>
      </c>
      <c r="G1504" s="34">
        <v>14200</v>
      </c>
      <c r="H1504" s="32">
        <v>7942</v>
      </c>
      <c r="I1504" s="58" t="s">
        <v>4</v>
      </c>
      <c r="J1504">
        <f>VLOOKUP(D1504,'TIpo (Estudo)'!A:C,3,0)</f>
        <v>2</v>
      </c>
      <c r="K1504" t="str">
        <f>VLOOKUP(D1504,'TIpo (Estudo)'!A:B,2,)</f>
        <v>Tipo_B</v>
      </c>
      <c r="L1504" t="s">
        <v>1259</v>
      </c>
      <c r="M1504" t="str">
        <f t="shared" si="46"/>
        <v>MG</v>
      </c>
      <c r="N1504" s="53">
        <v>40743</v>
      </c>
      <c r="O1504">
        <v>1</v>
      </c>
      <c r="P1504">
        <f t="shared" si="47"/>
        <v>5822</v>
      </c>
    </row>
    <row r="1505" spans="1:16" x14ac:dyDescent="0.25">
      <c r="A1505" s="32" t="s">
        <v>750</v>
      </c>
      <c r="B1505" s="32">
        <v>40757</v>
      </c>
      <c r="C1505" s="32" t="s">
        <v>1154</v>
      </c>
      <c r="D1505" s="32" t="str">
        <f>VLOOKUP(C1505,Grupo!A:B,2,0)</f>
        <v>_RX 0-11m</v>
      </c>
      <c r="G1505" s="34">
        <v>80000</v>
      </c>
      <c r="H1505" s="32">
        <v>7905</v>
      </c>
      <c r="I1505" s="58" t="s">
        <v>750</v>
      </c>
      <c r="J1505">
        <f>VLOOKUP(D1505,'TIpo (Estudo)'!A:C,3,0)</f>
        <v>7</v>
      </c>
      <c r="K1505" t="str">
        <f>VLOOKUP(D1505,'TIpo (Estudo)'!A:B,2,)</f>
        <v>Tipo_F_0-11</v>
      </c>
      <c r="L1505" t="s">
        <v>1229</v>
      </c>
      <c r="M1505" t="str">
        <f t="shared" si="46"/>
        <v>RO</v>
      </c>
      <c r="N1505" s="53">
        <v>40743</v>
      </c>
      <c r="O1505">
        <v>1</v>
      </c>
      <c r="P1505">
        <f t="shared" si="47"/>
        <v>32800</v>
      </c>
    </row>
    <row r="1506" spans="1:16" x14ac:dyDescent="0.25">
      <c r="A1506" s="32" t="s">
        <v>4</v>
      </c>
      <c r="B1506" s="32">
        <v>37036</v>
      </c>
      <c r="C1506" s="32" t="s">
        <v>2004</v>
      </c>
      <c r="D1506" s="32" t="str">
        <f>VLOOKUP(C1506,Grupo!A:B,2,0)</f>
        <v>_TMX 06-10 m</v>
      </c>
      <c r="G1506" s="34">
        <v>100000</v>
      </c>
      <c r="H1506" s="32">
        <v>7708</v>
      </c>
      <c r="I1506" s="58" t="s">
        <v>4</v>
      </c>
      <c r="J1506">
        <f>VLOOKUP(D1506,'TIpo (Estudo)'!A:C,3,0)</f>
        <v>14</v>
      </c>
      <c r="K1506" t="str">
        <f>VLOOKUP(D1506,'TIpo (Estudo)'!A:B,2,)</f>
        <v>Tipo_H_6-10</v>
      </c>
      <c r="L1506" t="s">
        <v>1588</v>
      </c>
      <c r="M1506" t="str">
        <f t="shared" si="46"/>
        <v>MG</v>
      </c>
      <c r="N1506" s="53">
        <v>40743</v>
      </c>
      <c r="O1506">
        <v>1</v>
      </c>
      <c r="P1506">
        <f t="shared" si="47"/>
        <v>41000</v>
      </c>
    </row>
    <row r="1507" spans="1:16" x14ac:dyDescent="0.25">
      <c r="A1507" s="32" t="s">
        <v>4</v>
      </c>
      <c r="B1507" s="32">
        <v>36460</v>
      </c>
      <c r="C1507" s="32" t="s">
        <v>1149</v>
      </c>
      <c r="D1507" s="32" t="str">
        <f>VLOOKUP(C1507,Grupo!A:B,2,0)</f>
        <v>_TMX 02-5 m</v>
      </c>
      <c r="G1507" s="34">
        <v>32000</v>
      </c>
      <c r="H1507" s="32">
        <v>7970</v>
      </c>
      <c r="I1507" s="58" t="s">
        <v>4</v>
      </c>
      <c r="J1507">
        <f>VLOOKUP(D1507,'TIpo (Estudo)'!A:C,3,0)</f>
        <v>13</v>
      </c>
      <c r="K1507" t="str">
        <f>VLOOKUP(D1507,'TIpo (Estudo)'!A:B,2,)</f>
        <v>Tipo_H_2-5</v>
      </c>
      <c r="L1507" t="s">
        <v>1259</v>
      </c>
      <c r="M1507" t="str">
        <f t="shared" si="46"/>
        <v>MG</v>
      </c>
      <c r="N1507" s="53">
        <v>40743</v>
      </c>
      <c r="O1507">
        <v>1</v>
      </c>
      <c r="P1507">
        <f t="shared" si="47"/>
        <v>13120</v>
      </c>
    </row>
    <row r="1508" spans="1:16" x14ac:dyDescent="0.25">
      <c r="A1508" s="32" t="s">
        <v>4</v>
      </c>
      <c r="B1508" s="32">
        <v>37090</v>
      </c>
      <c r="C1508" s="32" t="s">
        <v>1142</v>
      </c>
      <c r="D1508" s="32" t="str">
        <f>VLOOKUP(C1508,Grupo!A:B,2,0)</f>
        <v>_TMX 02-5 m</v>
      </c>
      <c r="G1508" s="34">
        <v>37800</v>
      </c>
      <c r="H1508" s="32">
        <v>7890</v>
      </c>
      <c r="I1508" s="58" t="s">
        <v>4</v>
      </c>
      <c r="J1508">
        <f>VLOOKUP(D1508,'TIpo (Estudo)'!A:C,3,0)</f>
        <v>13</v>
      </c>
      <c r="K1508" t="str">
        <f>VLOOKUP(D1508,'TIpo (Estudo)'!A:B,2,)</f>
        <v>Tipo_H_2-5</v>
      </c>
      <c r="L1508" t="s">
        <v>1259</v>
      </c>
      <c r="M1508" t="str">
        <f t="shared" si="46"/>
        <v>MG</v>
      </c>
      <c r="N1508" s="53">
        <v>40743</v>
      </c>
      <c r="O1508">
        <v>1</v>
      </c>
      <c r="P1508">
        <f t="shared" si="47"/>
        <v>15497.999999999998</v>
      </c>
    </row>
    <row r="1509" spans="1:16" x14ac:dyDescent="0.25">
      <c r="A1509" s="32" t="s">
        <v>4</v>
      </c>
      <c r="B1509" s="32">
        <v>37090</v>
      </c>
      <c r="C1509" s="32" t="s">
        <v>1142</v>
      </c>
      <c r="D1509" s="32" t="str">
        <f>VLOOKUP(C1509,Grupo!A:B,2,0)</f>
        <v>_TMX 02-5 m</v>
      </c>
      <c r="G1509" s="34">
        <v>39794.22</v>
      </c>
      <c r="H1509" s="32">
        <v>7928</v>
      </c>
      <c r="I1509" s="58" t="s">
        <v>4</v>
      </c>
      <c r="J1509">
        <f>VLOOKUP(D1509,'TIpo (Estudo)'!A:C,3,0)</f>
        <v>13</v>
      </c>
      <c r="K1509" t="str">
        <f>VLOOKUP(D1509,'TIpo (Estudo)'!A:B,2,)</f>
        <v>Tipo_H_2-5</v>
      </c>
      <c r="L1509" t="s">
        <v>1259</v>
      </c>
      <c r="M1509" t="str">
        <f t="shared" si="46"/>
        <v>MG</v>
      </c>
      <c r="N1509" s="53">
        <v>40743</v>
      </c>
      <c r="O1509">
        <v>1</v>
      </c>
      <c r="P1509">
        <f t="shared" si="47"/>
        <v>16315.6302</v>
      </c>
    </row>
    <row r="1510" spans="1:16" x14ac:dyDescent="0.25">
      <c r="A1510" s="32" t="s">
        <v>67</v>
      </c>
      <c r="B1510" s="32">
        <v>41719</v>
      </c>
      <c r="C1510" s="32" t="s">
        <v>1164</v>
      </c>
      <c r="D1510" s="32" t="str">
        <f>VLOOKUP(C1510,Grupo!A:B,2,0)</f>
        <v>_Colhedoras</v>
      </c>
      <c r="G1510" s="34">
        <v>36000</v>
      </c>
      <c r="H1510" s="32">
        <v>7866</v>
      </c>
      <c r="I1510" s="58" t="s">
        <v>67</v>
      </c>
      <c r="J1510">
        <f>VLOOKUP(D1510,'TIpo (Estudo)'!A:C,3,0)</f>
        <v>1</v>
      </c>
      <c r="K1510" t="str">
        <f>VLOOKUP(D1510,'TIpo (Estudo)'!A:B,2,)</f>
        <v>Tipo_A</v>
      </c>
      <c r="L1510" t="s">
        <v>1728</v>
      </c>
      <c r="M1510" t="str">
        <f t="shared" si="46"/>
        <v>PA</v>
      </c>
      <c r="N1510" s="53">
        <v>40743</v>
      </c>
      <c r="O1510">
        <v>1</v>
      </c>
      <c r="P1510">
        <f t="shared" si="47"/>
        <v>14760</v>
      </c>
    </row>
    <row r="1511" spans="1:16" x14ac:dyDescent="0.25">
      <c r="A1511" s="32" t="s">
        <v>67</v>
      </c>
      <c r="B1511" s="32">
        <v>42918</v>
      </c>
      <c r="C1511" s="32" t="s">
        <v>2019</v>
      </c>
      <c r="D1511" s="32" t="str">
        <f>VLOOKUP(C1511,Grupo!A:B,2,0)</f>
        <v>_TMX 06-10 m</v>
      </c>
      <c r="G1511" s="34">
        <v>62500</v>
      </c>
      <c r="H1511" s="32">
        <v>7865</v>
      </c>
      <c r="I1511" s="58" t="s">
        <v>67</v>
      </c>
      <c r="J1511">
        <f>VLOOKUP(D1511,'TIpo (Estudo)'!A:C,3,0)</f>
        <v>14</v>
      </c>
      <c r="K1511" t="str">
        <f>VLOOKUP(D1511,'TIpo (Estudo)'!A:B,2,)</f>
        <v>Tipo_H_6-10</v>
      </c>
      <c r="L1511" t="s">
        <v>1728</v>
      </c>
      <c r="M1511" t="str">
        <f t="shared" si="46"/>
        <v>PA</v>
      </c>
      <c r="N1511" s="53">
        <v>40743</v>
      </c>
      <c r="O1511">
        <v>1</v>
      </c>
      <c r="P1511">
        <f t="shared" si="47"/>
        <v>25625</v>
      </c>
    </row>
    <row r="1512" spans="1:16" x14ac:dyDescent="0.25">
      <c r="A1512" s="32" t="s">
        <v>10</v>
      </c>
      <c r="B1512" s="32">
        <v>31744</v>
      </c>
      <c r="C1512" s="32" t="s">
        <v>1153</v>
      </c>
      <c r="D1512" s="32" t="str">
        <f>VLOOKUP(C1512,Grupo!A:B,2,0)</f>
        <v>_RX 0-11m</v>
      </c>
      <c r="G1512" s="34">
        <v>70000</v>
      </c>
      <c r="H1512" s="32">
        <v>7703</v>
      </c>
      <c r="I1512" s="58" t="s">
        <v>10</v>
      </c>
      <c r="J1512">
        <f>VLOOKUP(D1512,'TIpo (Estudo)'!A:C,3,0)</f>
        <v>7</v>
      </c>
      <c r="K1512" t="str">
        <f>VLOOKUP(D1512,'TIpo (Estudo)'!A:B,2,)</f>
        <v>Tipo_F_0-11</v>
      </c>
      <c r="L1512" t="s">
        <v>1480</v>
      </c>
      <c r="M1512" t="str">
        <f t="shared" si="46"/>
        <v>GO</v>
      </c>
      <c r="N1512" s="53">
        <v>40744</v>
      </c>
      <c r="O1512">
        <v>1</v>
      </c>
      <c r="P1512">
        <f t="shared" si="47"/>
        <v>28700</v>
      </c>
    </row>
    <row r="1513" spans="1:16" x14ac:dyDescent="0.25">
      <c r="A1513" s="32" t="s">
        <v>4</v>
      </c>
      <c r="B1513" s="32">
        <v>42287</v>
      </c>
      <c r="C1513" s="32" t="s">
        <v>1170</v>
      </c>
      <c r="D1513" s="32" t="str">
        <f>VLOOKUP(C1513,Grupo!A:B,2,0)</f>
        <v>_Distribuidor_Ester</v>
      </c>
      <c r="G1513" s="34">
        <v>18000</v>
      </c>
      <c r="H1513" s="32">
        <v>7953</v>
      </c>
      <c r="I1513" s="58" t="s">
        <v>4</v>
      </c>
      <c r="J1513">
        <f>VLOOKUP(D1513,'TIpo (Estudo)'!A:C,3,0)</f>
        <v>2</v>
      </c>
      <c r="K1513" t="str">
        <f>VLOOKUP(D1513,'TIpo (Estudo)'!A:B,2,)</f>
        <v>Tipo_B</v>
      </c>
      <c r="L1513" t="s">
        <v>1730</v>
      </c>
      <c r="M1513" t="str">
        <f t="shared" si="46"/>
        <v>MG</v>
      </c>
      <c r="N1513" s="53">
        <v>40744</v>
      </c>
      <c r="O1513">
        <v>1</v>
      </c>
      <c r="P1513">
        <f t="shared" si="47"/>
        <v>7380</v>
      </c>
    </row>
    <row r="1514" spans="1:16" x14ac:dyDescent="0.25">
      <c r="A1514" s="32" t="s">
        <v>29</v>
      </c>
      <c r="B1514" s="32">
        <v>37372</v>
      </c>
      <c r="C1514" s="32" t="s">
        <v>1139</v>
      </c>
      <c r="D1514" s="32" t="str">
        <f>VLOOKUP(C1514,Grupo!A:B,2,0)</f>
        <v>_TMX 02-5 m</v>
      </c>
      <c r="G1514" s="34">
        <v>67000</v>
      </c>
      <c r="H1514" s="32">
        <v>7937</v>
      </c>
      <c r="I1514" s="58" t="s">
        <v>29</v>
      </c>
      <c r="J1514">
        <f>VLOOKUP(D1514,'TIpo (Estudo)'!A:C,3,0)</f>
        <v>13</v>
      </c>
      <c r="K1514" t="str">
        <f>VLOOKUP(D1514,'TIpo (Estudo)'!A:B,2,)</f>
        <v>Tipo_H_2-5</v>
      </c>
      <c r="L1514" t="s">
        <v>1729</v>
      </c>
      <c r="M1514" t="str">
        <f t="shared" si="46"/>
        <v>PR</v>
      </c>
      <c r="N1514" s="53">
        <v>40744</v>
      </c>
      <c r="O1514">
        <v>1</v>
      </c>
      <c r="P1514">
        <f t="shared" si="47"/>
        <v>27470</v>
      </c>
    </row>
    <row r="1515" spans="1:16" x14ac:dyDescent="0.25">
      <c r="A1515" s="32" t="s">
        <v>2</v>
      </c>
      <c r="B1515" s="32">
        <v>42918</v>
      </c>
      <c r="C1515" s="32" t="s">
        <v>2019</v>
      </c>
      <c r="D1515" s="32" t="str">
        <f>VLOOKUP(C1515,Grupo!A:B,2,0)</f>
        <v>_TMX 06-10 m</v>
      </c>
      <c r="G1515" s="34">
        <v>41294.160000000003</v>
      </c>
      <c r="H1515" s="32">
        <v>7887</v>
      </c>
      <c r="I1515" s="58" t="s">
        <v>2</v>
      </c>
      <c r="J1515">
        <f>VLOOKUP(D1515,'TIpo (Estudo)'!A:C,3,0)</f>
        <v>14</v>
      </c>
      <c r="K1515" t="str">
        <f>VLOOKUP(D1515,'TIpo (Estudo)'!A:B,2,)</f>
        <v>Tipo_H_6-10</v>
      </c>
      <c r="L1515" t="s">
        <v>1577</v>
      </c>
      <c r="M1515" t="str">
        <f t="shared" si="46"/>
        <v>SP</v>
      </c>
      <c r="N1515" s="53">
        <v>40746</v>
      </c>
      <c r="O1515">
        <v>1</v>
      </c>
      <c r="P1515">
        <f t="shared" si="47"/>
        <v>16930.605599999999</v>
      </c>
    </row>
    <row r="1516" spans="1:16" x14ac:dyDescent="0.25">
      <c r="A1516" s="32" t="s">
        <v>10</v>
      </c>
      <c r="B1516" s="32">
        <v>2384</v>
      </c>
      <c r="C1516" s="32" t="s">
        <v>1148</v>
      </c>
      <c r="D1516" s="32" t="str">
        <f>VLOOKUP(C1516,Grupo!A:B,2,0)</f>
        <v>_TMX 02-5 m</v>
      </c>
      <c r="G1516" s="34">
        <v>31000</v>
      </c>
      <c r="H1516" s="32">
        <v>3851</v>
      </c>
      <c r="I1516" s="58" t="s">
        <v>10</v>
      </c>
      <c r="J1516">
        <f>VLOOKUP(D1516,'TIpo (Estudo)'!A:C,3,0)</f>
        <v>13</v>
      </c>
      <c r="K1516" t="str">
        <f>VLOOKUP(D1516,'TIpo (Estudo)'!A:B,2,)</f>
        <v>Tipo_H_2-5</v>
      </c>
      <c r="L1516" t="s">
        <v>2070</v>
      </c>
      <c r="M1516" t="str">
        <f t="shared" si="46"/>
        <v>GO</v>
      </c>
      <c r="N1516" s="53">
        <v>40749</v>
      </c>
      <c r="O1516">
        <v>1</v>
      </c>
      <c r="P1516">
        <f t="shared" si="47"/>
        <v>12710</v>
      </c>
    </row>
    <row r="1517" spans="1:16" x14ac:dyDescent="0.25">
      <c r="A1517" s="32" t="s">
        <v>2</v>
      </c>
      <c r="B1517" s="32">
        <v>43239</v>
      </c>
      <c r="C1517" s="32" t="s">
        <v>2018</v>
      </c>
      <c r="D1517" s="32" t="str">
        <f>VLOOKUP(C1517,Grupo!A:B,2,0)</f>
        <v>_TMX 06-10 m</v>
      </c>
      <c r="G1517" s="34">
        <v>65142</v>
      </c>
      <c r="H1517" s="32">
        <v>7873</v>
      </c>
      <c r="I1517" s="58" t="s">
        <v>2</v>
      </c>
      <c r="J1517">
        <f>VLOOKUP(D1517,'TIpo (Estudo)'!A:C,3,0)</f>
        <v>14</v>
      </c>
      <c r="K1517" t="str">
        <f>VLOOKUP(D1517,'TIpo (Estudo)'!A:B,2,)</f>
        <v>Tipo_H_6-10</v>
      </c>
      <c r="L1517" t="s">
        <v>1194</v>
      </c>
      <c r="M1517" t="str">
        <f t="shared" si="46"/>
        <v>SP</v>
      </c>
      <c r="N1517" s="53">
        <v>40749</v>
      </c>
      <c r="O1517">
        <v>1</v>
      </c>
      <c r="P1517">
        <f t="shared" si="47"/>
        <v>26708.219999999998</v>
      </c>
    </row>
    <row r="1518" spans="1:16" x14ac:dyDescent="0.25">
      <c r="A1518" s="32" t="s">
        <v>1</v>
      </c>
      <c r="B1518" s="32">
        <v>31744</v>
      </c>
      <c r="C1518" s="32" t="s">
        <v>1153</v>
      </c>
      <c r="D1518" s="32" t="str">
        <f>VLOOKUP(C1518,Grupo!A:B,2,0)</f>
        <v>_RX 0-11m</v>
      </c>
      <c r="G1518" s="34">
        <v>73000</v>
      </c>
      <c r="H1518" s="32">
        <v>7975</v>
      </c>
      <c r="I1518" s="58" t="s">
        <v>1</v>
      </c>
      <c r="J1518">
        <f>VLOOKUP(D1518,'TIpo (Estudo)'!A:C,3,0)</f>
        <v>7</v>
      </c>
      <c r="K1518" t="str">
        <f>VLOOKUP(D1518,'TIpo (Estudo)'!A:B,2,)</f>
        <v>Tipo_F_0-11</v>
      </c>
      <c r="L1518" t="s">
        <v>1578</v>
      </c>
      <c r="M1518" t="str">
        <f t="shared" si="46"/>
        <v>MS</v>
      </c>
      <c r="N1518" s="53">
        <v>40750</v>
      </c>
      <c r="O1518">
        <v>1</v>
      </c>
      <c r="P1518">
        <f t="shared" si="47"/>
        <v>29930</v>
      </c>
    </row>
    <row r="1519" spans="1:16" x14ac:dyDescent="0.25">
      <c r="A1519" s="32" t="s">
        <v>29</v>
      </c>
      <c r="B1519" s="32">
        <v>37372</v>
      </c>
      <c r="C1519" s="32" t="s">
        <v>1139</v>
      </c>
      <c r="D1519" s="32" t="str">
        <f>VLOOKUP(C1519,Grupo!A:B,2,0)</f>
        <v>_TMX 02-5 m</v>
      </c>
      <c r="G1519" s="34">
        <v>60683</v>
      </c>
      <c r="H1519" s="32">
        <v>7916</v>
      </c>
      <c r="I1519" s="58" t="s">
        <v>29</v>
      </c>
      <c r="J1519">
        <f>VLOOKUP(D1519,'TIpo (Estudo)'!A:C,3,0)</f>
        <v>13</v>
      </c>
      <c r="K1519" t="str">
        <f>VLOOKUP(D1519,'TIpo (Estudo)'!A:B,2,)</f>
        <v>Tipo_H_2-5</v>
      </c>
      <c r="L1519" t="s">
        <v>1213</v>
      </c>
      <c r="M1519" t="str">
        <f t="shared" si="46"/>
        <v>PR</v>
      </c>
      <c r="N1519" s="53">
        <v>40750</v>
      </c>
      <c r="O1519">
        <v>1</v>
      </c>
      <c r="P1519">
        <f t="shared" si="47"/>
        <v>24880.03</v>
      </c>
    </row>
    <row r="1520" spans="1:16" x14ac:dyDescent="0.25">
      <c r="A1520" s="32" t="s">
        <v>2</v>
      </c>
      <c r="B1520" s="32">
        <v>42918</v>
      </c>
      <c r="C1520" s="32" t="s">
        <v>2019</v>
      </c>
      <c r="D1520" s="32" t="str">
        <f>VLOOKUP(C1520,Grupo!A:B,2,0)</f>
        <v>_TMX 06-10 m</v>
      </c>
      <c r="G1520" s="34">
        <v>40000</v>
      </c>
      <c r="H1520" s="32">
        <v>7885</v>
      </c>
      <c r="I1520" s="58" t="s">
        <v>2</v>
      </c>
      <c r="J1520">
        <f>VLOOKUP(D1520,'TIpo (Estudo)'!A:C,3,0)</f>
        <v>14</v>
      </c>
      <c r="K1520" t="str">
        <f>VLOOKUP(D1520,'TIpo (Estudo)'!A:B,2,)</f>
        <v>Tipo_H_6-10</v>
      </c>
      <c r="L1520" t="s">
        <v>1674</v>
      </c>
      <c r="M1520" t="str">
        <f t="shared" si="46"/>
        <v>SP</v>
      </c>
      <c r="N1520" s="53">
        <v>40750</v>
      </c>
      <c r="O1520">
        <v>1</v>
      </c>
      <c r="P1520">
        <f t="shared" si="47"/>
        <v>16400</v>
      </c>
    </row>
    <row r="1521" spans="1:16" x14ac:dyDescent="0.25">
      <c r="A1521" s="32" t="s">
        <v>10</v>
      </c>
      <c r="B1521" s="32">
        <v>37372</v>
      </c>
      <c r="C1521" s="32" t="s">
        <v>1139</v>
      </c>
      <c r="D1521" s="32" t="str">
        <f>VLOOKUP(C1521,Grupo!A:B,2,0)</f>
        <v>_TMX 02-5 m</v>
      </c>
      <c r="G1521" s="34">
        <v>61000</v>
      </c>
      <c r="H1521" s="32">
        <v>7427</v>
      </c>
      <c r="I1521" s="58" t="s">
        <v>10</v>
      </c>
      <c r="J1521">
        <f>VLOOKUP(D1521,'TIpo (Estudo)'!A:C,3,0)</f>
        <v>13</v>
      </c>
      <c r="K1521" t="str">
        <f>VLOOKUP(D1521,'TIpo (Estudo)'!A:B,2,)</f>
        <v>Tipo_H_2-5</v>
      </c>
      <c r="L1521" t="s">
        <v>2071</v>
      </c>
      <c r="M1521" t="str">
        <f t="shared" si="46"/>
        <v>GO</v>
      </c>
      <c r="N1521" s="53">
        <v>40752</v>
      </c>
      <c r="O1521">
        <v>1</v>
      </c>
      <c r="P1521">
        <f t="shared" si="47"/>
        <v>25010</v>
      </c>
    </row>
    <row r="1522" spans="1:16" x14ac:dyDescent="0.25">
      <c r="A1522" s="32" t="s">
        <v>2</v>
      </c>
      <c r="B1522" s="32">
        <v>40757</v>
      </c>
      <c r="C1522" s="32" t="s">
        <v>1154</v>
      </c>
      <c r="D1522" s="32" t="str">
        <f>VLOOKUP(C1522,Grupo!A:B,2,0)</f>
        <v>_RX 0-11m</v>
      </c>
      <c r="G1522" s="34">
        <v>105200</v>
      </c>
      <c r="H1522" s="32">
        <v>7902</v>
      </c>
      <c r="I1522" s="58" t="s">
        <v>2</v>
      </c>
      <c r="J1522">
        <f>VLOOKUP(D1522,'TIpo (Estudo)'!A:C,3,0)</f>
        <v>7</v>
      </c>
      <c r="K1522" t="str">
        <f>VLOOKUP(D1522,'TIpo (Estudo)'!A:B,2,)</f>
        <v>Tipo_F_0-11</v>
      </c>
      <c r="L1522" t="s">
        <v>1731</v>
      </c>
      <c r="M1522" t="str">
        <f t="shared" si="46"/>
        <v>SP</v>
      </c>
      <c r="N1522" s="53">
        <v>40752</v>
      </c>
      <c r="O1522">
        <v>1</v>
      </c>
      <c r="P1522">
        <f t="shared" si="47"/>
        <v>43132</v>
      </c>
    </row>
    <row r="1523" spans="1:16" x14ac:dyDescent="0.25">
      <c r="A1523" s="32" t="s">
        <v>10</v>
      </c>
      <c r="B1523" s="32">
        <v>37372</v>
      </c>
      <c r="C1523" s="32" t="s">
        <v>1139</v>
      </c>
      <c r="D1523" s="32" t="str">
        <f>VLOOKUP(C1523,Grupo!A:B,2,0)</f>
        <v>_TMX 02-5 m</v>
      </c>
      <c r="G1523" s="34">
        <v>80000</v>
      </c>
      <c r="H1523" s="32">
        <v>7924</v>
      </c>
      <c r="I1523" s="58" t="s">
        <v>10</v>
      </c>
      <c r="J1523">
        <f>VLOOKUP(D1523,'TIpo (Estudo)'!A:C,3,0)</f>
        <v>13</v>
      </c>
      <c r="K1523" t="str">
        <f>VLOOKUP(D1523,'TIpo (Estudo)'!A:B,2,)</f>
        <v>Tipo_H_2-5</v>
      </c>
      <c r="L1523" t="s">
        <v>1732</v>
      </c>
      <c r="M1523" t="str">
        <f t="shared" si="46"/>
        <v>GO</v>
      </c>
      <c r="N1523" s="53">
        <v>40753</v>
      </c>
      <c r="O1523">
        <v>1</v>
      </c>
      <c r="P1523">
        <f t="shared" si="47"/>
        <v>32800</v>
      </c>
    </row>
    <row r="1524" spans="1:16" x14ac:dyDescent="0.25">
      <c r="A1524" s="32" t="s">
        <v>4</v>
      </c>
      <c r="B1524" s="32">
        <v>41719</v>
      </c>
      <c r="C1524" s="32" t="s">
        <v>1164</v>
      </c>
      <c r="D1524" s="32" t="str">
        <f>VLOOKUP(C1524,Grupo!A:B,2,0)</f>
        <v>_Colhedoras</v>
      </c>
      <c r="G1524" s="34">
        <v>28175.56</v>
      </c>
      <c r="H1524" s="32">
        <v>7933</v>
      </c>
      <c r="I1524" s="58" t="s">
        <v>4</v>
      </c>
      <c r="J1524">
        <f>VLOOKUP(D1524,'TIpo (Estudo)'!A:C,3,0)</f>
        <v>1</v>
      </c>
      <c r="K1524" t="str">
        <f>VLOOKUP(D1524,'TIpo (Estudo)'!A:B,2,)</f>
        <v>Tipo_A</v>
      </c>
      <c r="L1524" t="s">
        <v>1259</v>
      </c>
      <c r="M1524" t="str">
        <f t="shared" si="46"/>
        <v>MG</v>
      </c>
      <c r="N1524" s="53">
        <v>40753</v>
      </c>
      <c r="O1524">
        <v>1</v>
      </c>
      <c r="P1524">
        <f t="shared" si="47"/>
        <v>11551.979600000001</v>
      </c>
    </row>
    <row r="1525" spans="1:16" x14ac:dyDescent="0.25">
      <c r="A1525" s="32" t="s">
        <v>4</v>
      </c>
      <c r="B1525" s="32">
        <v>37372</v>
      </c>
      <c r="C1525" s="32" t="s">
        <v>1139</v>
      </c>
      <c r="D1525" s="32" t="str">
        <f>VLOOKUP(C1525,Grupo!A:B,2,0)</f>
        <v>_TMX 02-5 m</v>
      </c>
      <c r="G1525" s="34">
        <v>55968</v>
      </c>
      <c r="H1525" s="32">
        <v>7951</v>
      </c>
      <c r="I1525" s="58" t="s">
        <v>4</v>
      </c>
      <c r="J1525">
        <f>VLOOKUP(D1525,'TIpo (Estudo)'!A:C,3,0)</f>
        <v>13</v>
      </c>
      <c r="K1525" t="str">
        <f>VLOOKUP(D1525,'TIpo (Estudo)'!A:B,2,)</f>
        <v>Tipo_H_2-5</v>
      </c>
      <c r="L1525" t="s">
        <v>1259</v>
      </c>
      <c r="M1525" t="str">
        <f t="shared" si="46"/>
        <v>MG</v>
      </c>
      <c r="N1525" s="53">
        <v>40753</v>
      </c>
      <c r="O1525">
        <v>1</v>
      </c>
      <c r="P1525">
        <f t="shared" si="47"/>
        <v>22946.879999999997</v>
      </c>
    </row>
    <row r="1526" spans="1:16" x14ac:dyDescent="0.25">
      <c r="A1526" s="32" t="s">
        <v>314</v>
      </c>
      <c r="B1526" s="32">
        <v>42567</v>
      </c>
      <c r="C1526" s="32" t="s">
        <v>2193</v>
      </c>
      <c r="D1526" s="32" t="str">
        <f>VLOOKUP(C1526,Grupo!A:B,2,0)</f>
        <v>_Colhedoras</v>
      </c>
      <c r="G1526" s="34">
        <v>22000</v>
      </c>
      <c r="H1526" s="32">
        <v>7966</v>
      </c>
      <c r="I1526" s="58" t="s">
        <v>314</v>
      </c>
      <c r="J1526">
        <f>VLOOKUP(D1526,'TIpo (Estudo)'!A:C,3,0)</f>
        <v>1</v>
      </c>
      <c r="K1526" t="str">
        <f>VLOOKUP(D1526,'TIpo (Estudo)'!A:B,2,)</f>
        <v>Tipo_A</v>
      </c>
      <c r="L1526" t="s">
        <v>1613</v>
      </c>
      <c r="M1526" t="str">
        <f t="shared" si="46"/>
        <v>RN</v>
      </c>
      <c r="N1526" s="53">
        <v>40756</v>
      </c>
      <c r="O1526">
        <v>1</v>
      </c>
      <c r="P1526">
        <f t="shared" si="47"/>
        <v>9020</v>
      </c>
    </row>
    <row r="1527" spans="1:16" x14ac:dyDescent="0.25">
      <c r="A1527" s="32" t="s">
        <v>29</v>
      </c>
      <c r="B1527" s="32">
        <v>42700</v>
      </c>
      <c r="C1527" s="32" t="s">
        <v>3059</v>
      </c>
      <c r="D1527" s="32" t="str">
        <f>VLOOKUP(C1527,Grupo!A:B,2,0)</f>
        <v>_Wagon</v>
      </c>
      <c r="G1527" s="34">
        <v>25000</v>
      </c>
      <c r="H1527" s="32">
        <v>7932</v>
      </c>
      <c r="I1527" s="58" t="s">
        <v>29</v>
      </c>
      <c r="J1527">
        <f>VLOOKUP(D1527,'TIpo (Estudo)'!A:C,3,0)</f>
        <v>19</v>
      </c>
      <c r="K1527" t="str">
        <f>VLOOKUP(D1527,'TIpo (Estudo)'!A:B,2,)</f>
        <v>Tipo_K</v>
      </c>
      <c r="L1527" t="s">
        <v>1307</v>
      </c>
      <c r="M1527" t="str">
        <f t="shared" si="46"/>
        <v>PR</v>
      </c>
      <c r="N1527" s="53">
        <v>40756</v>
      </c>
      <c r="O1527">
        <v>1</v>
      </c>
      <c r="P1527">
        <f t="shared" si="47"/>
        <v>10250</v>
      </c>
    </row>
    <row r="1528" spans="1:16" x14ac:dyDescent="0.25">
      <c r="A1528" s="32" t="s">
        <v>175</v>
      </c>
      <c r="B1528" s="32">
        <v>41711</v>
      </c>
      <c r="C1528" s="32" t="s">
        <v>3057</v>
      </c>
      <c r="D1528" s="32" t="str">
        <f>VLOOKUP(C1528,Grupo!A:B,2,0)</f>
        <v>_VM 2-8 m</v>
      </c>
      <c r="G1528" s="34">
        <v>30911.4</v>
      </c>
      <c r="H1528" s="32">
        <v>7979</v>
      </c>
      <c r="I1528" s="58" t="s">
        <v>2</v>
      </c>
      <c r="J1528">
        <f>VLOOKUP(D1528,'TIpo (Estudo)'!A:C,3,0)</f>
        <v>17</v>
      </c>
      <c r="K1528" t="str">
        <f>VLOOKUP(D1528,'TIpo (Estudo)'!A:B,2,)</f>
        <v>Tipo_J_2-8</v>
      </c>
      <c r="L1528" t="s">
        <v>1526</v>
      </c>
      <c r="M1528" t="str">
        <f t="shared" si="46"/>
        <v>SP</v>
      </c>
      <c r="N1528" s="53">
        <v>40757</v>
      </c>
      <c r="O1528">
        <v>1</v>
      </c>
      <c r="P1528">
        <f t="shared" si="47"/>
        <v>12673.673999999999</v>
      </c>
    </row>
    <row r="1529" spans="1:16" x14ac:dyDescent="0.25">
      <c r="A1529" s="32" t="s">
        <v>175</v>
      </c>
      <c r="B1529" s="32">
        <v>41711</v>
      </c>
      <c r="C1529" s="32" t="s">
        <v>3057</v>
      </c>
      <c r="D1529" s="32" t="str">
        <f>VLOOKUP(C1529,Grupo!A:B,2,0)</f>
        <v>_VM 2-8 m</v>
      </c>
      <c r="G1529" s="34">
        <v>30911.4</v>
      </c>
      <c r="H1529" s="32">
        <v>7978</v>
      </c>
      <c r="I1529" s="58" t="s">
        <v>2</v>
      </c>
      <c r="J1529">
        <f>VLOOKUP(D1529,'TIpo (Estudo)'!A:C,3,0)</f>
        <v>17</v>
      </c>
      <c r="K1529" t="str">
        <f>VLOOKUP(D1529,'TIpo (Estudo)'!A:B,2,)</f>
        <v>Tipo_J_2-8</v>
      </c>
      <c r="L1529" t="s">
        <v>1526</v>
      </c>
      <c r="M1529" t="str">
        <f t="shared" si="46"/>
        <v>SP</v>
      </c>
      <c r="N1529" s="53">
        <v>40757</v>
      </c>
      <c r="O1529">
        <v>1</v>
      </c>
      <c r="P1529">
        <f t="shared" si="47"/>
        <v>12673.673999999999</v>
      </c>
    </row>
    <row r="1530" spans="1:16" x14ac:dyDescent="0.25">
      <c r="A1530" s="32" t="s">
        <v>175</v>
      </c>
      <c r="B1530" s="32">
        <v>41815</v>
      </c>
      <c r="C1530" s="32" t="s">
        <v>2940</v>
      </c>
      <c r="D1530" s="32" t="str">
        <f>VLOOKUP(C1530,Grupo!A:B,2,0)</f>
        <v>_VM 2-8 m</v>
      </c>
      <c r="G1530" s="34">
        <v>23115.3</v>
      </c>
      <c r="H1530" s="32">
        <v>7980</v>
      </c>
      <c r="I1530" s="58" t="s">
        <v>2</v>
      </c>
      <c r="J1530">
        <f>VLOOKUP(D1530,'TIpo (Estudo)'!A:C,3,0)</f>
        <v>17</v>
      </c>
      <c r="K1530" t="str">
        <f>VLOOKUP(D1530,'TIpo (Estudo)'!A:B,2,)</f>
        <v>Tipo_J_2-8</v>
      </c>
      <c r="L1530" t="s">
        <v>1526</v>
      </c>
      <c r="M1530" t="str">
        <f t="shared" si="46"/>
        <v>SP</v>
      </c>
      <c r="N1530" s="53">
        <v>40757</v>
      </c>
      <c r="O1530">
        <v>1</v>
      </c>
      <c r="P1530">
        <f t="shared" si="47"/>
        <v>9477.2729999999992</v>
      </c>
    </row>
    <row r="1531" spans="1:16" x14ac:dyDescent="0.25">
      <c r="A1531" s="32" t="s">
        <v>175</v>
      </c>
      <c r="B1531" s="32">
        <v>41815</v>
      </c>
      <c r="C1531" s="32" t="s">
        <v>2940</v>
      </c>
      <c r="D1531" s="32" t="str">
        <f>VLOOKUP(C1531,Grupo!A:B,2,0)</f>
        <v>_VM 2-8 m</v>
      </c>
      <c r="G1531" s="34">
        <v>23115.3</v>
      </c>
      <c r="H1531" s="32">
        <v>7985</v>
      </c>
      <c r="I1531" s="58" t="s">
        <v>2</v>
      </c>
      <c r="J1531">
        <f>VLOOKUP(D1531,'TIpo (Estudo)'!A:C,3,0)</f>
        <v>17</v>
      </c>
      <c r="K1531" t="str">
        <f>VLOOKUP(D1531,'TIpo (Estudo)'!A:B,2,)</f>
        <v>Tipo_J_2-8</v>
      </c>
      <c r="L1531" t="s">
        <v>1526</v>
      </c>
      <c r="M1531" t="str">
        <f t="shared" si="46"/>
        <v>SP</v>
      </c>
      <c r="N1531" s="53">
        <v>40757</v>
      </c>
      <c r="O1531">
        <v>1</v>
      </c>
      <c r="P1531">
        <f t="shared" si="47"/>
        <v>9477.2729999999992</v>
      </c>
    </row>
    <row r="1532" spans="1:16" x14ac:dyDescent="0.25">
      <c r="A1532" s="32" t="s">
        <v>175</v>
      </c>
      <c r="B1532" s="32">
        <v>41815</v>
      </c>
      <c r="C1532" s="32" t="s">
        <v>2940</v>
      </c>
      <c r="D1532" s="32" t="str">
        <f>VLOOKUP(C1532,Grupo!A:B,2,0)</f>
        <v>_VM 2-8 m</v>
      </c>
      <c r="G1532" s="34">
        <v>23115.3</v>
      </c>
      <c r="H1532" s="32">
        <v>7986</v>
      </c>
      <c r="I1532" s="58" t="s">
        <v>2</v>
      </c>
      <c r="J1532">
        <f>VLOOKUP(D1532,'TIpo (Estudo)'!A:C,3,0)</f>
        <v>17</v>
      </c>
      <c r="K1532" t="str">
        <f>VLOOKUP(D1532,'TIpo (Estudo)'!A:B,2,)</f>
        <v>Tipo_J_2-8</v>
      </c>
      <c r="L1532" t="s">
        <v>1526</v>
      </c>
      <c r="M1532" t="str">
        <f t="shared" si="46"/>
        <v>SP</v>
      </c>
      <c r="N1532" s="53">
        <v>40757</v>
      </c>
      <c r="O1532">
        <v>1</v>
      </c>
      <c r="P1532">
        <f t="shared" si="47"/>
        <v>9477.2729999999992</v>
      </c>
    </row>
    <row r="1533" spans="1:16" x14ac:dyDescent="0.25">
      <c r="A1533" s="32" t="s">
        <v>175</v>
      </c>
      <c r="B1533" s="32">
        <v>41815</v>
      </c>
      <c r="C1533" s="32" t="s">
        <v>2940</v>
      </c>
      <c r="D1533" s="32" t="str">
        <f>VLOOKUP(C1533,Grupo!A:B,2,0)</f>
        <v>_VM 2-8 m</v>
      </c>
      <c r="G1533" s="34">
        <v>23115.3</v>
      </c>
      <c r="H1533" s="32">
        <v>7987</v>
      </c>
      <c r="I1533" s="58" t="s">
        <v>2</v>
      </c>
      <c r="J1533">
        <f>VLOOKUP(D1533,'TIpo (Estudo)'!A:C,3,0)</f>
        <v>17</v>
      </c>
      <c r="K1533" t="str">
        <f>VLOOKUP(D1533,'TIpo (Estudo)'!A:B,2,)</f>
        <v>Tipo_J_2-8</v>
      </c>
      <c r="L1533" t="s">
        <v>1526</v>
      </c>
      <c r="M1533" t="str">
        <f t="shared" si="46"/>
        <v>SP</v>
      </c>
      <c r="N1533" s="53">
        <v>40757</v>
      </c>
      <c r="O1533">
        <v>1</v>
      </c>
      <c r="P1533">
        <f t="shared" si="47"/>
        <v>9477.2729999999992</v>
      </c>
    </row>
    <row r="1534" spans="1:16" x14ac:dyDescent="0.25">
      <c r="A1534" s="32" t="s">
        <v>2</v>
      </c>
      <c r="B1534" s="32">
        <v>31744</v>
      </c>
      <c r="C1534" s="32" t="s">
        <v>1153</v>
      </c>
      <c r="D1534" s="32" t="str">
        <f>VLOOKUP(C1534,Grupo!A:B,2,0)</f>
        <v>_RX 0-11m</v>
      </c>
      <c r="G1534" s="34">
        <v>62500</v>
      </c>
      <c r="H1534" s="32">
        <v>7938</v>
      </c>
      <c r="I1534" s="58" t="s">
        <v>2</v>
      </c>
      <c r="J1534">
        <f>VLOOKUP(D1534,'TIpo (Estudo)'!A:C,3,0)</f>
        <v>7</v>
      </c>
      <c r="K1534" t="str">
        <f>VLOOKUP(D1534,'TIpo (Estudo)'!A:B,2,)</f>
        <v>Tipo_F_0-11</v>
      </c>
      <c r="L1534" t="s">
        <v>1733</v>
      </c>
      <c r="M1534" t="str">
        <f t="shared" si="46"/>
        <v>SP</v>
      </c>
      <c r="N1534" s="53">
        <v>40758</v>
      </c>
      <c r="O1534">
        <v>1</v>
      </c>
      <c r="P1534">
        <f t="shared" si="47"/>
        <v>25625</v>
      </c>
    </row>
    <row r="1535" spans="1:16" x14ac:dyDescent="0.25">
      <c r="A1535" s="32" t="s">
        <v>29</v>
      </c>
      <c r="B1535" s="32">
        <v>42700</v>
      </c>
      <c r="C1535" s="32" t="s">
        <v>3059</v>
      </c>
      <c r="D1535" s="32" t="str">
        <f>VLOOKUP(C1535,Grupo!A:B,2,0)</f>
        <v>_Wagon</v>
      </c>
      <c r="G1535" s="34">
        <v>23000</v>
      </c>
      <c r="H1535" s="32">
        <v>7930</v>
      </c>
      <c r="I1535" s="58" t="s">
        <v>29</v>
      </c>
      <c r="J1535">
        <f>VLOOKUP(D1535,'TIpo (Estudo)'!A:C,3,0)</f>
        <v>19</v>
      </c>
      <c r="K1535" t="str">
        <f>VLOOKUP(D1535,'TIpo (Estudo)'!A:B,2,)</f>
        <v>Tipo_K</v>
      </c>
      <c r="L1535" t="s">
        <v>1335</v>
      </c>
      <c r="M1535" t="str">
        <f t="shared" si="46"/>
        <v>PR</v>
      </c>
      <c r="N1535" s="53">
        <v>40758</v>
      </c>
      <c r="O1535">
        <v>1</v>
      </c>
      <c r="P1535">
        <f t="shared" si="47"/>
        <v>9430</v>
      </c>
    </row>
    <row r="1536" spans="1:16" x14ac:dyDescent="0.25">
      <c r="A1536" s="32" t="s">
        <v>2</v>
      </c>
      <c r="B1536" s="32">
        <v>42700</v>
      </c>
      <c r="C1536" s="32" t="s">
        <v>3059</v>
      </c>
      <c r="D1536" s="32" t="str">
        <f>VLOOKUP(C1536,Grupo!A:B,2,0)</f>
        <v>_Wagon</v>
      </c>
      <c r="G1536" s="34">
        <v>28300</v>
      </c>
      <c r="H1536" s="32">
        <v>7929</v>
      </c>
      <c r="I1536" s="58" t="s">
        <v>2</v>
      </c>
      <c r="J1536">
        <f>VLOOKUP(D1536,'TIpo (Estudo)'!A:C,3,0)</f>
        <v>19</v>
      </c>
      <c r="K1536" t="str">
        <f>VLOOKUP(D1536,'TIpo (Estudo)'!A:B,2,)</f>
        <v>Tipo_K</v>
      </c>
      <c r="L1536" t="s">
        <v>1412</v>
      </c>
      <c r="M1536" t="str">
        <f t="shared" si="46"/>
        <v>SP</v>
      </c>
      <c r="N1536" s="53">
        <v>40758</v>
      </c>
      <c r="O1536">
        <v>1</v>
      </c>
      <c r="P1536">
        <f t="shared" si="47"/>
        <v>11603</v>
      </c>
    </row>
    <row r="1537" spans="1:16" x14ac:dyDescent="0.25">
      <c r="A1537" s="32" t="s">
        <v>4</v>
      </c>
      <c r="B1537" s="32">
        <v>40526</v>
      </c>
      <c r="C1537" s="32" t="s">
        <v>1151</v>
      </c>
      <c r="D1537" s="32" t="str">
        <f>VLOOKUP(C1537,Grupo!A:B,2,0)</f>
        <v>_RX 0-11m</v>
      </c>
      <c r="G1537" s="34">
        <v>88000</v>
      </c>
      <c r="H1537" s="32">
        <v>7893</v>
      </c>
      <c r="I1537" s="58" t="s">
        <v>4</v>
      </c>
      <c r="J1537">
        <f>VLOOKUP(D1537,'TIpo (Estudo)'!A:C,3,0)</f>
        <v>7</v>
      </c>
      <c r="K1537" t="str">
        <f>VLOOKUP(D1537,'TIpo (Estudo)'!A:B,2,)</f>
        <v>Tipo_F_0-11</v>
      </c>
      <c r="L1537" t="s">
        <v>1297</v>
      </c>
      <c r="M1537" t="str">
        <f t="shared" si="46"/>
        <v>MG</v>
      </c>
      <c r="N1537" s="53">
        <v>40759</v>
      </c>
      <c r="O1537">
        <v>1</v>
      </c>
      <c r="P1537">
        <f t="shared" si="47"/>
        <v>36080</v>
      </c>
    </row>
    <row r="1538" spans="1:16" x14ac:dyDescent="0.25">
      <c r="A1538" s="32" t="s">
        <v>4</v>
      </c>
      <c r="B1538" s="32">
        <v>42981</v>
      </c>
      <c r="C1538" s="32" t="s">
        <v>2165</v>
      </c>
      <c r="D1538" s="32" t="str">
        <f>VLOOKUP(C1538,Grupo!A:B,2,0)</f>
        <v>_RX 15-20 m</v>
      </c>
      <c r="G1538" s="34">
        <v>250000</v>
      </c>
      <c r="H1538" s="32">
        <v>7738</v>
      </c>
      <c r="I1538" s="58" t="s">
        <v>4</v>
      </c>
      <c r="J1538">
        <f>VLOOKUP(D1538,'TIpo (Estudo)'!A:C,3,0)</f>
        <v>9</v>
      </c>
      <c r="K1538" t="str">
        <f>VLOOKUP(D1538,'TIpo (Estudo)'!A:B,2,)</f>
        <v>Tipo_F_15-20</v>
      </c>
      <c r="L1538" t="s">
        <v>1297</v>
      </c>
      <c r="M1538" t="str">
        <f t="shared" si="46"/>
        <v>MG</v>
      </c>
      <c r="N1538" s="53">
        <v>40759</v>
      </c>
      <c r="O1538">
        <v>1</v>
      </c>
      <c r="P1538">
        <f t="shared" si="47"/>
        <v>102500</v>
      </c>
    </row>
    <row r="1539" spans="1:16" x14ac:dyDescent="0.25">
      <c r="A1539" s="32" t="s">
        <v>2</v>
      </c>
      <c r="B1539" s="32">
        <v>41711</v>
      </c>
      <c r="C1539" s="32" t="s">
        <v>3057</v>
      </c>
      <c r="D1539" s="32" t="str">
        <f>VLOOKUP(C1539,Grupo!A:B,2,0)</f>
        <v>_VM 2-8 m</v>
      </c>
      <c r="G1539" s="34">
        <v>51000</v>
      </c>
      <c r="H1539" s="32">
        <v>7706</v>
      </c>
      <c r="I1539" s="58" t="s">
        <v>2</v>
      </c>
      <c r="J1539">
        <f>VLOOKUP(D1539,'TIpo (Estudo)'!A:C,3,0)</f>
        <v>17</v>
      </c>
      <c r="K1539" t="str">
        <f>VLOOKUP(D1539,'TIpo (Estudo)'!A:B,2,)</f>
        <v>Tipo_J_2-8</v>
      </c>
      <c r="L1539" t="s">
        <v>1379</v>
      </c>
      <c r="M1539" t="str">
        <f t="shared" ref="M1539:M1602" si="48">IF(ISBLANK(I1539),A1539,I1539)</f>
        <v>SP</v>
      </c>
      <c r="N1539" s="53">
        <v>40759</v>
      </c>
      <c r="O1539">
        <v>1</v>
      </c>
      <c r="P1539">
        <f t="shared" ref="P1539:P1602" si="49">G1539*0.41</f>
        <v>20910</v>
      </c>
    </row>
    <row r="1540" spans="1:16" x14ac:dyDescent="0.25">
      <c r="A1540" s="32" t="s">
        <v>29</v>
      </c>
      <c r="B1540" s="32">
        <v>37372</v>
      </c>
      <c r="C1540" s="32" t="s">
        <v>1139</v>
      </c>
      <c r="D1540" s="32" t="str">
        <f>VLOOKUP(C1540,Grupo!A:B,2,0)</f>
        <v>_TMX 02-5 m</v>
      </c>
      <c r="G1540" s="34">
        <v>60683</v>
      </c>
      <c r="H1540" s="32">
        <v>8007</v>
      </c>
      <c r="I1540" s="58" t="s">
        <v>29</v>
      </c>
      <c r="J1540">
        <f>VLOOKUP(D1540,'TIpo (Estudo)'!A:C,3,0)</f>
        <v>13</v>
      </c>
      <c r="K1540" t="str">
        <f>VLOOKUP(D1540,'TIpo (Estudo)'!A:B,2,)</f>
        <v>Tipo_H_2-5</v>
      </c>
      <c r="L1540" t="s">
        <v>1213</v>
      </c>
      <c r="M1540" t="str">
        <f t="shared" si="48"/>
        <v>PR</v>
      </c>
      <c r="N1540" s="53">
        <v>40760</v>
      </c>
      <c r="O1540">
        <v>1</v>
      </c>
      <c r="P1540">
        <f t="shared" si="49"/>
        <v>24880.03</v>
      </c>
    </row>
    <row r="1541" spans="1:16" x14ac:dyDescent="0.25">
      <c r="A1541" s="32" t="s">
        <v>29</v>
      </c>
      <c r="B1541" s="32">
        <v>42700</v>
      </c>
      <c r="C1541" s="32" t="s">
        <v>3059</v>
      </c>
      <c r="D1541" s="32" t="str">
        <f>VLOOKUP(C1541,Grupo!A:B,2,0)</f>
        <v>_Wagon</v>
      </c>
      <c r="G1541" s="34">
        <v>25000</v>
      </c>
      <c r="H1541" s="32">
        <v>7931</v>
      </c>
      <c r="I1541" s="58" t="s">
        <v>29</v>
      </c>
      <c r="J1541">
        <f>VLOOKUP(D1541,'TIpo (Estudo)'!A:C,3,0)</f>
        <v>19</v>
      </c>
      <c r="K1541" t="str">
        <f>VLOOKUP(D1541,'TIpo (Estudo)'!A:B,2,)</f>
        <v>Tipo_K</v>
      </c>
      <c r="L1541" t="s">
        <v>1307</v>
      </c>
      <c r="M1541" t="str">
        <f t="shared" si="48"/>
        <v>PR</v>
      </c>
      <c r="N1541" s="53">
        <v>40760</v>
      </c>
      <c r="O1541">
        <v>1</v>
      </c>
      <c r="P1541">
        <f t="shared" si="49"/>
        <v>10250</v>
      </c>
    </row>
    <row r="1542" spans="1:16" x14ac:dyDescent="0.25">
      <c r="A1542" s="32" t="s">
        <v>10</v>
      </c>
      <c r="B1542" s="32">
        <v>31744</v>
      </c>
      <c r="C1542" s="32" t="s">
        <v>1153</v>
      </c>
      <c r="D1542" s="32" t="str">
        <f>VLOOKUP(C1542,Grupo!A:B,2,0)</f>
        <v>_RX 0-11m</v>
      </c>
      <c r="G1542" s="34">
        <v>55257</v>
      </c>
      <c r="H1542" s="32">
        <v>7904</v>
      </c>
      <c r="I1542" s="58" t="s">
        <v>10</v>
      </c>
      <c r="J1542">
        <f>VLOOKUP(D1542,'TIpo (Estudo)'!A:C,3,0)</f>
        <v>7</v>
      </c>
      <c r="K1542" t="str">
        <f>VLOOKUP(D1542,'TIpo (Estudo)'!A:B,2,)</f>
        <v>Tipo_F_0-11</v>
      </c>
      <c r="L1542" t="s">
        <v>1439</v>
      </c>
      <c r="M1542" t="str">
        <f t="shared" si="48"/>
        <v>GO</v>
      </c>
      <c r="N1542" s="53">
        <v>40764</v>
      </c>
      <c r="O1542">
        <v>1</v>
      </c>
      <c r="P1542">
        <f t="shared" si="49"/>
        <v>22655.37</v>
      </c>
    </row>
    <row r="1543" spans="1:16" x14ac:dyDescent="0.25">
      <c r="A1543" s="32" t="s">
        <v>15</v>
      </c>
      <c r="B1543" s="32">
        <v>40757</v>
      </c>
      <c r="C1543" s="32" t="s">
        <v>1154</v>
      </c>
      <c r="D1543" s="32" t="str">
        <f>VLOOKUP(C1543,Grupo!A:B,2,0)</f>
        <v>_RX 0-11m</v>
      </c>
      <c r="G1543" s="34">
        <v>102000</v>
      </c>
      <c r="H1543" s="32">
        <v>7957</v>
      </c>
      <c r="I1543" s="58" t="s">
        <v>15</v>
      </c>
      <c r="J1543">
        <f>VLOOKUP(D1543,'TIpo (Estudo)'!A:C,3,0)</f>
        <v>7</v>
      </c>
      <c r="K1543" t="str">
        <f>VLOOKUP(D1543,'TIpo (Estudo)'!A:B,2,)</f>
        <v>Tipo_F_0-11</v>
      </c>
      <c r="L1543" t="s">
        <v>1487</v>
      </c>
      <c r="M1543" t="str">
        <f t="shared" si="48"/>
        <v>MT</v>
      </c>
      <c r="N1543" s="53">
        <v>40764</v>
      </c>
      <c r="O1543">
        <v>1</v>
      </c>
      <c r="P1543">
        <f t="shared" si="49"/>
        <v>41820</v>
      </c>
    </row>
    <row r="1544" spans="1:16" x14ac:dyDescent="0.25">
      <c r="A1544" s="32" t="s">
        <v>4</v>
      </c>
      <c r="B1544" s="32">
        <v>42918</v>
      </c>
      <c r="C1544" s="32" t="s">
        <v>2019</v>
      </c>
      <c r="D1544" s="32" t="str">
        <f>VLOOKUP(C1544,Grupo!A:B,2,0)</f>
        <v>_TMX 06-10 m</v>
      </c>
      <c r="G1544" s="34">
        <v>52800</v>
      </c>
      <c r="H1544" s="32">
        <v>7956</v>
      </c>
      <c r="I1544" s="58" t="s">
        <v>4</v>
      </c>
      <c r="J1544">
        <f>VLOOKUP(D1544,'TIpo (Estudo)'!A:C,3,0)</f>
        <v>14</v>
      </c>
      <c r="K1544" t="str">
        <f>VLOOKUP(D1544,'TIpo (Estudo)'!A:B,2,)</f>
        <v>Tipo_H_6-10</v>
      </c>
      <c r="L1544" t="s">
        <v>1297</v>
      </c>
      <c r="M1544" t="str">
        <f t="shared" si="48"/>
        <v>MG</v>
      </c>
      <c r="N1544" s="53">
        <v>40765</v>
      </c>
      <c r="O1544">
        <v>1</v>
      </c>
      <c r="P1544">
        <f t="shared" si="49"/>
        <v>21648</v>
      </c>
    </row>
    <row r="1545" spans="1:16" x14ac:dyDescent="0.25">
      <c r="A1545" s="32" t="s">
        <v>15</v>
      </c>
      <c r="B1545" s="32">
        <v>40526</v>
      </c>
      <c r="C1545" s="32" t="s">
        <v>1151</v>
      </c>
      <c r="D1545" s="32" t="str">
        <f>VLOOKUP(C1545,Grupo!A:B,2,0)</f>
        <v>_RX 0-11m</v>
      </c>
      <c r="G1545" s="34">
        <v>92000</v>
      </c>
      <c r="H1545" s="32">
        <v>7877</v>
      </c>
      <c r="I1545" s="58" t="s">
        <v>15</v>
      </c>
      <c r="J1545">
        <f>VLOOKUP(D1545,'TIpo (Estudo)'!A:C,3,0)</f>
        <v>7</v>
      </c>
      <c r="K1545" t="str">
        <f>VLOOKUP(D1545,'TIpo (Estudo)'!A:B,2,)</f>
        <v>Tipo_F_0-11</v>
      </c>
      <c r="L1545" t="s">
        <v>1734</v>
      </c>
      <c r="M1545" t="str">
        <f t="shared" si="48"/>
        <v>MT</v>
      </c>
      <c r="N1545" s="53">
        <v>40765</v>
      </c>
      <c r="O1545">
        <v>1</v>
      </c>
      <c r="P1545">
        <f t="shared" si="49"/>
        <v>37720</v>
      </c>
    </row>
    <row r="1546" spans="1:16" x14ac:dyDescent="0.25">
      <c r="A1546" s="32" t="s">
        <v>4</v>
      </c>
      <c r="B1546" s="32">
        <v>31744</v>
      </c>
      <c r="C1546" s="32" t="s">
        <v>1153</v>
      </c>
      <c r="D1546" s="32" t="str">
        <f>VLOOKUP(C1546,Grupo!A:B,2,0)</f>
        <v>_RX 0-11m</v>
      </c>
      <c r="G1546" s="34">
        <v>60000</v>
      </c>
      <c r="H1546" s="32">
        <v>7941</v>
      </c>
      <c r="I1546" s="58" t="s">
        <v>4</v>
      </c>
      <c r="J1546">
        <f>VLOOKUP(D1546,'TIpo (Estudo)'!A:C,3,0)</f>
        <v>7</v>
      </c>
      <c r="K1546" t="str">
        <f>VLOOKUP(D1546,'TIpo (Estudo)'!A:B,2,)</f>
        <v>Tipo_F_0-11</v>
      </c>
      <c r="L1546" t="s">
        <v>1259</v>
      </c>
      <c r="M1546" t="str">
        <f t="shared" si="48"/>
        <v>MG</v>
      </c>
      <c r="N1546" s="53">
        <v>40766</v>
      </c>
      <c r="O1546">
        <v>1</v>
      </c>
      <c r="P1546">
        <f t="shared" si="49"/>
        <v>24600</v>
      </c>
    </row>
    <row r="1547" spans="1:16" x14ac:dyDescent="0.25">
      <c r="A1547" s="32" t="s">
        <v>128</v>
      </c>
      <c r="B1547" s="32">
        <v>37090</v>
      </c>
      <c r="C1547" s="32" t="s">
        <v>1142</v>
      </c>
      <c r="D1547" s="32" t="str">
        <f>VLOOKUP(C1547,Grupo!A:B,2,0)</f>
        <v>_TMX 02-5 m</v>
      </c>
      <c r="G1547" s="34">
        <v>50000</v>
      </c>
      <c r="H1547" s="32">
        <v>7959</v>
      </c>
      <c r="I1547" s="58" t="s">
        <v>128</v>
      </c>
      <c r="J1547">
        <f>VLOOKUP(D1547,'TIpo (Estudo)'!A:C,3,0)</f>
        <v>13</v>
      </c>
      <c r="K1547" t="str">
        <f>VLOOKUP(D1547,'TIpo (Estudo)'!A:B,2,)</f>
        <v>Tipo_H_2-5</v>
      </c>
      <c r="L1547" t="s">
        <v>1735</v>
      </c>
      <c r="M1547" t="str">
        <f t="shared" si="48"/>
        <v>BA</v>
      </c>
      <c r="N1547" s="53">
        <v>40766</v>
      </c>
      <c r="O1547">
        <v>1</v>
      </c>
      <c r="P1547">
        <f t="shared" si="49"/>
        <v>20500</v>
      </c>
    </row>
    <row r="1548" spans="1:16" x14ac:dyDescent="0.25">
      <c r="A1548" s="32" t="s">
        <v>4</v>
      </c>
      <c r="B1548" s="32">
        <v>37372</v>
      </c>
      <c r="C1548" s="32" t="s">
        <v>1139</v>
      </c>
      <c r="D1548" s="32" t="str">
        <f>VLOOKUP(C1548,Grupo!A:B,2,0)</f>
        <v>_TMX 02-5 m</v>
      </c>
      <c r="G1548" s="34">
        <v>59400</v>
      </c>
      <c r="H1548" s="32">
        <v>7892</v>
      </c>
      <c r="I1548" s="58" t="s">
        <v>4</v>
      </c>
      <c r="J1548">
        <f>VLOOKUP(D1548,'TIpo (Estudo)'!A:C,3,0)</f>
        <v>13</v>
      </c>
      <c r="K1548" t="str">
        <f>VLOOKUP(D1548,'TIpo (Estudo)'!A:B,2,)</f>
        <v>Tipo_H_2-5</v>
      </c>
      <c r="L1548" t="s">
        <v>1259</v>
      </c>
      <c r="M1548" t="str">
        <f t="shared" si="48"/>
        <v>MG</v>
      </c>
      <c r="N1548" s="53">
        <v>40766</v>
      </c>
      <c r="O1548">
        <v>1</v>
      </c>
      <c r="P1548">
        <f t="shared" si="49"/>
        <v>24354</v>
      </c>
    </row>
    <row r="1549" spans="1:16" x14ac:dyDescent="0.25">
      <c r="A1549" s="32" t="s">
        <v>2</v>
      </c>
      <c r="B1549" s="32">
        <v>40526</v>
      </c>
      <c r="C1549" s="32" t="s">
        <v>1151</v>
      </c>
      <c r="D1549" s="32" t="str">
        <f>VLOOKUP(C1549,Grupo!A:B,2,0)</f>
        <v>_RX 0-11m</v>
      </c>
      <c r="G1549" s="34">
        <v>113780</v>
      </c>
      <c r="H1549" s="32"/>
      <c r="I1549" s="58" t="s">
        <v>2</v>
      </c>
      <c r="J1549">
        <f>VLOOKUP(D1549,'TIpo (Estudo)'!A:C,3,0)</f>
        <v>7</v>
      </c>
      <c r="K1549" t="str">
        <f>VLOOKUP(D1549,'TIpo (Estudo)'!A:B,2,)</f>
        <v>Tipo_F_0-11</v>
      </c>
      <c r="L1549" t="s">
        <v>1412</v>
      </c>
      <c r="M1549" t="str">
        <f t="shared" si="48"/>
        <v>SP</v>
      </c>
      <c r="N1549" s="53">
        <v>40767</v>
      </c>
      <c r="O1549">
        <v>1</v>
      </c>
      <c r="P1549">
        <f t="shared" si="49"/>
        <v>46649.799999999996</v>
      </c>
    </row>
    <row r="1550" spans="1:16" x14ac:dyDescent="0.25">
      <c r="A1550" s="32" t="s">
        <v>4</v>
      </c>
      <c r="B1550" s="32">
        <v>42262</v>
      </c>
      <c r="C1550" s="32" t="s">
        <v>1172</v>
      </c>
      <c r="D1550" s="32" t="str">
        <f>VLOOKUP(C1550,Grupo!A:B,2,0)</f>
        <v>_Distribuidor_Ester</v>
      </c>
      <c r="G1550" s="34">
        <v>14128.64</v>
      </c>
      <c r="H1550" s="32">
        <v>7994</v>
      </c>
      <c r="I1550" s="58" t="s">
        <v>4</v>
      </c>
      <c r="J1550">
        <f>VLOOKUP(D1550,'TIpo (Estudo)'!A:C,3,0)</f>
        <v>2</v>
      </c>
      <c r="K1550" t="str">
        <f>VLOOKUP(D1550,'TIpo (Estudo)'!A:B,2,)</f>
        <v>Tipo_B</v>
      </c>
      <c r="L1550" t="s">
        <v>1259</v>
      </c>
      <c r="M1550" t="str">
        <f t="shared" si="48"/>
        <v>MG</v>
      </c>
      <c r="N1550" s="53">
        <v>40773</v>
      </c>
      <c r="O1550">
        <v>1</v>
      </c>
      <c r="P1550">
        <f t="shared" si="49"/>
        <v>5792.7423999999992</v>
      </c>
    </row>
    <row r="1551" spans="1:16" x14ac:dyDescent="0.25">
      <c r="A1551" s="32" t="s">
        <v>2</v>
      </c>
      <c r="B1551" s="32">
        <v>39219</v>
      </c>
      <c r="C1551" s="32" t="s">
        <v>1156</v>
      </c>
      <c r="D1551" s="32" t="str">
        <f>VLOOKUP(C1551,Grupo!A:B,2,0)</f>
        <v>_RX 15-20 m</v>
      </c>
      <c r="G1551" s="34">
        <v>100000</v>
      </c>
      <c r="H1551" s="32">
        <v>7875</v>
      </c>
      <c r="I1551" s="58" t="s">
        <v>2</v>
      </c>
      <c r="J1551">
        <f>VLOOKUP(D1551,'TIpo (Estudo)'!A:C,3,0)</f>
        <v>9</v>
      </c>
      <c r="K1551" t="str">
        <f>VLOOKUP(D1551,'TIpo (Estudo)'!A:B,2,)</f>
        <v>Tipo_F_15-20</v>
      </c>
      <c r="L1551" t="s">
        <v>1736</v>
      </c>
      <c r="M1551" t="str">
        <f t="shared" si="48"/>
        <v>SP</v>
      </c>
      <c r="N1551" s="53">
        <v>40773</v>
      </c>
      <c r="O1551">
        <v>1</v>
      </c>
      <c r="P1551">
        <f t="shared" si="49"/>
        <v>41000</v>
      </c>
    </row>
    <row r="1552" spans="1:16" x14ac:dyDescent="0.25">
      <c r="A1552" s="32" t="s">
        <v>4</v>
      </c>
      <c r="B1552" s="32">
        <v>37372</v>
      </c>
      <c r="C1552" s="32" t="s">
        <v>1139</v>
      </c>
      <c r="D1552" s="32" t="str">
        <f>VLOOKUP(C1552,Grupo!A:B,2,0)</f>
        <v>_TMX 02-5 m</v>
      </c>
      <c r="G1552" s="34">
        <v>60680</v>
      </c>
      <c r="H1552" s="32">
        <v>7923</v>
      </c>
      <c r="I1552" s="58" t="s">
        <v>4</v>
      </c>
      <c r="J1552">
        <f>VLOOKUP(D1552,'TIpo (Estudo)'!A:C,3,0)</f>
        <v>13</v>
      </c>
      <c r="K1552" t="str">
        <f>VLOOKUP(D1552,'TIpo (Estudo)'!A:B,2,)</f>
        <v>Tipo_H_2-5</v>
      </c>
      <c r="L1552" t="s">
        <v>1259</v>
      </c>
      <c r="M1552" t="str">
        <f t="shared" si="48"/>
        <v>MG</v>
      </c>
      <c r="N1552" s="53">
        <v>40773</v>
      </c>
      <c r="O1552">
        <v>1</v>
      </c>
      <c r="P1552">
        <f t="shared" si="49"/>
        <v>24878.799999999999</v>
      </c>
    </row>
    <row r="1553" spans="1:16" x14ac:dyDescent="0.25">
      <c r="A1553" s="32" t="s">
        <v>4</v>
      </c>
      <c r="B1553" s="32">
        <v>37372</v>
      </c>
      <c r="C1553" s="32" t="s">
        <v>1139</v>
      </c>
      <c r="D1553" s="32" t="str">
        <f>VLOOKUP(C1553,Grupo!A:B,2,0)</f>
        <v>_TMX 02-5 m</v>
      </c>
      <c r="G1553" s="34">
        <v>60680</v>
      </c>
      <c r="H1553" s="32">
        <v>8009</v>
      </c>
      <c r="I1553" s="58" t="s">
        <v>4</v>
      </c>
      <c r="J1553">
        <f>VLOOKUP(D1553,'TIpo (Estudo)'!A:C,3,0)</f>
        <v>13</v>
      </c>
      <c r="K1553" t="str">
        <f>VLOOKUP(D1553,'TIpo (Estudo)'!A:B,2,)</f>
        <v>Tipo_H_2-5</v>
      </c>
      <c r="L1553" t="s">
        <v>1259</v>
      </c>
      <c r="M1553" t="str">
        <f t="shared" si="48"/>
        <v>MG</v>
      </c>
      <c r="N1553" s="53">
        <v>40773</v>
      </c>
      <c r="O1553">
        <v>1</v>
      </c>
      <c r="P1553">
        <f t="shared" si="49"/>
        <v>24878.799999999999</v>
      </c>
    </row>
    <row r="1554" spans="1:16" x14ac:dyDescent="0.25">
      <c r="A1554" s="32" t="s">
        <v>4</v>
      </c>
      <c r="B1554" s="32">
        <v>42918</v>
      </c>
      <c r="C1554" s="32" t="s">
        <v>2019</v>
      </c>
      <c r="D1554" s="32" t="str">
        <f>VLOOKUP(C1554,Grupo!A:B,2,0)</f>
        <v>_TMX 06-10 m</v>
      </c>
      <c r="G1554" s="34">
        <v>60000</v>
      </c>
      <c r="H1554" s="32">
        <v>7997</v>
      </c>
      <c r="I1554" s="58" t="s">
        <v>4</v>
      </c>
      <c r="J1554">
        <f>VLOOKUP(D1554,'TIpo (Estudo)'!A:C,3,0)</f>
        <v>14</v>
      </c>
      <c r="K1554" t="str">
        <f>VLOOKUP(D1554,'TIpo (Estudo)'!A:B,2,)</f>
        <v>Tipo_H_6-10</v>
      </c>
      <c r="L1554" t="s">
        <v>1339</v>
      </c>
      <c r="M1554" t="str">
        <f t="shared" si="48"/>
        <v>MG</v>
      </c>
      <c r="N1554" s="53">
        <v>40773</v>
      </c>
      <c r="O1554">
        <v>1</v>
      </c>
      <c r="P1554">
        <f t="shared" si="49"/>
        <v>24600</v>
      </c>
    </row>
    <row r="1555" spans="1:16" x14ac:dyDescent="0.25">
      <c r="A1555" s="32" t="s">
        <v>4</v>
      </c>
      <c r="B1555" s="32">
        <v>41711</v>
      </c>
      <c r="C1555" s="32" t="s">
        <v>3057</v>
      </c>
      <c r="D1555" s="32" t="str">
        <f>VLOOKUP(C1555,Grupo!A:B,2,0)</f>
        <v>_VM 2-8 m</v>
      </c>
      <c r="G1555" s="34">
        <v>46987.839999999997</v>
      </c>
      <c r="H1555" s="32">
        <v>8016</v>
      </c>
      <c r="I1555" s="58" t="s">
        <v>4</v>
      </c>
      <c r="J1555">
        <f>VLOOKUP(D1555,'TIpo (Estudo)'!A:C,3,0)</f>
        <v>17</v>
      </c>
      <c r="K1555" t="str">
        <f>VLOOKUP(D1555,'TIpo (Estudo)'!A:B,2,)</f>
        <v>Tipo_J_2-8</v>
      </c>
      <c r="L1555" t="s">
        <v>1259</v>
      </c>
      <c r="M1555" t="str">
        <f t="shared" si="48"/>
        <v>MG</v>
      </c>
      <c r="N1555" s="53">
        <v>40773</v>
      </c>
      <c r="O1555">
        <v>1</v>
      </c>
      <c r="P1555">
        <f t="shared" si="49"/>
        <v>19265.014399999996</v>
      </c>
    </row>
    <row r="1556" spans="1:16" x14ac:dyDescent="0.25">
      <c r="A1556" s="32" t="s">
        <v>29</v>
      </c>
      <c r="B1556" s="32">
        <v>43239</v>
      </c>
      <c r="C1556" s="32" t="s">
        <v>2018</v>
      </c>
      <c r="D1556" s="32" t="str">
        <f>VLOOKUP(C1556,Grupo!A:B,2,0)</f>
        <v>_TMX 06-10 m</v>
      </c>
      <c r="G1556" s="34">
        <v>83000</v>
      </c>
      <c r="H1556" s="32">
        <v>7939</v>
      </c>
      <c r="I1556" s="58" t="s">
        <v>29</v>
      </c>
      <c r="J1556">
        <f>VLOOKUP(D1556,'TIpo (Estudo)'!A:C,3,0)</f>
        <v>14</v>
      </c>
      <c r="K1556" t="str">
        <f>VLOOKUP(D1556,'TIpo (Estudo)'!A:B,2,)</f>
        <v>Tipo_H_6-10</v>
      </c>
      <c r="L1556" t="s">
        <v>1738</v>
      </c>
      <c r="M1556" t="str">
        <f t="shared" si="48"/>
        <v>PR</v>
      </c>
      <c r="N1556" s="53">
        <v>40774</v>
      </c>
      <c r="O1556">
        <v>1</v>
      </c>
      <c r="P1556">
        <f t="shared" si="49"/>
        <v>34030</v>
      </c>
    </row>
    <row r="1557" spans="1:16" x14ac:dyDescent="0.25">
      <c r="A1557" s="32" t="s">
        <v>2</v>
      </c>
      <c r="B1557" s="32">
        <v>43103</v>
      </c>
      <c r="C1557" s="32" t="s">
        <v>1158</v>
      </c>
      <c r="D1557" s="32" t="str">
        <f>VLOOKUP(C1557,Grupo!A:B,2,0)</f>
        <v>_Unimix</v>
      </c>
      <c r="G1557" s="34">
        <v>23077.84</v>
      </c>
      <c r="H1557" s="32">
        <v>7950</v>
      </c>
      <c r="I1557" s="58" t="s">
        <v>2</v>
      </c>
      <c r="J1557">
        <f>VLOOKUP(D1557,'TIpo (Estudo)'!A:C,3,0)</f>
        <v>16</v>
      </c>
      <c r="K1557" t="str">
        <f>VLOOKUP(D1557,'TIpo (Estudo)'!A:B,2,)</f>
        <v>Tipo_I</v>
      </c>
      <c r="L1557" t="s">
        <v>1737</v>
      </c>
      <c r="M1557" t="str">
        <f t="shared" si="48"/>
        <v>SP</v>
      </c>
      <c r="N1557" s="53">
        <v>40774</v>
      </c>
      <c r="O1557">
        <v>1</v>
      </c>
      <c r="P1557">
        <f t="shared" si="49"/>
        <v>9461.9143999999997</v>
      </c>
    </row>
    <row r="1558" spans="1:16" x14ac:dyDescent="0.25">
      <c r="A1558" s="32" t="s">
        <v>128</v>
      </c>
      <c r="B1558" s="32">
        <v>41711</v>
      </c>
      <c r="C1558" s="32" t="s">
        <v>3057</v>
      </c>
      <c r="D1558" s="32" t="str">
        <f>VLOOKUP(C1558,Grupo!A:B,2,0)</f>
        <v>_VM 2-8 m</v>
      </c>
      <c r="G1558" s="34">
        <v>55000</v>
      </c>
      <c r="H1558" s="32">
        <v>7927</v>
      </c>
      <c r="I1558" s="58" t="s">
        <v>128</v>
      </c>
      <c r="J1558">
        <f>VLOOKUP(D1558,'TIpo (Estudo)'!A:C,3,0)</f>
        <v>17</v>
      </c>
      <c r="K1558" t="str">
        <f>VLOOKUP(D1558,'TIpo (Estudo)'!A:B,2,)</f>
        <v>Tipo_J_2-8</v>
      </c>
      <c r="L1558" t="s">
        <v>1426</v>
      </c>
      <c r="M1558" t="str">
        <f t="shared" si="48"/>
        <v>BA</v>
      </c>
      <c r="N1558" s="53">
        <v>40774</v>
      </c>
      <c r="O1558">
        <v>1</v>
      </c>
      <c r="P1558">
        <f t="shared" si="49"/>
        <v>22550</v>
      </c>
    </row>
    <row r="1559" spans="1:16" x14ac:dyDescent="0.25">
      <c r="A1559" s="32" t="s">
        <v>4</v>
      </c>
      <c r="B1559" s="32">
        <v>40757</v>
      </c>
      <c r="C1559" s="32" t="s">
        <v>1154</v>
      </c>
      <c r="D1559" s="32" t="str">
        <f>VLOOKUP(C1559,Grupo!A:B,2,0)</f>
        <v>_RX 0-11m</v>
      </c>
      <c r="G1559" s="34">
        <v>81000</v>
      </c>
      <c r="H1559" s="32">
        <v>8034</v>
      </c>
      <c r="I1559" s="58" t="s">
        <v>4</v>
      </c>
      <c r="J1559">
        <f>VLOOKUP(D1559,'TIpo (Estudo)'!A:C,3,0)</f>
        <v>7</v>
      </c>
      <c r="K1559" t="str">
        <f>VLOOKUP(D1559,'TIpo (Estudo)'!A:B,2,)</f>
        <v>Tipo_F_0-11</v>
      </c>
      <c r="L1559" t="s">
        <v>1259</v>
      </c>
      <c r="M1559" t="str">
        <f t="shared" si="48"/>
        <v>MG</v>
      </c>
      <c r="N1559" s="53">
        <v>40778</v>
      </c>
      <c r="O1559">
        <v>1</v>
      </c>
      <c r="P1559">
        <f t="shared" si="49"/>
        <v>33210</v>
      </c>
    </row>
    <row r="1560" spans="1:16" x14ac:dyDescent="0.25">
      <c r="A1560" s="32" t="s">
        <v>4</v>
      </c>
      <c r="B1560" s="32">
        <v>37090</v>
      </c>
      <c r="C1560" s="32" t="s">
        <v>1142</v>
      </c>
      <c r="D1560" s="32" t="str">
        <f>VLOOKUP(C1560,Grupo!A:B,2,0)</f>
        <v>_TMX 02-5 m</v>
      </c>
      <c r="G1560" s="34">
        <v>39065.01</v>
      </c>
      <c r="H1560" s="32">
        <v>8006</v>
      </c>
      <c r="I1560" s="58" t="s">
        <v>4</v>
      </c>
      <c r="J1560">
        <f>VLOOKUP(D1560,'TIpo (Estudo)'!A:C,3,0)</f>
        <v>13</v>
      </c>
      <c r="K1560" t="str">
        <f>VLOOKUP(D1560,'TIpo (Estudo)'!A:B,2,)</f>
        <v>Tipo_H_2-5</v>
      </c>
      <c r="L1560" t="s">
        <v>1259</v>
      </c>
      <c r="M1560" t="str">
        <f t="shared" si="48"/>
        <v>MG</v>
      </c>
      <c r="N1560" s="53">
        <v>40778</v>
      </c>
      <c r="O1560">
        <v>1</v>
      </c>
      <c r="P1560">
        <f t="shared" si="49"/>
        <v>16016.6541</v>
      </c>
    </row>
    <row r="1561" spans="1:16" x14ac:dyDescent="0.25">
      <c r="A1561" s="32" t="s">
        <v>2</v>
      </c>
      <c r="B1561" s="32">
        <v>37090</v>
      </c>
      <c r="C1561" s="32" t="s">
        <v>1142</v>
      </c>
      <c r="D1561" s="32" t="str">
        <f>VLOOKUP(C1561,Grupo!A:B,2,0)</f>
        <v>_TMX 02-5 m</v>
      </c>
      <c r="G1561" s="34">
        <v>42000</v>
      </c>
      <c r="H1561" s="32">
        <v>7970</v>
      </c>
      <c r="I1561" s="58" t="s">
        <v>2</v>
      </c>
      <c r="J1561">
        <f>VLOOKUP(D1561,'TIpo (Estudo)'!A:C,3,0)</f>
        <v>13</v>
      </c>
      <c r="K1561" t="str">
        <f>VLOOKUP(D1561,'TIpo (Estudo)'!A:B,2,)</f>
        <v>Tipo_H_2-5</v>
      </c>
      <c r="L1561" t="s">
        <v>1739</v>
      </c>
      <c r="M1561" t="str">
        <f t="shared" si="48"/>
        <v>SP</v>
      </c>
      <c r="N1561" s="53">
        <v>40778</v>
      </c>
      <c r="O1561">
        <v>1</v>
      </c>
      <c r="P1561">
        <f t="shared" si="49"/>
        <v>17220</v>
      </c>
    </row>
    <row r="1562" spans="1:16" x14ac:dyDescent="0.25">
      <c r="A1562" s="32" t="s">
        <v>79</v>
      </c>
      <c r="B1562" s="32">
        <v>41719</v>
      </c>
      <c r="C1562" s="32" t="s">
        <v>1164</v>
      </c>
      <c r="D1562" s="32" t="str">
        <f>VLOOKUP(C1562,Grupo!A:B,2,0)</f>
        <v>_Colhedoras</v>
      </c>
      <c r="G1562" s="34">
        <v>40998</v>
      </c>
      <c r="H1562" s="32">
        <v>7969</v>
      </c>
      <c r="I1562" s="58" t="s">
        <v>79</v>
      </c>
      <c r="J1562">
        <f>VLOOKUP(D1562,'TIpo (Estudo)'!A:C,3,0)</f>
        <v>1</v>
      </c>
      <c r="K1562" t="str">
        <f>VLOOKUP(D1562,'TIpo (Estudo)'!A:B,2,)</f>
        <v>Tipo_A</v>
      </c>
      <c r="L1562" t="s">
        <v>1740</v>
      </c>
      <c r="M1562" t="str">
        <f t="shared" si="48"/>
        <v>RS</v>
      </c>
      <c r="N1562" s="53">
        <v>40779</v>
      </c>
      <c r="O1562">
        <v>1</v>
      </c>
      <c r="P1562">
        <f t="shared" si="49"/>
        <v>16809.18</v>
      </c>
    </row>
    <row r="1563" spans="1:16" x14ac:dyDescent="0.25">
      <c r="A1563" s="32" t="s">
        <v>79</v>
      </c>
      <c r="B1563" s="32">
        <v>41719</v>
      </c>
      <c r="C1563" s="32" t="s">
        <v>1164</v>
      </c>
      <c r="D1563" s="32" t="str">
        <f>VLOOKUP(C1563,Grupo!A:B,2,0)</f>
        <v>_Colhedoras</v>
      </c>
      <c r="G1563" s="34">
        <v>30053.98</v>
      </c>
      <c r="H1563" s="32">
        <v>7934</v>
      </c>
      <c r="I1563" s="58" t="s">
        <v>79</v>
      </c>
      <c r="J1563">
        <f>VLOOKUP(D1563,'TIpo (Estudo)'!A:C,3,0)</f>
        <v>1</v>
      </c>
      <c r="K1563" t="str">
        <f>VLOOKUP(D1563,'TIpo (Estudo)'!A:B,2,)</f>
        <v>Tipo_A</v>
      </c>
      <c r="L1563" t="s">
        <v>1725</v>
      </c>
      <c r="M1563" t="str">
        <f t="shared" si="48"/>
        <v>RS</v>
      </c>
      <c r="N1563" s="53">
        <v>40779</v>
      </c>
      <c r="O1563">
        <v>1</v>
      </c>
      <c r="P1563">
        <f t="shared" si="49"/>
        <v>12322.131799999999</v>
      </c>
    </row>
    <row r="1564" spans="1:16" x14ac:dyDescent="0.25">
      <c r="A1564" s="32" t="s">
        <v>938</v>
      </c>
      <c r="B1564" s="32">
        <v>41719</v>
      </c>
      <c r="C1564" s="32" t="s">
        <v>1164</v>
      </c>
      <c r="D1564" s="32" t="str">
        <f>VLOOKUP(C1564,Grupo!A:B,2,0)</f>
        <v>_Colhedoras</v>
      </c>
      <c r="G1564" s="34">
        <v>29800</v>
      </c>
      <c r="H1564" s="32"/>
      <c r="I1564" s="58" t="s">
        <v>938</v>
      </c>
      <c r="J1564">
        <f>VLOOKUP(D1564,'TIpo (Estudo)'!A:C,3,0)</f>
        <v>1</v>
      </c>
      <c r="K1564" t="str">
        <f>VLOOKUP(D1564,'TIpo (Estudo)'!A:B,2,)</f>
        <v>Tipo_A</v>
      </c>
      <c r="L1564" t="s">
        <v>1741</v>
      </c>
      <c r="M1564" t="str">
        <f t="shared" si="48"/>
        <v>PI</v>
      </c>
      <c r="N1564" s="53">
        <v>40781</v>
      </c>
      <c r="O1564">
        <v>1</v>
      </c>
      <c r="P1564">
        <f t="shared" si="49"/>
        <v>12218</v>
      </c>
    </row>
    <row r="1565" spans="1:16" x14ac:dyDescent="0.25">
      <c r="A1565" s="32" t="s">
        <v>4</v>
      </c>
      <c r="B1565" s="32">
        <v>43239</v>
      </c>
      <c r="C1565" s="32" t="s">
        <v>2018</v>
      </c>
      <c r="D1565" s="32" t="str">
        <f>VLOOKUP(C1565,Grupo!A:B,2,0)</f>
        <v>_TMX 06-10 m</v>
      </c>
      <c r="G1565" s="34">
        <v>73500</v>
      </c>
      <c r="H1565" s="32">
        <v>7925</v>
      </c>
      <c r="I1565" s="58" t="s">
        <v>4</v>
      </c>
      <c r="J1565">
        <f>VLOOKUP(D1565,'TIpo (Estudo)'!A:C,3,0)</f>
        <v>14</v>
      </c>
      <c r="K1565" t="str">
        <f>VLOOKUP(D1565,'TIpo (Estudo)'!A:B,2,)</f>
        <v>Tipo_H_6-10</v>
      </c>
      <c r="L1565" t="s">
        <v>1259</v>
      </c>
      <c r="M1565" t="str">
        <f t="shared" si="48"/>
        <v>MG</v>
      </c>
      <c r="N1565" s="53">
        <v>40781</v>
      </c>
      <c r="O1565">
        <v>1</v>
      </c>
      <c r="P1565">
        <f t="shared" si="49"/>
        <v>30135</v>
      </c>
    </row>
    <row r="1566" spans="1:16" x14ac:dyDescent="0.25">
      <c r="A1566" s="32" t="s">
        <v>4</v>
      </c>
      <c r="B1566" s="32">
        <v>36952</v>
      </c>
      <c r="C1566" s="32" t="s">
        <v>1141</v>
      </c>
      <c r="D1566" s="32" t="str">
        <f>VLOOKUP(C1566,Grupo!A:B,2,0)</f>
        <v>_TMX 06-10 m</v>
      </c>
      <c r="G1566" s="34">
        <v>102000</v>
      </c>
      <c r="H1566" s="32"/>
      <c r="I1566" s="58" t="s">
        <v>4</v>
      </c>
      <c r="J1566">
        <f>VLOOKUP(D1566,'TIpo (Estudo)'!A:C,3,0)</f>
        <v>14</v>
      </c>
      <c r="K1566" t="str">
        <f>VLOOKUP(D1566,'TIpo (Estudo)'!A:B,2,)</f>
        <v>Tipo_H_6-10</v>
      </c>
      <c r="L1566" t="s">
        <v>1297</v>
      </c>
      <c r="M1566" t="str">
        <f t="shared" si="48"/>
        <v>MG</v>
      </c>
      <c r="N1566" s="53">
        <v>40781</v>
      </c>
      <c r="O1566">
        <v>1</v>
      </c>
      <c r="P1566">
        <f t="shared" si="49"/>
        <v>41820</v>
      </c>
    </row>
    <row r="1567" spans="1:16" x14ac:dyDescent="0.25">
      <c r="A1567" s="32" t="s">
        <v>2</v>
      </c>
      <c r="B1567" s="32">
        <v>32720</v>
      </c>
      <c r="C1567" s="32" t="s">
        <v>2026</v>
      </c>
      <c r="D1567" s="32" t="str">
        <f>VLOOKUP(C1567,Grupo!A:B,2,0)</f>
        <v>_Sega_Pasto</v>
      </c>
      <c r="G1567" s="34">
        <v>20078</v>
      </c>
      <c r="H1567" s="32">
        <v>8032</v>
      </c>
      <c r="I1567" s="58" t="s">
        <v>2</v>
      </c>
      <c r="J1567">
        <f>VLOOKUP(D1567,'TIpo (Estudo)'!A:C,3,0)</f>
        <v>12</v>
      </c>
      <c r="K1567" t="str">
        <f>VLOOKUP(D1567,'TIpo (Estudo)'!A:B,2,)</f>
        <v>Tipo_G</v>
      </c>
      <c r="L1567" t="s">
        <v>1225</v>
      </c>
      <c r="M1567" t="str">
        <f t="shared" si="48"/>
        <v>SP</v>
      </c>
      <c r="N1567" s="53">
        <v>40784</v>
      </c>
      <c r="O1567">
        <v>1</v>
      </c>
      <c r="P1567">
        <f t="shared" si="49"/>
        <v>8231.98</v>
      </c>
    </row>
    <row r="1568" spans="1:16" x14ac:dyDescent="0.25">
      <c r="A1568" s="32" t="s">
        <v>2</v>
      </c>
      <c r="B1568" s="32">
        <v>41711</v>
      </c>
      <c r="C1568" s="32" t="s">
        <v>3057</v>
      </c>
      <c r="D1568" s="32" t="str">
        <f>VLOOKUP(C1568,Grupo!A:B,2,0)</f>
        <v>_VM 2-8 m</v>
      </c>
      <c r="G1568" s="34">
        <v>54000</v>
      </c>
      <c r="H1568" s="32">
        <v>8000</v>
      </c>
      <c r="I1568" s="58" t="s">
        <v>2</v>
      </c>
      <c r="J1568">
        <f>VLOOKUP(D1568,'TIpo (Estudo)'!A:C,3,0)</f>
        <v>17</v>
      </c>
      <c r="K1568" t="str">
        <f>VLOOKUP(D1568,'TIpo (Estudo)'!A:B,2,)</f>
        <v>Tipo_J_2-8</v>
      </c>
      <c r="L1568" t="s">
        <v>1511</v>
      </c>
      <c r="M1568" t="str">
        <f t="shared" si="48"/>
        <v>SP</v>
      </c>
      <c r="N1568" s="53">
        <v>40784</v>
      </c>
      <c r="O1568">
        <v>1</v>
      </c>
      <c r="P1568">
        <f t="shared" si="49"/>
        <v>22140</v>
      </c>
    </row>
    <row r="1569" spans="1:16" x14ac:dyDescent="0.25">
      <c r="A1569" s="32" t="s">
        <v>15</v>
      </c>
      <c r="B1569" s="32">
        <v>40526</v>
      </c>
      <c r="C1569" s="32" t="s">
        <v>1151</v>
      </c>
      <c r="D1569" s="32" t="str">
        <f>VLOOKUP(C1569,Grupo!A:B,2,0)</f>
        <v>_RX 0-11m</v>
      </c>
      <c r="G1569" s="34">
        <v>100000</v>
      </c>
      <c r="H1569" s="32">
        <v>7999</v>
      </c>
      <c r="I1569" s="58" t="s">
        <v>15</v>
      </c>
      <c r="J1569">
        <f>VLOOKUP(D1569,'TIpo (Estudo)'!A:C,3,0)</f>
        <v>7</v>
      </c>
      <c r="K1569" t="str">
        <f>VLOOKUP(D1569,'TIpo (Estudo)'!A:B,2,)</f>
        <v>Tipo_F_0-11</v>
      </c>
      <c r="L1569" t="s">
        <v>1493</v>
      </c>
      <c r="M1569" t="str">
        <f t="shared" si="48"/>
        <v>MT</v>
      </c>
      <c r="N1569" s="53">
        <v>40784</v>
      </c>
      <c r="O1569">
        <v>1</v>
      </c>
      <c r="P1569">
        <f t="shared" si="49"/>
        <v>41000</v>
      </c>
    </row>
    <row r="1570" spans="1:16" x14ac:dyDescent="0.25">
      <c r="A1570" s="32" t="s">
        <v>29</v>
      </c>
      <c r="B1570" s="32">
        <v>35520</v>
      </c>
      <c r="C1570" s="32" t="s">
        <v>1169</v>
      </c>
      <c r="D1570" s="32" t="str">
        <f>VLOOKUP(C1570,Grupo!A:B,2,0)</f>
        <v>_Wagon</v>
      </c>
      <c r="G1570" s="34">
        <v>62000</v>
      </c>
      <c r="H1570" s="32">
        <v>7718</v>
      </c>
      <c r="I1570" s="58" t="s">
        <v>29</v>
      </c>
      <c r="J1570">
        <f>VLOOKUP(D1570,'TIpo (Estudo)'!A:C,3,0)</f>
        <v>19</v>
      </c>
      <c r="K1570" t="str">
        <f>VLOOKUP(D1570,'TIpo (Estudo)'!A:B,2,)</f>
        <v>Tipo_K</v>
      </c>
      <c r="L1570" t="s">
        <v>1279</v>
      </c>
      <c r="M1570" t="str">
        <f t="shared" si="48"/>
        <v>PR</v>
      </c>
      <c r="N1570" s="53">
        <v>40785</v>
      </c>
      <c r="O1570">
        <v>1</v>
      </c>
      <c r="P1570">
        <f t="shared" si="49"/>
        <v>25420</v>
      </c>
    </row>
    <row r="1571" spans="1:16" x14ac:dyDescent="0.25">
      <c r="A1571" s="32" t="s">
        <v>2</v>
      </c>
      <c r="B1571" s="32">
        <v>25444</v>
      </c>
      <c r="C1571" s="32" t="s">
        <v>1166</v>
      </c>
      <c r="D1571" s="32" t="str">
        <f>VLOOKUP(C1571,Grupo!A:B,2,0)</f>
        <v>_Distribuidor_Ester</v>
      </c>
      <c r="G1571" s="34">
        <v>39000</v>
      </c>
      <c r="H1571" s="32"/>
      <c r="I1571" s="58" t="s">
        <v>2</v>
      </c>
      <c r="J1571">
        <f>VLOOKUP(D1571,'TIpo (Estudo)'!A:C,3,0)</f>
        <v>2</v>
      </c>
      <c r="K1571" t="str">
        <f>VLOOKUP(D1571,'TIpo (Estudo)'!A:B,2,)</f>
        <v>Tipo_B</v>
      </c>
      <c r="L1571" t="s">
        <v>1742</v>
      </c>
      <c r="M1571" t="str">
        <f t="shared" si="48"/>
        <v>SP</v>
      </c>
      <c r="N1571" s="53">
        <v>40786</v>
      </c>
      <c r="O1571">
        <v>1</v>
      </c>
      <c r="P1571">
        <f t="shared" si="49"/>
        <v>15989.999999999998</v>
      </c>
    </row>
    <row r="1572" spans="1:16" x14ac:dyDescent="0.25">
      <c r="A1572" s="32" t="s">
        <v>1</v>
      </c>
      <c r="B1572" s="32">
        <v>42540</v>
      </c>
      <c r="C1572" s="32" t="s">
        <v>2176</v>
      </c>
      <c r="D1572" s="32" t="str">
        <f>VLOOKUP(C1572,Grupo!A:B,2,0)</f>
        <v>_RX 25-27 M</v>
      </c>
      <c r="G1572" s="34">
        <v>302500</v>
      </c>
      <c r="H1572" s="32">
        <v>7936</v>
      </c>
      <c r="I1572" s="58" t="s">
        <v>1</v>
      </c>
      <c r="J1572">
        <f>VLOOKUP(D1572,'TIpo (Estudo)'!A:C,3,0)</f>
        <v>11</v>
      </c>
      <c r="K1572" t="str">
        <f>VLOOKUP(D1572,'TIpo (Estudo)'!A:B,2,)</f>
        <v>Tipo_F_25-27</v>
      </c>
      <c r="L1572" t="s">
        <v>1215</v>
      </c>
      <c r="M1572" t="str">
        <f t="shared" si="48"/>
        <v>MS</v>
      </c>
      <c r="N1572" s="53">
        <v>40787</v>
      </c>
      <c r="O1572">
        <v>1</v>
      </c>
      <c r="P1572">
        <f t="shared" si="49"/>
        <v>124024.99999999999</v>
      </c>
    </row>
    <row r="1573" spans="1:16" x14ac:dyDescent="0.25">
      <c r="A1573" s="32" t="s">
        <v>79</v>
      </c>
      <c r="B1573" s="32">
        <v>41815</v>
      </c>
      <c r="C1573" s="32" t="s">
        <v>2940</v>
      </c>
      <c r="D1573" s="32" t="str">
        <f>VLOOKUP(C1573,Grupo!A:B,2,0)</f>
        <v>_VM 2-8 m</v>
      </c>
      <c r="G1573" s="34">
        <v>25664</v>
      </c>
      <c r="H1573" s="32">
        <v>8021</v>
      </c>
      <c r="I1573" s="58" t="s">
        <v>79</v>
      </c>
      <c r="J1573">
        <f>VLOOKUP(D1573,'TIpo (Estudo)'!A:C,3,0)</f>
        <v>17</v>
      </c>
      <c r="K1573" t="str">
        <f>VLOOKUP(D1573,'TIpo (Estudo)'!A:B,2,)</f>
        <v>Tipo_J_2-8</v>
      </c>
      <c r="L1573" t="s">
        <v>1321</v>
      </c>
      <c r="M1573" t="str">
        <f t="shared" si="48"/>
        <v>RS</v>
      </c>
      <c r="N1573" s="53">
        <v>40787</v>
      </c>
      <c r="O1573">
        <v>1</v>
      </c>
      <c r="P1573">
        <f t="shared" si="49"/>
        <v>10522.24</v>
      </c>
    </row>
    <row r="1574" spans="1:16" x14ac:dyDescent="0.25">
      <c r="A1574" s="32" t="s">
        <v>79</v>
      </c>
      <c r="B1574" s="32">
        <v>41815</v>
      </c>
      <c r="C1574" s="32" t="s">
        <v>2940</v>
      </c>
      <c r="D1574" s="32" t="str">
        <f>VLOOKUP(C1574,Grupo!A:B,2,0)</f>
        <v>_VM 2-8 m</v>
      </c>
      <c r="G1574" s="34">
        <v>25664</v>
      </c>
      <c r="H1574" s="32">
        <v>8022</v>
      </c>
      <c r="I1574" s="58" t="s">
        <v>79</v>
      </c>
      <c r="J1574">
        <f>VLOOKUP(D1574,'TIpo (Estudo)'!A:C,3,0)</f>
        <v>17</v>
      </c>
      <c r="K1574" t="str">
        <f>VLOOKUP(D1574,'TIpo (Estudo)'!A:B,2,)</f>
        <v>Tipo_J_2-8</v>
      </c>
      <c r="L1574" t="s">
        <v>1321</v>
      </c>
      <c r="M1574" t="str">
        <f t="shared" si="48"/>
        <v>RS</v>
      </c>
      <c r="N1574" s="53">
        <v>40787</v>
      </c>
      <c r="O1574">
        <v>1</v>
      </c>
      <c r="P1574">
        <f t="shared" si="49"/>
        <v>10522.24</v>
      </c>
    </row>
    <row r="1575" spans="1:16" x14ac:dyDescent="0.25">
      <c r="A1575" s="32" t="s">
        <v>1</v>
      </c>
      <c r="B1575" s="32">
        <v>40526</v>
      </c>
      <c r="C1575" s="32" t="s">
        <v>1151</v>
      </c>
      <c r="D1575" s="32" t="str">
        <f>VLOOKUP(C1575,Grupo!A:B,2,0)</f>
        <v>_RX 0-11m</v>
      </c>
      <c r="G1575" s="34">
        <v>100000</v>
      </c>
      <c r="H1575" s="32">
        <v>7897</v>
      </c>
      <c r="I1575" s="58" t="s">
        <v>1</v>
      </c>
      <c r="J1575">
        <f>VLOOKUP(D1575,'TIpo (Estudo)'!A:C,3,0)</f>
        <v>7</v>
      </c>
      <c r="K1575" t="str">
        <f>VLOOKUP(D1575,'TIpo (Estudo)'!A:B,2,)</f>
        <v>Tipo_F_0-11</v>
      </c>
      <c r="L1575" t="s">
        <v>1284</v>
      </c>
      <c r="M1575" t="str">
        <f t="shared" si="48"/>
        <v>MS</v>
      </c>
      <c r="N1575" s="53">
        <v>40788</v>
      </c>
      <c r="O1575">
        <v>1</v>
      </c>
      <c r="P1575">
        <f t="shared" si="49"/>
        <v>41000</v>
      </c>
    </row>
    <row r="1576" spans="1:16" x14ac:dyDescent="0.25">
      <c r="A1576" s="32" t="s">
        <v>10</v>
      </c>
      <c r="B1576" s="32">
        <v>41815</v>
      </c>
      <c r="C1576" s="32" t="s">
        <v>2940</v>
      </c>
      <c r="D1576" s="32" t="str">
        <f>VLOOKUP(C1576,Grupo!A:B,2,0)</f>
        <v>_VM 2-8 m</v>
      </c>
      <c r="G1576" s="34">
        <v>30000</v>
      </c>
      <c r="H1576" s="32">
        <v>7605</v>
      </c>
      <c r="I1576" s="58" t="s">
        <v>10</v>
      </c>
      <c r="J1576">
        <f>VLOOKUP(D1576,'TIpo (Estudo)'!A:C,3,0)</f>
        <v>17</v>
      </c>
      <c r="K1576" t="str">
        <f>VLOOKUP(D1576,'TIpo (Estudo)'!A:B,2,)</f>
        <v>Tipo_J_2-8</v>
      </c>
      <c r="L1576" t="s">
        <v>1439</v>
      </c>
      <c r="M1576" t="str">
        <f t="shared" si="48"/>
        <v>GO</v>
      </c>
      <c r="N1576" s="53">
        <v>40788</v>
      </c>
      <c r="O1576">
        <v>1</v>
      </c>
      <c r="P1576">
        <f t="shared" si="49"/>
        <v>12300</v>
      </c>
    </row>
    <row r="1577" spans="1:16" x14ac:dyDescent="0.25">
      <c r="A1577" s="32" t="s">
        <v>79</v>
      </c>
      <c r="B1577" s="32">
        <v>36460</v>
      </c>
      <c r="C1577" s="32" t="s">
        <v>1149</v>
      </c>
      <c r="D1577" s="32" t="str">
        <f>VLOOKUP(C1577,Grupo!A:B,2,0)</f>
        <v>_TMX 02-5 m</v>
      </c>
      <c r="G1577" s="34">
        <v>32500</v>
      </c>
      <c r="H1577" s="32">
        <v>7972</v>
      </c>
      <c r="I1577" s="58" t="s">
        <v>79</v>
      </c>
      <c r="J1577">
        <f>VLOOKUP(D1577,'TIpo (Estudo)'!A:C,3,0)</f>
        <v>13</v>
      </c>
      <c r="K1577" t="str">
        <f>VLOOKUP(D1577,'TIpo (Estudo)'!A:B,2,)</f>
        <v>Tipo_H_2-5</v>
      </c>
      <c r="L1577" t="s">
        <v>1406</v>
      </c>
      <c r="M1577" t="str">
        <f t="shared" si="48"/>
        <v>RS</v>
      </c>
      <c r="N1577" s="53">
        <v>40788</v>
      </c>
      <c r="O1577">
        <v>1</v>
      </c>
      <c r="P1577">
        <f t="shared" si="49"/>
        <v>13325</v>
      </c>
    </row>
    <row r="1578" spans="1:16" x14ac:dyDescent="0.25">
      <c r="A1578" s="32" t="s">
        <v>4</v>
      </c>
      <c r="B1578" s="32">
        <v>37372</v>
      </c>
      <c r="C1578" s="32" t="s">
        <v>1139</v>
      </c>
      <c r="D1578" s="32" t="str">
        <f>VLOOKUP(C1578,Grupo!A:B,2,0)</f>
        <v>_TMX 02-5 m</v>
      </c>
      <c r="G1578" s="34">
        <v>60680</v>
      </c>
      <c r="H1578" s="32">
        <v>7962</v>
      </c>
      <c r="I1578" s="58" t="s">
        <v>4</v>
      </c>
      <c r="J1578">
        <f>VLOOKUP(D1578,'TIpo (Estudo)'!A:C,3,0)</f>
        <v>13</v>
      </c>
      <c r="K1578" t="str">
        <f>VLOOKUP(D1578,'TIpo (Estudo)'!A:B,2,)</f>
        <v>Tipo_H_2-5</v>
      </c>
      <c r="L1578" t="s">
        <v>1259</v>
      </c>
      <c r="M1578" t="str">
        <f t="shared" si="48"/>
        <v>MG</v>
      </c>
      <c r="N1578" s="53">
        <v>40788</v>
      </c>
      <c r="O1578">
        <v>1</v>
      </c>
      <c r="P1578">
        <f t="shared" si="49"/>
        <v>24878.799999999999</v>
      </c>
    </row>
    <row r="1579" spans="1:16" x14ac:dyDescent="0.25">
      <c r="A1579" s="32" t="s">
        <v>4</v>
      </c>
      <c r="B1579" s="32">
        <v>37372</v>
      </c>
      <c r="C1579" s="32" t="s">
        <v>1139</v>
      </c>
      <c r="D1579" s="32" t="str">
        <f>VLOOKUP(C1579,Grupo!A:B,2,0)</f>
        <v>_TMX 02-5 m</v>
      </c>
      <c r="G1579" s="34">
        <v>60000</v>
      </c>
      <c r="H1579" s="32">
        <v>8008</v>
      </c>
      <c r="I1579" s="58" t="s">
        <v>4</v>
      </c>
      <c r="J1579">
        <f>VLOOKUP(D1579,'TIpo (Estudo)'!A:C,3,0)</f>
        <v>13</v>
      </c>
      <c r="K1579" t="str">
        <f>VLOOKUP(D1579,'TIpo (Estudo)'!A:B,2,)</f>
        <v>Tipo_H_2-5</v>
      </c>
      <c r="L1579" t="s">
        <v>1259</v>
      </c>
      <c r="M1579" t="str">
        <f t="shared" si="48"/>
        <v>MG</v>
      </c>
      <c r="N1579" s="53">
        <v>40788</v>
      </c>
      <c r="O1579">
        <v>1</v>
      </c>
      <c r="P1579">
        <f t="shared" si="49"/>
        <v>24600</v>
      </c>
    </row>
    <row r="1580" spans="1:16" x14ac:dyDescent="0.25">
      <c r="A1580" s="32" t="s">
        <v>79</v>
      </c>
      <c r="B1580" s="32">
        <v>40301</v>
      </c>
      <c r="C1580" s="32" t="s">
        <v>2242</v>
      </c>
      <c r="D1580" s="32" t="str">
        <f>VLOOKUP(C1580,Grupo!A:B,2,0)</f>
        <v>_Wagon</v>
      </c>
      <c r="G1580" s="34">
        <v>16500</v>
      </c>
      <c r="H1580" s="32">
        <v>7001</v>
      </c>
      <c r="I1580" s="58" t="s">
        <v>79</v>
      </c>
      <c r="J1580">
        <f>VLOOKUP(D1580,'TIpo (Estudo)'!A:C,3,0)</f>
        <v>19</v>
      </c>
      <c r="K1580" t="str">
        <f>VLOOKUP(D1580,'TIpo (Estudo)'!A:B,2,)</f>
        <v>Tipo_K</v>
      </c>
      <c r="L1580" t="s">
        <v>1743</v>
      </c>
      <c r="M1580" t="str">
        <f t="shared" si="48"/>
        <v>RS</v>
      </c>
      <c r="N1580" s="53">
        <v>40788</v>
      </c>
      <c r="O1580">
        <v>1</v>
      </c>
      <c r="P1580">
        <f t="shared" si="49"/>
        <v>6765</v>
      </c>
    </row>
    <row r="1581" spans="1:16" x14ac:dyDescent="0.25">
      <c r="A1581" s="32" t="s">
        <v>79</v>
      </c>
      <c r="B1581" s="32">
        <v>36952</v>
      </c>
      <c r="C1581" s="32" t="s">
        <v>1141</v>
      </c>
      <c r="D1581" s="32" t="str">
        <f>VLOOKUP(C1581,Grupo!A:B,2,0)</f>
        <v>_TMX 06-10 m</v>
      </c>
      <c r="G1581" s="34">
        <v>120000</v>
      </c>
      <c r="H1581" s="32">
        <v>7669</v>
      </c>
      <c r="I1581" s="58" t="s">
        <v>79</v>
      </c>
      <c r="J1581">
        <f>VLOOKUP(D1581,'TIpo (Estudo)'!A:C,3,0)</f>
        <v>14</v>
      </c>
      <c r="K1581" t="str">
        <f>VLOOKUP(D1581,'TIpo (Estudo)'!A:B,2,)</f>
        <v>Tipo_H_6-10</v>
      </c>
      <c r="L1581" t="s">
        <v>1680</v>
      </c>
      <c r="M1581" t="str">
        <f t="shared" si="48"/>
        <v>RS</v>
      </c>
      <c r="N1581" s="53">
        <v>40791</v>
      </c>
      <c r="O1581">
        <v>1</v>
      </c>
      <c r="P1581">
        <f t="shared" si="49"/>
        <v>49200</v>
      </c>
    </row>
    <row r="1582" spans="1:16" x14ac:dyDescent="0.25">
      <c r="A1582" s="32" t="s">
        <v>29</v>
      </c>
      <c r="B1582" s="32">
        <v>43103</v>
      </c>
      <c r="C1582" s="32" t="s">
        <v>1158</v>
      </c>
      <c r="D1582" s="32" t="str">
        <f>VLOOKUP(C1582,Grupo!A:B,2,0)</f>
        <v>_Unimix</v>
      </c>
      <c r="G1582" s="34">
        <v>18130</v>
      </c>
      <c r="H1582" s="32">
        <v>7908</v>
      </c>
      <c r="I1582" s="58" t="s">
        <v>29</v>
      </c>
      <c r="J1582">
        <f>VLOOKUP(D1582,'TIpo (Estudo)'!A:C,3,0)</f>
        <v>16</v>
      </c>
      <c r="K1582" t="str">
        <f>VLOOKUP(D1582,'TIpo (Estudo)'!A:B,2,)</f>
        <v>Tipo_I</v>
      </c>
      <c r="L1582" t="s">
        <v>1213</v>
      </c>
      <c r="M1582" t="str">
        <f t="shared" si="48"/>
        <v>PR</v>
      </c>
      <c r="N1582" s="53">
        <v>40791</v>
      </c>
      <c r="O1582">
        <v>1</v>
      </c>
      <c r="P1582">
        <f t="shared" si="49"/>
        <v>7433.2999999999993</v>
      </c>
    </row>
    <row r="1583" spans="1:16" x14ac:dyDescent="0.25">
      <c r="A1583" s="32" t="s">
        <v>79</v>
      </c>
      <c r="B1583" s="32">
        <v>42700</v>
      </c>
      <c r="C1583" s="32" t="s">
        <v>3059</v>
      </c>
      <c r="D1583" s="32" t="str">
        <f>VLOOKUP(C1583,Grupo!A:B,2,0)</f>
        <v>_Wagon</v>
      </c>
      <c r="G1583" s="34">
        <v>27000</v>
      </c>
      <c r="H1583" s="32">
        <v>8012</v>
      </c>
      <c r="I1583" s="58" t="s">
        <v>79</v>
      </c>
      <c r="J1583">
        <f>VLOOKUP(D1583,'TIpo (Estudo)'!A:C,3,0)</f>
        <v>19</v>
      </c>
      <c r="K1583" t="str">
        <f>VLOOKUP(D1583,'TIpo (Estudo)'!A:B,2,)</f>
        <v>Tipo_K</v>
      </c>
      <c r="L1583" t="s">
        <v>1704</v>
      </c>
      <c r="M1583" t="str">
        <f t="shared" si="48"/>
        <v>RS</v>
      </c>
      <c r="N1583" s="53">
        <v>40792</v>
      </c>
      <c r="O1583">
        <v>1</v>
      </c>
      <c r="P1583">
        <f t="shared" si="49"/>
        <v>11070</v>
      </c>
    </row>
    <row r="1584" spans="1:16" x14ac:dyDescent="0.25">
      <c r="A1584" s="32" t="s">
        <v>2</v>
      </c>
      <c r="B1584" s="32">
        <v>42700</v>
      </c>
      <c r="C1584" s="32" t="s">
        <v>3059</v>
      </c>
      <c r="D1584" s="32" t="str">
        <f>VLOOKUP(C1584,Grupo!A:B,2,0)</f>
        <v>_Wagon</v>
      </c>
      <c r="G1584" s="34">
        <v>26800</v>
      </c>
      <c r="H1584" s="32">
        <v>8013</v>
      </c>
      <c r="I1584" s="58" t="s">
        <v>2</v>
      </c>
      <c r="J1584">
        <f>VLOOKUP(D1584,'TIpo (Estudo)'!A:C,3,0)</f>
        <v>19</v>
      </c>
      <c r="K1584" t="str">
        <f>VLOOKUP(D1584,'TIpo (Estudo)'!A:B,2,)</f>
        <v>Tipo_K</v>
      </c>
      <c r="L1584" t="s">
        <v>1276</v>
      </c>
      <c r="M1584" t="str">
        <f t="shared" si="48"/>
        <v>SP</v>
      </c>
      <c r="N1584" s="53">
        <v>40792</v>
      </c>
      <c r="O1584">
        <v>1</v>
      </c>
      <c r="P1584">
        <f t="shared" si="49"/>
        <v>10988</v>
      </c>
    </row>
    <row r="1585" spans="1:16" x14ac:dyDescent="0.25">
      <c r="A1585" s="32" t="s">
        <v>15</v>
      </c>
      <c r="B1585" s="32">
        <v>40526</v>
      </c>
      <c r="C1585" s="32" t="s">
        <v>1151</v>
      </c>
      <c r="D1585" s="32" t="str">
        <f>VLOOKUP(C1585,Grupo!A:B,2,0)</f>
        <v>_RX 0-11m</v>
      </c>
      <c r="G1585" s="34">
        <v>92000</v>
      </c>
      <c r="H1585" s="32">
        <v>7878</v>
      </c>
      <c r="I1585" s="58" t="s">
        <v>15</v>
      </c>
      <c r="J1585">
        <f>VLOOKUP(D1585,'TIpo (Estudo)'!A:C,3,0)</f>
        <v>7</v>
      </c>
      <c r="K1585" t="str">
        <f>VLOOKUP(D1585,'TIpo (Estudo)'!A:B,2,)</f>
        <v>Tipo_F_0-11</v>
      </c>
      <c r="L1585" t="s">
        <v>1745</v>
      </c>
      <c r="M1585" t="str">
        <f t="shared" si="48"/>
        <v>MT</v>
      </c>
      <c r="N1585" s="53">
        <v>40795</v>
      </c>
      <c r="O1585">
        <v>1</v>
      </c>
      <c r="P1585">
        <f t="shared" si="49"/>
        <v>37720</v>
      </c>
    </row>
    <row r="1586" spans="1:16" x14ac:dyDescent="0.25">
      <c r="A1586" s="32" t="s">
        <v>15</v>
      </c>
      <c r="B1586" s="32">
        <v>42247</v>
      </c>
      <c r="C1586" s="32" t="s">
        <v>2162</v>
      </c>
      <c r="D1586" s="32" t="str">
        <f>VLOOKUP(C1586,Grupo!A:B,2,0)</f>
        <v>_RX 15-20 m</v>
      </c>
      <c r="G1586" s="34">
        <v>180000</v>
      </c>
      <c r="H1586" s="32">
        <v>7894</v>
      </c>
      <c r="I1586" s="58" t="s">
        <v>15</v>
      </c>
      <c r="J1586">
        <f>VLOOKUP(D1586,'TIpo (Estudo)'!A:C,3,0)</f>
        <v>9</v>
      </c>
      <c r="K1586" t="str">
        <f>VLOOKUP(D1586,'TIpo (Estudo)'!A:B,2,)</f>
        <v>Tipo_F_15-20</v>
      </c>
      <c r="L1586" t="s">
        <v>1487</v>
      </c>
      <c r="M1586" t="str">
        <f t="shared" si="48"/>
        <v>MT</v>
      </c>
      <c r="N1586" s="53">
        <v>40795</v>
      </c>
      <c r="O1586">
        <v>1</v>
      </c>
      <c r="P1586">
        <f t="shared" si="49"/>
        <v>73800</v>
      </c>
    </row>
    <row r="1587" spans="1:16" x14ac:dyDescent="0.25">
      <c r="A1587" s="32" t="s">
        <v>4</v>
      </c>
      <c r="B1587" s="32">
        <v>34192</v>
      </c>
      <c r="C1587" s="32" t="s">
        <v>3060</v>
      </c>
      <c r="D1587" s="32" t="str">
        <f>VLOOKUP(C1587,Grupo!A:B,2,0)</f>
        <v>_Colhedoras</v>
      </c>
      <c r="G1587" s="34">
        <v>43500</v>
      </c>
      <c r="H1587" s="32">
        <v>8005</v>
      </c>
      <c r="I1587" s="58" t="s">
        <v>4</v>
      </c>
      <c r="J1587">
        <f>VLOOKUP(D1587,'TIpo (Estudo)'!A:C,3,0)</f>
        <v>1</v>
      </c>
      <c r="K1587" t="str">
        <f>VLOOKUP(D1587,'TIpo (Estudo)'!A:B,2,)</f>
        <v>Tipo_A</v>
      </c>
      <c r="L1587" t="s">
        <v>1605</v>
      </c>
      <c r="M1587" t="str">
        <f t="shared" si="48"/>
        <v>MG</v>
      </c>
      <c r="N1587" s="53">
        <v>40798</v>
      </c>
      <c r="O1587">
        <v>1</v>
      </c>
      <c r="P1587">
        <f t="shared" si="49"/>
        <v>17835</v>
      </c>
    </row>
    <row r="1588" spans="1:16" x14ac:dyDescent="0.25">
      <c r="A1588" s="32" t="s">
        <v>4</v>
      </c>
      <c r="B1588" s="32">
        <v>45418</v>
      </c>
      <c r="C1588" s="32" t="s">
        <v>1139</v>
      </c>
      <c r="D1588" s="32" t="str">
        <f>VLOOKUP(C1588,Grupo!A:B,2,0)</f>
        <v>_TMX 02-5 m</v>
      </c>
      <c r="G1588" s="34">
        <v>60682</v>
      </c>
      <c r="H1588" s="32"/>
      <c r="I1588" s="58" t="s">
        <v>4</v>
      </c>
      <c r="J1588">
        <f>VLOOKUP(D1588,'TIpo (Estudo)'!A:C,3,0)</f>
        <v>13</v>
      </c>
      <c r="K1588" t="str">
        <f>VLOOKUP(D1588,'TIpo (Estudo)'!A:B,2,)</f>
        <v>Tipo_H_2-5</v>
      </c>
      <c r="L1588" t="s">
        <v>1629</v>
      </c>
      <c r="M1588" t="str">
        <f t="shared" si="48"/>
        <v>MG</v>
      </c>
      <c r="N1588" s="53">
        <v>40798</v>
      </c>
      <c r="O1588">
        <v>1</v>
      </c>
      <c r="P1588">
        <f t="shared" si="49"/>
        <v>24879.62</v>
      </c>
    </row>
    <row r="1589" spans="1:16" x14ac:dyDescent="0.25">
      <c r="A1589" s="32" t="s">
        <v>175</v>
      </c>
      <c r="B1589" s="32">
        <v>35509</v>
      </c>
      <c r="C1589" s="32" t="s">
        <v>1168</v>
      </c>
      <c r="D1589" s="32" t="str">
        <f>VLOOKUP(C1589,Grupo!A:B,2,0)</f>
        <v>_Distribuidor_Ester</v>
      </c>
      <c r="G1589" s="34">
        <v>66918.320000000007</v>
      </c>
      <c r="H1589" s="32">
        <v>7926</v>
      </c>
      <c r="I1589" s="58" t="s">
        <v>175</v>
      </c>
      <c r="J1589">
        <f>VLOOKUP(D1589,'TIpo (Estudo)'!A:C,3,0)</f>
        <v>2</v>
      </c>
      <c r="K1589" t="str">
        <f>VLOOKUP(D1589,'TIpo (Estudo)'!A:B,2,)</f>
        <v>Tipo_B</v>
      </c>
      <c r="L1589" t="s">
        <v>1746</v>
      </c>
      <c r="M1589" t="str">
        <f t="shared" si="48"/>
        <v>EX</v>
      </c>
      <c r="N1589" s="53">
        <v>40801</v>
      </c>
      <c r="O1589">
        <v>1</v>
      </c>
      <c r="P1589">
        <f t="shared" si="49"/>
        <v>27436.511200000001</v>
      </c>
    </row>
    <row r="1590" spans="1:16" x14ac:dyDescent="0.25">
      <c r="A1590" s="32" t="s">
        <v>4</v>
      </c>
      <c r="B1590" s="32">
        <v>42262</v>
      </c>
      <c r="C1590" s="32" t="s">
        <v>1172</v>
      </c>
      <c r="D1590" s="32" t="str">
        <f>VLOOKUP(C1590,Grupo!A:B,2,0)</f>
        <v>_Distribuidor_Ester</v>
      </c>
      <c r="G1590" s="34">
        <v>14128.64</v>
      </c>
      <c r="H1590" s="32">
        <v>8017</v>
      </c>
      <c r="I1590" s="58" t="s">
        <v>4</v>
      </c>
      <c r="J1590">
        <f>VLOOKUP(D1590,'TIpo (Estudo)'!A:C,3,0)</f>
        <v>2</v>
      </c>
      <c r="K1590" t="str">
        <f>VLOOKUP(D1590,'TIpo (Estudo)'!A:B,2,)</f>
        <v>Tipo_B</v>
      </c>
      <c r="L1590" t="s">
        <v>1259</v>
      </c>
      <c r="M1590" t="str">
        <f t="shared" si="48"/>
        <v>MG</v>
      </c>
      <c r="N1590" s="53">
        <v>40802</v>
      </c>
      <c r="O1590">
        <v>1</v>
      </c>
      <c r="P1590">
        <f t="shared" si="49"/>
        <v>5792.7423999999992</v>
      </c>
    </row>
    <row r="1591" spans="1:16" x14ac:dyDescent="0.25">
      <c r="A1591" s="32" t="s">
        <v>4</v>
      </c>
      <c r="B1591" s="32">
        <v>42262</v>
      </c>
      <c r="C1591" s="32" t="s">
        <v>1172</v>
      </c>
      <c r="D1591" s="32" t="str">
        <f>VLOOKUP(C1591,Grupo!A:B,2,0)</f>
        <v>_Distribuidor_Ester</v>
      </c>
      <c r="G1591" s="34">
        <v>12800</v>
      </c>
      <c r="H1591" s="32">
        <v>8018</v>
      </c>
      <c r="I1591" s="58" t="s">
        <v>4</v>
      </c>
      <c r="J1591">
        <f>VLOOKUP(D1591,'TIpo (Estudo)'!A:C,3,0)</f>
        <v>2</v>
      </c>
      <c r="K1591" t="str">
        <f>VLOOKUP(D1591,'TIpo (Estudo)'!A:B,2,)</f>
        <v>Tipo_B</v>
      </c>
      <c r="L1591" t="s">
        <v>1259</v>
      </c>
      <c r="M1591" t="str">
        <f t="shared" si="48"/>
        <v>MG</v>
      </c>
      <c r="N1591" s="53">
        <v>40802</v>
      </c>
      <c r="O1591">
        <v>1</v>
      </c>
      <c r="P1591">
        <f t="shared" si="49"/>
        <v>5248</v>
      </c>
    </row>
    <row r="1592" spans="1:16" x14ac:dyDescent="0.25">
      <c r="A1592" s="32" t="s">
        <v>4</v>
      </c>
      <c r="B1592" s="32">
        <v>37090</v>
      </c>
      <c r="C1592" s="32" t="s">
        <v>1142</v>
      </c>
      <c r="D1592" s="32" t="str">
        <f>VLOOKUP(C1592,Grupo!A:B,2,0)</f>
        <v>_TMX 02-5 m</v>
      </c>
      <c r="G1592" s="34">
        <v>39065.01</v>
      </c>
      <c r="H1592" s="32">
        <v>8020</v>
      </c>
      <c r="I1592" s="58" t="s">
        <v>4</v>
      </c>
      <c r="J1592">
        <f>VLOOKUP(D1592,'TIpo (Estudo)'!A:C,3,0)</f>
        <v>13</v>
      </c>
      <c r="K1592" t="str">
        <f>VLOOKUP(D1592,'TIpo (Estudo)'!A:B,2,)</f>
        <v>Tipo_H_2-5</v>
      </c>
      <c r="L1592" t="s">
        <v>1259</v>
      </c>
      <c r="M1592" t="str">
        <f t="shared" si="48"/>
        <v>MG</v>
      </c>
      <c r="N1592" s="53">
        <v>40802</v>
      </c>
      <c r="O1592">
        <v>1</v>
      </c>
      <c r="P1592">
        <f t="shared" si="49"/>
        <v>16016.6541</v>
      </c>
    </row>
    <row r="1593" spans="1:16" x14ac:dyDescent="0.25">
      <c r="A1593" s="32" t="s">
        <v>29</v>
      </c>
      <c r="B1593" s="32">
        <v>33790</v>
      </c>
      <c r="C1593" s="32" t="s">
        <v>1177</v>
      </c>
      <c r="D1593" s="32" t="str">
        <f>VLOOKUP(C1593,Grupo!A:B,2,0)</f>
        <v>_Colhedoras</v>
      </c>
      <c r="G1593" s="34">
        <v>40000</v>
      </c>
      <c r="H1593" s="32">
        <v>8033</v>
      </c>
      <c r="I1593" s="58" t="s">
        <v>29</v>
      </c>
      <c r="J1593">
        <f>VLOOKUP(D1593,'TIpo (Estudo)'!A:C,3,0)</f>
        <v>1</v>
      </c>
      <c r="K1593" t="str">
        <f>VLOOKUP(D1593,'TIpo (Estudo)'!A:B,2,)</f>
        <v>Tipo_A</v>
      </c>
      <c r="L1593" t="s">
        <v>1335</v>
      </c>
      <c r="M1593" t="str">
        <f t="shared" si="48"/>
        <v>PR</v>
      </c>
      <c r="N1593" s="53">
        <v>40806</v>
      </c>
      <c r="O1593">
        <v>1</v>
      </c>
      <c r="P1593">
        <f t="shared" si="49"/>
        <v>16400</v>
      </c>
    </row>
    <row r="1594" spans="1:16" x14ac:dyDescent="0.25">
      <c r="A1594" s="32" t="s">
        <v>2</v>
      </c>
      <c r="B1594" s="32">
        <v>9597</v>
      </c>
      <c r="C1594" s="32" t="s">
        <v>2020</v>
      </c>
      <c r="D1594" s="32" t="str">
        <f>VLOOKUP(C1594,Grupo!A:B,2,0)</f>
        <v>_TMX 06-10 m</v>
      </c>
      <c r="G1594" s="34">
        <v>48000</v>
      </c>
      <c r="H1594" s="32">
        <v>6573</v>
      </c>
      <c r="I1594" s="58" t="s">
        <v>2</v>
      </c>
      <c r="J1594">
        <f>VLOOKUP(D1594,'TIpo (Estudo)'!A:C,3,0)</f>
        <v>14</v>
      </c>
      <c r="K1594" t="str">
        <f>VLOOKUP(D1594,'TIpo (Estudo)'!A:B,2,)</f>
        <v>Tipo_H_6-10</v>
      </c>
      <c r="L1594" t="s">
        <v>1733</v>
      </c>
      <c r="M1594" t="str">
        <f t="shared" si="48"/>
        <v>SP</v>
      </c>
      <c r="N1594" s="53">
        <v>40807</v>
      </c>
      <c r="O1594">
        <v>1</v>
      </c>
      <c r="P1594">
        <f t="shared" si="49"/>
        <v>19680</v>
      </c>
    </row>
    <row r="1595" spans="1:16" x14ac:dyDescent="0.25">
      <c r="A1595" s="32" t="s">
        <v>2</v>
      </c>
      <c r="B1595" s="32">
        <v>37090</v>
      </c>
      <c r="C1595" s="32" t="s">
        <v>1142</v>
      </c>
      <c r="D1595" s="32" t="str">
        <f>VLOOKUP(C1595,Grupo!A:B,2,0)</f>
        <v>_TMX 02-5 m</v>
      </c>
      <c r="G1595" s="34">
        <v>34967</v>
      </c>
      <c r="H1595" s="32">
        <v>7944</v>
      </c>
      <c r="I1595" s="58" t="s">
        <v>2</v>
      </c>
      <c r="J1595">
        <f>VLOOKUP(D1595,'TIpo (Estudo)'!A:C,3,0)</f>
        <v>13</v>
      </c>
      <c r="K1595" t="str">
        <f>VLOOKUP(D1595,'TIpo (Estudo)'!A:B,2,)</f>
        <v>Tipo_H_2-5</v>
      </c>
      <c r="L1595" t="s">
        <v>1194</v>
      </c>
      <c r="M1595" t="str">
        <f t="shared" si="48"/>
        <v>SP</v>
      </c>
      <c r="N1595" s="53">
        <v>40808</v>
      </c>
      <c r="O1595">
        <v>1</v>
      </c>
      <c r="P1595">
        <f t="shared" si="49"/>
        <v>14336.47</v>
      </c>
    </row>
    <row r="1596" spans="1:16" x14ac:dyDescent="0.25">
      <c r="A1596" s="32" t="s">
        <v>2</v>
      </c>
      <c r="B1596" s="32">
        <v>37090</v>
      </c>
      <c r="C1596" s="32" t="s">
        <v>1142</v>
      </c>
      <c r="D1596" s="32" t="str">
        <f>VLOOKUP(C1596,Grupo!A:B,2,0)</f>
        <v>_TMX 02-5 m</v>
      </c>
      <c r="G1596" s="34">
        <v>46500</v>
      </c>
      <c r="H1596" s="32">
        <v>7981</v>
      </c>
      <c r="I1596" s="58" t="s">
        <v>2</v>
      </c>
      <c r="J1596">
        <f>VLOOKUP(D1596,'TIpo (Estudo)'!A:C,3,0)</f>
        <v>13</v>
      </c>
      <c r="K1596" t="str">
        <f>VLOOKUP(D1596,'TIpo (Estudo)'!A:B,2,)</f>
        <v>Tipo_H_2-5</v>
      </c>
      <c r="L1596" t="s">
        <v>1733</v>
      </c>
      <c r="M1596" t="str">
        <f t="shared" si="48"/>
        <v>SP</v>
      </c>
      <c r="N1596" s="53">
        <v>40808</v>
      </c>
      <c r="O1596">
        <v>1</v>
      </c>
      <c r="P1596">
        <f t="shared" si="49"/>
        <v>19065</v>
      </c>
    </row>
    <row r="1597" spans="1:16" x14ac:dyDescent="0.25">
      <c r="A1597" s="32" t="s">
        <v>2</v>
      </c>
      <c r="B1597" s="32">
        <v>37372</v>
      </c>
      <c r="C1597" s="32" t="s">
        <v>1139</v>
      </c>
      <c r="D1597" s="32" t="str">
        <f>VLOOKUP(C1597,Grupo!A:B,2,0)</f>
        <v>_TMX 02-5 m</v>
      </c>
      <c r="G1597" s="34">
        <v>54356</v>
      </c>
      <c r="H1597" s="32">
        <v>7945</v>
      </c>
      <c r="I1597" s="58" t="s">
        <v>2</v>
      </c>
      <c r="J1597">
        <f>VLOOKUP(D1597,'TIpo (Estudo)'!A:C,3,0)</f>
        <v>13</v>
      </c>
      <c r="K1597" t="str">
        <f>VLOOKUP(D1597,'TIpo (Estudo)'!A:B,2,)</f>
        <v>Tipo_H_2-5</v>
      </c>
      <c r="L1597" t="s">
        <v>1194</v>
      </c>
      <c r="M1597" t="str">
        <f t="shared" si="48"/>
        <v>SP</v>
      </c>
      <c r="N1597" s="53">
        <v>40808</v>
      </c>
      <c r="O1597">
        <v>1</v>
      </c>
      <c r="P1597">
        <f t="shared" si="49"/>
        <v>22285.96</v>
      </c>
    </row>
    <row r="1598" spans="1:16" x14ac:dyDescent="0.25">
      <c r="A1598" s="32" t="s">
        <v>2</v>
      </c>
      <c r="B1598" s="32">
        <v>43103</v>
      </c>
      <c r="C1598" s="32" t="s">
        <v>1158</v>
      </c>
      <c r="D1598" s="32" t="str">
        <f>VLOOKUP(C1598,Grupo!A:B,2,0)</f>
        <v>_Unimix</v>
      </c>
      <c r="G1598" s="34">
        <v>16000</v>
      </c>
      <c r="H1598" s="32"/>
      <c r="I1598" s="58" t="s">
        <v>2</v>
      </c>
      <c r="J1598">
        <f>VLOOKUP(D1598,'TIpo (Estudo)'!A:C,3,0)</f>
        <v>16</v>
      </c>
      <c r="K1598" t="str">
        <f>VLOOKUP(D1598,'TIpo (Estudo)'!A:B,2,)</f>
        <v>Tipo_I</v>
      </c>
      <c r="L1598" t="s">
        <v>1572</v>
      </c>
      <c r="M1598" t="str">
        <f t="shared" si="48"/>
        <v>SP</v>
      </c>
      <c r="N1598" s="53">
        <v>40808</v>
      </c>
      <c r="O1598">
        <v>1</v>
      </c>
      <c r="P1598">
        <f t="shared" si="49"/>
        <v>6560</v>
      </c>
    </row>
    <row r="1599" spans="1:16" x14ac:dyDescent="0.25">
      <c r="A1599" s="32" t="s">
        <v>1</v>
      </c>
      <c r="B1599" s="32">
        <v>42540</v>
      </c>
      <c r="C1599" s="32" t="s">
        <v>2176</v>
      </c>
      <c r="D1599" s="32" t="str">
        <f>VLOOKUP(C1599,Grupo!A:B,2,0)</f>
        <v>_RX 25-27 M</v>
      </c>
      <c r="G1599" s="34">
        <v>302500</v>
      </c>
      <c r="H1599" s="32">
        <v>7943</v>
      </c>
      <c r="I1599" s="58" t="s">
        <v>1</v>
      </c>
      <c r="J1599">
        <f>VLOOKUP(D1599,'TIpo (Estudo)'!A:C,3,0)</f>
        <v>11</v>
      </c>
      <c r="K1599" t="str">
        <f>VLOOKUP(D1599,'TIpo (Estudo)'!A:B,2,)</f>
        <v>Tipo_F_25-27</v>
      </c>
      <c r="L1599" t="s">
        <v>1215</v>
      </c>
      <c r="M1599" t="str">
        <f t="shared" si="48"/>
        <v>MS</v>
      </c>
      <c r="N1599" s="53">
        <v>40809</v>
      </c>
      <c r="O1599">
        <v>1</v>
      </c>
      <c r="P1599">
        <f t="shared" si="49"/>
        <v>124024.99999999999</v>
      </c>
    </row>
    <row r="1600" spans="1:16" x14ac:dyDescent="0.25">
      <c r="A1600" s="32" t="s">
        <v>79</v>
      </c>
      <c r="B1600" s="32">
        <v>37372</v>
      </c>
      <c r="C1600" s="32" t="s">
        <v>1139</v>
      </c>
      <c r="D1600" s="32" t="str">
        <f>VLOOKUP(C1600,Grupo!A:B,2,0)</f>
        <v>_TMX 02-5 m</v>
      </c>
      <c r="G1600" s="34">
        <v>64728</v>
      </c>
      <c r="H1600" s="32">
        <v>7990</v>
      </c>
      <c r="I1600" s="58" t="s">
        <v>79</v>
      </c>
      <c r="J1600">
        <f>VLOOKUP(D1600,'TIpo (Estudo)'!A:C,3,0)</f>
        <v>13</v>
      </c>
      <c r="K1600" t="str">
        <f>VLOOKUP(D1600,'TIpo (Estudo)'!A:B,2,)</f>
        <v>Tipo_H_2-5</v>
      </c>
      <c r="L1600" t="s">
        <v>1500</v>
      </c>
      <c r="M1600" t="str">
        <f t="shared" si="48"/>
        <v>RS</v>
      </c>
      <c r="N1600" s="53">
        <v>40809</v>
      </c>
      <c r="O1600">
        <v>1</v>
      </c>
      <c r="P1600">
        <f t="shared" si="49"/>
        <v>26538.48</v>
      </c>
    </row>
    <row r="1601" spans="1:16" x14ac:dyDescent="0.25">
      <c r="A1601" s="32" t="s">
        <v>29</v>
      </c>
      <c r="B1601" s="32">
        <v>43239</v>
      </c>
      <c r="C1601" s="32" t="s">
        <v>2018</v>
      </c>
      <c r="D1601" s="32" t="str">
        <f>VLOOKUP(C1601,Grupo!A:B,2,0)</f>
        <v>_TMX 06-10 m</v>
      </c>
      <c r="G1601" s="34">
        <v>73600</v>
      </c>
      <c r="H1601" s="32">
        <v>7914</v>
      </c>
      <c r="I1601" s="58" t="s">
        <v>29</v>
      </c>
      <c r="J1601">
        <f>VLOOKUP(D1601,'TIpo (Estudo)'!A:C,3,0)</f>
        <v>14</v>
      </c>
      <c r="K1601" t="str">
        <f>VLOOKUP(D1601,'TIpo (Estudo)'!A:B,2,)</f>
        <v>Tipo_H_6-10</v>
      </c>
      <c r="L1601" t="s">
        <v>1213</v>
      </c>
      <c r="M1601" t="str">
        <f t="shared" si="48"/>
        <v>PR</v>
      </c>
      <c r="N1601" s="53">
        <v>40809</v>
      </c>
      <c r="O1601">
        <v>1</v>
      </c>
      <c r="P1601">
        <f t="shared" si="49"/>
        <v>30176</v>
      </c>
    </row>
    <row r="1602" spans="1:16" x14ac:dyDescent="0.25">
      <c r="A1602" s="32" t="s">
        <v>29</v>
      </c>
      <c r="B1602" s="32">
        <v>43239</v>
      </c>
      <c r="C1602" s="32" t="s">
        <v>2018</v>
      </c>
      <c r="D1602" s="32" t="str">
        <f>VLOOKUP(C1602,Grupo!A:B,2,0)</f>
        <v>_TMX 06-10 m</v>
      </c>
      <c r="G1602" s="34">
        <v>73600</v>
      </c>
      <c r="H1602" s="32">
        <v>7915</v>
      </c>
      <c r="I1602" s="58" t="s">
        <v>29</v>
      </c>
      <c r="J1602">
        <f>VLOOKUP(D1602,'TIpo (Estudo)'!A:C,3,0)</f>
        <v>14</v>
      </c>
      <c r="K1602" t="str">
        <f>VLOOKUP(D1602,'TIpo (Estudo)'!A:B,2,)</f>
        <v>Tipo_H_6-10</v>
      </c>
      <c r="L1602" t="s">
        <v>1213</v>
      </c>
      <c r="M1602" t="str">
        <f t="shared" si="48"/>
        <v>PR</v>
      </c>
      <c r="N1602" s="53">
        <v>40809</v>
      </c>
      <c r="O1602">
        <v>1</v>
      </c>
      <c r="P1602">
        <f t="shared" si="49"/>
        <v>30176</v>
      </c>
    </row>
    <row r="1603" spans="1:16" x14ac:dyDescent="0.25">
      <c r="A1603" s="32" t="s">
        <v>175</v>
      </c>
      <c r="B1603" s="32">
        <v>41719</v>
      </c>
      <c r="C1603" s="32" t="s">
        <v>1164</v>
      </c>
      <c r="D1603" s="32" t="str">
        <f>VLOOKUP(C1603,Grupo!A:B,2,0)</f>
        <v>_Colhedoras</v>
      </c>
      <c r="G1603" s="34">
        <v>23857.919999999998</v>
      </c>
      <c r="H1603" s="32">
        <v>7921</v>
      </c>
      <c r="I1603" s="58" t="s">
        <v>175</v>
      </c>
      <c r="J1603">
        <f>VLOOKUP(D1603,'TIpo (Estudo)'!A:C,3,0)</f>
        <v>1</v>
      </c>
      <c r="K1603" t="str">
        <f>VLOOKUP(D1603,'TIpo (Estudo)'!A:B,2,)</f>
        <v>Tipo_A</v>
      </c>
      <c r="L1603" t="s">
        <v>1748</v>
      </c>
      <c r="M1603" t="str">
        <f t="shared" ref="M1603:M1666" si="50">IF(ISBLANK(I1603),A1603,I1603)</f>
        <v>EX</v>
      </c>
      <c r="N1603" s="53">
        <v>40812</v>
      </c>
      <c r="O1603">
        <v>1</v>
      </c>
      <c r="P1603">
        <f t="shared" ref="P1603:P1666" si="51">G1603*0.41</f>
        <v>9781.747199999998</v>
      </c>
    </row>
    <row r="1604" spans="1:16" x14ac:dyDescent="0.25">
      <c r="A1604" s="32" t="s">
        <v>175</v>
      </c>
      <c r="B1604" s="32">
        <v>31990</v>
      </c>
      <c r="C1604" s="32" t="s">
        <v>1157</v>
      </c>
      <c r="D1604" s="32" t="str">
        <f>VLOOKUP(C1604,Grupo!A:B,2,0)</f>
        <v>_RX 0-11m</v>
      </c>
      <c r="G1604" s="34">
        <v>39836.92</v>
      </c>
      <c r="H1604" s="32">
        <v>7919</v>
      </c>
      <c r="I1604" s="58" t="s">
        <v>175</v>
      </c>
      <c r="J1604">
        <f>VLOOKUP(D1604,'TIpo (Estudo)'!A:C,3,0)</f>
        <v>7</v>
      </c>
      <c r="K1604" t="str">
        <f>VLOOKUP(D1604,'TIpo (Estudo)'!A:B,2,)</f>
        <v>Tipo_F_0-11</v>
      </c>
      <c r="L1604" t="s">
        <v>1748</v>
      </c>
      <c r="M1604" t="str">
        <f t="shared" si="50"/>
        <v>EX</v>
      </c>
      <c r="N1604" s="53">
        <v>40812</v>
      </c>
      <c r="O1604">
        <v>1</v>
      </c>
      <c r="P1604">
        <f t="shared" si="51"/>
        <v>16333.137199999999</v>
      </c>
    </row>
    <row r="1605" spans="1:16" x14ac:dyDescent="0.25">
      <c r="A1605" s="32" t="s">
        <v>175</v>
      </c>
      <c r="B1605" s="32">
        <v>42918</v>
      </c>
      <c r="C1605" s="32" t="s">
        <v>2019</v>
      </c>
      <c r="D1605" s="32" t="str">
        <f>VLOOKUP(C1605,Grupo!A:B,2,0)</f>
        <v>_TMX 06-10 m</v>
      </c>
      <c r="G1605" s="34">
        <v>41300.97</v>
      </c>
      <c r="H1605" s="32">
        <v>7918</v>
      </c>
      <c r="I1605" s="58" t="s">
        <v>175</v>
      </c>
      <c r="J1605">
        <f>VLOOKUP(D1605,'TIpo (Estudo)'!A:C,3,0)</f>
        <v>14</v>
      </c>
      <c r="K1605" t="str">
        <f>VLOOKUP(D1605,'TIpo (Estudo)'!A:B,2,)</f>
        <v>Tipo_H_6-10</v>
      </c>
      <c r="L1605" t="s">
        <v>1748</v>
      </c>
      <c r="M1605" t="str">
        <f t="shared" si="50"/>
        <v>EX</v>
      </c>
      <c r="N1605" s="53">
        <v>40812</v>
      </c>
      <c r="O1605">
        <v>1</v>
      </c>
      <c r="P1605">
        <f t="shared" si="51"/>
        <v>16933.397699999998</v>
      </c>
    </row>
    <row r="1606" spans="1:16" x14ac:dyDescent="0.25">
      <c r="A1606" s="32" t="s">
        <v>175</v>
      </c>
      <c r="B1606" s="32">
        <v>36952</v>
      </c>
      <c r="C1606" s="32" t="s">
        <v>1141</v>
      </c>
      <c r="D1606" s="32" t="str">
        <f>VLOOKUP(C1606,Grupo!A:B,2,0)</f>
        <v>_TMX 06-10 m</v>
      </c>
      <c r="G1606" s="34">
        <v>93265.3</v>
      </c>
      <c r="H1606" s="32"/>
      <c r="I1606" s="58" t="s">
        <v>175</v>
      </c>
      <c r="J1606">
        <f>VLOOKUP(D1606,'TIpo (Estudo)'!A:C,3,0)</f>
        <v>14</v>
      </c>
      <c r="K1606" t="str">
        <f>VLOOKUP(D1606,'TIpo (Estudo)'!A:B,2,)</f>
        <v>Tipo_H_6-10</v>
      </c>
      <c r="L1606" t="s">
        <v>1748</v>
      </c>
      <c r="M1606" t="str">
        <f t="shared" si="50"/>
        <v>EX</v>
      </c>
      <c r="N1606" s="53">
        <v>40812</v>
      </c>
      <c r="O1606">
        <v>1</v>
      </c>
      <c r="P1606">
        <f t="shared" si="51"/>
        <v>38238.773000000001</v>
      </c>
    </row>
    <row r="1607" spans="1:16" x14ac:dyDescent="0.25">
      <c r="A1607" s="32" t="s">
        <v>175</v>
      </c>
      <c r="B1607" s="32">
        <v>41711</v>
      </c>
      <c r="C1607" s="32" t="s">
        <v>3057</v>
      </c>
      <c r="D1607" s="32" t="str">
        <f>VLOOKUP(C1607,Grupo!A:B,2,0)</f>
        <v>_VM 2-8 m</v>
      </c>
      <c r="G1607" s="34">
        <v>32638.2</v>
      </c>
      <c r="H1607" s="32">
        <v>7920</v>
      </c>
      <c r="I1607" s="58" t="s">
        <v>175</v>
      </c>
      <c r="J1607">
        <f>VLOOKUP(D1607,'TIpo (Estudo)'!A:C,3,0)</f>
        <v>17</v>
      </c>
      <c r="K1607" t="str">
        <f>VLOOKUP(D1607,'TIpo (Estudo)'!A:B,2,)</f>
        <v>Tipo_J_2-8</v>
      </c>
      <c r="L1607" t="s">
        <v>1748</v>
      </c>
      <c r="M1607" t="str">
        <f t="shared" si="50"/>
        <v>EX</v>
      </c>
      <c r="N1607" s="53">
        <v>40812</v>
      </c>
      <c r="O1607">
        <v>1</v>
      </c>
      <c r="P1607">
        <f t="shared" si="51"/>
        <v>13381.662</v>
      </c>
    </row>
    <row r="1608" spans="1:16" x14ac:dyDescent="0.25">
      <c r="A1608" s="32" t="s">
        <v>4</v>
      </c>
      <c r="B1608" s="32">
        <v>37372</v>
      </c>
      <c r="C1608" s="32" t="s">
        <v>1139</v>
      </c>
      <c r="D1608" s="32" t="str">
        <f>VLOOKUP(C1608,Grupo!A:B,2,0)</f>
        <v>_TMX 02-5 m</v>
      </c>
      <c r="G1608" s="34">
        <v>60680</v>
      </c>
      <c r="H1608" s="32">
        <v>7964</v>
      </c>
      <c r="I1608" s="58" t="s">
        <v>4</v>
      </c>
      <c r="J1608">
        <f>VLOOKUP(D1608,'TIpo (Estudo)'!A:C,3,0)</f>
        <v>13</v>
      </c>
      <c r="K1608" t="str">
        <f>VLOOKUP(D1608,'TIpo (Estudo)'!A:B,2,)</f>
        <v>Tipo_H_2-5</v>
      </c>
      <c r="L1608" t="s">
        <v>1259</v>
      </c>
      <c r="M1608" t="str">
        <f t="shared" si="50"/>
        <v>MG</v>
      </c>
      <c r="N1608" s="53">
        <v>40813</v>
      </c>
      <c r="O1608">
        <v>1</v>
      </c>
      <c r="P1608">
        <f t="shared" si="51"/>
        <v>24878.799999999999</v>
      </c>
    </row>
    <row r="1609" spans="1:16" x14ac:dyDescent="0.25">
      <c r="A1609" s="32" t="s">
        <v>4</v>
      </c>
      <c r="B1609" s="32">
        <v>37372</v>
      </c>
      <c r="C1609" s="32" t="s">
        <v>1139</v>
      </c>
      <c r="D1609" s="32" t="str">
        <f>VLOOKUP(C1609,Grupo!A:B,2,0)</f>
        <v>_TMX 02-5 m</v>
      </c>
      <c r="G1609" s="34">
        <v>58600</v>
      </c>
      <c r="H1609" s="32">
        <v>7946</v>
      </c>
      <c r="I1609" s="58" t="s">
        <v>4</v>
      </c>
      <c r="J1609">
        <f>VLOOKUP(D1609,'TIpo (Estudo)'!A:C,3,0)</f>
        <v>13</v>
      </c>
      <c r="K1609" t="str">
        <f>VLOOKUP(D1609,'TIpo (Estudo)'!A:B,2,)</f>
        <v>Tipo_H_2-5</v>
      </c>
      <c r="L1609" t="s">
        <v>1259</v>
      </c>
      <c r="M1609" t="str">
        <f t="shared" si="50"/>
        <v>MG</v>
      </c>
      <c r="N1609" s="53">
        <v>40813</v>
      </c>
      <c r="O1609">
        <v>1</v>
      </c>
      <c r="P1609">
        <f t="shared" si="51"/>
        <v>24026</v>
      </c>
    </row>
    <row r="1610" spans="1:16" x14ac:dyDescent="0.25">
      <c r="A1610" s="32" t="s">
        <v>29</v>
      </c>
      <c r="B1610" s="32">
        <v>37372</v>
      </c>
      <c r="C1610" s="32" t="s">
        <v>1139</v>
      </c>
      <c r="D1610" s="32" t="str">
        <f>VLOOKUP(C1610,Grupo!A:B,2,0)</f>
        <v>_TMX 02-5 m</v>
      </c>
      <c r="G1610" s="34">
        <v>68324</v>
      </c>
      <c r="H1610" s="32">
        <v>7998</v>
      </c>
      <c r="I1610" s="58" t="s">
        <v>29</v>
      </c>
      <c r="J1610">
        <f>VLOOKUP(D1610,'TIpo (Estudo)'!A:C,3,0)</f>
        <v>13</v>
      </c>
      <c r="K1610" t="str">
        <f>VLOOKUP(D1610,'TIpo (Estudo)'!A:B,2,)</f>
        <v>Tipo_H_2-5</v>
      </c>
      <c r="L1610" t="s">
        <v>1256</v>
      </c>
      <c r="M1610" t="str">
        <f t="shared" si="50"/>
        <v>PR</v>
      </c>
      <c r="N1610" s="53">
        <v>40813</v>
      </c>
      <c r="O1610">
        <v>1</v>
      </c>
      <c r="P1610">
        <f t="shared" si="51"/>
        <v>28012.84</v>
      </c>
    </row>
    <row r="1611" spans="1:16" x14ac:dyDescent="0.25">
      <c r="A1611" s="32" t="s">
        <v>4</v>
      </c>
      <c r="B1611" s="32">
        <v>39532</v>
      </c>
      <c r="C1611" s="32" t="s">
        <v>1852</v>
      </c>
      <c r="D1611" s="32" t="str">
        <f>VLOOKUP(C1611,Grupo!A:B,2,0)</f>
        <v>_Distribuidor_Ester</v>
      </c>
      <c r="G1611" s="34">
        <v>75000</v>
      </c>
      <c r="H1611" s="32">
        <v>7876</v>
      </c>
      <c r="I1611" s="58" t="s">
        <v>4</v>
      </c>
      <c r="J1611">
        <f>VLOOKUP(D1611,'TIpo (Estudo)'!A:C,3,0)</f>
        <v>2</v>
      </c>
      <c r="K1611" t="str">
        <f>VLOOKUP(D1611,'TIpo (Estudo)'!A:B,2,)</f>
        <v>Tipo_B</v>
      </c>
      <c r="L1611" t="s">
        <v>1297</v>
      </c>
      <c r="M1611" t="str">
        <f t="shared" si="50"/>
        <v>MG</v>
      </c>
      <c r="N1611" s="53">
        <v>40814</v>
      </c>
      <c r="O1611">
        <v>1</v>
      </c>
      <c r="P1611">
        <f t="shared" si="51"/>
        <v>30749.999999999996</v>
      </c>
    </row>
    <row r="1612" spans="1:16" x14ac:dyDescent="0.25">
      <c r="A1612" s="32" t="s">
        <v>4</v>
      </c>
      <c r="B1612" s="32">
        <v>37372</v>
      </c>
      <c r="C1612" s="32" t="s">
        <v>1139</v>
      </c>
      <c r="D1612" s="32" t="str">
        <f>VLOOKUP(C1612,Grupo!A:B,2,0)</f>
        <v>_TMX 02-5 m</v>
      </c>
      <c r="G1612" s="34">
        <v>60000</v>
      </c>
      <c r="H1612" s="32">
        <v>8023</v>
      </c>
      <c r="I1612" s="58" t="s">
        <v>4</v>
      </c>
      <c r="J1612">
        <f>VLOOKUP(D1612,'TIpo (Estudo)'!A:C,3,0)</f>
        <v>13</v>
      </c>
      <c r="K1612" t="str">
        <f>VLOOKUP(D1612,'TIpo (Estudo)'!A:B,2,)</f>
        <v>Tipo_H_2-5</v>
      </c>
      <c r="L1612" t="s">
        <v>1259</v>
      </c>
      <c r="M1612" t="str">
        <f t="shared" si="50"/>
        <v>MG</v>
      </c>
      <c r="N1612" s="53">
        <v>40816</v>
      </c>
      <c r="O1612">
        <v>1</v>
      </c>
      <c r="P1612">
        <f t="shared" si="51"/>
        <v>24600</v>
      </c>
    </row>
    <row r="1613" spans="1:16" x14ac:dyDescent="0.25">
      <c r="A1613" s="32" t="s">
        <v>4</v>
      </c>
      <c r="B1613" s="32">
        <v>37143</v>
      </c>
      <c r="C1613" s="32" t="s">
        <v>1147</v>
      </c>
      <c r="D1613" s="32" t="str">
        <f>VLOOKUP(C1613,Grupo!A:B,2,0)</f>
        <v>_TMX 06-10 m</v>
      </c>
      <c r="G1613" s="34">
        <v>72000</v>
      </c>
      <c r="H1613" s="32">
        <v>7961</v>
      </c>
      <c r="I1613" s="58" t="s">
        <v>4</v>
      </c>
      <c r="J1613">
        <f>VLOOKUP(D1613,'TIpo (Estudo)'!A:C,3,0)</f>
        <v>14</v>
      </c>
      <c r="K1613" t="str">
        <f>VLOOKUP(D1613,'TIpo (Estudo)'!A:B,2,)</f>
        <v>Tipo_H_6-10</v>
      </c>
      <c r="L1613" t="s">
        <v>1259</v>
      </c>
      <c r="M1613" t="str">
        <f t="shared" si="50"/>
        <v>MG</v>
      </c>
      <c r="N1613" s="53">
        <v>40816</v>
      </c>
      <c r="O1613">
        <v>1</v>
      </c>
      <c r="P1613">
        <f t="shared" si="51"/>
        <v>29520</v>
      </c>
    </row>
    <row r="1614" spans="1:16" x14ac:dyDescent="0.25">
      <c r="A1614" s="32" t="s">
        <v>15</v>
      </c>
      <c r="B1614" s="32">
        <v>42017</v>
      </c>
      <c r="C1614" s="32" t="s">
        <v>2174</v>
      </c>
      <c r="D1614" s="32" t="str">
        <f>VLOOKUP(C1614,Grupo!A:B,2,0)</f>
        <v>_RX 15-20 m</v>
      </c>
      <c r="G1614" s="34">
        <v>218000</v>
      </c>
      <c r="H1614" s="32">
        <v>7974</v>
      </c>
      <c r="I1614" s="58" t="s">
        <v>15</v>
      </c>
      <c r="J1614">
        <f>VLOOKUP(D1614,'TIpo (Estudo)'!A:C,3,0)</f>
        <v>9</v>
      </c>
      <c r="K1614" t="str">
        <f>VLOOKUP(D1614,'TIpo (Estudo)'!A:B,2,)</f>
        <v>Tipo_F_15-20</v>
      </c>
      <c r="L1614" t="s">
        <v>1289</v>
      </c>
      <c r="M1614" t="str">
        <f t="shared" si="50"/>
        <v>MT</v>
      </c>
      <c r="N1614" s="53">
        <v>40816</v>
      </c>
      <c r="O1614">
        <v>1</v>
      </c>
      <c r="P1614">
        <f t="shared" si="51"/>
        <v>89380</v>
      </c>
    </row>
    <row r="1615" spans="1:16" x14ac:dyDescent="0.25">
      <c r="A1615" s="32" t="s">
        <v>55</v>
      </c>
      <c r="B1615" s="32">
        <v>42567</v>
      </c>
      <c r="C1615" s="32" t="s">
        <v>2193</v>
      </c>
      <c r="D1615" s="32" t="str">
        <f>VLOOKUP(C1615,Grupo!A:B,2,0)</f>
        <v>_Colhedoras</v>
      </c>
      <c r="G1615" s="34">
        <v>23673</v>
      </c>
      <c r="H1615" s="32">
        <v>8045</v>
      </c>
      <c r="I1615" s="58" t="s">
        <v>55</v>
      </c>
      <c r="J1615">
        <f>VLOOKUP(D1615,'TIpo (Estudo)'!A:C,3,0)</f>
        <v>1</v>
      </c>
      <c r="K1615" t="str">
        <f>VLOOKUP(D1615,'TIpo (Estudo)'!A:B,2,)</f>
        <v>Tipo_A</v>
      </c>
      <c r="L1615" t="s">
        <v>1749</v>
      </c>
      <c r="M1615" t="str">
        <f t="shared" si="50"/>
        <v>SC</v>
      </c>
      <c r="N1615" s="53">
        <v>40819</v>
      </c>
      <c r="O1615">
        <v>1</v>
      </c>
      <c r="P1615">
        <f t="shared" si="51"/>
        <v>9705.93</v>
      </c>
    </row>
    <row r="1616" spans="1:16" x14ac:dyDescent="0.25">
      <c r="A1616" s="32" t="s">
        <v>55</v>
      </c>
      <c r="B1616" s="32">
        <v>34192</v>
      </c>
      <c r="C1616" s="32" t="s">
        <v>3060</v>
      </c>
      <c r="D1616" s="32" t="str">
        <f>VLOOKUP(C1616,Grupo!A:B,2,0)</f>
        <v>_Colhedoras</v>
      </c>
      <c r="G1616" s="34">
        <v>32000</v>
      </c>
      <c r="H1616" s="32">
        <v>8040</v>
      </c>
      <c r="I1616" s="58" t="s">
        <v>55</v>
      </c>
      <c r="J1616">
        <f>VLOOKUP(D1616,'TIpo (Estudo)'!A:C,3,0)</f>
        <v>1</v>
      </c>
      <c r="K1616" t="str">
        <f>VLOOKUP(D1616,'TIpo (Estudo)'!A:B,2,)</f>
        <v>Tipo_A</v>
      </c>
      <c r="L1616" t="s">
        <v>1749</v>
      </c>
      <c r="M1616" t="str">
        <f t="shared" si="50"/>
        <v>SC</v>
      </c>
      <c r="N1616" s="53">
        <v>40819</v>
      </c>
      <c r="O1616">
        <v>1</v>
      </c>
      <c r="P1616">
        <f t="shared" si="51"/>
        <v>13120</v>
      </c>
    </row>
    <row r="1617" spans="1:16" x14ac:dyDescent="0.25">
      <c r="A1617" s="32" t="s">
        <v>2</v>
      </c>
      <c r="B1617" s="32">
        <v>42700</v>
      </c>
      <c r="C1617" s="32" t="s">
        <v>3059</v>
      </c>
      <c r="D1617" s="32" t="str">
        <f>VLOOKUP(C1617,Grupo!A:B,2,0)</f>
        <v>_Wagon</v>
      </c>
      <c r="G1617" s="34">
        <v>23000</v>
      </c>
      <c r="H1617" s="32">
        <v>8014</v>
      </c>
      <c r="I1617" s="58" t="s">
        <v>2</v>
      </c>
      <c r="J1617">
        <f>VLOOKUP(D1617,'TIpo (Estudo)'!A:C,3,0)</f>
        <v>19</v>
      </c>
      <c r="K1617" t="str">
        <f>VLOOKUP(D1617,'TIpo (Estudo)'!A:B,2,)</f>
        <v>Tipo_K</v>
      </c>
      <c r="L1617" t="s">
        <v>1750</v>
      </c>
      <c r="M1617" t="str">
        <f t="shared" si="50"/>
        <v>SP</v>
      </c>
      <c r="N1617" s="53">
        <v>40821</v>
      </c>
      <c r="O1617">
        <v>1</v>
      </c>
      <c r="P1617">
        <f t="shared" si="51"/>
        <v>9430</v>
      </c>
    </row>
    <row r="1618" spans="1:16" x14ac:dyDescent="0.25">
      <c r="A1618" s="32" t="s">
        <v>181</v>
      </c>
      <c r="B1618" s="32">
        <v>43103</v>
      </c>
      <c r="C1618" s="32" t="s">
        <v>1158</v>
      </c>
      <c r="D1618" s="32" t="str">
        <f>VLOOKUP(C1618,Grupo!A:B,2,0)</f>
        <v>_Unimix</v>
      </c>
      <c r="G1618" s="34">
        <v>23500</v>
      </c>
      <c r="H1618" s="32">
        <v>8039</v>
      </c>
      <c r="I1618" s="58" t="s">
        <v>181</v>
      </c>
      <c r="J1618">
        <f>VLOOKUP(D1618,'TIpo (Estudo)'!A:C,3,0)</f>
        <v>16</v>
      </c>
      <c r="K1618" t="str">
        <f>VLOOKUP(D1618,'TIpo (Estudo)'!A:B,2,)</f>
        <v>Tipo_I</v>
      </c>
      <c r="L1618" t="s">
        <v>1308</v>
      </c>
      <c r="M1618" t="str">
        <f t="shared" si="50"/>
        <v>DF</v>
      </c>
      <c r="N1618" s="53">
        <v>40823</v>
      </c>
      <c r="O1618">
        <v>1</v>
      </c>
      <c r="P1618">
        <f t="shared" si="51"/>
        <v>9635</v>
      </c>
    </row>
    <row r="1619" spans="1:16" x14ac:dyDescent="0.25">
      <c r="A1619" s="32" t="s">
        <v>10</v>
      </c>
      <c r="B1619" s="32">
        <v>42918</v>
      </c>
      <c r="C1619" s="32" t="s">
        <v>2019</v>
      </c>
      <c r="D1619" s="32" t="str">
        <f>VLOOKUP(C1619,Grupo!A:B,2,0)</f>
        <v>_TMX 06-10 m</v>
      </c>
      <c r="G1619" s="34">
        <v>60000</v>
      </c>
      <c r="H1619" s="32">
        <v>8011</v>
      </c>
      <c r="I1619" s="58" t="s">
        <v>10</v>
      </c>
      <c r="J1619">
        <f>VLOOKUP(D1619,'TIpo (Estudo)'!A:C,3,0)</f>
        <v>14</v>
      </c>
      <c r="K1619" t="str">
        <f>VLOOKUP(D1619,'TIpo (Estudo)'!A:B,2,)</f>
        <v>Tipo_H_6-10</v>
      </c>
      <c r="L1619" t="s">
        <v>1751</v>
      </c>
      <c r="M1619" t="str">
        <f t="shared" si="50"/>
        <v>GO</v>
      </c>
      <c r="N1619" s="53">
        <v>40823</v>
      </c>
      <c r="O1619">
        <v>1</v>
      </c>
      <c r="P1619">
        <f t="shared" si="51"/>
        <v>24600</v>
      </c>
    </row>
    <row r="1620" spans="1:16" x14ac:dyDescent="0.25">
      <c r="A1620" s="32" t="s">
        <v>79</v>
      </c>
      <c r="B1620" s="32">
        <v>41711</v>
      </c>
      <c r="C1620" s="32" t="s">
        <v>3057</v>
      </c>
      <c r="D1620" s="32" t="str">
        <f>VLOOKUP(C1620,Grupo!A:B,2,0)</f>
        <v>_VM 2-8 m</v>
      </c>
      <c r="G1620" s="34">
        <v>50120</v>
      </c>
      <c r="H1620" s="32">
        <v>7989</v>
      </c>
      <c r="I1620" s="58" t="s">
        <v>79</v>
      </c>
      <c r="J1620">
        <f>VLOOKUP(D1620,'TIpo (Estudo)'!A:C,3,0)</f>
        <v>17</v>
      </c>
      <c r="K1620" t="str">
        <f>VLOOKUP(D1620,'TIpo (Estudo)'!A:B,2,)</f>
        <v>Tipo_J_2-8</v>
      </c>
      <c r="L1620" t="s">
        <v>1406</v>
      </c>
      <c r="M1620" t="str">
        <f t="shared" si="50"/>
        <v>RS</v>
      </c>
      <c r="N1620" s="53">
        <v>40823</v>
      </c>
      <c r="O1620">
        <v>1</v>
      </c>
      <c r="P1620">
        <f t="shared" si="51"/>
        <v>20549.199999999997</v>
      </c>
    </row>
    <row r="1621" spans="1:16" x14ac:dyDescent="0.25">
      <c r="A1621" s="32" t="s">
        <v>1</v>
      </c>
      <c r="B1621" s="32">
        <v>40757</v>
      </c>
      <c r="C1621" s="32" t="s">
        <v>1154</v>
      </c>
      <c r="D1621" s="32" t="str">
        <f>VLOOKUP(C1621,Grupo!A:B,2,0)</f>
        <v>_RX 0-11m</v>
      </c>
      <c r="G1621" s="34">
        <v>113803.74</v>
      </c>
      <c r="H1621" s="32">
        <v>8086</v>
      </c>
      <c r="I1621" s="58" t="s">
        <v>1</v>
      </c>
      <c r="J1621">
        <f>VLOOKUP(D1621,'TIpo (Estudo)'!A:C,3,0)</f>
        <v>7</v>
      </c>
      <c r="K1621" t="str">
        <f>VLOOKUP(D1621,'TIpo (Estudo)'!A:B,2,)</f>
        <v>Tipo_F_0-11</v>
      </c>
      <c r="L1621" t="s">
        <v>1442</v>
      </c>
      <c r="M1621" t="str">
        <f t="shared" si="50"/>
        <v>MS</v>
      </c>
      <c r="N1621" s="53">
        <v>40826</v>
      </c>
      <c r="O1621">
        <v>1</v>
      </c>
      <c r="P1621">
        <f t="shared" si="51"/>
        <v>46659.5334</v>
      </c>
    </row>
    <row r="1622" spans="1:16" x14ac:dyDescent="0.25">
      <c r="A1622" s="32" t="s">
        <v>15</v>
      </c>
      <c r="B1622" s="32">
        <v>42247</v>
      </c>
      <c r="C1622" s="32" t="s">
        <v>2162</v>
      </c>
      <c r="D1622" s="32" t="str">
        <f>VLOOKUP(C1622,Grupo!A:B,2,0)</f>
        <v>_RX 15-20 m</v>
      </c>
      <c r="G1622" s="34">
        <v>182000</v>
      </c>
      <c r="H1622" s="32">
        <v>8054</v>
      </c>
      <c r="I1622" s="58" t="s">
        <v>15</v>
      </c>
      <c r="J1622">
        <f>VLOOKUP(D1622,'TIpo (Estudo)'!A:C,3,0)</f>
        <v>9</v>
      </c>
      <c r="K1622" t="str">
        <f>VLOOKUP(D1622,'TIpo (Estudo)'!A:B,2,)</f>
        <v>Tipo_F_15-20</v>
      </c>
      <c r="L1622" t="s">
        <v>1487</v>
      </c>
      <c r="M1622" t="str">
        <f t="shared" si="50"/>
        <v>MT</v>
      </c>
      <c r="N1622" s="53">
        <v>40826</v>
      </c>
      <c r="O1622">
        <v>1</v>
      </c>
      <c r="P1622">
        <f t="shared" si="51"/>
        <v>74620</v>
      </c>
    </row>
    <row r="1623" spans="1:16" x14ac:dyDescent="0.25">
      <c r="A1623" s="32" t="s">
        <v>4</v>
      </c>
      <c r="B1623" s="32">
        <v>37372</v>
      </c>
      <c r="C1623" s="32" t="s">
        <v>1139</v>
      </c>
      <c r="D1623" s="32" t="str">
        <f>VLOOKUP(C1623,Grupo!A:B,2,0)</f>
        <v>_TMX 02-5 m</v>
      </c>
      <c r="G1623" s="34">
        <v>60000</v>
      </c>
      <c r="H1623" s="32">
        <v>8019</v>
      </c>
      <c r="I1623" s="58" t="s">
        <v>4</v>
      </c>
      <c r="J1623">
        <f>VLOOKUP(D1623,'TIpo (Estudo)'!A:C,3,0)</f>
        <v>13</v>
      </c>
      <c r="K1623" t="str">
        <f>VLOOKUP(D1623,'TIpo (Estudo)'!A:B,2,)</f>
        <v>Tipo_H_2-5</v>
      </c>
      <c r="L1623" t="s">
        <v>1259</v>
      </c>
      <c r="M1623" t="str">
        <f t="shared" si="50"/>
        <v>MG</v>
      </c>
      <c r="N1623" s="53">
        <v>40827</v>
      </c>
      <c r="O1623">
        <v>1</v>
      </c>
      <c r="P1623">
        <f t="shared" si="51"/>
        <v>24600</v>
      </c>
    </row>
    <row r="1624" spans="1:16" x14ac:dyDescent="0.25">
      <c r="A1624" s="32" t="s">
        <v>2</v>
      </c>
      <c r="B1624" s="32">
        <v>43239</v>
      </c>
      <c r="C1624" s="32" t="s">
        <v>2018</v>
      </c>
      <c r="D1624" s="32" t="str">
        <f>VLOOKUP(C1624,Grupo!A:B,2,0)</f>
        <v>_TMX 06-10 m</v>
      </c>
      <c r="G1624" s="34">
        <v>65846</v>
      </c>
      <c r="H1624" s="32">
        <v>7638</v>
      </c>
      <c r="I1624" s="58" t="s">
        <v>2</v>
      </c>
      <c r="J1624">
        <f>VLOOKUP(D1624,'TIpo (Estudo)'!A:C,3,0)</f>
        <v>14</v>
      </c>
      <c r="K1624" t="str">
        <f>VLOOKUP(D1624,'TIpo (Estudo)'!A:B,2,)</f>
        <v>Tipo_H_6-10</v>
      </c>
      <c r="L1624" t="s">
        <v>1194</v>
      </c>
      <c r="M1624" t="str">
        <f t="shared" si="50"/>
        <v>SP</v>
      </c>
      <c r="N1624" s="53">
        <v>40827</v>
      </c>
      <c r="O1624">
        <v>1</v>
      </c>
      <c r="P1624">
        <f t="shared" si="51"/>
        <v>26996.859999999997</v>
      </c>
    </row>
    <row r="1625" spans="1:16" x14ac:dyDescent="0.25">
      <c r="A1625" s="32" t="s">
        <v>4</v>
      </c>
      <c r="B1625" s="32">
        <v>42918</v>
      </c>
      <c r="C1625" s="32" t="s">
        <v>2019</v>
      </c>
      <c r="D1625" s="32" t="str">
        <f>VLOOKUP(C1625,Grupo!A:B,2,0)</f>
        <v>_TMX 06-10 m</v>
      </c>
      <c r="G1625" s="34">
        <v>51087</v>
      </c>
      <c r="H1625" s="32">
        <v>8003</v>
      </c>
      <c r="I1625" s="58" t="s">
        <v>4</v>
      </c>
      <c r="J1625">
        <f>VLOOKUP(D1625,'TIpo (Estudo)'!A:C,3,0)</f>
        <v>14</v>
      </c>
      <c r="K1625" t="str">
        <f>VLOOKUP(D1625,'TIpo (Estudo)'!A:B,2,)</f>
        <v>Tipo_H_6-10</v>
      </c>
      <c r="L1625" t="s">
        <v>1259</v>
      </c>
      <c r="M1625" t="str">
        <f t="shared" si="50"/>
        <v>MG</v>
      </c>
      <c r="N1625" s="53">
        <v>40827</v>
      </c>
      <c r="O1625">
        <v>1</v>
      </c>
      <c r="P1625">
        <f t="shared" si="51"/>
        <v>20945.669999999998</v>
      </c>
    </row>
    <row r="1626" spans="1:16" x14ac:dyDescent="0.25">
      <c r="A1626" s="32" t="s">
        <v>1</v>
      </c>
      <c r="B1626" s="32">
        <v>35873</v>
      </c>
      <c r="C1626" s="32" t="s">
        <v>1155</v>
      </c>
      <c r="D1626" s="32" t="str">
        <f>VLOOKUP(C1626,Grupo!A:B,2,0)</f>
        <v>_RX 15-20 m</v>
      </c>
      <c r="G1626" s="34">
        <v>140000</v>
      </c>
      <c r="H1626" s="32">
        <v>8028</v>
      </c>
      <c r="I1626" s="58" t="s">
        <v>1</v>
      </c>
      <c r="J1626">
        <f>VLOOKUP(D1626,'TIpo (Estudo)'!A:C,3,0)</f>
        <v>9</v>
      </c>
      <c r="K1626" t="str">
        <f>VLOOKUP(D1626,'TIpo (Estudo)'!A:B,2,)</f>
        <v>Tipo_F_15-20</v>
      </c>
      <c r="L1626" t="s">
        <v>1752</v>
      </c>
      <c r="M1626" t="str">
        <f t="shared" si="50"/>
        <v>MS</v>
      </c>
      <c r="N1626" s="53">
        <v>40829</v>
      </c>
      <c r="O1626">
        <v>1</v>
      </c>
      <c r="P1626">
        <f t="shared" si="51"/>
        <v>57400</v>
      </c>
    </row>
    <row r="1627" spans="1:16" x14ac:dyDescent="0.25">
      <c r="A1627" s="32" t="s">
        <v>2</v>
      </c>
      <c r="B1627" s="32">
        <v>33790</v>
      </c>
      <c r="C1627" s="32" t="s">
        <v>1177</v>
      </c>
      <c r="D1627" s="32" t="str">
        <f>VLOOKUP(C1627,Grupo!A:B,2,0)</f>
        <v>_Colhedoras</v>
      </c>
      <c r="G1627" s="34">
        <v>47898.82</v>
      </c>
      <c r="H1627" s="32">
        <v>8044</v>
      </c>
      <c r="I1627" s="58" t="s">
        <v>2</v>
      </c>
      <c r="J1627">
        <f>VLOOKUP(D1627,'TIpo (Estudo)'!A:C,3,0)</f>
        <v>1</v>
      </c>
      <c r="K1627" t="str">
        <f>VLOOKUP(D1627,'TIpo (Estudo)'!A:B,2,)</f>
        <v>Tipo_A</v>
      </c>
      <c r="L1627" t="s">
        <v>1688</v>
      </c>
      <c r="M1627" t="str">
        <f t="shared" si="50"/>
        <v>SP</v>
      </c>
      <c r="N1627" s="53">
        <v>40829</v>
      </c>
      <c r="O1627">
        <v>1</v>
      </c>
      <c r="P1627">
        <f t="shared" si="51"/>
        <v>19638.516199999998</v>
      </c>
    </row>
    <row r="1628" spans="1:16" x14ac:dyDescent="0.25">
      <c r="A1628" s="32" t="s">
        <v>4</v>
      </c>
      <c r="B1628" s="32">
        <v>33790</v>
      </c>
      <c r="C1628" s="32" t="s">
        <v>1177</v>
      </c>
      <c r="D1628" s="32" t="str">
        <f>VLOOKUP(C1628,Grupo!A:B,2,0)</f>
        <v>_Colhedoras</v>
      </c>
      <c r="G1628" s="34">
        <v>50000</v>
      </c>
      <c r="H1628" s="32">
        <v>7988</v>
      </c>
      <c r="I1628" s="58" t="s">
        <v>4</v>
      </c>
      <c r="J1628">
        <f>VLOOKUP(D1628,'TIpo (Estudo)'!A:C,3,0)</f>
        <v>1</v>
      </c>
      <c r="K1628" t="str">
        <f>VLOOKUP(D1628,'TIpo (Estudo)'!A:B,2,)</f>
        <v>Tipo_A</v>
      </c>
      <c r="L1628" t="s">
        <v>1753</v>
      </c>
      <c r="M1628" t="str">
        <f t="shared" si="50"/>
        <v>MG</v>
      </c>
      <c r="N1628" s="53">
        <v>40830</v>
      </c>
      <c r="O1628">
        <v>1</v>
      </c>
      <c r="P1628">
        <f t="shared" si="51"/>
        <v>20500</v>
      </c>
    </row>
    <row r="1629" spans="1:16" x14ac:dyDescent="0.25">
      <c r="A1629" s="32" t="s">
        <v>750</v>
      </c>
      <c r="B1629" s="32">
        <v>40526</v>
      </c>
      <c r="C1629" s="32" t="s">
        <v>1151</v>
      </c>
      <c r="D1629" s="32" t="str">
        <f>VLOOKUP(C1629,Grupo!A:B,2,0)</f>
        <v>_RX 0-11m</v>
      </c>
      <c r="G1629" s="34">
        <v>108000</v>
      </c>
      <c r="H1629" s="32">
        <v>7963</v>
      </c>
      <c r="I1629" s="58" t="s">
        <v>750</v>
      </c>
      <c r="J1629">
        <f>VLOOKUP(D1629,'TIpo (Estudo)'!A:C,3,0)</f>
        <v>7</v>
      </c>
      <c r="K1629" t="str">
        <f>VLOOKUP(D1629,'TIpo (Estudo)'!A:B,2,)</f>
        <v>Tipo_F_0-11</v>
      </c>
      <c r="L1629" t="s">
        <v>1754</v>
      </c>
      <c r="M1629" t="str">
        <f t="shared" si="50"/>
        <v>RO</v>
      </c>
      <c r="N1629" s="53">
        <v>40830</v>
      </c>
      <c r="O1629">
        <v>1</v>
      </c>
      <c r="P1629">
        <f t="shared" si="51"/>
        <v>44280</v>
      </c>
    </row>
    <row r="1630" spans="1:16" x14ac:dyDescent="0.25">
      <c r="A1630" s="32" t="s">
        <v>2</v>
      </c>
      <c r="B1630" s="32">
        <v>40526</v>
      </c>
      <c r="C1630" s="32" t="s">
        <v>1151</v>
      </c>
      <c r="D1630" s="32" t="str">
        <f>VLOOKUP(C1630,Grupo!A:B,2,0)</f>
        <v>_RX 0-11m</v>
      </c>
      <c r="G1630" s="34">
        <v>109000</v>
      </c>
      <c r="H1630" s="32">
        <v>7993</v>
      </c>
      <c r="I1630" s="58" t="s">
        <v>2</v>
      </c>
      <c r="J1630">
        <f>VLOOKUP(D1630,'TIpo (Estudo)'!A:C,3,0)</f>
        <v>7</v>
      </c>
      <c r="K1630" t="str">
        <f>VLOOKUP(D1630,'TIpo (Estudo)'!A:B,2,)</f>
        <v>Tipo_F_0-11</v>
      </c>
      <c r="L1630" t="s">
        <v>1755</v>
      </c>
      <c r="M1630" t="str">
        <f t="shared" si="50"/>
        <v>SP</v>
      </c>
      <c r="N1630" s="53">
        <v>40830</v>
      </c>
      <c r="O1630">
        <v>1</v>
      </c>
      <c r="P1630">
        <f t="shared" si="51"/>
        <v>44690</v>
      </c>
    </row>
    <row r="1631" spans="1:16" x14ac:dyDescent="0.25">
      <c r="A1631" s="32" t="s">
        <v>10</v>
      </c>
      <c r="B1631" s="32">
        <v>45418</v>
      </c>
      <c r="C1631" s="32" t="s">
        <v>1139</v>
      </c>
      <c r="D1631" s="32" t="str">
        <f>VLOOKUP(C1631,Grupo!A:B,2,0)</f>
        <v>_TMX 02-5 m</v>
      </c>
      <c r="G1631" s="34">
        <v>63000</v>
      </c>
      <c r="H1631" s="32"/>
      <c r="I1631" s="58" t="s">
        <v>10</v>
      </c>
      <c r="J1631">
        <f>VLOOKUP(D1631,'TIpo (Estudo)'!A:C,3,0)</f>
        <v>13</v>
      </c>
      <c r="K1631" t="str">
        <f>VLOOKUP(D1631,'TIpo (Estudo)'!A:B,2,)</f>
        <v>Tipo_H_2-5</v>
      </c>
      <c r="L1631" t="s">
        <v>1666</v>
      </c>
      <c r="M1631" t="str">
        <f t="shared" si="50"/>
        <v>GO</v>
      </c>
      <c r="N1631" s="53">
        <v>40833</v>
      </c>
      <c r="O1631">
        <v>1</v>
      </c>
      <c r="P1631">
        <f t="shared" si="51"/>
        <v>25830</v>
      </c>
    </row>
    <row r="1632" spans="1:16" x14ac:dyDescent="0.25">
      <c r="A1632" s="32" t="s">
        <v>10</v>
      </c>
      <c r="B1632" s="32">
        <v>45418</v>
      </c>
      <c r="C1632" s="32" t="s">
        <v>1139</v>
      </c>
      <c r="D1632" s="32" t="str">
        <f>VLOOKUP(C1632,Grupo!A:B,2,0)</f>
        <v>_TMX 02-5 m</v>
      </c>
      <c r="G1632" s="34">
        <v>63000</v>
      </c>
      <c r="H1632" s="32">
        <v>8049</v>
      </c>
      <c r="I1632" s="58" t="s">
        <v>10</v>
      </c>
      <c r="J1632">
        <f>VLOOKUP(D1632,'TIpo (Estudo)'!A:C,3,0)</f>
        <v>13</v>
      </c>
      <c r="K1632" t="str">
        <f>VLOOKUP(D1632,'TIpo (Estudo)'!A:B,2,)</f>
        <v>Tipo_H_2-5</v>
      </c>
      <c r="L1632" t="s">
        <v>1666</v>
      </c>
      <c r="M1632" t="str">
        <f t="shared" si="50"/>
        <v>GO</v>
      </c>
      <c r="N1632" s="53">
        <v>40833</v>
      </c>
      <c r="O1632">
        <v>1</v>
      </c>
      <c r="P1632">
        <f t="shared" si="51"/>
        <v>25830</v>
      </c>
    </row>
    <row r="1633" spans="1:16" x14ac:dyDescent="0.25">
      <c r="A1633" s="32" t="s">
        <v>67</v>
      </c>
      <c r="B1633" s="32">
        <v>32720</v>
      </c>
      <c r="C1633" s="32" t="s">
        <v>2026</v>
      </c>
      <c r="D1633" s="32" t="str">
        <f>VLOOKUP(C1633,Grupo!A:B,2,0)</f>
        <v>_Sega_Pasto</v>
      </c>
      <c r="G1633" s="34">
        <v>26500</v>
      </c>
      <c r="H1633" s="32">
        <v>8029</v>
      </c>
      <c r="I1633" s="58" t="s">
        <v>67</v>
      </c>
      <c r="J1633">
        <f>VLOOKUP(D1633,'TIpo (Estudo)'!A:C,3,0)</f>
        <v>12</v>
      </c>
      <c r="K1633" t="str">
        <f>VLOOKUP(D1633,'TIpo (Estudo)'!A:B,2,)</f>
        <v>Tipo_G</v>
      </c>
      <c r="L1633" t="s">
        <v>1728</v>
      </c>
      <c r="M1633" t="str">
        <f t="shared" si="50"/>
        <v>PA</v>
      </c>
      <c r="N1633" s="53">
        <v>40833</v>
      </c>
      <c r="O1633">
        <v>1</v>
      </c>
      <c r="P1633">
        <f t="shared" si="51"/>
        <v>10865</v>
      </c>
    </row>
    <row r="1634" spans="1:16" x14ac:dyDescent="0.25">
      <c r="A1634" s="32" t="s">
        <v>2</v>
      </c>
      <c r="B1634" s="32">
        <v>37372</v>
      </c>
      <c r="C1634" s="32" t="s">
        <v>1139</v>
      </c>
      <c r="D1634" s="32" t="str">
        <f>VLOOKUP(C1634,Grupo!A:B,2,0)</f>
        <v>_TMX 02-5 m</v>
      </c>
      <c r="G1634" s="34">
        <v>54356</v>
      </c>
      <c r="H1634" s="32">
        <v>7947</v>
      </c>
      <c r="I1634" s="58" t="s">
        <v>2</v>
      </c>
      <c r="J1634">
        <f>VLOOKUP(D1634,'TIpo (Estudo)'!A:C,3,0)</f>
        <v>13</v>
      </c>
      <c r="K1634" t="str">
        <f>VLOOKUP(D1634,'TIpo (Estudo)'!A:B,2,)</f>
        <v>Tipo_H_2-5</v>
      </c>
      <c r="L1634" t="s">
        <v>1194</v>
      </c>
      <c r="M1634" t="str">
        <f t="shared" si="50"/>
        <v>SP</v>
      </c>
      <c r="N1634" s="53">
        <v>40834</v>
      </c>
      <c r="O1634">
        <v>1</v>
      </c>
      <c r="P1634">
        <f t="shared" si="51"/>
        <v>22285.96</v>
      </c>
    </row>
    <row r="1635" spans="1:16" x14ac:dyDescent="0.25">
      <c r="A1635" s="32" t="s">
        <v>2</v>
      </c>
      <c r="B1635" s="32">
        <v>37372</v>
      </c>
      <c r="C1635" s="32" t="s">
        <v>1139</v>
      </c>
      <c r="D1635" s="32" t="str">
        <f>VLOOKUP(C1635,Grupo!A:B,2,0)</f>
        <v>_TMX 02-5 m</v>
      </c>
      <c r="G1635" s="34">
        <v>54356</v>
      </c>
      <c r="H1635" s="32">
        <v>7948</v>
      </c>
      <c r="I1635" s="58" t="s">
        <v>2</v>
      </c>
      <c r="J1635">
        <f>VLOOKUP(D1635,'TIpo (Estudo)'!A:C,3,0)</f>
        <v>13</v>
      </c>
      <c r="K1635" t="str">
        <f>VLOOKUP(D1635,'TIpo (Estudo)'!A:B,2,)</f>
        <v>Tipo_H_2-5</v>
      </c>
      <c r="L1635" t="s">
        <v>1194</v>
      </c>
      <c r="M1635" t="str">
        <f t="shared" si="50"/>
        <v>SP</v>
      </c>
      <c r="N1635" s="53">
        <v>40834</v>
      </c>
      <c r="O1635">
        <v>1</v>
      </c>
      <c r="P1635">
        <f t="shared" si="51"/>
        <v>22285.96</v>
      </c>
    </row>
    <row r="1636" spans="1:16" x14ac:dyDescent="0.25">
      <c r="A1636" s="32" t="s">
        <v>2</v>
      </c>
      <c r="B1636" s="32">
        <v>40757</v>
      </c>
      <c r="C1636" s="32" t="s">
        <v>1154</v>
      </c>
      <c r="D1636" s="32" t="str">
        <f>VLOOKUP(C1636,Grupo!A:B,2,0)</f>
        <v>_RX 0-11m</v>
      </c>
      <c r="G1636" s="34">
        <v>95000</v>
      </c>
      <c r="H1636" s="32">
        <v>8046</v>
      </c>
      <c r="I1636" s="58" t="s">
        <v>2</v>
      </c>
      <c r="J1636">
        <f>VLOOKUP(D1636,'TIpo (Estudo)'!A:C,3,0)</f>
        <v>7</v>
      </c>
      <c r="K1636" t="str">
        <f>VLOOKUP(D1636,'TIpo (Estudo)'!A:B,2,)</f>
        <v>Tipo_F_0-11</v>
      </c>
      <c r="L1636" t="s">
        <v>1204</v>
      </c>
      <c r="M1636" t="str">
        <f t="shared" si="50"/>
        <v>SP</v>
      </c>
      <c r="N1636" s="53">
        <v>40836</v>
      </c>
      <c r="O1636">
        <v>1</v>
      </c>
      <c r="P1636">
        <f t="shared" si="51"/>
        <v>38950</v>
      </c>
    </row>
    <row r="1637" spans="1:16" x14ac:dyDescent="0.25">
      <c r="A1637" s="32" t="s">
        <v>4</v>
      </c>
      <c r="B1637" s="32">
        <v>45418</v>
      </c>
      <c r="C1637" s="32" t="s">
        <v>1139</v>
      </c>
      <c r="D1637" s="32" t="str">
        <f>VLOOKUP(C1637,Grupo!A:B,2,0)</f>
        <v>_TMX 02-5 m</v>
      </c>
      <c r="G1637" s="34">
        <v>60000</v>
      </c>
      <c r="H1637" s="32">
        <v>8037</v>
      </c>
      <c r="I1637" s="58" t="s">
        <v>4</v>
      </c>
      <c r="J1637">
        <f>VLOOKUP(D1637,'TIpo (Estudo)'!A:C,3,0)</f>
        <v>13</v>
      </c>
      <c r="K1637" t="str">
        <f>VLOOKUP(D1637,'TIpo (Estudo)'!A:B,2,)</f>
        <v>Tipo_H_2-5</v>
      </c>
      <c r="L1637" t="s">
        <v>1259</v>
      </c>
      <c r="M1637" t="str">
        <f t="shared" si="50"/>
        <v>MG</v>
      </c>
      <c r="N1637" s="53">
        <v>40837</v>
      </c>
      <c r="O1637">
        <v>1</v>
      </c>
      <c r="P1637">
        <f t="shared" si="51"/>
        <v>24600</v>
      </c>
    </row>
    <row r="1638" spans="1:16" x14ac:dyDescent="0.25">
      <c r="A1638" s="32" t="s">
        <v>4</v>
      </c>
      <c r="B1638" s="32">
        <v>45418</v>
      </c>
      <c r="C1638" s="32" t="s">
        <v>1139</v>
      </c>
      <c r="D1638" s="32" t="str">
        <f>VLOOKUP(C1638,Grupo!A:B,2,0)</f>
        <v>_TMX 02-5 m</v>
      </c>
      <c r="G1638" s="34">
        <v>60000</v>
      </c>
      <c r="H1638" s="32">
        <v>8051</v>
      </c>
      <c r="I1638" s="58" t="s">
        <v>4</v>
      </c>
      <c r="J1638">
        <f>VLOOKUP(D1638,'TIpo (Estudo)'!A:C,3,0)</f>
        <v>13</v>
      </c>
      <c r="K1638" t="str">
        <f>VLOOKUP(D1638,'TIpo (Estudo)'!A:B,2,)</f>
        <v>Tipo_H_2-5</v>
      </c>
      <c r="L1638" t="s">
        <v>1259</v>
      </c>
      <c r="M1638" t="str">
        <f t="shared" si="50"/>
        <v>MG</v>
      </c>
      <c r="N1638" s="53">
        <v>40837</v>
      </c>
      <c r="O1638">
        <v>1</v>
      </c>
      <c r="P1638">
        <f t="shared" si="51"/>
        <v>24600</v>
      </c>
    </row>
    <row r="1639" spans="1:16" x14ac:dyDescent="0.25">
      <c r="A1639" s="32" t="s">
        <v>15</v>
      </c>
      <c r="B1639" s="32">
        <v>31744</v>
      </c>
      <c r="C1639" s="32" t="s">
        <v>1153</v>
      </c>
      <c r="D1639" s="32" t="str">
        <f>VLOOKUP(C1639,Grupo!A:B,2,0)</f>
        <v>_RX 0-11m</v>
      </c>
      <c r="G1639" s="34">
        <v>73800</v>
      </c>
      <c r="H1639" s="32">
        <v>7864</v>
      </c>
      <c r="I1639" s="58" t="s">
        <v>15</v>
      </c>
      <c r="J1639">
        <f>VLOOKUP(D1639,'TIpo (Estudo)'!A:C,3,0)</f>
        <v>7</v>
      </c>
      <c r="K1639" t="str">
        <f>VLOOKUP(D1639,'TIpo (Estudo)'!A:B,2,)</f>
        <v>Tipo_F_0-11</v>
      </c>
      <c r="L1639" t="s">
        <v>1483</v>
      </c>
      <c r="M1639" t="str">
        <f t="shared" si="50"/>
        <v>MT</v>
      </c>
      <c r="N1639" s="53">
        <v>40840</v>
      </c>
      <c r="O1639">
        <v>1</v>
      </c>
      <c r="P1639">
        <f t="shared" si="51"/>
        <v>30258</v>
      </c>
    </row>
    <row r="1640" spans="1:16" x14ac:dyDescent="0.25">
      <c r="A1640" s="32" t="s">
        <v>29</v>
      </c>
      <c r="B1640" s="32">
        <v>41719</v>
      </c>
      <c r="C1640" s="32" t="s">
        <v>1164</v>
      </c>
      <c r="D1640" s="32" t="str">
        <f>VLOOKUP(C1640,Grupo!A:B,2,0)</f>
        <v>_Colhedoras</v>
      </c>
      <c r="G1640" s="34">
        <v>30284</v>
      </c>
      <c r="H1640" s="32">
        <v>8075</v>
      </c>
      <c r="I1640" s="58" t="s">
        <v>29</v>
      </c>
      <c r="J1640">
        <f>VLOOKUP(D1640,'TIpo (Estudo)'!A:C,3,0)</f>
        <v>1</v>
      </c>
      <c r="K1640" t="str">
        <f>VLOOKUP(D1640,'TIpo (Estudo)'!A:B,2,)</f>
        <v>Tipo_A</v>
      </c>
      <c r="L1640" t="s">
        <v>1537</v>
      </c>
      <c r="M1640" t="str">
        <f t="shared" si="50"/>
        <v>PR</v>
      </c>
      <c r="N1640" s="53">
        <v>40841</v>
      </c>
      <c r="O1640">
        <v>1</v>
      </c>
      <c r="P1640">
        <f t="shared" si="51"/>
        <v>12416.439999999999</v>
      </c>
    </row>
    <row r="1641" spans="1:16" x14ac:dyDescent="0.25">
      <c r="A1641" s="32" t="s">
        <v>10</v>
      </c>
      <c r="B1641" s="32">
        <v>37090</v>
      </c>
      <c r="C1641" s="32" t="s">
        <v>1142</v>
      </c>
      <c r="D1641" s="32" t="str">
        <f>VLOOKUP(C1641,Grupo!A:B,2,0)</f>
        <v>_TMX 02-5 m</v>
      </c>
      <c r="G1641" s="34">
        <v>45000</v>
      </c>
      <c r="H1641" s="32">
        <v>8010</v>
      </c>
      <c r="I1641" s="58" t="s">
        <v>10</v>
      </c>
      <c r="J1641">
        <f>VLOOKUP(D1641,'TIpo (Estudo)'!A:C,3,0)</f>
        <v>13</v>
      </c>
      <c r="K1641" t="str">
        <f>VLOOKUP(D1641,'TIpo (Estudo)'!A:B,2,)</f>
        <v>Tipo_H_2-5</v>
      </c>
      <c r="L1641" t="s">
        <v>1695</v>
      </c>
      <c r="M1641" t="str">
        <f t="shared" si="50"/>
        <v>GO</v>
      </c>
      <c r="N1641" s="53">
        <v>40843</v>
      </c>
      <c r="O1641">
        <v>1</v>
      </c>
      <c r="P1641">
        <f t="shared" si="51"/>
        <v>18450</v>
      </c>
    </row>
    <row r="1642" spans="1:16" x14ac:dyDescent="0.25">
      <c r="A1642" s="32" t="s">
        <v>4</v>
      </c>
      <c r="B1642" s="32">
        <v>31744</v>
      </c>
      <c r="C1642" s="32" t="s">
        <v>1153</v>
      </c>
      <c r="D1642" s="32" t="str">
        <f>VLOOKUP(C1642,Grupo!A:B,2,0)</f>
        <v>_RX 0-11m</v>
      </c>
      <c r="G1642" s="34">
        <v>64201</v>
      </c>
      <c r="H1642" s="32">
        <v>7992</v>
      </c>
      <c r="I1642" s="58" t="s">
        <v>4</v>
      </c>
      <c r="J1642">
        <f>VLOOKUP(D1642,'TIpo (Estudo)'!A:C,3,0)</f>
        <v>7</v>
      </c>
      <c r="K1642" t="str">
        <f>VLOOKUP(D1642,'TIpo (Estudo)'!A:B,2,)</f>
        <v>Tipo_F_0-11</v>
      </c>
      <c r="L1642" t="s">
        <v>1259</v>
      </c>
      <c r="M1642" t="str">
        <f t="shared" si="50"/>
        <v>MG</v>
      </c>
      <c r="N1642" s="53">
        <v>40843</v>
      </c>
      <c r="O1642">
        <v>1</v>
      </c>
      <c r="P1642">
        <f t="shared" si="51"/>
        <v>26322.41</v>
      </c>
    </row>
    <row r="1643" spans="1:16" x14ac:dyDescent="0.25">
      <c r="A1643" s="32" t="s">
        <v>4</v>
      </c>
      <c r="B1643" s="32">
        <v>45418</v>
      </c>
      <c r="C1643" s="32" t="s">
        <v>1139</v>
      </c>
      <c r="D1643" s="32" t="str">
        <f>VLOOKUP(C1643,Grupo!A:B,2,0)</f>
        <v>_TMX 02-5 m</v>
      </c>
      <c r="G1643" s="34">
        <v>60000</v>
      </c>
      <c r="H1643" s="32">
        <v>8050</v>
      </c>
      <c r="I1643" s="58" t="s">
        <v>4</v>
      </c>
      <c r="J1643">
        <f>VLOOKUP(D1643,'TIpo (Estudo)'!A:C,3,0)</f>
        <v>13</v>
      </c>
      <c r="K1643" t="str">
        <f>VLOOKUP(D1643,'TIpo (Estudo)'!A:B,2,)</f>
        <v>Tipo_H_2-5</v>
      </c>
      <c r="L1643" t="s">
        <v>1259</v>
      </c>
      <c r="M1643" t="str">
        <f t="shared" si="50"/>
        <v>MG</v>
      </c>
      <c r="N1643" s="53">
        <v>40843</v>
      </c>
      <c r="O1643">
        <v>1</v>
      </c>
      <c r="P1643">
        <f t="shared" si="51"/>
        <v>24600</v>
      </c>
    </row>
    <row r="1644" spans="1:16" x14ac:dyDescent="0.25">
      <c r="A1644" s="32" t="s">
        <v>4</v>
      </c>
      <c r="B1644" s="32">
        <v>37201</v>
      </c>
      <c r="C1644" s="32" t="s">
        <v>2009</v>
      </c>
      <c r="D1644" s="32" t="str">
        <f>VLOOKUP(C1644,Grupo!A:B,2,0)</f>
        <v>_TMX 12-15 m</v>
      </c>
      <c r="G1644" s="34">
        <v>142000</v>
      </c>
      <c r="H1644" s="32">
        <v>8038</v>
      </c>
      <c r="I1644" s="58" t="s">
        <v>4</v>
      </c>
      <c r="J1644">
        <f>VLOOKUP(D1644,'TIpo (Estudo)'!A:C,3,0)</f>
        <v>15</v>
      </c>
      <c r="K1644" t="str">
        <f>VLOOKUP(D1644,'TIpo (Estudo)'!A:B,2,)</f>
        <v>Tipo_H_12-15</v>
      </c>
      <c r="L1644" t="s">
        <v>1315</v>
      </c>
      <c r="M1644" t="str">
        <f t="shared" si="50"/>
        <v>MG</v>
      </c>
      <c r="N1644" s="53">
        <v>40844</v>
      </c>
      <c r="O1644">
        <v>1</v>
      </c>
      <c r="P1644">
        <f t="shared" si="51"/>
        <v>58220</v>
      </c>
    </row>
    <row r="1645" spans="1:16" x14ac:dyDescent="0.25">
      <c r="A1645" s="32" t="s">
        <v>582</v>
      </c>
      <c r="B1645" s="32">
        <v>42918</v>
      </c>
      <c r="C1645" s="32" t="s">
        <v>2019</v>
      </c>
      <c r="D1645" s="32" t="str">
        <f>VLOOKUP(C1645,Grupo!A:B,2,0)</f>
        <v>_TMX 06-10 m</v>
      </c>
      <c r="G1645" s="34">
        <v>55873.94</v>
      </c>
      <c r="H1645" s="32">
        <v>8069</v>
      </c>
      <c r="I1645" s="58" t="s">
        <v>582</v>
      </c>
      <c r="J1645">
        <f>VLOOKUP(D1645,'TIpo (Estudo)'!A:C,3,0)</f>
        <v>14</v>
      </c>
      <c r="K1645" t="str">
        <f>VLOOKUP(D1645,'TIpo (Estudo)'!A:B,2,)</f>
        <v>Tipo_H_6-10</v>
      </c>
      <c r="L1645" t="s">
        <v>1756</v>
      </c>
      <c r="M1645" t="str">
        <f t="shared" si="50"/>
        <v>PB</v>
      </c>
      <c r="N1645" s="53">
        <v>40844</v>
      </c>
      <c r="O1645">
        <v>1</v>
      </c>
      <c r="P1645">
        <f t="shared" si="51"/>
        <v>22908.315399999999</v>
      </c>
    </row>
    <row r="1646" spans="1:16" x14ac:dyDescent="0.25">
      <c r="A1646" s="32" t="s">
        <v>2</v>
      </c>
      <c r="B1646" s="32">
        <v>35520</v>
      </c>
      <c r="C1646" s="32" t="s">
        <v>1169</v>
      </c>
      <c r="D1646" s="32" t="str">
        <f>VLOOKUP(C1646,Grupo!A:B,2,0)</f>
        <v>_Wagon</v>
      </c>
      <c r="G1646" s="34">
        <v>36000</v>
      </c>
      <c r="H1646" s="32">
        <v>8035</v>
      </c>
      <c r="I1646" s="58" t="s">
        <v>2</v>
      </c>
      <c r="J1646">
        <f>VLOOKUP(D1646,'TIpo (Estudo)'!A:C,3,0)</f>
        <v>19</v>
      </c>
      <c r="K1646" t="str">
        <f>VLOOKUP(D1646,'TIpo (Estudo)'!A:B,2,)</f>
        <v>Tipo_K</v>
      </c>
      <c r="L1646" t="s">
        <v>1636</v>
      </c>
      <c r="M1646" t="str">
        <f t="shared" si="50"/>
        <v>SP</v>
      </c>
      <c r="N1646" s="53">
        <v>40847</v>
      </c>
      <c r="O1646">
        <v>1</v>
      </c>
      <c r="P1646">
        <f t="shared" si="51"/>
        <v>14760</v>
      </c>
    </row>
    <row r="1647" spans="1:16" x14ac:dyDescent="0.25">
      <c r="A1647" s="32" t="s">
        <v>2</v>
      </c>
      <c r="B1647" s="32">
        <v>35520</v>
      </c>
      <c r="C1647" s="32" t="s">
        <v>1169</v>
      </c>
      <c r="D1647" s="32" t="str">
        <f>VLOOKUP(C1647,Grupo!A:B,2,0)</f>
        <v>_Wagon</v>
      </c>
      <c r="G1647" s="34">
        <v>36000</v>
      </c>
      <c r="H1647" s="32">
        <v>8036</v>
      </c>
      <c r="I1647" s="58" t="s">
        <v>2</v>
      </c>
      <c r="J1647">
        <f>VLOOKUP(D1647,'TIpo (Estudo)'!A:C,3,0)</f>
        <v>19</v>
      </c>
      <c r="K1647" t="str">
        <f>VLOOKUP(D1647,'TIpo (Estudo)'!A:B,2,)</f>
        <v>Tipo_K</v>
      </c>
      <c r="L1647" t="s">
        <v>1636</v>
      </c>
      <c r="M1647" t="str">
        <f t="shared" si="50"/>
        <v>SP</v>
      </c>
      <c r="N1647" s="53">
        <v>40848</v>
      </c>
      <c r="O1647">
        <v>1</v>
      </c>
      <c r="P1647">
        <f t="shared" si="51"/>
        <v>14760</v>
      </c>
    </row>
    <row r="1648" spans="1:16" x14ac:dyDescent="0.25">
      <c r="A1648" s="32" t="s">
        <v>175</v>
      </c>
      <c r="B1648" s="32">
        <v>42262</v>
      </c>
      <c r="C1648" s="32" t="s">
        <v>1172</v>
      </c>
      <c r="D1648" s="32" t="str">
        <f>VLOOKUP(C1648,Grupo!A:B,2,0)</f>
        <v>_Distribuidor_Ester</v>
      </c>
      <c r="G1648" s="34">
        <v>12556</v>
      </c>
      <c r="H1648" s="32">
        <v>7958</v>
      </c>
      <c r="I1648" s="58" t="s">
        <v>175</v>
      </c>
      <c r="J1648">
        <f>VLOOKUP(D1648,'TIpo (Estudo)'!A:C,3,0)</f>
        <v>2</v>
      </c>
      <c r="K1648" t="str">
        <f>VLOOKUP(D1648,'TIpo (Estudo)'!A:B,2,)</f>
        <v>Tipo_B</v>
      </c>
      <c r="L1648" t="s">
        <v>1748</v>
      </c>
      <c r="M1648" t="str">
        <f t="shared" si="50"/>
        <v>EX</v>
      </c>
      <c r="N1648" s="53">
        <v>40855</v>
      </c>
      <c r="O1648">
        <v>1</v>
      </c>
      <c r="P1648">
        <f t="shared" si="51"/>
        <v>5147.96</v>
      </c>
    </row>
    <row r="1649" spans="1:16" x14ac:dyDescent="0.25">
      <c r="A1649" s="32" t="s">
        <v>175</v>
      </c>
      <c r="B1649" s="32">
        <v>42287</v>
      </c>
      <c r="C1649" s="32" t="s">
        <v>1170</v>
      </c>
      <c r="D1649" s="32" t="str">
        <f>VLOOKUP(C1649,Grupo!A:B,2,0)</f>
        <v>_Distribuidor_Ester</v>
      </c>
      <c r="G1649" s="34">
        <v>14921</v>
      </c>
      <c r="H1649" s="32">
        <v>7977</v>
      </c>
      <c r="I1649" s="58" t="s">
        <v>175</v>
      </c>
      <c r="J1649">
        <f>VLOOKUP(D1649,'TIpo (Estudo)'!A:C,3,0)</f>
        <v>2</v>
      </c>
      <c r="K1649" t="str">
        <f>VLOOKUP(D1649,'TIpo (Estudo)'!A:B,2,)</f>
        <v>Tipo_B</v>
      </c>
      <c r="L1649" t="s">
        <v>1748</v>
      </c>
      <c r="M1649" t="str">
        <f t="shared" si="50"/>
        <v>EX</v>
      </c>
      <c r="N1649" s="53">
        <v>40855</v>
      </c>
      <c r="O1649">
        <v>1</v>
      </c>
      <c r="P1649">
        <f t="shared" si="51"/>
        <v>6117.61</v>
      </c>
    </row>
    <row r="1650" spans="1:16" x14ac:dyDescent="0.25">
      <c r="A1650" s="32" t="s">
        <v>175</v>
      </c>
      <c r="B1650" s="32">
        <v>25444</v>
      </c>
      <c r="C1650" s="32" t="s">
        <v>1166</v>
      </c>
      <c r="D1650" s="32" t="str">
        <f>VLOOKUP(C1650,Grupo!A:B,2,0)</f>
        <v>_Distribuidor_Ester</v>
      </c>
      <c r="G1650" s="34">
        <v>37380.76</v>
      </c>
      <c r="H1650" s="32">
        <v>8059</v>
      </c>
      <c r="I1650" s="58" t="s">
        <v>175</v>
      </c>
      <c r="J1650">
        <f>VLOOKUP(D1650,'TIpo (Estudo)'!A:C,3,0)</f>
        <v>2</v>
      </c>
      <c r="K1650" t="str">
        <f>VLOOKUP(D1650,'TIpo (Estudo)'!A:B,2,)</f>
        <v>Tipo_B</v>
      </c>
      <c r="L1650" t="s">
        <v>1748</v>
      </c>
      <c r="M1650" t="str">
        <f t="shared" si="50"/>
        <v>EX</v>
      </c>
      <c r="N1650" s="53">
        <v>40855</v>
      </c>
      <c r="O1650">
        <v>1</v>
      </c>
      <c r="P1650">
        <f t="shared" si="51"/>
        <v>15326.1116</v>
      </c>
    </row>
    <row r="1651" spans="1:16" x14ac:dyDescent="0.25">
      <c r="A1651" s="32" t="s">
        <v>4</v>
      </c>
      <c r="B1651" s="32">
        <v>37090</v>
      </c>
      <c r="C1651" s="32" t="s">
        <v>1142</v>
      </c>
      <c r="D1651" s="32" t="str">
        <f>VLOOKUP(C1651,Grupo!A:B,2,0)</f>
        <v>_TMX 02-5 m</v>
      </c>
      <c r="G1651" s="34">
        <v>39065</v>
      </c>
      <c r="H1651" s="32">
        <v>8080</v>
      </c>
      <c r="I1651" s="58" t="s">
        <v>4</v>
      </c>
      <c r="J1651">
        <f>VLOOKUP(D1651,'TIpo (Estudo)'!A:C,3,0)</f>
        <v>13</v>
      </c>
      <c r="K1651" t="str">
        <f>VLOOKUP(D1651,'TIpo (Estudo)'!A:B,2,)</f>
        <v>Tipo_H_2-5</v>
      </c>
      <c r="L1651" t="s">
        <v>1259</v>
      </c>
      <c r="M1651" t="str">
        <f t="shared" si="50"/>
        <v>MG</v>
      </c>
      <c r="N1651" s="53">
        <v>40855</v>
      </c>
      <c r="O1651">
        <v>1</v>
      </c>
      <c r="P1651">
        <f t="shared" si="51"/>
        <v>16016.65</v>
      </c>
    </row>
    <row r="1652" spans="1:16" x14ac:dyDescent="0.25">
      <c r="A1652" s="32" t="s">
        <v>4</v>
      </c>
      <c r="B1652" s="32">
        <v>42918</v>
      </c>
      <c r="C1652" s="32" t="s">
        <v>2019</v>
      </c>
      <c r="D1652" s="32" t="str">
        <f>VLOOKUP(C1652,Grupo!A:B,2,0)</f>
        <v>_TMX 06-10 m</v>
      </c>
      <c r="G1652" s="34">
        <v>50800</v>
      </c>
      <c r="H1652" s="32">
        <v>8053</v>
      </c>
      <c r="I1652" s="58" t="s">
        <v>4</v>
      </c>
      <c r="J1652">
        <f>VLOOKUP(D1652,'TIpo (Estudo)'!A:C,3,0)</f>
        <v>14</v>
      </c>
      <c r="K1652" t="str">
        <f>VLOOKUP(D1652,'TIpo (Estudo)'!A:B,2,)</f>
        <v>Tipo_H_6-10</v>
      </c>
      <c r="L1652" t="s">
        <v>1259</v>
      </c>
      <c r="M1652" t="str">
        <f t="shared" si="50"/>
        <v>MG</v>
      </c>
      <c r="N1652" s="53">
        <v>40855</v>
      </c>
      <c r="O1652">
        <v>1</v>
      </c>
      <c r="P1652">
        <f t="shared" si="51"/>
        <v>20828</v>
      </c>
    </row>
    <row r="1653" spans="1:16" x14ac:dyDescent="0.25">
      <c r="A1653" s="32" t="s">
        <v>1</v>
      </c>
      <c r="B1653" s="32">
        <v>37090</v>
      </c>
      <c r="C1653" s="32" t="s">
        <v>1142</v>
      </c>
      <c r="D1653" s="32" t="str">
        <f>VLOOKUP(C1653,Grupo!A:B,2,0)</f>
        <v>_TMX 02-5 m</v>
      </c>
      <c r="G1653" s="34">
        <v>48000</v>
      </c>
      <c r="H1653" s="32">
        <v>8026</v>
      </c>
      <c r="I1653" s="58" t="s">
        <v>1</v>
      </c>
      <c r="J1653">
        <f>VLOOKUP(D1653,'TIpo (Estudo)'!A:C,3,0)</f>
        <v>13</v>
      </c>
      <c r="K1653" t="str">
        <f>VLOOKUP(D1653,'TIpo (Estudo)'!A:B,2,)</f>
        <v>Tipo_H_2-5</v>
      </c>
      <c r="L1653" t="s">
        <v>1232</v>
      </c>
      <c r="M1653" t="str">
        <f t="shared" si="50"/>
        <v>MS</v>
      </c>
      <c r="N1653" s="53">
        <v>40857</v>
      </c>
      <c r="O1653">
        <v>1</v>
      </c>
      <c r="P1653">
        <f t="shared" si="51"/>
        <v>19680</v>
      </c>
    </row>
    <row r="1654" spans="1:16" x14ac:dyDescent="0.25">
      <c r="A1654" s="32" t="s">
        <v>15</v>
      </c>
      <c r="B1654" s="32">
        <v>42247</v>
      </c>
      <c r="C1654" s="32" t="s">
        <v>2162</v>
      </c>
      <c r="D1654" s="32" t="str">
        <f>VLOOKUP(C1654,Grupo!A:B,2,0)</f>
        <v>_RX 15-20 m</v>
      </c>
      <c r="G1654" s="34">
        <v>182000</v>
      </c>
      <c r="H1654" s="32">
        <v>8054</v>
      </c>
      <c r="I1654" s="58" t="s">
        <v>15</v>
      </c>
      <c r="J1654">
        <f>VLOOKUP(D1654,'TIpo (Estudo)'!A:C,3,0)</f>
        <v>9</v>
      </c>
      <c r="K1654" t="str">
        <f>VLOOKUP(D1654,'TIpo (Estudo)'!A:B,2,)</f>
        <v>Tipo_F_15-20</v>
      </c>
      <c r="L1654" t="s">
        <v>1487</v>
      </c>
      <c r="M1654" t="str">
        <f t="shared" si="50"/>
        <v>MT</v>
      </c>
      <c r="N1654" s="53">
        <v>40857</v>
      </c>
      <c r="O1654">
        <v>1</v>
      </c>
      <c r="P1654">
        <f t="shared" si="51"/>
        <v>74620</v>
      </c>
    </row>
    <row r="1655" spans="1:16" x14ac:dyDescent="0.25">
      <c r="A1655" s="32" t="s">
        <v>2</v>
      </c>
      <c r="B1655" s="32">
        <v>35873</v>
      </c>
      <c r="C1655" s="32" t="s">
        <v>1155</v>
      </c>
      <c r="D1655" s="32" t="str">
        <f>VLOOKUP(C1655,Grupo!A:B,2,0)</f>
        <v>_RX 15-20 m</v>
      </c>
      <c r="G1655" s="34">
        <v>135000</v>
      </c>
      <c r="H1655" s="32"/>
      <c r="I1655" s="58" t="s">
        <v>2</v>
      </c>
      <c r="J1655">
        <f>VLOOKUP(D1655,'TIpo (Estudo)'!A:C,3,0)</f>
        <v>9</v>
      </c>
      <c r="K1655" t="str">
        <f>VLOOKUP(D1655,'TIpo (Estudo)'!A:B,2,)</f>
        <v>Tipo_F_15-20</v>
      </c>
      <c r="L1655" t="s">
        <v>1757</v>
      </c>
      <c r="M1655" t="str">
        <f t="shared" si="50"/>
        <v>SP</v>
      </c>
      <c r="N1655" s="53">
        <v>40861</v>
      </c>
      <c r="O1655">
        <v>1</v>
      </c>
      <c r="P1655">
        <f t="shared" si="51"/>
        <v>55350</v>
      </c>
    </row>
    <row r="1656" spans="1:16" x14ac:dyDescent="0.25">
      <c r="A1656" s="32" t="s">
        <v>4</v>
      </c>
      <c r="B1656" s="32">
        <v>42981</v>
      </c>
      <c r="C1656" s="32" t="s">
        <v>2165</v>
      </c>
      <c r="D1656" s="32" t="str">
        <f>VLOOKUP(C1656,Grupo!A:B,2,0)</f>
        <v>_RX 15-20 m</v>
      </c>
      <c r="G1656" s="34">
        <v>270000</v>
      </c>
      <c r="H1656" s="32">
        <v>7823</v>
      </c>
      <c r="I1656" s="58" t="s">
        <v>4</v>
      </c>
      <c r="J1656">
        <f>VLOOKUP(D1656,'TIpo (Estudo)'!A:C,3,0)</f>
        <v>9</v>
      </c>
      <c r="K1656" t="str">
        <f>VLOOKUP(D1656,'TIpo (Estudo)'!A:B,2,)</f>
        <v>Tipo_F_15-20</v>
      </c>
      <c r="L1656" t="s">
        <v>1205</v>
      </c>
      <c r="M1656" t="str">
        <f t="shared" si="50"/>
        <v>MG</v>
      </c>
      <c r="N1656" s="53">
        <v>40863</v>
      </c>
      <c r="O1656">
        <v>1</v>
      </c>
      <c r="P1656">
        <f t="shared" si="51"/>
        <v>110700</v>
      </c>
    </row>
    <row r="1657" spans="1:16" x14ac:dyDescent="0.25">
      <c r="A1657" s="32" t="s">
        <v>4</v>
      </c>
      <c r="B1657" s="32">
        <v>42981</v>
      </c>
      <c r="C1657" s="32" t="s">
        <v>2165</v>
      </c>
      <c r="D1657" s="32" t="str">
        <f>VLOOKUP(C1657,Grupo!A:B,2,0)</f>
        <v>_RX 15-20 m</v>
      </c>
      <c r="G1657" s="34">
        <v>270000</v>
      </c>
      <c r="H1657" s="32">
        <v>7822</v>
      </c>
      <c r="I1657" s="58" t="s">
        <v>4</v>
      </c>
      <c r="J1657">
        <f>VLOOKUP(D1657,'TIpo (Estudo)'!A:C,3,0)</f>
        <v>9</v>
      </c>
      <c r="K1657" t="str">
        <f>VLOOKUP(D1657,'TIpo (Estudo)'!A:B,2,)</f>
        <v>Tipo_F_15-20</v>
      </c>
      <c r="L1657" t="s">
        <v>1205</v>
      </c>
      <c r="M1657" t="str">
        <f t="shared" si="50"/>
        <v>MG</v>
      </c>
      <c r="N1657" s="53">
        <v>40864</v>
      </c>
      <c r="O1657">
        <v>1</v>
      </c>
      <c r="P1657">
        <f t="shared" si="51"/>
        <v>110700</v>
      </c>
    </row>
    <row r="1658" spans="1:16" x14ac:dyDescent="0.25">
      <c r="A1658" s="32" t="s">
        <v>4</v>
      </c>
      <c r="B1658" s="32">
        <v>42981</v>
      </c>
      <c r="C1658" s="32" t="s">
        <v>2165</v>
      </c>
      <c r="D1658" s="32" t="str">
        <f>VLOOKUP(C1658,Grupo!A:B,2,0)</f>
        <v>_RX 15-20 m</v>
      </c>
      <c r="G1658" s="34">
        <v>270000</v>
      </c>
      <c r="H1658" s="32">
        <v>7821</v>
      </c>
      <c r="I1658" s="58" t="s">
        <v>4</v>
      </c>
      <c r="J1658">
        <f>VLOOKUP(D1658,'TIpo (Estudo)'!A:C,3,0)</f>
        <v>9</v>
      </c>
      <c r="K1658" t="str">
        <f>VLOOKUP(D1658,'TIpo (Estudo)'!A:B,2,)</f>
        <v>Tipo_F_15-20</v>
      </c>
      <c r="L1658" t="s">
        <v>1205</v>
      </c>
      <c r="M1658" t="str">
        <f t="shared" si="50"/>
        <v>MG</v>
      </c>
      <c r="N1658" s="53">
        <v>40864</v>
      </c>
      <c r="O1658">
        <v>1</v>
      </c>
      <c r="P1658">
        <f t="shared" si="51"/>
        <v>110700</v>
      </c>
    </row>
    <row r="1659" spans="1:16" x14ac:dyDescent="0.25">
      <c r="A1659" s="32" t="s">
        <v>55</v>
      </c>
      <c r="B1659" s="32">
        <v>45418</v>
      </c>
      <c r="C1659" s="32" t="s">
        <v>1139</v>
      </c>
      <c r="D1659" s="32" t="str">
        <f>VLOOKUP(C1659,Grupo!A:B,2,0)</f>
        <v>_TMX 02-5 m</v>
      </c>
      <c r="G1659" s="34">
        <v>64071.19</v>
      </c>
      <c r="H1659" s="32">
        <v>8074</v>
      </c>
      <c r="I1659" s="58" t="s">
        <v>55</v>
      </c>
      <c r="J1659">
        <f>VLOOKUP(D1659,'TIpo (Estudo)'!A:C,3,0)</f>
        <v>13</v>
      </c>
      <c r="K1659" t="str">
        <f>VLOOKUP(D1659,'TIpo (Estudo)'!A:B,2,)</f>
        <v>Tipo_H_2-5</v>
      </c>
      <c r="L1659" t="s">
        <v>1612</v>
      </c>
      <c r="M1659" t="str">
        <f t="shared" si="50"/>
        <v>SC</v>
      </c>
      <c r="N1659" s="53">
        <v>40864</v>
      </c>
      <c r="O1659">
        <v>1</v>
      </c>
      <c r="P1659">
        <f t="shared" si="51"/>
        <v>26269.187900000001</v>
      </c>
    </row>
    <row r="1660" spans="1:16" x14ac:dyDescent="0.25">
      <c r="A1660" s="32" t="s">
        <v>2</v>
      </c>
      <c r="B1660" s="32">
        <v>20208</v>
      </c>
      <c r="C1660" s="32" t="s">
        <v>1970</v>
      </c>
      <c r="D1660" s="32" t="str">
        <f>VLOOKUP(C1660,Grupo!A:B,2,0)</f>
        <v>_VM 2-8 m</v>
      </c>
      <c r="G1660" s="34">
        <v>30000</v>
      </c>
      <c r="H1660" s="32" t="s">
        <v>2099</v>
      </c>
      <c r="I1660" s="58" t="s">
        <v>2</v>
      </c>
      <c r="J1660">
        <f>VLOOKUP(D1660,'TIpo (Estudo)'!A:C,3,0)</f>
        <v>17</v>
      </c>
      <c r="K1660" t="str">
        <f>VLOOKUP(D1660,'TIpo (Estudo)'!A:B,2,)</f>
        <v>Tipo_J_2-8</v>
      </c>
      <c r="L1660" t="s">
        <v>2039</v>
      </c>
      <c r="M1660" t="str">
        <f t="shared" si="50"/>
        <v>SP</v>
      </c>
      <c r="N1660" s="53">
        <v>40865</v>
      </c>
      <c r="O1660">
        <v>1</v>
      </c>
      <c r="P1660">
        <f t="shared" si="51"/>
        <v>12300</v>
      </c>
    </row>
    <row r="1661" spans="1:16" x14ac:dyDescent="0.25">
      <c r="A1661" s="32" t="s">
        <v>175</v>
      </c>
      <c r="B1661" s="32">
        <v>33790</v>
      </c>
      <c r="C1661" s="32" t="s">
        <v>1177</v>
      </c>
      <c r="D1661" s="32" t="str">
        <f>VLOOKUP(C1661,Grupo!A:B,2,0)</f>
        <v>_Colhedoras</v>
      </c>
      <c r="G1661" s="34">
        <v>29605.360000000001</v>
      </c>
      <c r="H1661" s="32"/>
      <c r="I1661" s="58" t="s">
        <v>175</v>
      </c>
      <c r="J1661">
        <f>VLOOKUP(D1661,'TIpo (Estudo)'!A:C,3,0)</f>
        <v>1</v>
      </c>
      <c r="K1661" t="str">
        <f>VLOOKUP(D1661,'TIpo (Estudo)'!A:B,2,)</f>
        <v>Tipo_A</v>
      </c>
      <c r="L1661" t="s">
        <v>1758</v>
      </c>
      <c r="M1661" t="str">
        <f t="shared" si="50"/>
        <v>EX</v>
      </c>
      <c r="N1661" s="53">
        <v>40865</v>
      </c>
      <c r="O1661">
        <v>1</v>
      </c>
      <c r="P1661">
        <f t="shared" si="51"/>
        <v>12138.1976</v>
      </c>
    </row>
    <row r="1662" spans="1:16" x14ac:dyDescent="0.25">
      <c r="A1662" s="32" t="s">
        <v>29</v>
      </c>
      <c r="B1662" s="32">
        <v>37207</v>
      </c>
      <c r="C1662" s="32" t="s">
        <v>1138</v>
      </c>
      <c r="D1662" s="32" t="str">
        <f>VLOOKUP(C1662,Grupo!A:B,2,0)</f>
        <v>_TMX 02-5 m</v>
      </c>
      <c r="G1662" s="34">
        <v>55000</v>
      </c>
      <c r="H1662" s="32">
        <v>6980</v>
      </c>
      <c r="I1662" s="58" t="s">
        <v>29</v>
      </c>
      <c r="J1662">
        <f>VLOOKUP(D1662,'TIpo (Estudo)'!A:C,3,0)</f>
        <v>13</v>
      </c>
      <c r="K1662" t="str">
        <f>VLOOKUP(D1662,'TIpo (Estudo)'!A:B,2,)</f>
        <v>Tipo_H_2-5</v>
      </c>
      <c r="L1662" t="s">
        <v>1759</v>
      </c>
      <c r="M1662" t="str">
        <f t="shared" si="50"/>
        <v>PR</v>
      </c>
      <c r="N1662" s="53">
        <v>40868</v>
      </c>
      <c r="O1662">
        <v>1</v>
      </c>
      <c r="P1662">
        <f t="shared" si="51"/>
        <v>22550</v>
      </c>
    </row>
    <row r="1663" spans="1:16" x14ac:dyDescent="0.25">
      <c r="A1663" s="32" t="s">
        <v>15</v>
      </c>
      <c r="B1663" s="32">
        <v>40526</v>
      </c>
      <c r="C1663" s="32" t="s">
        <v>1151</v>
      </c>
      <c r="D1663" s="32" t="str">
        <f>VLOOKUP(C1663,Grupo!A:B,2,0)</f>
        <v>_RX 0-11m</v>
      </c>
      <c r="G1663" s="34">
        <v>91000</v>
      </c>
      <c r="H1663" s="32">
        <v>8101</v>
      </c>
      <c r="I1663" s="58" t="s">
        <v>15</v>
      </c>
      <c r="J1663">
        <f>VLOOKUP(D1663,'TIpo (Estudo)'!A:C,3,0)</f>
        <v>7</v>
      </c>
      <c r="K1663" t="str">
        <f>VLOOKUP(D1663,'TIpo (Estudo)'!A:B,2,)</f>
        <v>Tipo_F_0-11</v>
      </c>
      <c r="L1663" t="s">
        <v>1648</v>
      </c>
      <c r="M1663" t="str">
        <f t="shared" si="50"/>
        <v>MT</v>
      </c>
      <c r="N1663" s="53">
        <v>40869</v>
      </c>
      <c r="O1663">
        <v>1</v>
      </c>
      <c r="P1663">
        <f t="shared" si="51"/>
        <v>37310</v>
      </c>
    </row>
    <row r="1664" spans="1:16" x14ac:dyDescent="0.25">
      <c r="A1664" s="32" t="s">
        <v>15</v>
      </c>
      <c r="B1664" s="32">
        <v>40526</v>
      </c>
      <c r="C1664" s="32" t="s">
        <v>1151</v>
      </c>
      <c r="D1664" s="32" t="str">
        <f>VLOOKUP(C1664,Grupo!A:B,2,0)</f>
        <v>_RX 0-11m</v>
      </c>
      <c r="G1664" s="34">
        <v>91000</v>
      </c>
      <c r="H1664" s="32">
        <v>8103</v>
      </c>
      <c r="I1664" s="58" t="s">
        <v>15</v>
      </c>
      <c r="J1664">
        <f>VLOOKUP(D1664,'TIpo (Estudo)'!A:C,3,0)</f>
        <v>7</v>
      </c>
      <c r="K1664" t="str">
        <f>VLOOKUP(D1664,'TIpo (Estudo)'!A:B,2,)</f>
        <v>Tipo_F_0-11</v>
      </c>
      <c r="L1664" t="s">
        <v>1648</v>
      </c>
      <c r="M1664" t="str">
        <f t="shared" si="50"/>
        <v>MT</v>
      </c>
      <c r="N1664" s="53">
        <v>40869</v>
      </c>
      <c r="O1664">
        <v>1</v>
      </c>
      <c r="P1664">
        <f t="shared" si="51"/>
        <v>37310</v>
      </c>
    </row>
    <row r="1665" spans="1:16" x14ac:dyDescent="0.25">
      <c r="A1665" s="32" t="s">
        <v>15</v>
      </c>
      <c r="B1665" s="32">
        <v>40757</v>
      </c>
      <c r="C1665" s="32" t="s">
        <v>1154</v>
      </c>
      <c r="D1665" s="32" t="str">
        <f>VLOOKUP(C1665,Grupo!A:B,2,0)</f>
        <v>_RX 0-11m</v>
      </c>
      <c r="G1665" s="34">
        <v>84400</v>
      </c>
      <c r="H1665" s="32">
        <v>8099</v>
      </c>
      <c r="I1665" s="58" t="s">
        <v>15</v>
      </c>
      <c r="J1665">
        <f>VLOOKUP(D1665,'TIpo (Estudo)'!A:C,3,0)</f>
        <v>7</v>
      </c>
      <c r="K1665" t="str">
        <f>VLOOKUP(D1665,'TIpo (Estudo)'!A:B,2,)</f>
        <v>Tipo_F_0-11</v>
      </c>
      <c r="L1665" t="s">
        <v>1648</v>
      </c>
      <c r="M1665" t="str">
        <f t="shared" si="50"/>
        <v>MT</v>
      </c>
      <c r="N1665" s="53">
        <v>40869</v>
      </c>
      <c r="O1665">
        <v>1</v>
      </c>
      <c r="P1665">
        <f t="shared" si="51"/>
        <v>34604</v>
      </c>
    </row>
    <row r="1666" spans="1:16" x14ac:dyDescent="0.25">
      <c r="A1666" s="32" t="s">
        <v>15</v>
      </c>
      <c r="B1666" s="32">
        <v>40757</v>
      </c>
      <c r="C1666" s="32" t="s">
        <v>1154</v>
      </c>
      <c r="D1666" s="32" t="str">
        <f>VLOOKUP(C1666,Grupo!A:B,2,0)</f>
        <v>_RX 0-11m</v>
      </c>
      <c r="G1666" s="34">
        <v>84400</v>
      </c>
      <c r="H1666" s="32">
        <v>8095</v>
      </c>
      <c r="I1666" s="58" t="s">
        <v>15</v>
      </c>
      <c r="J1666">
        <f>VLOOKUP(D1666,'TIpo (Estudo)'!A:C,3,0)</f>
        <v>7</v>
      </c>
      <c r="K1666" t="str">
        <f>VLOOKUP(D1666,'TIpo (Estudo)'!A:B,2,)</f>
        <v>Tipo_F_0-11</v>
      </c>
      <c r="L1666" t="s">
        <v>1648</v>
      </c>
      <c r="M1666" t="str">
        <f t="shared" si="50"/>
        <v>MT</v>
      </c>
      <c r="N1666" s="53">
        <v>40869</v>
      </c>
      <c r="O1666">
        <v>1</v>
      </c>
      <c r="P1666">
        <f t="shared" si="51"/>
        <v>34604</v>
      </c>
    </row>
    <row r="1667" spans="1:16" x14ac:dyDescent="0.25">
      <c r="A1667" s="32" t="s">
        <v>15</v>
      </c>
      <c r="B1667" s="32">
        <v>40757</v>
      </c>
      <c r="C1667" s="32" t="s">
        <v>1154</v>
      </c>
      <c r="D1667" s="32" t="str">
        <f>VLOOKUP(C1667,Grupo!A:B,2,0)</f>
        <v>_RX 0-11m</v>
      </c>
      <c r="G1667" s="34">
        <v>84400</v>
      </c>
      <c r="H1667" s="32">
        <v>8102</v>
      </c>
      <c r="I1667" s="58" t="s">
        <v>15</v>
      </c>
      <c r="J1667">
        <f>VLOOKUP(D1667,'TIpo (Estudo)'!A:C,3,0)</f>
        <v>7</v>
      </c>
      <c r="K1667" t="str">
        <f>VLOOKUP(D1667,'TIpo (Estudo)'!A:B,2,)</f>
        <v>Tipo_F_0-11</v>
      </c>
      <c r="L1667" t="s">
        <v>1648</v>
      </c>
      <c r="M1667" t="str">
        <f t="shared" ref="M1667:M1730" si="52">IF(ISBLANK(I1667),A1667,I1667)</f>
        <v>MT</v>
      </c>
      <c r="N1667" s="53">
        <v>40869</v>
      </c>
      <c r="O1667">
        <v>1</v>
      </c>
      <c r="P1667">
        <f t="shared" ref="P1667:P1730" si="53">G1667*0.41</f>
        <v>34604</v>
      </c>
    </row>
    <row r="1668" spans="1:16" x14ac:dyDescent="0.25">
      <c r="A1668" s="32" t="s">
        <v>15</v>
      </c>
      <c r="B1668" s="32">
        <v>40757</v>
      </c>
      <c r="C1668" s="32" t="s">
        <v>1154</v>
      </c>
      <c r="D1668" s="32" t="str">
        <f>VLOOKUP(C1668,Grupo!A:B,2,0)</f>
        <v>_RX 0-11m</v>
      </c>
      <c r="G1668" s="34">
        <v>84400</v>
      </c>
      <c r="H1668" s="32">
        <v>8094</v>
      </c>
      <c r="I1668" s="58" t="s">
        <v>15</v>
      </c>
      <c r="J1668">
        <f>VLOOKUP(D1668,'TIpo (Estudo)'!A:C,3,0)</f>
        <v>7</v>
      </c>
      <c r="K1668" t="str">
        <f>VLOOKUP(D1668,'TIpo (Estudo)'!A:B,2,)</f>
        <v>Tipo_F_0-11</v>
      </c>
      <c r="L1668" t="s">
        <v>1648</v>
      </c>
      <c r="M1668" t="str">
        <f t="shared" si="52"/>
        <v>MT</v>
      </c>
      <c r="N1668" s="53">
        <v>40869</v>
      </c>
      <c r="O1668">
        <v>1</v>
      </c>
      <c r="P1668">
        <f t="shared" si="53"/>
        <v>34604</v>
      </c>
    </row>
    <row r="1669" spans="1:16" x14ac:dyDescent="0.25">
      <c r="A1669" s="32" t="s">
        <v>4</v>
      </c>
      <c r="B1669" s="32">
        <v>37207</v>
      </c>
      <c r="C1669" s="32" t="s">
        <v>1138</v>
      </c>
      <c r="D1669" s="32" t="str">
        <f>VLOOKUP(C1669,Grupo!A:B,2,0)</f>
        <v>_TMX 02-5 m</v>
      </c>
      <c r="G1669" s="34">
        <v>53900</v>
      </c>
      <c r="H1669" s="32">
        <v>8056</v>
      </c>
      <c r="I1669" s="58" t="s">
        <v>4</v>
      </c>
      <c r="J1669">
        <f>VLOOKUP(D1669,'TIpo (Estudo)'!A:C,3,0)</f>
        <v>13</v>
      </c>
      <c r="K1669" t="str">
        <f>VLOOKUP(D1669,'TIpo (Estudo)'!A:B,2,)</f>
        <v>Tipo_H_2-5</v>
      </c>
      <c r="L1669" t="s">
        <v>1259</v>
      </c>
      <c r="M1669" t="str">
        <f t="shared" si="52"/>
        <v>MG</v>
      </c>
      <c r="N1669" s="53">
        <v>40870</v>
      </c>
      <c r="O1669">
        <v>1</v>
      </c>
      <c r="P1669">
        <f t="shared" si="53"/>
        <v>22099</v>
      </c>
    </row>
    <row r="1670" spans="1:16" x14ac:dyDescent="0.25">
      <c r="A1670" s="32" t="s">
        <v>4</v>
      </c>
      <c r="B1670" s="32">
        <v>37090</v>
      </c>
      <c r="C1670" s="32" t="s">
        <v>1142</v>
      </c>
      <c r="D1670" s="32" t="str">
        <f>VLOOKUP(C1670,Grupo!A:B,2,0)</f>
        <v>_TMX 02-5 m</v>
      </c>
      <c r="G1670" s="34">
        <v>38800</v>
      </c>
      <c r="H1670" s="32">
        <v>8052</v>
      </c>
      <c r="I1670" s="58" t="s">
        <v>4</v>
      </c>
      <c r="J1670">
        <f>VLOOKUP(D1670,'TIpo (Estudo)'!A:C,3,0)</f>
        <v>13</v>
      </c>
      <c r="K1670" t="str">
        <f>VLOOKUP(D1670,'TIpo (Estudo)'!A:B,2,)</f>
        <v>Tipo_H_2-5</v>
      </c>
      <c r="L1670" t="s">
        <v>1259</v>
      </c>
      <c r="M1670" t="str">
        <f t="shared" si="52"/>
        <v>MG</v>
      </c>
      <c r="N1670" s="53">
        <v>40870</v>
      </c>
      <c r="O1670">
        <v>1</v>
      </c>
      <c r="P1670">
        <f t="shared" si="53"/>
        <v>15907.999999999998</v>
      </c>
    </row>
    <row r="1671" spans="1:16" x14ac:dyDescent="0.25">
      <c r="A1671" s="32" t="s">
        <v>4</v>
      </c>
      <c r="B1671" s="32">
        <v>45418</v>
      </c>
      <c r="C1671" s="32" t="s">
        <v>1139</v>
      </c>
      <c r="D1671" s="32" t="str">
        <f>VLOOKUP(C1671,Grupo!A:B,2,0)</f>
        <v>_TMX 02-5 m</v>
      </c>
      <c r="G1671" s="34">
        <v>60000</v>
      </c>
      <c r="H1671" s="32">
        <v>8068</v>
      </c>
      <c r="I1671" s="58" t="s">
        <v>4</v>
      </c>
      <c r="J1671">
        <f>VLOOKUP(D1671,'TIpo (Estudo)'!A:C,3,0)</f>
        <v>13</v>
      </c>
      <c r="K1671" t="str">
        <f>VLOOKUP(D1671,'TIpo (Estudo)'!A:B,2,)</f>
        <v>Tipo_H_2-5</v>
      </c>
      <c r="L1671" t="s">
        <v>1259</v>
      </c>
      <c r="M1671" t="str">
        <f t="shared" si="52"/>
        <v>MG</v>
      </c>
      <c r="N1671" s="53">
        <v>40870</v>
      </c>
      <c r="O1671">
        <v>1</v>
      </c>
      <c r="P1671">
        <f t="shared" si="53"/>
        <v>24600</v>
      </c>
    </row>
    <row r="1672" spans="1:16" x14ac:dyDescent="0.25">
      <c r="A1672" s="32" t="s">
        <v>79</v>
      </c>
      <c r="B1672" s="32">
        <v>41711</v>
      </c>
      <c r="C1672" s="32" t="s">
        <v>3057</v>
      </c>
      <c r="D1672" s="32" t="str">
        <f>VLOOKUP(C1672,Grupo!A:B,2,0)</f>
        <v>_VM 2-8 m</v>
      </c>
      <c r="G1672" s="34">
        <v>51333.599999999999</v>
      </c>
      <c r="H1672" s="32"/>
      <c r="I1672" s="58" t="s">
        <v>79</v>
      </c>
      <c r="J1672">
        <f>VLOOKUP(D1672,'TIpo (Estudo)'!A:C,3,0)</f>
        <v>17</v>
      </c>
      <c r="K1672" t="str">
        <f>VLOOKUP(D1672,'TIpo (Estudo)'!A:B,2,)</f>
        <v>Tipo_J_2-8</v>
      </c>
      <c r="L1672" t="s">
        <v>1406</v>
      </c>
      <c r="M1672" t="str">
        <f t="shared" si="52"/>
        <v>RS</v>
      </c>
      <c r="N1672" s="53">
        <v>40871</v>
      </c>
      <c r="O1672">
        <v>1</v>
      </c>
      <c r="P1672">
        <f t="shared" si="53"/>
        <v>21046.775999999998</v>
      </c>
    </row>
    <row r="1673" spans="1:16" x14ac:dyDescent="0.25">
      <c r="A1673" s="32" t="s">
        <v>79</v>
      </c>
      <c r="B1673" s="32">
        <v>41815</v>
      </c>
      <c r="C1673" s="32" t="s">
        <v>2940</v>
      </c>
      <c r="D1673" s="32" t="str">
        <f>VLOOKUP(C1673,Grupo!A:B,2,0)</f>
        <v>_VM 2-8 m</v>
      </c>
      <c r="G1673" s="34">
        <v>33413</v>
      </c>
      <c r="H1673" s="32"/>
      <c r="I1673" s="58" t="s">
        <v>79</v>
      </c>
      <c r="J1673">
        <f>VLOOKUP(D1673,'TIpo (Estudo)'!A:C,3,0)</f>
        <v>17</v>
      </c>
      <c r="K1673" t="str">
        <f>VLOOKUP(D1673,'TIpo (Estudo)'!A:B,2,)</f>
        <v>Tipo_J_2-8</v>
      </c>
      <c r="L1673" t="s">
        <v>1406</v>
      </c>
      <c r="M1673" t="str">
        <f t="shared" si="52"/>
        <v>RS</v>
      </c>
      <c r="N1673" s="53">
        <v>40871</v>
      </c>
      <c r="O1673">
        <v>1</v>
      </c>
      <c r="P1673">
        <f t="shared" si="53"/>
        <v>13699.33</v>
      </c>
    </row>
    <row r="1674" spans="1:16" x14ac:dyDescent="0.25">
      <c r="A1674" s="32" t="s">
        <v>10</v>
      </c>
      <c r="B1674" s="32">
        <v>36460</v>
      </c>
      <c r="C1674" s="32" t="s">
        <v>1149</v>
      </c>
      <c r="D1674" s="32" t="str">
        <f>VLOOKUP(C1674,Grupo!A:B,2,0)</f>
        <v>_TMX 02-5 m</v>
      </c>
      <c r="G1674" s="34">
        <v>39500</v>
      </c>
      <c r="H1674" s="32">
        <v>8066</v>
      </c>
      <c r="I1674" s="58" t="s">
        <v>10</v>
      </c>
      <c r="J1674">
        <f>VLOOKUP(D1674,'TIpo (Estudo)'!A:C,3,0)</f>
        <v>13</v>
      </c>
      <c r="K1674" t="str">
        <f>VLOOKUP(D1674,'TIpo (Estudo)'!A:B,2,)</f>
        <v>Tipo_H_2-5</v>
      </c>
      <c r="L1674" t="s">
        <v>1760</v>
      </c>
      <c r="M1674" t="str">
        <f t="shared" si="52"/>
        <v>GO</v>
      </c>
      <c r="N1674" s="53">
        <v>40872</v>
      </c>
      <c r="O1674">
        <v>1</v>
      </c>
      <c r="P1674">
        <f t="shared" si="53"/>
        <v>16194.999999999998</v>
      </c>
    </row>
    <row r="1675" spans="1:16" x14ac:dyDescent="0.25">
      <c r="A1675" s="32" t="s">
        <v>10</v>
      </c>
      <c r="B1675" s="32">
        <v>37372</v>
      </c>
      <c r="C1675" s="32" t="s">
        <v>1139</v>
      </c>
      <c r="D1675" s="32" t="str">
        <f>VLOOKUP(C1675,Grupo!A:B,2,0)</f>
        <v>_TMX 02-5 m</v>
      </c>
      <c r="G1675" s="34">
        <v>60000</v>
      </c>
      <c r="H1675" s="32" t="s">
        <v>2072</v>
      </c>
      <c r="I1675" s="58" t="s">
        <v>10</v>
      </c>
      <c r="J1675">
        <f>VLOOKUP(D1675,'TIpo (Estudo)'!A:C,3,0)</f>
        <v>13</v>
      </c>
      <c r="K1675" t="str">
        <f>VLOOKUP(D1675,'TIpo (Estudo)'!A:B,2,)</f>
        <v>Tipo_H_2-5</v>
      </c>
      <c r="L1675" t="s">
        <v>1218</v>
      </c>
      <c r="M1675" t="str">
        <f t="shared" si="52"/>
        <v>GO</v>
      </c>
      <c r="N1675" s="53">
        <v>40872</v>
      </c>
      <c r="O1675">
        <v>1</v>
      </c>
      <c r="P1675">
        <f t="shared" si="53"/>
        <v>24600</v>
      </c>
    </row>
    <row r="1676" spans="1:16" x14ac:dyDescent="0.25">
      <c r="A1676" s="32" t="s">
        <v>175</v>
      </c>
      <c r="B1676" s="32">
        <v>41711</v>
      </c>
      <c r="C1676" s="32" t="s">
        <v>3057</v>
      </c>
      <c r="D1676" s="32" t="str">
        <f>VLOOKUP(C1676,Grupo!A:B,2,0)</f>
        <v>_VM 2-8 m</v>
      </c>
      <c r="G1676" s="34">
        <v>33652</v>
      </c>
      <c r="H1676" s="32">
        <v>8070</v>
      </c>
      <c r="I1676" s="58" t="s">
        <v>175</v>
      </c>
      <c r="J1676">
        <f>VLOOKUP(D1676,'TIpo (Estudo)'!A:C,3,0)</f>
        <v>17</v>
      </c>
      <c r="K1676" t="str">
        <f>VLOOKUP(D1676,'TIpo (Estudo)'!A:B,2,)</f>
        <v>Tipo_J_2-8</v>
      </c>
      <c r="L1676" t="s">
        <v>2036</v>
      </c>
      <c r="M1676" t="str">
        <f t="shared" si="52"/>
        <v>EX</v>
      </c>
      <c r="N1676" s="53">
        <v>40875</v>
      </c>
      <c r="O1676">
        <v>1</v>
      </c>
      <c r="P1676">
        <f t="shared" si="53"/>
        <v>13797.32</v>
      </c>
    </row>
    <row r="1677" spans="1:16" x14ac:dyDescent="0.25">
      <c r="A1677" s="32" t="s">
        <v>175</v>
      </c>
      <c r="B1677" s="32">
        <v>37143</v>
      </c>
      <c r="C1677" s="32" t="s">
        <v>1147</v>
      </c>
      <c r="D1677" s="32" t="str">
        <f>VLOOKUP(C1677,Grupo!A:B,2,0)</f>
        <v>_TMX 06-10 m</v>
      </c>
      <c r="G1677" s="34">
        <v>56024</v>
      </c>
      <c r="H1677" s="32">
        <v>8100</v>
      </c>
      <c r="I1677" s="58" t="s">
        <v>175</v>
      </c>
      <c r="J1677">
        <f>VLOOKUP(D1677,'TIpo (Estudo)'!A:C,3,0)</f>
        <v>14</v>
      </c>
      <c r="K1677" t="str">
        <f>VLOOKUP(D1677,'TIpo (Estudo)'!A:B,2,)</f>
        <v>Tipo_H_6-10</v>
      </c>
      <c r="L1677" t="s">
        <v>2036</v>
      </c>
      <c r="M1677" t="str">
        <f t="shared" si="52"/>
        <v>EX</v>
      </c>
      <c r="N1677" s="53">
        <v>40875</v>
      </c>
      <c r="O1677">
        <v>1</v>
      </c>
      <c r="P1677">
        <f t="shared" si="53"/>
        <v>22969.84</v>
      </c>
    </row>
    <row r="1678" spans="1:16" x14ac:dyDescent="0.25">
      <c r="A1678" s="32" t="s">
        <v>175</v>
      </c>
      <c r="B1678" s="32">
        <v>41719</v>
      </c>
      <c r="C1678" s="32" t="s">
        <v>1164</v>
      </c>
      <c r="D1678" s="32" t="str">
        <f>VLOOKUP(C1678,Grupo!A:B,2,0)</f>
        <v>_Colhedoras</v>
      </c>
      <c r="G1678" s="34">
        <v>24064</v>
      </c>
      <c r="H1678" s="32">
        <v>8079</v>
      </c>
      <c r="I1678" s="58" t="s">
        <v>175</v>
      </c>
      <c r="J1678">
        <f>VLOOKUP(D1678,'TIpo (Estudo)'!A:C,3,0)</f>
        <v>1</v>
      </c>
      <c r="K1678" t="str">
        <f>VLOOKUP(D1678,'TIpo (Estudo)'!A:B,2,)</f>
        <v>Tipo_A</v>
      </c>
      <c r="L1678" t="s">
        <v>2036</v>
      </c>
      <c r="M1678" t="str">
        <f t="shared" si="52"/>
        <v>EX</v>
      </c>
      <c r="N1678" s="53">
        <v>40875</v>
      </c>
      <c r="O1678">
        <v>1</v>
      </c>
      <c r="P1678">
        <f t="shared" si="53"/>
        <v>9866.24</v>
      </c>
    </row>
    <row r="1679" spans="1:16" x14ac:dyDescent="0.25">
      <c r="A1679" s="32" t="s">
        <v>2</v>
      </c>
      <c r="B1679" s="32">
        <v>37711</v>
      </c>
      <c r="C1679" s="32" t="s">
        <v>1167</v>
      </c>
      <c r="D1679" s="32" t="str">
        <f>VLOOKUP(C1679,Grupo!A:B,2,0)</f>
        <v>_Distribuidor_Ester</v>
      </c>
      <c r="G1679" s="34">
        <v>80000</v>
      </c>
      <c r="H1679" s="32">
        <v>8065</v>
      </c>
      <c r="I1679" s="58" t="s">
        <v>2</v>
      </c>
      <c r="J1679">
        <f>VLOOKUP(D1679,'TIpo (Estudo)'!A:C,3,0)</f>
        <v>2</v>
      </c>
      <c r="K1679" t="str">
        <f>VLOOKUP(D1679,'TIpo (Estudo)'!A:B,2,)</f>
        <v>Tipo_B</v>
      </c>
      <c r="L1679" t="s">
        <v>1444</v>
      </c>
      <c r="M1679" t="str">
        <f t="shared" si="52"/>
        <v>SP</v>
      </c>
      <c r="N1679" s="53">
        <v>40875</v>
      </c>
      <c r="O1679">
        <v>1</v>
      </c>
      <c r="P1679">
        <f t="shared" si="53"/>
        <v>32800</v>
      </c>
    </row>
    <row r="1680" spans="1:16" x14ac:dyDescent="0.25">
      <c r="A1680" s="32" t="s">
        <v>2</v>
      </c>
      <c r="B1680" s="32">
        <v>39455</v>
      </c>
      <c r="C1680" s="32" t="s">
        <v>2021</v>
      </c>
      <c r="D1680" s="32" t="str">
        <f>VLOOKUP(C1680,Grupo!A:B,2,0)</f>
        <v>_TMX 06-10 m</v>
      </c>
      <c r="G1680" s="34">
        <v>45000</v>
      </c>
      <c r="H1680" s="32">
        <v>6764</v>
      </c>
      <c r="I1680" s="58" t="s">
        <v>2</v>
      </c>
      <c r="J1680">
        <f>VLOOKUP(D1680,'TIpo (Estudo)'!A:C,3,0)</f>
        <v>14</v>
      </c>
      <c r="K1680" t="str">
        <f>VLOOKUP(D1680,'TIpo (Estudo)'!A:B,2,)</f>
        <v>Tipo_H_6-10</v>
      </c>
      <c r="L1680" t="s">
        <v>1399</v>
      </c>
      <c r="M1680" t="str">
        <f t="shared" si="52"/>
        <v>SP</v>
      </c>
      <c r="N1680" s="53">
        <v>40875</v>
      </c>
      <c r="O1680">
        <v>1</v>
      </c>
      <c r="P1680">
        <f t="shared" si="53"/>
        <v>18450</v>
      </c>
    </row>
    <row r="1681" spans="1:16" x14ac:dyDescent="0.25">
      <c r="A1681" s="32" t="s">
        <v>4</v>
      </c>
      <c r="B1681" s="32">
        <v>45418</v>
      </c>
      <c r="C1681" s="32" t="s">
        <v>1139</v>
      </c>
      <c r="D1681" s="32" t="str">
        <f>VLOOKUP(C1681,Grupo!A:B,2,0)</f>
        <v>_TMX 02-5 m</v>
      </c>
      <c r="G1681" s="34">
        <v>60000</v>
      </c>
      <c r="H1681" s="32">
        <v>8090</v>
      </c>
      <c r="I1681" s="58" t="s">
        <v>4</v>
      </c>
      <c r="J1681">
        <f>VLOOKUP(D1681,'TIpo (Estudo)'!A:C,3,0)</f>
        <v>13</v>
      </c>
      <c r="K1681" t="str">
        <f>VLOOKUP(D1681,'TIpo (Estudo)'!A:B,2,)</f>
        <v>Tipo_H_2-5</v>
      </c>
      <c r="L1681" t="s">
        <v>1259</v>
      </c>
      <c r="M1681" t="str">
        <f t="shared" si="52"/>
        <v>MG</v>
      </c>
      <c r="N1681" s="53">
        <v>40876</v>
      </c>
      <c r="O1681">
        <v>1</v>
      </c>
      <c r="P1681">
        <f t="shared" si="53"/>
        <v>24600</v>
      </c>
    </row>
    <row r="1682" spans="1:16" x14ac:dyDescent="0.25">
      <c r="A1682" s="32" t="s">
        <v>4</v>
      </c>
      <c r="B1682" s="32">
        <v>45418</v>
      </c>
      <c r="C1682" s="32" t="s">
        <v>1139</v>
      </c>
      <c r="D1682" s="32" t="str">
        <f>VLOOKUP(C1682,Grupo!A:B,2,0)</f>
        <v>_TMX 02-5 m</v>
      </c>
      <c r="G1682" s="34">
        <v>64053</v>
      </c>
      <c r="H1682" s="32">
        <v>8089</v>
      </c>
      <c r="I1682" s="58" t="s">
        <v>4</v>
      </c>
      <c r="J1682">
        <f>VLOOKUP(D1682,'TIpo (Estudo)'!A:C,3,0)</f>
        <v>13</v>
      </c>
      <c r="K1682" t="str">
        <f>VLOOKUP(D1682,'TIpo (Estudo)'!A:B,2,)</f>
        <v>Tipo_H_2-5</v>
      </c>
      <c r="L1682" t="s">
        <v>1259</v>
      </c>
      <c r="M1682" t="str">
        <f t="shared" si="52"/>
        <v>MG</v>
      </c>
      <c r="N1682" s="53">
        <v>40876</v>
      </c>
      <c r="O1682">
        <v>1</v>
      </c>
      <c r="P1682">
        <f t="shared" si="53"/>
        <v>26261.73</v>
      </c>
    </row>
    <row r="1683" spans="1:16" x14ac:dyDescent="0.25">
      <c r="A1683" s="32" t="s">
        <v>79</v>
      </c>
      <c r="B1683" s="32">
        <v>45418</v>
      </c>
      <c r="C1683" s="32" t="s">
        <v>1139</v>
      </c>
      <c r="D1683" s="32" t="str">
        <f>VLOOKUP(C1683,Grupo!A:B,2,0)</f>
        <v>_TMX 02-5 m</v>
      </c>
      <c r="G1683" s="34">
        <v>68955.210000000006</v>
      </c>
      <c r="H1683" s="32">
        <v>8091</v>
      </c>
      <c r="I1683" s="58" t="s">
        <v>79</v>
      </c>
      <c r="J1683">
        <f>VLOOKUP(D1683,'TIpo (Estudo)'!A:C,3,0)</f>
        <v>13</v>
      </c>
      <c r="K1683" t="str">
        <f>VLOOKUP(D1683,'TIpo (Estudo)'!A:B,2,)</f>
        <v>Tipo_H_2-5</v>
      </c>
      <c r="L1683" t="s">
        <v>1500</v>
      </c>
      <c r="M1683" t="str">
        <f t="shared" si="52"/>
        <v>RS</v>
      </c>
      <c r="N1683" s="53">
        <v>40876</v>
      </c>
      <c r="O1683">
        <v>1</v>
      </c>
      <c r="P1683">
        <f t="shared" si="53"/>
        <v>28271.6361</v>
      </c>
    </row>
    <row r="1684" spans="1:16" x14ac:dyDescent="0.25">
      <c r="A1684" s="32" t="s">
        <v>79</v>
      </c>
      <c r="B1684" s="32">
        <v>45418</v>
      </c>
      <c r="C1684" s="32" t="s">
        <v>1139</v>
      </c>
      <c r="D1684" s="32" t="str">
        <f>VLOOKUP(C1684,Grupo!A:B,2,0)</f>
        <v>_TMX 02-5 m</v>
      </c>
      <c r="G1684" s="34">
        <v>63434.78</v>
      </c>
      <c r="H1684" s="32"/>
      <c r="I1684" s="58" t="s">
        <v>79</v>
      </c>
      <c r="J1684">
        <f>VLOOKUP(D1684,'TIpo (Estudo)'!A:C,3,0)</f>
        <v>13</v>
      </c>
      <c r="K1684" t="str">
        <f>VLOOKUP(D1684,'TIpo (Estudo)'!A:B,2,)</f>
        <v>Tipo_H_2-5</v>
      </c>
      <c r="L1684" t="s">
        <v>1704</v>
      </c>
      <c r="M1684" t="str">
        <f t="shared" si="52"/>
        <v>RS</v>
      </c>
      <c r="N1684" s="53">
        <v>40878</v>
      </c>
      <c r="O1684">
        <v>1</v>
      </c>
      <c r="P1684">
        <f t="shared" si="53"/>
        <v>26008.259799999996</v>
      </c>
    </row>
    <row r="1685" spans="1:16" x14ac:dyDescent="0.25">
      <c r="A1685" s="32" t="s">
        <v>4</v>
      </c>
      <c r="B1685" s="32">
        <v>43103</v>
      </c>
      <c r="C1685" s="32" t="s">
        <v>1158</v>
      </c>
      <c r="D1685" s="32" t="str">
        <f>VLOOKUP(C1685,Grupo!A:B,2,0)</f>
        <v>_Unimix</v>
      </c>
      <c r="G1685" s="34">
        <v>28403</v>
      </c>
      <c r="H1685" s="32">
        <v>8042</v>
      </c>
      <c r="I1685" s="58" t="s">
        <v>4</v>
      </c>
      <c r="J1685">
        <f>VLOOKUP(D1685,'TIpo (Estudo)'!A:C,3,0)</f>
        <v>16</v>
      </c>
      <c r="K1685" t="str">
        <f>VLOOKUP(D1685,'TIpo (Estudo)'!A:B,2,)</f>
        <v>Tipo_I</v>
      </c>
      <c r="L1685" t="s">
        <v>1209</v>
      </c>
      <c r="M1685" t="str">
        <f t="shared" si="52"/>
        <v>MG</v>
      </c>
      <c r="N1685" s="53">
        <v>40878</v>
      </c>
      <c r="O1685">
        <v>1</v>
      </c>
      <c r="P1685">
        <f t="shared" si="53"/>
        <v>11645.23</v>
      </c>
    </row>
    <row r="1686" spans="1:16" x14ac:dyDescent="0.25">
      <c r="A1686" s="32" t="s">
        <v>29</v>
      </c>
      <c r="B1686" s="32">
        <v>42567</v>
      </c>
      <c r="C1686" s="32" t="s">
        <v>2193</v>
      </c>
      <c r="D1686" s="32" t="str">
        <f>VLOOKUP(C1686,Grupo!A:B,2,0)</f>
        <v>_Colhedoras</v>
      </c>
      <c r="G1686" s="34">
        <v>30000</v>
      </c>
      <c r="H1686" s="32">
        <v>8015</v>
      </c>
      <c r="I1686" s="58" t="s">
        <v>29</v>
      </c>
      <c r="J1686">
        <f>VLOOKUP(D1686,'TIpo (Estudo)'!A:C,3,0)</f>
        <v>1</v>
      </c>
      <c r="K1686" t="str">
        <f>VLOOKUP(D1686,'TIpo (Estudo)'!A:B,2,)</f>
        <v>Tipo_A</v>
      </c>
      <c r="L1686" t="s">
        <v>1761</v>
      </c>
      <c r="M1686" t="str">
        <f t="shared" si="52"/>
        <v>PR</v>
      </c>
      <c r="N1686" s="53">
        <v>40879</v>
      </c>
      <c r="O1686">
        <v>1</v>
      </c>
      <c r="P1686">
        <f t="shared" si="53"/>
        <v>12300</v>
      </c>
    </row>
    <row r="1687" spans="1:16" x14ac:dyDescent="0.25">
      <c r="A1687" s="32" t="s">
        <v>4</v>
      </c>
      <c r="B1687" s="32">
        <v>36952</v>
      </c>
      <c r="C1687" s="32" t="s">
        <v>1141</v>
      </c>
      <c r="D1687" s="32" t="str">
        <f>VLOOKUP(C1687,Grupo!A:B,2,0)</f>
        <v>_TMX 06-10 m</v>
      </c>
      <c r="G1687" s="34">
        <v>103946.73</v>
      </c>
      <c r="H1687" s="32">
        <v>8092</v>
      </c>
      <c r="I1687" s="58" t="s">
        <v>4</v>
      </c>
      <c r="J1687">
        <f>VLOOKUP(D1687,'TIpo (Estudo)'!A:C,3,0)</f>
        <v>14</v>
      </c>
      <c r="K1687" t="str">
        <f>VLOOKUP(D1687,'TIpo (Estudo)'!A:B,2,)</f>
        <v>Tipo_H_6-10</v>
      </c>
      <c r="L1687" t="s">
        <v>1259</v>
      </c>
      <c r="M1687" t="str">
        <f t="shared" si="52"/>
        <v>MG</v>
      </c>
      <c r="N1687" s="53">
        <v>40885</v>
      </c>
      <c r="O1687">
        <v>1</v>
      </c>
      <c r="P1687">
        <f t="shared" si="53"/>
        <v>42618.159299999999</v>
      </c>
    </row>
    <row r="1688" spans="1:16" x14ac:dyDescent="0.25">
      <c r="A1688" s="32" t="s">
        <v>2</v>
      </c>
      <c r="B1688" s="32">
        <v>40757</v>
      </c>
      <c r="C1688" s="32" t="s">
        <v>1154</v>
      </c>
      <c r="D1688" s="32" t="str">
        <f>VLOOKUP(C1688,Grupo!A:B,2,0)</f>
        <v>_RX 0-11m</v>
      </c>
      <c r="G1688" s="34">
        <v>79201.600000000006</v>
      </c>
      <c r="H1688" s="32">
        <v>8134</v>
      </c>
      <c r="I1688" s="58" t="s">
        <v>2</v>
      </c>
      <c r="J1688">
        <f>VLOOKUP(D1688,'TIpo (Estudo)'!A:C,3,0)</f>
        <v>7</v>
      </c>
      <c r="K1688" t="str">
        <f>VLOOKUP(D1688,'TIpo (Estudo)'!A:B,2,)</f>
        <v>Tipo_F_0-11</v>
      </c>
      <c r="L1688" t="s">
        <v>1488</v>
      </c>
      <c r="M1688" t="str">
        <f t="shared" si="52"/>
        <v>SP</v>
      </c>
      <c r="N1688" s="53">
        <v>40886</v>
      </c>
      <c r="O1688">
        <v>1</v>
      </c>
      <c r="P1688">
        <f t="shared" si="53"/>
        <v>32472.655999999999</v>
      </c>
    </row>
    <row r="1689" spans="1:16" x14ac:dyDescent="0.25">
      <c r="A1689" s="32" t="s">
        <v>15</v>
      </c>
      <c r="B1689" s="32">
        <v>42540</v>
      </c>
      <c r="C1689" s="32" t="s">
        <v>2176</v>
      </c>
      <c r="D1689" s="32" t="str">
        <f>VLOOKUP(C1689,Grupo!A:B,2,0)</f>
        <v>_RX 25-27 M</v>
      </c>
      <c r="G1689" s="34">
        <v>300000</v>
      </c>
      <c r="H1689" s="32">
        <v>8057</v>
      </c>
      <c r="I1689" s="58" t="s">
        <v>15</v>
      </c>
      <c r="J1689">
        <f>VLOOKUP(D1689,'TIpo (Estudo)'!A:C,3,0)</f>
        <v>11</v>
      </c>
      <c r="K1689" t="str">
        <f>VLOOKUP(D1689,'TIpo (Estudo)'!A:B,2,)</f>
        <v>Tipo_F_25-27</v>
      </c>
      <c r="L1689" t="s">
        <v>1454</v>
      </c>
      <c r="M1689" t="str">
        <f t="shared" si="52"/>
        <v>MT</v>
      </c>
      <c r="N1689" s="53">
        <v>40886</v>
      </c>
      <c r="O1689">
        <v>1</v>
      </c>
      <c r="P1689">
        <f t="shared" si="53"/>
        <v>122999.99999999999</v>
      </c>
    </row>
    <row r="1690" spans="1:16" x14ac:dyDescent="0.25">
      <c r="A1690" s="32" t="s">
        <v>29</v>
      </c>
      <c r="B1690" s="32">
        <v>45418</v>
      </c>
      <c r="C1690" s="32" t="s">
        <v>1139</v>
      </c>
      <c r="D1690" s="32" t="str">
        <f>VLOOKUP(C1690,Grupo!A:B,2,0)</f>
        <v>_TMX 02-5 m</v>
      </c>
      <c r="G1690" s="34">
        <v>64071.19</v>
      </c>
      <c r="H1690" s="32">
        <v>8111</v>
      </c>
      <c r="I1690" s="58" t="s">
        <v>29</v>
      </c>
      <c r="J1690">
        <f>VLOOKUP(D1690,'TIpo (Estudo)'!A:C,3,0)</f>
        <v>13</v>
      </c>
      <c r="K1690" t="str">
        <f>VLOOKUP(D1690,'TIpo (Estudo)'!A:B,2,)</f>
        <v>Tipo_H_2-5</v>
      </c>
      <c r="L1690" t="s">
        <v>1762</v>
      </c>
      <c r="M1690" t="str">
        <f t="shared" si="52"/>
        <v>PR</v>
      </c>
      <c r="N1690" s="53">
        <v>40889</v>
      </c>
      <c r="O1690">
        <v>1</v>
      </c>
      <c r="P1690">
        <f t="shared" si="53"/>
        <v>26269.187900000001</v>
      </c>
    </row>
    <row r="1691" spans="1:16" x14ac:dyDescent="0.25">
      <c r="A1691" s="32" t="s">
        <v>2</v>
      </c>
      <c r="B1691" s="32">
        <v>36460</v>
      </c>
      <c r="C1691" s="32" t="s">
        <v>1149</v>
      </c>
      <c r="D1691" s="32" t="str">
        <f>VLOOKUP(C1691,Grupo!A:B,2,0)</f>
        <v>_TMX 02-5 m</v>
      </c>
      <c r="G1691" s="34">
        <v>32373.02</v>
      </c>
      <c r="H1691" s="32">
        <v>8104</v>
      </c>
      <c r="I1691" s="58" t="s">
        <v>2</v>
      </c>
      <c r="J1691">
        <f>VLOOKUP(D1691,'TIpo (Estudo)'!A:C,3,0)</f>
        <v>13</v>
      </c>
      <c r="K1691" t="str">
        <f>VLOOKUP(D1691,'TIpo (Estudo)'!A:B,2,)</f>
        <v>Tipo_H_2-5</v>
      </c>
      <c r="L1691" t="s">
        <v>1194</v>
      </c>
      <c r="M1691" t="str">
        <f t="shared" si="52"/>
        <v>SP</v>
      </c>
      <c r="N1691" s="53">
        <v>40890</v>
      </c>
      <c r="O1691">
        <v>1</v>
      </c>
      <c r="P1691">
        <f t="shared" si="53"/>
        <v>13272.938199999999</v>
      </c>
    </row>
    <row r="1692" spans="1:16" x14ac:dyDescent="0.25">
      <c r="A1692" s="32" t="s">
        <v>79</v>
      </c>
      <c r="B1692" s="32">
        <v>41711</v>
      </c>
      <c r="C1692" s="32" t="s">
        <v>3057</v>
      </c>
      <c r="D1692" s="32" t="str">
        <f>VLOOKUP(C1692,Grupo!A:B,2,0)</f>
        <v>_VM 2-8 m</v>
      </c>
      <c r="G1692" s="34">
        <v>67000</v>
      </c>
      <c r="H1692" s="32">
        <v>7909</v>
      </c>
      <c r="I1692" s="58" t="s">
        <v>79</v>
      </c>
      <c r="J1692">
        <f>VLOOKUP(D1692,'TIpo (Estudo)'!A:C,3,0)</f>
        <v>17</v>
      </c>
      <c r="K1692" t="str">
        <f>VLOOKUP(D1692,'TIpo (Estudo)'!A:B,2,)</f>
        <v>Tipo_J_2-8</v>
      </c>
      <c r="L1692" t="s">
        <v>1763</v>
      </c>
      <c r="M1692" t="str">
        <f t="shared" si="52"/>
        <v>RS</v>
      </c>
      <c r="N1692" s="53">
        <v>40890</v>
      </c>
      <c r="O1692">
        <v>1</v>
      </c>
      <c r="P1692">
        <f t="shared" si="53"/>
        <v>27470</v>
      </c>
    </row>
    <row r="1693" spans="1:16" x14ac:dyDescent="0.25">
      <c r="A1693" s="32" t="s">
        <v>988</v>
      </c>
      <c r="B1693" s="32">
        <v>42287</v>
      </c>
      <c r="C1693" s="32" t="s">
        <v>1170</v>
      </c>
      <c r="D1693" s="32" t="str">
        <f>VLOOKUP(C1693,Grupo!A:B,2,0)</f>
        <v>_Distribuidor_Ester</v>
      </c>
      <c r="G1693" s="34">
        <v>24306</v>
      </c>
      <c r="H1693" s="32">
        <v>8165</v>
      </c>
      <c r="I1693" s="58" t="s">
        <v>988</v>
      </c>
      <c r="J1693">
        <f>VLOOKUP(D1693,'TIpo (Estudo)'!A:C,3,0)</f>
        <v>2</v>
      </c>
      <c r="K1693" t="str">
        <f>VLOOKUP(D1693,'TIpo (Estudo)'!A:B,2,)</f>
        <v>Tipo_B</v>
      </c>
      <c r="L1693" t="s">
        <v>1764</v>
      </c>
      <c r="M1693" t="str">
        <f t="shared" si="52"/>
        <v>AM</v>
      </c>
      <c r="N1693" s="53">
        <v>40891</v>
      </c>
      <c r="O1693">
        <v>1</v>
      </c>
      <c r="P1693">
        <f t="shared" si="53"/>
        <v>9965.4599999999991</v>
      </c>
    </row>
    <row r="1694" spans="1:16" x14ac:dyDescent="0.25">
      <c r="A1694" s="32" t="s">
        <v>2</v>
      </c>
      <c r="B1694" s="32">
        <v>37207</v>
      </c>
      <c r="C1694" s="32" t="s">
        <v>1138</v>
      </c>
      <c r="D1694" s="32" t="str">
        <f>VLOOKUP(C1694,Grupo!A:B,2,0)</f>
        <v>_TMX 02-5 m</v>
      </c>
      <c r="G1694" s="34">
        <v>48330</v>
      </c>
      <c r="H1694" s="32">
        <v>8114</v>
      </c>
      <c r="I1694" s="58" t="s">
        <v>2</v>
      </c>
      <c r="J1694">
        <f>VLOOKUP(D1694,'TIpo (Estudo)'!A:C,3,0)</f>
        <v>13</v>
      </c>
      <c r="K1694" t="str">
        <f>VLOOKUP(D1694,'TIpo (Estudo)'!A:B,2,)</f>
        <v>Tipo_H_2-5</v>
      </c>
      <c r="L1694" t="s">
        <v>1194</v>
      </c>
      <c r="M1694" t="str">
        <f t="shared" si="52"/>
        <v>SP</v>
      </c>
      <c r="N1694" s="53">
        <v>40891</v>
      </c>
      <c r="O1694">
        <v>1</v>
      </c>
      <c r="P1694">
        <f t="shared" si="53"/>
        <v>19815.3</v>
      </c>
    </row>
    <row r="1695" spans="1:16" x14ac:dyDescent="0.25">
      <c r="A1695" s="32" t="s">
        <v>2</v>
      </c>
      <c r="B1695" s="32">
        <v>37090</v>
      </c>
      <c r="C1695" s="32" t="s">
        <v>1142</v>
      </c>
      <c r="D1695" s="32" t="str">
        <f>VLOOKUP(C1695,Grupo!A:B,2,0)</f>
        <v>_TMX 02-5 m</v>
      </c>
      <c r="G1695" s="34">
        <v>35864.629999999997</v>
      </c>
      <c r="H1695" s="32">
        <v>8109</v>
      </c>
      <c r="I1695" s="58" t="s">
        <v>2</v>
      </c>
      <c r="J1695">
        <f>VLOOKUP(D1695,'TIpo (Estudo)'!A:C,3,0)</f>
        <v>13</v>
      </c>
      <c r="K1695" t="str">
        <f>VLOOKUP(D1695,'TIpo (Estudo)'!A:B,2,)</f>
        <v>Tipo_H_2-5</v>
      </c>
      <c r="L1695" t="s">
        <v>1194</v>
      </c>
      <c r="M1695" t="str">
        <f t="shared" si="52"/>
        <v>SP</v>
      </c>
      <c r="N1695" s="53">
        <v>40891</v>
      </c>
      <c r="O1695">
        <v>1</v>
      </c>
      <c r="P1695">
        <f t="shared" si="53"/>
        <v>14704.498299999997</v>
      </c>
    </row>
    <row r="1696" spans="1:16" x14ac:dyDescent="0.25">
      <c r="A1696" s="32" t="s">
        <v>2</v>
      </c>
      <c r="B1696" s="32">
        <v>37090</v>
      </c>
      <c r="C1696" s="32" t="s">
        <v>1142</v>
      </c>
      <c r="D1696" s="32" t="str">
        <f>VLOOKUP(C1696,Grupo!A:B,2,0)</f>
        <v>_TMX 02-5 m</v>
      </c>
      <c r="G1696" s="34">
        <v>35864.629999999997</v>
      </c>
      <c r="H1696" s="32">
        <v>8110</v>
      </c>
      <c r="I1696" s="58" t="s">
        <v>2</v>
      </c>
      <c r="J1696">
        <f>VLOOKUP(D1696,'TIpo (Estudo)'!A:C,3,0)</f>
        <v>13</v>
      </c>
      <c r="K1696" t="str">
        <f>VLOOKUP(D1696,'TIpo (Estudo)'!A:B,2,)</f>
        <v>Tipo_H_2-5</v>
      </c>
      <c r="L1696" t="s">
        <v>1194</v>
      </c>
      <c r="M1696" t="str">
        <f t="shared" si="52"/>
        <v>SP</v>
      </c>
      <c r="N1696" s="53">
        <v>40891</v>
      </c>
      <c r="O1696">
        <v>1</v>
      </c>
      <c r="P1696">
        <f t="shared" si="53"/>
        <v>14704.498299999997</v>
      </c>
    </row>
    <row r="1697" spans="1:16" x14ac:dyDescent="0.25">
      <c r="A1697" s="32" t="s">
        <v>2</v>
      </c>
      <c r="B1697" s="32">
        <v>45418</v>
      </c>
      <c r="C1697" s="32" t="s">
        <v>1139</v>
      </c>
      <c r="D1697" s="32" t="str">
        <f>VLOOKUP(C1697,Grupo!A:B,2,0)</f>
        <v>_TMX 02-5 m</v>
      </c>
      <c r="G1697" s="34">
        <v>55749.75</v>
      </c>
      <c r="H1697" s="32">
        <v>8087</v>
      </c>
      <c r="I1697" s="58" t="s">
        <v>2</v>
      </c>
      <c r="J1697">
        <f>VLOOKUP(D1697,'TIpo (Estudo)'!A:C,3,0)</f>
        <v>13</v>
      </c>
      <c r="K1697" t="str">
        <f>VLOOKUP(D1697,'TIpo (Estudo)'!A:B,2,)</f>
        <v>Tipo_H_2-5</v>
      </c>
      <c r="L1697" t="s">
        <v>1194</v>
      </c>
      <c r="M1697" t="str">
        <f t="shared" si="52"/>
        <v>SP</v>
      </c>
      <c r="N1697" s="53">
        <v>40891</v>
      </c>
      <c r="O1697">
        <v>1</v>
      </c>
      <c r="P1697">
        <f t="shared" si="53"/>
        <v>22857.397499999999</v>
      </c>
    </row>
    <row r="1698" spans="1:16" x14ac:dyDescent="0.25">
      <c r="A1698" s="32" t="s">
        <v>988</v>
      </c>
      <c r="B1698" s="32">
        <v>42700</v>
      </c>
      <c r="C1698" s="32" t="s">
        <v>3059</v>
      </c>
      <c r="D1698" s="32" t="str">
        <f>VLOOKUP(C1698,Grupo!A:B,2,0)</f>
        <v>_Wagon</v>
      </c>
      <c r="G1698" s="34">
        <v>29858.21</v>
      </c>
      <c r="H1698" s="32">
        <v>8004</v>
      </c>
      <c r="I1698" s="58" t="s">
        <v>988</v>
      </c>
      <c r="J1698">
        <f>VLOOKUP(D1698,'TIpo (Estudo)'!A:C,3,0)</f>
        <v>19</v>
      </c>
      <c r="K1698" t="str">
        <f>VLOOKUP(D1698,'TIpo (Estudo)'!A:B,2,)</f>
        <v>Tipo_K</v>
      </c>
      <c r="L1698" t="s">
        <v>1764</v>
      </c>
      <c r="M1698" t="str">
        <f t="shared" si="52"/>
        <v>AM</v>
      </c>
      <c r="N1698" s="53">
        <v>40891</v>
      </c>
      <c r="O1698">
        <v>1</v>
      </c>
      <c r="P1698">
        <f t="shared" si="53"/>
        <v>12241.866099999999</v>
      </c>
    </row>
    <row r="1699" spans="1:16" x14ac:dyDescent="0.25">
      <c r="A1699" s="32" t="s">
        <v>175</v>
      </c>
      <c r="B1699" s="32">
        <v>35509</v>
      </c>
      <c r="C1699" s="32" t="s">
        <v>1168</v>
      </c>
      <c r="D1699" s="32" t="str">
        <f>VLOOKUP(C1699,Grupo!A:B,2,0)</f>
        <v>_Distribuidor_Ester</v>
      </c>
      <c r="G1699" s="34">
        <v>68931.7</v>
      </c>
      <c r="H1699" s="32">
        <v>8096</v>
      </c>
      <c r="I1699" s="58" t="s">
        <v>175</v>
      </c>
      <c r="J1699">
        <f>VLOOKUP(D1699,'TIpo (Estudo)'!A:C,3,0)</f>
        <v>2</v>
      </c>
      <c r="K1699" t="str">
        <f>VLOOKUP(D1699,'TIpo (Estudo)'!A:B,2,)</f>
        <v>Tipo_B</v>
      </c>
      <c r="L1699" t="s">
        <v>1765</v>
      </c>
      <c r="M1699" t="str">
        <f t="shared" si="52"/>
        <v>EX</v>
      </c>
      <c r="N1699" s="53">
        <v>40893</v>
      </c>
      <c r="O1699">
        <v>1</v>
      </c>
      <c r="P1699">
        <f t="shared" si="53"/>
        <v>28261.996999999996</v>
      </c>
    </row>
    <row r="1700" spans="1:16" x14ac:dyDescent="0.25">
      <c r="A1700" s="32" t="s">
        <v>4</v>
      </c>
      <c r="B1700" s="32">
        <v>45418</v>
      </c>
      <c r="C1700" s="32" t="s">
        <v>1139</v>
      </c>
      <c r="D1700" s="32" t="str">
        <f>VLOOKUP(C1700,Grupo!A:B,2,0)</f>
        <v>_TMX 02-5 m</v>
      </c>
      <c r="G1700" s="34">
        <v>64053</v>
      </c>
      <c r="H1700" s="32"/>
      <c r="I1700" s="58" t="s">
        <v>4</v>
      </c>
      <c r="J1700">
        <f>VLOOKUP(D1700,'TIpo (Estudo)'!A:C,3,0)</f>
        <v>13</v>
      </c>
      <c r="K1700" t="str">
        <f>VLOOKUP(D1700,'TIpo (Estudo)'!A:B,2,)</f>
        <v>Tipo_H_2-5</v>
      </c>
      <c r="L1700" t="s">
        <v>1259</v>
      </c>
      <c r="M1700" t="str">
        <f t="shared" si="52"/>
        <v>MG</v>
      </c>
      <c r="N1700" s="53">
        <v>40893</v>
      </c>
      <c r="O1700">
        <v>1</v>
      </c>
      <c r="P1700">
        <f t="shared" si="53"/>
        <v>26261.73</v>
      </c>
    </row>
    <row r="1701" spans="1:16" x14ac:dyDescent="0.25">
      <c r="A1701" s="32" t="s">
        <v>4</v>
      </c>
      <c r="B1701" s="32">
        <v>45418</v>
      </c>
      <c r="C1701" s="32" t="s">
        <v>1139</v>
      </c>
      <c r="D1701" s="32" t="str">
        <f>VLOOKUP(C1701,Grupo!A:B,2,0)</f>
        <v>_TMX 02-5 m</v>
      </c>
      <c r="G1701" s="34">
        <v>64053</v>
      </c>
      <c r="H1701" s="32"/>
      <c r="I1701" s="58" t="s">
        <v>4</v>
      </c>
      <c r="J1701">
        <f>VLOOKUP(D1701,'TIpo (Estudo)'!A:C,3,0)</f>
        <v>13</v>
      </c>
      <c r="K1701" t="str">
        <f>VLOOKUP(D1701,'TIpo (Estudo)'!A:B,2,)</f>
        <v>Tipo_H_2-5</v>
      </c>
      <c r="L1701" t="s">
        <v>1259</v>
      </c>
      <c r="M1701" t="str">
        <f t="shared" si="52"/>
        <v>MG</v>
      </c>
      <c r="N1701" s="53">
        <v>40893</v>
      </c>
      <c r="O1701">
        <v>1</v>
      </c>
      <c r="P1701">
        <f t="shared" si="53"/>
        <v>26261.73</v>
      </c>
    </row>
    <row r="1702" spans="1:16" x14ac:dyDescent="0.25">
      <c r="A1702" s="32" t="s">
        <v>2</v>
      </c>
      <c r="B1702" s="32">
        <v>39455</v>
      </c>
      <c r="C1702" s="32" t="s">
        <v>2021</v>
      </c>
      <c r="D1702" s="32" t="str">
        <f>VLOOKUP(C1702,Grupo!A:B,2,0)</f>
        <v>_TMX 06-10 m</v>
      </c>
      <c r="G1702" s="34">
        <v>40000</v>
      </c>
      <c r="H1702" s="32">
        <v>6804</v>
      </c>
      <c r="I1702" s="58" t="s">
        <v>2</v>
      </c>
      <c r="J1702">
        <f>VLOOKUP(D1702,'TIpo (Estudo)'!A:C,3,0)</f>
        <v>14</v>
      </c>
      <c r="K1702" t="str">
        <f>VLOOKUP(D1702,'TIpo (Estudo)'!A:B,2,)</f>
        <v>Tipo_H_6-10</v>
      </c>
      <c r="L1702" t="s">
        <v>1742</v>
      </c>
      <c r="M1702" t="str">
        <f t="shared" si="52"/>
        <v>SP</v>
      </c>
      <c r="N1702" s="53">
        <v>40893</v>
      </c>
      <c r="O1702">
        <v>1</v>
      </c>
      <c r="P1702">
        <f t="shared" si="53"/>
        <v>16400</v>
      </c>
    </row>
    <row r="1703" spans="1:16" x14ac:dyDescent="0.25">
      <c r="A1703" s="32" t="s">
        <v>4</v>
      </c>
      <c r="B1703" s="32">
        <v>36952</v>
      </c>
      <c r="C1703" s="32" t="s">
        <v>1141</v>
      </c>
      <c r="D1703" s="32" t="str">
        <f>VLOOKUP(C1703,Grupo!A:B,2,0)</f>
        <v>_TMX 06-10 m</v>
      </c>
      <c r="G1703" s="34">
        <v>107161</v>
      </c>
      <c r="H1703" s="32"/>
      <c r="I1703" s="58" t="s">
        <v>4</v>
      </c>
      <c r="J1703">
        <f>VLOOKUP(D1703,'TIpo (Estudo)'!A:C,3,0)</f>
        <v>14</v>
      </c>
      <c r="K1703" t="str">
        <f>VLOOKUP(D1703,'TIpo (Estudo)'!A:B,2,)</f>
        <v>Tipo_H_6-10</v>
      </c>
      <c r="L1703" t="s">
        <v>1259</v>
      </c>
      <c r="M1703" t="str">
        <f t="shared" si="52"/>
        <v>MG</v>
      </c>
      <c r="N1703" s="53">
        <v>40893</v>
      </c>
      <c r="O1703">
        <v>1</v>
      </c>
      <c r="P1703">
        <f t="shared" si="53"/>
        <v>43936.009999999995</v>
      </c>
    </row>
    <row r="1704" spans="1:16" x14ac:dyDescent="0.25">
      <c r="A1704" s="32" t="s">
        <v>175</v>
      </c>
      <c r="B1704" s="32">
        <v>41719</v>
      </c>
      <c r="C1704" s="32" t="s">
        <v>1164</v>
      </c>
      <c r="D1704" s="32" t="str">
        <f>VLOOKUP(C1704,Grupo!A:B,2,0)</f>
        <v>_Colhedoras</v>
      </c>
      <c r="G1704" s="34">
        <v>28367.9</v>
      </c>
      <c r="H1704" s="32">
        <v>8119</v>
      </c>
      <c r="I1704" s="58" t="s">
        <v>2</v>
      </c>
      <c r="J1704">
        <f>VLOOKUP(D1704,'TIpo (Estudo)'!A:C,3,0)</f>
        <v>1</v>
      </c>
      <c r="K1704" t="str">
        <f>VLOOKUP(D1704,'TIpo (Estudo)'!A:B,2,)</f>
        <v>Tipo_A</v>
      </c>
      <c r="L1704" t="s">
        <v>1526</v>
      </c>
      <c r="M1704" t="str">
        <f t="shared" si="52"/>
        <v>SP</v>
      </c>
      <c r="N1704" s="53">
        <v>40897</v>
      </c>
      <c r="O1704">
        <v>1</v>
      </c>
      <c r="P1704">
        <f t="shared" si="53"/>
        <v>11630.839</v>
      </c>
    </row>
    <row r="1705" spans="1:16" x14ac:dyDescent="0.25">
      <c r="A1705" s="32" t="s">
        <v>175</v>
      </c>
      <c r="B1705" s="32">
        <v>41719</v>
      </c>
      <c r="C1705" s="32" t="s">
        <v>1164</v>
      </c>
      <c r="D1705" s="32" t="str">
        <f>VLOOKUP(C1705,Grupo!A:B,2,0)</f>
        <v>_Colhedoras</v>
      </c>
      <c r="G1705" s="34">
        <v>28367.9</v>
      </c>
      <c r="H1705" s="32">
        <v>8120</v>
      </c>
      <c r="I1705" s="58" t="s">
        <v>2</v>
      </c>
      <c r="J1705">
        <f>VLOOKUP(D1705,'TIpo (Estudo)'!A:C,3,0)</f>
        <v>1</v>
      </c>
      <c r="K1705" t="str">
        <f>VLOOKUP(D1705,'TIpo (Estudo)'!A:B,2,)</f>
        <v>Tipo_A</v>
      </c>
      <c r="L1705" t="s">
        <v>1526</v>
      </c>
      <c r="M1705" t="str">
        <f t="shared" si="52"/>
        <v>SP</v>
      </c>
      <c r="N1705" s="53">
        <v>40897</v>
      </c>
      <c r="O1705">
        <v>1</v>
      </c>
      <c r="P1705">
        <f t="shared" si="53"/>
        <v>11630.839</v>
      </c>
    </row>
    <row r="1706" spans="1:16" x14ac:dyDescent="0.25">
      <c r="A1706" s="32" t="s">
        <v>175</v>
      </c>
      <c r="B1706" s="32">
        <v>41719</v>
      </c>
      <c r="C1706" s="32" t="s">
        <v>1164</v>
      </c>
      <c r="D1706" s="32" t="str">
        <f>VLOOKUP(C1706,Grupo!A:B,2,0)</f>
        <v>_Colhedoras</v>
      </c>
      <c r="G1706" s="34">
        <v>28367.9</v>
      </c>
      <c r="H1706" s="32">
        <v>8121</v>
      </c>
      <c r="I1706" s="58" t="s">
        <v>2</v>
      </c>
      <c r="J1706">
        <f>VLOOKUP(D1706,'TIpo (Estudo)'!A:C,3,0)</f>
        <v>1</v>
      </c>
      <c r="K1706" t="str">
        <f>VLOOKUP(D1706,'TIpo (Estudo)'!A:B,2,)</f>
        <v>Tipo_A</v>
      </c>
      <c r="L1706" t="s">
        <v>1526</v>
      </c>
      <c r="M1706" t="str">
        <f t="shared" si="52"/>
        <v>SP</v>
      </c>
      <c r="N1706" s="53">
        <v>40897</v>
      </c>
      <c r="O1706">
        <v>1</v>
      </c>
      <c r="P1706">
        <f t="shared" si="53"/>
        <v>11630.839</v>
      </c>
    </row>
    <row r="1707" spans="1:16" x14ac:dyDescent="0.25">
      <c r="A1707" s="32" t="s">
        <v>175</v>
      </c>
      <c r="B1707" s="32">
        <v>41719</v>
      </c>
      <c r="C1707" s="32" t="s">
        <v>1164</v>
      </c>
      <c r="D1707" s="32" t="str">
        <f>VLOOKUP(C1707,Grupo!A:B,2,0)</f>
        <v>_Colhedoras</v>
      </c>
      <c r="G1707" s="34">
        <v>28367.9</v>
      </c>
      <c r="H1707" s="32">
        <v>8122</v>
      </c>
      <c r="I1707" s="58" t="s">
        <v>2</v>
      </c>
      <c r="J1707">
        <f>VLOOKUP(D1707,'TIpo (Estudo)'!A:C,3,0)</f>
        <v>1</v>
      </c>
      <c r="K1707" t="str">
        <f>VLOOKUP(D1707,'TIpo (Estudo)'!A:B,2,)</f>
        <v>Tipo_A</v>
      </c>
      <c r="L1707" t="s">
        <v>1526</v>
      </c>
      <c r="M1707" t="str">
        <f t="shared" si="52"/>
        <v>SP</v>
      </c>
      <c r="N1707" s="53">
        <v>40897</v>
      </c>
      <c r="O1707">
        <v>1</v>
      </c>
      <c r="P1707">
        <f t="shared" si="53"/>
        <v>11630.839</v>
      </c>
    </row>
    <row r="1708" spans="1:16" x14ac:dyDescent="0.25">
      <c r="A1708" s="32" t="s">
        <v>2</v>
      </c>
      <c r="B1708" s="32">
        <v>43239</v>
      </c>
      <c r="C1708" s="32" t="s">
        <v>2018</v>
      </c>
      <c r="D1708" s="32" t="str">
        <f>VLOOKUP(C1708,Grupo!A:B,2,0)</f>
        <v>_TMX 06-10 m</v>
      </c>
      <c r="G1708" s="34">
        <v>67534.36</v>
      </c>
      <c r="H1708" s="32">
        <v>8108</v>
      </c>
      <c r="I1708" s="58" t="s">
        <v>2</v>
      </c>
      <c r="J1708">
        <f>VLOOKUP(D1708,'TIpo (Estudo)'!A:C,3,0)</f>
        <v>14</v>
      </c>
      <c r="K1708" t="str">
        <f>VLOOKUP(D1708,'TIpo (Estudo)'!A:B,2,)</f>
        <v>Tipo_H_6-10</v>
      </c>
      <c r="L1708" t="s">
        <v>1194</v>
      </c>
      <c r="M1708" t="str">
        <f t="shared" si="52"/>
        <v>SP</v>
      </c>
      <c r="N1708" s="53">
        <v>40897</v>
      </c>
      <c r="O1708">
        <v>1</v>
      </c>
      <c r="P1708">
        <f t="shared" si="53"/>
        <v>27689.087599999999</v>
      </c>
    </row>
    <row r="1709" spans="1:16" x14ac:dyDescent="0.25">
      <c r="A1709" s="32" t="s">
        <v>2</v>
      </c>
      <c r="B1709" s="32">
        <v>43239</v>
      </c>
      <c r="C1709" s="32" t="s">
        <v>2018</v>
      </c>
      <c r="D1709" s="32" t="str">
        <f>VLOOKUP(C1709,Grupo!A:B,2,0)</f>
        <v>_TMX 06-10 m</v>
      </c>
      <c r="G1709" s="34">
        <v>85000</v>
      </c>
      <c r="H1709" s="32">
        <v>7955</v>
      </c>
      <c r="I1709" s="58" t="s">
        <v>2</v>
      </c>
      <c r="J1709">
        <f>VLOOKUP(D1709,'TIpo (Estudo)'!A:C,3,0)</f>
        <v>14</v>
      </c>
      <c r="K1709" t="str">
        <f>VLOOKUP(D1709,'TIpo (Estudo)'!A:B,2,)</f>
        <v>Tipo_H_6-10</v>
      </c>
      <c r="L1709" t="s">
        <v>1194</v>
      </c>
      <c r="M1709" t="str">
        <f t="shared" si="52"/>
        <v>SP</v>
      </c>
      <c r="N1709" s="53">
        <v>40899</v>
      </c>
      <c r="O1709">
        <v>1</v>
      </c>
      <c r="P1709">
        <f t="shared" si="53"/>
        <v>34850</v>
      </c>
    </row>
    <row r="1710" spans="1:16" x14ac:dyDescent="0.25">
      <c r="A1710" s="32" t="s">
        <v>10</v>
      </c>
      <c r="B1710" s="32">
        <v>40526</v>
      </c>
      <c r="C1710" s="32" t="s">
        <v>1151</v>
      </c>
      <c r="D1710" s="32" t="str">
        <f>VLOOKUP(C1710,Grupo!A:B,2,0)</f>
        <v>_RX 0-11m</v>
      </c>
      <c r="G1710" s="34">
        <v>115800</v>
      </c>
      <c r="H1710" s="32">
        <v>8081</v>
      </c>
      <c r="I1710" s="58" t="s">
        <v>10</v>
      </c>
      <c r="J1710">
        <f>VLOOKUP(D1710,'TIpo (Estudo)'!A:C,3,0)</f>
        <v>7</v>
      </c>
      <c r="K1710" t="str">
        <f>VLOOKUP(D1710,'TIpo (Estudo)'!A:B,2,)</f>
        <v>Tipo_F_0-11</v>
      </c>
      <c r="L1710" t="s">
        <v>1490</v>
      </c>
      <c r="M1710" t="str">
        <f t="shared" si="52"/>
        <v>GO</v>
      </c>
      <c r="N1710" s="53">
        <v>40900</v>
      </c>
      <c r="O1710">
        <v>1</v>
      </c>
      <c r="P1710">
        <f t="shared" si="53"/>
        <v>47478</v>
      </c>
    </row>
    <row r="1711" spans="1:16" x14ac:dyDescent="0.25">
      <c r="A1711" s="32" t="s">
        <v>10</v>
      </c>
      <c r="B1711" s="32">
        <v>45418</v>
      </c>
      <c r="C1711" s="32" t="s">
        <v>1139</v>
      </c>
      <c r="D1711" s="32" t="str">
        <f>VLOOKUP(C1711,Grupo!A:B,2,0)</f>
        <v>_TMX 02-5 m</v>
      </c>
      <c r="G1711" s="34">
        <v>64364.22</v>
      </c>
      <c r="H1711" s="32">
        <v>8106</v>
      </c>
      <c r="I1711" s="58" t="s">
        <v>10</v>
      </c>
      <c r="J1711">
        <f>VLOOKUP(D1711,'TIpo (Estudo)'!A:C,3,0)</f>
        <v>13</v>
      </c>
      <c r="K1711" t="str">
        <f>VLOOKUP(D1711,'TIpo (Estudo)'!A:B,2,)</f>
        <v>Tipo_H_2-5</v>
      </c>
      <c r="L1711" t="s">
        <v>1666</v>
      </c>
      <c r="M1711" t="str">
        <f t="shared" si="52"/>
        <v>GO</v>
      </c>
      <c r="N1711" s="53">
        <v>40900</v>
      </c>
      <c r="O1711">
        <v>1</v>
      </c>
      <c r="P1711">
        <f t="shared" si="53"/>
        <v>26389.3302</v>
      </c>
    </row>
    <row r="1712" spans="1:16" x14ac:dyDescent="0.25">
      <c r="A1712" s="32" t="s">
        <v>29</v>
      </c>
      <c r="B1712" s="32">
        <v>31744</v>
      </c>
      <c r="C1712" s="32" t="s">
        <v>1153</v>
      </c>
      <c r="D1712" s="32" t="str">
        <f>VLOOKUP(C1712,Grupo!A:B,2,0)</f>
        <v>_RX 0-11m</v>
      </c>
      <c r="G1712" s="34">
        <v>84000</v>
      </c>
      <c r="H1712" s="32">
        <v>8058</v>
      </c>
      <c r="I1712" s="58" t="s">
        <v>29</v>
      </c>
      <c r="J1712">
        <f>VLOOKUP(D1712,'TIpo (Estudo)'!A:C,3,0)</f>
        <v>7</v>
      </c>
      <c r="K1712" t="str">
        <f>VLOOKUP(D1712,'TIpo (Estudo)'!A:B,2,)</f>
        <v>Tipo_F_0-11</v>
      </c>
      <c r="L1712" t="s">
        <v>1766</v>
      </c>
      <c r="M1712" t="str">
        <f t="shared" si="52"/>
        <v>PR</v>
      </c>
      <c r="N1712" s="53">
        <v>40900</v>
      </c>
      <c r="O1712">
        <v>1</v>
      </c>
      <c r="P1712">
        <f t="shared" si="53"/>
        <v>34440</v>
      </c>
    </row>
    <row r="1713" spans="1:16" x14ac:dyDescent="0.25">
      <c r="A1713" s="32" t="s">
        <v>4</v>
      </c>
      <c r="B1713" s="32">
        <v>40526</v>
      </c>
      <c r="C1713" s="32" t="s">
        <v>1151</v>
      </c>
      <c r="D1713" s="32" t="str">
        <f>VLOOKUP(C1713,Grupo!A:B,2,0)</f>
        <v>_RX 0-11m</v>
      </c>
      <c r="G1713" s="34">
        <v>129000</v>
      </c>
      <c r="H1713" s="32">
        <v>8157</v>
      </c>
      <c r="I1713" s="58" t="s">
        <v>4</v>
      </c>
      <c r="J1713">
        <f>VLOOKUP(D1713,'TIpo (Estudo)'!A:C,3,0)</f>
        <v>7</v>
      </c>
      <c r="K1713" t="str">
        <f>VLOOKUP(D1713,'TIpo (Estudo)'!A:B,2,)</f>
        <v>Tipo_F_0-11</v>
      </c>
      <c r="L1713" t="s">
        <v>1315</v>
      </c>
      <c r="M1713" t="str">
        <f t="shared" si="52"/>
        <v>MG</v>
      </c>
      <c r="N1713" s="53">
        <v>40903</v>
      </c>
      <c r="O1713">
        <v>1</v>
      </c>
      <c r="P1713">
        <f t="shared" si="53"/>
        <v>52890</v>
      </c>
    </row>
    <row r="1714" spans="1:16" x14ac:dyDescent="0.25">
      <c r="A1714" s="32" t="s">
        <v>1</v>
      </c>
      <c r="B1714" s="32">
        <v>40757</v>
      </c>
      <c r="C1714" s="32" t="s">
        <v>1154</v>
      </c>
      <c r="D1714" s="32" t="str">
        <f>VLOOKUP(C1714,Grupo!A:B,2,0)</f>
        <v>_RX 0-11m</v>
      </c>
      <c r="G1714" s="34">
        <v>98000</v>
      </c>
      <c r="H1714" s="32">
        <v>8105</v>
      </c>
      <c r="I1714" s="58" t="s">
        <v>1</v>
      </c>
      <c r="J1714">
        <f>VLOOKUP(D1714,'TIpo (Estudo)'!A:C,3,0)</f>
        <v>7</v>
      </c>
      <c r="K1714" t="str">
        <f>VLOOKUP(D1714,'TIpo (Estudo)'!A:B,2,)</f>
        <v>Tipo_F_0-11</v>
      </c>
      <c r="L1714" t="s">
        <v>1366</v>
      </c>
      <c r="M1714" t="str">
        <f t="shared" si="52"/>
        <v>MS</v>
      </c>
      <c r="N1714" s="53">
        <v>40904</v>
      </c>
      <c r="O1714">
        <v>1</v>
      </c>
      <c r="P1714">
        <f t="shared" si="53"/>
        <v>40180</v>
      </c>
    </row>
    <row r="1715" spans="1:16" x14ac:dyDescent="0.25">
      <c r="A1715" s="32" t="s">
        <v>2</v>
      </c>
      <c r="B1715" s="32">
        <v>42121</v>
      </c>
      <c r="C1715" s="32" t="s">
        <v>2156</v>
      </c>
      <c r="D1715" s="32" t="str">
        <f>VLOOKUP(C1715,Grupo!A:B,2,0)</f>
        <v>_RX 15-20 m</v>
      </c>
      <c r="G1715" s="34">
        <v>167500</v>
      </c>
      <c r="H1715" s="32">
        <v>8160</v>
      </c>
      <c r="I1715" s="58" t="s">
        <v>2</v>
      </c>
      <c r="J1715">
        <f>VLOOKUP(D1715,'TIpo (Estudo)'!A:C,3,0)</f>
        <v>9</v>
      </c>
      <c r="K1715" t="str">
        <f>VLOOKUP(D1715,'TIpo (Estudo)'!A:B,2,)</f>
        <v>Tipo_F_15-20</v>
      </c>
      <c r="L1715" t="s">
        <v>1767</v>
      </c>
      <c r="M1715" t="str">
        <f t="shared" si="52"/>
        <v>SP</v>
      </c>
      <c r="N1715" s="53">
        <v>40904</v>
      </c>
      <c r="O1715">
        <v>1</v>
      </c>
      <c r="P1715">
        <f t="shared" si="53"/>
        <v>68675</v>
      </c>
    </row>
    <row r="1716" spans="1:16" x14ac:dyDescent="0.25">
      <c r="A1716" s="32" t="s">
        <v>2</v>
      </c>
      <c r="B1716" s="32">
        <v>41719</v>
      </c>
      <c r="C1716" s="32" t="s">
        <v>1164</v>
      </c>
      <c r="D1716" s="32" t="str">
        <f>VLOOKUP(C1716,Grupo!A:B,2,0)</f>
        <v>_Colhedoras</v>
      </c>
      <c r="G1716" s="34">
        <v>28000</v>
      </c>
      <c r="H1716" s="32">
        <v>8073</v>
      </c>
      <c r="I1716" s="58" t="s">
        <v>2</v>
      </c>
      <c r="J1716">
        <f>VLOOKUP(D1716,'TIpo (Estudo)'!A:C,3,0)</f>
        <v>1</v>
      </c>
      <c r="K1716" t="str">
        <f>VLOOKUP(D1716,'TIpo (Estudo)'!A:B,2,)</f>
        <v>Tipo_A</v>
      </c>
      <c r="L1716" t="s">
        <v>1413</v>
      </c>
      <c r="M1716" t="str">
        <f t="shared" si="52"/>
        <v>SP</v>
      </c>
      <c r="N1716" s="53">
        <v>40913</v>
      </c>
      <c r="O1716">
        <v>1</v>
      </c>
      <c r="P1716">
        <f t="shared" si="53"/>
        <v>11480</v>
      </c>
    </row>
    <row r="1717" spans="1:16" x14ac:dyDescent="0.25">
      <c r="A1717" s="32" t="s">
        <v>10</v>
      </c>
      <c r="B1717" s="32">
        <v>45418</v>
      </c>
      <c r="C1717" s="32" t="s">
        <v>1139</v>
      </c>
      <c r="D1717" s="32" t="str">
        <f>VLOOKUP(C1717,Grupo!A:B,2,0)</f>
        <v>_TMX 02-5 m</v>
      </c>
      <c r="G1717" s="34">
        <v>54000</v>
      </c>
      <c r="H1717" s="32">
        <v>8063</v>
      </c>
      <c r="I1717" s="58" t="s">
        <v>10</v>
      </c>
      <c r="J1717">
        <f>VLOOKUP(D1717,'TIpo (Estudo)'!A:C,3,0)</f>
        <v>13</v>
      </c>
      <c r="K1717" t="str">
        <f>VLOOKUP(D1717,'TIpo (Estudo)'!A:B,2,)</f>
        <v>Tipo_H_2-5</v>
      </c>
      <c r="L1717" t="s">
        <v>1476</v>
      </c>
      <c r="M1717" t="str">
        <f t="shared" si="52"/>
        <v>GO</v>
      </c>
      <c r="N1717" s="53">
        <v>40914</v>
      </c>
      <c r="O1717">
        <v>1</v>
      </c>
      <c r="P1717">
        <f t="shared" si="53"/>
        <v>22140</v>
      </c>
    </row>
    <row r="1718" spans="1:16" x14ac:dyDescent="0.25">
      <c r="A1718" s="32" t="s">
        <v>2</v>
      </c>
      <c r="B1718" s="32">
        <v>45418</v>
      </c>
      <c r="C1718" s="32" t="s">
        <v>1139</v>
      </c>
      <c r="D1718" s="32" t="str">
        <f>VLOOKUP(C1718,Grupo!A:B,2,0)</f>
        <v>_TMX 02-5 m</v>
      </c>
      <c r="G1718" s="34">
        <v>60385</v>
      </c>
      <c r="H1718" s="32">
        <v>8190</v>
      </c>
      <c r="I1718" s="58" t="s">
        <v>2</v>
      </c>
      <c r="J1718">
        <f>VLOOKUP(D1718,'TIpo (Estudo)'!A:C,3,0)</f>
        <v>13</v>
      </c>
      <c r="K1718" t="str">
        <f>VLOOKUP(D1718,'TIpo (Estudo)'!A:B,2,)</f>
        <v>Tipo_H_2-5</v>
      </c>
      <c r="L1718" t="s">
        <v>1649</v>
      </c>
      <c r="M1718" t="str">
        <f t="shared" si="52"/>
        <v>SP</v>
      </c>
      <c r="N1718" s="53">
        <v>40918</v>
      </c>
      <c r="O1718">
        <v>1</v>
      </c>
      <c r="P1718">
        <f t="shared" si="53"/>
        <v>24757.85</v>
      </c>
    </row>
    <row r="1719" spans="1:16" x14ac:dyDescent="0.25">
      <c r="A1719" s="32" t="s">
        <v>79</v>
      </c>
      <c r="B1719" s="32">
        <v>45418</v>
      </c>
      <c r="C1719" s="32" t="s">
        <v>1139</v>
      </c>
      <c r="D1719" s="32" t="str">
        <f>VLOOKUP(C1719,Grupo!A:B,2,0)</f>
        <v>_TMX 02-5 m</v>
      </c>
      <c r="G1719" s="34">
        <v>69600</v>
      </c>
      <c r="H1719" s="32"/>
      <c r="I1719" s="58" t="s">
        <v>79</v>
      </c>
      <c r="J1719">
        <f>VLOOKUP(D1719,'TIpo (Estudo)'!A:C,3,0)</f>
        <v>13</v>
      </c>
      <c r="K1719" t="str">
        <f>VLOOKUP(D1719,'TIpo (Estudo)'!A:B,2,)</f>
        <v>Tipo_H_2-5</v>
      </c>
      <c r="L1719" t="s">
        <v>1452</v>
      </c>
      <c r="M1719" t="str">
        <f t="shared" si="52"/>
        <v>RS</v>
      </c>
      <c r="N1719" s="53">
        <v>40919</v>
      </c>
      <c r="O1719">
        <v>1</v>
      </c>
      <c r="P1719">
        <f t="shared" si="53"/>
        <v>28536</v>
      </c>
    </row>
    <row r="1720" spans="1:16" x14ac:dyDescent="0.25">
      <c r="A1720" s="32" t="s">
        <v>2</v>
      </c>
      <c r="B1720" s="32">
        <v>43239</v>
      </c>
      <c r="C1720" s="32" t="s">
        <v>2018</v>
      </c>
      <c r="D1720" s="32" t="str">
        <f>VLOOKUP(C1720,Grupo!A:B,2,0)</f>
        <v>_TMX 06-10 m</v>
      </c>
      <c r="G1720" s="34">
        <v>88000</v>
      </c>
      <c r="H1720" s="32">
        <v>8055</v>
      </c>
      <c r="I1720" s="58" t="s">
        <v>2</v>
      </c>
      <c r="J1720">
        <f>VLOOKUP(D1720,'TIpo (Estudo)'!A:C,3,0)</f>
        <v>14</v>
      </c>
      <c r="K1720" t="str">
        <f>VLOOKUP(D1720,'TIpo (Estudo)'!A:B,2,)</f>
        <v>Tipo_H_6-10</v>
      </c>
      <c r="L1720" t="s">
        <v>1768</v>
      </c>
      <c r="M1720" t="str">
        <f t="shared" si="52"/>
        <v>SP</v>
      </c>
      <c r="N1720" s="53">
        <v>40919</v>
      </c>
      <c r="O1720">
        <v>1</v>
      </c>
      <c r="P1720">
        <f t="shared" si="53"/>
        <v>36080</v>
      </c>
    </row>
    <row r="1721" spans="1:16" x14ac:dyDescent="0.25">
      <c r="A1721" s="32" t="s">
        <v>2</v>
      </c>
      <c r="B1721" s="32">
        <v>35509</v>
      </c>
      <c r="C1721" s="32" t="s">
        <v>1168</v>
      </c>
      <c r="D1721" s="32" t="str">
        <f>VLOOKUP(C1721,Grupo!A:B,2,0)</f>
        <v>_Distribuidor_Ester</v>
      </c>
      <c r="G1721" s="34">
        <v>51000</v>
      </c>
      <c r="H1721" s="32">
        <v>8002</v>
      </c>
      <c r="I1721" s="58" t="s">
        <v>2</v>
      </c>
      <c r="J1721">
        <f>VLOOKUP(D1721,'TIpo (Estudo)'!A:C,3,0)</f>
        <v>2</v>
      </c>
      <c r="K1721" t="str">
        <f>VLOOKUP(D1721,'TIpo (Estudo)'!A:B,2,)</f>
        <v>Tipo_B</v>
      </c>
      <c r="L1721" t="s">
        <v>1334</v>
      </c>
      <c r="M1721" t="str">
        <f t="shared" si="52"/>
        <v>SP</v>
      </c>
      <c r="N1721" s="53">
        <v>40920</v>
      </c>
      <c r="O1721">
        <v>1</v>
      </c>
      <c r="P1721">
        <f t="shared" si="53"/>
        <v>20910</v>
      </c>
    </row>
    <row r="1722" spans="1:16" x14ac:dyDescent="0.25">
      <c r="A1722" s="32" t="s">
        <v>2</v>
      </c>
      <c r="B1722" s="32">
        <v>45418</v>
      </c>
      <c r="C1722" s="32" t="s">
        <v>1139</v>
      </c>
      <c r="D1722" s="32" t="str">
        <f>VLOOKUP(C1722,Grupo!A:B,2,0)</f>
        <v>_TMX 02-5 m</v>
      </c>
      <c r="G1722" s="34">
        <v>55749.75</v>
      </c>
      <c r="H1722" s="32">
        <v>8144</v>
      </c>
      <c r="I1722" s="58" t="s">
        <v>2</v>
      </c>
      <c r="J1722">
        <f>VLOOKUP(D1722,'TIpo (Estudo)'!A:C,3,0)</f>
        <v>13</v>
      </c>
      <c r="K1722" t="str">
        <f>VLOOKUP(D1722,'TIpo (Estudo)'!A:B,2,)</f>
        <v>Tipo_H_2-5</v>
      </c>
      <c r="L1722" t="s">
        <v>1194</v>
      </c>
      <c r="M1722" t="str">
        <f t="shared" si="52"/>
        <v>SP</v>
      </c>
      <c r="N1722" s="53">
        <v>40920</v>
      </c>
      <c r="O1722">
        <v>1</v>
      </c>
      <c r="P1722">
        <f t="shared" si="53"/>
        <v>22857.397499999999</v>
      </c>
    </row>
    <row r="1723" spans="1:16" x14ac:dyDescent="0.25">
      <c r="A1723" s="32" t="s">
        <v>2</v>
      </c>
      <c r="B1723" s="32">
        <v>45418</v>
      </c>
      <c r="C1723" s="32" t="s">
        <v>1139</v>
      </c>
      <c r="D1723" s="32" t="str">
        <f>VLOOKUP(C1723,Grupo!A:B,2,0)</f>
        <v>_TMX 02-5 m</v>
      </c>
      <c r="G1723" s="34">
        <v>55749.75</v>
      </c>
      <c r="H1723" s="32">
        <v>8112</v>
      </c>
      <c r="I1723" s="58" t="s">
        <v>2</v>
      </c>
      <c r="J1723">
        <f>VLOOKUP(D1723,'TIpo (Estudo)'!A:C,3,0)</f>
        <v>13</v>
      </c>
      <c r="K1723" t="str">
        <f>VLOOKUP(D1723,'TIpo (Estudo)'!A:B,2,)</f>
        <v>Tipo_H_2-5</v>
      </c>
      <c r="L1723" t="s">
        <v>1194</v>
      </c>
      <c r="M1723" t="str">
        <f t="shared" si="52"/>
        <v>SP</v>
      </c>
      <c r="N1723" s="53">
        <v>40920</v>
      </c>
      <c r="O1723">
        <v>1</v>
      </c>
      <c r="P1723">
        <f t="shared" si="53"/>
        <v>22857.397499999999</v>
      </c>
    </row>
    <row r="1724" spans="1:16" x14ac:dyDescent="0.25">
      <c r="A1724" s="32" t="s">
        <v>2</v>
      </c>
      <c r="B1724" s="32">
        <v>43239</v>
      </c>
      <c r="C1724" s="32" t="s">
        <v>2018</v>
      </c>
      <c r="D1724" s="32" t="str">
        <f>VLOOKUP(C1724,Grupo!A:B,2,0)</f>
        <v>_TMX 06-10 m</v>
      </c>
      <c r="G1724" s="34">
        <v>67534.36</v>
      </c>
      <c r="H1724" s="32">
        <v>8107</v>
      </c>
      <c r="I1724" s="58" t="s">
        <v>2</v>
      </c>
      <c r="J1724">
        <f>VLOOKUP(D1724,'TIpo (Estudo)'!A:C,3,0)</f>
        <v>14</v>
      </c>
      <c r="K1724" t="str">
        <f>VLOOKUP(D1724,'TIpo (Estudo)'!A:B,2,)</f>
        <v>Tipo_H_6-10</v>
      </c>
      <c r="L1724" t="s">
        <v>1194</v>
      </c>
      <c r="M1724" t="str">
        <f t="shared" si="52"/>
        <v>SP</v>
      </c>
      <c r="N1724" s="53">
        <v>40924</v>
      </c>
      <c r="O1724">
        <v>1</v>
      </c>
      <c r="P1724">
        <f t="shared" si="53"/>
        <v>27689.087599999999</v>
      </c>
    </row>
    <row r="1725" spans="1:16" x14ac:dyDescent="0.25">
      <c r="A1725" s="32" t="s">
        <v>15</v>
      </c>
      <c r="B1725" s="32">
        <v>35873</v>
      </c>
      <c r="C1725" s="32" t="s">
        <v>1155</v>
      </c>
      <c r="D1725" s="32" t="str">
        <f>VLOOKUP(C1725,Grupo!A:B,2,0)</f>
        <v>_RX 15-20 m</v>
      </c>
      <c r="G1725" s="34">
        <v>112702.64</v>
      </c>
      <c r="H1725" s="32">
        <v>8156</v>
      </c>
      <c r="I1725" s="58" t="s">
        <v>15</v>
      </c>
      <c r="J1725">
        <f>VLOOKUP(D1725,'TIpo (Estudo)'!A:C,3,0)</f>
        <v>9</v>
      </c>
      <c r="K1725" t="str">
        <f>VLOOKUP(D1725,'TIpo (Estudo)'!A:B,2,)</f>
        <v>Tipo_F_15-20</v>
      </c>
      <c r="L1725" t="s">
        <v>1648</v>
      </c>
      <c r="M1725" t="str">
        <f t="shared" si="52"/>
        <v>MT</v>
      </c>
      <c r="N1725" s="53">
        <v>40925</v>
      </c>
      <c r="O1725">
        <v>1</v>
      </c>
      <c r="P1725">
        <f t="shared" si="53"/>
        <v>46208.082399999999</v>
      </c>
    </row>
    <row r="1726" spans="1:16" x14ac:dyDescent="0.25">
      <c r="A1726" s="32" t="s">
        <v>15</v>
      </c>
      <c r="B1726" s="32">
        <v>35873</v>
      </c>
      <c r="C1726" s="32" t="s">
        <v>1155</v>
      </c>
      <c r="D1726" s="32" t="str">
        <f>VLOOKUP(C1726,Grupo!A:B,2,0)</f>
        <v>_RX 15-20 m</v>
      </c>
      <c r="G1726" s="34">
        <v>112702.64</v>
      </c>
      <c r="H1726" s="32">
        <v>8082</v>
      </c>
      <c r="I1726" s="58" t="s">
        <v>15</v>
      </c>
      <c r="J1726">
        <f>VLOOKUP(D1726,'TIpo (Estudo)'!A:C,3,0)</f>
        <v>9</v>
      </c>
      <c r="K1726" t="str">
        <f>VLOOKUP(D1726,'TIpo (Estudo)'!A:B,2,)</f>
        <v>Tipo_F_15-20</v>
      </c>
      <c r="L1726" t="s">
        <v>1648</v>
      </c>
      <c r="M1726" t="str">
        <f t="shared" si="52"/>
        <v>MT</v>
      </c>
      <c r="N1726" s="53">
        <v>40925</v>
      </c>
      <c r="O1726">
        <v>1</v>
      </c>
      <c r="P1726">
        <f t="shared" si="53"/>
        <v>46208.082399999999</v>
      </c>
    </row>
    <row r="1727" spans="1:16" x14ac:dyDescent="0.25">
      <c r="A1727" s="32" t="s">
        <v>10</v>
      </c>
      <c r="B1727" s="32">
        <v>35520</v>
      </c>
      <c r="C1727" s="32" t="s">
        <v>1169</v>
      </c>
      <c r="D1727" s="32" t="str">
        <f>VLOOKUP(C1727,Grupo!A:B,2,0)</f>
        <v>_Wagon</v>
      </c>
      <c r="G1727" s="34">
        <v>48300</v>
      </c>
      <c r="H1727" s="32">
        <v>8182</v>
      </c>
      <c r="I1727" s="58" t="s">
        <v>10</v>
      </c>
      <c r="J1727">
        <f>VLOOKUP(D1727,'TIpo (Estudo)'!A:C,3,0)</f>
        <v>19</v>
      </c>
      <c r="K1727" t="str">
        <f>VLOOKUP(D1727,'TIpo (Estudo)'!A:B,2,)</f>
        <v>Tipo_K</v>
      </c>
      <c r="L1727" t="s">
        <v>1769</v>
      </c>
      <c r="M1727" t="str">
        <f t="shared" si="52"/>
        <v>GO</v>
      </c>
      <c r="N1727" s="53">
        <v>40928</v>
      </c>
      <c r="O1727">
        <v>1</v>
      </c>
      <c r="P1727">
        <f t="shared" si="53"/>
        <v>19803</v>
      </c>
    </row>
    <row r="1728" spans="1:16" x14ac:dyDescent="0.25">
      <c r="A1728" s="32" t="s">
        <v>4</v>
      </c>
      <c r="B1728" s="32">
        <v>41815</v>
      </c>
      <c r="C1728" s="32" t="s">
        <v>2940</v>
      </c>
      <c r="D1728" s="32" t="str">
        <f>VLOOKUP(C1728,Grupo!A:B,2,0)</f>
        <v>_VM 2-8 m</v>
      </c>
      <c r="G1728" s="34">
        <v>34805.64</v>
      </c>
      <c r="H1728" s="32">
        <v>8187</v>
      </c>
      <c r="I1728" s="58" t="s">
        <v>4</v>
      </c>
      <c r="J1728">
        <f>VLOOKUP(D1728,'TIpo (Estudo)'!A:C,3,0)</f>
        <v>17</v>
      </c>
      <c r="K1728" t="str">
        <f>VLOOKUP(D1728,'TIpo (Estudo)'!A:B,2,)</f>
        <v>Tipo_J_2-8</v>
      </c>
      <c r="L1728" t="s">
        <v>1259</v>
      </c>
      <c r="M1728" t="str">
        <f t="shared" si="52"/>
        <v>MG</v>
      </c>
      <c r="N1728" s="53">
        <v>40933</v>
      </c>
      <c r="O1728">
        <v>1</v>
      </c>
      <c r="P1728">
        <f t="shared" si="53"/>
        <v>14270.312399999999</v>
      </c>
    </row>
    <row r="1729" spans="1:16" x14ac:dyDescent="0.25">
      <c r="A1729" s="32" t="s">
        <v>4</v>
      </c>
      <c r="B1729" s="32">
        <v>41815</v>
      </c>
      <c r="C1729" s="32" t="s">
        <v>2940</v>
      </c>
      <c r="D1729" s="32" t="str">
        <f>VLOOKUP(C1729,Grupo!A:B,2,0)</f>
        <v>_VM 2-8 m</v>
      </c>
      <c r="G1729" s="34">
        <v>34805.64</v>
      </c>
      <c r="H1729" s="32">
        <v>8171</v>
      </c>
      <c r="I1729" s="58" t="s">
        <v>4</v>
      </c>
      <c r="J1729">
        <f>VLOOKUP(D1729,'TIpo (Estudo)'!A:C,3,0)</f>
        <v>17</v>
      </c>
      <c r="K1729" t="str">
        <f>VLOOKUP(D1729,'TIpo (Estudo)'!A:B,2,)</f>
        <v>Tipo_J_2-8</v>
      </c>
      <c r="L1729" t="s">
        <v>1259</v>
      </c>
      <c r="M1729" t="str">
        <f t="shared" si="52"/>
        <v>MG</v>
      </c>
      <c r="N1729" s="53">
        <v>40933</v>
      </c>
      <c r="O1729">
        <v>1</v>
      </c>
      <c r="P1729">
        <f t="shared" si="53"/>
        <v>14270.312399999999</v>
      </c>
    </row>
    <row r="1730" spans="1:16" x14ac:dyDescent="0.25">
      <c r="A1730" s="32" t="s">
        <v>79</v>
      </c>
      <c r="B1730" s="32">
        <v>41719</v>
      </c>
      <c r="C1730" s="32" t="s">
        <v>1164</v>
      </c>
      <c r="D1730" s="32" t="str">
        <f>VLOOKUP(C1730,Grupo!A:B,2,0)</f>
        <v>_Colhedoras</v>
      </c>
      <c r="G1730" s="34">
        <v>27048</v>
      </c>
      <c r="H1730" s="32">
        <v>8151</v>
      </c>
      <c r="I1730" s="58" t="s">
        <v>79</v>
      </c>
      <c r="J1730">
        <f>VLOOKUP(D1730,'TIpo (Estudo)'!A:C,3,0)</f>
        <v>1</v>
      </c>
      <c r="K1730" t="str">
        <f>VLOOKUP(D1730,'TIpo (Estudo)'!A:B,2,)</f>
        <v>Tipo_A</v>
      </c>
      <c r="L1730" t="s">
        <v>1406</v>
      </c>
      <c r="M1730" t="str">
        <f t="shared" si="52"/>
        <v>RS</v>
      </c>
      <c r="N1730" s="53">
        <v>40938</v>
      </c>
      <c r="O1730">
        <v>1</v>
      </c>
      <c r="P1730">
        <f t="shared" si="53"/>
        <v>11089.679999999998</v>
      </c>
    </row>
    <row r="1731" spans="1:16" x14ac:dyDescent="0.25">
      <c r="A1731" s="32" t="s">
        <v>582</v>
      </c>
      <c r="B1731" s="32">
        <v>42567</v>
      </c>
      <c r="C1731" s="32" t="s">
        <v>2193</v>
      </c>
      <c r="D1731" s="32" t="str">
        <f>VLOOKUP(C1731,Grupo!A:B,2,0)</f>
        <v>_Colhedoras</v>
      </c>
      <c r="G1731" s="34">
        <v>28000</v>
      </c>
      <c r="H1731" s="32">
        <v>8180</v>
      </c>
      <c r="I1731" s="58" t="s">
        <v>582</v>
      </c>
      <c r="J1731">
        <f>VLOOKUP(D1731,'TIpo (Estudo)'!A:C,3,0)</f>
        <v>1</v>
      </c>
      <c r="K1731" t="str">
        <f>VLOOKUP(D1731,'TIpo (Estudo)'!A:B,2,)</f>
        <v>Tipo_A</v>
      </c>
      <c r="L1731" t="s">
        <v>1770</v>
      </c>
      <c r="M1731" t="str">
        <f t="shared" ref="M1731:M1794" si="54">IF(ISBLANK(I1731),A1731,I1731)</f>
        <v>PB</v>
      </c>
      <c r="N1731" s="53">
        <v>40938</v>
      </c>
      <c r="O1731">
        <v>1</v>
      </c>
      <c r="P1731">
        <f t="shared" ref="P1731:P1794" si="55">G1731*0.41</f>
        <v>11480</v>
      </c>
    </row>
    <row r="1732" spans="1:16" x14ac:dyDescent="0.25">
      <c r="A1732" s="32" t="s">
        <v>582</v>
      </c>
      <c r="B1732" s="32">
        <v>25444</v>
      </c>
      <c r="C1732" s="32" t="s">
        <v>1166</v>
      </c>
      <c r="D1732" s="32" t="str">
        <f>VLOOKUP(C1732,Grupo!A:B,2,0)</f>
        <v>_Distribuidor_Ester</v>
      </c>
      <c r="G1732" s="34">
        <v>54000</v>
      </c>
      <c r="H1732" s="32">
        <v>8166</v>
      </c>
      <c r="I1732" s="58" t="s">
        <v>582</v>
      </c>
      <c r="J1732">
        <f>VLOOKUP(D1732,'TIpo (Estudo)'!A:C,3,0)</f>
        <v>2</v>
      </c>
      <c r="K1732" t="str">
        <f>VLOOKUP(D1732,'TIpo (Estudo)'!A:B,2,)</f>
        <v>Tipo_B</v>
      </c>
      <c r="L1732" t="s">
        <v>1770</v>
      </c>
      <c r="M1732" t="str">
        <f t="shared" si="54"/>
        <v>PB</v>
      </c>
      <c r="N1732" s="53">
        <v>40938</v>
      </c>
      <c r="O1732">
        <v>1</v>
      </c>
      <c r="P1732">
        <f t="shared" si="55"/>
        <v>22140</v>
      </c>
    </row>
    <row r="1733" spans="1:16" x14ac:dyDescent="0.25">
      <c r="A1733" s="32" t="s">
        <v>582</v>
      </c>
      <c r="B1733" s="32">
        <v>42918</v>
      </c>
      <c r="C1733" s="32" t="s">
        <v>2019</v>
      </c>
      <c r="D1733" s="32" t="str">
        <f>VLOOKUP(C1733,Grupo!A:B,2,0)</f>
        <v>_TMX 06-10 m</v>
      </c>
      <c r="G1733" s="34">
        <v>70000</v>
      </c>
      <c r="H1733" s="32">
        <v>8167</v>
      </c>
      <c r="I1733" s="58" t="s">
        <v>582</v>
      </c>
      <c r="J1733">
        <f>VLOOKUP(D1733,'TIpo (Estudo)'!A:C,3,0)</f>
        <v>14</v>
      </c>
      <c r="K1733" t="str">
        <f>VLOOKUP(D1733,'TIpo (Estudo)'!A:B,2,)</f>
        <v>Tipo_H_6-10</v>
      </c>
      <c r="L1733" t="s">
        <v>1770</v>
      </c>
      <c r="M1733" t="str">
        <f t="shared" si="54"/>
        <v>PB</v>
      </c>
      <c r="N1733" s="53">
        <v>40938</v>
      </c>
      <c r="O1733">
        <v>1</v>
      </c>
      <c r="P1733">
        <f t="shared" si="55"/>
        <v>28700</v>
      </c>
    </row>
    <row r="1734" spans="1:16" x14ac:dyDescent="0.25">
      <c r="A1734" s="32" t="s">
        <v>4</v>
      </c>
      <c r="B1734" s="32">
        <v>42262</v>
      </c>
      <c r="C1734" s="32" t="s">
        <v>1172</v>
      </c>
      <c r="D1734" s="32" t="str">
        <f>VLOOKUP(C1734,Grupo!A:B,2,0)</f>
        <v>_Distribuidor_Ester</v>
      </c>
      <c r="G1734" s="34">
        <v>13596.88</v>
      </c>
      <c r="H1734" s="32">
        <v>8085</v>
      </c>
      <c r="I1734" s="58" t="s">
        <v>4</v>
      </c>
      <c r="J1734">
        <f>VLOOKUP(D1734,'TIpo (Estudo)'!A:C,3,0)</f>
        <v>2</v>
      </c>
      <c r="K1734" t="str">
        <f>VLOOKUP(D1734,'TIpo (Estudo)'!A:B,2,)</f>
        <v>Tipo_B</v>
      </c>
      <c r="L1734" t="s">
        <v>1259</v>
      </c>
      <c r="M1734" t="str">
        <f t="shared" si="54"/>
        <v>MG</v>
      </c>
      <c r="N1734" s="53">
        <v>40939</v>
      </c>
      <c r="O1734">
        <v>1</v>
      </c>
      <c r="P1734">
        <f t="shared" si="55"/>
        <v>5574.7207999999991</v>
      </c>
    </row>
    <row r="1735" spans="1:16" x14ac:dyDescent="0.25">
      <c r="A1735" s="32" t="s">
        <v>4</v>
      </c>
      <c r="B1735" s="32">
        <v>31744</v>
      </c>
      <c r="C1735" s="32" t="s">
        <v>1153</v>
      </c>
      <c r="D1735" s="32" t="str">
        <f>VLOOKUP(C1735,Grupo!A:B,2,0)</f>
        <v>_RX 0-11m</v>
      </c>
      <c r="G1735" s="34">
        <v>64202.03</v>
      </c>
      <c r="H1735" s="32">
        <v>8186</v>
      </c>
      <c r="I1735" s="58" t="s">
        <v>4</v>
      </c>
      <c r="J1735">
        <f>VLOOKUP(D1735,'TIpo (Estudo)'!A:C,3,0)</f>
        <v>7</v>
      </c>
      <c r="K1735" t="str">
        <f>VLOOKUP(D1735,'TIpo (Estudo)'!A:B,2,)</f>
        <v>Tipo_F_0-11</v>
      </c>
      <c r="L1735" t="s">
        <v>1259</v>
      </c>
      <c r="M1735" t="str">
        <f t="shared" si="54"/>
        <v>MG</v>
      </c>
      <c r="N1735" s="53">
        <v>40939</v>
      </c>
      <c r="O1735">
        <v>1</v>
      </c>
      <c r="P1735">
        <f t="shared" si="55"/>
        <v>26322.832299999998</v>
      </c>
    </row>
    <row r="1736" spans="1:16" x14ac:dyDescent="0.25">
      <c r="A1736" s="32" t="s">
        <v>2</v>
      </c>
      <c r="B1736" s="32">
        <v>37207</v>
      </c>
      <c r="C1736" s="32" t="s">
        <v>1138</v>
      </c>
      <c r="D1736" s="32" t="str">
        <f>VLOOKUP(C1736,Grupo!A:B,2,0)</f>
        <v>_TMX 02-5 m</v>
      </c>
      <c r="G1736" s="34">
        <v>49348</v>
      </c>
      <c r="H1736" s="32"/>
      <c r="I1736" s="58" t="s">
        <v>2</v>
      </c>
      <c r="J1736">
        <f>VLOOKUP(D1736,'TIpo (Estudo)'!A:C,3,0)</f>
        <v>13</v>
      </c>
      <c r="K1736" t="str">
        <f>VLOOKUP(D1736,'TIpo (Estudo)'!A:B,2,)</f>
        <v>Tipo_H_2-5</v>
      </c>
      <c r="L1736" t="s">
        <v>1649</v>
      </c>
      <c r="M1736" t="str">
        <f t="shared" si="54"/>
        <v>SP</v>
      </c>
      <c r="N1736" s="53">
        <v>40940</v>
      </c>
      <c r="O1736">
        <v>1</v>
      </c>
      <c r="P1736">
        <f t="shared" si="55"/>
        <v>20232.68</v>
      </c>
    </row>
    <row r="1737" spans="1:16" x14ac:dyDescent="0.25">
      <c r="A1737" s="32" t="s">
        <v>15</v>
      </c>
      <c r="B1737" s="32">
        <v>40757</v>
      </c>
      <c r="C1737" s="32" t="s">
        <v>1154</v>
      </c>
      <c r="D1737" s="32" t="str">
        <f>VLOOKUP(C1737,Grupo!A:B,2,0)</f>
        <v>_RX 0-11m</v>
      </c>
      <c r="G1737" s="34">
        <v>77916.53</v>
      </c>
      <c r="H1737" s="32"/>
      <c r="I1737" s="58" t="s">
        <v>15</v>
      </c>
      <c r="J1737">
        <f>VLOOKUP(D1737,'TIpo (Estudo)'!A:C,3,0)</f>
        <v>7</v>
      </c>
      <c r="K1737" t="str">
        <f>VLOOKUP(D1737,'TIpo (Estudo)'!A:B,2,)</f>
        <v>Tipo_F_0-11</v>
      </c>
      <c r="L1737" t="s">
        <v>1648</v>
      </c>
      <c r="M1737" t="str">
        <f t="shared" si="54"/>
        <v>MT</v>
      </c>
      <c r="N1737" s="53">
        <v>40941</v>
      </c>
      <c r="O1737">
        <v>1</v>
      </c>
      <c r="P1737">
        <f t="shared" si="55"/>
        <v>31945.777299999998</v>
      </c>
    </row>
    <row r="1738" spans="1:16" x14ac:dyDescent="0.25">
      <c r="A1738" s="32" t="s">
        <v>15</v>
      </c>
      <c r="B1738" s="32">
        <v>40757</v>
      </c>
      <c r="C1738" s="32" t="s">
        <v>1154</v>
      </c>
      <c r="D1738" s="32" t="str">
        <f>VLOOKUP(C1738,Grupo!A:B,2,0)</f>
        <v>_RX 0-11m</v>
      </c>
      <c r="G1738" s="34">
        <v>77916.53</v>
      </c>
      <c r="H1738" s="32"/>
      <c r="I1738" s="58" t="s">
        <v>15</v>
      </c>
      <c r="J1738">
        <f>VLOOKUP(D1738,'TIpo (Estudo)'!A:C,3,0)</f>
        <v>7</v>
      </c>
      <c r="K1738" t="str">
        <f>VLOOKUP(D1738,'TIpo (Estudo)'!A:B,2,)</f>
        <v>Tipo_F_0-11</v>
      </c>
      <c r="L1738" t="s">
        <v>1648</v>
      </c>
      <c r="M1738" t="str">
        <f t="shared" si="54"/>
        <v>MT</v>
      </c>
      <c r="N1738" s="53">
        <v>40941</v>
      </c>
      <c r="O1738">
        <v>1</v>
      </c>
      <c r="P1738">
        <f t="shared" si="55"/>
        <v>31945.777299999998</v>
      </c>
    </row>
    <row r="1739" spans="1:16" x14ac:dyDescent="0.25">
      <c r="A1739" s="32" t="s">
        <v>15</v>
      </c>
      <c r="B1739" s="32">
        <v>40757</v>
      </c>
      <c r="C1739" s="32" t="s">
        <v>1154</v>
      </c>
      <c r="D1739" s="32" t="str">
        <f>VLOOKUP(C1739,Grupo!A:B,2,0)</f>
        <v>_RX 0-11m</v>
      </c>
      <c r="G1739" s="34">
        <v>77916.53</v>
      </c>
      <c r="H1739" s="32"/>
      <c r="I1739" s="58" t="s">
        <v>15</v>
      </c>
      <c r="J1739">
        <f>VLOOKUP(D1739,'TIpo (Estudo)'!A:C,3,0)</f>
        <v>7</v>
      </c>
      <c r="K1739" t="str">
        <f>VLOOKUP(D1739,'TIpo (Estudo)'!A:B,2,)</f>
        <v>Tipo_F_0-11</v>
      </c>
      <c r="L1739" t="s">
        <v>1648</v>
      </c>
      <c r="M1739" t="str">
        <f t="shared" si="54"/>
        <v>MT</v>
      </c>
      <c r="N1739" s="53">
        <v>40941</v>
      </c>
      <c r="O1739">
        <v>1</v>
      </c>
      <c r="P1739">
        <f t="shared" si="55"/>
        <v>31945.777299999998</v>
      </c>
    </row>
    <row r="1740" spans="1:16" x14ac:dyDescent="0.25">
      <c r="A1740" s="32" t="s">
        <v>2</v>
      </c>
      <c r="B1740" s="32">
        <v>42700</v>
      </c>
      <c r="C1740" s="32" t="s">
        <v>3059</v>
      </c>
      <c r="D1740" s="32" t="str">
        <f>VLOOKUP(C1740,Grupo!A:B,2,0)</f>
        <v>_Wagon</v>
      </c>
      <c r="G1740" s="34">
        <v>23000</v>
      </c>
      <c r="H1740" s="32">
        <v>8123</v>
      </c>
      <c r="I1740" s="58" t="s">
        <v>2</v>
      </c>
      <c r="J1740">
        <f>VLOOKUP(D1740,'TIpo (Estudo)'!A:C,3,0)</f>
        <v>19</v>
      </c>
      <c r="K1740" t="str">
        <f>VLOOKUP(D1740,'TIpo (Estudo)'!A:B,2,)</f>
        <v>Tipo_K</v>
      </c>
      <c r="L1740" t="s">
        <v>1498</v>
      </c>
      <c r="M1740" t="str">
        <f t="shared" si="54"/>
        <v>SP</v>
      </c>
      <c r="N1740" s="53">
        <v>40945</v>
      </c>
      <c r="O1740">
        <v>1</v>
      </c>
      <c r="P1740">
        <f t="shared" si="55"/>
        <v>9430</v>
      </c>
    </row>
    <row r="1741" spans="1:16" x14ac:dyDescent="0.25">
      <c r="A1741" s="32" t="s">
        <v>2</v>
      </c>
      <c r="B1741" s="32">
        <v>9359</v>
      </c>
      <c r="C1741" s="32" t="s">
        <v>2199</v>
      </c>
      <c r="D1741" s="32" t="str">
        <f>VLOOKUP(C1741,Grupo!A:B,2,0)</f>
        <v>_Colhedoras</v>
      </c>
      <c r="G1741" s="34">
        <v>17000</v>
      </c>
      <c r="H1741" s="32">
        <v>5401</v>
      </c>
      <c r="I1741" s="58" t="s">
        <v>2</v>
      </c>
      <c r="J1741">
        <f>VLOOKUP(D1741,'TIpo (Estudo)'!A:C,3,0)</f>
        <v>1</v>
      </c>
      <c r="K1741" t="str">
        <f>VLOOKUP(D1741,'TIpo (Estudo)'!A:B,2,)</f>
        <v>Tipo_A</v>
      </c>
      <c r="L1741" t="s">
        <v>1771</v>
      </c>
      <c r="M1741" t="str">
        <f t="shared" si="54"/>
        <v>SP</v>
      </c>
      <c r="N1741" s="53">
        <v>40946</v>
      </c>
      <c r="O1741">
        <v>1</v>
      </c>
      <c r="P1741">
        <f t="shared" si="55"/>
        <v>6970</v>
      </c>
    </row>
    <row r="1742" spans="1:16" x14ac:dyDescent="0.25">
      <c r="A1742" s="32" t="s">
        <v>10</v>
      </c>
      <c r="B1742" s="32">
        <v>42738</v>
      </c>
      <c r="C1742" s="32" t="s">
        <v>1171</v>
      </c>
      <c r="D1742" s="32" t="str">
        <f>VLOOKUP(C1742,Grupo!A:B,2,0)</f>
        <v>_Distribuidor_Ester</v>
      </c>
      <c r="G1742" s="34">
        <v>24386.39</v>
      </c>
      <c r="H1742" s="32">
        <v>8163</v>
      </c>
      <c r="I1742" s="58" t="s">
        <v>10</v>
      </c>
      <c r="J1742">
        <f>VLOOKUP(D1742,'TIpo (Estudo)'!A:C,3,0)</f>
        <v>2</v>
      </c>
      <c r="K1742" t="str">
        <f>VLOOKUP(D1742,'TIpo (Estudo)'!A:B,2,)</f>
        <v>Tipo_B</v>
      </c>
      <c r="L1742" t="s">
        <v>1439</v>
      </c>
      <c r="M1742" t="str">
        <f t="shared" si="54"/>
        <v>GO</v>
      </c>
      <c r="N1742" s="53">
        <v>40947</v>
      </c>
      <c r="O1742">
        <v>1</v>
      </c>
      <c r="P1742">
        <f t="shared" si="55"/>
        <v>9998.419899999999</v>
      </c>
    </row>
    <row r="1743" spans="1:16" x14ac:dyDescent="0.25">
      <c r="A1743" s="32" t="s">
        <v>10</v>
      </c>
      <c r="B1743" s="32">
        <v>40757</v>
      </c>
      <c r="C1743" s="32" t="s">
        <v>1154</v>
      </c>
      <c r="D1743" s="32" t="str">
        <f>VLOOKUP(C1743,Grupo!A:B,2,0)</f>
        <v>_RX 0-11m</v>
      </c>
      <c r="G1743" s="34">
        <v>75632</v>
      </c>
      <c r="H1743" s="32">
        <v>8188</v>
      </c>
      <c r="I1743" s="58" t="s">
        <v>10</v>
      </c>
      <c r="J1743">
        <f>VLOOKUP(D1743,'TIpo (Estudo)'!A:C,3,0)</f>
        <v>7</v>
      </c>
      <c r="K1743" t="str">
        <f>VLOOKUP(D1743,'TIpo (Estudo)'!A:B,2,)</f>
        <v>Tipo_F_0-11</v>
      </c>
      <c r="L1743" t="s">
        <v>1439</v>
      </c>
      <c r="M1743" t="str">
        <f t="shared" si="54"/>
        <v>GO</v>
      </c>
      <c r="N1743" s="53">
        <v>40947</v>
      </c>
      <c r="O1743">
        <v>1</v>
      </c>
      <c r="P1743">
        <f t="shared" si="55"/>
        <v>31009.119999999999</v>
      </c>
    </row>
    <row r="1744" spans="1:16" x14ac:dyDescent="0.25">
      <c r="A1744" s="32" t="s">
        <v>10</v>
      </c>
      <c r="B1744" s="32">
        <v>29198</v>
      </c>
      <c r="C1744" s="32" t="s">
        <v>1150</v>
      </c>
      <c r="D1744" s="32" t="str">
        <f>VLOOKUP(C1744,Grupo!A:B,2,0)</f>
        <v>_TMX 02-5 m</v>
      </c>
      <c r="G1744" s="34">
        <v>50000</v>
      </c>
      <c r="H1744" s="32">
        <v>4248</v>
      </c>
      <c r="I1744" s="58" t="s">
        <v>10</v>
      </c>
      <c r="J1744">
        <f>VLOOKUP(D1744,'TIpo (Estudo)'!A:C,3,0)</f>
        <v>13</v>
      </c>
      <c r="K1744" t="str">
        <f>VLOOKUP(D1744,'TIpo (Estudo)'!A:B,2,)</f>
        <v>Tipo_H_2-5</v>
      </c>
      <c r="L1744" t="s">
        <v>1772</v>
      </c>
      <c r="M1744" t="str">
        <f t="shared" si="54"/>
        <v>GO</v>
      </c>
      <c r="N1744" s="53">
        <v>40947</v>
      </c>
      <c r="O1744">
        <v>1</v>
      </c>
      <c r="P1744">
        <f t="shared" si="55"/>
        <v>20500</v>
      </c>
    </row>
    <row r="1745" spans="1:16" x14ac:dyDescent="0.25">
      <c r="A1745" s="32" t="s">
        <v>55</v>
      </c>
      <c r="B1745" s="32">
        <v>42567</v>
      </c>
      <c r="C1745" s="32" t="s">
        <v>2193</v>
      </c>
      <c r="D1745" s="32" t="str">
        <f>VLOOKUP(C1745,Grupo!A:B,2,0)</f>
        <v>_Colhedoras</v>
      </c>
      <c r="G1745" s="34">
        <v>24593</v>
      </c>
      <c r="H1745" s="32"/>
      <c r="I1745" s="58" t="s">
        <v>55</v>
      </c>
      <c r="J1745">
        <f>VLOOKUP(D1745,'TIpo (Estudo)'!A:C,3,0)</f>
        <v>1</v>
      </c>
      <c r="K1745" t="str">
        <f>VLOOKUP(D1745,'TIpo (Estudo)'!A:B,2,)</f>
        <v>Tipo_A</v>
      </c>
      <c r="L1745" t="s">
        <v>1300</v>
      </c>
      <c r="M1745" t="str">
        <f t="shared" si="54"/>
        <v>SC</v>
      </c>
      <c r="N1745" s="53">
        <v>40947</v>
      </c>
      <c r="O1745">
        <v>1</v>
      </c>
      <c r="P1745">
        <f t="shared" si="55"/>
        <v>10083.129999999999</v>
      </c>
    </row>
    <row r="1746" spans="1:16" x14ac:dyDescent="0.25">
      <c r="A1746" s="32" t="s">
        <v>79</v>
      </c>
      <c r="B1746" s="32">
        <v>43239</v>
      </c>
      <c r="C1746" s="32" t="s">
        <v>2018</v>
      </c>
      <c r="D1746" s="32" t="str">
        <f>VLOOKUP(C1746,Grupo!A:B,2,0)</f>
        <v>_TMX 06-10 m</v>
      </c>
      <c r="G1746" s="34">
        <v>106888.51</v>
      </c>
      <c r="H1746" s="32">
        <v>8147</v>
      </c>
      <c r="I1746" s="58" t="s">
        <v>79</v>
      </c>
      <c r="J1746">
        <f>VLOOKUP(D1746,'TIpo (Estudo)'!A:C,3,0)</f>
        <v>14</v>
      </c>
      <c r="K1746" t="str">
        <f>VLOOKUP(D1746,'TIpo (Estudo)'!A:B,2,)</f>
        <v>Tipo_H_6-10</v>
      </c>
      <c r="L1746" t="s">
        <v>1681</v>
      </c>
      <c r="M1746" t="str">
        <f t="shared" si="54"/>
        <v>RS</v>
      </c>
      <c r="N1746" s="53">
        <v>40947</v>
      </c>
      <c r="O1746">
        <v>1</v>
      </c>
      <c r="P1746">
        <f t="shared" si="55"/>
        <v>43824.289099999995</v>
      </c>
    </row>
    <row r="1747" spans="1:16" x14ac:dyDescent="0.25">
      <c r="A1747" s="32" t="s">
        <v>1</v>
      </c>
      <c r="B1747" s="32">
        <v>40526</v>
      </c>
      <c r="C1747" s="32" t="s">
        <v>1151</v>
      </c>
      <c r="D1747" s="32" t="str">
        <f>VLOOKUP(C1747,Grupo!A:B,2,0)</f>
        <v>_RX 0-11m</v>
      </c>
      <c r="G1747" s="34">
        <v>110000</v>
      </c>
      <c r="H1747" s="32">
        <v>7960</v>
      </c>
      <c r="I1747" s="58" t="s">
        <v>1</v>
      </c>
      <c r="J1747">
        <f>VLOOKUP(D1747,'TIpo (Estudo)'!A:C,3,0)</f>
        <v>7</v>
      </c>
      <c r="K1747" t="str">
        <f>VLOOKUP(D1747,'TIpo (Estudo)'!A:B,2,)</f>
        <v>Tipo_F_0-11</v>
      </c>
      <c r="L1747" t="s">
        <v>1774</v>
      </c>
      <c r="M1747" t="str">
        <f t="shared" si="54"/>
        <v>MS</v>
      </c>
      <c r="N1747" s="53">
        <v>40948</v>
      </c>
      <c r="O1747">
        <v>1</v>
      </c>
      <c r="P1747">
        <f t="shared" si="55"/>
        <v>45100</v>
      </c>
    </row>
    <row r="1748" spans="1:16" x14ac:dyDescent="0.25">
      <c r="A1748" s="32" t="s">
        <v>2</v>
      </c>
      <c r="B1748" s="32">
        <v>41815</v>
      </c>
      <c r="C1748" s="32" t="s">
        <v>2940</v>
      </c>
      <c r="D1748" s="32" t="str">
        <f>VLOOKUP(C1748,Grupo!A:B,2,0)</f>
        <v>_VM 2-8 m</v>
      </c>
      <c r="G1748" s="34">
        <v>36967</v>
      </c>
      <c r="H1748" s="32">
        <v>8030</v>
      </c>
      <c r="I1748" s="58" t="s">
        <v>2</v>
      </c>
      <c r="J1748">
        <f>VLOOKUP(D1748,'TIpo (Estudo)'!A:C,3,0)</f>
        <v>17</v>
      </c>
      <c r="K1748" t="str">
        <f>VLOOKUP(D1748,'TIpo (Estudo)'!A:B,2,)</f>
        <v>Tipo_J_2-8</v>
      </c>
      <c r="L1748" t="s">
        <v>1773</v>
      </c>
      <c r="M1748" t="str">
        <f t="shared" si="54"/>
        <v>SP</v>
      </c>
      <c r="N1748" s="53">
        <v>40948</v>
      </c>
      <c r="O1748">
        <v>1</v>
      </c>
      <c r="P1748">
        <f t="shared" si="55"/>
        <v>15156.47</v>
      </c>
    </row>
    <row r="1749" spans="1:16" x14ac:dyDescent="0.25">
      <c r="A1749" s="32" t="s">
        <v>2</v>
      </c>
      <c r="B1749" s="32">
        <v>41719</v>
      </c>
      <c r="C1749" s="32" t="s">
        <v>1164</v>
      </c>
      <c r="D1749" s="32" t="str">
        <f>VLOOKUP(C1749,Grupo!A:B,2,0)</f>
        <v>_Colhedoras</v>
      </c>
      <c r="G1749" s="34">
        <v>26936</v>
      </c>
      <c r="H1749" s="32">
        <v>8151</v>
      </c>
      <c r="I1749" s="58" t="s">
        <v>2</v>
      </c>
      <c r="J1749">
        <f>VLOOKUP(D1749,'TIpo (Estudo)'!A:C,3,0)</f>
        <v>1</v>
      </c>
      <c r="K1749" t="str">
        <f>VLOOKUP(D1749,'TIpo (Estudo)'!A:B,2,)</f>
        <v>Tipo_A</v>
      </c>
      <c r="L1749" t="s">
        <v>1737</v>
      </c>
      <c r="M1749" t="str">
        <f t="shared" si="54"/>
        <v>SP</v>
      </c>
      <c r="N1749" s="53">
        <v>40952</v>
      </c>
      <c r="O1749">
        <v>1</v>
      </c>
      <c r="P1749">
        <f t="shared" si="55"/>
        <v>11043.76</v>
      </c>
    </row>
    <row r="1750" spans="1:16" x14ac:dyDescent="0.25">
      <c r="A1750" s="32" t="s">
        <v>79</v>
      </c>
      <c r="B1750" s="32">
        <v>41719</v>
      </c>
      <c r="C1750" s="32" t="s">
        <v>1164</v>
      </c>
      <c r="D1750" s="32" t="str">
        <f>VLOOKUP(C1750,Grupo!A:B,2,0)</f>
        <v>_Colhedoras</v>
      </c>
      <c r="G1750" s="34">
        <v>31129</v>
      </c>
      <c r="H1750" s="32">
        <v>7968</v>
      </c>
      <c r="I1750" s="58" t="s">
        <v>79</v>
      </c>
      <c r="J1750">
        <f>VLOOKUP(D1750,'TIpo (Estudo)'!A:C,3,0)</f>
        <v>1</v>
      </c>
      <c r="K1750" t="str">
        <f>VLOOKUP(D1750,'TIpo (Estudo)'!A:B,2,)</f>
        <v>Tipo_A</v>
      </c>
      <c r="L1750" t="s">
        <v>1725</v>
      </c>
      <c r="M1750" t="str">
        <f t="shared" si="54"/>
        <v>RS</v>
      </c>
      <c r="N1750" s="53">
        <v>40953</v>
      </c>
      <c r="O1750">
        <v>1</v>
      </c>
      <c r="P1750">
        <f t="shared" si="55"/>
        <v>12762.89</v>
      </c>
    </row>
    <row r="1751" spans="1:16" x14ac:dyDescent="0.25">
      <c r="A1751" s="32" t="s">
        <v>15</v>
      </c>
      <c r="B1751" s="32">
        <v>40526</v>
      </c>
      <c r="C1751" s="32" t="s">
        <v>1151</v>
      </c>
      <c r="D1751" s="32" t="str">
        <f>VLOOKUP(C1751,Grupo!A:B,2,0)</f>
        <v>_RX 0-11m</v>
      </c>
      <c r="G1751" s="34">
        <v>83947.75</v>
      </c>
      <c r="H1751" s="32"/>
      <c r="I1751" s="58" t="s">
        <v>15</v>
      </c>
      <c r="J1751">
        <f>VLOOKUP(D1751,'TIpo (Estudo)'!A:C,3,0)</f>
        <v>7</v>
      </c>
      <c r="K1751" t="str">
        <f>VLOOKUP(D1751,'TIpo (Estudo)'!A:B,2,)</f>
        <v>Tipo_F_0-11</v>
      </c>
      <c r="L1751" t="s">
        <v>1648</v>
      </c>
      <c r="M1751" t="str">
        <f t="shared" si="54"/>
        <v>MT</v>
      </c>
      <c r="N1751" s="53">
        <v>40953</v>
      </c>
      <c r="O1751">
        <v>1</v>
      </c>
      <c r="P1751">
        <f t="shared" si="55"/>
        <v>34418.577499999999</v>
      </c>
    </row>
    <row r="1752" spans="1:16" x14ac:dyDescent="0.25">
      <c r="A1752" s="32" t="s">
        <v>15</v>
      </c>
      <c r="B1752" s="32">
        <v>35873</v>
      </c>
      <c r="C1752" s="32" t="s">
        <v>1155</v>
      </c>
      <c r="D1752" s="32" t="str">
        <f>VLOOKUP(C1752,Grupo!A:B,2,0)</f>
        <v>_RX 15-20 m</v>
      </c>
      <c r="G1752" s="34">
        <v>112702.64</v>
      </c>
      <c r="H1752" s="32"/>
      <c r="I1752" s="58" t="s">
        <v>15</v>
      </c>
      <c r="J1752">
        <f>VLOOKUP(D1752,'TIpo (Estudo)'!A:C,3,0)</f>
        <v>9</v>
      </c>
      <c r="K1752" t="str">
        <f>VLOOKUP(D1752,'TIpo (Estudo)'!A:B,2,)</f>
        <v>Tipo_F_15-20</v>
      </c>
      <c r="L1752" t="s">
        <v>1648</v>
      </c>
      <c r="M1752" t="str">
        <f t="shared" si="54"/>
        <v>MT</v>
      </c>
      <c r="N1752" s="53">
        <v>40953</v>
      </c>
      <c r="O1752">
        <v>1</v>
      </c>
      <c r="P1752">
        <f t="shared" si="55"/>
        <v>46208.082399999999</v>
      </c>
    </row>
    <row r="1753" spans="1:16" x14ac:dyDescent="0.25">
      <c r="A1753" s="32" t="s">
        <v>15</v>
      </c>
      <c r="B1753" s="32">
        <v>42247</v>
      </c>
      <c r="C1753" s="32" t="s">
        <v>2162</v>
      </c>
      <c r="D1753" s="32" t="str">
        <f>VLOOKUP(C1753,Grupo!A:B,2,0)</f>
        <v>_RX 15-20 m</v>
      </c>
      <c r="G1753" s="34">
        <v>150880</v>
      </c>
      <c r="H1753" s="32"/>
      <c r="I1753" s="58" t="s">
        <v>15</v>
      </c>
      <c r="J1753">
        <f>VLOOKUP(D1753,'TIpo (Estudo)'!A:C,3,0)</f>
        <v>9</v>
      </c>
      <c r="K1753" t="str">
        <f>VLOOKUP(D1753,'TIpo (Estudo)'!A:B,2,)</f>
        <v>Tipo_F_15-20</v>
      </c>
      <c r="L1753" t="s">
        <v>1648</v>
      </c>
      <c r="M1753" t="str">
        <f t="shared" si="54"/>
        <v>MT</v>
      </c>
      <c r="N1753" s="53">
        <v>40953</v>
      </c>
      <c r="O1753">
        <v>1</v>
      </c>
      <c r="P1753">
        <f t="shared" si="55"/>
        <v>61860.799999999996</v>
      </c>
    </row>
    <row r="1754" spans="1:16" x14ac:dyDescent="0.25">
      <c r="A1754" s="32" t="s">
        <v>15</v>
      </c>
      <c r="B1754" s="32">
        <v>42700</v>
      </c>
      <c r="C1754" s="32" t="s">
        <v>3059</v>
      </c>
      <c r="D1754" s="32" t="str">
        <f>VLOOKUP(C1754,Grupo!A:B,2,0)</f>
        <v>_Wagon</v>
      </c>
      <c r="G1754" s="34">
        <v>30000</v>
      </c>
      <c r="H1754" s="32">
        <v>8125</v>
      </c>
      <c r="I1754" s="58" t="s">
        <v>15</v>
      </c>
      <c r="J1754">
        <f>VLOOKUP(D1754,'TIpo (Estudo)'!A:C,3,0)</f>
        <v>19</v>
      </c>
      <c r="K1754" t="str">
        <f>VLOOKUP(D1754,'TIpo (Estudo)'!A:B,2,)</f>
        <v>Tipo_K</v>
      </c>
      <c r="L1754" t="s">
        <v>1268</v>
      </c>
      <c r="M1754" t="str">
        <f t="shared" si="54"/>
        <v>MT</v>
      </c>
      <c r="N1754" s="53">
        <v>40953</v>
      </c>
      <c r="O1754">
        <v>1</v>
      </c>
      <c r="P1754">
        <f t="shared" si="55"/>
        <v>12300</v>
      </c>
    </row>
    <row r="1755" spans="1:16" x14ac:dyDescent="0.25">
      <c r="A1755" s="32" t="s">
        <v>175</v>
      </c>
      <c r="B1755" s="32">
        <v>41719</v>
      </c>
      <c r="C1755" s="32" t="s">
        <v>1164</v>
      </c>
      <c r="D1755" s="32" t="str">
        <f>VLOOKUP(C1755,Grupo!A:B,2,0)</f>
        <v>_Colhedoras</v>
      </c>
      <c r="G1755" s="34">
        <v>22265.62</v>
      </c>
      <c r="H1755" s="32">
        <v>8078</v>
      </c>
      <c r="I1755" s="58" t="s">
        <v>175</v>
      </c>
      <c r="J1755">
        <f>VLOOKUP(D1755,'TIpo (Estudo)'!A:C,3,0)</f>
        <v>1</v>
      </c>
      <c r="K1755" t="str">
        <f>VLOOKUP(D1755,'TIpo (Estudo)'!A:B,2,)</f>
        <v>Tipo_A</v>
      </c>
      <c r="L1755" t="s">
        <v>1748</v>
      </c>
      <c r="M1755" t="str">
        <f t="shared" si="54"/>
        <v>EX</v>
      </c>
      <c r="N1755" s="53">
        <v>40954</v>
      </c>
      <c r="O1755">
        <v>1</v>
      </c>
      <c r="P1755">
        <f t="shared" si="55"/>
        <v>9128.904199999999</v>
      </c>
    </row>
    <row r="1756" spans="1:16" x14ac:dyDescent="0.25">
      <c r="A1756" s="32" t="s">
        <v>175</v>
      </c>
      <c r="B1756" s="32">
        <v>41719</v>
      </c>
      <c r="C1756" s="32" t="s">
        <v>1164</v>
      </c>
      <c r="D1756" s="32" t="str">
        <f>VLOOKUP(C1756,Grupo!A:B,2,0)</f>
        <v>_Colhedoras</v>
      </c>
      <c r="G1756" s="34">
        <v>22265.62</v>
      </c>
      <c r="H1756" s="32">
        <v>8118</v>
      </c>
      <c r="I1756" s="58" t="s">
        <v>175</v>
      </c>
      <c r="J1756">
        <f>VLOOKUP(D1756,'TIpo (Estudo)'!A:C,3,0)</f>
        <v>1</v>
      </c>
      <c r="K1756" t="str">
        <f>VLOOKUP(D1756,'TIpo (Estudo)'!A:B,2,)</f>
        <v>Tipo_A</v>
      </c>
      <c r="L1756" t="s">
        <v>1748</v>
      </c>
      <c r="M1756" t="str">
        <f t="shared" si="54"/>
        <v>EX</v>
      </c>
      <c r="N1756" s="53">
        <v>40954</v>
      </c>
      <c r="O1756">
        <v>1</v>
      </c>
      <c r="P1756">
        <f t="shared" si="55"/>
        <v>9128.904199999999</v>
      </c>
    </row>
    <row r="1757" spans="1:16" x14ac:dyDescent="0.25">
      <c r="A1757" s="32" t="s">
        <v>175</v>
      </c>
      <c r="B1757" s="32">
        <v>41719</v>
      </c>
      <c r="C1757" s="32" t="s">
        <v>1164</v>
      </c>
      <c r="D1757" s="32" t="str">
        <f>VLOOKUP(C1757,Grupo!A:B,2,0)</f>
        <v>_Colhedoras</v>
      </c>
      <c r="G1757" s="34">
        <v>22265.62</v>
      </c>
      <c r="H1757" s="32">
        <v>8136</v>
      </c>
      <c r="I1757" s="58" t="s">
        <v>175</v>
      </c>
      <c r="J1757">
        <f>VLOOKUP(D1757,'TIpo (Estudo)'!A:C,3,0)</f>
        <v>1</v>
      </c>
      <c r="K1757" t="str">
        <f>VLOOKUP(D1757,'TIpo (Estudo)'!A:B,2,)</f>
        <v>Tipo_A</v>
      </c>
      <c r="L1757" t="s">
        <v>1748</v>
      </c>
      <c r="M1757" t="str">
        <f t="shared" si="54"/>
        <v>EX</v>
      </c>
      <c r="N1757" s="53">
        <v>40954</v>
      </c>
      <c r="O1757">
        <v>1</v>
      </c>
      <c r="P1757">
        <f t="shared" si="55"/>
        <v>9128.904199999999</v>
      </c>
    </row>
    <row r="1758" spans="1:16" x14ac:dyDescent="0.25">
      <c r="A1758" s="32" t="s">
        <v>175</v>
      </c>
      <c r="B1758" s="32">
        <v>41719</v>
      </c>
      <c r="C1758" s="32" t="s">
        <v>1164</v>
      </c>
      <c r="D1758" s="32" t="str">
        <f>VLOOKUP(C1758,Grupo!A:B,2,0)</f>
        <v>_Colhedoras</v>
      </c>
      <c r="G1758" s="34">
        <v>22265.62</v>
      </c>
      <c r="H1758" s="32">
        <v>8137</v>
      </c>
      <c r="I1758" s="58" t="s">
        <v>175</v>
      </c>
      <c r="J1758">
        <f>VLOOKUP(D1758,'TIpo (Estudo)'!A:C,3,0)</f>
        <v>1</v>
      </c>
      <c r="K1758" t="str">
        <f>VLOOKUP(D1758,'TIpo (Estudo)'!A:B,2,)</f>
        <v>Tipo_A</v>
      </c>
      <c r="L1758" t="s">
        <v>1748</v>
      </c>
      <c r="M1758" t="str">
        <f t="shared" si="54"/>
        <v>EX</v>
      </c>
      <c r="N1758" s="53">
        <v>40954</v>
      </c>
      <c r="O1758">
        <v>1</v>
      </c>
      <c r="P1758">
        <f t="shared" si="55"/>
        <v>9128.904199999999</v>
      </c>
    </row>
    <row r="1759" spans="1:16" x14ac:dyDescent="0.25">
      <c r="A1759" s="32" t="s">
        <v>79</v>
      </c>
      <c r="B1759" s="32">
        <v>41719</v>
      </c>
      <c r="C1759" s="32" t="s">
        <v>1164</v>
      </c>
      <c r="D1759" s="32" t="str">
        <f>VLOOKUP(C1759,Grupo!A:B,2,0)</f>
        <v>_Colhedoras</v>
      </c>
      <c r="G1759" s="34">
        <v>29998</v>
      </c>
      <c r="H1759" s="32">
        <v>8077</v>
      </c>
      <c r="I1759" s="58" t="s">
        <v>79</v>
      </c>
      <c r="J1759">
        <f>VLOOKUP(D1759,'TIpo (Estudo)'!A:C,3,0)</f>
        <v>1</v>
      </c>
      <c r="K1759" t="str">
        <f>VLOOKUP(D1759,'TIpo (Estudo)'!A:B,2,)</f>
        <v>Tipo_A</v>
      </c>
      <c r="L1759" t="s">
        <v>1775</v>
      </c>
      <c r="M1759" t="str">
        <f t="shared" si="54"/>
        <v>RS</v>
      </c>
      <c r="N1759" s="53">
        <v>40956</v>
      </c>
      <c r="O1759">
        <v>1</v>
      </c>
      <c r="P1759">
        <f t="shared" si="55"/>
        <v>12299.179999999998</v>
      </c>
    </row>
    <row r="1760" spans="1:16" x14ac:dyDescent="0.25">
      <c r="A1760" s="32" t="s">
        <v>4</v>
      </c>
      <c r="B1760" s="32">
        <v>37207</v>
      </c>
      <c r="C1760" s="32" t="s">
        <v>1138</v>
      </c>
      <c r="D1760" s="32" t="str">
        <f>VLOOKUP(C1760,Grupo!A:B,2,0)</f>
        <v>_TMX 02-5 m</v>
      </c>
      <c r="G1760" s="34">
        <v>54000</v>
      </c>
      <c r="H1760" s="32">
        <v>8164</v>
      </c>
      <c r="I1760" s="58" t="s">
        <v>4</v>
      </c>
      <c r="J1760">
        <f>VLOOKUP(D1760,'TIpo (Estudo)'!A:C,3,0)</f>
        <v>13</v>
      </c>
      <c r="K1760" t="str">
        <f>VLOOKUP(D1760,'TIpo (Estudo)'!A:B,2,)</f>
        <v>Tipo_H_2-5</v>
      </c>
      <c r="L1760" t="s">
        <v>1259</v>
      </c>
      <c r="M1760" t="str">
        <f t="shared" si="54"/>
        <v>MG</v>
      </c>
      <c r="N1760" s="53">
        <v>40956</v>
      </c>
      <c r="O1760">
        <v>1</v>
      </c>
      <c r="P1760">
        <f t="shared" si="55"/>
        <v>22140</v>
      </c>
    </row>
    <row r="1761" spans="1:16" x14ac:dyDescent="0.25">
      <c r="A1761" s="32" t="s">
        <v>4</v>
      </c>
      <c r="B1761" s="32">
        <v>37090</v>
      </c>
      <c r="C1761" s="32" t="s">
        <v>1142</v>
      </c>
      <c r="D1761" s="32" t="str">
        <f>VLOOKUP(C1761,Grupo!A:B,2,0)</f>
        <v>_TMX 02-5 m</v>
      </c>
      <c r="G1761" s="34">
        <v>42804</v>
      </c>
      <c r="H1761" s="32">
        <v>8135</v>
      </c>
      <c r="I1761" s="58" t="s">
        <v>4</v>
      </c>
      <c r="J1761">
        <f>VLOOKUP(D1761,'TIpo (Estudo)'!A:C,3,0)</f>
        <v>13</v>
      </c>
      <c r="K1761" t="str">
        <f>VLOOKUP(D1761,'TIpo (Estudo)'!A:B,2,)</f>
        <v>Tipo_H_2-5</v>
      </c>
      <c r="L1761" t="s">
        <v>1259</v>
      </c>
      <c r="M1761" t="str">
        <f t="shared" si="54"/>
        <v>MG</v>
      </c>
      <c r="N1761" s="53">
        <v>40956</v>
      </c>
      <c r="O1761">
        <v>1</v>
      </c>
      <c r="P1761">
        <f t="shared" si="55"/>
        <v>17549.64</v>
      </c>
    </row>
    <row r="1762" spans="1:16" x14ac:dyDescent="0.25">
      <c r="A1762" s="32" t="s">
        <v>10</v>
      </c>
      <c r="B1762" s="32">
        <v>40757</v>
      </c>
      <c r="C1762" s="32" t="s">
        <v>1154</v>
      </c>
      <c r="D1762" s="32" t="str">
        <f>VLOOKUP(C1762,Grupo!A:B,2,0)</f>
        <v>_RX 0-11m</v>
      </c>
      <c r="G1762" s="34">
        <v>12552.99</v>
      </c>
      <c r="H1762" s="32"/>
      <c r="I1762" s="58" t="s">
        <v>10</v>
      </c>
      <c r="J1762">
        <f>VLOOKUP(D1762,'TIpo (Estudo)'!A:C,3,0)</f>
        <v>7</v>
      </c>
      <c r="K1762" t="str">
        <f>VLOOKUP(D1762,'TIpo (Estudo)'!A:B,2,)</f>
        <v>Tipo_F_0-11</v>
      </c>
      <c r="L1762" t="s">
        <v>1439</v>
      </c>
      <c r="M1762" t="str">
        <f t="shared" si="54"/>
        <v>GO</v>
      </c>
      <c r="N1762" s="53">
        <v>40963</v>
      </c>
      <c r="O1762">
        <v>1</v>
      </c>
      <c r="P1762">
        <f t="shared" si="55"/>
        <v>5146.7258999999995</v>
      </c>
    </row>
    <row r="1763" spans="1:16" x14ac:dyDescent="0.25">
      <c r="A1763" s="32" t="s">
        <v>2</v>
      </c>
      <c r="B1763" s="32">
        <v>35520</v>
      </c>
      <c r="C1763" s="32" t="s">
        <v>1169</v>
      </c>
      <c r="D1763" s="32" t="str">
        <f>VLOOKUP(C1763,Grupo!A:B,2,0)</f>
        <v>_Wagon</v>
      </c>
      <c r="G1763" s="34">
        <v>47650</v>
      </c>
      <c r="H1763" s="32">
        <v>8228</v>
      </c>
      <c r="I1763" s="58" t="s">
        <v>2</v>
      </c>
      <c r="J1763">
        <f>VLOOKUP(D1763,'TIpo (Estudo)'!A:C,3,0)</f>
        <v>19</v>
      </c>
      <c r="K1763" t="str">
        <f>VLOOKUP(D1763,'TIpo (Estudo)'!A:B,2,)</f>
        <v>Tipo_K</v>
      </c>
      <c r="L1763" t="s">
        <v>1688</v>
      </c>
      <c r="M1763" t="str">
        <f t="shared" si="54"/>
        <v>SP</v>
      </c>
      <c r="N1763" s="53">
        <v>40963</v>
      </c>
      <c r="O1763">
        <v>1</v>
      </c>
      <c r="P1763">
        <f t="shared" si="55"/>
        <v>19536.5</v>
      </c>
    </row>
    <row r="1764" spans="1:16" x14ac:dyDescent="0.25">
      <c r="A1764" s="32" t="s">
        <v>1</v>
      </c>
      <c r="B1764" s="32">
        <v>42540</v>
      </c>
      <c r="C1764" s="32" t="s">
        <v>2176</v>
      </c>
      <c r="D1764" s="32" t="str">
        <f>VLOOKUP(C1764,Grupo!A:B,2,0)</f>
        <v>_RX 25-27 M</v>
      </c>
      <c r="G1764" s="34">
        <v>320000</v>
      </c>
      <c r="H1764" s="32">
        <v>8159</v>
      </c>
      <c r="I1764" s="58" t="s">
        <v>1</v>
      </c>
      <c r="J1764">
        <f>VLOOKUP(D1764,'TIpo (Estudo)'!A:C,3,0)</f>
        <v>11</v>
      </c>
      <c r="K1764" t="str">
        <f>VLOOKUP(D1764,'TIpo (Estudo)'!A:B,2,)</f>
        <v>Tipo_F_25-27</v>
      </c>
      <c r="L1764" t="s">
        <v>1777</v>
      </c>
      <c r="M1764" t="str">
        <f t="shared" si="54"/>
        <v>MS</v>
      </c>
      <c r="N1764" s="53">
        <v>40966</v>
      </c>
      <c r="O1764">
        <v>1</v>
      </c>
      <c r="P1764">
        <f t="shared" si="55"/>
        <v>131200</v>
      </c>
    </row>
    <row r="1765" spans="1:16" x14ac:dyDescent="0.25">
      <c r="A1765" s="32" t="s">
        <v>2</v>
      </c>
      <c r="B1765" s="32">
        <v>42700</v>
      </c>
      <c r="C1765" s="32" t="s">
        <v>3059</v>
      </c>
      <c r="D1765" s="32" t="str">
        <f>VLOOKUP(C1765,Grupo!A:B,2,0)</f>
        <v>_Wagon</v>
      </c>
      <c r="G1765" s="34">
        <v>23319.72</v>
      </c>
      <c r="H1765" s="32">
        <v>8124</v>
      </c>
      <c r="I1765" s="58" t="s">
        <v>2</v>
      </c>
      <c r="J1765">
        <f>VLOOKUP(D1765,'TIpo (Estudo)'!A:C,3,0)</f>
        <v>19</v>
      </c>
      <c r="K1765" t="str">
        <f>VLOOKUP(D1765,'TIpo (Estudo)'!A:B,2,)</f>
        <v>Tipo_K</v>
      </c>
      <c r="L1765" t="s">
        <v>1225</v>
      </c>
      <c r="M1765" t="str">
        <f t="shared" si="54"/>
        <v>SP</v>
      </c>
      <c r="N1765" s="53">
        <v>40966</v>
      </c>
      <c r="O1765">
        <v>1</v>
      </c>
      <c r="P1765">
        <f t="shared" si="55"/>
        <v>9561.0851999999995</v>
      </c>
    </row>
    <row r="1766" spans="1:16" x14ac:dyDescent="0.25">
      <c r="A1766" s="32" t="s">
        <v>128</v>
      </c>
      <c r="B1766" s="32">
        <v>42567</v>
      </c>
      <c r="C1766" s="32" t="s">
        <v>2193</v>
      </c>
      <c r="D1766" s="32" t="str">
        <f>VLOOKUP(C1766,Grupo!A:B,2,0)</f>
        <v>_Colhedoras</v>
      </c>
      <c r="G1766" s="34">
        <v>28000</v>
      </c>
      <c r="H1766" s="32">
        <v>8210</v>
      </c>
      <c r="I1766" s="58" t="s">
        <v>128</v>
      </c>
      <c r="J1766">
        <f>VLOOKUP(D1766,'TIpo (Estudo)'!A:C,3,0)</f>
        <v>1</v>
      </c>
      <c r="K1766" t="str">
        <f>VLOOKUP(D1766,'TIpo (Estudo)'!A:B,2,)</f>
        <v>Tipo_A</v>
      </c>
      <c r="L1766" t="s">
        <v>1408</v>
      </c>
      <c r="M1766" t="str">
        <f t="shared" si="54"/>
        <v>BA</v>
      </c>
      <c r="N1766" s="53">
        <v>40969</v>
      </c>
      <c r="O1766">
        <v>1</v>
      </c>
      <c r="P1766">
        <f t="shared" si="55"/>
        <v>11480</v>
      </c>
    </row>
    <row r="1767" spans="1:16" x14ac:dyDescent="0.25">
      <c r="A1767" s="32" t="s">
        <v>4</v>
      </c>
      <c r="B1767" s="32">
        <v>40757</v>
      </c>
      <c r="C1767" s="32" t="s">
        <v>1154</v>
      </c>
      <c r="D1767" s="32" t="str">
        <f>VLOOKUP(C1767,Grupo!A:B,2,0)</f>
        <v>_RX 0-11m</v>
      </c>
      <c r="G1767" s="34">
        <v>80000</v>
      </c>
      <c r="H1767" s="32">
        <v>8041</v>
      </c>
      <c r="I1767" s="58" t="s">
        <v>4</v>
      </c>
      <c r="J1767">
        <f>VLOOKUP(D1767,'TIpo (Estudo)'!A:C,3,0)</f>
        <v>7</v>
      </c>
      <c r="K1767" t="str">
        <f>VLOOKUP(D1767,'TIpo (Estudo)'!A:B,2,)</f>
        <v>Tipo_F_0-11</v>
      </c>
      <c r="L1767" t="s">
        <v>1292</v>
      </c>
      <c r="M1767" t="str">
        <f t="shared" si="54"/>
        <v>MG</v>
      </c>
      <c r="N1767" s="53">
        <v>40969</v>
      </c>
      <c r="O1767">
        <v>1</v>
      </c>
      <c r="P1767">
        <f t="shared" si="55"/>
        <v>32800</v>
      </c>
    </row>
    <row r="1768" spans="1:16" x14ac:dyDescent="0.25">
      <c r="A1768" s="32" t="s">
        <v>175</v>
      </c>
      <c r="B1768" s="32">
        <v>42738</v>
      </c>
      <c r="C1768" s="32" t="s">
        <v>1171</v>
      </c>
      <c r="D1768" s="32" t="str">
        <f>VLOOKUP(C1768,Grupo!A:B,2,0)</f>
        <v>_Distribuidor_Ester</v>
      </c>
      <c r="G1768" s="34">
        <v>22839.5</v>
      </c>
      <c r="H1768" s="32">
        <v>8216</v>
      </c>
      <c r="I1768" s="58" t="s">
        <v>175</v>
      </c>
      <c r="J1768">
        <f>VLOOKUP(D1768,'TIpo (Estudo)'!A:C,3,0)</f>
        <v>2</v>
      </c>
      <c r="K1768" t="str">
        <f>VLOOKUP(D1768,'TIpo (Estudo)'!A:B,2,)</f>
        <v>Tipo_B</v>
      </c>
      <c r="L1768" t="s">
        <v>1584</v>
      </c>
      <c r="M1768" t="str">
        <f t="shared" si="54"/>
        <v>EX</v>
      </c>
      <c r="N1768" s="53">
        <v>40970</v>
      </c>
      <c r="O1768">
        <v>1</v>
      </c>
      <c r="P1768">
        <f t="shared" si="55"/>
        <v>9364.1949999999997</v>
      </c>
    </row>
    <row r="1769" spans="1:16" x14ac:dyDescent="0.25">
      <c r="A1769" s="32" t="s">
        <v>55</v>
      </c>
      <c r="B1769" s="32">
        <v>45418</v>
      </c>
      <c r="C1769" s="32" t="s">
        <v>1139</v>
      </c>
      <c r="D1769" s="32" t="str">
        <f>VLOOKUP(C1769,Grupo!A:B,2,0)</f>
        <v>_TMX 02-5 m</v>
      </c>
      <c r="G1769" s="34">
        <v>64410.55</v>
      </c>
      <c r="H1769" s="32">
        <v>8179</v>
      </c>
      <c r="I1769" s="58" t="s">
        <v>55</v>
      </c>
      <c r="J1769">
        <f>VLOOKUP(D1769,'TIpo (Estudo)'!A:C,3,0)</f>
        <v>13</v>
      </c>
      <c r="K1769" t="str">
        <f>VLOOKUP(D1769,'TIpo (Estudo)'!A:B,2,)</f>
        <v>Tipo_H_2-5</v>
      </c>
      <c r="L1769" t="s">
        <v>1778</v>
      </c>
      <c r="M1769" t="str">
        <f t="shared" si="54"/>
        <v>SC</v>
      </c>
      <c r="N1769" s="53">
        <v>40970</v>
      </c>
      <c r="O1769">
        <v>1</v>
      </c>
      <c r="P1769">
        <f t="shared" si="55"/>
        <v>26408.325499999999</v>
      </c>
    </row>
    <row r="1770" spans="1:16" x14ac:dyDescent="0.25">
      <c r="A1770" s="32" t="s">
        <v>128</v>
      </c>
      <c r="B1770" s="32">
        <v>20208</v>
      </c>
      <c r="C1770" s="32" t="s">
        <v>1970</v>
      </c>
      <c r="D1770" s="32" t="str">
        <f>VLOOKUP(C1770,Grupo!A:B,2,0)</f>
        <v>_VM 2-8 m</v>
      </c>
      <c r="G1770" s="34">
        <v>28000</v>
      </c>
      <c r="H1770" s="32">
        <v>4868</v>
      </c>
      <c r="I1770" s="58" t="s">
        <v>128</v>
      </c>
      <c r="J1770">
        <f>VLOOKUP(D1770,'TIpo (Estudo)'!A:C,3,0)</f>
        <v>17</v>
      </c>
      <c r="K1770" t="str">
        <f>VLOOKUP(D1770,'TIpo (Estudo)'!A:B,2,)</f>
        <v>Tipo_J_2-8</v>
      </c>
      <c r="L1770" t="s">
        <v>1779</v>
      </c>
      <c r="M1770" t="str">
        <f t="shared" si="54"/>
        <v>BA</v>
      </c>
      <c r="N1770" s="53">
        <v>40977</v>
      </c>
      <c r="O1770">
        <v>1</v>
      </c>
      <c r="P1770">
        <f t="shared" si="55"/>
        <v>11480</v>
      </c>
    </row>
    <row r="1771" spans="1:16" x14ac:dyDescent="0.25">
      <c r="A1771" s="32" t="s">
        <v>4</v>
      </c>
      <c r="B1771" s="32">
        <v>33790</v>
      </c>
      <c r="C1771" s="32" t="s">
        <v>1177</v>
      </c>
      <c r="D1771" s="32" t="str">
        <f>VLOOKUP(C1771,Grupo!A:B,2,0)</f>
        <v>_Colhedoras</v>
      </c>
      <c r="G1771" s="34">
        <v>42310.83</v>
      </c>
      <c r="H1771" s="32">
        <v>8025</v>
      </c>
      <c r="I1771" s="58" t="s">
        <v>4</v>
      </c>
      <c r="J1771">
        <f>VLOOKUP(D1771,'TIpo (Estudo)'!A:C,3,0)</f>
        <v>1</v>
      </c>
      <c r="K1771" t="str">
        <f>VLOOKUP(D1771,'TIpo (Estudo)'!A:B,2,)</f>
        <v>Tipo_A</v>
      </c>
      <c r="L1771" t="s">
        <v>1292</v>
      </c>
      <c r="M1771" t="str">
        <f t="shared" si="54"/>
        <v>MG</v>
      </c>
      <c r="N1771" s="53">
        <v>40981</v>
      </c>
      <c r="O1771">
        <v>1</v>
      </c>
      <c r="P1771">
        <f t="shared" si="55"/>
        <v>17347.440299999998</v>
      </c>
    </row>
    <row r="1772" spans="1:16" x14ac:dyDescent="0.25">
      <c r="A1772" s="32" t="s">
        <v>79</v>
      </c>
      <c r="B1772" s="32">
        <v>41719</v>
      </c>
      <c r="C1772" s="32" t="s">
        <v>1164</v>
      </c>
      <c r="D1772" s="32" t="str">
        <f>VLOOKUP(C1772,Grupo!A:B,2,0)</f>
        <v>_Colhedoras</v>
      </c>
      <c r="G1772" s="34">
        <v>30137</v>
      </c>
      <c r="H1772" s="32">
        <v>8140</v>
      </c>
      <c r="I1772" s="58" t="s">
        <v>79</v>
      </c>
      <c r="J1772">
        <f>VLOOKUP(D1772,'TIpo (Estudo)'!A:C,3,0)</f>
        <v>1</v>
      </c>
      <c r="K1772" t="str">
        <f>VLOOKUP(D1772,'TIpo (Estudo)'!A:B,2,)</f>
        <v>Tipo_A</v>
      </c>
      <c r="L1772" t="s">
        <v>1406</v>
      </c>
      <c r="M1772" t="str">
        <f t="shared" si="54"/>
        <v>RS</v>
      </c>
      <c r="N1772" s="53">
        <v>40982</v>
      </c>
      <c r="O1772">
        <v>1</v>
      </c>
      <c r="P1772">
        <f t="shared" si="55"/>
        <v>12356.17</v>
      </c>
    </row>
    <row r="1773" spans="1:16" x14ac:dyDescent="0.25">
      <c r="A1773" s="32" t="s">
        <v>79</v>
      </c>
      <c r="B1773" s="32">
        <v>42287</v>
      </c>
      <c r="C1773" s="32" t="s">
        <v>1170</v>
      </c>
      <c r="D1773" s="32" t="str">
        <f>VLOOKUP(C1773,Grupo!A:B,2,0)</f>
        <v>_Distribuidor_Ester</v>
      </c>
      <c r="G1773" s="34">
        <v>19850</v>
      </c>
      <c r="H1773" s="32">
        <v>7984</v>
      </c>
      <c r="I1773" s="58" t="s">
        <v>79</v>
      </c>
      <c r="J1773">
        <f>VLOOKUP(D1773,'TIpo (Estudo)'!A:C,3,0)</f>
        <v>2</v>
      </c>
      <c r="K1773" t="str">
        <f>VLOOKUP(D1773,'TIpo (Estudo)'!A:B,2,)</f>
        <v>Tipo_B</v>
      </c>
      <c r="L1773" t="s">
        <v>1406</v>
      </c>
      <c r="M1773" t="str">
        <f t="shared" si="54"/>
        <v>RS</v>
      </c>
      <c r="N1773" s="53">
        <v>40982</v>
      </c>
      <c r="O1773">
        <v>1</v>
      </c>
      <c r="P1773">
        <f t="shared" si="55"/>
        <v>8138.4999999999991</v>
      </c>
    </row>
    <row r="1774" spans="1:16" x14ac:dyDescent="0.25">
      <c r="A1774" s="32" t="s">
        <v>79</v>
      </c>
      <c r="B1774" s="32">
        <v>42700</v>
      </c>
      <c r="C1774" s="32" t="s">
        <v>3059</v>
      </c>
      <c r="D1774" s="32" t="str">
        <f>VLOOKUP(C1774,Grupo!A:B,2,0)</f>
        <v>_Wagon</v>
      </c>
      <c r="G1774" s="34">
        <v>25944</v>
      </c>
      <c r="H1774" s="32">
        <v>8067</v>
      </c>
      <c r="I1774" s="58" t="s">
        <v>79</v>
      </c>
      <c r="J1774">
        <f>VLOOKUP(D1774,'TIpo (Estudo)'!A:C,3,0)</f>
        <v>19</v>
      </c>
      <c r="K1774" t="str">
        <f>VLOOKUP(D1774,'TIpo (Estudo)'!A:B,2,)</f>
        <v>Tipo_K</v>
      </c>
      <c r="L1774" t="s">
        <v>1406</v>
      </c>
      <c r="M1774" t="str">
        <f t="shared" si="54"/>
        <v>RS</v>
      </c>
      <c r="N1774" s="53">
        <v>40982</v>
      </c>
      <c r="O1774">
        <v>1</v>
      </c>
      <c r="P1774">
        <f t="shared" si="55"/>
        <v>10637.039999999999</v>
      </c>
    </row>
    <row r="1775" spans="1:16" x14ac:dyDescent="0.25">
      <c r="A1775" s="32" t="s">
        <v>79</v>
      </c>
      <c r="B1775" s="32">
        <v>41711</v>
      </c>
      <c r="C1775" s="32" t="s">
        <v>3057</v>
      </c>
      <c r="D1775" s="32" t="str">
        <f>VLOOKUP(C1775,Grupo!A:B,2,0)</f>
        <v>_VM 2-8 m</v>
      </c>
      <c r="G1775" s="34">
        <v>54069</v>
      </c>
      <c r="H1775" s="32">
        <v>8169</v>
      </c>
      <c r="I1775" s="58" t="s">
        <v>79</v>
      </c>
      <c r="J1775">
        <f>VLOOKUP(D1775,'TIpo (Estudo)'!A:C,3,0)</f>
        <v>17</v>
      </c>
      <c r="K1775" t="str">
        <f>VLOOKUP(D1775,'TIpo (Estudo)'!A:B,2,)</f>
        <v>Tipo_J_2-8</v>
      </c>
      <c r="L1775" t="s">
        <v>1406</v>
      </c>
      <c r="M1775" t="str">
        <f t="shared" si="54"/>
        <v>RS</v>
      </c>
      <c r="N1775" s="53">
        <v>40982</v>
      </c>
      <c r="O1775">
        <v>1</v>
      </c>
      <c r="P1775">
        <f t="shared" si="55"/>
        <v>22168.289999999997</v>
      </c>
    </row>
    <row r="1776" spans="1:16" x14ac:dyDescent="0.25">
      <c r="A1776" s="32" t="s">
        <v>1</v>
      </c>
      <c r="B1776" s="32">
        <v>42700</v>
      </c>
      <c r="C1776" s="32" t="s">
        <v>3059</v>
      </c>
      <c r="D1776" s="32" t="str">
        <f>VLOOKUP(C1776,Grupo!A:B,2,0)</f>
        <v>_Wagon</v>
      </c>
      <c r="G1776" s="34">
        <v>24000</v>
      </c>
      <c r="H1776" s="32">
        <v>8013</v>
      </c>
      <c r="I1776" s="58" t="s">
        <v>1</v>
      </c>
      <c r="J1776">
        <f>VLOOKUP(D1776,'TIpo (Estudo)'!A:C,3,0)</f>
        <v>19</v>
      </c>
      <c r="K1776" t="str">
        <f>VLOOKUP(D1776,'TIpo (Estudo)'!A:B,2,)</f>
        <v>Tipo_K</v>
      </c>
      <c r="L1776" t="s">
        <v>1284</v>
      </c>
      <c r="M1776" t="str">
        <f t="shared" si="54"/>
        <v>MS</v>
      </c>
      <c r="N1776" s="53">
        <v>40983</v>
      </c>
      <c r="O1776">
        <v>1</v>
      </c>
      <c r="P1776">
        <f t="shared" si="55"/>
        <v>9840</v>
      </c>
    </row>
    <row r="1777" spans="1:16" x14ac:dyDescent="0.25">
      <c r="A1777" s="32" t="s">
        <v>4</v>
      </c>
      <c r="B1777" s="32">
        <v>37090</v>
      </c>
      <c r="C1777" s="32" t="s">
        <v>1142</v>
      </c>
      <c r="D1777" s="32" t="str">
        <f>VLOOKUP(C1777,Grupo!A:B,2,0)</f>
        <v>_TMX 02-5 m</v>
      </c>
      <c r="G1777" s="34">
        <v>42803.34</v>
      </c>
      <c r="H1777" s="32">
        <v>8209</v>
      </c>
      <c r="I1777" s="58" t="s">
        <v>4</v>
      </c>
      <c r="J1777">
        <f>VLOOKUP(D1777,'TIpo (Estudo)'!A:C,3,0)</f>
        <v>13</v>
      </c>
      <c r="K1777" t="str">
        <f>VLOOKUP(D1777,'TIpo (Estudo)'!A:B,2,)</f>
        <v>Tipo_H_2-5</v>
      </c>
      <c r="L1777" t="s">
        <v>1259</v>
      </c>
      <c r="M1777" t="str">
        <f t="shared" si="54"/>
        <v>MG</v>
      </c>
      <c r="N1777" s="53">
        <v>40983</v>
      </c>
      <c r="O1777">
        <v>1</v>
      </c>
      <c r="P1777">
        <f t="shared" si="55"/>
        <v>17549.369399999996</v>
      </c>
    </row>
    <row r="1778" spans="1:16" x14ac:dyDescent="0.25">
      <c r="A1778" s="32" t="s">
        <v>79</v>
      </c>
      <c r="B1778" s="32">
        <v>43103</v>
      </c>
      <c r="C1778" s="32" t="s">
        <v>1158</v>
      </c>
      <c r="D1778" s="32" t="str">
        <f>VLOOKUP(C1778,Grupo!A:B,2,0)</f>
        <v>_Unimix</v>
      </c>
      <c r="G1778" s="34">
        <v>22988.78</v>
      </c>
      <c r="H1778" s="32">
        <v>8072</v>
      </c>
      <c r="I1778" s="58" t="s">
        <v>79</v>
      </c>
      <c r="J1778">
        <f>VLOOKUP(D1778,'TIpo (Estudo)'!A:C,3,0)</f>
        <v>16</v>
      </c>
      <c r="K1778" t="str">
        <f>VLOOKUP(D1778,'TIpo (Estudo)'!A:B,2,)</f>
        <v>Tipo_I</v>
      </c>
      <c r="L1778" t="s">
        <v>1622</v>
      </c>
      <c r="M1778" t="str">
        <f t="shared" si="54"/>
        <v>RS</v>
      </c>
      <c r="N1778" s="53">
        <v>40983</v>
      </c>
      <c r="O1778">
        <v>1</v>
      </c>
      <c r="P1778">
        <f t="shared" si="55"/>
        <v>9425.3997999999992</v>
      </c>
    </row>
    <row r="1779" spans="1:16" x14ac:dyDescent="0.25">
      <c r="A1779" s="32" t="s">
        <v>79</v>
      </c>
      <c r="B1779" s="32">
        <v>45418</v>
      </c>
      <c r="C1779" s="32" t="s">
        <v>1139</v>
      </c>
      <c r="D1779" s="32" t="str">
        <f>VLOOKUP(C1779,Grupo!A:B,2,0)</f>
        <v>_TMX 02-5 m</v>
      </c>
      <c r="G1779" s="34">
        <v>74900</v>
      </c>
      <c r="H1779" s="32">
        <v>8146</v>
      </c>
      <c r="I1779" s="58" t="s">
        <v>79</v>
      </c>
      <c r="J1779">
        <f>VLOOKUP(D1779,'TIpo (Estudo)'!A:C,3,0)</f>
        <v>13</v>
      </c>
      <c r="K1779" t="str">
        <f>VLOOKUP(D1779,'TIpo (Estudo)'!A:B,2,)</f>
        <v>Tipo_H_2-5</v>
      </c>
      <c r="L1779" t="s">
        <v>1452</v>
      </c>
      <c r="M1779" t="str">
        <f t="shared" si="54"/>
        <v>RS</v>
      </c>
      <c r="N1779" s="53">
        <v>40984</v>
      </c>
      <c r="O1779">
        <v>1</v>
      </c>
      <c r="P1779">
        <f t="shared" si="55"/>
        <v>30708.999999999996</v>
      </c>
    </row>
    <row r="1780" spans="1:16" x14ac:dyDescent="0.25">
      <c r="A1780" s="32" t="s">
        <v>29</v>
      </c>
      <c r="B1780" s="32">
        <v>41711</v>
      </c>
      <c r="C1780" s="32" t="s">
        <v>3057</v>
      </c>
      <c r="D1780" s="32" t="str">
        <f>VLOOKUP(C1780,Grupo!A:B,2,0)</f>
        <v>_VM 2-8 m</v>
      </c>
      <c r="G1780" s="34">
        <v>54035</v>
      </c>
      <c r="H1780" s="32">
        <v>8168</v>
      </c>
      <c r="I1780" s="58" t="s">
        <v>29</v>
      </c>
      <c r="J1780">
        <f>VLOOKUP(D1780,'TIpo (Estudo)'!A:C,3,0)</f>
        <v>17</v>
      </c>
      <c r="K1780" t="str">
        <f>VLOOKUP(D1780,'TIpo (Estudo)'!A:B,2,)</f>
        <v>Tipo_J_2-8</v>
      </c>
      <c r="L1780" t="s">
        <v>1335</v>
      </c>
      <c r="M1780" t="str">
        <f t="shared" si="54"/>
        <v>PR</v>
      </c>
      <c r="N1780" s="53">
        <v>40994</v>
      </c>
      <c r="O1780">
        <v>1</v>
      </c>
      <c r="P1780">
        <f t="shared" si="55"/>
        <v>22154.35</v>
      </c>
    </row>
    <row r="1781" spans="1:16" x14ac:dyDescent="0.25">
      <c r="A1781" s="32" t="s">
        <v>10</v>
      </c>
      <c r="B1781" s="32">
        <v>37207</v>
      </c>
      <c r="C1781" s="32" t="s">
        <v>1138</v>
      </c>
      <c r="D1781" s="32" t="str">
        <f>VLOOKUP(C1781,Grupo!A:B,2,0)</f>
        <v>_TMX 02-5 m</v>
      </c>
      <c r="G1781" s="34">
        <v>51514.93</v>
      </c>
      <c r="H1781" s="32">
        <v>8175</v>
      </c>
      <c r="I1781" s="58" t="s">
        <v>10</v>
      </c>
      <c r="J1781">
        <f>VLOOKUP(D1781,'TIpo (Estudo)'!A:C,3,0)</f>
        <v>13</v>
      </c>
      <c r="K1781" t="str">
        <f>VLOOKUP(D1781,'TIpo (Estudo)'!A:B,2,)</f>
        <v>Tipo_H_2-5</v>
      </c>
      <c r="L1781" t="s">
        <v>1439</v>
      </c>
      <c r="M1781" t="str">
        <f t="shared" si="54"/>
        <v>GO</v>
      </c>
      <c r="N1781" s="53">
        <v>40995</v>
      </c>
      <c r="O1781">
        <v>1</v>
      </c>
      <c r="P1781">
        <f t="shared" si="55"/>
        <v>21121.121299999999</v>
      </c>
    </row>
    <row r="1782" spans="1:16" x14ac:dyDescent="0.25">
      <c r="A1782" s="32" t="s">
        <v>4</v>
      </c>
      <c r="B1782" s="32">
        <v>37207</v>
      </c>
      <c r="C1782" s="32" t="s">
        <v>1138</v>
      </c>
      <c r="D1782" s="32" t="str">
        <f>VLOOKUP(C1782,Grupo!A:B,2,0)</f>
        <v>_TMX 02-5 m</v>
      </c>
      <c r="G1782" s="34">
        <v>54000</v>
      </c>
      <c r="H1782" s="32">
        <v>8204</v>
      </c>
      <c r="I1782" s="58" t="s">
        <v>4</v>
      </c>
      <c r="J1782">
        <f>VLOOKUP(D1782,'TIpo (Estudo)'!A:C,3,0)</f>
        <v>13</v>
      </c>
      <c r="K1782" t="str">
        <f>VLOOKUP(D1782,'TIpo (Estudo)'!A:B,2,)</f>
        <v>Tipo_H_2-5</v>
      </c>
      <c r="L1782" t="s">
        <v>1259</v>
      </c>
      <c r="M1782" t="str">
        <f t="shared" si="54"/>
        <v>MG</v>
      </c>
      <c r="N1782" s="53">
        <v>40995</v>
      </c>
      <c r="O1782">
        <v>1</v>
      </c>
      <c r="P1782">
        <f t="shared" si="55"/>
        <v>22140</v>
      </c>
    </row>
    <row r="1783" spans="1:16" x14ac:dyDescent="0.25">
      <c r="A1783" s="32" t="s">
        <v>4</v>
      </c>
      <c r="B1783" s="32">
        <v>43239</v>
      </c>
      <c r="C1783" s="32" t="s">
        <v>2018</v>
      </c>
      <c r="D1783" s="32" t="str">
        <f>VLOOKUP(C1783,Grupo!A:B,2,0)</f>
        <v>_TMX 06-10 m</v>
      </c>
      <c r="G1783" s="34">
        <v>77592.899999999994</v>
      </c>
      <c r="H1783" s="32">
        <v>8225</v>
      </c>
      <c r="I1783" s="58" t="s">
        <v>4</v>
      </c>
      <c r="J1783">
        <f>VLOOKUP(D1783,'TIpo (Estudo)'!A:C,3,0)</f>
        <v>14</v>
      </c>
      <c r="K1783" t="str">
        <f>VLOOKUP(D1783,'TIpo (Estudo)'!A:B,2,)</f>
        <v>Tipo_H_6-10</v>
      </c>
      <c r="L1783" t="s">
        <v>1259</v>
      </c>
      <c r="M1783" t="str">
        <f t="shared" si="54"/>
        <v>MG</v>
      </c>
      <c r="N1783" s="53">
        <v>40995</v>
      </c>
      <c r="O1783">
        <v>1</v>
      </c>
      <c r="P1783">
        <f t="shared" si="55"/>
        <v>31813.088999999996</v>
      </c>
    </row>
    <row r="1784" spans="1:16" x14ac:dyDescent="0.25">
      <c r="A1784" s="32" t="s">
        <v>4</v>
      </c>
      <c r="B1784" s="32">
        <v>41815</v>
      </c>
      <c r="C1784" s="32" t="s">
        <v>2940</v>
      </c>
      <c r="D1784" s="32" t="str">
        <f>VLOOKUP(C1784,Grupo!A:B,2,0)</f>
        <v>_VM 2-8 m</v>
      </c>
      <c r="G1784" s="34">
        <v>35981</v>
      </c>
      <c r="H1784" s="32">
        <v>8205</v>
      </c>
      <c r="I1784" s="58" t="s">
        <v>4</v>
      </c>
      <c r="J1784">
        <f>VLOOKUP(D1784,'TIpo (Estudo)'!A:C,3,0)</f>
        <v>17</v>
      </c>
      <c r="K1784" t="str">
        <f>VLOOKUP(D1784,'TIpo (Estudo)'!A:B,2,)</f>
        <v>Tipo_J_2-8</v>
      </c>
      <c r="L1784" t="s">
        <v>1259</v>
      </c>
      <c r="M1784" t="str">
        <f t="shared" si="54"/>
        <v>MG</v>
      </c>
      <c r="N1784" s="53">
        <v>40995</v>
      </c>
      <c r="O1784">
        <v>1</v>
      </c>
      <c r="P1784">
        <f t="shared" si="55"/>
        <v>14752.21</v>
      </c>
    </row>
    <row r="1785" spans="1:16" x14ac:dyDescent="0.25">
      <c r="A1785" s="32" t="s">
        <v>10</v>
      </c>
      <c r="B1785" s="32">
        <v>31744</v>
      </c>
      <c r="C1785" s="32" t="s">
        <v>1153</v>
      </c>
      <c r="D1785" s="32" t="str">
        <f>VLOOKUP(C1785,Grupo!A:B,2,0)</f>
        <v>_RX 0-11m</v>
      </c>
      <c r="G1785" s="34">
        <v>77000</v>
      </c>
      <c r="H1785" s="32">
        <v>8196</v>
      </c>
      <c r="I1785" s="58" t="s">
        <v>10</v>
      </c>
      <c r="J1785">
        <f>VLOOKUP(D1785,'TIpo (Estudo)'!A:C,3,0)</f>
        <v>7</v>
      </c>
      <c r="K1785" t="str">
        <f>VLOOKUP(D1785,'TIpo (Estudo)'!A:B,2,)</f>
        <v>Tipo_F_0-11</v>
      </c>
      <c r="L1785" t="s">
        <v>1781</v>
      </c>
      <c r="M1785" t="str">
        <f t="shared" si="54"/>
        <v>GO</v>
      </c>
      <c r="N1785" s="53">
        <v>40996</v>
      </c>
      <c r="O1785">
        <v>1</v>
      </c>
      <c r="P1785">
        <f t="shared" si="55"/>
        <v>31569.999999999996</v>
      </c>
    </row>
    <row r="1786" spans="1:16" x14ac:dyDescent="0.25">
      <c r="A1786" s="32" t="s">
        <v>55</v>
      </c>
      <c r="B1786" s="32">
        <v>42567</v>
      </c>
      <c r="C1786" s="32" t="s">
        <v>2193</v>
      </c>
      <c r="D1786" s="32" t="str">
        <f>VLOOKUP(C1786,Grupo!A:B,2,0)</f>
        <v>_Colhedoras</v>
      </c>
      <c r="G1786" s="34">
        <v>23363</v>
      </c>
      <c r="H1786" s="32">
        <v>8220</v>
      </c>
      <c r="I1786" s="58" t="s">
        <v>55</v>
      </c>
      <c r="J1786">
        <f>VLOOKUP(D1786,'TIpo (Estudo)'!A:C,3,0)</f>
        <v>1</v>
      </c>
      <c r="K1786" t="str">
        <f>VLOOKUP(D1786,'TIpo (Estudo)'!A:B,2,)</f>
        <v>Tipo_A</v>
      </c>
      <c r="L1786" t="s">
        <v>1694</v>
      </c>
      <c r="M1786" t="str">
        <f t="shared" si="54"/>
        <v>SC</v>
      </c>
      <c r="N1786" s="53">
        <v>40996</v>
      </c>
      <c r="O1786">
        <v>1</v>
      </c>
      <c r="P1786">
        <f t="shared" si="55"/>
        <v>9578.83</v>
      </c>
    </row>
    <row r="1787" spans="1:16" x14ac:dyDescent="0.25">
      <c r="A1787" s="32" t="s">
        <v>2</v>
      </c>
      <c r="B1787" s="32">
        <v>40757</v>
      </c>
      <c r="C1787" s="32" t="s">
        <v>1154</v>
      </c>
      <c r="D1787" s="32" t="str">
        <f>VLOOKUP(C1787,Grupo!A:B,2,0)</f>
        <v>_RX 0-11m</v>
      </c>
      <c r="G1787" s="34">
        <v>79230</v>
      </c>
      <c r="H1787" s="32">
        <v>8230</v>
      </c>
      <c r="I1787" s="58" t="s">
        <v>2</v>
      </c>
      <c r="J1787">
        <f>VLOOKUP(D1787,'TIpo (Estudo)'!A:C,3,0)</f>
        <v>7</v>
      </c>
      <c r="K1787" t="str">
        <f>VLOOKUP(D1787,'TIpo (Estudo)'!A:B,2,)</f>
        <v>Tipo_F_0-11</v>
      </c>
      <c r="L1787" t="s">
        <v>1780</v>
      </c>
      <c r="M1787" t="str">
        <f t="shared" si="54"/>
        <v>SP</v>
      </c>
      <c r="N1787" s="53">
        <v>40996</v>
      </c>
      <c r="O1787">
        <v>1</v>
      </c>
      <c r="P1787">
        <f t="shared" si="55"/>
        <v>32484.3</v>
      </c>
    </row>
    <row r="1788" spans="1:16" x14ac:dyDescent="0.25">
      <c r="A1788" s="32" t="s">
        <v>79</v>
      </c>
      <c r="B1788" s="32">
        <v>43239</v>
      </c>
      <c r="C1788" s="32" t="s">
        <v>2018</v>
      </c>
      <c r="D1788" s="32" t="str">
        <f>VLOOKUP(C1788,Grupo!A:B,2,0)</f>
        <v>_TMX 06-10 m</v>
      </c>
      <c r="G1788" s="34">
        <v>81676.44</v>
      </c>
      <c r="H1788" s="32">
        <v>8181</v>
      </c>
      <c r="I1788" s="58" t="s">
        <v>79</v>
      </c>
      <c r="J1788">
        <f>VLOOKUP(D1788,'TIpo (Estudo)'!A:C,3,0)</f>
        <v>14</v>
      </c>
      <c r="K1788" t="str">
        <f>VLOOKUP(D1788,'TIpo (Estudo)'!A:B,2,)</f>
        <v>Tipo_H_6-10</v>
      </c>
      <c r="L1788" t="s">
        <v>1500</v>
      </c>
      <c r="M1788" t="str">
        <f t="shared" si="54"/>
        <v>RS</v>
      </c>
      <c r="N1788" s="53">
        <v>40996</v>
      </c>
      <c r="O1788">
        <v>1</v>
      </c>
      <c r="P1788">
        <f t="shared" si="55"/>
        <v>33487.340400000001</v>
      </c>
    </row>
    <row r="1789" spans="1:16" x14ac:dyDescent="0.25">
      <c r="A1789" s="32" t="s">
        <v>2</v>
      </c>
      <c r="B1789" s="32">
        <v>2384</v>
      </c>
      <c r="C1789" s="32" t="s">
        <v>1148</v>
      </c>
      <c r="D1789" s="32" t="str">
        <f>VLOOKUP(C1789,Grupo!A:B,2,0)</f>
        <v>_TMX 02-5 m</v>
      </c>
      <c r="G1789" s="34">
        <v>28000</v>
      </c>
      <c r="H1789" s="32">
        <v>4131</v>
      </c>
      <c r="I1789" s="58" t="s">
        <v>2</v>
      </c>
      <c r="J1789">
        <f>VLOOKUP(D1789,'TIpo (Estudo)'!A:C,3,0)</f>
        <v>13</v>
      </c>
      <c r="K1789" t="str">
        <f>VLOOKUP(D1789,'TIpo (Estudo)'!A:B,2,)</f>
        <v>Tipo_H_2-5</v>
      </c>
      <c r="L1789" t="s">
        <v>1355</v>
      </c>
      <c r="M1789" t="str">
        <f t="shared" si="54"/>
        <v>SP</v>
      </c>
      <c r="N1789" s="53">
        <v>40997</v>
      </c>
      <c r="O1789">
        <v>1</v>
      </c>
      <c r="P1789">
        <f t="shared" si="55"/>
        <v>11480</v>
      </c>
    </row>
    <row r="1790" spans="1:16" x14ac:dyDescent="0.25">
      <c r="A1790" s="32" t="s">
        <v>79</v>
      </c>
      <c r="B1790" s="32">
        <v>43239</v>
      </c>
      <c r="C1790" s="32" t="s">
        <v>2018</v>
      </c>
      <c r="D1790" s="32" t="str">
        <f>VLOOKUP(C1790,Grupo!A:B,2,0)</f>
        <v>_TMX 06-10 m</v>
      </c>
      <c r="G1790" s="34">
        <v>95000</v>
      </c>
      <c r="H1790" s="32">
        <v>8183</v>
      </c>
      <c r="I1790" s="58" t="s">
        <v>79</v>
      </c>
      <c r="J1790">
        <f>VLOOKUP(D1790,'TIpo (Estudo)'!A:C,3,0)</f>
        <v>14</v>
      </c>
      <c r="K1790" t="str">
        <f>VLOOKUP(D1790,'TIpo (Estudo)'!A:B,2,)</f>
        <v>Tipo_H_6-10</v>
      </c>
      <c r="L1790" t="s">
        <v>1782</v>
      </c>
      <c r="M1790" t="str">
        <f t="shared" si="54"/>
        <v>RS</v>
      </c>
      <c r="N1790" s="53">
        <v>40997</v>
      </c>
      <c r="O1790">
        <v>1</v>
      </c>
      <c r="P1790">
        <f t="shared" si="55"/>
        <v>38950</v>
      </c>
    </row>
    <row r="1791" spans="1:16" x14ac:dyDescent="0.25">
      <c r="A1791" s="32" t="s">
        <v>10</v>
      </c>
      <c r="B1791" s="32">
        <v>45418</v>
      </c>
      <c r="C1791" s="32" t="s">
        <v>1139</v>
      </c>
      <c r="D1791" s="32" t="str">
        <f>VLOOKUP(C1791,Grupo!A:B,2,0)</f>
        <v>_TMX 02-5 m</v>
      </c>
      <c r="G1791" s="34">
        <v>63050</v>
      </c>
      <c r="H1791" s="32">
        <v>8173</v>
      </c>
      <c r="I1791" s="58" t="s">
        <v>10</v>
      </c>
      <c r="J1791">
        <f>VLOOKUP(D1791,'TIpo (Estudo)'!A:C,3,0)</f>
        <v>13</v>
      </c>
      <c r="K1791" t="str">
        <f>VLOOKUP(D1791,'TIpo (Estudo)'!A:B,2,)</f>
        <v>Tipo_H_2-5</v>
      </c>
      <c r="L1791" t="s">
        <v>1476</v>
      </c>
      <c r="M1791" t="str">
        <f t="shared" si="54"/>
        <v>GO</v>
      </c>
      <c r="N1791" s="53">
        <v>41002</v>
      </c>
      <c r="O1791">
        <v>1</v>
      </c>
      <c r="P1791">
        <f t="shared" si="55"/>
        <v>25850.5</v>
      </c>
    </row>
    <row r="1792" spans="1:16" x14ac:dyDescent="0.25">
      <c r="A1792" s="32" t="s">
        <v>2</v>
      </c>
      <c r="B1792" s="32">
        <v>37207</v>
      </c>
      <c r="C1792" s="32" t="s">
        <v>1138</v>
      </c>
      <c r="D1792" s="32" t="str">
        <f>VLOOKUP(C1792,Grupo!A:B,2,0)</f>
        <v>_TMX 02-5 m</v>
      </c>
      <c r="G1792" s="34">
        <v>49348</v>
      </c>
      <c r="H1792" s="32">
        <v>8224</v>
      </c>
      <c r="I1792" s="58" t="s">
        <v>2</v>
      </c>
      <c r="J1792">
        <f>VLOOKUP(D1792,'TIpo (Estudo)'!A:C,3,0)</f>
        <v>13</v>
      </c>
      <c r="K1792" t="str">
        <f>VLOOKUP(D1792,'TIpo (Estudo)'!A:B,2,)</f>
        <v>Tipo_H_2-5</v>
      </c>
      <c r="L1792" t="s">
        <v>1649</v>
      </c>
      <c r="M1792" t="str">
        <f t="shared" si="54"/>
        <v>SP</v>
      </c>
      <c r="N1792" s="53">
        <v>41002</v>
      </c>
      <c r="O1792">
        <v>1</v>
      </c>
      <c r="P1792">
        <f t="shared" si="55"/>
        <v>20232.68</v>
      </c>
    </row>
    <row r="1793" spans="1:16" x14ac:dyDescent="0.25">
      <c r="A1793" s="32" t="s">
        <v>79</v>
      </c>
      <c r="B1793" s="32">
        <v>45418</v>
      </c>
      <c r="C1793" s="32" t="s">
        <v>1139</v>
      </c>
      <c r="D1793" s="32" t="str">
        <f>VLOOKUP(C1793,Grupo!A:B,2,0)</f>
        <v>_TMX 02-5 m</v>
      </c>
      <c r="G1793" s="34">
        <v>89000</v>
      </c>
      <c r="H1793" s="32">
        <v>8176</v>
      </c>
      <c r="I1793" s="58" t="s">
        <v>79</v>
      </c>
      <c r="J1793">
        <f>VLOOKUP(D1793,'TIpo (Estudo)'!A:C,3,0)</f>
        <v>13</v>
      </c>
      <c r="K1793" t="str">
        <f>VLOOKUP(D1793,'TIpo (Estudo)'!A:B,2,)</f>
        <v>Tipo_H_2-5</v>
      </c>
      <c r="L1793" t="s">
        <v>1583</v>
      </c>
      <c r="M1793" t="str">
        <f t="shared" si="54"/>
        <v>RS</v>
      </c>
      <c r="N1793" s="53">
        <v>41002</v>
      </c>
      <c r="O1793">
        <v>1</v>
      </c>
      <c r="P1793">
        <f t="shared" si="55"/>
        <v>36490</v>
      </c>
    </row>
    <row r="1794" spans="1:16" x14ac:dyDescent="0.25">
      <c r="A1794" s="32" t="s">
        <v>4</v>
      </c>
      <c r="B1794" s="32">
        <v>41711</v>
      </c>
      <c r="C1794" s="32" t="s">
        <v>3057</v>
      </c>
      <c r="D1794" s="32" t="str">
        <f>VLOOKUP(C1794,Grupo!A:B,2,0)</f>
        <v>_VM 2-8 m</v>
      </c>
      <c r="G1794" s="34">
        <v>53000</v>
      </c>
      <c r="H1794" s="32">
        <v>8170</v>
      </c>
      <c r="I1794" s="58" t="s">
        <v>4</v>
      </c>
      <c r="J1794">
        <f>VLOOKUP(D1794,'TIpo (Estudo)'!A:C,3,0)</f>
        <v>17</v>
      </c>
      <c r="K1794" t="str">
        <f>VLOOKUP(D1794,'TIpo (Estudo)'!A:B,2,)</f>
        <v>Tipo_J_2-8</v>
      </c>
      <c r="L1794" t="s">
        <v>1292</v>
      </c>
      <c r="M1794" t="str">
        <f t="shared" si="54"/>
        <v>MG</v>
      </c>
      <c r="N1794" s="53">
        <v>41003</v>
      </c>
      <c r="O1794">
        <v>1</v>
      </c>
      <c r="P1794">
        <f t="shared" si="55"/>
        <v>21730</v>
      </c>
    </row>
    <row r="1795" spans="1:16" x14ac:dyDescent="0.25">
      <c r="A1795" s="32" t="s">
        <v>4</v>
      </c>
      <c r="B1795" s="32">
        <v>45418</v>
      </c>
      <c r="C1795" s="32" t="s">
        <v>1139</v>
      </c>
      <c r="D1795" s="32" t="str">
        <f>VLOOKUP(C1795,Grupo!A:B,2,0)</f>
        <v>_TMX 02-5 m</v>
      </c>
      <c r="G1795" s="34">
        <v>66078</v>
      </c>
      <c r="H1795" s="32">
        <v>8206</v>
      </c>
      <c r="I1795" s="58" t="s">
        <v>4</v>
      </c>
      <c r="J1795">
        <f>VLOOKUP(D1795,'TIpo (Estudo)'!A:C,3,0)</f>
        <v>13</v>
      </c>
      <c r="K1795" t="str">
        <f>VLOOKUP(D1795,'TIpo (Estudo)'!A:B,2,)</f>
        <v>Tipo_H_2-5</v>
      </c>
      <c r="L1795" t="s">
        <v>1259</v>
      </c>
      <c r="M1795" t="str">
        <f t="shared" ref="M1795:M1858" si="56">IF(ISBLANK(I1795),A1795,I1795)</f>
        <v>MG</v>
      </c>
      <c r="N1795" s="53">
        <v>41011</v>
      </c>
      <c r="O1795">
        <v>1</v>
      </c>
      <c r="P1795">
        <f t="shared" ref="P1795:P1858" si="57">G1795*0.41</f>
        <v>27091.98</v>
      </c>
    </row>
    <row r="1796" spans="1:16" x14ac:dyDescent="0.25">
      <c r="A1796" s="32" t="s">
        <v>4</v>
      </c>
      <c r="B1796" s="32">
        <v>45418</v>
      </c>
      <c r="C1796" s="32" t="s">
        <v>1139</v>
      </c>
      <c r="D1796" s="32" t="str">
        <f>VLOOKUP(C1796,Grupo!A:B,2,0)</f>
        <v>_TMX 02-5 m</v>
      </c>
      <c r="G1796" s="34">
        <v>66078</v>
      </c>
      <c r="H1796" s="32">
        <v>8207</v>
      </c>
      <c r="I1796" s="58" t="s">
        <v>4</v>
      </c>
      <c r="J1796">
        <f>VLOOKUP(D1796,'TIpo (Estudo)'!A:C,3,0)</f>
        <v>13</v>
      </c>
      <c r="K1796" t="str">
        <f>VLOOKUP(D1796,'TIpo (Estudo)'!A:B,2,)</f>
        <v>Tipo_H_2-5</v>
      </c>
      <c r="L1796" t="s">
        <v>1259</v>
      </c>
      <c r="M1796" t="str">
        <f t="shared" si="56"/>
        <v>MG</v>
      </c>
      <c r="N1796" s="53">
        <v>41011</v>
      </c>
      <c r="O1796">
        <v>1</v>
      </c>
      <c r="P1796">
        <f t="shared" si="57"/>
        <v>27091.98</v>
      </c>
    </row>
    <row r="1797" spans="1:16" x14ac:dyDescent="0.25">
      <c r="A1797" s="32" t="s">
        <v>79</v>
      </c>
      <c r="B1797" s="32">
        <v>45418</v>
      </c>
      <c r="C1797" s="32" t="s">
        <v>1139</v>
      </c>
      <c r="D1797" s="32" t="str">
        <f>VLOOKUP(C1797,Grupo!A:B,2,0)</f>
        <v>_TMX 02-5 m</v>
      </c>
      <c r="G1797" s="34">
        <v>84955</v>
      </c>
      <c r="H1797" s="32">
        <v>8245</v>
      </c>
      <c r="I1797" s="58" t="s">
        <v>79</v>
      </c>
      <c r="J1797">
        <f>VLOOKUP(D1797,'TIpo (Estudo)'!A:C,3,0)</f>
        <v>13</v>
      </c>
      <c r="K1797" t="str">
        <f>VLOOKUP(D1797,'TIpo (Estudo)'!A:B,2,)</f>
        <v>Tipo_H_2-5</v>
      </c>
      <c r="L1797" t="s">
        <v>1784</v>
      </c>
      <c r="M1797" t="str">
        <f t="shared" si="56"/>
        <v>RS</v>
      </c>
      <c r="N1797" s="53">
        <v>41012</v>
      </c>
      <c r="O1797">
        <v>1</v>
      </c>
      <c r="P1797">
        <f t="shared" si="57"/>
        <v>34831.549999999996</v>
      </c>
    </row>
    <row r="1798" spans="1:16" x14ac:dyDescent="0.25">
      <c r="A1798" s="32" t="s">
        <v>29</v>
      </c>
      <c r="B1798" s="32">
        <v>45418</v>
      </c>
      <c r="C1798" s="32" t="s">
        <v>1139</v>
      </c>
      <c r="D1798" s="32" t="str">
        <f>VLOOKUP(C1798,Grupo!A:B,2,0)</f>
        <v>_TMX 02-5 m</v>
      </c>
      <c r="G1798" s="34">
        <v>83000</v>
      </c>
      <c r="H1798" s="32">
        <v>8174</v>
      </c>
      <c r="I1798" s="58" t="s">
        <v>29</v>
      </c>
      <c r="J1798">
        <f>VLOOKUP(D1798,'TIpo (Estudo)'!A:C,3,0)</f>
        <v>13</v>
      </c>
      <c r="K1798" t="str">
        <f>VLOOKUP(D1798,'TIpo (Estudo)'!A:B,2,)</f>
        <v>Tipo_H_2-5</v>
      </c>
      <c r="L1798" t="s">
        <v>1783</v>
      </c>
      <c r="M1798" t="str">
        <f t="shared" si="56"/>
        <v>PR</v>
      </c>
      <c r="N1798" s="53">
        <v>41012</v>
      </c>
      <c r="O1798">
        <v>1</v>
      </c>
      <c r="P1798">
        <f t="shared" si="57"/>
        <v>34030</v>
      </c>
    </row>
    <row r="1799" spans="1:16" x14ac:dyDescent="0.25">
      <c r="A1799" s="32" t="s">
        <v>79</v>
      </c>
      <c r="B1799" s="32">
        <v>43239</v>
      </c>
      <c r="C1799" s="32" t="s">
        <v>2018</v>
      </c>
      <c r="D1799" s="32" t="str">
        <f>VLOOKUP(C1799,Grupo!A:B,2,0)</f>
        <v>_TMX 06-10 m</v>
      </c>
      <c r="G1799" s="34">
        <v>81676.44</v>
      </c>
      <c r="H1799" s="32">
        <v>8237</v>
      </c>
      <c r="I1799" s="58" t="s">
        <v>79</v>
      </c>
      <c r="J1799">
        <f>VLOOKUP(D1799,'TIpo (Estudo)'!A:C,3,0)</f>
        <v>14</v>
      </c>
      <c r="K1799" t="str">
        <f>VLOOKUP(D1799,'TIpo (Estudo)'!A:B,2,)</f>
        <v>Tipo_H_6-10</v>
      </c>
      <c r="L1799" t="s">
        <v>1500</v>
      </c>
      <c r="M1799" t="str">
        <f t="shared" si="56"/>
        <v>RS</v>
      </c>
      <c r="N1799" s="53">
        <v>41012</v>
      </c>
      <c r="O1799">
        <v>1</v>
      </c>
      <c r="P1799">
        <f t="shared" si="57"/>
        <v>33487.340400000001</v>
      </c>
    </row>
    <row r="1800" spans="1:16" x14ac:dyDescent="0.25">
      <c r="A1800" s="32" t="s">
        <v>15</v>
      </c>
      <c r="B1800" s="32">
        <v>40757</v>
      </c>
      <c r="C1800" s="32" t="s">
        <v>1154</v>
      </c>
      <c r="D1800" s="32" t="str">
        <f>VLOOKUP(C1800,Grupo!A:B,2,0)</f>
        <v>_RX 0-11m</v>
      </c>
      <c r="G1800" s="34">
        <v>108000</v>
      </c>
      <c r="H1800" s="32">
        <v>8203</v>
      </c>
      <c r="I1800" s="58" t="s">
        <v>15</v>
      </c>
      <c r="J1800">
        <f>VLOOKUP(D1800,'TIpo (Estudo)'!A:C,3,0)</f>
        <v>7</v>
      </c>
      <c r="K1800" t="str">
        <f>VLOOKUP(D1800,'TIpo (Estudo)'!A:B,2,)</f>
        <v>Tipo_F_0-11</v>
      </c>
      <c r="L1800" t="s">
        <v>1206</v>
      </c>
      <c r="M1800" t="str">
        <f t="shared" si="56"/>
        <v>MT</v>
      </c>
      <c r="N1800" s="53">
        <v>41012</v>
      </c>
      <c r="O1800">
        <v>1</v>
      </c>
      <c r="P1800">
        <f t="shared" si="57"/>
        <v>44280</v>
      </c>
    </row>
    <row r="1801" spans="1:16" x14ac:dyDescent="0.25">
      <c r="A1801" s="32" t="s">
        <v>4</v>
      </c>
      <c r="B1801" s="32">
        <v>40526</v>
      </c>
      <c r="C1801" s="32" t="s">
        <v>1151</v>
      </c>
      <c r="D1801" s="32" t="str">
        <f>VLOOKUP(C1801,Grupo!A:B,2,0)</f>
        <v>_RX 0-11m</v>
      </c>
      <c r="G1801" s="34">
        <v>92224</v>
      </c>
      <c r="H1801" s="32">
        <v>8249</v>
      </c>
      <c r="I1801" s="58" t="s">
        <v>4</v>
      </c>
      <c r="J1801">
        <f>VLOOKUP(D1801,'TIpo (Estudo)'!A:C,3,0)</f>
        <v>7</v>
      </c>
      <c r="K1801" t="str">
        <f>VLOOKUP(D1801,'TIpo (Estudo)'!A:B,2,)</f>
        <v>Tipo_F_0-11</v>
      </c>
      <c r="L1801" t="s">
        <v>1259</v>
      </c>
      <c r="M1801" t="str">
        <f t="shared" si="56"/>
        <v>MG</v>
      </c>
      <c r="N1801" s="53">
        <v>41016</v>
      </c>
      <c r="O1801">
        <v>1</v>
      </c>
      <c r="P1801">
        <f t="shared" si="57"/>
        <v>37811.839999999997</v>
      </c>
    </row>
    <row r="1802" spans="1:16" x14ac:dyDescent="0.25">
      <c r="A1802" s="32" t="s">
        <v>29</v>
      </c>
      <c r="B1802" s="32">
        <v>31744</v>
      </c>
      <c r="C1802" s="32" t="s">
        <v>1153</v>
      </c>
      <c r="D1802" s="32" t="str">
        <f>VLOOKUP(C1802,Grupo!A:B,2,0)</f>
        <v>_RX 0-11m</v>
      </c>
      <c r="G1802" s="34">
        <v>91300</v>
      </c>
      <c r="H1802" s="32">
        <v>8158</v>
      </c>
      <c r="I1802" s="58" t="s">
        <v>29</v>
      </c>
      <c r="J1802">
        <f>VLOOKUP(D1802,'TIpo (Estudo)'!A:C,3,0)</f>
        <v>7</v>
      </c>
      <c r="K1802" t="str">
        <f>VLOOKUP(D1802,'TIpo (Estudo)'!A:B,2,)</f>
        <v>Tipo_F_0-11</v>
      </c>
      <c r="L1802" t="s">
        <v>1785</v>
      </c>
      <c r="M1802" t="str">
        <f t="shared" si="56"/>
        <v>PR</v>
      </c>
      <c r="N1802" s="53">
        <v>41017</v>
      </c>
      <c r="O1802">
        <v>1</v>
      </c>
      <c r="P1802">
        <f t="shared" si="57"/>
        <v>37433</v>
      </c>
    </row>
    <row r="1803" spans="1:16" x14ac:dyDescent="0.25">
      <c r="A1803" s="32" t="s">
        <v>79</v>
      </c>
      <c r="B1803" s="32">
        <v>42700</v>
      </c>
      <c r="C1803" s="32" t="s">
        <v>3059</v>
      </c>
      <c r="D1803" s="32" t="str">
        <f>VLOOKUP(C1803,Grupo!A:B,2,0)</f>
        <v>_Wagon</v>
      </c>
      <c r="G1803" s="34">
        <v>25035</v>
      </c>
      <c r="H1803" s="32">
        <v>7932</v>
      </c>
      <c r="I1803" s="58" t="s">
        <v>79</v>
      </c>
      <c r="J1803">
        <f>VLOOKUP(D1803,'TIpo (Estudo)'!A:C,3,0)</f>
        <v>19</v>
      </c>
      <c r="K1803" t="str">
        <f>VLOOKUP(D1803,'TIpo (Estudo)'!A:B,2,)</f>
        <v>Tipo_K</v>
      </c>
      <c r="L1803" t="s">
        <v>1406</v>
      </c>
      <c r="M1803" t="str">
        <f t="shared" si="56"/>
        <v>RS</v>
      </c>
      <c r="N1803" s="53">
        <v>41017</v>
      </c>
      <c r="O1803">
        <v>1</v>
      </c>
      <c r="P1803">
        <f t="shared" si="57"/>
        <v>10264.349999999999</v>
      </c>
    </row>
    <row r="1804" spans="1:16" x14ac:dyDescent="0.25">
      <c r="A1804" s="32" t="s">
        <v>108</v>
      </c>
      <c r="B1804" s="32">
        <v>25444</v>
      </c>
      <c r="C1804" s="32" t="s">
        <v>1166</v>
      </c>
      <c r="D1804" s="32" t="str">
        <f>VLOOKUP(C1804,Grupo!A:B,2,0)</f>
        <v>_Distribuidor_Ester</v>
      </c>
      <c r="G1804" s="34">
        <v>41016.42</v>
      </c>
      <c r="H1804" s="32">
        <v>8242</v>
      </c>
      <c r="I1804" s="58" t="s">
        <v>108</v>
      </c>
      <c r="J1804">
        <f>VLOOKUP(D1804,'TIpo (Estudo)'!A:C,3,0)</f>
        <v>2</v>
      </c>
      <c r="K1804" t="str">
        <f>VLOOKUP(D1804,'TIpo (Estudo)'!A:B,2,)</f>
        <v>Tipo_B</v>
      </c>
      <c r="L1804" t="s">
        <v>1786</v>
      </c>
      <c r="M1804" t="str">
        <f t="shared" si="56"/>
        <v>PE</v>
      </c>
      <c r="N1804" s="53">
        <v>41018</v>
      </c>
      <c r="O1804">
        <v>1</v>
      </c>
      <c r="P1804">
        <f t="shared" si="57"/>
        <v>16816.732199999999</v>
      </c>
    </row>
    <row r="1805" spans="1:16" x14ac:dyDescent="0.25">
      <c r="A1805" s="32" t="s">
        <v>108</v>
      </c>
      <c r="B1805" s="32">
        <v>38968</v>
      </c>
      <c r="C1805" s="32" t="s">
        <v>1163</v>
      </c>
      <c r="D1805" s="32" t="str">
        <f>VLOOKUP(C1805,Grupo!A:B,2,0)</f>
        <v>_VM 9 m ou &gt;</v>
      </c>
      <c r="G1805" s="34">
        <v>70783.58</v>
      </c>
      <c r="H1805" s="32">
        <v>8239</v>
      </c>
      <c r="I1805" s="58" t="s">
        <v>108</v>
      </c>
      <c r="J1805">
        <f>VLOOKUP(D1805,'TIpo (Estudo)'!A:C,3,0)</f>
        <v>18</v>
      </c>
      <c r="K1805" t="str">
        <f>VLOOKUP(D1805,'TIpo (Estudo)'!A:B,2,)</f>
        <v>Tipo_J_9</v>
      </c>
      <c r="L1805" t="s">
        <v>1786</v>
      </c>
      <c r="M1805" t="str">
        <f t="shared" si="56"/>
        <v>PE</v>
      </c>
      <c r="N1805" s="53">
        <v>41018</v>
      </c>
      <c r="O1805">
        <v>1</v>
      </c>
      <c r="P1805">
        <f t="shared" si="57"/>
        <v>29021.267799999998</v>
      </c>
    </row>
    <row r="1806" spans="1:16" x14ac:dyDescent="0.25">
      <c r="A1806" s="32" t="s">
        <v>15</v>
      </c>
      <c r="B1806" s="32">
        <v>42017</v>
      </c>
      <c r="C1806" s="32" t="s">
        <v>2174</v>
      </c>
      <c r="D1806" s="32" t="str">
        <f>VLOOKUP(C1806,Grupo!A:B,2,0)</f>
        <v>_RX 15-20 m</v>
      </c>
      <c r="G1806" s="34">
        <v>245000</v>
      </c>
      <c r="H1806" s="32">
        <v>8256</v>
      </c>
      <c r="I1806" s="58" t="s">
        <v>15</v>
      </c>
      <c r="J1806">
        <f>VLOOKUP(D1806,'TIpo (Estudo)'!A:C,3,0)</f>
        <v>9</v>
      </c>
      <c r="K1806" t="str">
        <f>VLOOKUP(D1806,'TIpo (Estudo)'!A:B,2,)</f>
        <v>Tipo_F_15-20</v>
      </c>
      <c r="L1806" t="s">
        <v>1472</v>
      </c>
      <c r="M1806" t="str">
        <f t="shared" si="56"/>
        <v>MT</v>
      </c>
      <c r="N1806" s="53">
        <v>41018</v>
      </c>
      <c r="O1806">
        <v>1</v>
      </c>
      <c r="P1806">
        <f t="shared" si="57"/>
        <v>100450</v>
      </c>
    </row>
    <row r="1807" spans="1:16" x14ac:dyDescent="0.25">
      <c r="A1807" s="32" t="s">
        <v>2</v>
      </c>
      <c r="B1807" s="32">
        <v>43239</v>
      </c>
      <c r="C1807" s="32" t="s">
        <v>2018</v>
      </c>
      <c r="D1807" s="32" t="str">
        <f>VLOOKUP(C1807,Grupo!A:B,2,0)</f>
        <v>_TMX 06-10 m</v>
      </c>
      <c r="G1807" s="34">
        <v>51000</v>
      </c>
      <c r="H1807" s="32">
        <v>8235</v>
      </c>
      <c r="I1807" s="58" t="s">
        <v>2</v>
      </c>
      <c r="J1807">
        <f>VLOOKUP(D1807,'TIpo (Estudo)'!A:C,3,0)</f>
        <v>14</v>
      </c>
      <c r="K1807" t="str">
        <f>VLOOKUP(D1807,'TIpo (Estudo)'!A:B,2,)</f>
        <v>Tipo_H_6-10</v>
      </c>
      <c r="L1807" t="s">
        <v>1222</v>
      </c>
      <c r="M1807" t="str">
        <f t="shared" si="56"/>
        <v>SP</v>
      </c>
      <c r="N1807" s="53">
        <v>41019</v>
      </c>
      <c r="O1807">
        <v>1</v>
      </c>
      <c r="P1807">
        <f t="shared" si="57"/>
        <v>20910</v>
      </c>
    </row>
    <row r="1808" spans="1:16" x14ac:dyDescent="0.25">
      <c r="A1808" s="32" t="s">
        <v>2</v>
      </c>
      <c r="B1808" s="32">
        <v>42700</v>
      </c>
      <c r="C1808" s="32" t="s">
        <v>3059</v>
      </c>
      <c r="D1808" s="32" t="str">
        <f>VLOOKUP(C1808,Grupo!A:B,2,0)</f>
        <v>_Wagon</v>
      </c>
      <c r="G1808" s="34">
        <v>23319.72</v>
      </c>
      <c r="H1808" s="32">
        <v>8126</v>
      </c>
      <c r="I1808" s="58" t="s">
        <v>2</v>
      </c>
      <c r="J1808">
        <f>VLOOKUP(D1808,'TIpo (Estudo)'!A:C,3,0)</f>
        <v>19</v>
      </c>
      <c r="K1808" t="str">
        <f>VLOOKUP(D1808,'TIpo (Estudo)'!A:B,2,)</f>
        <v>Tipo_K</v>
      </c>
      <c r="L1808" t="s">
        <v>1225</v>
      </c>
      <c r="M1808" t="str">
        <f t="shared" si="56"/>
        <v>SP</v>
      </c>
      <c r="N1808" s="53">
        <v>41019</v>
      </c>
      <c r="O1808">
        <v>1</v>
      </c>
      <c r="P1808">
        <f t="shared" si="57"/>
        <v>9561.0851999999995</v>
      </c>
    </row>
    <row r="1809" spans="1:16" x14ac:dyDescent="0.25">
      <c r="A1809" s="32" t="s">
        <v>2</v>
      </c>
      <c r="B1809" s="32">
        <v>42700</v>
      </c>
      <c r="C1809" s="32" t="s">
        <v>3059</v>
      </c>
      <c r="D1809" s="32" t="str">
        <f>VLOOKUP(C1809,Grupo!A:B,2,0)</f>
        <v>_Wagon</v>
      </c>
      <c r="G1809" s="34">
        <v>23319.72</v>
      </c>
      <c r="H1809" s="32">
        <v>8248</v>
      </c>
      <c r="I1809" s="58" t="s">
        <v>2</v>
      </c>
      <c r="J1809">
        <f>VLOOKUP(D1809,'TIpo (Estudo)'!A:C,3,0)</f>
        <v>19</v>
      </c>
      <c r="K1809" t="str">
        <f>VLOOKUP(D1809,'TIpo (Estudo)'!A:B,2,)</f>
        <v>Tipo_K</v>
      </c>
      <c r="L1809" t="s">
        <v>1441</v>
      </c>
      <c r="M1809" t="str">
        <f t="shared" si="56"/>
        <v>SP</v>
      </c>
      <c r="N1809" s="53">
        <v>41019</v>
      </c>
      <c r="O1809">
        <v>1</v>
      </c>
      <c r="P1809">
        <f t="shared" si="57"/>
        <v>9561.0851999999995</v>
      </c>
    </row>
    <row r="1810" spans="1:16" x14ac:dyDescent="0.25">
      <c r="A1810" s="32" t="s">
        <v>1</v>
      </c>
      <c r="B1810" s="32">
        <v>41942</v>
      </c>
      <c r="C1810" s="32" t="s">
        <v>2165</v>
      </c>
      <c r="D1810" s="32" t="str">
        <f>VLOOKUP(C1810,Grupo!A:B,2,0)</f>
        <v>_RX 15-20 m</v>
      </c>
      <c r="G1810" s="34">
        <v>215000</v>
      </c>
      <c r="H1810" s="32">
        <v>8184</v>
      </c>
      <c r="I1810" s="58" t="s">
        <v>1</v>
      </c>
      <c r="J1810">
        <f>VLOOKUP(D1810,'TIpo (Estudo)'!A:C,3,0)</f>
        <v>9</v>
      </c>
      <c r="K1810" t="str">
        <f>VLOOKUP(D1810,'TIpo (Estudo)'!A:B,2,)</f>
        <v>Tipo_F_15-20</v>
      </c>
      <c r="L1810" t="s">
        <v>1251</v>
      </c>
      <c r="M1810" t="str">
        <f t="shared" si="56"/>
        <v>MS</v>
      </c>
      <c r="N1810" s="53">
        <v>41024</v>
      </c>
      <c r="O1810">
        <v>1</v>
      </c>
      <c r="P1810">
        <f t="shared" si="57"/>
        <v>88150</v>
      </c>
    </row>
    <row r="1811" spans="1:16" x14ac:dyDescent="0.25">
      <c r="A1811" s="32" t="s">
        <v>10</v>
      </c>
      <c r="B1811" s="32">
        <v>40526</v>
      </c>
      <c r="C1811" s="32" t="s">
        <v>1151</v>
      </c>
      <c r="D1811" s="32" t="str">
        <f>VLOOKUP(C1811,Grupo!A:B,2,0)</f>
        <v>_RX 0-11m</v>
      </c>
      <c r="G1811" s="34">
        <v>121400</v>
      </c>
      <c r="H1811" s="32">
        <v>8191</v>
      </c>
      <c r="I1811" s="58" t="s">
        <v>10</v>
      </c>
      <c r="J1811">
        <f>VLOOKUP(D1811,'TIpo (Estudo)'!A:C,3,0)</f>
        <v>7</v>
      </c>
      <c r="K1811" t="str">
        <f>VLOOKUP(D1811,'TIpo (Estudo)'!A:B,2,)</f>
        <v>Tipo_F_0-11</v>
      </c>
      <c r="L1811" t="s">
        <v>1769</v>
      </c>
      <c r="M1811" t="str">
        <f t="shared" si="56"/>
        <v>GO</v>
      </c>
      <c r="N1811" s="53">
        <v>41024</v>
      </c>
      <c r="O1811">
        <v>1</v>
      </c>
      <c r="P1811">
        <f t="shared" si="57"/>
        <v>49774</v>
      </c>
    </row>
    <row r="1812" spans="1:16" x14ac:dyDescent="0.25">
      <c r="A1812" s="32" t="s">
        <v>4</v>
      </c>
      <c r="B1812" s="32">
        <v>33790</v>
      </c>
      <c r="C1812" s="32" t="s">
        <v>1177</v>
      </c>
      <c r="D1812" s="32" t="str">
        <f>VLOOKUP(C1812,Grupo!A:B,2,0)</f>
        <v>_Colhedoras</v>
      </c>
      <c r="G1812" s="34">
        <v>50000</v>
      </c>
      <c r="H1812" s="32">
        <v>7988</v>
      </c>
      <c r="I1812" s="58" t="s">
        <v>4</v>
      </c>
      <c r="J1812">
        <f>VLOOKUP(D1812,'TIpo (Estudo)'!A:C,3,0)</f>
        <v>1</v>
      </c>
      <c r="K1812" t="str">
        <f>VLOOKUP(D1812,'TIpo (Estudo)'!A:B,2,)</f>
        <v>Tipo_A</v>
      </c>
      <c r="L1812" t="s">
        <v>1788</v>
      </c>
      <c r="M1812" t="str">
        <f t="shared" si="56"/>
        <v>MG</v>
      </c>
      <c r="N1812" s="53">
        <v>41024</v>
      </c>
      <c r="O1812">
        <v>1</v>
      </c>
      <c r="P1812">
        <f t="shared" si="57"/>
        <v>20500</v>
      </c>
    </row>
    <row r="1813" spans="1:16" x14ac:dyDescent="0.25">
      <c r="A1813" s="32" t="s">
        <v>4</v>
      </c>
      <c r="B1813" s="32">
        <v>45418</v>
      </c>
      <c r="C1813" s="32" t="s">
        <v>1139</v>
      </c>
      <c r="D1813" s="32" t="str">
        <f>VLOOKUP(C1813,Grupo!A:B,2,0)</f>
        <v>_TMX 02-5 m</v>
      </c>
      <c r="G1813" s="34">
        <v>66078</v>
      </c>
      <c r="H1813" s="32">
        <v>8178</v>
      </c>
      <c r="I1813" s="58" t="s">
        <v>4</v>
      </c>
      <c r="J1813">
        <f>VLOOKUP(D1813,'TIpo (Estudo)'!A:C,3,0)</f>
        <v>13</v>
      </c>
      <c r="K1813" t="str">
        <f>VLOOKUP(D1813,'TIpo (Estudo)'!A:B,2,)</f>
        <v>Tipo_H_2-5</v>
      </c>
      <c r="L1813" t="s">
        <v>1259</v>
      </c>
      <c r="M1813" t="str">
        <f t="shared" si="56"/>
        <v>MG</v>
      </c>
      <c r="N1813" s="53">
        <v>41024</v>
      </c>
      <c r="O1813">
        <v>1</v>
      </c>
      <c r="P1813">
        <f t="shared" si="57"/>
        <v>27091.98</v>
      </c>
    </row>
    <row r="1814" spans="1:16" x14ac:dyDescent="0.25">
      <c r="A1814" s="32" t="s">
        <v>4</v>
      </c>
      <c r="B1814" s="32">
        <v>45418</v>
      </c>
      <c r="C1814" s="32" t="s">
        <v>1139</v>
      </c>
      <c r="D1814" s="32" t="str">
        <f>VLOOKUP(C1814,Grupo!A:B,2,0)</f>
        <v>_TMX 02-5 m</v>
      </c>
      <c r="G1814" s="34">
        <v>66078</v>
      </c>
      <c r="H1814" s="32">
        <v>8149</v>
      </c>
      <c r="I1814" s="58" t="s">
        <v>4</v>
      </c>
      <c r="J1814">
        <f>VLOOKUP(D1814,'TIpo (Estudo)'!A:C,3,0)</f>
        <v>13</v>
      </c>
      <c r="K1814" t="str">
        <f>VLOOKUP(D1814,'TIpo (Estudo)'!A:B,2,)</f>
        <v>Tipo_H_2-5</v>
      </c>
      <c r="L1814" t="s">
        <v>1259</v>
      </c>
      <c r="M1814" t="str">
        <f t="shared" si="56"/>
        <v>MG</v>
      </c>
      <c r="N1814" s="53">
        <v>41024</v>
      </c>
      <c r="O1814">
        <v>1</v>
      </c>
      <c r="P1814">
        <f t="shared" si="57"/>
        <v>27091.98</v>
      </c>
    </row>
    <row r="1815" spans="1:16" x14ac:dyDescent="0.25">
      <c r="A1815" s="32" t="s">
        <v>517</v>
      </c>
      <c r="B1815" s="32">
        <v>37201</v>
      </c>
      <c r="C1815" s="32" t="s">
        <v>2009</v>
      </c>
      <c r="D1815" s="32" t="str">
        <f>VLOOKUP(C1815,Grupo!A:B,2,0)</f>
        <v>_TMX 12-15 m</v>
      </c>
      <c r="G1815" s="34">
        <v>155171.54999999999</v>
      </c>
      <c r="H1815" s="32">
        <v>8038</v>
      </c>
      <c r="I1815" s="58" t="s">
        <v>517</v>
      </c>
      <c r="J1815">
        <f>VLOOKUP(D1815,'TIpo (Estudo)'!A:C,3,0)</f>
        <v>15</v>
      </c>
      <c r="K1815" t="str">
        <f>VLOOKUP(D1815,'TIpo (Estudo)'!A:B,2,)</f>
        <v>Tipo_H_12-15</v>
      </c>
      <c r="L1815" t="s">
        <v>1530</v>
      </c>
      <c r="M1815" t="str">
        <f t="shared" si="56"/>
        <v>MA</v>
      </c>
      <c r="N1815" s="53">
        <v>41026</v>
      </c>
      <c r="O1815">
        <v>1</v>
      </c>
      <c r="P1815">
        <f t="shared" si="57"/>
        <v>63620.335499999994</v>
      </c>
    </row>
    <row r="1816" spans="1:16" x14ac:dyDescent="0.25">
      <c r="A1816" s="32" t="s">
        <v>2</v>
      </c>
      <c r="B1816" s="32">
        <v>45418</v>
      </c>
      <c r="C1816" s="32" t="s">
        <v>1139</v>
      </c>
      <c r="D1816" s="32" t="str">
        <f>VLOOKUP(C1816,Grupo!A:B,2,0)</f>
        <v>_TMX 02-5 m</v>
      </c>
      <c r="G1816" s="34">
        <v>63103</v>
      </c>
      <c r="H1816" s="32">
        <v>8190</v>
      </c>
      <c r="I1816" s="58" t="s">
        <v>2</v>
      </c>
      <c r="J1816">
        <f>VLOOKUP(D1816,'TIpo (Estudo)'!A:C,3,0)</f>
        <v>13</v>
      </c>
      <c r="K1816" t="str">
        <f>VLOOKUP(D1816,'TIpo (Estudo)'!A:B,2,)</f>
        <v>Tipo_H_2-5</v>
      </c>
      <c r="L1816" t="s">
        <v>1649</v>
      </c>
      <c r="M1816" t="str">
        <f t="shared" si="56"/>
        <v>SP</v>
      </c>
      <c r="N1816" s="53">
        <v>41033</v>
      </c>
      <c r="O1816">
        <v>1</v>
      </c>
      <c r="P1816">
        <f t="shared" si="57"/>
        <v>25872.23</v>
      </c>
    </row>
    <row r="1817" spans="1:16" x14ac:dyDescent="0.25">
      <c r="A1817" s="32" t="s">
        <v>15</v>
      </c>
      <c r="B1817" s="32">
        <v>31744</v>
      </c>
      <c r="C1817" s="32" t="s">
        <v>1153</v>
      </c>
      <c r="D1817" s="32" t="str">
        <f>VLOOKUP(C1817,Grupo!A:B,2,0)</f>
        <v>_RX 0-11m</v>
      </c>
      <c r="G1817" s="34">
        <v>84200</v>
      </c>
      <c r="H1817" s="32">
        <v>8192</v>
      </c>
      <c r="I1817" s="58" t="s">
        <v>15</v>
      </c>
      <c r="J1817">
        <f>VLOOKUP(D1817,'TIpo (Estudo)'!A:C,3,0)</f>
        <v>7</v>
      </c>
      <c r="K1817" t="str">
        <f>VLOOKUP(D1817,'TIpo (Estudo)'!A:B,2,)</f>
        <v>Tipo_F_0-11</v>
      </c>
      <c r="L1817" t="s">
        <v>1322</v>
      </c>
      <c r="M1817" t="str">
        <f t="shared" si="56"/>
        <v>MT</v>
      </c>
      <c r="N1817" s="53">
        <v>41033</v>
      </c>
      <c r="O1817">
        <v>1</v>
      </c>
      <c r="P1817">
        <f t="shared" si="57"/>
        <v>34522</v>
      </c>
    </row>
    <row r="1818" spans="1:16" x14ac:dyDescent="0.25">
      <c r="A1818" s="32" t="s">
        <v>55</v>
      </c>
      <c r="B1818" s="32">
        <v>42567</v>
      </c>
      <c r="C1818" s="32" t="s">
        <v>2193</v>
      </c>
      <c r="D1818" s="32" t="str">
        <f>VLOOKUP(C1818,Grupo!A:B,2,0)</f>
        <v>_Colhedoras</v>
      </c>
      <c r="G1818" s="34">
        <v>23363</v>
      </c>
      <c r="H1818" s="32">
        <v>8261</v>
      </c>
      <c r="I1818" s="58" t="s">
        <v>55</v>
      </c>
      <c r="J1818">
        <f>VLOOKUP(D1818,'TIpo (Estudo)'!A:C,3,0)</f>
        <v>1</v>
      </c>
      <c r="K1818" t="str">
        <f>VLOOKUP(D1818,'TIpo (Estudo)'!A:B,2,)</f>
        <v>Tipo_A</v>
      </c>
      <c r="L1818" t="s">
        <v>1694</v>
      </c>
      <c r="M1818" t="str">
        <f t="shared" si="56"/>
        <v>SC</v>
      </c>
      <c r="N1818" s="53">
        <v>41036</v>
      </c>
      <c r="O1818">
        <v>1</v>
      </c>
      <c r="P1818">
        <f t="shared" si="57"/>
        <v>9578.83</v>
      </c>
    </row>
    <row r="1819" spans="1:16" x14ac:dyDescent="0.25">
      <c r="A1819" s="32" t="s">
        <v>582</v>
      </c>
      <c r="B1819" s="32">
        <v>35509</v>
      </c>
      <c r="C1819" s="32" t="s">
        <v>1168</v>
      </c>
      <c r="D1819" s="32" t="str">
        <f>VLOOKUP(C1819,Grupo!A:B,2,0)</f>
        <v>_Distribuidor_Ester</v>
      </c>
      <c r="G1819" s="34">
        <v>58000</v>
      </c>
      <c r="H1819" s="32">
        <v>8240</v>
      </c>
      <c r="I1819" s="58" t="s">
        <v>582</v>
      </c>
      <c r="J1819">
        <f>VLOOKUP(D1819,'TIpo (Estudo)'!A:C,3,0)</f>
        <v>2</v>
      </c>
      <c r="K1819" t="str">
        <f>VLOOKUP(D1819,'TIpo (Estudo)'!A:B,2,)</f>
        <v>Tipo_B</v>
      </c>
      <c r="L1819" t="s">
        <v>1601</v>
      </c>
      <c r="M1819" t="str">
        <f t="shared" si="56"/>
        <v>PB</v>
      </c>
      <c r="N1819" s="53">
        <v>41036</v>
      </c>
      <c r="O1819">
        <v>1</v>
      </c>
      <c r="P1819">
        <f t="shared" si="57"/>
        <v>23780</v>
      </c>
    </row>
    <row r="1820" spans="1:16" x14ac:dyDescent="0.25">
      <c r="A1820" s="32" t="s">
        <v>2</v>
      </c>
      <c r="B1820" s="32">
        <v>43239</v>
      </c>
      <c r="C1820" s="32" t="s">
        <v>2018</v>
      </c>
      <c r="D1820" s="32" t="str">
        <f>VLOOKUP(C1820,Grupo!A:B,2,0)</f>
        <v>_TMX 06-10 m</v>
      </c>
      <c r="G1820" s="34">
        <v>72571</v>
      </c>
      <c r="H1820" s="32">
        <v>8271</v>
      </c>
      <c r="I1820" s="58" t="s">
        <v>2</v>
      </c>
      <c r="J1820">
        <f>VLOOKUP(D1820,'TIpo (Estudo)'!A:C,3,0)</f>
        <v>14</v>
      </c>
      <c r="K1820" t="str">
        <f>VLOOKUP(D1820,'TIpo (Estudo)'!A:B,2,)</f>
        <v>Tipo_H_6-10</v>
      </c>
      <c r="L1820" t="s">
        <v>1194</v>
      </c>
      <c r="M1820" t="str">
        <f t="shared" si="56"/>
        <v>SP</v>
      </c>
      <c r="N1820" s="53">
        <v>41037</v>
      </c>
      <c r="O1820">
        <v>1</v>
      </c>
      <c r="P1820">
        <f t="shared" si="57"/>
        <v>29754.109999999997</v>
      </c>
    </row>
    <row r="1821" spans="1:16" x14ac:dyDescent="0.25">
      <c r="A1821" s="32" t="s">
        <v>128</v>
      </c>
      <c r="B1821" s="32">
        <v>41711</v>
      </c>
      <c r="C1821" s="32" t="s">
        <v>3057</v>
      </c>
      <c r="D1821" s="32" t="str">
        <f>VLOOKUP(C1821,Grupo!A:B,2,0)</f>
        <v>_VM 2-8 m</v>
      </c>
      <c r="G1821" s="34">
        <v>70000</v>
      </c>
      <c r="H1821" s="32">
        <v>8260</v>
      </c>
      <c r="I1821" s="58" t="s">
        <v>128</v>
      </c>
      <c r="J1821">
        <f>VLOOKUP(D1821,'TIpo (Estudo)'!A:C,3,0)</f>
        <v>17</v>
      </c>
      <c r="K1821" t="str">
        <f>VLOOKUP(D1821,'TIpo (Estudo)'!A:B,2,)</f>
        <v>Tipo_J_2-8</v>
      </c>
      <c r="L1821" t="s">
        <v>1790</v>
      </c>
      <c r="M1821" t="str">
        <f t="shared" si="56"/>
        <v>BA</v>
      </c>
      <c r="N1821" s="53">
        <v>41037</v>
      </c>
      <c r="O1821">
        <v>1</v>
      </c>
      <c r="P1821">
        <f t="shared" si="57"/>
        <v>28700</v>
      </c>
    </row>
    <row r="1822" spans="1:16" x14ac:dyDescent="0.25">
      <c r="A1822" s="32" t="s">
        <v>15</v>
      </c>
      <c r="B1822" s="32">
        <v>40526</v>
      </c>
      <c r="C1822" s="32" t="s">
        <v>1151</v>
      </c>
      <c r="D1822" s="32" t="str">
        <f>VLOOKUP(C1822,Grupo!A:B,2,0)</f>
        <v>_RX 0-11m</v>
      </c>
      <c r="G1822" s="34">
        <v>120000</v>
      </c>
      <c r="H1822" s="32">
        <v>8142</v>
      </c>
      <c r="I1822" s="58" t="s">
        <v>15</v>
      </c>
      <c r="J1822">
        <f>VLOOKUP(D1822,'TIpo (Estudo)'!A:C,3,0)</f>
        <v>7</v>
      </c>
      <c r="K1822" t="str">
        <f>VLOOKUP(D1822,'TIpo (Estudo)'!A:B,2,)</f>
        <v>Tipo_F_0-11</v>
      </c>
      <c r="L1822" t="s">
        <v>1789</v>
      </c>
      <c r="M1822" t="str">
        <f t="shared" si="56"/>
        <v>MT</v>
      </c>
      <c r="N1822" s="53">
        <v>41037</v>
      </c>
      <c r="O1822">
        <v>1</v>
      </c>
      <c r="P1822">
        <f t="shared" si="57"/>
        <v>49200</v>
      </c>
    </row>
    <row r="1823" spans="1:16" x14ac:dyDescent="0.25">
      <c r="A1823" s="32" t="s">
        <v>10</v>
      </c>
      <c r="B1823" s="32">
        <v>33790</v>
      </c>
      <c r="C1823" s="32" t="s">
        <v>1177</v>
      </c>
      <c r="D1823" s="32" t="str">
        <f>VLOOKUP(C1823,Grupo!A:B,2,0)</f>
        <v>_Colhedoras</v>
      </c>
      <c r="G1823" s="34">
        <v>23000</v>
      </c>
      <c r="H1823" s="32">
        <v>7412</v>
      </c>
      <c r="I1823" s="58" t="s">
        <v>10</v>
      </c>
      <c r="J1823">
        <f>VLOOKUP(D1823,'TIpo (Estudo)'!A:C,3,0)</f>
        <v>1</v>
      </c>
      <c r="K1823" t="str">
        <f>VLOOKUP(D1823,'TIpo (Estudo)'!A:B,2,)</f>
        <v>Tipo_A</v>
      </c>
      <c r="L1823" t="s">
        <v>1439</v>
      </c>
      <c r="M1823" t="str">
        <f t="shared" si="56"/>
        <v>GO</v>
      </c>
      <c r="N1823" s="53">
        <v>41038</v>
      </c>
      <c r="O1823">
        <v>1</v>
      </c>
      <c r="P1823">
        <f t="shared" si="57"/>
        <v>9430</v>
      </c>
    </row>
    <row r="1824" spans="1:16" x14ac:dyDescent="0.25">
      <c r="A1824" s="32" t="s">
        <v>2</v>
      </c>
      <c r="B1824" s="32">
        <v>37207</v>
      </c>
      <c r="C1824" s="32" t="s">
        <v>1138</v>
      </c>
      <c r="D1824" s="32" t="str">
        <f>VLOOKUP(C1824,Grupo!A:B,2,0)</f>
        <v>_TMX 02-5 m</v>
      </c>
      <c r="G1824" s="34">
        <v>51568</v>
      </c>
      <c r="H1824" s="32" t="s">
        <v>2074</v>
      </c>
      <c r="I1824" s="58" t="s">
        <v>2</v>
      </c>
      <c r="J1824">
        <f>VLOOKUP(D1824,'TIpo (Estudo)'!A:C,3,0)</f>
        <v>13</v>
      </c>
      <c r="K1824" t="str">
        <f>VLOOKUP(D1824,'TIpo (Estudo)'!A:B,2,)</f>
        <v>Tipo_H_2-5</v>
      </c>
      <c r="L1824" t="s">
        <v>1649</v>
      </c>
      <c r="M1824" t="str">
        <f t="shared" si="56"/>
        <v>SP</v>
      </c>
      <c r="N1824" s="53">
        <v>41038</v>
      </c>
      <c r="O1824">
        <v>1</v>
      </c>
      <c r="P1824">
        <f t="shared" si="57"/>
        <v>21142.879999999997</v>
      </c>
    </row>
    <row r="1825" spans="1:16" x14ac:dyDescent="0.25">
      <c r="A1825" s="32" t="s">
        <v>2</v>
      </c>
      <c r="B1825" s="32">
        <v>37090</v>
      </c>
      <c r="C1825" s="32" t="s">
        <v>1142</v>
      </c>
      <c r="D1825" s="32" t="str">
        <f>VLOOKUP(C1825,Grupo!A:B,2,0)</f>
        <v>_TMX 02-5 m</v>
      </c>
      <c r="G1825" s="34">
        <v>42143</v>
      </c>
      <c r="H1825" s="32">
        <v>8226</v>
      </c>
      <c r="I1825" s="58" t="s">
        <v>2</v>
      </c>
      <c r="J1825">
        <f>VLOOKUP(D1825,'TIpo (Estudo)'!A:C,3,0)</f>
        <v>13</v>
      </c>
      <c r="K1825" t="str">
        <f>VLOOKUP(D1825,'TIpo (Estudo)'!A:B,2,)</f>
        <v>Tipo_H_2-5</v>
      </c>
      <c r="L1825" t="s">
        <v>1649</v>
      </c>
      <c r="M1825" t="str">
        <f t="shared" si="56"/>
        <v>SP</v>
      </c>
      <c r="N1825" s="53">
        <v>41038</v>
      </c>
      <c r="O1825">
        <v>1</v>
      </c>
      <c r="P1825">
        <f t="shared" si="57"/>
        <v>17278.629999999997</v>
      </c>
    </row>
    <row r="1826" spans="1:16" x14ac:dyDescent="0.25">
      <c r="A1826" s="32" t="s">
        <v>79</v>
      </c>
      <c r="B1826" s="32">
        <v>41711</v>
      </c>
      <c r="C1826" s="32" t="s">
        <v>3057</v>
      </c>
      <c r="D1826" s="32" t="str">
        <f>VLOOKUP(C1826,Grupo!A:B,2,0)</f>
        <v>_VM 2-8 m</v>
      </c>
      <c r="G1826" s="34">
        <v>60995.58</v>
      </c>
      <c r="H1826" s="32">
        <v>7373</v>
      </c>
      <c r="I1826" s="58" t="s">
        <v>79</v>
      </c>
      <c r="J1826">
        <f>VLOOKUP(D1826,'TIpo (Estudo)'!A:C,3,0)</f>
        <v>17</v>
      </c>
      <c r="K1826" t="str">
        <f>VLOOKUP(D1826,'TIpo (Estudo)'!A:B,2,)</f>
        <v>Tipo_J_2-8</v>
      </c>
      <c r="L1826" t="s">
        <v>1791</v>
      </c>
      <c r="M1826" t="str">
        <f t="shared" si="56"/>
        <v>RS</v>
      </c>
      <c r="N1826" s="53">
        <v>41038</v>
      </c>
      <c r="O1826">
        <v>1</v>
      </c>
      <c r="P1826">
        <f t="shared" si="57"/>
        <v>25008.1878</v>
      </c>
    </row>
    <row r="1827" spans="1:16" x14ac:dyDescent="0.25">
      <c r="A1827" s="32" t="s">
        <v>79</v>
      </c>
      <c r="B1827" s="32">
        <v>41719</v>
      </c>
      <c r="C1827" s="32" t="s">
        <v>1164</v>
      </c>
      <c r="D1827" s="32" t="str">
        <f>VLOOKUP(C1827,Grupo!A:B,2,0)</f>
        <v>_Colhedoras</v>
      </c>
      <c r="G1827" s="34">
        <v>32950</v>
      </c>
      <c r="H1827" s="32">
        <v>8246</v>
      </c>
      <c r="I1827" s="58" t="s">
        <v>79</v>
      </c>
      <c r="J1827">
        <f>VLOOKUP(D1827,'TIpo (Estudo)'!A:C,3,0)</f>
        <v>1</v>
      </c>
      <c r="K1827" t="str">
        <f>VLOOKUP(D1827,'TIpo (Estudo)'!A:B,2,)</f>
        <v>Tipo_A</v>
      </c>
      <c r="L1827" t="s">
        <v>1792</v>
      </c>
      <c r="M1827" t="str">
        <f t="shared" si="56"/>
        <v>RS</v>
      </c>
      <c r="N1827" s="53">
        <v>41039</v>
      </c>
      <c r="O1827">
        <v>1</v>
      </c>
      <c r="P1827">
        <f t="shared" si="57"/>
        <v>13509.5</v>
      </c>
    </row>
    <row r="1828" spans="1:16" x14ac:dyDescent="0.25">
      <c r="A1828" s="32" t="s">
        <v>79</v>
      </c>
      <c r="B1828" s="32">
        <v>41815</v>
      </c>
      <c r="C1828" s="32" t="s">
        <v>2940</v>
      </c>
      <c r="D1828" s="32" t="str">
        <f>VLOOKUP(C1828,Grupo!A:B,2,0)</f>
        <v>_VM 2-8 m</v>
      </c>
      <c r="G1828" s="34">
        <v>38660</v>
      </c>
      <c r="H1828" s="32">
        <v>8265</v>
      </c>
      <c r="I1828" s="58" t="s">
        <v>79</v>
      </c>
      <c r="J1828">
        <f>VLOOKUP(D1828,'TIpo (Estudo)'!A:C,3,0)</f>
        <v>17</v>
      </c>
      <c r="K1828" t="str">
        <f>VLOOKUP(D1828,'TIpo (Estudo)'!A:B,2,)</f>
        <v>Tipo_J_2-8</v>
      </c>
      <c r="L1828" t="s">
        <v>1406</v>
      </c>
      <c r="M1828" t="str">
        <f t="shared" si="56"/>
        <v>RS</v>
      </c>
      <c r="N1828" s="53">
        <v>41039</v>
      </c>
      <c r="O1828">
        <v>1</v>
      </c>
      <c r="P1828">
        <f t="shared" si="57"/>
        <v>15850.599999999999</v>
      </c>
    </row>
    <row r="1829" spans="1:16" x14ac:dyDescent="0.25">
      <c r="A1829" s="32" t="s">
        <v>10</v>
      </c>
      <c r="B1829" s="32">
        <v>35873</v>
      </c>
      <c r="C1829" s="32" t="s">
        <v>1155</v>
      </c>
      <c r="D1829" s="32" t="str">
        <f>VLOOKUP(C1829,Grupo!A:B,2,0)</f>
        <v>_RX 15-20 m</v>
      </c>
      <c r="G1829" s="34">
        <v>150000</v>
      </c>
      <c r="H1829" s="32">
        <v>8272</v>
      </c>
      <c r="I1829" s="58" t="s">
        <v>10</v>
      </c>
      <c r="J1829">
        <f>VLOOKUP(D1829,'TIpo (Estudo)'!A:C,3,0)</f>
        <v>9</v>
      </c>
      <c r="K1829" t="str">
        <f>VLOOKUP(D1829,'TIpo (Estudo)'!A:B,2,)</f>
        <v>Tipo_F_15-20</v>
      </c>
      <c r="L1829" t="s">
        <v>1490</v>
      </c>
      <c r="M1829" t="str">
        <f t="shared" si="56"/>
        <v>GO</v>
      </c>
      <c r="N1829" s="53">
        <v>41040</v>
      </c>
      <c r="O1829">
        <v>1</v>
      </c>
      <c r="P1829">
        <f t="shared" si="57"/>
        <v>61499.999999999993</v>
      </c>
    </row>
    <row r="1830" spans="1:16" x14ac:dyDescent="0.25">
      <c r="A1830" s="32" t="s">
        <v>4</v>
      </c>
      <c r="B1830" s="32">
        <v>35873</v>
      </c>
      <c r="C1830" s="32" t="s">
        <v>1155</v>
      </c>
      <c r="D1830" s="32" t="str">
        <f>VLOOKUP(C1830,Grupo!A:B,2,0)</f>
        <v>_RX 15-20 m</v>
      </c>
      <c r="G1830" s="34">
        <v>128400</v>
      </c>
      <c r="H1830" s="32" t="s">
        <v>2075</v>
      </c>
      <c r="I1830" s="58" t="s">
        <v>4</v>
      </c>
      <c r="J1830">
        <f>VLOOKUP(D1830,'TIpo (Estudo)'!A:C,3,0)</f>
        <v>9</v>
      </c>
      <c r="K1830" t="str">
        <f>VLOOKUP(D1830,'TIpo (Estudo)'!A:B,2,)</f>
        <v>Tipo_F_15-20</v>
      </c>
      <c r="L1830" t="s">
        <v>1794</v>
      </c>
      <c r="M1830" t="str">
        <f t="shared" si="56"/>
        <v>MG</v>
      </c>
      <c r="N1830" s="53">
        <v>41043</v>
      </c>
      <c r="O1830">
        <v>1</v>
      </c>
      <c r="P1830">
        <f t="shared" si="57"/>
        <v>52644</v>
      </c>
    </row>
    <row r="1831" spans="1:16" x14ac:dyDescent="0.25">
      <c r="A1831" s="32" t="s">
        <v>4</v>
      </c>
      <c r="B1831" s="32">
        <v>36460</v>
      </c>
      <c r="C1831" s="32" t="s">
        <v>1149</v>
      </c>
      <c r="D1831" s="32" t="str">
        <f>VLOOKUP(C1831,Grupo!A:B,2,0)</f>
        <v>_TMX 02-5 m</v>
      </c>
      <c r="G1831" s="34">
        <v>40000</v>
      </c>
      <c r="H1831" s="32">
        <v>8177</v>
      </c>
      <c r="I1831" s="58" t="s">
        <v>4</v>
      </c>
      <c r="J1831">
        <f>VLOOKUP(D1831,'TIpo (Estudo)'!A:C,3,0)</f>
        <v>13</v>
      </c>
      <c r="K1831" t="str">
        <f>VLOOKUP(D1831,'TIpo (Estudo)'!A:B,2,)</f>
        <v>Tipo_H_2-5</v>
      </c>
      <c r="L1831" t="s">
        <v>1629</v>
      </c>
      <c r="M1831" t="str">
        <f t="shared" si="56"/>
        <v>MG</v>
      </c>
      <c r="N1831" s="53">
        <v>41043</v>
      </c>
      <c r="O1831">
        <v>1</v>
      </c>
      <c r="P1831">
        <f t="shared" si="57"/>
        <v>16400</v>
      </c>
    </row>
    <row r="1832" spans="1:16" x14ac:dyDescent="0.25">
      <c r="A1832" s="32" t="s">
        <v>2</v>
      </c>
      <c r="B1832" s="32">
        <v>40526</v>
      </c>
      <c r="C1832" s="32" t="s">
        <v>1151</v>
      </c>
      <c r="D1832" s="32" t="str">
        <f>VLOOKUP(C1832,Grupo!A:B,2,0)</f>
        <v>_RX 0-11m</v>
      </c>
      <c r="G1832" s="34">
        <v>86884</v>
      </c>
      <c r="H1832" s="32">
        <v>3</v>
      </c>
      <c r="I1832" s="58" t="s">
        <v>2</v>
      </c>
      <c r="J1832">
        <f>VLOOKUP(D1832,'TIpo (Estudo)'!A:C,3,0)</f>
        <v>7</v>
      </c>
      <c r="K1832" t="str">
        <f>VLOOKUP(D1832,'TIpo (Estudo)'!A:B,2,)</f>
        <v>Tipo_F_0-11</v>
      </c>
      <c r="L1832" t="s">
        <v>1320</v>
      </c>
      <c r="M1832" t="str">
        <f t="shared" si="56"/>
        <v>SP</v>
      </c>
      <c r="N1832" s="53">
        <v>41044</v>
      </c>
      <c r="O1832">
        <v>1</v>
      </c>
      <c r="P1832">
        <f t="shared" si="57"/>
        <v>35622.439999999995</v>
      </c>
    </row>
    <row r="1833" spans="1:16" x14ac:dyDescent="0.25">
      <c r="A1833" s="32" t="s">
        <v>2</v>
      </c>
      <c r="B1833" s="32">
        <v>40526</v>
      </c>
      <c r="C1833" s="32" t="s">
        <v>1151</v>
      </c>
      <c r="D1833" s="32" t="str">
        <f>VLOOKUP(C1833,Grupo!A:B,2,0)</f>
        <v>_RX 0-11m</v>
      </c>
      <c r="G1833" s="34">
        <v>86884</v>
      </c>
      <c r="H1833" s="32">
        <v>7331</v>
      </c>
      <c r="I1833" s="58" t="s">
        <v>2</v>
      </c>
      <c r="J1833">
        <f>VLOOKUP(D1833,'TIpo (Estudo)'!A:C,3,0)</f>
        <v>7</v>
      </c>
      <c r="K1833" t="str">
        <f>VLOOKUP(D1833,'TIpo (Estudo)'!A:B,2,)</f>
        <v>Tipo_F_0-11</v>
      </c>
      <c r="L1833" t="s">
        <v>1320</v>
      </c>
      <c r="M1833" t="str">
        <f t="shared" si="56"/>
        <v>SP</v>
      </c>
      <c r="N1833" s="53">
        <v>41044</v>
      </c>
      <c r="O1833">
        <v>1</v>
      </c>
      <c r="P1833">
        <f t="shared" si="57"/>
        <v>35622.439999999995</v>
      </c>
    </row>
    <row r="1834" spans="1:16" x14ac:dyDescent="0.25">
      <c r="A1834" s="32" t="s">
        <v>2</v>
      </c>
      <c r="B1834" s="32">
        <v>37711</v>
      </c>
      <c r="C1834" s="32" t="s">
        <v>1167</v>
      </c>
      <c r="D1834" s="32" t="str">
        <f>VLOOKUP(C1834,Grupo!A:B,2,0)</f>
        <v>_Distribuidor_Ester</v>
      </c>
      <c r="G1834" s="34">
        <v>60409</v>
      </c>
      <c r="H1834" s="32">
        <v>8266</v>
      </c>
      <c r="I1834" s="58" t="s">
        <v>2</v>
      </c>
      <c r="J1834">
        <f>VLOOKUP(D1834,'TIpo (Estudo)'!A:C,3,0)</f>
        <v>2</v>
      </c>
      <c r="K1834" t="str">
        <f>VLOOKUP(D1834,'TIpo (Estudo)'!A:B,2,)</f>
        <v>Tipo_B</v>
      </c>
      <c r="L1834" t="s">
        <v>1194</v>
      </c>
      <c r="M1834" t="str">
        <f t="shared" si="56"/>
        <v>SP</v>
      </c>
      <c r="N1834" s="53">
        <v>41045</v>
      </c>
      <c r="O1834">
        <v>1</v>
      </c>
      <c r="P1834">
        <f t="shared" si="57"/>
        <v>24767.69</v>
      </c>
    </row>
    <row r="1835" spans="1:16" x14ac:dyDescent="0.25">
      <c r="A1835" s="32" t="s">
        <v>2</v>
      </c>
      <c r="B1835" s="32">
        <v>32720</v>
      </c>
      <c r="C1835" s="32" t="s">
        <v>2026</v>
      </c>
      <c r="D1835" s="32" t="str">
        <f>VLOOKUP(C1835,Grupo!A:B,2,0)</f>
        <v>_Sega_Pasto</v>
      </c>
      <c r="G1835" s="34">
        <v>23000</v>
      </c>
      <c r="H1835" s="32">
        <v>7585</v>
      </c>
      <c r="I1835" s="58" t="s">
        <v>2</v>
      </c>
      <c r="J1835">
        <f>VLOOKUP(D1835,'TIpo (Estudo)'!A:C,3,0)</f>
        <v>12</v>
      </c>
      <c r="K1835" t="str">
        <f>VLOOKUP(D1835,'TIpo (Estudo)'!A:B,2,)</f>
        <v>Tipo_G</v>
      </c>
      <c r="L1835" t="s">
        <v>1443</v>
      </c>
      <c r="M1835" t="str">
        <f t="shared" si="56"/>
        <v>SP</v>
      </c>
      <c r="N1835" s="53">
        <v>41045</v>
      </c>
      <c r="O1835">
        <v>1</v>
      </c>
      <c r="P1835">
        <f t="shared" si="57"/>
        <v>9430</v>
      </c>
    </row>
    <row r="1836" spans="1:16" x14ac:dyDescent="0.25">
      <c r="A1836" s="32" t="s">
        <v>55</v>
      </c>
      <c r="B1836" s="32">
        <v>42567</v>
      </c>
      <c r="C1836" s="32" t="s">
        <v>2193</v>
      </c>
      <c r="D1836" s="32" t="str">
        <f>VLOOKUP(C1836,Grupo!A:B,2,0)</f>
        <v>_Colhedoras</v>
      </c>
      <c r="G1836" s="34">
        <v>25940</v>
      </c>
      <c r="H1836" s="32">
        <v>8273</v>
      </c>
      <c r="I1836" s="58" t="s">
        <v>55</v>
      </c>
      <c r="J1836">
        <f>VLOOKUP(D1836,'TIpo (Estudo)'!A:C,3,0)</f>
        <v>1</v>
      </c>
      <c r="K1836" t="str">
        <f>VLOOKUP(D1836,'TIpo (Estudo)'!A:B,2,)</f>
        <v>Tipo_A</v>
      </c>
      <c r="L1836" t="s">
        <v>1300</v>
      </c>
      <c r="M1836" t="str">
        <f t="shared" si="56"/>
        <v>SC</v>
      </c>
      <c r="N1836" s="53">
        <v>41046</v>
      </c>
      <c r="O1836">
        <v>1</v>
      </c>
      <c r="P1836">
        <f t="shared" si="57"/>
        <v>10635.4</v>
      </c>
    </row>
    <row r="1837" spans="1:16" x14ac:dyDescent="0.25">
      <c r="A1837" s="32" t="s">
        <v>2</v>
      </c>
      <c r="B1837" s="32">
        <v>35509</v>
      </c>
      <c r="C1837" s="32" t="s">
        <v>1168</v>
      </c>
      <c r="D1837" s="32" t="str">
        <f>VLOOKUP(C1837,Grupo!A:B,2,0)</f>
        <v>_Distribuidor_Ester</v>
      </c>
      <c r="G1837" s="34">
        <v>51953</v>
      </c>
      <c r="H1837" s="32">
        <v>8243</v>
      </c>
      <c r="I1837" s="58" t="s">
        <v>2</v>
      </c>
      <c r="J1837">
        <f>VLOOKUP(D1837,'TIpo (Estudo)'!A:C,3,0)</f>
        <v>2</v>
      </c>
      <c r="K1837" t="str">
        <f>VLOOKUP(D1837,'TIpo (Estudo)'!A:B,2,)</f>
        <v>Tipo_B</v>
      </c>
      <c r="L1837" t="s">
        <v>1355</v>
      </c>
      <c r="M1837" t="str">
        <f t="shared" si="56"/>
        <v>SP</v>
      </c>
      <c r="N1837" s="53">
        <v>41046</v>
      </c>
      <c r="O1837">
        <v>1</v>
      </c>
      <c r="P1837">
        <f t="shared" si="57"/>
        <v>21300.73</v>
      </c>
    </row>
    <row r="1838" spans="1:16" x14ac:dyDescent="0.25">
      <c r="A1838" s="32" t="s">
        <v>517</v>
      </c>
      <c r="B1838" s="32">
        <v>37201</v>
      </c>
      <c r="C1838" s="32" t="s">
        <v>2009</v>
      </c>
      <c r="D1838" s="32" t="str">
        <f>VLOOKUP(C1838,Grupo!A:B,2,0)</f>
        <v>_TMX 12-15 m</v>
      </c>
      <c r="G1838" s="34">
        <v>155171.5</v>
      </c>
      <c r="H1838" s="32">
        <v>8244</v>
      </c>
      <c r="I1838" s="58" t="s">
        <v>517</v>
      </c>
      <c r="J1838">
        <f>VLOOKUP(D1838,'TIpo (Estudo)'!A:C,3,0)</f>
        <v>15</v>
      </c>
      <c r="K1838" t="str">
        <f>VLOOKUP(D1838,'TIpo (Estudo)'!A:B,2,)</f>
        <v>Tipo_H_12-15</v>
      </c>
      <c r="L1838" t="s">
        <v>1795</v>
      </c>
      <c r="M1838" t="str">
        <f t="shared" si="56"/>
        <v>MA</v>
      </c>
      <c r="N1838" s="53">
        <v>41046</v>
      </c>
      <c r="O1838">
        <v>1</v>
      </c>
      <c r="P1838">
        <f t="shared" si="57"/>
        <v>63620.314999999995</v>
      </c>
    </row>
    <row r="1839" spans="1:16" x14ac:dyDescent="0.25">
      <c r="A1839" s="32" t="s">
        <v>79</v>
      </c>
      <c r="B1839" s="32">
        <v>45418</v>
      </c>
      <c r="C1839" s="32" t="s">
        <v>1139</v>
      </c>
      <c r="D1839" s="32" t="str">
        <f>VLOOKUP(C1839,Grupo!A:B,2,0)</f>
        <v>_TMX 02-5 m</v>
      </c>
      <c r="G1839" s="34">
        <v>72686</v>
      </c>
      <c r="H1839" s="32">
        <v>8221</v>
      </c>
      <c r="I1839" s="58" t="s">
        <v>79</v>
      </c>
      <c r="J1839">
        <f>VLOOKUP(D1839,'TIpo (Estudo)'!A:C,3,0)</f>
        <v>13</v>
      </c>
      <c r="K1839" t="str">
        <f>VLOOKUP(D1839,'TIpo (Estudo)'!A:B,2,)</f>
        <v>Tipo_H_2-5</v>
      </c>
      <c r="L1839" t="s">
        <v>1796</v>
      </c>
      <c r="M1839" t="str">
        <f t="shared" si="56"/>
        <v>RS</v>
      </c>
      <c r="N1839" s="53">
        <v>41046</v>
      </c>
      <c r="O1839">
        <v>1</v>
      </c>
      <c r="P1839">
        <f t="shared" si="57"/>
        <v>29801.26</v>
      </c>
    </row>
    <row r="1840" spans="1:16" x14ac:dyDescent="0.25">
      <c r="A1840" s="32" t="s">
        <v>10</v>
      </c>
      <c r="B1840" s="32">
        <v>41719</v>
      </c>
      <c r="C1840" s="32" t="s">
        <v>1164</v>
      </c>
      <c r="D1840" s="32" t="str">
        <f>VLOOKUP(C1840,Grupo!A:B,2,0)</f>
        <v>_Colhedoras</v>
      </c>
      <c r="G1840" s="34">
        <v>29569</v>
      </c>
      <c r="H1840" s="32">
        <v>8139</v>
      </c>
      <c r="I1840" s="58" t="s">
        <v>10</v>
      </c>
      <c r="J1840">
        <f>VLOOKUP(D1840,'TIpo (Estudo)'!A:C,3,0)</f>
        <v>1</v>
      </c>
      <c r="K1840" t="str">
        <f>VLOOKUP(D1840,'TIpo (Estudo)'!A:B,2,)</f>
        <v>Tipo_A</v>
      </c>
      <c r="L1840" t="s">
        <v>1439</v>
      </c>
      <c r="M1840" t="str">
        <f t="shared" si="56"/>
        <v>GO</v>
      </c>
      <c r="N1840" s="53">
        <v>41047</v>
      </c>
      <c r="O1840">
        <v>1</v>
      </c>
      <c r="P1840">
        <f t="shared" si="57"/>
        <v>12123.289999999999</v>
      </c>
    </row>
    <row r="1841" spans="1:16" x14ac:dyDescent="0.25">
      <c r="A1841" s="32" t="s">
        <v>2</v>
      </c>
      <c r="B1841" s="32">
        <v>41719</v>
      </c>
      <c r="C1841" s="32" t="s">
        <v>1164</v>
      </c>
      <c r="D1841" s="32" t="str">
        <f>VLOOKUP(C1841,Grupo!A:B,2,0)</f>
        <v>_Colhedoras</v>
      </c>
      <c r="G1841" s="34">
        <v>28000</v>
      </c>
      <c r="H1841" s="32">
        <v>8138</v>
      </c>
      <c r="I1841" s="58" t="s">
        <v>2</v>
      </c>
      <c r="J1841">
        <f>VLOOKUP(D1841,'TIpo (Estudo)'!A:C,3,0)</f>
        <v>1</v>
      </c>
      <c r="K1841" t="str">
        <f>VLOOKUP(D1841,'TIpo (Estudo)'!A:B,2,)</f>
        <v>Tipo_A</v>
      </c>
      <c r="L1841" t="s">
        <v>1413</v>
      </c>
      <c r="M1841" t="str">
        <f t="shared" si="56"/>
        <v>SP</v>
      </c>
      <c r="N1841" s="53">
        <v>41050</v>
      </c>
      <c r="O1841">
        <v>1</v>
      </c>
      <c r="P1841">
        <f t="shared" si="57"/>
        <v>11480</v>
      </c>
    </row>
    <row r="1842" spans="1:16" x14ac:dyDescent="0.25">
      <c r="A1842" s="32" t="s">
        <v>2</v>
      </c>
      <c r="B1842" s="32">
        <v>39219</v>
      </c>
      <c r="C1842" s="32" t="s">
        <v>1156</v>
      </c>
      <c r="D1842" s="32" t="str">
        <f>VLOOKUP(C1842,Grupo!A:B,2,0)</f>
        <v>_RX 15-20 m</v>
      </c>
      <c r="G1842" s="34">
        <v>164000</v>
      </c>
      <c r="H1842" s="32">
        <v>8084</v>
      </c>
      <c r="I1842" s="58" t="s">
        <v>2</v>
      </c>
      <c r="J1842">
        <f>VLOOKUP(D1842,'TIpo (Estudo)'!A:C,3,0)</f>
        <v>9</v>
      </c>
      <c r="K1842" t="str">
        <f>VLOOKUP(D1842,'TIpo (Estudo)'!A:B,2,)</f>
        <v>Tipo_F_15-20</v>
      </c>
      <c r="L1842" t="s">
        <v>1453</v>
      </c>
      <c r="M1842" t="str">
        <f t="shared" si="56"/>
        <v>SP</v>
      </c>
      <c r="N1842" s="53">
        <v>41050</v>
      </c>
      <c r="O1842">
        <v>1</v>
      </c>
      <c r="P1842">
        <f t="shared" si="57"/>
        <v>67240</v>
      </c>
    </row>
    <row r="1843" spans="1:16" x14ac:dyDescent="0.25">
      <c r="A1843" s="32" t="s">
        <v>29</v>
      </c>
      <c r="B1843" s="32">
        <v>37372</v>
      </c>
      <c r="C1843" s="32" t="s">
        <v>1139</v>
      </c>
      <c r="D1843" s="32" t="str">
        <f>VLOOKUP(C1843,Grupo!A:B,2,0)</f>
        <v>_TMX 02-5 m</v>
      </c>
      <c r="G1843" s="34">
        <v>55000</v>
      </c>
      <c r="H1843" s="32">
        <v>7313</v>
      </c>
      <c r="I1843" s="58" t="s">
        <v>29</v>
      </c>
      <c r="J1843">
        <f>VLOOKUP(D1843,'TIpo (Estudo)'!A:C,3,0)</f>
        <v>13</v>
      </c>
      <c r="K1843" t="str">
        <f>VLOOKUP(D1843,'TIpo (Estudo)'!A:B,2,)</f>
        <v>Tipo_H_2-5</v>
      </c>
      <c r="L1843" t="s">
        <v>1797</v>
      </c>
      <c r="M1843" t="str">
        <f t="shared" si="56"/>
        <v>PR</v>
      </c>
      <c r="N1843" s="53">
        <v>41050</v>
      </c>
      <c r="O1843">
        <v>1</v>
      </c>
      <c r="P1843">
        <f t="shared" si="57"/>
        <v>22550</v>
      </c>
    </row>
    <row r="1844" spans="1:16" x14ac:dyDescent="0.25">
      <c r="A1844" s="32" t="s">
        <v>10</v>
      </c>
      <c r="B1844" s="32">
        <v>35873</v>
      </c>
      <c r="C1844" s="32" t="s">
        <v>1155</v>
      </c>
      <c r="D1844" s="32" t="str">
        <f>VLOOKUP(C1844,Grupo!A:B,2,0)</f>
        <v>_RX 15-20 m</v>
      </c>
      <c r="G1844" s="34">
        <v>175000</v>
      </c>
      <c r="H1844" s="32">
        <v>8172</v>
      </c>
      <c r="I1844" s="58" t="s">
        <v>10</v>
      </c>
      <c r="J1844">
        <f>VLOOKUP(D1844,'TIpo (Estudo)'!A:C,3,0)</f>
        <v>9</v>
      </c>
      <c r="K1844" t="str">
        <f>VLOOKUP(D1844,'TIpo (Estudo)'!A:B,2,)</f>
        <v>Tipo_F_15-20</v>
      </c>
      <c r="L1844" t="s">
        <v>1798</v>
      </c>
      <c r="M1844" t="str">
        <f t="shared" si="56"/>
        <v>GO</v>
      </c>
      <c r="N1844" s="53">
        <v>41051</v>
      </c>
      <c r="O1844">
        <v>1</v>
      </c>
      <c r="P1844">
        <f t="shared" si="57"/>
        <v>71750</v>
      </c>
    </row>
    <row r="1845" spans="1:16" x14ac:dyDescent="0.25">
      <c r="A1845" s="32" t="s">
        <v>79</v>
      </c>
      <c r="B1845" s="32">
        <v>45418</v>
      </c>
      <c r="C1845" s="32" t="s">
        <v>1139</v>
      </c>
      <c r="D1845" s="32" t="str">
        <f>VLOOKUP(C1845,Grupo!A:B,2,0)</f>
        <v>_TMX 02-5 m</v>
      </c>
      <c r="G1845" s="34">
        <v>74185.8</v>
      </c>
      <c r="H1845" s="32">
        <v>8274</v>
      </c>
      <c r="I1845" s="58" t="s">
        <v>79</v>
      </c>
      <c r="J1845">
        <f>VLOOKUP(D1845,'TIpo (Estudo)'!A:C,3,0)</f>
        <v>13</v>
      </c>
      <c r="K1845" t="str">
        <f>VLOOKUP(D1845,'TIpo (Estudo)'!A:B,2,)</f>
        <v>Tipo_H_2-5</v>
      </c>
      <c r="L1845" t="s">
        <v>1622</v>
      </c>
      <c r="M1845" t="str">
        <f t="shared" si="56"/>
        <v>RS</v>
      </c>
      <c r="N1845" s="53">
        <v>41051</v>
      </c>
      <c r="O1845">
        <v>1</v>
      </c>
      <c r="P1845">
        <f t="shared" si="57"/>
        <v>30416.178</v>
      </c>
    </row>
    <row r="1846" spans="1:16" x14ac:dyDescent="0.25">
      <c r="A1846" s="32" t="s">
        <v>10</v>
      </c>
      <c r="B1846" s="32">
        <v>31744</v>
      </c>
      <c r="C1846" s="32" t="s">
        <v>1153</v>
      </c>
      <c r="D1846" s="32" t="str">
        <f>VLOOKUP(C1846,Grupo!A:B,2,0)</f>
        <v>_RX 0-11m</v>
      </c>
      <c r="G1846" s="34">
        <v>61300</v>
      </c>
      <c r="H1846" s="32">
        <v>8223</v>
      </c>
      <c r="I1846" s="58" t="s">
        <v>10</v>
      </c>
      <c r="J1846">
        <f>VLOOKUP(D1846,'TIpo (Estudo)'!A:C,3,0)</f>
        <v>7</v>
      </c>
      <c r="K1846" t="str">
        <f>VLOOKUP(D1846,'TIpo (Estudo)'!A:B,2,)</f>
        <v>Tipo_F_0-11</v>
      </c>
      <c r="L1846" t="s">
        <v>1476</v>
      </c>
      <c r="M1846" t="str">
        <f t="shared" si="56"/>
        <v>GO</v>
      </c>
      <c r="N1846" s="53">
        <v>41052</v>
      </c>
      <c r="O1846">
        <v>1</v>
      </c>
      <c r="P1846">
        <f t="shared" si="57"/>
        <v>25133</v>
      </c>
    </row>
    <row r="1847" spans="1:16" x14ac:dyDescent="0.25">
      <c r="A1847" s="32" t="s">
        <v>15</v>
      </c>
      <c r="B1847" s="32">
        <v>40526</v>
      </c>
      <c r="C1847" s="32" t="s">
        <v>1151</v>
      </c>
      <c r="D1847" s="32" t="str">
        <f>VLOOKUP(C1847,Grupo!A:B,2,0)</f>
        <v>_RX 0-11m</v>
      </c>
      <c r="G1847" s="34">
        <v>122500</v>
      </c>
      <c r="H1847" s="32">
        <v>7546</v>
      </c>
      <c r="I1847" s="58" t="s">
        <v>15</v>
      </c>
      <c r="J1847">
        <f>VLOOKUP(D1847,'TIpo (Estudo)'!A:C,3,0)</f>
        <v>7</v>
      </c>
      <c r="K1847" t="str">
        <f>VLOOKUP(D1847,'TIpo (Estudo)'!A:B,2,)</f>
        <v>Tipo_F_0-11</v>
      </c>
      <c r="L1847" t="s">
        <v>1575</v>
      </c>
      <c r="M1847" t="str">
        <f t="shared" si="56"/>
        <v>MT</v>
      </c>
      <c r="N1847" s="53">
        <v>41052</v>
      </c>
      <c r="O1847">
        <v>1</v>
      </c>
      <c r="P1847">
        <f t="shared" si="57"/>
        <v>50225</v>
      </c>
    </row>
    <row r="1848" spans="1:16" x14ac:dyDescent="0.25">
      <c r="A1848" s="32" t="s">
        <v>128</v>
      </c>
      <c r="B1848" s="32">
        <v>32720</v>
      </c>
      <c r="C1848" s="32" t="s">
        <v>2026</v>
      </c>
      <c r="D1848" s="32" t="str">
        <f>VLOOKUP(C1848,Grupo!A:B,2,0)</f>
        <v>_Sega_Pasto</v>
      </c>
      <c r="G1848" s="34">
        <v>28000</v>
      </c>
      <c r="H1848" s="32">
        <v>8211</v>
      </c>
      <c r="I1848" s="58" t="s">
        <v>128</v>
      </c>
      <c r="J1848">
        <f>VLOOKUP(D1848,'TIpo (Estudo)'!A:C,3,0)</f>
        <v>12</v>
      </c>
      <c r="K1848" t="str">
        <f>VLOOKUP(D1848,'TIpo (Estudo)'!A:B,2,)</f>
        <v>Tipo_G</v>
      </c>
      <c r="L1848" t="s">
        <v>1735</v>
      </c>
      <c r="M1848" t="str">
        <f t="shared" si="56"/>
        <v>BA</v>
      </c>
      <c r="N1848" s="53">
        <v>41053</v>
      </c>
      <c r="O1848">
        <v>1</v>
      </c>
      <c r="P1848">
        <f t="shared" si="57"/>
        <v>11480</v>
      </c>
    </row>
    <row r="1849" spans="1:16" x14ac:dyDescent="0.25">
      <c r="A1849" s="32" t="s">
        <v>128</v>
      </c>
      <c r="B1849" s="32">
        <v>32720</v>
      </c>
      <c r="C1849" s="32" t="s">
        <v>2026</v>
      </c>
      <c r="D1849" s="32" t="str">
        <f>VLOOKUP(C1849,Grupo!A:B,2,0)</f>
        <v>_Sega_Pasto</v>
      </c>
      <c r="G1849" s="34">
        <v>28000</v>
      </c>
      <c r="H1849" s="32">
        <v>8212</v>
      </c>
      <c r="I1849" s="58" t="s">
        <v>128</v>
      </c>
      <c r="J1849">
        <f>VLOOKUP(D1849,'TIpo (Estudo)'!A:C,3,0)</f>
        <v>12</v>
      </c>
      <c r="K1849" t="str">
        <f>VLOOKUP(D1849,'TIpo (Estudo)'!A:B,2,)</f>
        <v>Tipo_G</v>
      </c>
      <c r="L1849" t="s">
        <v>1735</v>
      </c>
      <c r="M1849" t="str">
        <f t="shared" si="56"/>
        <v>BA</v>
      </c>
      <c r="N1849" s="53">
        <v>41053</v>
      </c>
      <c r="O1849">
        <v>1</v>
      </c>
      <c r="P1849">
        <f t="shared" si="57"/>
        <v>11480</v>
      </c>
    </row>
    <row r="1850" spans="1:16" x14ac:dyDescent="0.25">
      <c r="A1850" s="32" t="s">
        <v>4</v>
      </c>
      <c r="B1850" s="32">
        <v>43103</v>
      </c>
      <c r="C1850" s="32" t="s">
        <v>1158</v>
      </c>
      <c r="D1850" s="32" t="str">
        <f>VLOOKUP(C1850,Grupo!A:B,2,0)</f>
        <v>_Unimix</v>
      </c>
      <c r="G1850" s="34">
        <v>21457.040000000001</v>
      </c>
      <c r="H1850" s="32">
        <v>8132</v>
      </c>
      <c r="I1850" s="58" t="s">
        <v>4</v>
      </c>
      <c r="J1850">
        <f>VLOOKUP(D1850,'TIpo (Estudo)'!A:C,3,0)</f>
        <v>16</v>
      </c>
      <c r="K1850" t="str">
        <f>VLOOKUP(D1850,'TIpo (Estudo)'!A:B,2,)</f>
        <v>Tipo_I</v>
      </c>
      <c r="L1850" t="s">
        <v>1259</v>
      </c>
      <c r="M1850" t="str">
        <f t="shared" si="56"/>
        <v>MG</v>
      </c>
      <c r="N1850" s="53">
        <v>41054</v>
      </c>
      <c r="O1850">
        <v>1</v>
      </c>
      <c r="P1850">
        <f t="shared" si="57"/>
        <v>8797.3863999999994</v>
      </c>
    </row>
    <row r="1851" spans="1:16" x14ac:dyDescent="0.25">
      <c r="A1851" s="32" t="s">
        <v>2</v>
      </c>
      <c r="B1851" s="32">
        <v>45418</v>
      </c>
      <c r="C1851" s="32" t="s">
        <v>1139</v>
      </c>
      <c r="D1851" s="32" t="str">
        <f>VLOOKUP(C1851,Grupo!A:B,2,0)</f>
        <v>_TMX 02-5 m</v>
      </c>
      <c r="G1851" s="34">
        <v>61802</v>
      </c>
      <c r="H1851" s="32">
        <v>8281</v>
      </c>
      <c r="I1851" s="58" t="s">
        <v>2</v>
      </c>
      <c r="J1851">
        <f>VLOOKUP(D1851,'TIpo (Estudo)'!A:C,3,0)</f>
        <v>13</v>
      </c>
      <c r="K1851" t="str">
        <f>VLOOKUP(D1851,'TIpo (Estudo)'!A:B,2,)</f>
        <v>Tipo_H_2-5</v>
      </c>
      <c r="L1851" t="s">
        <v>1194</v>
      </c>
      <c r="M1851" t="str">
        <f t="shared" si="56"/>
        <v>SP</v>
      </c>
      <c r="N1851" s="53">
        <v>41057</v>
      </c>
      <c r="O1851">
        <v>1</v>
      </c>
      <c r="P1851">
        <f t="shared" si="57"/>
        <v>25338.82</v>
      </c>
    </row>
    <row r="1852" spans="1:16" x14ac:dyDescent="0.25">
      <c r="A1852" s="32" t="s">
        <v>2</v>
      </c>
      <c r="B1852" s="32">
        <v>43239</v>
      </c>
      <c r="C1852" s="32" t="s">
        <v>2018</v>
      </c>
      <c r="D1852" s="32" t="str">
        <f>VLOOKUP(C1852,Grupo!A:B,2,0)</f>
        <v>_TMX 06-10 m</v>
      </c>
      <c r="G1852" s="34">
        <v>72571</v>
      </c>
      <c r="H1852" s="32">
        <v>8227</v>
      </c>
      <c r="I1852" s="58" t="s">
        <v>2</v>
      </c>
      <c r="J1852">
        <f>VLOOKUP(D1852,'TIpo (Estudo)'!A:C,3,0)</f>
        <v>14</v>
      </c>
      <c r="K1852" t="str">
        <f>VLOOKUP(D1852,'TIpo (Estudo)'!A:B,2,)</f>
        <v>Tipo_H_6-10</v>
      </c>
      <c r="L1852" t="s">
        <v>1194</v>
      </c>
      <c r="M1852" t="str">
        <f t="shared" si="56"/>
        <v>SP</v>
      </c>
      <c r="N1852" s="53">
        <v>41057</v>
      </c>
      <c r="O1852">
        <v>1</v>
      </c>
      <c r="P1852">
        <f t="shared" si="57"/>
        <v>29754.109999999997</v>
      </c>
    </row>
    <row r="1853" spans="1:16" x14ac:dyDescent="0.25">
      <c r="A1853" s="32" t="s">
        <v>2</v>
      </c>
      <c r="B1853" s="32">
        <v>42918</v>
      </c>
      <c r="C1853" s="32" t="s">
        <v>2019</v>
      </c>
      <c r="D1853" s="32" t="str">
        <f>VLOOKUP(C1853,Grupo!A:B,2,0)</f>
        <v>_TMX 06-10 m</v>
      </c>
      <c r="G1853" s="34">
        <v>51000</v>
      </c>
      <c r="H1853" s="32">
        <v>8268</v>
      </c>
      <c r="I1853" s="58" t="s">
        <v>2</v>
      </c>
      <c r="J1853">
        <f>VLOOKUP(D1853,'TIpo (Estudo)'!A:C,3,0)</f>
        <v>14</v>
      </c>
      <c r="K1853" t="str">
        <f>VLOOKUP(D1853,'TIpo (Estudo)'!A:B,2,)</f>
        <v>Tipo_H_6-10</v>
      </c>
      <c r="L1853" t="s">
        <v>1222</v>
      </c>
      <c r="M1853" t="str">
        <f t="shared" si="56"/>
        <v>SP</v>
      </c>
      <c r="N1853" s="53">
        <v>41057</v>
      </c>
      <c r="O1853">
        <v>1</v>
      </c>
      <c r="P1853">
        <f t="shared" si="57"/>
        <v>20910</v>
      </c>
    </row>
    <row r="1854" spans="1:16" x14ac:dyDescent="0.25">
      <c r="A1854" s="32" t="s">
        <v>2</v>
      </c>
      <c r="B1854" s="32">
        <v>40757</v>
      </c>
      <c r="C1854" s="32" t="s">
        <v>1154</v>
      </c>
      <c r="D1854" s="32" t="str">
        <f>VLOOKUP(C1854,Grupo!A:B,2,0)</f>
        <v>_RX 0-11m</v>
      </c>
      <c r="G1854" s="34">
        <v>89600</v>
      </c>
      <c r="H1854" s="32">
        <v>8041</v>
      </c>
      <c r="I1854" s="58" t="s">
        <v>2</v>
      </c>
      <c r="J1854">
        <f>VLOOKUP(D1854,'TIpo (Estudo)'!A:C,3,0)</f>
        <v>7</v>
      </c>
      <c r="K1854" t="str">
        <f>VLOOKUP(D1854,'TIpo (Estudo)'!A:B,2,)</f>
        <v>Tipo_F_0-11</v>
      </c>
      <c r="L1854" t="s">
        <v>1193</v>
      </c>
      <c r="M1854" t="str">
        <f t="shared" si="56"/>
        <v>SP</v>
      </c>
      <c r="N1854" s="53">
        <v>41059</v>
      </c>
      <c r="O1854">
        <v>1</v>
      </c>
      <c r="P1854">
        <f t="shared" si="57"/>
        <v>36736</v>
      </c>
    </row>
    <row r="1855" spans="1:16" x14ac:dyDescent="0.25">
      <c r="A1855" s="32" t="s">
        <v>1</v>
      </c>
      <c r="B1855" s="32">
        <v>33790</v>
      </c>
      <c r="C1855" s="32" t="s">
        <v>1177</v>
      </c>
      <c r="D1855" s="32" t="str">
        <f>VLOOKUP(C1855,Grupo!A:B,2,0)</f>
        <v>_Colhedoras</v>
      </c>
      <c r="G1855" s="34">
        <v>54639.79</v>
      </c>
      <c r="H1855" s="32">
        <v>8250</v>
      </c>
      <c r="I1855" s="58" t="s">
        <v>1</v>
      </c>
      <c r="J1855">
        <f>VLOOKUP(D1855,'TIpo (Estudo)'!A:C,3,0)</f>
        <v>1</v>
      </c>
      <c r="K1855" t="str">
        <f>VLOOKUP(D1855,'TIpo (Estudo)'!A:B,2,)</f>
        <v>Tipo_A</v>
      </c>
      <c r="L1855" t="s">
        <v>1251</v>
      </c>
      <c r="M1855" t="str">
        <f t="shared" si="56"/>
        <v>MS</v>
      </c>
      <c r="N1855" s="53">
        <v>41059</v>
      </c>
      <c r="O1855">
        <v>1</v>
      </c>
      <c r="P1855">
        <f t="shared" si="57"/>
        <v>22402.313899999997</v>
      </c>
    </row>
    <row r="1856" spans="1:16" x14ac:dyDescent="0.25">
      <c r="A1856" s="32" t="s">
        <v>1</v>
      </c>
      <c r="B1856" s="32">
        <v>40757</v>
      </c>
      <c r="C1856" s="32" t="s">
        <v>1154</v>
      </c>
      <c r="D1856" s="32" t="str">
        <f>VLOOKUP(C1856,Grupo!A:B,2,0)</f>
        <v>_RX 0-11m</v>
      </c>
      <c r="G1856" s="34">
        <v>94250</v>
      </c>
      <c r="H1856" s="32">
        <v>8275</v>
      </c>
      <c r="I1856" s="58" t="s">
        <v>1</v>
      </c>
      <c r="J1856">
        <f>VLOOKUP(D1856,'TIpo (Estudo)'!A:C,3,0)</f>
        <v>7</v>
      </c>
      <c r="K1856" t="str">
        <f>VLOOKUP(D1856,'TIpo (Estudo)'!A:B,2,)</f>
        <v>Tipo_F_0-11</v>
      </c>
      <c r="L1856" t="s">
        <v>1232</v>
      </c>
      <c r="M1856" t="str">
        <f t="shared" si="56"/>
        <v>MS</v>
      </c>
      <c r="N1856" s="53">
        <v>41061</v>
      </c>
      <c r="O1856">
        <v>1</v>
      </c>
      <c r="P1856">
        <f t="shared" si="57"/>
        <v>38642.5</v>
      </c>
    </row>
    <row r="1857" spans="1:16" x14ac:dyDescent="0.25">
      <c r="A1857" s="32" t="s">
        <v>29</v>
      </c>
      <c r="B1857" s="32">
        <v>43239</v>
      </c>
      <c r="C1857" s="32" t="s">
        <v>2018</v>
      </c>
      <c r="D1857" s="32" t="str">
        <f>VLOOKUP(C1857,Grupo!A:B,2,0)</f>
        <v>_TMX 06-10 m</v>
      </c>
      <c r="G1857" s="34">
        <v>106691</v>
      </c>
      <c r="H1857" s="32">
        <v>8252</v>
      </c>
      <c r="I1857" s="58" t="s">
        <v>29</v>
      </c>
      <c r="J1857">
        <f>VLOOKUP(D1857,'TIpo (Estudo)'!A:C,3,0)</f>
        <v>14</v>
      </c>
      <c r="K1857" t="str">
        <f>VLOOKUP(D1857,'TIpo (Estudo)'!A:B,2,)</f>
        <v>Tipo_H_6-10</v>
      </c>
      <c r="L1857" t="s">
        <v>1561</v>
      </c>
      <c r="M1857" t="str">
        <f t="shared" si="56"/>
        <v>PR</v>
      </c>
      <c r="N1857" s="53">
        <v>41066</v>
      </c>
      <c r="O1857">
        <v>1</v>
      </c>
      <c r="P1857">
        <f t="shared" si="57"/>
        <v>43743.31</v>
      </c>
    </row>
    <row r="1858" spans="1:16" x14ac:dyDescent="0.25">
      <c r="A1858" s="32" t="s">
        <v>29</v>
      </c>
      <c r="B1858" s="32">
        <v>42700</v>
      </c>
      <c r="C1858" s="32" t="s">
        <v>3059</v>
      </c>
      <c r="D1858" s="32" t="str">
        <f>VLOOKUP(C1858,Grupo!A:B,2,0)</f>
        <v>_Wagon</v>
      </c>
      <c r="G1858" s="34">
        <v>33960</v>
      </c>
      <c r="H1858" s="32">
        <v>8251</v>
      </c>
      <c r="I1858" s="58" t="s">
        <v>29</v>
      </c>
      <c r="J1858">
        <f>VLOOKUP(D1858,'TIpo (Estudo)'!A:C,3,0)</f>
        <v>19</v>
      </c>
      <c r="K1858" t="str">
        <f>VLOOKUP(D1858,'TIpo (Estudo)'!A:B,2,)</f>
        <v>Tipo_K</v>
      </c>
      <c r="L1858" t="s">
        <v>1561</v>
      </c>
      <c r="M1858" t="str">
        <f t="shared" si="56"/>
        <v>PR</v>
      </c>
      <c r="N1858" s="53">
        <v>41066</v>
      </c>
      <c r="O1858">
        <v>1</v>
      </c>
      <c r="P1858">
        <f t="shared" si="57"/>
        <v>13923.599999999999</v>
      </c>
    </row>
    <row r="1859" spans="1:16" x14ac:dyDescent="0.25">
      <c r="A1859" s="32" t="s">
        <v>10</v>
      </c>
      <c r="B1859" s="32">
        <v>37090</v>
      </c>
      <c r="C1859" s="32" t="s">
        <v>1142</v>
      </c>
      <c r="D1859" s="32" t="str">
        <f>VLOOKUP(C1859,Grupo!A:B,2,0)</f>
        <v>_TMX 02-5 m</v>
      </c>
      <c r="G1859" s="34">
        <v>45586</v>
      </c>
      <c r="H1859" s="32">
        <v>8303</v>
      </c>
      <c r="I1859" s="58" t="s">
        <v>10</v>
      </c>
      <c r="J1859">
        <f>VLOOKUP(D1859,'TIpo (Estudo)'!A:C,3,0)</f>
        <v>13</v>
      </c>
      <c r="K1859" t="str">
        <f>VLOOKUP(D1859,'TIpo (Estudo)'!A:B,2,)</f>
        <v>Tipo_H_2-5</v>
      </c>
      <c r="L1859" t="s">
        <v>1271</v>
      </c>
      <c r="M1859" t="str">
        <f t="shared" ref="M1859:M1922" si="58">IF(ISBLANK(I1859),A1859,I1859)</f>
        <v>GO</v>
      </c>
      <c r="N1859" s="53">
        <v>41068</v>
      </c>
      <c r="O1859">
        <v>1</v>
      </c>
      <c r="P1859">
        <f t="shared" ref="P1859:P1922" si="59">G1859*0.41</f>
        <v>18690.259999999998</v>
      </c>
    </row>
    <row r="1860" spans="1:16" x14ac:dyDescent="0.25">
      <c r="A1860" s="32" t="s">
        <v>10</v>
      </c>
      <c r="B1860" s="32">
        <v>37090</v>
      </c>
      <c r="C1860" s="32" t="s">
        <v>1142</v>
      </c>
      <c r="D1860" s="32" t="str">
        <f>VLOOKUP(C1860,Grupo!A:B,2,0)</f>
        <v>_TMX 02-5 m</v>
      </c>
      <c r="G1860" s="34">
        <v>45586</v>
      </c>
      <c r="H1860" s="32">
        <v>8310</v>
      </c>
      <c r="I1860" s="58" t="s">
        <v>10</v>
      </c>
      <c r="J1860">
        <f>VLOOKUP(D1860,'TIpo (Estudo)'!A:C,3,0)</f>
        <v>13</v>
      </c>
      <c r="K1860" t="str">
        <f>VLOOKUP(D1860,'TIpo (Estudo)'!A:B,2,)</f>
        <v>Tipo_H_2-5</v>
      </c>
      <c r="L1860" t="s">
        <v>1271</v>
      </c>
      <c r="M1860" t="str">
        <f t="shared" si="58"/>
        <v>GO</v>
      </c>
      <c r="N1860" s="53">
        <v>41068</v>
      </c>
      <c r="O1860">
        <v>1</v>
      </c>
      <c r="P1860">
        <f t="shared" si="59"/>
        <v>18690.259999999998</v>
      </c>
    </row>
    <row r="1861" spans="1:16" x14ac:dyDescent="0.25">
      <c r="A1861" s="32" t="s">
        <v>10</v>
      </c>
      <c r="B1861" s="32">
        <v>45418</v>
      </c>
      <c r="C1861" s="32" t="s">
        <v>1139</v>
      </c>
      <c r="D1861" s="32" t="str">
        <f>VLOOKUP(C1861,Grupo!A:B,2,0)</f>
        <v>_TMX 02-5 m</v>
      </c>
      <c r="G1861" s="34">
        <v>63050</v>
      </c>
      <c r="H1861" s="32" t="s">
        <v>2076</v>
      </c>
      <c r="I1861" s="58" t="s">
        <v>10</v>
      </c>
      <c r="J1861">
        <f>VLOOKUP(D1861,'TIpo (Estudo)'!A:C,3,0)</f>
        <v>13</v>
      </c>
      <c r="K1861" t="str">
        <f>VLOOKUP(D1861,'TIpo (Estudo)'!A:B,2,)</f>
        <v>Tipo_H_2-5</v>
      </c>
      <c r="L1861" t="s">
        <v>1476</v>
      </c>
      <c r="M1861" t="str">
        <f t="shared" si="58"/>
        <v>GO</v>
      </c>
      <c r="N1861" s="53">
        <v>41073</v>
      </c>
      <c r="O1861">
        <v>1</v>
      </c>
      <c r="P1861">
        <f t="shared" si="59"/>
        <v>25850.5</v>
      </c>
    </row>
    <row r="1862" spans="1:16" x14ac:dyDescent="0.25">
      <c r="A1862" s="32" t="s">
        <v>2</v>
      </c>
      <c r="B1862" s="32">
        <v>45418</v>
      </c>
      <c r="C1862" s="32" t="s">
        <v>1139</v>
      </c>
      <c r="D1862" s="32" t="str">
        <f>VLOOKUP(C1862,Grupo!A:B,2,0)</f>
        <v>_TMX 02-5 m</v>
      </c>
      <c r="G1862" s="34">
        <v>61802</v>
      </c>
      <c r="H1862" s="32">
        <v>8312</v>
      </c>
      <c r="I1862" s="58" t="s">
        <v>2</v>
      </c>
      <c r="J1862">
        <f>VLOOKUP(D1862,'TIpo (Estudo)'!A:C,3,0)</f>
        <v>13</v>
      </c>
      <c r="K1862" t="str">
        <f>VLOOKUP(D1862,'TIpo (Estudo)'!A:B,2,)</f>
        <v>Tipo_H_2-5</v>
      </c>
      <c r="L1862" t="s">
        <v>1194</v>
      </c>
      <c r="M1862" t="str">
        <f t="shared" si="58"/>
        <v>SP</v>
      </c>
      <c r="N1862" s="53">
        <v>41073</v>
      </c>
      <c r="O1862">
        <v>1</v>
      </c>
      <c r="P1862">
        <f t="shared" si="59"/>
        <v>25338.82</v>
      </c>
    </row>
    <row r="1863" spans="1:16" x14ac:dyDescent="0.25">
      <c r="A1863" s="32" t="s">
        <v>2</v>
      </c>
      <c r="B1863" s="32">
        <v>45418</v>
      </c>
      <c r="C1863" s="32" t="s">
        <v>1139</v>
      </c>
      <c r="D1863" s="32" t="str">
        <f>VLOOKUP(C1863,Grupo!A:B,2,0)</f>
        <v>_TMX 02-5 m</v>
      </c>
      <c r="G1863" s="34">
        <v>61802</v>
      </c>
      <c r="H1863" s="32">
        <v>8316</v>
      </c>
      <c r="I1863" s="58" t="s">
        <v>2</v>
      </c>
      <c r="J1863">
        <f>VLOOKUP(D1863,'TIpo (Estudo)'!A:C,3,0)</f>
        <v>13</v>
      </c>
      <c r="K1863" t="str">
        <f>VLOOKUP(D1863,'TIpo (Estudo)'!A:B,2,)</f>
        <v>Tipo_H_2-5</v>
      </c>
      <c r="L1863" t="s">
        <v>1194</v>
      </c>
      <c r="M1863" t="str">
        <f t="shared" si="58"/>
        <v>SP</v>
      </c>
      <c r="N1863" s="53">
        <v>41073</v>
      </c>
      <c r="O1863">
        <v>1</v>
      </c>
      <c r="P1863">
        <f t="shared" si="59"/>
        <v>25338.82</v>
      </c>
    </row>
    <row r="1864" spans="1:16" x14ac:dyDescent="0.25">
      <c r="A1864" s="32" t="s">
        <v>128</v>
      </c>
      <c r="B1864" s="32">
        <v>38968</v>
      </c>
      <c r="C1864" s="32" t="s">
        <v>1163</v>
      </c>
      <c r="D1864" s="32" t="str">
        <f>VLOOKUP(C1864,Grupo!A:B,2,0)</f>
        <v>_VM 9 m ou &gt;</v>
      </c>
      <c r="G1864" s="34">
        <v>98530</v>
      </c>
      <c r="H1864" s="32">
        <v>8302</v>
      </c>
      <c r="I1864" s="58" t="s">
        <v>128</v>
      </c>
      <c r="J1864">
        <f>VLOOKUP(D1864,'TIpo (Estudo)'!A:C,3,0)</f>
        <v>18</v>
      </c>
      <c r="K1864" t="str">
        <f>VLOOKUP(D1864,'TIpo (Estudo)'!A:B,2,)</f>
        <v>Tipo_J_9</v>
      </c>
      <c r="L1864" t="s">
        <v>1499</v>
      </c>
      <c r="M1864" t="str">
        <f t="shared" si="58"/>
        <v>BA</v>
      </c>
      <c r="N1864" s="53">
        <v>41074</v>
      </c>
      <c r="O1864">
        <v>1</v>
      </c>
      <c r="P1864">
        <f t="shared" si="59"/>
        <v>40397.299999999996</v>
      </c>
    </row>
    <row r="1865" spans="1:16" x14ac:dyDescent="0.25">
      <c r="A1865" s="32" t="s">
        <v>1</v>
      </c>
      <c r="B1865" s="32">
        <v>31744</v>
      </c>
      <c r="C1865" s="32" t="s">
        <v>1153</v>
      </c>
      <c r="D1865" s="32" t="str">
        <f>VLOOKUP(C1865,Grupo!A:B,2,0)</f>
        <v>_RX 0-11m</v>
      </c>
      <c r="G1865" s="34">
        <v>80000</v>
      </c>
      <c r="H1865" s="32">
        <v>8308</v>
      </c>
      <c r="I1865" s="58" t="s">
        <v>1</v>
      </c>
      <c r="J1865">
        <f>VLOOKUP(D1865,'TIpo (Estudo)'!A:C,3,0)</f>
        <v>7</v>
      </c>
      <c r="K1865" t="str">
        <f>VLOOKUP(D1865,'TIpo (Estudo)'!A:B,2,)</f>
        <v>Tipo_F_0-11</v>
      </c>
      <c r="L1865" t="s">
        <v>1799</v>
      </c>
      <c r="M1865" t="str">
        <f t="shared" si="58"/>
        <v>MS</v>
      </c>
      <c r="N1865" s="53">
        <v>41074</v>
      </c>
      <c r="O1865">
        <v>1</v>
      </c>
      <c r="P1865">
        <f t="shared" si="59"/>
        <v>32800</v>
      </c>
    </row>
    <row r="1866" spans="1:16" x14ac:dyDescent="0.25">
      <c r="A1866" s="32" t="s">
        <v>2</v>
      </c>
      <c r="B1866" s="32">
        <v>40526</v>
      </c>
      <c r="C1866" s="32" t="s">
        <v>1151</v>
      </c>
      <c r="D1866" s="32" t="str">
        <f>VLOOKUP(C1866,Grupo!A:B,2,0)</f>
        <v>_RX 0-11m</v>
      </c>
      <c r="G1866" s="34">
        <v>86884</v>
      </c>
      <c r="H1866" s="32">
        <v>8317</v>
      </c>
      <c r="I1866" s="58" t="s">
        <v>2</v>
      </c>
      <c r="J1866">
        <f>VLOOKUP(D1866,'TIpo (Estudo)'!A:C,3,0)</f>
        <v>7</v>
      </c>
      <c r="K1866" t="str">
        <f>VLOOKUP(D1866,'TIpo (Estudo)'!A:B,2,)</f>
        <v>Tipo_F_0-11</v>
      </c>
      <c r="L1866" t="s">
        <v>1320</v>
      </c>
      <c r="M1866" t="str">
        <f t="shared" si="58"/>
        <v>SP</v>
      </c>
      <c r="N1866" s="53">
        <v>41075</v>
      </c>
      <c r="O1866">
        <v>1</v>
      </c>
      <c r="P1866">
        <f t="shared" si="59"/>
        <v>35622.439999999995</v>
      </c>
    </row>
    <row r="1867" spans="1:16" x14ac:dyDescent="0.25">
      <c r="A1867" s="32" t="s">
        <v>4</v>
      </c>
      <c r="B1867" s="32">
        <v>35873</v>
      </c>
      <c r="C1867" s="32" t="s">
        <v>1155</v>
      </c>
      <c r="D1867" s="32" t="str">
        <f>VLOOKUP(C1867,Grupo!A:B,2,0)</f>
        <v>_RX 15-20 m</v>
      </c>
      <c r="G1867" s="34">
        <v>128400</v>
      </c>
      <c r="H1867" s="32">
        <v>8305</v>
      </c>
      <c r="I1867" s="58" t="s">
        <v>4</v>
      </c>
      <c r="J1867">
        <f>VLOOKUP(D1867,'TIpo (Estudo)'!A:C,3,0)</f>
        <v>9</v>
      </c>
      <c r="K1867" t="str">
        <f>VLOOKUP(D1867,'TIpo (Estudo)'!A:B,2,)</f>
        <v>Tipo_F_15-20</v>
      </c>
      <c r="L1867" t="s">
        <v>1794</v>
      </c>
      <c r="M1867" t="str">
        <f t="shared" si="58"/>
        <v>MG</v>
      </c>
      <c r="N1867" s="53">
        <v>41075</v>
      </c>
      <c r="O1867">
        <v>1</v>
      </c>
      <c r="P1867">
        <f t="shared" si="59"/>
        <v>52644</v>
      </c>
    </row>
    <row r="1868" spans="1:16" x14ac:dyDescent="0.25">
      <c r="A1868" s="32" t="s">
        <v>2</v>
      </c>
      <c r="B1868" s="32">
        <v>33790</v>
      </c>
      <c r="C1868" s="32" t="s">
        <v>1177</v>
      </c>
      <c r="D1868" s="32" t="str">
        <f>VLOOKUP(C1868,Grupo!A:B,2,0)</f>
        <v>_Colhedoras</v>
      </c>
      <c r="G1868" s="34">
        <v>38360</v>
      </c>
      <c r="H1868" s="32">
        <v>8319</v>
      </c>
      <c r="I1868" s="58" t="s">
        <v>2</v>
      </c>
      <c r="J1868">
        <f>VLOOKUP(D1868,'TIpo (Estudo)'!A:C,3,0)</f>
        <v>1</v>
      </c>
      <c r="K1868" t="str">
        <f>VLOOKUP(D1868,'TIpo (Estudo)'!A:B,2,)</f>
        <v>Tipo_A</v>
      </c>
      <c r="L1868" t="s">
        <v>1374</v>
      </c>
      <c r="M1868" t="str">
        <f t="shared" si="58"/>
        <v>SP</v>
      </c>
      <c r="N1868" s="53">
        <v>41078</v>
      </c>
      <c r="O1868">
        <v>1</v>
      </c>
      <c r="P1868">
        <f t="shared" si="59"/>
        <v>15727.599999999999</v>
      </c>
    </row>
    <row r="1869" spans="1:16" x14ac:dyDescent="0.25">
      <c r="A1869" s="32" t="s">
        <v>2</v>
      </c>
      <c r="B1869" s="32">
        <v>31744</v>
      </c>
      <c r="C1869" s="32" t="s">
        <v>1153</v>
      </c>
      <c r="D1869" s="32" t="str">
        <f>VLOOKUP(C1869,Grupo!A:B,2,0)</f>
        <v>_RX 0-11m</v>
      </c>
      <c r="G1869" s="34">
        <v>63204.24</v>
      </c>
      <c r="H1869" s="32">
        <v>8309</v>
      </c>
      <c r="I1869" s="58" t="s">
        <v>2</v>
      </c>
      <c r="J1869">
        <f>VLOOKUP(D1869,'TIpo (Estudo)'!A:C,3,0)</f>
        <v>7</v>
      </c>
      <c r="K1869" t="str">
        <f>VLOOKUP(D1869,'TIpo (Estudo)'!A:B,2,)</f>
        <v>Tipo_F_0-11</v>
      </c>
      <c r="L1869" t="s">
        <v>1225</v>
      </c>
      <c r="M1869" t="str">
        <f t="shared" si="58"/>
        <v>SP</v>
      </c>
      <c r="N1869" s="53">
        <v>41079</v>
      </c>
      <c r="O1869">
        <v>1</v>
      </c>
      <c r="P1869">
        <f t="shared" si="59"/>
        <v>25913.738399999998</v>
      </c>
    </row>
    <row r="1870" spans="1:16" x14ac:dyDescent="0.25">
      <c r="A1870" s="32" t="s">
        <v>4</v>
      </c>
      <c r="B1870" s="32">
        <v>37090</v>
      </c>
      <c r="C1870" s="32" t="s">
        <v>1142</v>
      </c>
      <c r="D1870" s="32" t="str">
        <f>VLOOKUP(C1870,Grupo!A:B,2,0)</f>
        <v>_TMX 02-5 m</v>
      </c>
      <c r="G1870" s="34">
        <v>44729.5</v>
      </c>
      <c r="H1870" s="32">
        <v>8286</v>
      </c>
      <c r="I1870" s="58" t="s">
        <v>4</v>
      </c>
      <c r="J1870">
        <f>VLOOKUP(D1870,'TIpo (Estudo)'!A:C,3,0)</f>
        <v>13</v>
      </c>
      <c r="K1870" t="str">
        <f>VLOOKUP(D1870,'TIpo (Estudo)'!A:B,2,)</f>
        <v>Tipo_H_2-5</v>
      </c>
      <c r="L1870" t="s">
        <v>1259</v>
      </c>
      <c r="M1870" t="str">
        <f t="shared" si="58"/>
        <v>MG</v>
      </c>
      <c r="N1870" s="53">
        <v>41079</v>
      </c>
      <c r="O1870">
        <v>1</v>
      </c>
      <c r="P1870">
        <f t="shared" si="59"/>
        <v>18339.094999999998</v>
      </c>
    </row>
    <row r="1871" spans="1:16" x14ac:dyDescent="0.25">
      <c r="A1871" s="32" t="s">
        <v>4</v>
      </c>
      <c r="B1871" s="32">
        <v>37090</v>
      </c>
      <c r="C1871" s="32" t="s">
        <v>1142</v>
      </c>
      <c r="D1871" s="32" t="str">
        <f>VLOOKUP(C1871,Grupo!A:B,2,0)</f>
        <v>_TMX 02-5 m</v>
      </c>
      <c r="G1871" s="34">
        <v>44729.5</v>
      </c>
      <c r="H1871" s="32">
        <v>8285</v>
      </c>
      <c r="I1871" s="58" t="s">
        <v>4</v>
      </c>
      <c r="J1871">
        <f>VLOOKUP(D1871,'TIpo (Estudo)'!A:C,3,0)</f>
        <v>13</v>
      </c>
      <c r="K1871" t="str">
        <f>VLOOKUP(D1871,'TIpo (Estudo)'!A:B,2,)</f>
        <v>Tipo_H_2-5</v>
      </c>
      <c r="L1871" t="s">
        <v>1259</v>
      </c>
      <c r="M1871" t="str">
        <f t="shared" si="58"/>
        <v>MG</v>
      </c>
      <c r="N1871" s="53">
        <v>41079</v>
      </c>
      <c r="O1871">
        <v>1</v>
      </c>
      <c r="P1871">
        <f t="shared" si="59"/>
        <v>18339.094999999998</v>
      </c>
    </row>
    <row r="1872" spans="1:16" x14ac:dyDescent="0.25">
      <c r="A1872" s="32" t="s">
        <v>4</v>
      </c>
      <c r="B1872" s="32">
        <v>45418</v>
      </c>
      <c r="C1872" s="32" t="s">
        <v>1139</v>
      </c>
      <c r="D1872" s="32" t="str">
        <f>VLOOKUP(C1872,Grupo!A:B,2,0)</f>
        <v>_TMX 02-5 m</v>
      </c>
      <c r="G1872" s="34">
        <v>69051</v>
      </c>
      <c r="H1872" s="32">
        <v>8313</v>
      </c>
      <c r="I1872" s="58" t="s">
        <v>4</v>
      </c>
      <c r="J1872">
        <f>VLOOKUP(D1872,'TIpo (Estudo)'!A:C,3,0)</f>
        <v>13</v>
      </c>
      <c r="K1872" t="str">
        <f>VLOOKUP(D1872,'TIpo (Estudo)'!A:B,2,)</f>
        <v>Tipo_H_2-5</v>
      </c>
      <c r="L1872" t="s">
        <v>1259</v>
      </c>
      <c r="M1872" t="str">
        <f t="shared" si="58"/>
        <v>MG</v>
      </c>
      <c r="N1872" s="53">
        <v>41079</v>
      </c>
      <c r="O1872">
        <v>1</v>
      </c>
      <c r="P1872">
        <f t="shared" si="59"/>
        <v>28310.91</v>
      </c>
    </row>
    <row r="1873" spans="1:16" x14ac:dyDescent="0.25">
      <c r="A1873" s="32" t="s">
        <v>1</v>
      </c>
      <c r="B1873" s="32">
        <v>40526</v>
      </c>
      <c r="C1873" s="32" t="s">
        <v>1151</v>
      </c>
      <c r="D1873" s="32" t="str">
        <f>VLOOKUP(C1873,Grupo!A:B,2,0)</f>
        <v>_RX 0-11m</v>
      </c>
      <c r="G1873" s="34">
        <v>119500</v>
      </c>
      <c r="H1873" s="32">
        <v>8157</v>
      </c>
      <c r="I1873" s="58" t="s">
        <v>1</v>
      </c>
      <c r="J1873">
        <f>VLOOKUP(D1873,'TIpo (Estudo)'!A:C,3,0)</f>
        <v>7</v>
      </c>
      <c r="K1873" t="str">
        <f>VLOOKUP(D1873,'TIpo (Estudo)'!A:B,2,)</f>
        <v>Tipo_F_0-11</v>
      </c>
      <c r="L1873" t="s">
        <v>1278</v>
      </c>
      <c r="M1873" t="str">
        <f t="shared" si="58"/>
        <v>MS</v>
      </c>
      <c r="N1873" s="53">
        <v>41081</v>
      </c>
      <c r="O1873">
        <v>1</v>
      </c>
      <c r="P1873">
        <f t="shared" si="59"/>
        <v>48995</v>
      </c>
    </row>
    <row r="1874" spans="1:16" x14ac:dyDescent="0.25">
      <c r="A1874" s="32" t="s">
        <v>4</v>
      </c>
      <c r="B1874" s="32">
        <v>45418</v>
      </c>
      <c r="C1874" s="32" t="s">
        <v>1139</v>
      </c>
      <c r="D1874" s="32" t="str">
        <f>VLOOKUP(C1874,Grupo!A:B,2,0)</f>
        <v>_TMX 02-5 m</v>
      </c>
      <c r="G1874" s="34">
        <v>69051</v>
      </c>
      <c r="H1874" s="32">
        <v>8322</v>
      </c>
      <c r="I1874" s="58" t="s">
        <v>4</v>
      </c>
      <c r="J1874">
        <f>VLOOKUP(D1874,'TIpo (Estudo)'!A:C,3,0)</f>
        <v>13</v>
      </c>
      <c r="K1874" t="str">
        <f>VLOOKUP(D1874,'TIpo (Estudo)'!A:B,2,)</f>
        <v>Tipo_H_2-5</v>
      </c>
      <c r="L1874" t="s">
        <v>1259</v>
      </c>
      <c r="M1874" t="str">
        <f t="shared" si="58"/>
        <v>MG</v>
      </c>
      <c r="N1874" s="53">
        <v>41081</v>
      </c>
      <c r="O1874">
        <v>1</v>
      </c>
      <c r="P1874">
        <f t="shared" si="59"/>
        <v>28310.91</v>
      </c>
    </row>
    <row r="1875" spans="1:16" x14ac:dyDescent="0.25">
      <c r="A1875" s="32" t="s">
        <v>4</v>
      </c>
      <c r="B1875" s="32">
        <v>45418</v>
      </c>
      <c r="C1875" s="32" t="s">
        <v>1139</v>
      </c>
      <c r="D1875" s="32" t="str">
        <f>VLOOKUP(C1875,Grupo!A:B,2,0)</f>
        <v>_TMX 02-5 m</v>
      </c>
      <c r="G1875" s="34">
        <v>69051</v>
      </c>
      <c r="H1875" s="32">
        <v>8321</v>
      </c>
      <c r="I1875" s="58" t="s">
        <v>4</v>
      </c>
      <c r="J1875">
        <f>VLOOKUP(D1875,'TIpo (Estudo)'!A:C,3,0)</f>
        <v>13</v>
      </c>
      <c r="K1875" t="str">
        <f>VLOOKUP(D1875,'TIpo (Estudo)'!A:B,2,)</f>
        <v>Tipo_H_2-5</v>
      </c>
      <c r="L1875" t="s">
        <v>1259</v>
      </c>
      <c r="M1875" t="str">
        <f t="shared" si="58"/>
        <v>MG</v>
      </c>
      <c r="N1875" s="53">
        <v>41081</v>
      </c>
      <c r="O1875">
        <v>1</v>
      </c>
      <c r="P1875">
        <f t="shared" si="59"/>
        <v>28310.91</v>
      </c>
    </row>
    <row r="1876" spans="1:16" x14ac:dyDescent="0.25">
      <c r="A1876" s="32" t="s">
        <v>2</v>
      </c>
      <c r="B1876" s="32">
        <v>42918</v>
      </c>
      <c r="C1876" s="32" t="s">
        <v>2019</v>
      </c>
      <c r="D1876" s="32" t="str">
        <f>VLOOKUP(C1876,Grupo!A:B,2,0)</f>
        <v>_TMX 06-10 m</v>
      </c>
      <c r="G1876" s="34">
        <v>53250</v>
      </c>
      <c r="H1876" s="32">
        <v>8294</v>
      </c>
      <c r="I1876" s="58" t="s">
        <v>2</v>
      </c>
      <c r="J1876">
        <f>VLOOKUP(D1876,'TIpo (Estudo)'!A:C,3,0)</f>
        <v>14</v>
      </c>
      <c r="K1876" t="str">
        <f>VLOOKUP(D1876,'TIpo (Estudo)'!A:B,2,)</f>
        <v>Tipo_H_6-10</v>
      </c>
      <c r="L1876" t="s">
        <v>1742</v>
      </c>
      <c r="M1876" t="str">
        <f t="shared" si="58"/>
        <v>SP</v>
      </c>
      <c r="N1876" s="53">
        <v>41081</v>
      </c>
      <c r="O1876">
        <v>1</v>
      </c>
      <c r="P1876">
        <f t="shared" si="59"/>
        <v>21832.5</v>
      </c>
    </row>
    <row r="1877" spans="1:16" x14ac:dyDescent="0.25">
      <c r="A1877" s="32" t="s">
        <v>4</v>
      </c>
      <c r="B1877" s="32">
        <v>37090</v>
      </c>
      <c r="C1877" s="32" t="s">
        <v>1142</v>
      </c>
      <c r="D1877" s="32" t="str">
        <f>VLOOKUP(C1877,Grupo!A:B,2,0)</f>
        <v>_TMX 02-5 m</v>
      </c>
      <c r="G1877" s="34">
        <v>48000</v>
      </c>
      <c r="H1877" s="32">
        <v>8209</v>
      </c>
      <c r="I1877" s="58" t="s">
        <v>4</v>
      </c>
      <c r="J1877">
        <f>VLOOKUP(D1877,'TIpo (Estudo)'!A:C,3,0)</f>
        <v>13</v>
      </c>
      <c r="K1877" t="str">
        <f>VLOOKUP(D1877,'TIpo (Estudo)'!A:B,2,)</f>
        <v>Tipo_H_2-5</v>
      </c>
      <c r="L1877" t="s">
        <v>1615</v>
      </c>
      <c r="M1877" t="str">
        <f t="shared" si="58"/>
        <v>MG</v>
      </c>
      <c r="N1877" s="53">
        <v>41082</v>
      </c>
      <c r="O1877">
        <v>1</v>
      </c>
      <c r="P1877">
        <f t="shared" si="59"/>
        <v>19680</v>
      </c>
    </row>
    <row r="1878" spans="1:16" x14ac:dyDescent="0.25">
      <c r="A1878" s="32" t="s">
        <v>2</v>
      </c>
      <c r="B1878" s="32">
        <v>42247</v>
      </c>
      <c r="C1878" s="32" t="s">
        <v>2162</v>
      </c>
      <c r="D1878" s="32" t="str">
        <f>VLOOKUP(C1878,Grupo!A:B,2,0)</f>
        <v>_RX 15-20 m</v>
      </c>
      <c r="G1878" s="34">
        <v>143540</v>
      </c>
      <c r="H1878" s="32">
        <v>8326</v>
      </c>
      <c r="I1878" s="58" t="s">
        <v>2</v>
      </c>
      <c r="J1878">
        <f>VLOOKUP(D1878,'TIpo (Estudo)'!A:C,3,0)</f>
        <v>9</v>
      </c>
      <c r="K1878" t="str">
        <f>VLOOKUP(D1878,'TIpo (Estudo)'!A:B,2,)</f>
        <v>Tipo_F_15-20</v>
      </c>
      <c r="L1878" t="s">
        <v>1320</v>
      </c>
      <c r="M1878" t="str">
        <f t="shared" si="58"/>
        <v>SP</v>
      </c>
      <c r="N1878" s="53">
        <v>41085</v>
      </c>
      <c r="O1878">
        <v>1</v>
      </c>
      <c r="P1878">
        <f t="shared" si="59"/>
        <v>58851.399999999994</v>
      </c>
    </row>
    <row r="1879" spans="1:16" x14ac:dyDescent="0.25">
      <c r="A1879" s="32" t="s">
        <v>2</v>
      </c>
      <c r="B1879" s="32">
        <v>45555</v>
      </c>
      <c r="C1879" s="32" t="s">
        <v>1158</v>
      </c>
      <c r="D1879" s="32" t="str">
        <f>VLOOKUP(C1879,Grupo!A:B,2,0)</f>
        <v>_Unimix</v>
      </c>
      <c r="G1879" s="34">
        <v>18000</v>
      </c>
      <c r="H1879" s="32">
        <v>8161</v>
      </c>
      <c r="I1879" s="58" t="s">
        <v>2</v>
      </c>
      <c r="J1879">
        <f>VLOOKUP(D1879,'TIpo (Estudo)'!A:C,3,0)</f>
        <v>16</v>
      </c>
      <c r="K1879" t="str">
        <f>VLOOKUP(D1879,'TIpo (Estudo)'!A:B,2,)</f>
        <v>Tipo_I</v>
      </c>
      <c r="L1879" t="s">
        <v>1800</v>
      </c>
      <c r="M1879" t="str">
        <f t="shared" si="58"/>
        <v>SP</v>
      </c>
      <c r="N1879" s="53">
        <v>41085</v>
      </c>
      <c r="O1879">
        <v>1</v>
      </c>
      <c r="P1879">
        <f t="shared" si="59"/>
        <v>7380</v>
      </c>
    </row>
    <row r="1880" spans="1:16" x14ac:dyDescent="0.25">
      <c r="A1880" s="32" t="s">
        <v>2</v>
      </c>
      <c r="B1880" s="32">
        <v>43239</v>
      </c>
      <c r="C1880" s="32" t="s">
        <v>2018</v>
      </c>
      <c r="D1880" s="32" t="str">
        <f>VLOOKUP(C1880,Grupo!A:B,2,0)</f>
        <v>_TMX 06-10 m</v>
      </c>
      <c r="G1880" s="34">
        <v>77500</v>
      </c>
      <c r="H1880" s="32">
        <v>8235</v>
      </c>
      <c r="I1880" s="58" t="s">
        <v>2</v>
      </c>
      <c r="J1880">
        <f>VLOOKUP(D1880,'TIpo (Estudo)'!A:C,3,0)</f>
        <v>14</v>
      </c>
      <c r="K1880" t="str">
        <f>VLOOKUP(D1880,'TIpo (Estudo)'!A:B,2,)</f>
        <v>Tipo_H_6-10</v>
      </c>
      <c r="L1880" t="s">
        <v>1742</v>
      </c>
      <c r="M1880" t="str">
        <f t="shared" si="58"/>
        <v>SP</v>
      </c>
      <c r="N1880" s="53">
        <v>41086</v>
      </c>
      <c r="O1880">
        <v>1</v>
      </c>
      <c r="P1880">
        <f t="shared" si="59"/>
        <v>31774.999999999996</v>
      </c>
    </row>
    <row r="1881" spans="1:16" x14ac:dyDescent="0.25">
      <c r="A1881" s="32" t="s">
        <v>2</v>
      </c>
      <c r="B1881" s="32">
        <v>37090</v>
      </c>
      <c r="C1881" s="32" t="s">
        <v>1142</v>
      </c>
      <c r="D1881" s="32" t="str">
        <f>VLOOKUP(C1881,Grupo!A:B,2,0)</f>
        <v>_TMX 02-5 m</v>
      </c>
      <c r="G1881" s="34">
        <v>41650</v>
      </c>
      <c r="H1881" s="32">
        <v>8282</v>
      </c>
      <c r="I1881" s="58" t="s">
        <v>2</v>
      </c>
      <c r="J1881">
        <f>VLOOKUP(D1881,'TIpo (Estudo)'!A:C,3,0)</f>
        <v>13</v>
      </c>
      <c r="K1881" t="str">
        <f>VLOOKUP(D1881,'TIpo (Estudo)'!A:B,2,)</f>
        <v>Tipo_H_2-5</v>
      </c>
      <c r="L1881" t="s">
        <v>1355</v>
      </c>
      <c r="M1881" t="str">
        <f t="shared" si="58"/>
        <v>SP</v>
      </c>
      <c r="N1881" s="53">
        <v>41087</v>
      </c>
      <c r="O1881">
        <v>1</v>
      </c>
      <c r="P1881">
        <f t="shared" si="59"/>
        <v>17076.5</v>
      </c>
    </row>
    <row r="1882" spans="1:16" x14ac:dyDescent="0.25">
      <c r="A1882" s="32" t="s">
        <v>2</v>
      </c>
      <c r="B1882" s="32">
        <v>45418</v>
      </c>
      <c r="C1882" s="32" t="s">
        <v>1139</v>
      </c>
      <c r="D1882" s="32" t="str">
        <f>VLOOKUP(C1882,Grupo!A:B,2,0)</f>
        <v>_TMX 02-5 m</v>
      </c>
      <c r="G1882" s="34">
        <v>55622</v>
      </c>
      <c r="H1882" s="32">
        <v>8297</v>
      </c>
      <c r="I1882" s="58" t="s">
        <v>2</v>
      </c>
      <c r="J1882">
        <f>VLOOKUP(D1882,'TIpo (Estudo)'!A:C,3,0)</f>
        <v>13</v>
      </c>
      <c r="K1882" t="str">
        <f>VLOOKUP(D1882,'TIpo (Estudo)'!A:B,2,)</f>
        <v>Tipo_H_2-5</v>
      </c>
      <c r="L1882" t="s">
        <v>1194</v>
      </c>
      <c r="M1882" t="str">
        <f t="shared" si="58"/>
        <v>SP</v>
      </c>
      <c r="N1882" s="53">
        <v>41088</v>
      </c>
      <c r="O1882">
        <v>1</v>
      </c>
      <c r="P1882">
        <f t="shared" si="59"/>
        <v>22805.02</v>
      </c>
    </row>
    <row r="1883" spans="1:16" x14ac:dyDescent="0.25">
      <c r="A1883" s="32" t="s">
        <v>79</v>
      </c>
      <c r="B1883" s="32">
        <v>41719</v>
      </c>
      <c r="C1883" s="32" t="s">
        <v>1164</v>
      </c>
      <c r="D1883" s="32" t="str">
        <f>VLOOKUP(C1883,Grupo!A:B,2,0)</f>
        <v>_Colhedoras</v>
      </c>
      <c r="G1883" s="34">
        <v>29445</v>
      </c>
      <c r="H1883" s="32">
        <v>8254</v>
      </c>
      <c r="I1883" s="58" t="s">
        <v>79</v>
      </c>
      <c r="J1883">
        <f>VLOOKUP(D1883,'TIpo (Estudo)'!A:C,3,0)</f>
        <v>1</v>
      </c>
      <c r="K1883" t="str">
        <f>VLOOKUP(D1883,'TIpo (Estudo)'!A:B,2,)</f>
        <v>Tipo_A</v>
      </c>
      <c r="L1883" t="s">
        <v>1406</v>
      </c>
      <c r="M1883" t="str">
        <f t="shared" si="58"/>
        <v>RS</v>
      </c>
      <c r="N1883" s="53">
        <v>41089</v>
      </c>
      <c r="O1883">
        <v>1</v>
      </c>
      <c r="P1883">
        <f t="shared" si="59"/>
        <v>12072.449999999999</v>
      </c>
    </row>
    <row r="1884" spans="1:16" x14ac:dyDescent="0.25">
      <c r="A1884" s="32" t="s">
        <v>79</v>
      </c>
      <c r="B1884" s="32">
        <v>42567</v>
      </c>
      <c r="C1884" s="32" t="s">
        <v>2193</v>
      </c>
      <c r="D1884" s="32" t="str">
        <f>VLOOKUP(C1884,Grupo!A:B,2,0)</f>
        <v>_Colhedoras</v>
      </c>
      <c r="G1884" s="34">
        <v>23200</v>
      </c>
      <c r="H1884" s="32">
        <v>8328</v>
      </c>
      <c r="I1884" s="58" t="s">
        <v>79</v>
      </c>
      <c r="J1884">
        <f>VLOOKUP(D1884,'TIpo (Estudo)'!A:C,3,0)</f>
        <v>1</v>
      </c>
      <c r="K1884" t="str">
        <f>VLOOKUP(D1884,'TIpo (Estudo)'!A:B,2,)</f>
        <v>Tipo_A</v>
      </c>
      <c r="L1884" t="s">
        <v>1406</v>
      </c>
      <c r="M1884" t="str">
        <f t="shared" si="58"/>
        <v>RS</v>
      </c>
      <c r="N1884" s="53">
        <v>41089</v>
      </c>
      <c r="O1884">
        <v>1</v>
      </c>
      <c r="P1884">
        <f t="shared" si="59"/>
        <v>9512</v>
      </c>
    </row>
    <row r="1885" spans="1:16" x14ac:dyDescent="0.25">
      <c r="A1885" s="32" t="s">
        <v>2</v>
      </c>
      <c r="B1885" s="32">
        <v>45418</v>
      </c>
      <c r="C1885" s="32" t="s">
        <v>1139</v>
      </c>
      <c r="D1885" s="32" t="str">
        <f>VLOOKUP(C1885,Grupo!A:B,2,0)</f>
        <v>_TMX 02-5 m</v>
      </c>
      <c r="G1885" s="34">
        <v>61802</v>
      </c>
      <c r="H1885" s="32">
        <v>8298</v>
      </c>
      <c r="I1885" s="58" t="s">
        <v>2</v>
      </c>
      <c r="J1885">
        <f>VLOOKUP(D1885,'TIpo (Estudo)'!A:C,3,0)</f>
        <v>13</v>
      </c>
      <c r="K1885" t="str">
        <f>VLOOKUP(D1885,'TIpo (Estudo)'!A:B,2,)</f>
        <v>Tipo_H_2-5</v>
      </c>
      <c r="L1885" t="s">
        <v>1194</v>
      </c>
      <c r="M1885" t="str">
        <f t="shared" si="58"/>
        <v>SP</v>
      </c>
      <c r="N1885" s="53">
        <v>41089</v>
      </c>
      <c r="O1885">
        <v>1</v>
      </c>
      <c r="P1885">
        <f t="shared" si="59"/>
        <v>25338.82</v>
      </c>
    </row>
    <row r="1886" spans="1:16" x14ac:dyDescent="0.25">
      <c r="A1886" s="32" t="s">
        <v>4</v>
      </c>
      <c r="B1886" s="32">
        <v>43239</v>
      </c>
      <c r="C1886" s="32" t="s">
        <v>2018</v>
      </c>
      <c r="D1886" s="32" t="str">
        <f>VLOOKUP(C1886,Grupo!A:B,2,0)</f>
        <v>_TMX 06-10 m</v>
      </c>
      <c r="G1886" s="34">
        <v>81085</v>
      </c>
      <c r="H1886" s="32">
        <v>8314</v>
      </c>
      <c r="I1886" s="58" t="s">
        <v>4</v>
      </c>
      <c r="J1886">
        <f>VLOOKUP(D1886,'TIpo (Estudo)'!A:C,3,0)</f>
        <v>14</v>
      </c>
      <c r="K1886" t="str">
        <f>VLOOKUP(D1886,'TIpo (Estudo)'!A:B,2,)</f>
        <v>Tipo_H_6-10</v>
      </c>
      <c r="L1886" t="s">
        <v>1259</v>
      </c>
      <c r="M1886" t="str">
        <f t="shared" si="58"/>
        <v>MG</v>
      </c>
      <c r="N1886" s="53">
        <v>41089</v>
      </c>
      <c r="O1886">
        <v>1</v>
      </c>
      <c r="P1886">
        <f t="shared" si="59"/>
        <v>33244.85</v>
      </c>
    </row>
    <row r="1887" spans="1:16" x14ac:dyDescent="0.25">
      <c r="A1887" s="32" t="s">
        <v>2</v>
      </c>
      <c r="B1887" s="32">
        <v>43239</v>
      </c>
      <c r="C1887" s="32" t="s">
        <v>2018</v>
      </c>
      <c r="D1887" s="32" t="str">
        <f>VLOOKUP(C1887,Grupo!A:B,2,0)</f>
        <v>_TMX 06-10 m</v>
      </c>
      <c r="G1887" s="34">
        <v>77000</v>
      </c>
      <c r="H1887" s="32">
        <v>8301</v>
      </c>
      <c r="I1887" s="58" t="s">
        <v>2</v>
      </c>
      <c r="J1887">
        <f>VLOOKUP(D1887,'TIpo (Estudo)'!A:C,3,0)</f>
        <v>14</v>
      </c>
      <c r="K1887" t="str">
        <f>VLOOKUP(D1887,'TIpo (Estudo)'!A:B,2,)</f>
        <v>Tipo_H_6-10</v>
      </c>
      <c r="L1887" t="s">
        <v>1742</v>
      </c>
      <c r="M1887" t="str">
        <f t="shared" si="58"/>
        <v>SP</v>
      </c>
      <c r="N1887" s="53">
        <v>41089</v>
      </c>
      <c r="O1887">
        <v>1</v>
      </c>
      <c r="P1887">
        <f t="shared" si="59"/>
        <v>31569.999999999996</v>
      </c>
    </row>
    <row r="1888" spans="1:16" x14ac:dyDescent="0.25">
      <c r="A1888" s="32" t="s">
        <v>79</v>
      </c>
      <c r="B1888" s="32">
        <v>41711</v>
      </c>
      <c r="C1888" s="32" t="s">
        <v>3057</v>
      </c>
      <c r="D1888" s="32" t="str">
        <f>VLOOKUP(C1888,Grupo!A:B,2,0)</f>
        <v>_VM 2-8 m</v>
      </c>
      <c r="G1888" s="34">
        <v>51500</v>
      </c>
      <c r="H1888" s="32">
        <v>8269</v>
      </c>
      <c r="I1888" s="58" t="s">
        <v>79</v>
      </c>
      <c r="J1888">
        <f>VLOOKUP(D1888,'TIpo (Estudo)'!A:C,3,0)</f>
        <v>17</v>
      </c>
      <c r="K1888" t="str">
        <f>VLOOKUP(D1888,'TIpo (Estudo)'!A:B,2,)</f>
        <v>Tipo_J_2-8</v>
      </c>
      <c r="L1888" t="s">
        <v>1406</v>
      </c>
      <c r="M1888" t="str">
        <f t="shared" si="58"/>
        <v>RS</v>
      </c>
      <c r="N1888" s="53">
        <v>41089</v>
      </c>
      <c r="O1888">
        <v>1</v>
      </c>
      <c r="P1888">
        <f t="shared" si="59"/>
        <v>21115</v>
      </c>
    </row>
    <row r="1889" spans="1:16" x14ac:dyDescent="0.25">
      <c r="A1889" s="32" t="s">
        <v>79</v>
      </c>
      <c r="B1889" s="32">
        <v>41711</v>
      </c>
      <c r="C1889" s="32" t="s">
        <v>3057</v>
      </c>
      <c r="D1889" s="32" t="str">
        <f>VLOOKUP(C1889,Grupo!A:B,2,0)</f>
        <v>_VM 2-8 m</v>
      </c>
      <c r="G1889" s="34">
        <v>53650</v>
      </c>
      <c r="H1889" s="32">
        <v>8255</v>
      </c>
      <c r="I1889" s="58" t="s">
        <v>79</v>
      </c>
      <c r="J1889">
        <f>VLOOKUP(D1889,'TIpo (Estudo)'!A:C,3,0)</f>
        <v>17</v>
      </c>
      <c r="K1889" t="str">
        <f>VLOOKUP(D1889,'TIpo (Estudo)'!A:B,2,)</f>
        <v>Tipo_J_2-8</v>
      </c>
      <c r="L1889" t="s">
        <v>1406</v>
      </c>
      <c r="M1889" t="str">
        <f t="shared" si="58"/>
        <v>RS</v>
      </c>
      <c r="N1889" s="53">
        <v>41089</v>
      </c>
      <c r="O1889">
        <v>1</v>
      </c>
      <c r="P1889">
        <f t="shared" si="59"/>
        <v>21996.5</v>
      </c>
    </row>
    <row r="1890" spans="1:16" x14ac:dyDescent="0.25">
      <c r="A1890" s="32" t="s">
        <v>15</v>
      </c>
      <c r="B1890" s="32">
        <v>45803</v>
      </c>
      <c r="C1890" s="32" t="s">
        <v>1965</v>
      </c>
      <c r="D1890" s="32" t="str">
        <f>VLOOKUP(C1890,Grupo!A:B,2,0)</f>
        <v>_RX 25-27 M</v>
      </c>
      <c r="G1890" s="34">
        <v>333333.33</v>
      </c>
      <c r="H1890" s="32">
        <v>8258</v>
      </c>
      <c r="I1890" s="58" t="s">
        <v>15</v>
      </c>
      <c r="J1890">
        <f>VLOOKUP(D1890,'TIpo (Estudo)'!A:C,3,0)</f>
        <v>11</v>
      </c>
      <c r="K1890" t="str">
        <f>VLOOKUP(D1890,'TIpo (Estudo)'!A:B,2,)</f>
        <v>Tipo_F_25-27</v>
      </c>
      <c r="L1890" t="s">
        <v>1722</v>
      </c>
      <c r="M1890" t="str">
        <f t="shared" si="58"/>
        <v>MT</v>
      </c>
      <c r="N1890" s="53">
        <v>41089</v>
      </c>
      <c r="O1890">
        <v>1</v>
      </c>
      <c r="P1890">
        <f t="shared" si="59"/>
        <v>136666.66529999999</v>
      </c>
    </row>
    <row r="1891" spans="1:16" x14ac:dyDescent="0.25">
      <c r="A1891" s="32" t="s">
        <v>314</v>
      </c>
      <c r="B1891" s="32">
        <v>42567</v>
      </c>
      <c r="C1891" s="32" t="s">
        <v>2193</v>
      </c>
      <c r="D1891" s="32" t="str">
        <f>VLOOKUP(C1891,Grupo!A:B,2,0)</f>
        <v>_Colhedoras</v>
      </c>
      <c r="G1891" s="34">
        <v>23500</v>
      </c>
      <c r="H1891" s="32">
        <v>8315</v>
      </c>
      <c r="I1891" s="58" t="s">
        <v>314</v>
      </c>
      <c r="J1891">
        <f>VLOOKUP(D1891,'TIpo (Estudo)'!A:C,3,0)</f>
        <v>1</v>
      </c>
      <c r="K1891" t="str">
        <f>VLOOKUP(D1891,'TIpo (Estudo)'!A:B,2,)</f>
        <v>Tipo_A</v>
      </c>
      <c r="L1891" t="s">
        <v>1613</v>
      </c>
      <c r="M1891" t="str">
        <f t="shared" si="58"/>
        <v>RN</v>
      </c>
      <c r="N1891" s="53">
        <v>41092</v>
      </c>
      <c r="O1891">
        <v>1</v>
      </c>
      <c r="P1891">
        <f t="shared" si="59"/>
        <v>9635</v>
      </c>
    </row>
    <row r="1892" spans="1:16" x14ac:dyDescent="0.25">
      <c r="A1892" s="32" t="s">
        <v>2</v>
      </c>
      <c r="B1892" s="32">
        <v>37201</v>
      </c>
      <c r="C1892" s="32" t="s">
        <v>2009</v>
      </c>
      <c r="D1892" s="32" t="str">
        <f>VLOOKUP(C1892,Grupo!A:B,2,0)</f>
        <v>_TMX 12-15 m</v>
      </c>
      <c r="G1892" s="34">
        <v>120500</v>
      </c>
      <c r="H1892" s="32">
        <v>8288</v>
      </c>
      <c r="I1892" s="58" t="s">
        <v>2</v>
      </c>
      <c r="J1892">
        <f>VLOOKUP(D1892,'TIpo (Estudo)'!A:C,3,0)</f>
        <v>15</v>
      </c>
      <c r="K1892" t="str">
        <f>VLOOKUP(D1892,'TIpo (Estudo)'!A:B,2,)</f>
        <v>Tipo_H_12-15</v>
      </c>
      <c r="L1892" t="s">
        <v>1742</v>
      </c>
      <c r="M1892" t="str">
        <f t="shared" si="58"/>
        <v>SP</v>
      </c>
      <c r="N1892" s="53">
        <v>41092</v>
      </c>
      <c r="O1892">
        <v>1</v>
      </c>
      <c r="P1892">
        <f t="shared" si="59"/>
        <v>49405</v>
      </c>
    </row>
    <row r="1893" spans="1:16" x14ac:dyDescent="0.25">
      <c r="A1893" s="32" t="s">
        <v>79</v>
      </c>
      <c r="B1893" s="32">
        <v>46268</v>
      </c>
      <c r="C1893" s="32" t="s">
        <v>1985</v>
      </c>
      <c r="D1893" s="32" t="str">
        <f>VLOOKUP(C1893,Grupo!A:B,2,0)</f>
        <v>_Colhedoras</v>
      </c>
      <c r="G1893" s="34">
        <v>23200</v>
      </c>
      <c r="H1893" s="32">
        <v>8327</v>
      </c>
      <c r="I1893" s="58" t="s">
        <v>79</v>
      </c>
      <c r="J1893">
        <f>VLOOKUP(D1893,'TIpo (Estudo)'!A:C,3,0)</f>
        <v>1</v>
      </c>
      <c r="K1893" t="str">
        <f>VLOOKUP(D1893,'TIpo (Estudo)'!A:B,2,)</f>
        <v>Tipo_A</v>
      </c>
      <c r="L1893" t="s">
        <v>1406</v>
      </c>
      <c r="M1893" t="str">
        <f t="shared" si="58"/>
        <v>RS</v>
      </c>
      <c r="N1893" s="53">
        <v>41093</v>
      </c>
      <c r="O1893">
        <v>1</v>
      </c>
      <c r="P1893">
        <f t="shared" si="59"/>
        <v>9512</v>
      </c>
    </row>
    <row r="1894" spans="1:16" x14ac:dyDescent="0.25">
      <c r="A1894" s="32" t="s">
        <v>4</v>
      </c>
      <c r="B1894" s="32">
        <v>31744</v>
      </c>
      <c r="C1894" s="32" t="s">
        <v>1153</v>
      </c>
      <c r="D1894" s="32" t="str">
        <f>VLOOKUP(C1894,Grupo!A:B,2,0)</f>
        <v>_RX 0-11m</v>
      </c>
      <c r="G1894" s="34">
        <v>70622.880000000005</v>
      </c>
      <c r="H1894" s="32" t="s">
        <v>2079</v>
      </c>
      <c r="I1894" s="58" t="s">
        <v>4</v>
      </c>
      <c r="J1894">
        <f>VLOOKUP(D1894,'TIpo (Estudo)'!A:C,3,0)</f>
        <v>7</v>
      </c>
      <c r="K1894" t="str">
        <f>VLOOKUP(D1894,'TIpo (Estudo)'!A:B,2,)</f>
        <v>Tipo_F_0-11</v>
      </c>
      <c r="L1894" t="s">
        <v>1363</v>
      </c>
      <c r="M1894" t="str">
        <f t="shared" si="58"/>
        <v>MG</v>
      </c>
      <c r="N1894" s="53">
        <v>41093</v>
      </c>
      <c r="O1894">
        <v>1</v>
      </c>
      <c r="P1894">
        <f t="shared" si="59"/>
        <v>28955.380799999999</v>
      </c>
    </row>
    <row r="1895" spans="1:16" x14ac:dyDescent="0.25">
      <c r="A1895" s="32" t="s">
        <v>2</v>
      </c>
      <c r="B1895" s="32">
        <v>42918</v>
      </c>
      <c r="C1895" s="32" t="s">
        <v>2019</v>
      </c>
      <c r="D1895" s="32" t="str">
        <f>VLOOKUP(C1895,Grupo!A:B,2,0)</f>
        <v>_TMX 06-10 m</v>
      </c>
      <c r="G1895" s="34">
        <v>54898</v>
      </c>
      <c r="H1895" s="32">
        <v>8293</v>
      </c>
      <c r="I1895" s="58" t="s">
        <v>2</v>
      </c>
      <c r="J1895">
        <f>VLOOKUP(D1895,'TIpo (Estudo)'!A:C,3,0)</f>
        <v>14</v>
      </c>
      <c r="K1895" t="str">
        <f>VLOOKUP(D1895,'TIpo (Estudo)'!A:B,2,)</f>
        <v>Tipo_H_6-10</v>
      </c>
      <c r="L1895" t="s">
        <v>1193</v>
      </c>
      <c r="M1895" t="str">
        <f t="shared" si="58"/>
        <v>SP</v>
      </c>
      <c r="N1895" s="53">
        <v>41094</v>
      </c>
      <c r="O1895">
        <v>1</v>
      </c>
      <c r="P1895">
        <f t="shared" si="59"/>
        <v>22508.18</v>
      </c>
    </row>
    <row r="1896" spans="1:16" x14ac:dyDescent="0.25">
      <c r="A1896" s="32" t="s">
        <v>2</v>
      </c>
      <c r="B1896" s="32">
        <v>40526</v>
      </c>
      <c r="C1896" s="32" t="s">
        <v>1151</v>
      </c>
      <c r="D1896" s="32" t="str">
        <f>VLOOKUP(C1896,Grupo!A:B,2,0)</f>
        <v>_RX 0-11m</v>
      </c>
      <c r="G1896" s="34">
        <v>89578</v>
      </c>
      <c r="H1896" s="32">
        <v>8331</v>
      </c>
      <c r="I1896" s="58" t="s">
        <v>2</v>
      </c>
      <c r="J1896">
        <f>VLOOKUP(D1896,'TIpo (Estudo)'!A:C,3,0)</f>
        <v>7</v>
      </c>
      <c r="K1896" t="str">
        <f>VLOOKUP(D1896,'TIpo (Estudo)'!A:B,2,)</f>
        <v>Tipo_F_0-11</v>
      </c>
      <c r="L1896" t="s">
        <v>1801</v>
      </c>
      <c r="M1896" t="str">
        <f t="shared" si="58"/>
        <v>SP</v>
      </c>
      <c r="N1896" s="53">
        <v>41095</v>
      </c>
      <c r="O1896">
        <v>1</v>
      </c>
      <c r="P1896">
        <f t="shared" si="59"/>
        <v>36726.979999999996</v>
      </c>
    </row>
    <row r="1897" spans="1:16" x14ac:dyDescent="0.25">
      <c r="A1897" s="32" t="s">
        <v>2</v>
      </c>
      <c r="B1897" s="32">
        <v>45418</v>
      </c>
      <c r="C1897" s="32" t="s">
        <v>1139</v>
      </c>
      <c r="D1897" s="32" t="str">
        <f>VLOOKUP(C1897,Grupo!A:B,2,0)</f>
        <v>_TMX 02-5 m</v>
      </c>
      <c r="G1897" s="34">
        <v>61802</v>
      </c>
      <c r="H1897" s="32">
        <v>8296</v>
      </c>
      <c r="I1897" s="58" t="s">
        <v>2</v>
      </c>
      <c r="J1897">
        <f>VLOOKUP(D1897,'TIpo (Estudo)'!A:C,3,0)</f>
        <v>13</v>
      </c>
      <c r="K1897" t="str">
        <f>VLOOKUP(D1897,'TIpo (Estudo)'!A:B,2,)</f>
        <v>Tipo_H_2-5</v>
      </c>
      <c r="L1897" t="s">
        <v>1194</v>
      </c>
      <c r="M1897" t="str">
        <f t="shared" si="58"/>
        <v>SP</v>
      </c>
      <c r="N1897" s="53">
        <v>41095</v>
      </c>
      <c r="O1897">
        <v>1</v>
      </c>
      <c r="P1897">
        <f t="shared" si="59"/>
        <v>25338.82</v>
      </c>
    </row>
    <row r="1898" spans="1:16" x14ac:dyDescent="0.25">
      <c r="A1898" s="32" t="s">
        <v>4</v>
      </c>
      <c r="B1898" s="32">
        <v>42918</v>
      </c>
      <c r="C1898" s="32" t="s">
        <v>2019</v>
      </c>
      <c r="D1898" s="32" t="str">
        <f>VLOOKUP(C1898,Grupo!A:B,2,0)</f>
        <v>_TMX 06-10 m</v>
      </c>
      <c r="G1898" s="34">
        <v>56654.18</v>
      </c>
      <c r="H1898" s="32">
        <v>8330</v>
      </c>
      <c r="I1898" s="58" t="s">
        <v>4</v>
      </c>
      <c r="J1898">
        <f>VLOOKUP(D1898,'TIpo (Estudo)'!A:C,3,0)</f>
        <v>14</v>
      </c>
      <c r="K1898" t="str">
        <f>VLOOKUP(D1898,'TIpo (Estudo)'!A:B,2,)</f>
        <v>Tipo_H_6-10</v>
      </c>
      <c r="L1898" t="s">
        <v>1259</v>
      </c>
      <c r="M1898" t="str">
        <f t="shared" si="58"/>
        <v>MG</v>
      </c>
      <c r="N1898" s="53">
        <v>41095</v>
      </c>
      <c r="O1898">
        <v>1</v>
      </c>
      <c r="P1898">
        <f t="shared" si="59"/>
        <v>23228.213799999998</v>
      </c>
    </row>
    <row r="1899" spans="1:16" x14ac:dyDescent="0.25">
      <c r="A1899" s="32" t="s">
        <v>15</v>
      </c>
      <c r="B1899" s="32">
        <v>41942</v>
      </c>
      <c r="C1899" s="32" t="s">
        <v>2165</v>
      </c>
      <c r="D1899" s="32" t="str">
        <f>VLOOKUP(C1899,Grupo!A:B,2,0)</f>
        <v>_RX 15-20 m</v>
      </c>
      <c r="G1899" s="34">
        <v>187720</v>
      </c>
      <c r="H1899" s="32">
        <v>8279</v>
      </c>
      <c r="I1899" s="58" t="s">
        <v>15</v>
      </c>
      <c r="J1899">
        <f>VLOOKUP(D1899,'TIpo (Estudo)'!A:C,3,0)</f>
        <v>9</v>
      </c>
      <c r="K1899" t="str">
        <f>VLOOKUP(D1899,'TIpo (Estudo)'!A:B,2,)</f>
        <v>Tipo_F_15-20</v>
      </c>
      <c r="L1899" t="s">
        <v>1328</v>
      </c>
      <c r="M1899" t="str">
        <f t="shared" si="58"/>
        <v>MT</v>
      </c>
      <c r="N1899" s="53">
        <v>41095</v>
      </c>
      <c r="O1899">
        <v>1</v>
      </c>
      <c r="P1899">
        <f t="shared" si="59"/>
        <v>76965.2</v>
      </c>
    </row>
    <row r="1900" spans="1:16" x14ac:dyDescent="0.25">
      <c r="A1900" s="32" t="s">
        <v>4</v>
      </c>
      <c r="B1900" s="32">
        <v>31744</v>
      </c>
      <c r="C1900" s="32" t="s">
        <v>1153</v>
      </c>
      <c r="D1900" s="32" t="str">
        <f>VLOOKUP(C1900,Grupo!A:B,2,0)</f>
        <v>_RX 0-11m</v>
      </c>
      <c r="G1900" s="34">
        <v>68580</v>
      </c>
      <c r="H1900" s="32">
        <v>8289</v>
      </c>
      <c r="I1900" s="58" t="s">
        <v>4</v>
      </c>
      <c r="J1900">
        <f>VLOOKUP(D1900,'TIpo (Estudo)'!A:C,3,0)</f>
        <v>7</v>
      </c>
      <c r="K1900" t="str">
        <f>VLOOKUP(D1900,'TIpo (Estudo)'!A:B,2,)</f>
        <v>Tipo_F_0-11</v>
      </c>
      <c r="L1900" t="s">
        <v>1219</v>
      </c>
      <c r="M1900" t="str">
        <f t="shared" si="58"/>
        <v>MG</v>
      </c>
      <c r="N1900" s="53">
        <v>41096</v>
      </c>
      <c r="O1900">
        <v>1</v>
      </c>
      <c r="P1900">
        <f t="shared" si="59"/>
        <v>28117.8</v>
      </c>
    </row>
    <row r="1901" spans="1:16" x14ac:dyDescent="0.25">
      <c r="A1901" s="32" t="s">
        <v>4</v>
      </c>
      <c r="B1901" s="32">
        <v>42918</v>
      </c>
      <c r="C1901" s="32" t="s">
        <v>2019</v>
      </c>
      <c r="D1901" s="32" t="str">
        <f>VLOOKUP(C1901,Grupo!A:B,2,0)</f>
        <v>_TMX 06-10 m</v>
      </c>
      <c r="G1901" s="34">
        <v>61330</v>
      </c>
      <c r="H1901" s="32">
        <v>8334</v>
      </c>
      <c r="I1901" s="58" t="s">
        <v>4</v>
      </c>
      <c r="J1901">
        <f>VLOOKUP(D1901,'TIpo (Estudo)'!A:C,3,0)</f>
        <v>14</v>
      </c>
      <c r="K1901" t="str">
        <f>VLOOKUP(D1901,'TIpo (Estudo)'!A:B,2,)</f>
        <v>Tipo_H_6-10</v>
      </c>
      <c r="L1901" t="s">
        <v>1292</v>
      </c>
      <c r="M1901" t="str">
        <f t="shared" si="58"/>
        <v>MG</v>
      </c>
      <c r="N1901" s="53">
        <v>41100</v>
      </c>
      <c r="O1901">
        <v>1</v>
      </c>
      <c r="P1901">
        <f t="shared" si="59"/>
        <v>25145.3</v>
      </c>
    </row>
    <row r="1902" spans="1:16" x14ac:dyDescent="0.25">
      <c r="A1902" s="32" t="s">
        <v>2</v>
      </c>
      <c r="B1902" s="32">
        <v>37090</v>
      </c>
      <c r="C1902" s="32" t="s">
        <v>1142</v>
      </c>
      <c r="D1902" s="32" t="str">
        <f>VLOOKUP(C1902,Grupo!A:B,2,0)</f>
        <v>_TMX 02-5 m</v>
      </c>
      <c r="G1902" s="34">
        <v>40035</v>
      </c>
      <c r="H1902" s="32">
        <v>8339</v>
      </c>
      <c r="I1902" s="58" t="s">
        <v>2</v>
      </c>
      <c r="J1902">
        <f>VLOOKUP(D1902,'TIpo (Estudo)'!A:C,3,0)</f>
        <v>13</v>
      </c>
      <c r="K1902" t="str">
        <f>VLOOKUP(D1902,'TIpo (Estudo)'!A:B,2,)</f>
        <v>Tipo_H_2-5</v>
      </c>
      <c r="L1902" t="s">
        <v>1194</v>
      </c>
      <c r="M1902" t="str">
        <f t="shared" si="58"/>
        <v>SP</v>
      </c>
      <c r="N1902" s="53">
        <v>41101</v>
      </c>
      <c r="O1902">
        <v>1</v>
      </c>
      <c r="P1902">
        <f t="shared" si="59"/>
        <v>16414.349999999999</v>
      </c>
    </row>
    <row r="1903" spans="1:16" x14ac:dyDescent="0.25">
      <c r="A1903" s="32" t="s">
        <v>15</v>
      </c>
      <c r="B1903" s="32">
        <v>36952</v>
      </c>
      <c r="C1903" s="32" t="s">
        <v>1141</v>
      </c>
      <c r="D1903" s="32" t="str">
        <f>VLOOKUP(C1903,Grupo!A:B,2,0)</f>
        <v>_TMX 06-10 m</v>
      </c>
      <c r="G1903" s="34">
        <v>113000</v>
      </c>
      <c r="H1903" s="32">
        <v>8098</v>
      </c>
      <c r="I1903" s="58" t="s">
        <v>15</v>
      </c>
      <c r="J1903">
        <f>VLOOKUP(D1903,'TIpo (Estudo)'!A:C,3,0)</f>
        <v>14</v>
      </c>
      <c r="K1903" t="str">
        <f>VLOOKUP(D1903,'TIpo (Estudo)'!A:B,2,)</f>
        <v>Tipo_H_6-10</v>
      </c>
      <c r="L1903" t="s">
        <v>1802</v>
      </c>
      <c r="M1903" t="str">
        <f t="shared" si="58"/>
        <v>MT</v>
      </c>
      <c r="N1903" s="53">
        <v>41101</v>
      </c>
      <c r="O1903">
        <v>1</v>
      </c>
      <c r="P1903">
        <f t="shared" si="59"/>
        <v>46330</v>
      </c>
    </row>
    <row r="1904" spans="1:16" x14ac:dyDescent="0.25">
      <c r="A1904" s="32" t="s">
        <v>2</v>
      </c>
      <c r="B1904" s="32">
        <v>31744</v>
      </c>
      <c r="C1904" s="32" t="s">
        <v>1153</v>
      </c>
      <c r="D1904" s="32" t="str">
        <f>VLOOKUP(C1904,Grupo!A:B,2,0)</f>
        <v>_RX 0-11m</v>
      </c>
      <c r="G1904" s="34">
        <v>63496.46</v>
      </c>
      <c r="H1904" s="32">
        <v>8299</v>
      </c>
      <c r="I1904" s="58" t="s">
        <v>2</v>
      </c>
      <c r="J1904">
        <f>VLOOKUP(D1904,'TIpo (Estudo)'!A:C,3,0)</f>
        <v>7</v>
      </c>
      <c r="K1904" t="str">
        <f>VLOOKUP(D1904,'TIpo (Estudo)'!A:B,2,)</f>
        <v>Tipo_F_0-11</v>
      </c>
      <c r="L1904" t="s">
        <v>1222</v>
      </c>
      <c r="M1904" t="str">
        <f t="shared" si="58"/>
        <v>SP</v>
      </c>
      <c r="N1904" s="53">
        <v>41102</v>
      </c>
      <c r="O1904">
        <v>1</v>
      </c>
      <c r="P1904">
        <f t="shared" si="59"/>
        <v>26033.548599999998</v>
      </c>
    </row>
    <row r="1905" spans="1:16" x14ac:dyDescent="0.25">
      <c r="A1905" s="32" t="s">
        <v>4</v>
      </c>
      <c r="B1905" s="32">
        <v>45418</v>
      </c>
      <c r="C1905" s="32" t="s">
        <v>1139</v>
      </c>
      <c r="D1905" s="32" t="str">
        <f>VLOOKUP(C1905,Grupo!A:B,2,0)</f>
        <v>_TMX 02-5 m</v>
      </c>
      <c r="G1905" s="34">
        <v>68000</v>
      </c>
      <c r="H1905" s="32">
        <v>8338</v>
      </c>
      <c r="I1905" s="58" t="s">
        <v>4</v>
      </c>
      <c r="J1905">
        <f>VLOOKUP(D1905,'TIpo (Estudo)'!A:C,3,0)</f>
        <v>13</v>
      </c>
      <c r="K1905" t="str">
        <f>VLOOKUP(D1905,'TIpo (Estudo)'!A:B,2,)</f>
        <v>Tipo_H_2-5</v>
      </c>
      <c r="L1905" t="s">
        <v>1432</v>
      </c>
      <c r="M1905" t="str">
        <f t="shared" si="58"/>
        <v>MG</v>
      </c>
      <c r="N1905" s="53">
        <v>41103</v>
      </c>
      <c r="O1905">
        <v>1</v>
      </c>
      <c r="P1905">
        <f t="shared" si="59"/>
        <v>27880</v>
      </c>
    </row>
    <row r="1906" spans="1:16" x14ac:dyDescent="0.25">
      <c r="A1906" s="32" t="s">
        <v>2</v>
      </c>
      <c r="B1906" s="32">
        <v>45418</v>
      </c>
      <c r="C1906" s="32" t="s">
        <v>1139</v>
      </c>
      <c r="D1906" s="32" t="str">
        <f>VLOOKUP(C1906,Grupo!A:B,2,0)</f>
        <v>_TMX 02-5 m</v>
      </c>
      <c r="G1906" s="34">
        <v>63103</v>
      </c>
      <c r="H1906" s="32">
        <v>8333</v>
      </c>
      <c r="I1906" s="58" t="s">
        <v>2</v>
      </c>
      <c r="J1906">
        <f>VLOOKUP(D1906,'TIpo (Estudo)'!A:C,3,0)</f>
        <v>13</v>
      </c>
      <c r="K1906" t="str">
        <f>VLOOKUP(D1906,'TIpo (Estudo)'!A:B,2,)</f>
        <v>Tipo_H_2-5</v>
      </c>
      <c r="L1906" t="s">
        <v>1649</v>
      </c>
      <c r="M1906" t="str">
        <f t="shared" si="58"/>
        <v>SP</v>
      </c>
      <c r="N1906" s="53">
        <v>41103</v>
      </c>
      <c r="O1906">
        <v>1</v>
      </c>
      <c r="P1906">
        <f t="shared" si="59"/>
        <v>25872.23</v>
      </c>
    </row>
    <row r="1907" spans="1:16" x14ac:dyDescent="0.25">
      <c r="A1907" s="32" t="s">
        <v>2</v>
      </c>
      <c r="B1907" s="32">
        <v>37711</v>
      </c>
      <c r="C1907" s="32" t="s">
        <v>1167</v>
      </c>
      <c r="D1907" s="32" t="str">
        <f>VLOOKUP(C1907,Grupo!A:B,2,0)</f>
        <v>_Distribuidor_Ester</v>
      </c>
      <c r="G1907" s="34">
        <v>90000</v>
      </c>
      <c r="H1907" s="32">
        <v>8335</v>
      </c>
      <c r="I1907" s="58" t="s">
        <v>2</v>
      </c>
      <c r="J1907">
        <f>VLOOKUP(D1907,'TIpo (Estudo)'!A:C,3,0)</f>
        <v>2</v>
      </c>
      <c r="K1907" t="str">
        <f>VLOOKUP(D1907,'TIpo (Estudo)'!A:B,2,)</f>
        <v>Tipo_B</v>
      </c>
      <c r="L1907" t="s">
        <v>1444</v>
      </c>
      <c r="M1907" t="str">
        <f t="shared" si="58"/>
        <v>SP</v>
      </c>
      <c r="N1907" s="53">
        <v>41106</v>
      </c>
      <c r="O1907">
        <v>1</v>
      </c>
      <c r="P1907">
        <f t="shared" si="59"/>
        <v>36900</v>
      </c>
    </row>
    <row r="1908" spans="1:16" x14ac:dyDescent="0.25">
      <c r="A1908" s="32" t="s">
        <v>79</v>
      </c>
      <c r="B1908" s="32">
        <v>46231</v>
      </c>
      <c r="C1908" s="32" t="s">
        <v>1164</v>
      </c>
      <c r="D1908" s="32" t="str">
        <f>VLOOKUP(C1908,Grupo!A:B,2,0)</f>
        <v>_Colhedoras</v>
      </c>
      <c r="G1908" s="34">
        <v>32265.35</v>
      </c>
      <c r="H1908" s="32">
        <v>8304</v>
      </c>
      <c r="I1908" s="58" t="s">
        <v>79</v>
      </c>
      <c r="J1908">
        <f>VLOOKUP(D1908,'TIpo (Estudo)'!A:C,3,0)</f>
        <v>1</v>
      </c>
      <c r="K1908" t="str">
        <f>VLOOKUP(D1908,'TIpo (Estudo)'!A:B,2,)</f>
        <v>Tipo_A</v>
      </c>
      <c r="L1908" t="s">
        <v>1500</v>
      </c>
      <c r="M1908" t="str">
        <f t="shared" si="58"/>
        <v>RS</v>
      </c>
      <c r="N1908" s="53">
        <v>41107</v>
      </c>
      <c r="O1908">
        <v>1</v>
      </c>
      <c r="P1908">
        <f t="shared" si="59"/>
        <v>13228.793499999998</v>
      </c>
    </row>
    <row r="1909" spans="1:16" x14ac:dyDescent="0.25">
      <c r="A1909" s="32" t="s">
        <v>2</v>
      </c>
      <c r="B1909" s="32">
        <v>39532</v>
      </c>
      <c r="C1909" s="32" t="s">
        <v>1852</v>
      </c>
      <c r="D1909" s="32" t="str">
        <f>VLOOKUP(C1909,Grupo!A:B,2,0)</f>
        <v>_Distribuidor_Ester</v>
      </c>
      <c r="G1909" s="34">
        <v>75200</v>
      </c>
      <c r="H1909" s="32">
        <v>8336</v>
      </c>
      <c r="I1909" s="58" t="s">
        <v>2</v>
      </c>
      <c r="J1909">
        <f>VLOOKUP(D1909,'TIpo (Estudo)'!A:C,3,0)</f>
        <v>2</v>
      </c>
      <c r="K1909" t="str">
        <f>VLOOKUP(D1909,'TIpo (Estudo)'!A:B,2,)</f>
        <v>Tipo_B</v>
      </c>
      <c r="L1909" t="s">
        <v>1193</v>
      </c>
      <c r="M1909" t="str">
        <f t="shared" si="58"/>
        <v>SP</v>
      </c>
      <c r="N1909" s="53">
        <v>41107</v>
      </c>
      <c r="O1909">
        <v>1</v>
      </c>
      <c r="P1909">
        <f t="shared" si="59"/>
        <v>30831.999999999996</v>
      </c>
    </row>
    <row r="1910" spans="1:16" x14ac:dyDescent="0.25">
      <c r="A1910" s="32" t="s">
        <v>10</v>
      </c>
      <c r="B1910" s="32">
        <v>34192</v>
      </c>
      <c r="C1910" s="32" t="s">
        <v>3060</v>
      </c>
      <c r="D1910" s="32" t="str">
        <f>VLOOKUP(C1910,Grupo!A:B,2,0)</f>
        <v>_Colhedoras</v>
      </c>
      <c r="G1910" s="34">
        <v>35940</v>
      </c>
      <c r="H1910" s="32">
        <v>8332</v>
      </c>
      <c r="I1910" s="58" t="s">
        <v>10</v>
      </c>
      <c r="J1910">
        <f>VLOOKUP(D1910,'TIpo (Estudo)'!A:C,3,0)</f>
        <v>1</v>
      </c>
      <c r="K1910" t="str">
        <f>VLOOKUP(D1910,'TIpo (Estudo)'!A:B,2,)</f>
        <v>Tipo_A</v>
      </c>
      <c r="L1910" t="s">
        <v>1666</v>
      </c>
      <c r="M1910" t="str">
        <f t="shared" si="58"/>
        <v>GO</v>
      </c>
      <c r="N1910" s="53">
        <v>41108</v>
      </c>
      <c r="O1910">
        <v>1</v>
      </c>
      <c r="P1910">
        <f t="shared" si="59"/>
        <v>14735.4</v>
      </c>
    </row>
    <row r="1911" spans="1:16" x14ac:dyDescent="0.25">
      <c r="A1911" s="32" t="s">
        <v>750</v>
      </c>
      <c r="B1911" s="32">
        <v>39219</v>
      </c>
      <c r="C1911" s="32" t="s">
        <v>1156</v>
      </c>
      <c r="D1911" s="32" t="str">
        <f>VLOOKUP(C1911,Grupo!A:B,2,0)</f>
        <v>_RX 15-20 m</v>
      </c>
      <c r="G1911" s="34">
        <v>157400</v>
      </c>
      <c r="H1911" s="32">
        <v>8307</v>
      </c>
      <c r="I1911" s="58" t="s">
        <v>750</v>
      </c>
      <c r="J1911">
        <f>VLOOKUP(D1911,'TIpo (Estudo)'!A:C,3,0)</f>
        <v>9</v>
      </c>
      <c r="K1911" t="str">
        <f>VLOOKUP(D1911,'TIpo (Estudo)'!A:B,2,)</f>
        <v>Tipo_F_15-20</v>
      </c>
      <c r="L1911" t="s">
        <v>1803</v>
      </c>
      <c r="M1911" t="str">
        <f t="shared" si="58"/>
        <v>RO</v>
      </c>
      <c r="N1911" s="53">
        <v>41108</v>
      </c>
      <c r="O1911">
        <v>1</v>
      </c>
      <c r="P1911">
        <f t="shared" si="59"/>
        <v>64533.999999999993</v>
      </c>
    </row>
    <row r="1912" spans="1:16" x14ac:dyDescent="0.25">
      <c r="A1912" s="32" t="s">
        <v>29</v>
      </c>
      <c r="B1912" s="32">
        <v>35873</v>
      </c>
      <c r="C1912" s="32" t="s">
        <v>1155</v>
      </c>
      <c r="D1912" s="32" t="str">
        <f>VLOOKUP(C1912,Grupo!A:B,2,0)</f>
        <v>_RX 15-20 m</v>
      </c>
      <c r="G1912" s="34">
        <v>170000</v>
      </c>
      <c r="H1912" s="32">
        <v>8241</v>
      </c>
      <c r="I1912" s="58" t="s">
        <v>29</v>
      </c>
      <c r="J1912">
        <f>VLOOKUP(D1912,'TIpo (Estudo)'!A:C,3,0)</f>
        <v>9</v>
      </c>
      <c r="K1912" t="str">
        <f>VLOOKUP(D1912,'TIpo (Estudo)'!A:B,2,)</f>
        <v>Tipo_F_15-20</v>
      </c>
      <c r="L1912" t="s">
        <v>1712</v>
      </c>
      <c r="M1912" t="str">
        <f t="shared" si="58"/>
        <v>PR</v>
      </c>
      <c r="N1912" s="53">
        <v>41108</v>
      </c>
      <c r="O1912">
        <v>1</v>
      </c>
      <c r="P1912">
        <f t="shared" si="59"/>
        <v>69700</v>
      </c>
    </row>
    <row r="1913" spans="1:16" x14ac:dyDescent="0.25">
      <c r="A1913" s="32" t="s">
        <v>4</v>
      </c>
      <c r="B1913" s="32">
        <v>37090</v>
      </c>
      <c r="C1913" s="32" t="s">
        <v>1142</v>
      </c>
      <c r="D1913" s="32" t="str">
        <f>VLOOKUP(C1913,Grupo!A:B,2,0)</f>
        <v>_TMX 02-5 m</v>
      </c>
      <c r="G1913" s="34">
        <v>44729.49</v>
      </c>
      <c r="H1913" s="32">
        <v>8342</v>
      </c>
      <c r="I1913" s="58" t="s">
        <v>4</v>
      </c>
      <c r="J1913">
        <f>VLOOKUP(D1913,'TIpo (Estudo)'!A:C,3,0)</f>
        <v>13</v>
      </c>
      <c r="K1913" t="str">
        <f>VLOOKUP(D1913,'TIpo (Estudo)'!A:B,2,)</f>
        <v>Tipo_H_2-5</v>
      </c>
      <c r="L1913" t="s">
        <v>1259</v>
      </c>
      <c r="M1913" t="str">
        <f t="shared" si="58"/>
        <v>MG</v>
      </c>
      <c r="N1913" s="53">
        <v>41108</v>
      </c>
      <c r="O1913">
        <v>1</v>
      </c>
      <c r="P1913">
        <f t="shared" si="59"/>
        <v>18339.090899999999</v>
      </c>
    </row>
    <row r="1914" spans="1:16" x14ac:dyDescent="0.25">
      <c r="A1914" s="32" t="s">
        <v>4</v>
      </c>
      <c r="B1914" s="32">
        <v>45418</v>
      </c>
      <c r="C1914" s="32" t="s">
        <v>1139</v>
      </c>
      <c r="D1914" s="32" t="str">
        <f>VLOOKUP(C1914,Grupo!A:B,2,0)</f>
        <v>_TMX 02-5 m</v>
      </c>
      <c r="G1914" s="34">
        <v>69051.509999999995</v>
      </c>
      <c r="H1914" s="32">
        <v>8340</v>
      </c>
      <c r="I1914" s="58" t="s">
        <v>4</v>
      </c>
      <c r="J1914">
        <f>VLOOKUP(D1914,'TIpo (Estudo)'!A:C,3,0)</f>
        <v>13</v>
      </c>
      <c r="K1914" t="str">
        <f>VLOOKUP(D1914,'TIpo (Estudo)'!A:B,2,)</f>
        <v>Tipo_H_2-5</v>
      </c>
      <c r="L1914" t="s">
        <v>1259</v>
      </c>
      <c r="M1914" t="str">
        <f t="shared" si="58"/>
        <v>MG</v>
      </c>
      <c r="N1914" s="53">
        <v>41108</v>
      </c>
      <c r="O1914">
        <v>1</v>
      </c>
      <c r="P1914">
        <f t="shared" si="59"/>
        <v>28311.119099999996</v>
      </c>
    </row>
    <row r="1915" spans="1:16" x14ac:dyDescent="0.25">
      <c r="A1915" s="32" t="s">
        <v>4</v>
      </c>
      <c r="B1915" s="32">
        <v>45418</v>
      </c>
      <c r="C1915" s="32" t="s">
        <v>1139</v>
      </c>
      <c r="D1915" s="32" t="str">
        <f>VLOOKUP(C1915,Grupo!A:B,2,0)</f>
        <v>_TMX 02-5 m</v>
      </c>
      <c r="G1915" s="34">
        <v>69051.509999999995</v>
      </c>
      <c r="H1915" s="32">
        <v>8346</v>
      </c>
      <c r="I1915" s="58" t="s">
        <v>4</v>
      </c>
      <c r="J1915">
        <f>VLOOKUP(D1915,'TIpo (Estudo)'!A:C,3,0)</f>
        <v>13</v>
      </c>
      <c r="K1915" t="str">
        <f>VLOOKUP(D1915,'TIpo (Estudo)'!A:B,2,)</f>
        <v>Tipo_H_2-5</v>
      </c>
      <c r="L1915" t="s">
        <v>1259</v>
      </c>
      <c r="M1915" t="str">
        <f t="shared" si="58"/>
        <v>MG</v>
      </c>
      <c r="N1915" s="53">
        <v>41108</v>
      </c>
      <c r="O1915">
        <v>1</v>
      </c>
      <c r="P1915">
        <f t="shared" si="59"/>
        <v>28311.119099999996</v>
      </c>
    </row>
    <row r="1916" spans="1:16" x14ac:dyDescent="0.25">
      <c r="A1916" s="32" t="s">
        <v>1</v>
      </c>
      <c r="B1916" s="32">
        <v>40526</v>
      </c>
      <c r="C1916" s="32" t="s">
        <v>1151</v>
      </c>
      <c r="D1916" s="32" t="str">
        <f>VLOOKUP(C1916,Grupo!A:B,2,0)</f>
        <v>_RX 0-11m</v>
      </c>
      <c r="G1916" s="34">
        <v>117000</v>
      </c>
      <c r="H1916" s="32">
        <v>8306</v>
      </c>
      <c r="I1916" s="58" t="s">
        <v>1</v>
      </c>
      <c r="J1916">
        <f>VLOOKUP(D1916,'TIpo (Estudo)'!A:C,3,0)</f>
        <v>7</v>
      </c>
      <c r="K1916" t="str">
        <f>VLOOKUP(D1916,'TIpo (Estudo)'!A:B,2,)</f>
        <v>Tipo_F_0-11</v>
      </c>
      <c r="L1916" t="s">
        <v>1691</v>
      </c>
      <c r="M1916" t="str">
        <f t="shared" si="58"/>
        <v>MS</v>
      </c>
      <c r="N1916" s="53">
        <v>41109</v>
      </c>
      <c r="O1916">
        <v>1</v>
      </c>
      <c r="P1916">
        <f t="shared" si="59"/>
        <v>47970</v>
      </c>
    </row>
    <row r="1917" spans="1:16" x14ac:dyDescent="0.25">
      <c r="A1917" s="32" t="s">
        <v>2</v>
      </c>
      <c r="B1917" s="32">
        <v>42540</v>
      </c>
      <c r="C1917" s="32" t="s">
        <v>2176</v>
      </c>
      <c r="D1917" s="32" t="str">
        <f>VLOOKUP(C1917,Grupo!A:B,2,0)</f>
        <v>_RX 25-27 M</v>
      </c>
      <c r="G1917" s="34">
        <v>290000</v>
      </c>
      <c r="H1917" s="32">
        <v>8185</v>
      </c>
      <c r="I1917" s="58" t="s">
        <v>2</v>
      </c>
      <c r="J1917">
        <f>VLOOKUP(D1917,'TIpo (Estudo)'!A:C,3,0)</f>
        <v>11</v>
      </c>
      <c r="K1917" t="str">
        <f>VLOOKUP(D1917,'TIpo (Estudo)'!A:B,2,)</f>
        <v>Tipo_F_25-27</v>
      </c>
      <c r="L1917" t="s">
        <v>1610</v>
      </c>
      <c r="M1917" t="str">
        <f t="shared" si="58"/>
        <v>SP</v>
      </c>
      <c r="N1917" s="53">
        <v>41109</v>
      </c>
      <c r="O1917">
        <v>1</v>
      </c>
      <c r="P1917">
        <f t="shared" si="59"/>
        <v>118900</v>
      </c>
    </row>
    <row r="1918" spans="1:16" x14ac:dyDescent="0.25">
      <c r="A1918" s="32" t="s">
        <v>4</v>
      </c>
      <c r="B1918" s="32">
        <v>43239</v>
      </c>
      <c r="C1918" s="32" t="s">
        <v>2018</v>
      </c>
      <c r="D1918" s="32" t="str">
        <f>VLOOKUP(C1918,Grupo!A:B,2,0)</f>
        <v>_TMX 06-10 m</v>
      </c>
      <c r="G1918" s="34">
        <v>85352.16</v>
      </c>
      <c r="H1918" s="32">
        <v>8343</v>
      </c>
      <c r="I1918" s="58" t="s">
        <v>4</v>
      </c>
      <c r="J1918">
        <f>VLOOKUP(D1918,'TIpo (Estudo)'!A:C,3,0)</f>
        <v>14</v>
      </c>
      <c r="K1918" t="str">
        <f>VLOOKUP(D1918,'TIpo (Estudo)'!A:B,2,)</f>
        <v>Tipo_H_6-10</v>
      </c>
      <c r="L1918" t="s">
        <v>1292</v>
      </c>
      <c r="M1918" t="str">
        <f t="shared" si="58"/>
        <v>MG</v>
      </c>
      <c r="N1918" s="53">
        <v>41109</v>
      </c>
      <c r="O1918">
        <v>1</v>
      </c>
      <c r="P1918">
        <f t="shared" si="59"/>
        <v>34994.385600000001</v>
      </c>
    </row>
    <row r="1919" spans="1:16" x14ac:dyDescent="0.25">
      <c r="A1919" s="32" t="s">
        <v>2</v>
      </c>
      <c r="B1919" s="32">
        <v>32720</v>
      </c>
      <c r="C1919" s="32" t="s">
        <v>2026</v>
      </c>
      <c r="D1919" s="32" t="str">
        <f>VLOOKUP(C1919,Grupo!A:B,2,0)</f>
        <v>_Sega_Pasto</v>
      </c>
      <c r="G1919" s="34">
        <v>26000</v>
      </c>
      <c r="H1919" s="32">
        <v>8214</v>
      </c>
      <c r="I1919" s="58" t="s">
        <v>2</v>
      </c>
      <c r="J1919">
        <f>VLOOKUP(D1919,'TIpo (Estudo)'!A:C,3,0)</f>
        <v>12</v>
      </c>
      <c r="K1919" t="str">
        <f>VLOOKUP(D1919,'TIpo (Estudo)'!A:B,2,)</f>
        <v>Tipo_G</v>
      </c>
      <c r="L1919" t="s">
        <v>1358</v>
      </c>
      <c r="M1919" t="str">
        <f t="shared" si="58"/>
        <v>SP</v>
      </c>
      <c r="N1919" s="53">
        <v>41110</v>
      </c>
      <c r="O1919">
        <v>1</v>
      </c>
      <c r="P1919">
        <f t="shared" si="59"/>
        <v>10660</v>
      </c>
    </row>
    <row r="1920" spans="1:16" x14ac:dyDescent="0.25">
      <c r="A1920" s="32" t="s">
        <v>2</v>
      </c>
      <c r="B1920" s="32">
        <v>45418</v>
      </c>
      <c r="C1920" s="32" t="s">
        <v>1139</v>
      </c>
      <c r="D1920" s="32" t="str">
        <f>VLOOKUP(C1920,Grupo!A:B,2,0)</f>
        <v>_TMX 02-5 m</v>
      </c>
      <c r="G1920" s="34">
        <v>61801</v>
      </c>
      <c r="H1920" s="32">
        <v>8345</v>
      </c>
      <c r="I1920" s="58" t="s">
        <v>2</v>
      </c>
      <c r="J1920">
        <f>VLOOKUP(D1920,'TIpo (Estudo)'!A:C,3,0)</f>
        <v>13</v>
      </c>
      <c r="K1920" t="str">
        <f>VLOOKUP(D1920,'TIpo (Estudo)'!A:B,2,)</f>
        <v>Tipo_H_2-5</v>
      </c>
      <c r="L1920" t="s">
        <v>1194</v>
      </c>
      <c r="M1920" t="str">
        <f t="shared" si="58"/>
        <v>SP</v>
      </c>
      <c r="N1920" s="53">
        <v>41113</v>
      </c>
      <c r="O1920">
        <v>1</v>
      </c>
      <c r="P1920">
        <f t="shared" si="59"/>
        <v>25338.41</v>
      </c>
    </row>
    <row r="1921" spans="1:16" x14ac:dyDescent="0.25">
      <c r="A1921" s="32" t="s">
        <v>2</v>
      </c>
      <c r="B1921" s="32">
        <v>45052</v>
      </c>
      <c r="C1921" s="32" t="s">
        <v>1141</v>
      </c>
      <c r="D1921" s="32" t="str">
        <f>VLOOKUP(C1921,Grupo!A:B,2,0)</f>
        <v>_TMX 06-10 m</v>
      </c>
      <c r="G1921" s="34">
        <v>84435.69</v>
      </c>
      <c r="H1921" s="32">
        <v>7405</v>
      </c>
      <c r="I1921" s="58" t="s">
        <v>2</v>
      </c>
      <c r="J1921">
        <f>VLOOKUP(D1921,'TIpo (Estudo)'!A:C,3,0)</f>
        <v>14</v>
      </c>
      <c r="K1921" t="str">
        <f>VLOOKUP(D1921,'TIpo (Estudo)'!A:B,2,)</f>
        <v>Tipo_H_6-10</v>
      </c>
      <c r="L1921" t="s">
        <v>1801</v>
      </c>
      <c r="M1921" t="str">
        <f t="shared" si="58"/>
        <v>SP</v>
      </c>
      <c r="N1921" s="53">
        <v>41113</v>
      </c>
      <c r="O1921">
        <v>1</v>
      </c>
      <c r="P1921">
        <f t="shared" si="59"/>
        <v>34618.632899999997</v>
      </c>
    </row>
    <row r="1922" spans="1:16" x14ac:dyDescent="0.25">
      <c r="A1922" s="32" t="s">
        <v>10</v>
      </c>
      <c r="B1922" s="32">
        <v>41942</v>
      </c>
      <c r="C1922" s="32" t="s">
        <v>2165</v>
      </c>
      <c r="D1922" s="32" t="str">
        <f>VLOOKUP(C1922,Grupo!A:B,2,0)</f>
        <v>_RX 15-20 m</v>
      </c>
      <c r="G1922" s="34">
        <v>235000</v>
      </c>
      <c r="H1922" s="32">
        <v>8290</v>
      </c>
      <c r="I1922" s="58" t="s">
        <v>10</v>
      </c>
      <c r="J1922">
        <f>VLOOKUP(D1922,'TIpo (Estudo)'!A:C,3,0)</f>
        <v>9</v>
      </c>
      <c r="K1922" t="str">
        <f>VLOOKUP(D1922,'TIpo (Estudo)'!A:B,2,)</f>
        <v>Tipo_F_15-20</v>
      </c>
      <c r="L1922" t="s">
        <v>1709</v>
      </c>
      <c r="M1922" t="str">
        <f t="shared" si="58"/>
        <v>GO</v>
      </c>
      <c r="N1922" s="53">
        <v>41114</v>
      </c>
      <c r="O1922">
        <v>1</v>
      </c>
      <c r="P1922">
        <f t="shared" si="59"/>
        <v>96350</v>
      </c>
    </row>
    <row r="1923" spans="1:16" x14ac:dyDescent="0.25">
      <c r="A1923" s="32" t="s">
        <v>15</v>
      </c>
      <c r="B1923" s="32">
        <v>31744</v>
      </c>
      <c r="C1923" s="32" t="s">
        <v>1153</v>
      </c>
      <c r="D1923" s="32" t="str">
        <f>VLOOKUP(C1923,Grupo!A:B,2,0)</f>
        <v>_RX 0-11m</v>
      </c>
      <c r="G1923" s="34">
        <v>97775</v>
      </c>
      <c r="H1923" s="32">
        <v>8347</v>
      </c>
      <c r="I1923" s="58" t="s">
        <v>15</v>
      </c>
      <c r="J1923">
        <f>VLOOKUP(D1923,'TIpo (Estudo)'!A:C,3,0)</f>
        <v>7</v>
      </c>
      <c r="K1923" t="str">
        <f>VLOOKUP(D1923,'TIpo (Estudo)'!A:B,2,)</f>
        <v>Tipo_F_0-11</v>
      </c>
      <c r="L1923" t="s">
        <v>1227</v>
      </c>
      <c r="M1923" t="str">
        <f t="shared" ref="M1923:M1986" si="60">IF(ISBLANK(I1923),A1923,I1923)</f>
        <v>MT</v>
      </c>
      <c r="N1923" s="53">
        <v>41120</v>
      </c>
      <c r="O1923">
        <v>1</v>
      </c>
      <c r="P1923">
        <f t="shared" ref="P1923:P1986" si="61">G1923*0.41</f>
        <v>40087.75</v>
      </c>
    </row>
    <row r="1924" spans="1:16" x14ac:dyDescent="0.25">
      <c r="A1924" s="32" t="s">
        <v>4</v>
      </c>
      <c r="B1924" s="32">
        <v>37090</v>
      </c>
      <c r="C1924" s="32" t="s">
        <v>1142</v>
      </c>
      <c r="D1924" s="32" t="str">
        <f>VLOOKUP(C1924,Grupo!A:B,2,0)</f>
        <v>_TMX 02-5 m</v>
      </c>
      <c r="G1924" s="34">
        <v>43790.17</v>
      </c>
      <c r="H1924" s="32">
        <v>8355</v>
      </c>
      <c r="I1924" s="58" t="s">
        <v>4</v>
      </c>
      <c r="J1924">
        <f>VLOOKUP(D1924,'TIpo (Estudo)'!A:C,3,0)</f>
        <v>13</v>
      </c>
      <c r="K1924" t="str">
        <f>VLOOKUP(D1924,'TIpo (Estudo)'!A:B,2,)</f>
        <v>Tipo_H_2-5</v>
      </c>
      <c r="L1924" t="s">
        <v>1259</v>
      </c>
      <c r="M1924" t="str">
        <f t="shared" si="60"/>
        <v>MG</v>
      </c>
      <c r="N1924" s="53">
        <v>41121</v>
      </c>
      <c r="O1924">
        <v>1</v>
      </c>
      <c r="P1924">
        <f t="shared" si="61"/>
        <v>17953.969699999998</v>
      </c>
    </row>
    <row r="1925" spans="1:16" x14ac:dyDescent="0.25">
      <c r="A1925" s="32" t="s">
        <v>79</v>
      </c>
      <c r="B1925" s="32">
        <v>43239</v>
      </c>
      <c r="C1925" s="32" t="s">
        <v>2018</v>
      </c>
      <c r="D1925" s="32" t="str">
        <f>VLOOKUP(C1925,Grupo!A:B,2,0)</f>
        <v>_TMX 06-10 m</v>
      </c>
      <c r="G1925" s="34">
        <v>85353</v>
      </c>
      <c r="H1925" s="32">
        <v>8325</v>
      </c>
      <c r="I1925" s="58" t="s">
        <v>79</v>
      </c>
      <c r="J1925">
        <f>VLOOKUP(D1925,'TIpo (Estudo)'!A:C,3,0)</f>
        <v>14</v>
      </c>
      <c r="K1925" t="str">
        <f>VLOOKUP(D1925,'TIpo (Estudo)'!A:B,2,)</f>
        <v>Tipo_H_6-10</v>
      </c>
      <c r="L1925" t="s">
        <v>1796</v>
      </c>
      <c r="M1925" t="str">
        <f t="shared" si="60"/>
        <v>RS</v>
      </c>
      <c r="N1925" s="53">
        <v>41121</v>
      </c>
      <c r="O1925">
        <v>1</v>
      </c>
      <c r="P1925">
        <f t="shared" si="61"/>
        <v>34994.729999999996</v>
      </c>
    </row>
    <row r="1926" spans="1:16" x14ac:dyDescent="0.25">
      <c r="A1926" s="32" t="s">
        <v>79</v>
      </c>
      <c r="B1926" s="32">
        <v>43239</v>
      </c>
      <c r="C1926" s="32" t="s">
        <v>2018</v>
      </c>
      <c r="D1926" s="32" t="str">
        <f>VLOOKUP(C1926,Grupo!A:B,2,0)</f>
        <v>_TMX 06-10 m</v>
      </c>
      <c r="G1926" s="34">
        <v>107000</v>
      </c>
      <c r="H1926" s="32">
        <v>8356</v>
      </c>
      <c r="I1926" s="58" t="s">
        <v>79</v>
      </c>
      <c r="J1926">
        <f>VLOOKUP(D1926,'TIpo (Estudo)'!A:C,3,0)</f>
        <v>14</v>
      </c>
      <c r="K1926" t="str">
        <f>VLOOKUP(D1926,'TIpo (Estudo)'!A:B,2,)</f>
        <v>Tipo_H_6-10</v>
      </c>
      <c r="L1926" t="s">
        <v>1804</v>
      </c>
      <c r="M1926" t="str">
        <f t="shared" si="60"/>
        <v>RS</v>
      </c>
      <c r="N1926" s="53">
        <v>41121</v>
      </c>
      <c r="O1926">
        <v>1</v>
      </c>
      <c r="P1926">
        <f t="shared" si="61"/>
        <v>43870</v>
      </c>
    </row>
    <row r="1927" spans="1:16" x14ac:dyDescent="0.25">
      <c r="A1927" s="32" t="s">
        <v>15</v>
      </c>
      <c r="B1927" s="32">
        <v>33790</v>
      </c>
      <c r="C1927" s="32" t="s">
        <v>1177</v>
      </c>
      <c r="D1927" s="32" t="str">
        <f>VLOOKUP(C1927,Grupo!A:B,2,0)</f>
        <v>_Colhedoras</v>
      </c>
      <c r="G1927" s="34">
        <v>41629.339999999997</v>
      </c>
      <c r="H1927" s="32">
        <v>8348</v>
      </c>
      <c r="I1927" s="58" t="s">
        <v>15</v>
      </c>
      <c r="J1927">
        <f>VLOOKUP(D1927,'TIpo (Estudo)'!A:C,3,0)</f>
        <v>1</v>
      </c>
      <c r="K1927" t="str">
        <f>VLOOKUP(D1927,'TIpo (Estudo)'!A:B,2,)</f>
        <v>Tipo_A</v>
      </c>
      <c r="L1927" t="s">
        <v>1698</v>
      </c>
      <c r="M1927" t="str">
        <f t="shared" si="60"/>
        <v>MT</v>
      </c>
      <c r="N1927" s="53">
        <v>41121</v>
      </c>
      <c r="O1927">
        <v>1</v>
      </c>
      <c r="P1927">
        <f t="shared" si="61"/>
        <v>17068.029399999996</v>
      </c>
    </row>
    <row r="1928" spans="1:16" x14ac:dyDescent="0.25">
      <c r="A1928" s="32" t="s">
        <v>15</v>
      </c>
      <c r="B1928" s="32">
        <v>45803</v>
      </c>
      <c r="C1928" s="32" t="s">
        <v>1965</v>
      </c>
      <c r="D1928" s="32" t="str">
        <f>VLOOKUP(C1928,Grupo!A:B,2,0)</f>
        <v>_RX 25-27 M</v>
      </c>
      <c r="G1928" s="34">
        <v>333333.33</v>
      </c>
      <c r="H1928" s="32">
        <v>8323</v>
      </c>
      <c r="I1928" s="58" t="s">
        <v>15</v>
      </c>
      <c r="J1928">
        <f>VLOOKUP(D1928,'TIpo (Estudo)'!A:C,3,0)</f>
        <v>11</v>
      </c>
      <c r="K1928" t="str">
        <f>VLOOKUP(D1928,'TIpo (Estudo)'!A:B,2,)</f>
        <v>Tipo_F_25-27</v>
      </c>
      <c r="L1928" t="s">
        <v>1722</v>
      </c>
      <c r="M1928" t="str">
        <f t="shared" si="60"/>
        <v>MT</v>
      </c>
      <c r="N1928" s="53">
        <v>41121</v>
      </c>
      <c r="O1928">
        <v>1</v>
      </c>
      <c r="P1928">
        <f t="shared" si="61"/>
        <v>136666.66529999999</v>
      </c>
    </row>
    <row r="1929" spans="1:16" x14ac:dyDescent="0.25">
      <c r="A1929" s="32" t="s">
        <v>2</v>
      </c>
      <c r="B1929" s="32">
        <v>45418</v>
      </c>
      <c r="C1929" s="32" t="s">
        <v>1139</v>
      </c>
      <c r="D1929" s="32" t="str">
        <f>VLOOKUP(C1929,Grupo!A:B,2,0)</f>
        <v>_TMX 02-5 m</v>
      </c>
      <c r="G1929" s="34">
        <v>61801</v>
      </c>
      <c r="H1929" s="32">
        <v>8349</v>
      </c>
      <c r="I1929" s="58" t="s">
        <v>2</v>
      </c>
      <c r="J1929">
        <f>VLOOKUP(D1929,'TIpo (Estudo)'!A:C,3,0)</f>
        <v>13</v>
      </c>
      <c r="K1929" t="str">
        <f>VLOOKUP(D1929,'TIpo (Estudo)'!A:B,2,)</f>
        <v>Tipo_H_2-5</v>
      </c>
      <c r="L1929" t="s">
        <v>1194</v>
      </c>
      <c r="M1929" t="str">
        <f t="shared" si="60"/>
        <v>SP</v>
      </c>
      <c r="N1929" s="53">
        <v>41122</v>
      </c>
      <c r="O1929">
        <v>1</v>
      </c>
      <c r="P1929">
        <f t="shared" si="61"/>
        <v>25338.41</v>
      </c>
    </row>
    <row r="1930" spans="1:16" x14ac:dyDescent="0.25">
      <c r="A1930" s="32" t="s">
        <v>79</v>
      </c>
      <c r="B1930" s="32">
        <v>46231</v>
      </c>
      <c r="C1930" s="32" t="s">
        <v>1164</v>
      </c>
      <c r="D1930" s="32" t="str">
        <f>VLOOKUP(C1930,Grupo!A:B,2,0)</f>
        <v>_Colhedoras</v>
      </c>
      <c r="G1930" s="34">
        <v>32280</v>
      </c>
      <c r="H1930" s="32">
        <v>8361</v>
      </c>
      <c r="I1930" s="58" t="s">
        <v>79</v>
      </c>
      <c r="J1930">
        <f>VLOOKUP(D1930,'TIpo (Estudo)'!A:C,3,0)</f>
        <v>1</v>
      </c>
      <c r="K1930" t="str">
        <f>VLOOKUP(D1930,'TIpo (Estudo)'!A:B,2,)</f>
        <v>Tipo_A</v>
      </c>
      <c r="L1930" t="s">
        <v>1704</v>
      </c>
      <c r="M1930" t="str">
        <f t="shared" si="60"/>
        <v>RS</v>
      </c>
      <c r="N1930" s="53">
        <v>41123</v>
      </c>
      <c r="O1930">
        <v>1</v>
      </c>
      <c r="P1930">
        <f t="shared" si="61"/>
        <v>13234.8</v>
      </c>
    </row>
    <row r="1931" spans="1:16" x14ac:dyDescent="0.25">
      <c r="A1931" s="32" t="s">
        <v>10</v>
      </c>
      <c r="B1931" s="32">
        <v>40526</v>
      </c>
      <c r="C1931" s="32" t="s">
        <v>1151</v>
      </c>
      <c r="D1931" s="32" t="str">
        <f>VLOOKUP(C1931,Grupo!A:B,2,0)</f>
        <v>_RX 0-11m</v>
      </c>
      <c r="G1931" s="34">
        <v>94500</v>
      </c>
      <c r="H1931" s="32">
        <v>8344</v>
      </c>
      <c r="I1931" s="58" t="s">
        <v>10</v>
      </c>
      <c r="J1931">
        <f>VLOOKUP(D1931,'TIpo (Estudo)'!A:C,3,0)</f>
        <v>7</v>
      </c>
      <c r="K1931" t="str">
        <f>VLOOKUP(D1931,'TIpo (Estudo)'!A:B,2,)</f>
        <v>Tipo_F_0-11</v>
      </c>
      <c r="L1931" t="s">
        <v>1476</v>
      </c>
      <c r="M1931" t="str">
        <f t="shared" si="60"/>
        <v>GO</v>
      </c>
      <c r="N1931" s="53">
        <v>41124</v>
      </c>
      <c r="O1931">
        <v>1</v>
      </c>
      <c r="P1931">
        <f t="shared" si="61"/>
        <v>38745</v>
      </c>
    </row>
    <row r="1932" spans="1:16" x14ac:dyDescent="0.25">
      <c r="A1932" s="32" t="s">
        <v>2</v>
      </c>
      <c r="B1932" s="32">
        <v>43103</v>
      </c>
      <c r="C1932" s="32" t="s">
        <v>1158</v>
      </c>
      <c r="D1932" s="32" t="str">
        <f>VLOOKUP(C1932,Grupo!A:B,2,0)</f>
        <v>_Unimix</v>
      </c>
      <c r="G1932" s="34">
        <v>23800</v>
      </c>
      <c r="H1932" s="32">
        <v>8131</v>
      </c>
      <c r="I1932" s="58" t="s">
        <v>2</v>
      </c>
      <c r="J1932">
        <f>VLOOKUP(D1932,'TIpo (Estudo)'!A:C,3,0)</f>
        <v>16</v>
      </c>
      <c r="K1932" t="str">
        <f>VLOOKUP(D1932,'TIpo (Estudo)'!A:B,2,)</f>
        <v>Tipo_I</v>
      </c>
      <c r="L1932" t="s">
        <v>1245</v>
      </c>
      <c r="M1932" t="str">
        <f t="shared" si="60"/>
        <v>SP</v>
      </c>
      <c r="N1932" s="53">
        <v>41124</v>
      </c>
      <c r="O1932">
        <v>1</v>
      </c>
      <c r="P1932">
        <f t="shared" si="61"/>
        <v>9758</v>
      </c>
    </row>
    <row r="1933" spans="1:16" x14ac:dyDescent="0.25">
      <c r="A1933" s="32" t="s">
        <v>2</v>
      </c>
      <c r="B1933" s="32">
        <v>42700</v>
      </c>
      <c r="C1933" s="32" t="s">
        <v>3059</v>
      </c>
      <c r="D1933" s="32" t="str">
        <f>VLOOKUP(C1933,Grupo!A:B,2,0)</f>
        <v>_Wagon</v>
      </c>
      <c r="G1933" s="34">
        <v>30000</v>
      </c>
      <c r="H1933" s="32">
        <v>8278</v>
      </c>
      <c r="I1933" s="58" t="s">
        <v>2</v>
      </c>
      <c r="J1933">
        <f>VLOOKUP(D1933,'TIpo (Estudo)'!A:C,3,0)</f>
        <v>19</v>
      </c>
      <c r="K1933" t="str">
        <f>VLOOKUP(D1933,'TIpo (Estudo)'!A:B,2,)</f>
        <v>Tipo_K</v>
      </c>
      <c r="L1933" t="s">
        <v>1211</v>
      </c>
      <c r="M1933" t="str">
        <f t="shared" si="60"/>
        <v>SP</v>
      </c>
      <c r="N1933" s="53">
        <v>41124</v>
      </c>
      <c r="O1933">
        <v>1</v>
      </c>
      <c r="P1933">
        <f t="shared" si="61"/>
        <v>12300</v>
      </c>
    </row>
    <row r="1934" spans="1:16" x14ac:dyDescent="0.25">
      <c r="A1934" s="32" t="s">
        <v>55</v>
      </c>
      <c r="B1934" s="32">
        <v>32582</v>
      </c>
      <c r="C1934" s="32" t="s">
        <v>1164</v>
      </c>
      <c r="D1934" s="32" t="str">
        <f>VLOOKUP(C1934,Grupo!A:B,2,0)</f>
        <v>_Colhedoras</v>
      </c>
      <c r="G1934" s="34">
        <v>23180</v>
      </c>
      <c r="H1934" s="32">
        <v>6923</v>
      </c>
      <c r="I1934" s="58" t="s">
        <v>55</v>
      </c>
      <c r="J1934">
        <f>VLOOKUP(D1934,'TIpo (Estudo)'!A:C,3,0)</f>
        <v>1</v>
      </c>
      <c r="K1934" t="str">
        <f>VLOOKUP(D1934,'TIpo (Estudo)'!A:B,2,)</f>
        <v>Tipo_A</v>
      </c>
      <c r="L1934" t="s">
        <v>1300</v>
      </c>
      <c r="M1934" t="str">
        <f t="shared" si="60"/>
        <v>SC</v>
      </c>
      <c r="N1934" s="53">
        <v>41127</v>
      </c>
      <c r="O1934">
        <v>1</v>
      </c>
      <c r="P1934">
        <f t="shared" si="61"/>
        <v>9503.7999999999993</v>
      </c>
    </row>
    <row r="1935" spans="1:16" x14ac:dyDescent="0.25">
      <c r="A1935" s="32" t="s">
        <v>10</v>
      </c>
      <c r="B1935" s="32">
        <v>42287</v>
      </c>
      <c r="C1935" s="32" t="s">
        <v>1170</v>
      </c>
      <c r="D1935" s="32" t="str">
        <f>VLOOKUP(C1935,Grupo!A:B,2,0)</f>
        <v>_Distribuidor_Ester</v>
      </c>
      <c r="G1935" s="34">
        <v>16000</v>
      </c>
      <c r="H1935" s="32">
        <v>8194</v>
      </c>
      <c r="I1935" s="58" t="s">
        <v>10</v>
      </c>
      <c r="J1935">
        <f>VLOOKUP(D1935,'TIpo (Estudo)'!A:C,3,0)</f>
        <v>2</v>
      </c>
      <c r="K1935" t="str">
        <f>VLOOKUP(D1935,'TIpo (Estudo)'!A:B,2,)</f>
        <v>Tipo_B</v>
      </c>
      <c r="L1935" t="s">
        <v>1271</v>
      </c>
      <c r="M1935" t="str">
        <f t="shared" si="60"/>
        <v>GO</v>
      </c>
      <c r="N1935" s="53">
        <v>41128</v>
      </c>
      <c r="O1935">
        <v>1</v>
      </c>
      <c r="P1935">
        <f t="shared" si="61"/>
        <v>6560</v>
      </c>
    </row>
    <row r="1936" spans="1:16" x14ac:dyDescent="0.25">
      <c r="A1936" s="32" t="s">
        <v>2</v>
      </c>
      <c r="B1936" s="32">
        <v>31744</v>
      </c>
      <c r="C1936" s="32" t="s">
        <v>1153</v>
      </c>
      <c r="D1936" s="32" t="str">
        <f>VLOOKUP(C1936,Grupo!A:B,2,0)</f>
        <v>_RX 0-11m</v>
      </c>
      <c r="G1936" s="34">
        <v>59130</v>
      </c>
      <c r="H1936" s="32">
        <v>8311</v>
      </c>
      <c r="I1936" s="58" t="s">
        <v>2</v>
      </c>
      <c r="J1936">
        <f>VLOOKUP(D1936,'TIpo (Estudo)'!A:C,3,0)</f>
        <v>7</v>
      </c>
      <c r="K1936" t="str">
        <f>VLOOKUP(D1936,'TIpo (Estudo)'!A:B,2,)</f>
        <v>Tipo_F_0-11</v>
      </c>
      <c r="L1936" t="s">
        <v>1441</v>
      </c>
      <c r="M1936" t="str">
        <f t="shared" si="60"/>
        <v>SP</v>
      </c>
      <c r="N1936" s="53">
        <v>41128</v>
      </c>
      <c r="O1936">
        <v>1</v>
      </c>
      <c r="P1936">
        <f t="shared" si="61"/>
        <v>24243.3</v>
      </c>
    </row>
    <row r="1937" spans="1:16" x14ac:dyDescent="0.25">
      <c r="A1937" s="32" t="s">
        <v>15</v>
      </c>
      <c r="B1937" s="32">
        <v>45803</v>
      </c>
      <c r="C1937" s="32" t="s">
        <v>1965</v>
      </c>
      <c r="D1937" s="32" t="str">
        <f>VLOOKUP(C1937,Grupo!A:B,2,0)</f>
        <v>_RX 25-27 M</v>
      </c>
      <c r="G1937" s="34">
        <v>333333.33</v>
      </c>
      <c r="H1937" s="32">
        <v>8324</v>
      </c>
      <c r="I1937" s="58" t="s">
        <v>15</v>
      </c>
      <c r="J1937">
        <f>VLOOKUP(D1937,'TIpo (Estudo)'!A:C,3,0)</f>
        <v>11</v>
      </c>
      <c r="K1937" t="str">
        <f>VLOOKUP(D1937,'TIpo (Estudo)'!A:B,2,)</f>
        <v>Tipo_F_25-27</v>
      </c>
      <c r="L1937" t="s">
        <v>1722</v>
      </c>
      <c r="M1937" t="str">
        <f t="shared" si="60"/>
        <v>MT</v>
      </c>
      <c r="N1937" s="53">
        <v>41128</v>
      </c>
      <c r="O1937">
        <v>1</v>
      </c>
      <c r="P1937">
        <f t="shared" si="61"/>
        <v>136666.66529999999</v>
      </c>
    </row>
    <row r="1938" spans="1:16" x14ac:dyDescent="0.25">
      <c r="A1938" s="32" t="s">
        <v>4</v>
      </c>
      <c r="B1938" s="32">
        <v>45418</v>
      </c>
      <c r="C1938" s="32" t="s">
        <v>1139</v>
      </c>
      <c r="D1938" s="32" t="str">
        <f>VLOOKUP(C1938,Grupo!A:B,2,0)</f>
        <v>_TMX 02-5 m</v>
      </c>
      <c r="G1938" s="34">
        <v>69051.509999999995</v>
      </c>
      <c r="H1938" s="32">
        <v>8341</v>
      </c>
      <c r="I1938" s="58" t="s">
        <v>4</v>
      </c>
      <c r="J1938">
        <f>VLOOKUP(D1938,'TIpo (Estudo)'!A:C,3,0)</f>
        <v>13</v>
      </c>
      <c r="K1938" t="str">
        <f>VLOOKUP(D1938,'TIpo (Estudo)'!A:B,2,)</f>
        <v>Tipo_H_2-5</v>
      </c>
      <c r="L1938" t="s">
        <v>1259</v>
      </c>
      <c r="M1938" t="str">
        <f t="shared" si="60"/>
        <v>MG</v>
      </c>
      <c r="N1938" s="53">
        <v>41130</v>
      </c>
      <c r="O1938">
        <v>1</v>
      </c>
      <c r="P1938">
        <f t="shared" si="61"/>
        <v>28311.119099999996</v>
      </c>
    </row>
    <row r="1939" spans="1:16" x14ac:dyDescent="0.25">
      <c r="A1939" s="32" t="s">
        <v>29</v>
      </c>
      <c r="B1939" s="32">
        <v>39532</v>
      </c>
      <c r="C1939" s="32" t="s">
        <v>1852</v>
      </c>
      <c r="D1939" s="32" t="str">
        <f>VLOOKUP(C1939,Grupo!A:B,2,0)</f>
        <v>_Distribuidor_Ester</v>
      </c>
      <c r="G1939" s="34">
        <v>90000</v>
      </c>
      <c r="H1939" s="32">
        <v>8368</v>
      </c>
      <c r="I1939" s="58" t="s">
        <v>29</v>
      </c>
      <c r="J1939">
        <f>VLOOKUP(D1939,'TIpo (Estudo)'!A:C,3,0)</f>
        <v>2</v>
      </c>
      <c r="K1939" t="str">
        <f>VLOOKUP(D1939,'TIpo (Estudo)'!A:B,2,)</f>
        <v>Tipo_B</v>
      </c>
      <c r="L1939" t="s">
        <v>1516</v>
      </c>
      <c r="M1939" t="str">
        <f t="shared" si="60"/>
        <v>PR</v>
      </c>
      <c r="N1939" s="53">
        <v>41131</v>
      </c>
      <c r="O1939">
        <v>1</v>
      </c>
      <c r="P1939">
        <f t="shared" si="61"/>
        <v>36900</v>
      </c>
    </row>
    <row r="1940" spans="1:16" x14ac:dyDescent="0.25">
      <c r="A1940" s="32" t="s">
        <v>2</v>
      </c>
      <c r="B1940" s="32">
        <v>40526</v>
      </c>
      <c r="C1940" s="32" t="s">
        <v>1151</v>
      </c>
      <c r="D1940" s="32" t="str">
        <f>VLOOKUP(C1940,Grupo!A:B,2,0)</f>
        <v>_RX 0-11m</v>
      </c>
      <c r="G1940" s="34">
        <v>91300</v>
      </c>
      <c r="H1940" s="32">
        <v>8363</v>
      </c>
      <c r="I1940" s="58" t="s">
        <v>2</v>
      </c>
      <c r="J1940">
        <f>VLOOKUP(D1940,'TIpo (Estudo)'!A:C,3,0)</f>
        <v>7</v>
      </c>
      <c r="K1940" t="str">
        <f>VLOOKUP(D1940,'TIpo (Estudo)'!A:B,2,)</f>
        <v>Tipo_F_0-11</v>
      </c>
      <c r="L1940" t="s">
        <v>1225</v>
      </c>
      <c r="M1940" t="str">
        <f t="shared" si="60"/>
        <v>SP</v>
      </c>
      <c r="N1940" s="53">
        <v>41131</v>
      </c>
      <c r="O1940">
        <v>1</v>
      </c>
      <c r="P1940">
        <f t="shared" si="61"/>
        <v>37433</v>
      </c>
    </row>
    <row r="1941" spans="1:16" x14ac:dyDescent="0.25">
      <c r="A1941" s="32" t="s">
        <v>2</v>
      </c>
      <c r="B1941" s="32">
        <v>45418</v>
      </c>
      <c r="C1941" s="32" t="s">
        <v>1139</v>
      </c>
      <c r="D1941" s="32" t="str">
        <f>VLOOKUP(C1941,Grupo!A:B,2,0)</f>
        <v>_TMX 02-5 m</v>
      </c>
      <c r="G1941" s="34">
        <v>65626.27</v>
      </c>
      <c r="H1941" s="32">
        <v>8329</v>
      </c>
      <c r="I1941" s="58" t="s">
        <v>2</v>
      </c>
      <c r="J1941">
        <f>VLOOKUP(D1941,'TIpo (Estudo)'!A:C,3,0)</f>
        <v>13</v>
      </c>
      <c r="K1941" t="str">
        <f>VLOOKUP(D1941,'TIpo (Estudo)'!A:B,2,)</f>
        <v>Tipo_H_2-5</v>
      </c>
      <c r="L1941" t="s">
        <v>1441</v>
      </c>
      <c r="M1941" t="str">
        <f t="shared" si="60"/>
        <v>SP</v>
      </c>
      <c r="N1941" s="53">
        <v>41131</v>
      </c>
      <c r="O1941">
        <v>1</v>
      </c>
      <c r="P1941">
        <f t="shared" si="61"/>
        <v>26906.770700000001</v>
      </c>
    </row>
    <row r="1942" spans="1:16" x14ac:dyDescent="0.25">
      <c r="A1942" s="32" t="s">
        <v>10</v>
      </c>
      <c r="B1942" s="32">
        <v>31744</v>
      </c>
      <c r="C1942" s="32" t="s">
        <v>1153</v>
      </c>
      <c r="D1942" s="32" t="str">
        <f>VLOOKUP(C1942,Grupo!A:B,2,0)</f>
        <v>_RX 0-11m</v>
      </c>
      <c r="G1942" s="34">
        <v>63982</v>
      </c>
      <c r="H1942" s="32">
        <v>8370</v>
      </c>
      <c r="I1942" s="58" t="s">
        <v>10</v>
      </c>
      <c r="J1942">
        <f>VLOOKUP(D1942,'TIpo (Estudo)'!A:C,3,0)</f>
        <v>7</v>
      </c>
      <c r="K1942" t="str">
        <f>VLOOKUP(D1942,'TIpo (Estudo)'!A:B,2,)</f>
        <v>Tipo_F_0-11</v>
      </c>
      <c r="L1942" t="s">
        <v>1439</v>
      </c>
      <c r="M1942" t="str">
        <f t="shared" si="60"/>
        <v>GO</v>
      </c>
      <c r="N1942" s="53">
        <v>41135</v>
      </c>
      <c r="O1942">
        <v>1</v>
      </c>
      <c r="P1942">
        <f t="shared" si="61"/>
        <v>26232.62</v>
      </c>
    </row>
    <row r="1943" spans="1:16" x14ac:dyDescent="0.25">
      <c r="A1943" s="32" t="s">
        <v>10</v>
      </c>
      <c r="B1943" s="32">
        <v>45418</v>
      </c>
      <c r="C1943" s="32" t="s">
        <v>1139</v>
      </c>
      <c r="D1943" s="32" t="str">
        <f>VLOOKUP(C1943,Grupo!A:B,2,0)</f>
        <v>_TMX 02-5 m</v>
      </c>
      <c r="G1943" s="34">
        <v>69924.160000000003</v>
      </c>
      <c r="H1943" s="32">
        <v>8353</v>
      </c>
      <c r="I1943" s="58" t="s">
        <v>10</v>
      </c>
      <c r="J1943">
        <f>VLOOKUP(D1943,'TIpo (Estudo)'!A:C,3,0)</f>
        <v>13</v>
      </c>
      <c r="K1943" t="str">
        <f>VLOOKUP(D1943,'TIpo (Estudo)'!A:B,2,)</f>
        <v>Tipo_H_2-5</v>
      </c>
      <c r="L1943" t="s">
        <v>1666</v>
      </c>
      <c r="M1943" t="str">
        <f t="shared" si="60"/>
        <v>GO</v>
      </c>
      <c r="N1943" s="53">
        <v>41135</v>
      </c>
      <c r="O1943">
        <v>1</v>
      </c>
      <c r="P1943">
        <f t="shared" si="61"/>
        <v>28668.905599999998</v>
      </c>
    </row>
    <row r="1944" spans="1:16" x14ac:dyDescent="0.25">
      <c r="A1944" s="32" t="s">
        <v>2</v>
      </c>
      <c r="B1944" s="32">
        <v>45418</v>
      </c>
      <c r="C1944" s="32" t="s">
        <v>1139</v>
      </c>
      <c r="D1944" s="32" t="str">
        <f>VLOOKUP(C1944,Grupo!A:B,2,0)</f>
        <v>_TMX 02-5 m</v>
      </c>
      <c r="G1944" s="34">
        <v>61801</v>
      </c>
      <c r="H1944" s="32">
        <v>8350</v>
      </c>
      <c r="I1944" s="58" t="s">
        <v>2</v>
      </c>
      <c r="J1944">
        <f>VLOOKUP(D1944,'TIpo (Estudo)'!A:C,3,0)</f>
        <v>13</v>
      </c>
      <c r="K1944" t="str">
        <f>VLOOKUP(D1944,'TIpo (Estudo)'!A:B,2,)</f>
        <v>Tipo_H_2-5</v>
      </c>
      <c r="L1944" t="s">
        <v>1194</v>
      </c>
      <c r="M1944" t="str">
        <f t="shared" si="60"/>
        <v>SP</v>
      </c>
      <c r="N1944" s="53">
        <v>41135</v>
      </c>
      <c r="O1944">
        <v>1</v>
      </c>
      <c r="P1944">
        <f t="shared" si="61"/>
        <v>25338.41</v>
      </c>
    </row>
    <row r="1945" spans="1:16" x14ac:dyDescent="0.25">
      <c r="A1945" s="32" t="s">
        <v>2</v>
      </c>
      <c r="B1945" s="32">
        <v>45418</v>
      </c>
      <c r="C1945" s="32" t="s">
        <v>1139</v>
      </c>
      <c r="D1945" s="32" t="str">
        <f>VLOOKUP(C1945,Grupo!A:B,2,0)</f>
        <v>_TMX 02-5 m</v>
      </c>
      <c r="G1945" s="34">
        <v>61801</v>
      </c>
      <c r="H1945" s="32">
        <v>8357</v>
      </c>
      <c r="I1945" s="58" t="s">
        <v>2</v>
      </c>
      <c r="J1945">
        <f>VLOOKUP(D1945,'TIpo (Estudo)'!A:C,3,0)</f>
        <v>13</v>
      </c>
      <c r="K1945" t="str">
        <f>VLOOKUP(D1945,'TIpo (Estudo)'!A:B,2,)</f>
        <v>Tipo_H_2-5</v>
      </c>
      <c r="L1945" t="s">
        <v>1194</v>
      </c>
      <c r="M1945" t="str">
        <f t="shared" si="60"/>
        <v>SP</v>
      </c>
      <c r="N1945" s="53">
        <v>41135</v>
      </c>
      <c r="O1945">
        <v>1</v>
      </c>
      <c r="P1945">
        <f t="shared" si="61"/>
        <v>25338.41</v>
      </c>
    </row>
    <row r="1946" spans="1:16" x14ac:dyDescent="0.25">
      <c r="A1946" s="32" t="s">
        <v>2</v>
      </c>
      <c r="B1946" s="32">
        <v>45418</v>
      </c>
      <c r="C1946" s="32" t="s">
        <v>1139</v>
      </c>
      <c r="D1946" s="32" t="str">
        <f>VLOOKUP(C1946,Grupo!A:B,2,0)</f>
        <v>_TMX 02-5 m</v>
      </c>
      <c r="G1946" s="34">
        <v>67600</v>
      </c>
      <c r="H1946" s="32">
        <v>8372</v>
      </c>
      <c r="I1946" s="58" t="s">
        <v>2</v>
      </c>
      <c r="J1946">
        <f>VLOOKUP(D1946,'TIpo (Estudo)'!A:C,3,0)</f>
        <v>13</v>
      </c>
      <c r="K1946" t="str">
        <f>VLOOKUP(D1946,'TIpo (Estudo)'!A:B,2,)</f>
        <v>Tipo_H_2-5</v>
      </c>
      <c r="L1946" t="s">
        <v>1805</v>
      </c>
      <c r="M1946" t="str">
        <f t="shared" si="60"/>
        <v>SP</v>
      </c>
      <c r="N1946" s="53">
        <v>41135</v>
      </c>
      <c r="O1946">
        <v>1</v>
      </c>
      <c r="P1946">
        <f t="shared" si="61"/>
        <v>27716</v>
      </c>
    </row>
    <row r="1947" spans="1:16" x14ac:dyDescent="0.25">
      <c r="A1947" s="32" t="s">
        <v>79</v>
      </c>
      <c r="B1947" s="32">
        <v>41711</v>
      </c>
      <c r="C1947" s="32" t="s">
        <v>3057</v>
      </c>
      <c r="D1947" s="32" t="str">
        <f>VLOOKUP(C1947,Grupo!A:B,2,0)</f>
        <v>_VM 2-8 m</v>
      </c>
      <c r="G1947" s="34">
        <v>58740</v>
      </c>
      <c r="H1947" s="32">
        <v>8371</v>
      </c>
      <c r="I1947" s="58" t="s">
        <v>79</v>
      </c>
      <c r="J1947">
        <f>VLOOKUP(D1947,'TIpo (Estudo)'!A:C,3,0)</f>
        <v>17</v>
      </c>
      <c r="K1947" t="str">
        <f>VLOOKUP(D1947,'TIpo (Estudo)'!A:B,2,)</f>
        <v>Tipo_J_2-8</v>
      </c>
      <c r="L1947" t="s">
        <v>1740</v>
      </c>
      <c r="M1947" t="str">
        <f t="shared" si="60"/>
        <v>RS</v>
      </c>
      <c r="N1947" s="53">
        <v>41135</v>
      </c>
      <c r="O1947">
        <v>1</v>
      </c>
      <c r="P1947">
        <f t="shared" si="61"/>
        <v>24083.399999999998</v>
      </c>
    </row>
    <row r="1948" spans="1:16" x14ac:dyDescent="0.25">
      <c r="A1948" s="32" t="s">
        <v>2</v>
      </c>
      <c r="B1948" s="32">
        <v>37090</v>
      </c>
      <c r="C1948" s="32" t="s">
        <v>1142</v>
      </c>
      <c r="D1948" s="32" t="str">
        <f>VLOOKUP(C1948,Grupo!A:B,2,0)</f>
        <v>_TMX 02-5 m</v>
      </c>
      <c r="G1948" s="34">
        <v>41650</v>
      </c>
      <c r="H1948" s="32">
        <v>8358</v>
      </c>
      <c r="I1948" s="58" t="s">
        <v>2</v>
      </c>
      <c r="J1948">
        <f>VLOOKUP(D1948,'TIpo (Estudo)'!A:C,3,0)</f>
        <v>13</v>
      </c>
      <c r="K1948" t="str">
        <f>VLOOKUP(D1948,'TIpo (Estudo)'!A:B,2,)</f>
        <v>Tipo_H_2-5</v>
      </c>
      <c r="L1948" t="s">
        <v>1355</v>
      </c>
      <c r="M1948" t="str">
        <f t="shared" si="60"/>
        <v>SP</v>
      </c>
      <c r="N1948" s="53">
        <v>41136</v>
      </c>
      <c r="O1948">
        <v>1</v>
      </c>
      <c r="P1948">
        <f t="shared" si="61"/>
        <v>17076.5</v>
      </c>
    </row>
    <row r="1949" spans="1:16" x14ac:dyDescent="0.25">
      <c r="A1949" s="32" t="s">
        <v>4</v>
      </c>
      <c r="B1949" s="32">
        <v>43239</v>
      </c>
      <c r="C1949" s="32" t="s">
        <v>2018</v>
      </c>
      <c r="D1949" s="32" t="str">
        <f>VLOOKUP(C1949,Grupo!A:B,2,0)</f>
        <v>_TMX 06-10 m</v>
      </c>
      <c r="G1949" s="34">
        <v>80922.880000000005</v>
      </c>
      <c r="H1949" s="32">
        <v>8364</v>
      </c>
      <c r="I1949" s="58" t="s">
        <v>4</v>
      </c>
      <c r="J1949">
        <f>VLOOKUP(D1949,'TIpo (Estudo)'!A:C,3,0)</f>
        <v>14</v>
      </c>
      <c r="K1949" t="str">
        <f>VLOOKUP(D1949,'TIpo (Estudo)'!A:B,2,)</f>
        <v>Tipo_H_6-10</v>
      </c>
      <c r="L1949" t="s">
        <v>1292</v>
      </c>
      <c r="M1949" t="str">
        <f t="shared" si="60"/>
        <v>MG</v>
      </c>
      <c r="N1949" s="53">
        <v>41137</v>
      </c>
      <c r="O1949">
        <v>1</v>
      </c>
      <c r="P1949">
        <f t="shared" si="61"/>
        <v>33178.380799999999</v>
      </c>
    </row>
    <row r="1950" spans="1:16" x14ac:dyDescent="0.25">
      <c r="A1950" s="32" t="s">
        <v>67</v>
      </c>
      <c r="B1950" s="32">
        <v>33790</v>
      </c>
      <c r="C1950" s="32" t="s">
        <v>1177</v>
      </c>
      <c r="D1950" s="32" t="str">
        <f>VLOOKUP(C1950,Grupo!A:B,2,0)</f>
        <v>_Colhedoras</v>
      </c>
      <c r="G1950" s="34">
        <v>55000</v>
      </c>
      <c r="H1950" s="32">
        <v>6535</v>
      </c>
      <c r="I1950" s="58" t="s">
        <v>67</v>
      </c>
      <c r="J1950">
        <f>VLOOKUP(D1950,'TIpo (Estudo)'!A:C,3,0)</f>
        <v>1</v>
      </c>
      <c r="K1950" t="str">
        <f>VLOOKUP(D1950,'TIpo (Estudo)'!A:B,2,)</f>
        <v>Tipo_A</v>
      </c>
      <c r="L1950" t="s">
        <v>1806</v>
      </c>
      <c r="M1950" t="str">
        <f t="shared" si="60"/>
        <v>PA</v>
      </c>
      <c r="N1950" s="53">
        <v>41137</v>
      </c>
      <c r="O1950">
        <v>1</v>
      </c>
      <c r="P1950">
        <f t="shared" si="61"/>
        <v>22550</v>
      </c>
    </row>
    <row r="1951" spans="1:16" x14ac:dyDescent="0.25">
      <c r="A1951" s="32" t="s">
        <v>67</v>
      </c>
      <c r="B1951" s="32">
        <v>33790</v>
      </c>
      <c r="C1951" s="32" t="s">
        <v>1177</v>
      </c>
      <c r="D1951" s="32" t="str">
        <f>VLOOKUP(C1951,Grupo!A:B,2,0)</f>
        <v>_Colhedoras</v>
      </c>
      <c r="G1951" s="34">
        <v>55000</v>
      </c>
      <c r="H1951" s="32" t="s">
        <v>2080</v>
      </c>
      <c r="I1951" s="58" t="s">
        <v>67</v>
      </c>
      <c r="J1951">
        <f>VLOOKUP(D1951,'TIpo (Estudo)'!A:C,3,0)</f>
        <v>1</v>
      </c>
      <c r="K1951" t="str">
        <f>VLOOKUP(D1951,'TIpo (Estudo)'!A:B,2,)</f>
        <v>Tipo_A</v>
      </c>
      <c r="L1951" t="s">
        <v>1806</v>
      </c>
      <c r="M1951" t="str">
        <f t="shared" si="60"/>
        <v>PA</v>
      </c>
      <c r="N1951" s="53">
        <v>41137</v>
      </c>
      <c r="O1951">
        <v>1</v>
      </c>
      <c r="P1951">
        <f t="shared" si="61"/>
        <v>22550</v>
      </c>
    </row>
    <row r="1952" spans="1:16" x14ac:dyDescent="0.25">
      <c r="A1952" s="32" t="s">
        <v>2</v>
      </c>
      <c r="B1952" s="32">
        <v>35509</v>
      </c>
      <c r="C1952" s="32" t="s">
        <v>1168</v>
      </c>
      <c r="D1952" s="32" t="str">
        <f>VLOOKUP(C1952,Grupo!A:B,2,0)</f>
        <v>_Distribuidor_Ester</v>
      </c>
      <c r="G1952" s="34">
        <v>66348</v>
      </c>
      <c r="H1952" s="32">
        <v>8292</v>
      </c>
      <c r="I1952" s="58" t="s">
        <v>2</v>
      </c>
      <c r="J1952">
        <f>VLOOKUP(D1952,'TIpo (Estudo)'!A:C,3,0)</f>
        <v>2</v>
      </c>
      <c r="K1952" t="str">
        <f>VLOOKUP(D1952,'TIpo (Estudo)'!A:B,2,)</f>
        <v>Tipo_B</v>
      </c>
      <c r="L1952" t="s">
        <v>1222</v>
      </c>
      <c r="M1952" t="str">
        <f t="shared" si="60"/>
        <v>SP</v>
      </c>
      <c r="N1952" s="53">
        <v>41141</v>
      </c>
      <c r="O1952">
        <v>1</v>
      </c>
      <c r="P1952">
        <f t="shared" si="61"/>
        <v>27202.679999999997</v>
      </c>
    </row>
    <row r="1953" spans="1:16" x14ac:dyDescent="0.25">
      <c r="A1953" s="32" t="s">
        <v>4</v>
      </c>
      <c r="B1953" s="32">
        <v>37090</v>
      </c>
      <c r="C1953" s="32" t="s">
        <v>1142</v>
      </c>
      <c r="D1953" s="32" t="str">
        <f>VLOOKUP(C1953,Grupo!A:B,2,0)</f>
        <v>_TMX 02-5 m</v>
      </c>
      <c r="G1953" s="34">
        <v>47508.17</v>
      </c>
      <c r="H1953" s="32">
        <v>8378</v>
      </c>
      <c r="I1953" s="58" t="s">
        <v>4</v>
      </c>
      <c r="J1953">
        <f>VLOOKUP(D1953,'TIpo (Estudo)'!A:C,3,0)</f>
        <v>13</v>
      </c>
      <c r="K1953" t="str">
        <f>VLOOKUP(D1953,'TIpo (Estudo)'!A:B,2,)</f>
        <v>Tipo_H_2-5</v>
      </c>
      <c r="L1953" t="s">
        <v>1432</v>
      </c>
      <c r="M1953" t="str">
        <f t="shared" si="60"/>
        <v>MG</v>
      </c>
      <c r="N1953" s="53">
        <v>41141</v>
      </c>
      <c r="O1953">
        <v>1</v>
      </c>
      <c r="P1953">
        <f t="shared" si="61"/>
        <v>19478.349699999999</v>
      </c>
    </row>
    <row r="1954" spans="1:16" x14ac:dyDescent="0.25">
      <c r="A1954" s="32" t="s">
        <v>4</v>
      </c>
      <c r="B1954" s="32">
        <v>37090</v>
      </c>
      <c r="C1954" s="32" t="s">
        <v>1142</v>
      </c>
      <c r="D1954" s="32" t="str">
        <f>VLOOKUP(C1954,Grupo!A:B,2,0)</f>
        <v>_TMX 02-5 m</v>
      </c>
      <c r="G1954" s="34">
        <v>48978</v>
      </c>
      <c r="H1954" s="32">
        <v>8369</v>
      </c>
      <c r="I1954" s="58" t="s">
        <v>4</v>
      </c>
      <c r="J1954">
        <f>VLOOKUP(D1954,'TIpo (Estudo)'!A:C,3,0)</f>
        <v>13</v>
      </c>
      <c r="K1954" t="str">
        <f>VLOOKUP(D1954,'TIpo (Estudo)'!A:B,2,)</f>
        <v>Tipo_H_2-5</v>
      </c>
      <c r="L1954" t="s">
        <v>1514</v>
      </c>
      <c r="M1954" t="str">
        <f t="shared" si="60"/>
        <v>MG</v>
      </c>
      <c r="N1954" s="53">
        <v>41141</v>
      </c>
      <c r="O1954">
        <v>1</v>
      </c>
      <c r="P1954">
        <f t="shared" si="61"/>
        <v>20080.98</v>
      </c>
    </row>
    <row r="1955" spans="1:16" x14ac:dyDescent="0.25">
      <c r="A1955" s="32" t="s">
        <v>2</v>
      </c>
      <c r="B1955" s="32">
        <v>37090</v>
      </c>
      <c r="C1955" s="32" t="s">
        <v>1142</v>
      </c>
      <c r="D1955" s="32" t="str">
        <f>VLOOKUP(C1955,Grupo!A:B,2,0)</f>
        <v>_TMX 02-5 m</v>
      </c>
      <c r="G1955" s="34">
        <v>43827.99</v>
      </c>
      <c r="H1955" s="32">
        <v>8384</v>
      </c>
      <c r="I1955" s="58" t="s">
        <v>2</v>
      </c>
      <c r="J1955">
        <f>VLOOKUP(D1955,'TIpo (Estudo)'!A:C,3,0)</f>
        <v>13</v>
      </c>
      <c r="K1955" t="str">
        <f>VLOOKUP(D1955,'TIpo (Estudo)'!A:B,2,)</f>
        <v>Tipo_H_2-5</v>
      </c>
      <c r="L1955" t="s">
        <v>1498</v>
      </c>
      <c r="M1955" t="str">
        <f t="shared" si="60"/>
        <v>SP</v>
      </c>
      <c r="N1955" s="53">
        <v>41142</v>
      </c>
      <c r="O1955">
        <v>1</v>
      </c>
      <c r="P1955">
        <f t="shared" si="61"/>
        <v>17969.475899999998</v>
      </c>
    </row>
    <row r="1956" spans="1:16" x14ac:dyDescent="0.25">
      <c r="A1956" s="32" t="s">
        <v>15</v>
      </c>
      <c r="B1956" s="32">
        <v>31744</v>
      </c>
      <c r="C1956" s="32" t="s">
        <v>1153</v>
      </c>
      <c r="D1956" s="32" t="str">
        <f>VLOOKUP(C1956,Grupo!A:B,2,0)</f>
        <v>_RX 0-11m</v>
      </c>
      <c r="G1956" s="34">
        <v>67936.75</v>
      </c>
      <c r="H1956" s="32">
        <v>8382</v>
      </c>
      <c r="I1956" s="58" t="s">
        <v>15</v>
      </c>
      <c r="J1956">
        <f>VLOOKUP(D1956,'TIpo (Estudo)'!A:C,3,0)</f>
        <v>7</v>
      </c>
      <c r="K1956" t="str">
        <f>VLOOKUP(D1956,'TIpo (Estudo)'!A:B,2,)</f>
        <v>Tipo_F_0-11</v>
      </c>
      <c r="L1956" t="s">
        <v>1648</v>
      </c>
      <c r="M1956" t="str">
        <f t="shared" si="60"/>
        <v>MT</v>
      </c>
      <c r="N1956" s="53">
        <v>41143</v>
      </c>
      <c r="O1956">
        <v>1</v>
      </c>
      <c r="P1956">
        <f t="shared" si="61"/>
        <v>27854.067499999997</v>
      </c>
    </row>
    <row r="1957" spans="1:16" x14ac:dyDescent="0.25">
      <c r="A1957" s="32" t="s">
        <v>4</v>
      </c>
      <c r="B1957" s="32">
        <v>29198</v>
      </c>
      <c r="C1957" s="32" t="s">
        <v>1150</v>
      </c>
      <c r="D1957" s="32" t="str">
        <f>VLOOKUP(C1957,Grupo!A:B,2,0)</f>
        <v>_TMX 02-5 m</v>
      </c>
      <c r="G1957" s="34">
        <v>44000</v>
      </c>
      <c r="H1957" s="32">
        <v>4280</v>
      </c>
      <c r="I1957" s="58" t="s">
        <v>4</v>
      </c>
      <c r="J1957">
        <f>VLOOKUP(D1957,'TIpo (Estudo)'!A:C,3,0)</f>
        <v>13</v>
      </c>
      <c r="K1957" t="str">
        <f>VLOOKUP(D1957,'TIpo (Estudo)'!A:B,2,)</f>
        <v>Tipo_H_2-5</v>
      </c>
      <c r="L1957" t="s">
        <v>1219</v>
      </c>
      <c r="M1957" t="str">
        <f t="shared" si="60"/>
        <v>MG</v>
      </c>
      <c r="N1957" s="53">
        <v>41144</v>
      </c>
      <c r="O1957">
        <v>1</v>
      </c>
      <c r="P1957">
        <f t="shared" si="61"/>
        <v>18040</v>
      </c>
    </row>
    <row r="1958" spans="1:16" x14ac:dyDescent="0.25">
      <c r="A1958" s="32" t="s">
        <v>29</v>
      </c>
      <c r="B1958" s="32">
        <v>46231</v>
      </c>
      <c r="C1958" s="32" t="s">
        <v>1164</v>
      </c>
      <c r="D1958" s="32" t="str">
        <f>VLOOKUP(C1958,Grupo!A:B,2,0)</f>
        <v>_Colhedoras</v>
      </c>
      <c r="G1958" s="34">
        <v>32300</v>
      </c>
      <c r="H1958" s="32">
        <v>8376</v>
      </c>
      <c r="I1958" s="58" t="s">
        <v>29</v>
      </c>
      <c r="J1958">
        <f>VLOOKUP(D1958,'TIpo (Estudo)'!A:C,3,0)</f>
        <v>1</v>
      </c>
      <c r="K1958" t="str">
        <f>VLOOKUP(D1958,'TIpo (Estudo)'!A:B,2,)</f>
        <v>Tipo_A</v>
      </c>
      <c r="L1958" t="s">
        <v>1537</v>
      </c>
      <c r="M1958" t="str">
        <f t="shared" si="60"/>
        <v>PR</v>
      </c>
      <c r="N1958" s="53">
        <v>41149</v>
      </c>
      <c r="O1958">
        <v>1</v>
      </c>
      <c r="P1958">
        <f t="shared" si="61"/>
        <v>13243</v>
      </c>
    </row>
    <row r="1959" spans="1:16" x14ac:dyDescent="0.25">
      <c r="A1959" s="32" t="s">
        <v>4</v>
      </c>
      <c r="B1959" s="32">
        <v>37090</v>
      </c>
      <c r="C1959" s="32" t="s">
        <v>1142</v>
      </c>
      <c r="D1959" s="32" t="str">
        <f>VLOOKUP(C1959,Grupo!A:B,2,0)</f>
        <v>_TMX 02-5 m</v>
      </c>
      <c r="G1959" s="34">
        <v>45779</v>
      </c>
      <c r="H1959" s="32">
        <v>8388</v>
      </c>
      <c r="I1959" s="58" t="s">
        <v>4</v>
      </c>
      <c r="J1959">
        <f>VLOOKUP(D1959,'TIpo (Estudo)'!A:C,3,0)</f>
        <v>13</v>
      </c>
      <c r="K1959" t="str">
        <f>VLOOKUP(D1959,'TIpo (Estudo)'!A:B,2,)</f>
        <v>Tipo_H_2-5</v>
      </c>
      <c r="L1959" t="s">
        <v>1259</v>
      </c>
      <c r="M1959" t="str">
        <f t="shared" si="60"/>
        <v>MG</v>
      </c>
      <c r="N1959" s="53">
        <v>41149</v>
      </c>
      <c r="O1959">
        <v>1</v>
      </c>
      <c r="P1959">
        <f t="shared" si="61"/>
        <v>18769.39</v>
      </c>
    </row>
    <row r="1960" spans="1:16" x14ac:dyDescent="0.25">
      <c r="A1960" s="32" t="s">
        <v>4</v>
      </c>
      <c r="B1960" s="32">
        <v>37090</v>
      </c>
      <c r="C1960" s="32" t="s">
        <v>1142</v>
      </c>
      <c r="D1960" s="32" t="str">
        <f>VLOOKUP(C1960,Grupo!A:B,2,0)</f>
        <v>_TMX 02-5 m</v>
      </c>
      <c r="G1960" s="34">
        <v>45779</v>
      </c>
      <c r="H1960" s="32">
        <v>8389</v>
      </c>
      <c r="I1960" s="58" t="s">
        <v>4</v>
      </c>
      <c r="J1960">
        <f>VLOOKUP(D1960,'TIpo (Estudo)'!A:C,3,0)</f>
        <v>13</v>
      </c>
      <c r="K1960" t="str">
        <f>VLOOKUP(D1960,'TIpo (Estudo)'!A:B,2,)</f>
        <v>Tipo_H_2-5</v>
      </c>
      <c r="L1960" t="s">
        <v>1259</v>
      </c>
      <c r="M1960" t="str">
        <f t="shared" si="60"/>
        <v>MG</v>
      </c>
      <c r="N1960" s="53">
        <v>41149</v>
      </c>
      <c r="O1960">
        <v>1</v>
      </c>
      <c r="P1960">
        <f t="shared" si="61"/>
        <v>18769.39</v>
      </c>
    </row>
    <row r="1961" spans="1:16" x14ac:dyDescent="0.25">
      <c r="A1961" s="32" t="s">
        <v>2</v>
      </c>
      <c r="B1961" s="32">
        <v>37143</v>
      </c>
      <c r="C1961" s="32" t="s">
        <v>1147</v>
      </c>
      <c r="D1961" s="32" t="str">
        <f>VLOOKUP(C1961,Grupo!A:B,2,0)</f>
        <v>_TMX 06-10 m</v>
      </c>
      <c r="G1961" s="34">
        <v>55600</v>
      </c>
      <c r="H1961" s="32">
        <v>8195</v>
      </c>
      <c r="I1961" s="58" t="s">
        <v>2</v>
      </c>
      <c r="J1961">
        <f>VLOOKUP(D1961,'TIpo (Estudo)'!A:C,3,0)</f>
        <v>14</v>
      </c>
      <c r="K1961" t="str">
        <f>VLOOKUP(D1961,'TIpo (Estudo)'!A:B,2,)</f>
        <v>Tipo_H_6-10</v>
      </c>
      <c r="L1961" t="s">
        <v>1807</v>
      </c>
      <c r="M1961" t="str">
        <f t="shared" si="60"/>
        <v>SP</v>
      </c>
      <c r="N1961" s="53">
        <v>41149</v>
      </c>
      <c r="O1961">
        <v>1</v>
      </c>
      <c r="P1961">
        <f t="shared" si="61"/>
        <v>22796</v>
      </c>
    </row>
    <row r="1962" spans="1:16" x14ac:dyDescent="0.25">
      <c r="A1962" s="32" t="s">
        <v>2</v>
      </c>
      <c r="B1962" s="32">
        <v>42700</v>
      </c>
      <c r="C1962" s="32" t="s">
        <v>3059</v>
      </c>
      <c r="D1962" s="32" t="str">
        <f>VLOOKUP(C1962,Grupo!A:B,2,0)</f>
        <v>_Wagon</v>
      </c>
      <c r="G1962" s="34">
        <v>18000</v>
      </c>
      <c r="H1962" s="32">
        <v>7929</v>
      </c>
      <c r="I1962" s="58" t="s">
        <v>2</v>
      </c>
      <c r="J1962">
        <f>VLOOKUP(D1962,'TIpo (Estudo)'!A:C,3,0)</f>
        <v>19</v>
      </c>
      <c r="K1962" t="str">
        <f>VLOOKUP(D1962,'TIpo (Estudo)'!A:B,2,)</f>
        <v>Tipo_K</v>
      </c>
      <c r="L1962" t="s">
        <v>1194</v>
      </c>
      <c r="M1962" t="str">
        <f t="shared" si="60"/>
        <v>SP</v>
      </c>
      <c r="N1962" s="53">
        <v>41151</v>
      </c>
      <c r="O1962">
        <v>1</v>
      </c>
      <c r="P1962">
        <f t="shared" si="61"/>
        <v>7380</v>
      </c>
    </row>
    <row r="1963" spans="1:16" x14ac:dyDescent="0.25">
      <c r="A1963" s="32" t="s">
        <v>10</v>
      </c>
      <c r="B1963" s="32">
        <v>40526</v>
      </c>
      <c r="C1963" s="32" t="s">
        <v>1151</v>
      </c>
      <c r="D1963" s="32" t="str">
        <f>VLOOKUP(C1963,Grupo!A:B,2,0)</f>
        <v>_RX 0-11m</v>
      </c>
      <c r="G1963" s="34">
        <v>125500</v>
      </c>
      <c r="H1963" s="32">
        <v>8393</v>
      </c>
      <c r="I1963" s="58" t="s">
        <v>10</v>
      </c>
      <c r="J1963">
        <f>VLOOKUP(D1963,'TIpo (Estudo)'!A:C,3,0)</f>
        <v>7</v>
      </c>
      <c r="K1963" t="str">
        <f>VLOOKUP(D1963,'TIpo (Estudo)'!A:B,2,)</f>
        <v>Tipo_F_0-11</v>
      </c>
      <c r="L1963" t="s">
        <v>1808</v>
      </c>
      <c r="M1963" t="str">
        <f t="shared" si="60"/>
        <v>GO</v>
      </c>
      <c r="N1963" s="53">
        <v>41152</v>
      </c>
      <c r="O1963">
        <v>1</v>
      </c>
      <c r="P1963">
        <f t="shared" si="61"/>
        <v>51455</v>
      </c>
    </row>
    <row r="1964" spans="1:16" x14ac:dyDescent="0.25">
      <c r="A1964" s="32" t="s">
        <v>79</v>
      </c>
      <c r="B1964" s="32">
        <v>36952</v>
      </c>
      <c r="C1964" s="32" t="s">
        <v>1141</v>
      </c>
      <c r="D1964" s="32" t="str">
        <f>VLOOKUP(C1964,Grupo!A:B,2,0)</f>
        <v>_TMX 06-10 m</v>
      </c>
      <c r="G1964" s="34">
        <v>94400</v>
      </c>
      <c r="H1964" s="32">
        <v>8379</v>
      </c>
      <c r="I1964" s="58" t="s">
        <v>79</v>
      </c>
      <c r="J1964">
        <f>VLOOKUP(D1964,'TIpo (Estudo)'!A:C,3,0)</f>
        <v>14</v>
      </c>
      <c r="K1964" t="str">
        <f>VLOOKUP(D1964,'TIpo (Estudo)'!A:B,2,)</f>
        <v>Tipo_H_6-10</v>
      </c>
      <c r="L1964" t="s">
        <v>1740</v>
      </c>
      <c r="M1964" t="str">
        <f t="shared" si="60"/>
        <v>RS</v>
      </c>
      <c r="N1964" s="53">
        <v>41152</v>
      </c>
      <c r="O1964">
        <v>1</v>
      </c>
      <c r="P1964">
        <f t="shared" si="61"/>
        <v>38704</v>
      </c>
    </row>
    <row r="1965" spans="1:16" x14ac:dyDescent="0.25">
      <c r="A1965" s="32" t="s">
        <v>79</v>
      </c>
      <c r="B1965" s="32">
        <v>46231</v>
      </c>
      <c r="C1965" s="32" t="s">
        <v>1164</v>
      </c>
      <c r="D1965" s="32" t="str">
        <f>VLOOKUP(C1965,Grupo!A:B,2,0)</f>
        <v>_Colhedoras</v>
      </c>
      <c r="G1965" s="34">
        <v>31492</v>
      </c>
      <c r="H1965" s="32">
        <v>8361</v>
      </c>
      <c r="I1965" s="58" t="s">
        <v>79</v>
      </c>
      <c r="J1965">
        <f>VLOOKUP(D1965,'TIpo (Estudo)'!A:C,3,0)</f>
        <v>1</v>
      </c>
      <c r="K1965" t="str">
        <f>VLOOKUP(D1965,'TIpo (Estudo)'!A:B,2,)</f>
        <v>Tipo_A</v>
      </c>
      <c r="L1965" t="s">
        <v>1406</v>
      </c>
      <c r="M1965" t="str">
        <f t="shared" si="60"/>
        <v>RS</v>
      </c>
      <c r="N1965" s="53">
        <v>41155</v>
      </c>
      <c r="O1965">
        <v>1</v>
      </c>
      <c r="P1965">
        <f t="shared" si="61"/>
        <v>12911.72</v>
      </c>
    </row>
    <row r="1966" spans="1:16" x14ac:dyDescent="0.25">
      <c r="A1966" s="32" t="s">
        <v>79</v>
      </c>
      <c r="B1966" s="32">
        <v>46231</v>
      </c>
      <c r="C1966" s="32" t="s">
        <v>1164</v>
      </c>
      <c r="D1966" s="32" t="str">
        <f>VLOOKUP(C1966,Grupo!A:B,2,0)</f>
        <v>_Colhedoras</v>
      </c>
      <c r="G1966" s="34">
        <v>32280</v>
      </c>
      <c r="H1966" s="32">
        <v>8383</v>
      </c>
      <c r="I1966" s="58" t="s">
        <v>79</v>
      </c>
      <c r="J1966">
        <f>VLOOKUP(D1966,'TIpo (Estudo)'!A:C,3,0)</f>
        <v>1</v>
      </c>
      <c r="K1966" t="str">
        <f>VLOOKUP(D1966,'TIpo (Estudo)'!A:B,2,)</f>
        <v>Tipo_A</v>
      </c>
      <c r="L1966" t="s">
        <v>1500</v>
      </c>
      <c r="M1966" t="str">
        <f t="shared" si="60"/>
        <v>RS</v>
      </c>
      <c r="N1966" s="53">
        <v>41155</v>
      </c>
      <c r="O1966">
        <v>1</v>
      </c>
      <c r="P1966">
        <f t="shared" si="61"/>
        <v>13234.8</v>
      </c>
    </row>
    <row r="1967" spans="1:16" x14ac:dyDescent="0.25">
      <c r="A1967" s="32" t="s">
        <v>2</v>
      </c>
      <c r="B1967" s="32">
        <v>40526</v>
      </c>
      <c r="C1967" s="32" t="s">
        <v>1151</v>
      </c>
      <c r="D1967" s="32" t="str">
        <f>VLOOKUP(C1967,Grupo!A:B,2,0)</f>
        <v>_RX 0-11m</v>
      </c>
      <c r="G1967" s="34">
        <v>90000</v>
      </c>
      <c r="H1967" s="32" t="s">
        <v>2079</v>
      </c>
      <c r="I1967" s="58" t="s">
        <v>2</v>
      </c>
      <c r="J1967">
        <f>VLOOKUP(D1967,'TIpo (Estudo)'!A:C,3,0)</f>
        <v>7</v>
      </c>
      <c r="K1967" t="str">
        <f>VLOOKUP(D1967,'TIpo (Estudo)'!A:B,2,)</f>
        <v>Tipo_F_0-11</v>
      </c>
      <c r="L1967" t="s">
        <v>1355</v>
      </c>
      <c r="M1967" t="str">
        <f t="shared" si="60"/>
        <v>SP</v>
      </c>
      <c r="N1967" s="53">
        <v>41155</v>
      </c>
      <c r="O1967">
        <v>1</v>
      </c>
      <c r="P1967">
        <f t="shared" si="61"/>
        <v>36900</v>
      </c>
    </row>
    <row r="1968" spans="1:16" x14ac:dyDescent="0.25">
      <c r="A1968" s="32" t="s">
        <v>2</v>
      </c>
      <c r="B1968" s="32">
        <v>45418</v>
      </c>
      <c r="C1968" s="32" t="s">
        <v>1139</v>
      </c>
      <c r="D1968" s="32" t="str">
        <f>VLOOKUP(C1968,Grupo!A:B,2,0)</f>
        <v>_TMX 02-5 m</v>
      </c>
      <c r="G1968" s="34">
        <v>61801</v>
      </c>
      <c r="H1968" s="32">
        <v>8353</v>
      </c>
      <c r="I1968" s="58" t="s">
        <v>2</v>
      </c>
      <c r="J1968">
        <f>VLOOKUP(D1968,'TIpo (Estudo)'!A:C,3,0)</f>
        <v>13</v>
      </c>
      <c r="K1968" t="str">
        <f>VLOOKUP(D1968,'TIpo (Estudo)'!A:B,2,)</f>
        <v>Tipo_H_2-5</v>
      </c>
      <c r="L1968" t="s">
        <v>1194</v>
      </c>
      <c r="M1968" t="str">
        <f t="shared" si="60"/>
        <v>SP</v>
      </c>
      <c r="N1968" s="53">
        <v>41155</v>
      </c>
      <c r="O1968">
        <v>1</v>
      </c>
      <c r="P1968">
        <f t="shared" si="61"/>
        <v>25338.41</v>
      </c>
    </row>
    <row r="1969" spans="1:16" x14ac:dyDescent="0.25">
      <c r="A1969" s="32" t="s">
        <v>79</v>
      </c>
      <c r="B1969" s="32">
        <v>43239</v>
      </c>
      <c r="C1969" s="32" t="s">
        <v>2018</v>
      </c>
      <c r="D1969" s="32" t="str">
        <f>VLOOKUP(C1969,Grupo!A:B,2,0)</f>
        <v>_TMX 06-10 m</v>
      </c>
      <c r="G1969" s="34">
        <v>86200</v>
      </c>
      <c r="H1969" s="32">
        <v>8367</v>
      </c>
      <c r="I1969" s="58" t="s">
        <v>79</v>
      </c>
      <c r="J1969">
        <f>VLOOKUP(D1969,'TIpo (Estudo)'!A:C,3,0)</f>
        <v>14</v>
      </c>
      <c r="K1969" t="str">
        <f>VLOOKUP(D1969,'TIpo (Estudo)'!A:B,2,)</f>
        <v>Tipo_H_6-10</v>
      </c>
      <c r="L1969" t="s">
        <v>1796</v>
      </c>
      <c r="M1969" t="str">
        <f t="shared" si="60"/>
        <v>RS</v>
      </c>
      <c r="N1969" s="53">
        <v>41155</v>
      </c>
      <c r="O1969">
        <v>1</v>
      </c>
      <c r="P1969">
        <f t="shared" si="61"/>
        <v>35342</v>
      </c>
    </row>
    <row r="1970" spans="1:16" x14ac:dyDescent="0.25">
      <c r="A1970" s="32" t="s">
        <v>79</v>
      </c>
      <c r="B1970" s="32">
        <v>42700</v>
      </c>
      <c r="C1970" s="32" t="s">
        <v>3059</v>
      </c>
      <c r="D1970" s="32" t="str">
        <f>VLOOKUP(C1970,Grupo!A:B,2,0)</f>
        <v>_Wagon</v>
      </c>
      <c r="G1970" s="34">
        <v>27500</v>
      </c>
      <c r="H1970" s="32">
        <v>8128</v>
      </c>
      <c r="I1970" s="58" t="s">
        <v>79</v>
      </c>
      <c r="J1970">
        <f>VLOOKUP(D1970,'TIpo (Estudo)'!A:C,3,0)</f>
        <v>19</v>
      </c>
      <c r="K1970" t="str">
        <f>VLOOKUP(D1970,'TIpo (Estudo)'!A:B,2,)</f>
        <v>Tipo_K</v>
      </c>
      <c r="L1970" t="s">
        <v>1810</v>
      </c>
      <c r="M1970" t="str">
        <f t="shared" si="60"/>
        <v>RS</v>
      </c>
      <c r="N1970" s="53">
        <v>41156</v>
      </c>
      <c r="O1970">
        <v>1</v>
      </c>
      <c r="P1970">
        <f t="shared" si="61"/>
        <v>11275</v>
      </c>
    </row>
    <row r="1971" spans="1:16" x14ac:dyDescent="0.25">
      <c r="A1971" s="32" t="s">
        <v>79</v>
      </c>
      <c r="B1971" s="32">
        <v>41711</v>
      </c>
      <c r="C1971" s="32" t="s">
        <v>3057</v>
      </c>
      <c r="D1971" s="32" t="str">
        <f>VLOOKUP(C1971,Grupo!A:B,2,0)</f>
        <v>_VM 2-8 m</v>
      </c>
      <c r="G1971" s="34">
        <v>60500</v>
      </c>
      <c r="H1971" s="32">
        <v>8366</v>
      </c>
      <c r="I1971" s="58" t="s">
        <v>79</v>
      </c>
      <c r="J1971">
        <f>VLOOKUP(D1971,'TIpo (Estudo)'!A:C,3,0)</f>
        <v>17</v>
      </c>
      <c r="K1971" t="str">
        <f>VLOOKUP(D1971,'TIpo (Estudo)'!A:B,2,)</f>
        <v>Tipo_J_2-8</v>
      </c>
      <c r="L1971" t="s">
        <v>1811</v>
      </c>
      <c r="M1971" t="str">
        <f t="shared" si="60"/>
        <v>RS</v>
      </c>
      <c r="N1971" s="53">
        <v>41156</v>
      </c>
      <c r="O1971">
        <v>1</v>
      </c>
      <c r="P1971">
        <f t="shared" si="61"/>
        <v>24805</v>
      </c>
    </row>
    <row r="1972" spans="1:16" x14ac:dyDescent="0.25">
      <c r="A1972" s="32" t="s">
        <v>15</v>
      </c>
      <c r="B1972" s="32">
        <v>38885</v>
      </c>
      <c r="C1972" s="32" t="s">
        <v>1974</v>
      </c>
      <c r="D1972" s="32" t="str">
        <f>VLOOKUP(C1972,Grupo!A:B,2,0)</f>
        <v>_VM 9 m ou &gt;</v>
      </c>
      <c r="G1972" s="34">
        <v>104550</v>
      </c>
      <c r="H1972" s="32">
        <v>8287</v>
      </c>
      <c r="I1972" s="58" t="s">
        <v>15</v>
      </c>
      <c r="J1972">
        <f>VLOOKUP(D1972,'TIpo (Estudo)'!A:C,3,0)</f>
        <v>18</v>
      </c>
      <c r="K1972" t="str">
        <f>VLOOKUP(D1972,'TIpo (Estudo)'!A:B,2,)</f>
        <v>Tipo_J_9</v>
      </c>
      <c r="L1972" t="s">
        <v>1809</v>
      </c>
      <c r="M1972" t="str">
        <f t="shared" si="60"/>
        <v>MT</v>
      </c>
      <c r="N1972" s="53">
        <v>41156</v>
      </c>
      <c r="O1972">
        <v>1</v>
      </c>
      <c r="P1972">
        <f t="shared" si="61"/>
        <v>42865.5</v>
      </c>
    </row>
    <row r="1973" spans="1:16" x14ac:dyDescent="0.25">
      <c r="A1973" s="32" t="s">
        <v>15</v>
      </c>
      <c r="B1973" s="32">
        <v>40757</v>
      </c>
      <c r="C1973" s="32" t="s">
        <v>1154</v>
      </c>
      <c r="D1973" s="32" t="str">
        <f>VLOOKUP(C1973,Grupo!A:B,2,0)</f>
        <v>_RX 0-11m</v>
      </c>
      <c r="G1973" s="34">
        <v>88962.85</v>
      </c>
      <c r="H1973" s="32">
        <v>8400</v>
      </c>
      <c r="I1973" s="58" t="s">
        <v>15</v>
      </c>
      <c r="J1973">
        <f>VLOOKUP(D1973,'TIpo (Estudo)'!A:C,3,0)</f>
        <v>7</v>
      </c>
      <c r="K1973" t="str">
        <f>VLOOKUP(D1973,'TIpo (Estudo)'!A:B,2,)</f>
        <v>Tipo_F_0-11</v>
      </c>
      <c r="L1973" t="s">
        <v>1648</v>
      </c>
      <c r="M1973" t="str">
        <f t="shared" si="60"/>
        <v>MT</v>
      </c>
      <c r="N1973" s="53">
        <v>41157</v>
      </c>
      <c r="O1973">
        <v>1</v>
      </c>
      <c r="P1973">
        <f t="shared" si="61"/>
        <v>36474.768499999998</v>
      </c>
    </row>
    <row r="1974" spans="1:16" x14ac:dyDescent="0.25">
      <c r="A1974" s="32" t="s">
        <v>15</v>
      </c>
      <c r="B1974" s="32">
        <v>40757</v>
      </c>
      <c r="C1974" s="32" t="s">
        <v>1154</v>
      </c>
      <c r="D1974" s="32" t="str">
        <f>VLOOKUP(C1974,Grupo!A:B,2,0)</f>
        <v>_RX 0-11m</v>
      </c>
      <c r="G1974" s="34">
        <v>88962.85</v>
      </c>
      <c r="H1974" s="32">
        <v>8401</v>
      </c>
      <c r="I1974" s="58" t="s">
        <v>15</v>
      </c>
      <c r="J1974">
        <f>VLOOKUP(D1974,'TIpo (Estudo)'!A:C,3,0)</f>
        <v>7</v>
      </c>
      <c r="K1974" t="str">
        <f>VLOOKUP(D1974,'TIpo (Estudo)'!A:B,2,)</f>
        <v>Tipo_F_0-11</v>
      </c>
      <c r="L1974" t="s">
        <v>1648</v>
      </c>
      <c r="M1974" t="str">
        <f t="shared" si="60"/>
        <v>MT</v>
      </c>
      <c r="N1974" s="53">
        <v>41157</v>
      </c>
      <c r="O1974">
        <v>1</v>
      </c>
      <c r="P1974">
        <f t="shared" si="61"/>
        <v>36474.768499999998</v>
      </c>
    </row>
    <row r="1975" spans="1:16" x14ac:dyDescent="0.25">
      <c r="A1975" s="32" t="s">
        <v>2</v>
      </c>
      <c r="B1975" s="32">
        <v>37090</v>
      </c>
      <c r="C1975" s="32" t="s">
        <v>1142</v>
      </c>
      <c r="D1975" s="32" t="str">
        <f>VLOOKUP(C1975,Grupo!A:B,2,0)</f>
        <v>_TMX 02-5 m</v>
      </c>
      <c r="G1975" s="34">
        <v>55000</v>
      </c>
      <c r="H1975" s="32">
        <v>8262</v>
      </c>
      <c r="I1975" s="58" t="s">
        <v>2</v>
      </c>
      <c r="J1975">
        <f>VLOOKUP(D1975,'TIpo (Estudo)'!A:C,3,0)</f>
        <v>13</v>
      </c>
      <c r="K1975" t="str">
        <f>VLOOKUP(D1975,'TIpo (Estudo)'!A:B,2,)</f>
        <v>Tipo_H_2-5</v>
      </c>
      <c r="L1975" t="s">
        <v>1265</v>
      </c>
      <c r="M1975" t="str">
        <f t="shared" si="60"/>
        <v>SP</v>
      </c>
      <c r="N1975" s="53">
        <v>41158</v>
      </c>
      <c r="O1975">
        <v>1</v>
      </c>
      <c r="P1975">
        <f t="shared" si="61"/>
        <v>22550</v>
      </c>
    </row>
    <row r="1976" spans="1:16" x14ac:dyDescent="0.25">
      <c r="A1976" s="32" t="s">
        <v>4</v>
      </c>
      <c r="B1976" s="32">
        <v>42918</v>
      </c>
      <c r="C1976" s="32" t="s">
        <v>2019</v>
      </c>
      <c r="D1976" s="32" t="str">
        <f>VLOOKUP(C1976,Grupo!A:B,2,0)</f>
        <v>_TMX 06-10 m</v>
      </c>
      <c r="G1976" s="34">
        <v>53000</v>
      </c>
      <c r="H1976" s="32">
        <v>8294</v>
      </c>
      <c r="I1976" s="58" t="s">
        <v>4</v>
      </c>
      <c r="J1976">
        <f>VLOOKUP(D1976,'TIpo (Estudo)'!A:C,3,0)</f>
        <v>14</v>
      </c>
      <c r="K1976" t="str">
        <f>VLOOKUP(D1976,'TIpo (Estudo)'!A:B,2,)</f>
        <v>Tipo_H_6-10</v>
      </c>
      <c r="L1976" t="s">
        <v>1432</v>
      </c>
      <c r="M1976" t="str">
        <f t="shared" si="60"/>
        <v>MG</v>
      </c>
      <c r="N1976" s="53">
        <v>41158</v>
      </c>
      <c r="O1976">
        <v>1</v>
      </c>
      <c r="P1976">
        <f t="shared" si="61"/>
        <v>21730</v>
      </c>
    </row>
    <row r="1977" spans="1:16" x14ac:dyDescent="0.25">
      <c r="A1977" s="32" t="s">
        <v>4</v>
      </c>
      <c r="B1977" s="32">
        <v>37372</v>
      </c>
      <c r="C1977" s="32" t="s">
        <v>1139</v>
      </c>
      <c r="D1977" s="32" t="str">
        <f>VLOOKUP(C1977,Grupo!A:B,2,0)</f>
        <v>_TMX 02-5 m</v>
      </c>
      <c r="G1977" s="34">
        <v>60000</v>
      </c>
      <c r="H1977" s="32">
        <v>7056</v>
      </c>
      <c r="I1977" s="58" t="s">
        <v>4</v>
      </c>
      <c r="J1977">
        <f>VLOOKUP(D1977,'TIpo (Estudo)'!A:C,3,0)</f>
        <v>13</v>
      </c>
      <c r="K1977" t="str">
        <f>VLOOKUP(D1977,'TIpo (Estudo)'!A:B,2,)</f>
        <v>Tipo_H_2-5</v>
      </c>
      <c r="L1977" t="s">
        <v>1297</v>
      </c>
      <c r="M1977" t="str">
        <f t="shared" si="60"/>
        <v>MG</v>
      </c>
      <c r="N1977" s="53">
        <v>41165</v>
      </c>
      <c r="O1977">
        <v>1</v>
      </c>
      <c r="P1977">
        <f t="shared" si="61"/>
        <v>24600</v>
      </c>
    </row>
    <row r="1978" spans="1:16" x14ac:dyDescent="0.25">
      <c r="A1978" s="32" t="s">
        <v>175</v>
      </c>
      <c r="B1978" s="32">
        <v>46231</v>
      </c>
      <c r="C1978" s="32" t="s">
        <v>1164</v>
      </c>
      <c r="D1978" s="32" t="str">
        <f>VLOOKUP(C1978,Grupo!A:B,2,0)</f>
        <v>_Colhedoras</v>
      </c>
      <c r="G1978" s="34">
        <v>37574.29</v>
      </c>
      <c r="H1978" s="32">
        <v>8374</v>
      </c>
      <c r="I1978" s="58" t="s">
        <v>175</v>
      </c>
      <c r="J1978">
        <f>VLOOKUP(D1978,'TIpo (Estudo)'!A:C,3,0)</f>
        <v>1</v>
      </c>
      <c r="K1978" t="str">
        <f>VLOOKUP(D1978,'TIpo (Estudo)'!A:B,2,)</f>
        <v>Tipo_A</v>
      </c>
      <c r="L1978" t="s">
        <v>1758</v>
      </c>
      <c r="M1978" t="str">
        <f t="shared" si="60"/>
        <v>EX</v>
      </c>
      <c r="N1978" s="53">
        <v>41166</v>
      </c>
      <c r="O1978">
        <v>1</v>
      </c>
      <c r="P1978">
        <f t="shared" si="61"/>
        <v>15405.4589</v>
      </c>
    </row>
    <row r="1979" spans="1:16" x14ac:dyDescent="0.25">
      <c r="A1979" s="32" t="s">
        <v>175</v>
      </c>
      <c r="B1979" s="32">
        <v>46231</v>
      </c>
      <c r="C1979" s="32" t="s">
        <v>1164</v>
      </c>
      <c r="D1979" s="32" t="str">
        <f>VLOOKUP(C1979,Grupo!A:B,2,0)</f>
        <v>_Colhedoras</v>
      </c>
      <c r="G1979" s="34">
        <v>32877.879999999997</v>
      </c>
      <c r="H1979" s="32">
        <v>8375</v>
      </c>
      <c r="I1979" s="58" t="s">
        <v>175</v>
      </c>
      <c r="J1979">
        <f>VLOOKUP(D1979,'TIpo (Estudo)'!A:C,3,0)</f>
        <v>1</v>
      </c>
      <c r="K1979" t="str">
        <f>VLOOKUP(D1979,'TIpo (Estudo)'!A:B,2,)</f>
        <v>Tipo_A</v>
      </c>
      <c r="L1979" t="s">
        <v>1758</v>
      </c>
      <c r="M1979" t="str">
        <f t="shared" si="60"/>
        <v>EX</v>
      </c>
      <c r="N1979" s="53">
        <v>41166</v>
      </c>
      <c r="O1979">
        <v>1</v>
      </c>
      <c r="P1979">
        <f t="shared" si="61"/>
        <v>13479.930799999998</v>
      </c>
    </row>
    <row r="1980" spans="1:16" x14ac:dyDescent="0.25">
      <c r="A1980" s="32" t="s">
        <v>128</v>
      </c>
      <c r="B1980" s="32">
        <v>31744</v>
      </c>
      <c r="C1980" s="32" t="s">
        <v>1153</v>
      </c>
      <c r="D1980" s="32" t="str">
        <f>VLOOKUP(C1980,Grupo!A:B,2,0)</f>
        <v>_RX 0-11m</v>
      </c>
      <c r="G1980" s="34">
        <v>85000</v>
      </c>
      <c r="H1980" s="32">
        <v>8291</v>
      </c>
      <c r="I1980" s="58" t="s">
        <v>128</v>
      </c>
      <c r="J1980">
        <f>VLOOKUP(D1980,'TIpo (Estudo)'!A:C,3,0)</f>
        <v>7</v>
      </c>
      <c r="K1980" t="str">
        <f>VLOOKUP(D1980,'TIpo (Estudo)'!A:B,2,)</f>
        <v>Tipo_F_0-11</v>
      </c>
      <c r="L1980" t="s">
        <v>1812</v>
      </c>
      <c r="M1980" t="str">
        <f t="shared" si="60"/>
        <v>BA</v>
      </c>
      <c r="N1980" s="53">
        <v>41166</v>
      </c>
      <c r="O1980">
        <v>1</v>
      </c>
      <c r="P1980">
        <f t="shared" si="61"/>
        <v>34850</v>
      </c>
    </row>
    <row r="1981" spans="1:16" x14ac:dyDescent="0.25">
      <c r="A1981" s="32" t="s">
        <v>4</v>
      </c>
      <c r="B1981" s="32">
        <v>43239</v>
      </c>
      <c r="C1981" s="32" t="s">
        <v>2018</v>
      </c>
      <c r="D1981" s="32" t="str">
        <f>VLOOKUP(C1981,Grupo!A:B,2,0)</f>
        <v>_TMX 06-10 m</v>
      </c>
      <c r="G1981" s="34">
        <v>79255</v>
      </c>
      <c r="H1981" s="32">
        <v>8399</v>
      </c>
      <c r="I1981" s="58" t="s">
        <v>4</v>
      </c>
      <c r="J1981">
        <f>VLOOKUP(D1981,'TIpo (Estudo)'!A:C,3,0)</f>
        <v>14</v>
      </c>
      <c r="K1981" t="str">
        <f>VLOOKUP(D1981,'TIpo (Estudo)'!A:B,2,)</f>
        <v>Tipo_H_6-10</v>
      </c>
      <c r="L1981" t="s">
        <v>1259</v>
      </c>
      <c r="M1981" t="str">
        <f t="shared" si="60"/>
        <v>MG</v>
      </c>
      <c r="N1981" s="53">
        <v>41166</v>
      </c>
      <c r="O1981">
        <v>1</v>
      </c>
      <c r="P1981">
        <f t="shared" si="61"/>
        <v>32494.55</v>
      </c>
    </row>
    <row r="1982" spans="1:16" x14ac:dyDescent="0.25">
      <c r="A1982" s="32" t="s">
        <v>2</v>
      </c>
      <c r="B1982" s="32">
        <v>45418</v>
      </c>
      <c r="C1982" s="32" t="s">
        <v>1139</v>
      </c>
      <c r="D1982" s="32" t="str">
        <f>VLOOKUP(C1982,Grupo!A:B,2,0)</f>
        <v>_TMX 02-5 m</v>
      </c>
      <c r="G1982" s="34">
        <v>67655.95</v>
      </c>
      <c r="H1982" s="32">
        <v>8403</v>
      </c>
      <c r="I1982" s="58" t="s">
        <v>2</v>
      </c>
      <c r="J1982">
        <f>VLOOKUP(D1982,'TIpo (Estudo)'!A:C,3,0)</f>
        <v>13</v>
      </c>
      <c r="K1982" t="str">
        <f>VLOOKUP(D1982,'TIpo (Estudo)'!A:B,2,)</f>
        <v>Tipo_H_2-5</v>
      </c>
      <c r="L1982" t="s">
        <v>1742</v>
      </c>
      <c r="M1982" t="str">
        <f t="shared" si="60"/>
        <v>SP</v>
      </c>
      <c r="N1982" s="53">
        <v>41170</v>
      </c>
      <c r="O1982">
        <v>1</v>
      </c>
      <c r="P1982">
        <f t="shared" si="61"/>
        <v>27738.939499999997</v>
      </c>
    </row>
    <row r="1983" spans="1:16" x14ac:dyDescent="0.25">
      <c r="A1983" s="32" t="s">
        <v>2</v>
      </c>
      <c r="B1983" s="32">
        <v>46231</v>
      </c>
      <c r="C1983" s="32" t="s">
        <v>1164</v>
      </c>
      <c r="D1983" s="32" t="str">
        <f>VLOOKUP(C1983,Grupo!A:B,2,0)</f>
        <v>_Colhedoras</v>
      </c>
      <c r="G1983" s="34">
        <v>28000</v>
      </c>
      <c r="H1983" s="32">
        <v>8402</v>
      </c>
      <c r="I1983" s="58" t="s">
        <v>2</v>
      </c>
      <c r="J1983">
        <f>VLOOKUP(D1983,'TIpo (Estudo)'!A:C,3,0)</f>
        <v>1</v>
      </c>
      <c r="K1983" t="str">
        <f>VLOOKUP(D1983,'TIpo (Estudo)'!A:B,2,)</f>
        <v>Tipo_A</v>
      </c>
      <c r="L1983" t="s">
        <v>1737</v>
      </c>
      <c r="M1983" t="str">
        <f t="shared" si="60"/>
        <v>SP</v>
      </c>
      <c r="N1983" s="53">
        <v>41171</v>
      </c>
      <c r="O1983">
        <v>1</v>
      </c>
      <c r="P1983">
        <f t="shared" si="61"/>
        <v>11480</v>
      </c>
    </row>
    <row r="1984" spans="1:16" x14ac:dyDescent="0.25">
      <c r="A1984" s="32" t="s">
        <v>15</v>
      </c>
      <c r="B1984" s="32">
        <v>40526</v>
      </c>
      <c r="C1984" s="32" t="s">
        <v>1151</v>
      </c>
      <c r="D1984" s="32" t="str">
        <f>VLOOKUP(C1984,Grupo!A:B,2,0)</f>
        <v>_RX 0-11m</v>
      </c>
      <c r="G1984" s="34">
        <v>96277.72</v>
      </c>
      <c r="H1984" s="32">
        <v>8408</v>
      </c>
      <c r="I1984" s="58" t="s">
        <v>15</v>
      </c>
      <c r="J1984">
        <f>VLOOKUP(D1984,'TIpo (Estudo)'!A:C,3,0)</f>
        <v>7</v>
      </c>
      <c r="K1984" t="str">
        <f>VLOOKUP(D1984,'TIpo (Estudo)'!A:B,2,)</f>
        <v>Tipo_F_0-11</v>
      </c>
      <c r="L1984" t="s">
        <v>1648</v>
      </c>
      <c r="M1984" t="str">
        <f t="shared" si="60"/>
        <v>MT</v>
      </c>
      <c r="N1984" s="53">
        <v>41173</v>
      </c>
      <c r="O1984">
        <v>1</v>
      </c>
      <c r="P1984">
        <f t="shared" si="61"/>
        <v>39473.8652</v>
      </c>
    </row>
    <row r="1985" spans="1:16" x14ac:dyDescent="0.25">
      <c r="A1985" s="32" t="s">
        <v>29</v>
      </c>
      <c r="B1985" s="32">
        <v>31744</v>
      </c>
      <c r="C1985" s="32" t="s">
        <v>1153</v>
      </c>
      <c r="D1985" s="32" t="str">
        <f>VLOOKUP(C1985,Grupo!A:B,2,0)</f>
        <v>_RX 0-11m</v>
      </c>
      <c r="G1985" s="34">
        <v>71275.600000000006</v>
      </c>
      <c r="H1985" s="32">
        <v>8396</v>
      </c>
      <c r="I1985" s="58" t="s">
        <v>29</v>
      </c>
      <c r="J1985">
        <f>VLOOKUP(D1985,'TIpo (Estudo)'!A:C,3,0)</f>
        <v>7</v>
      </c>
      <c r="K1985" t="str">
        <f>VLOOKUP(D1985,'TIpo (Estudo)'!A:B,2,)</f>
        <v>Tipo_F_0-11</v>
      </c>
      <c r="L1985" t="s">
        <v>1448</v>
      </c>
      <c r="M1985" t="str">
        <f t="shared" si="60"/>
        <v>PR</v>
      </c>
      <c r="N1985" s="53">
        <v>41176</v>
      </c>
      <c r="O1985">
        <v>1</v>
      </c>
      <c r="P1985">
        <f t="shared" si="61"/>
        <v>29222.995999999999</v>
      </c>
    </row>
    <row r="1986" spans="1:16" x14ac:dyDescent="0.25">
      <c r="A1986" s="32" t="s">
        <v>10</v>
      </c>
      <c r="B1986" s="32">
        <v>35873</v>
      </c>
      <c r="C1986" s="32" t="s">
        <v>1155</v>
      </c>
      <c r="D1986" s="32" t="str">
        <f>VLOOKUP(C1986,Grupo!A:B,2,0)</f>
        <v>_RX 15-20 m</v>
      </c>
      <c r="G1986" s="34">
        <v>120950</v>
      </c>
      <c r="H1986" s="32">
        <v>8415</v>
      </c>
      <c r="I1986" s="58" t="s">
        <v>10</v>
      </c>
      <c r="J1986">
        <f>VLOOKUP(D1986,'TIpo (Estudo)'!A:C,3,0)</f>
        <v>9</v>
      </c>
      <c r="K1986" t="str">
        <f>VLOOKUP(D1986,'TIpo (Estudo)'!A:B,2,)</f>
        <v>Tipo_F_15-20</v>
      </c>
      <c r="L1986" t="s">
        <v>1439</v>
      </c>
      <c r="M1986" t="str">
        <f t="shared" si="60"/>
        <v>GO</v>
      </c>
      <c r="N1986" s="53">
        <v>41177</v>
      </c>
      <c r="O1986">
        <v>1</v>
      </c>
      <c r="P1986">
        <f t="shared" si="61"/>
        <v>49589.5</v>
      </c>
    </row>
    <row r="1987" spans="1:16" x14ac:dyDescent="0.25">
      <c r="A1987" s="32" t="s">
        <v>2</v>
      </c>
      <c r="B1987" s="32">
        <v>40757</v>
      </c>
      <c r="C1987" s="32" t="s">
        <v>1154</v>
      </c>
      <c r="D1987" s="32" t="str">
        <f>VLOOKUP(C1987,Grupo!A:B,2,0)</f>
        <v>_RX 0-11m</v>
      </c>
      <c r="G1987" s="34">
        <v>100000</v>
      </c>
      <c r="H1987" s="32">
        <v>8418</v>
      </c>
      <c r="I1987" s="58" t="s">
        <v>2</v>
      </c>
      <c r="J1987">
        <f>VLOOKUP(D1987,'TIpo (Estudo)'!A:C,3,0)</f>
        <v>7</v>
      </c>
      <c r="K1987" t="str">
        <f>VLOOKUP(D1987,'TIpo (Estudo)'!A:B,2,)</f>
        <v>Tipo_F_0-11</v>
      </c>
      <c r="L1987" t="s">
        <v>1780</v>
      </c>
      <c r="M1987" t="str">
        <f t="shared" ref="M1987:M2050" si="62">IF(ISBLANK(I1987),A1987,I1987)</f>
        <v>SP</v>
      </c>
      <c r="N1987" s="53">
        <v>41177</v>
      </c>
      <c r="O1987">
        <v>1</v>
      </c>
      <c r="P1987">
        <f t="shared" ref="P1987:P2050" si="63">G1987*0.41</f>
        <v>41000</v>
      </c>
    </row>
    <row r="1988" spans="1:16" x14ac:dyDescent="0.25">
      <c r="A1988" s="32" t="s">
        <v>79</v>
      </c>
      <c r="B1988" s="32">
        <v>46231</v>
      </c>
      <c r="C1988" s="32" t="s">
        <v>1164</v>
      </c>
      <c r="D1988" s="32" t="str">
        <f>VLOOKUP(C1988,Grupo!A:B,2,0)</f>
        <v>_Colhedoras</v>
      </c>
      <c r="G1988" s="34">
        <v>31297.05</v>
      </c>
      <c r="H1988" s="32">
        <v>8413</v>
      </c>
      <c r="I1988" s="58" t="s">
        <v>79</v>
      </c>
      <c r="J1988">
        <f>VLOOKUP(D1988,'TIpo (Estudo)'!A:C,3,0)</f>
        <v>1</v>
      </c>
      <c r="K1988" t="str">
        <f>VLOOKUP(D1988,'TIpo (Estudo)'!A:B,2,)</f>
        <v>Tipo_A</v>
      </c>
      <c r="L1988" t="s">
        <v>1704</v>
      </c>
      <c r="M1988" t="str">
        <f t="shared" si="62"/>
        <v>RS</v>
      </c>
      <c r="N1988" s="53">
        <v>41178</v>
      </c>
      <c r="O1988">
        <v>1</v>
      </c>
      <c r="P1988">
        <f t="shared" si="63"/>
        <v>12831.790499999999</v>
      </c>
    </row>
    <row r="1989" spans="1:16" x14ac:dyDescent="0.25">
      <c r="A1989" s="32" t="s">
        <v>79</v>
      </c>
      <c r="B1989" s="32">
        <v>46231</v>
      </c>
      <c r="C1989" s="32" t="s">
        <v>1164</v>
      </c>
      <c r="D1989" s="32" t="str">
        <f>VLOOKUP(C1989,Grupo!A:B,2,0)</f>
        <v>_Colhedoras</v>
      </c>
      <c r="G1989" s="34">
        <v>31297.05</v>
      </c>
      <c r="H1989" s="32">
        <v>8416</v>
      </c>
      <c r="I1989" s="58" t="s">
        <v>79</v>
      </c>
      <c r="J1989">
        <f>VLOOKUP(D1989,'TIpo (Estudo)'!A:C,3,0)</f>
        <v>1</v>
      </c>
      <c r="K1989" t="str">
        <f>VLOOKUP(D1989,'TIpo (Estudo)'!A:B,2,)</f>
        <v>Tipo_A</v>
      </c>
      <c r="L1989" t="s">
        <v>1704</v>
      </c>
      <c r="M1989" t="str">
        <f t="shared" si="62"/>
        <v>RS</v>
      </c>
      <c r="N1989" s="53">
        <v>41178</v>
      </c>
      <c r="O1989">
        <v>1</v>
      </c>
      <c r="P1989">
        <f t="shared" si="63"/>
        <v>12831.790499999999</v>
      </c>
    </row>
    <row r="1990" spans="1:16" x14ac:dyDescent="0.25">
      <c r="A1990" s="32" t="s">
        <v>175</v>
      </c>
      <c r="B1990" s="32">
        <v>42332</v>
      </c>
      <c r="C1990" s="32" t="s">
        <v>2030</v>
      </c>
      <c r="D1990" s="32" t="str">
        <f>VLOOKUP(C1990,Grupo!A:B,2,0)</f>
        <v>_Distribuidor_Ester</v>
      </c>
      <c r="G1990" s="34">
        <v>27463.87</v>
      </c>
      <c r="H1990" s="32">
        <v>8406</v>
      </c>
      <c r="I1990" s="58" t="s">
        <v>175</v>
      </c>
      <c r="J1990">
        <f>VLOOKUP(D1990,'TIpo (Estudo)'!A:C,3,0)</f>
        <v>2</v>
      </c>
      <c r="K1990" t="str">
        <f>VLOOKUP(D1990,'TIpo (Estudo)'!A:B,2,)</f>
        <v>Tipo_B</v>
      </c>
      <c r="L1990" t="s">
        <v>1813</v>
      </c>
      <c r="M1990" t="str">
        <f t="shared" si="62"/>
        <v>EX</v>
      </c>
      <c r="N1990" s="53">
        <v>41180</v>
      </c>
      <c r="O1990">
        <v>1</v>
      </c>
      <c r="P1990">
        <f t="shared" si="63"/>
        <v>11260.186699999998</v>
      </c>
    </row>
    <row r="1991" spans="1:16" x14ac:dyDescent="0.25">
      <c r="A1991" s="32" t="s">
        <v>175</v>
      </c>
      <c r="B1991" s="32">
        <v>42332</v>
      </c>
      <c r="C1991" s="32" t="s">
        <v>2030</v>
      </c>
      <c r="D1991" s="32" t="str">
        <f>VLOOKUP(C1991,Grupo!A:B,2,0)</f>
        <v>_Distribuidor_Ester</v>
      </c>
      <c r="G1991" s="34">
        <v>27463.87</v>
      </c>
      <c r="H1991" s="32">
        <v>8407</v>
      </c>
      <c r="I1991" s="58" t="s">
        <v>175</v>
      </c>
      <c r="J1991">
        <f>VLOOKUP(D1991,'TIpo (Estudo)'!A:C,3,0)</f>
        <v>2</v>
      </c>
      <c r="K1991" t="str">
        <f>VLOOKUP(D1991,'TIpo (Estudo)'!A:B,2,)</f>
        <v>Tipo_B</v>
      </c>
      <c r="L1991" t="s">
        <v>1813</v>
      </c>
      <c r="M1991" t="str">
        <f t="shared" si="62"/>
        <v>EX</v>
      </c>
      <c r="N1991" s="53">
        <v>41180</v>
      </c>
      <c r="O1991">
        <v>1</v>
      </c>
      <c r="P1991">
        <f t="shared" si="63"/>
        <v>11260.186699999998</v>
      </c>
    </row>
    <row r="1992" spans="1:16" x14ac:dyDescent="0.25">
      <c r="A1992" s="32" t="s">
        <v>79</v>
      </c>
      <c r="B1992" s="32">
        <v>45418</v>
      </c>
      <c r="C1992" s="32" t="s">
        <v>1139</v>
      </c>
      <c r="D1992" s="32" t="str">
        <f>VLOOKUP(C1992,Grupo!A:B,2,0)</f>
        <v>_TMX 02-5 m</v>
      </c>
      <c r="G1992" s="34">
        <v>77920</v>
      </c>
      <c r="H1992" s="32">
        <v>8354</v>
      </c>
      <c r="I1992" s="58" t="s">
        <v>79</v>
      </c>
      <c r="J1992">
        <f>VLOOKUP(D1992,'TIpo (Estudo)'!A:C,3,0)</f>
        <v>13</v>
      </c>
      <c r="K1992" t="str">
        <f>VLOOKUP(D1992,'TIpo (Estudo)'!A:B,2,)</f>
        <v>Tipo_H_2-5</v>
      </c>
      <c r="L1992" t="s">
        <v>1452</v>
      </c>
      <c r="M1992" t="str">
        <f t="shared" si="62"/>
        <v>RS</v>
      </c>
      <c r="N1992" s="53">
        <v>41180</v>
      </c>
      <c r="O1992">
        <v>1</v>
      </c>
      <c r="P1992">
        <f t="shared" si="63"/>
        <v>31947.199999999997</v>
      </c>
    </row>
    <row r="1993" spans="1:16" x14ac:dyDescent="0.25">
      <c r="A1993" s="32" t="s">
        <v>175</v>
      </c>
      <c r="B1993" s="32">
        <v>41711</v>
      </c>
      <c r="C1993" s="32" t="s">
        <v>3057</v>
      </c>
      <c r="D1993" s="32" t="str">
        <f>VLOOKUP(C1993,Grupo!A:B,2,0)</f>
        <v>_VM 2-8 m</v>
      </c>
      <c r="G1993" s="34">
        <v>62869.1</v>
      </c>
      <c r="H1993" s="32"/>
      <c r="I1993" s="58" t="s">
        <v>175</v>
      </c>
      <c r="J1993">
        <f>VLOOKUP(D1993,'TIpo (Estudo)'!A:C,3,0)</f>
        <v>17</v>
      </c>
      <c r="K1993" t="str">
        <f>VLOOKUP(D1993,'TIpo (Estudo)'!A:B,2,)</f>
        <v>Tipo_J_2-8</v>
      </c>
      <c r="L1993" t="s">
        <v>1813</v>
      </c>
      <c r="M1993" t="str">
        <f t="shared" si="62"/>
        <v>EX</v>
      </c>
      <c r="N1993" s="53">
        <v>41180</v>
      </c>
      <c r="O1993">
        <v>1</v>
      </c>
      <c r="P1993">
        <f t="shared" si="63"/>
        <v>25776.330999999998</v>
      </c>
    </row>
    <row r="1994" spans="1:16" x14ac:dyDescent="0.25">
      <c r="A1994" s="32" t="s">
        <v>175</v>
      </c>
      <c r="B1994" s="32">
        <v>41711</v>
      </c>
      <c r="C1994" s="32" t="s">
        <v>3057</v>
      </c>
      <c r="D1994" s="32" t="str">
        <f>VLOOKUP(C1994,Grupo!A:B,2,0)</f>
        <v>_VM 2-8 m</v>
      </c>
      <c r="G1994" s="34">
        <v>62869.1</v>
      </c>
      <c r="H1994" s="32"/>
      <c r="I1994" s="58" t="s">
        <v>175</v>
      </c>
      <c r="J1994">
        <f>VLOOKUP(D1994,'TIpo (Estudo)'!A:C,3,0)</f>
        <v>17</v>
      </c>
      <c r="K1994" t="str">
        <f>VLOOKUP(D1994,'TIpo (Estudo)'!A:B,2,)</f>
        <v>Tipo_J_2-8</v>
      </c>
      <c r="L1994" t="s">
        <v>1813</v>
      </c>
      <c r="M1994" t="str">
        <f t="shared" si="62"/>
        <v>EX</v>
      </c>
      <c r="N1994" s="53">
        <v>41180</v>
      </c>
      <c r="O1994">
        <v>1</v>
      </c>
      <c r="P1994">
        <f t="shared" si="63"/>
        <v>25776.330999999998</v>
      </c>
    </row>
    <row r="1995" spans="1:16" x14ac:dyDescent="0.25">
      <c r="A1995" s="32" t="s">
        <v>175</v>
      </c>
      <c r="B1995" s="32">
        <v>41711</v>
      </c>
      <c r="C1995" s="32" t="s">
        <v>3057</v>
      </c>
      <c r="D1995" s="32" t="str">
        <f>VLOOKUP(C1995,Grupo!A:B,2,0)</f>
        <v>_VM 2-8 m</v>
      </c>
      <c r="G1995" s="34">
        <v>62869.1</v>
      </c>
      <c r="H1995" s="32"/>
      <c r="I1995" s="58" t="s">
        <v>175</v>
      </c>
      <c r="J1995">
        <f>VLOOKUP(D1995,'TIpo (Estudo)'!A:C,3,0)</f>
        <v>17</v>
      </c>
      <c r="K1995" t="str">
        <f>VLOOKUP(D1995,'TIpo (Estudo)'!A:B,2,)</f>
        <v>Tipo_J_2-8</v>
      </c>
      <c r="L1995" t="s">
        <v>1813</v>
      </c>
      <c r="M1995" t="str">
        <f t="shared" si="62"/>
        <v>EX</v>
      </c>
      <c r="N1995" s="53">
        <v>41180</v>
      </c>
      <c r="O1995">
        <v>1</v>
      </c>
      <c r="P1995">
        <f t="shared" si="63"/>
        <v>25776.330999999998</v>
      </c>
    </row>
    <row r="1996" spans="1:16" x14ac:dyDescent="0.25">
      <c r="A1996" s="32" t="s">
        <v>175</v>
      </c>
      <c r="B1996" s="32">
        <v>41711</v>
      </c>
      <c r="C1996" s="32" t="s">
        <v>3057</v>
      </c>
      <c r="D1996" s="32" t="str">
        <f>VLOOKUP(C1996,Grupo!A:B,2,0)</f>
        <v>_VM 2-8 m</v>
      </c>
      <c r="G1996" s="34">
        <v>62869.1</v>
      </c>
      <c r="H1996" s="32"/>
      <c r="I1996" s="58" t="s">
        <v>175</v>
      </c>
      <c r="J1996">
        <f>VLOOKUP(D1996,'TIpo (Estudo)'!A:C,3,0)</f>
        <v>17</v>
      </c>
      <c r="K1996" t="str">
        <f>VLOOKUP(D1996,'TIpo (Estudo)'!A:B,2,)</f>
        <v>Tipo_J_2-8</v>
      </c>
      <c r="L1996" t="s">
        <v>1813</v>
      </c>
      <c r="M1996" t="str">
        <f t="shared" si="62"/>
        <v>EX</v>
      </c>
      <c r="N1996" s="53">
        <v>41180</v>
      </c>
      <c r="O1996">
        <v>1</v>
      </c>
      <c r="P1996">
        <f t="shared" si="63"/>
        <v>25776.330999999998</v>
      </c>
    </row>
    <row r="1997" spans="1:16" x14ac:dyDescent="0.25">
      <c r="A1997" s="32" t="s">
        <v>175</v>
      </c>
      <c r="B1997" s="32">
        <v>43103</v>
      </c>
      <c r="C1997" s="32" t="s">
        <v>1158</v>
      </c>
      <c r="D1997" s="32" t="str">
        <f>VLOOKUP(C1997,Grupo!A:B,2,0)</f>
        <v>_Unimix</v>
      </c>
      <c r="G1997" s="34">
        <v>36730.82</v>
      </c>
      <c r="H1997" s="32"/>
      <c r="I1997" s="58" t="s">
        <v>175</v>
      </c>
      <c r="J1997">
        <f>VLOOKUP(D1997,'TIpo (Estudo)'!A:C,3,0)</f>
        <v>16</v>
      </c>
      <c r="K1997" t="str">
        <f>VLOOKUP(D1997,'TIpo (Estudo)'!A:B,2,)</f>
        <v>Tipo_I</v>
      </c>
      <c r="L1997" t="s">
        <v>1813</v>
      </c>
      <c r="M1997" t="str">
        <f t="shared" si="62"/>
        <v>EX</v>
      </c>
      <c r="N1997" s="53">
        <v>41183</v>
      </c>
      <c r="O1997">
        <v>1</v>
      </c>
      <c r="P1997">
        <f t="shared" si="63"/>
        <v>15059.636199999999</v>
      </c>
    </row>
    <row r="1998" spans="1:16" x14ac:dyDescent="0.25">
      <c r="A1998" s="32" t="s">
        <v>175</v>
      </c>
      <c r="B1998" s="32">
        <v>43103</v>
      </c>
      <c r="C1998" s="32" t="s">
        <v>1158</v>
      </c>
      <c r="D1998" s="32" t="str">
        <f>VLOOKUP(C1998,Grupo!A:B,2,0)</f>
        <v>_Unimix</v>
      </c>
      <c r="G1998" s="34">
        <v>36730.82</v>
      </c>
      <c r="H1998" s="32"/>
      <c r="I1998" s="58" t="s">
        <v>175</v>
      </c>
      <c r="J1998">
        <f>VLOOKUP(D1998,'TIpo (Estudo)'!A:C,3,0)</f>
        <v>16</v>
      </c>
      <c r="K1998" t="str">
        <f>VLOOKUP(D1998,'TIpo (Estudo)'!A:B,2,)</f>
        <v>Tipo_I</v>
      </c>
      <c r="L1998" t="s">
        <v>1813</v>
      </c>
      <c r="M1998" t="str">
        <f t="shared" si="62"/>
        <v>EX</v>
      </c>
      <c r="N1998" s="53">
        <v>41183</v>
      </c>
      <c r="O1998">
        <v>1</v>
      </c>
      <c r="P1998">
        <f t="shared" si="63"/>
        <v>15059.636199999999</v>
      </c>
    </row>
    <row r="1999" spans="1:16" x14ac:dyDescent="0.25">
      <c r="A1999" s="32" t="s">
        <v>175</v>
      </c>
      <c r="B1999" s="32">
        <v>43103</v>
      </c>
      <c r="C1999" s="32" t="s">
        <v>1158</v>
      </c>
      <c r="D1999" s="32" t="str">
        <f>VLOOKUP(C1999,Grupo!A:B,2,0)</f>
        <v>_Unimix</v>
      </c>
      <c r="G1999" s="34">
        <v>36730.82</v>
      </c>
      <c r="H1999" s="32"/>
      <c r="I1999" s="58" t="s">
        <v>175</v>
      </c>
      <c r="J1999">
        <f>VLOOKUP(D1999,'TIpo (Estudo)'!A:C,3,0)</f>
        <v>16</v>
      </c>
      <c r="K1999" t="str">
        <f>VLOOKUP(D1999,'TIpo (Estudo)'!A:B,2,)</f>
        <v>Tipo_I</v>
      </c>
      <c r="L1999" t="s">
        <v>1813</v>
      </c>
      <c r="M1999" t="str">
        <f t="shared" si="62"/>
        <v>EX</v>
      </c>
      <c r="N1999" s="53">
        <v>41183</v>
      </c>
      <c r="O1999">
        <v>1</v>
      </c>
      <c r="P1999">
        <f t="shared" si="63"/>
        <v>15059.636199999999</v>
      </c>
    </row>
    <row r="2000" spans="1:16" x14ac:dyDescent="0.25">
      <c r="A2000" s="32" t="s">
        <v>175</v>
      </c>
      <c r="B2000" s="32">
        <v>43103</v>
      </c>
      <c r="C2000" s="32" t="s">
        <v>1158</v>
      </c>
      <c r="D2000" s="32" t="str">
        <f>VLOOKUP(C2000,Grupo!A:B,2,0)</f>
        <v>_Unimix</v>
      </c>
      <c r="G2000" s="34">
        <v>36730.82</v>
      </c>
      <c r="H2000" s="32"/>
      <c r="I2000" s="58" t="s">
        <v>175</v>
      </c>
      <c r="J2000">
        <f>VLOOKUP(D2000,'TIpo (Estudo)'!A:C,3,0)</f>
        <v>16</v>
      </c>
      <c r="K2000" t="str">
        <f>VLOOKUP(D2000,'TIpo (Estudo)'!A:B,2,)</f>
        <v>Tipo_I</v>
      </c>
      <c r="L2000" t="s">
        <v>1813</v>
      </c>
      <c r="M2000" t="str">
        <f t="shared" si="62"/>
        <v>EX</v>
      </c>
      <c r="N2000" s="53">
        <v>41183</v>
      </c>
      <c r="O2000">
        <v>1</v>
      </c>
      <c r="P2000">
        <f t="shared" si="63"/>
        <v>15059.636199999999</v>
      </c>
    </row>
    <row r="2001" spans="1:16" x14ac:dyDescent="0.25">
      <c r="A2001" s="32" t="s">
        <v>79</v>
      </c>
      <c r="B2001" s="32">
        <v>46231</v>
      </c>
      <c r="C2001" s="32" t="s">
        <v>1164</v>
      </c>
      <c r="D2001" s="32" t="str">
        <f>VLOOKUP(C2001,Grupo!A:B,2,0)</f>
        <v>_Colhedoras</v>
      </c>
      <c r="G2001" s="34">
        <v>35069</v>
      </c>
      <c r="H2001" s="32">
        <v>8398</v>
      </c>
      <c r="I2001" s="58" t="s">
        <v>79</v>
      </c>
      <c r="J2001">
        <f>VLOOKUP(D2001,'TIpo (Estudo)'!A:C,3,0)</f>
        <v>1</v>
      </c>
      <c r="K2001" t="str">
        <f>VLOOKUP(D2001,'TIpo (Estudo)'!A:B,2,)</f>
        <v>Tipo_A</v>
      </c>
      <c r="L2001" t="s">
        <v>1725</v>
      </c>
      <c r="M2001" t="str">
        <f t="shared" si="62"/>
        <v>RS</v>
      </c>
      <c r="N2001" s="53">
        <v>41184</v>
      </c>
      <c r="O2001">
        <v>1</v>
      </c>
      <c r="P2001">
        <f t="shared" si="63"/>
        <v>14378.289999999999</v>
      </c>
    </row>
    <row r="2002" spans="1:16" x14ac:dyDescent="0.25">
      <c r="A2002" s="32" t="s">
        <v>79</v>
      </c>
      <c r="B2002" s="32">
        <v>45418</v>
      </c>
      <c r="C2002" s="32" t="s">
        <v>1139</v>
      </c>
      <c r="D2002" s="32" t="str">
        <f>VLOOKUP(C2002,Grupo!A:B,2,0)</f>
        <v>_TMX 02-5 m</v>
      </c>
      <c r="G2002" s="34">
        <v>73336.850000000006</v>
      </c>
      <c r="H2002" s="32">
        <v>8421</v>
      </c>
      <c r="I2002" s="58" t="s">
        <v>79</v>
      </c>
      <c r="J2002">
        <f>VLOOKUP(D2002,'TIpo (Estudo)'!A:C,3,0)</f>
        <v>13</v>
      </c>
      <c r="K2002" t="str">
        <f>VLOOKUP(D2002,'TIpo (Estudo)'!A:B,2,)</f>
        <v>Tipo_H_2-5</v>
      </c>
      <c r="L2002" t="s">
        <v>1704</v>
      </c>
      <c r="M2002" t="str">
        <f t="shared" si="62"/>
        <v>RS</v>
      </c>
      <c r="N2002" s="53">
        <v>41184</v>
      </c>
      <c r="O2002">
        <v>1</v>
      </c>
      <c r="P2002">
        <f t="shared" si="63"/>
        <v>30068.108500000002</v>
      </c>
    </row>
    <row r="2003" spans="1:16" x14ac:dyDescent="0.25">
      <c r="A2003" s="32" t="s">
        <v>582</v>
      </c>
      <c r="B2003" s="32">
        <v>33790</v>
      </c>
      <c r="C2003" s="32" t="s">
        <v>1177</v>
      </c>
      <c r="D2003" s="32" t="str">
        <f>VLOOKUP(C2003,Grupo!A:B,2,0)</f>
        <v>_Colhedoras</v>
      </c>
      <c r="G2003" s="34">
        <v>54000</v>
      </c>
      <c r="H2003" s="32">
        <v>8352</v>
      </c>
      <c r="I2003" s="58" t="s">
        <v>582</v>
      </c>
      <c r="J2003">
        <f>VLOOKUP(D2003,'TIpo (Estudo)'!A:C,3,0)</f>
        <v>1</v>
      </c>
      <c r="K2003" t="str">
        <f>VLOOKUP(D2003,'TIpo (Estudo)'!A:B,2,)</f>
        <v>Tipo_A</v>
      </c>
      <c r="L2003" t="s">
        <v>1581</v>
      </c>
      <c r="M2003" t="str">
        <f t="shared" si="62"/>
        <v>PB</v>
      </c>
      <c r="N2003" s="53">
        <v>41185</v>
      </c>
      <c r="O2003">
        <v>1</v>
      </c>
      <c r="P2003">
        <f t="shared" si="63"/>
        <v>22140</v>
      </c>
    </row>
    <row r="2004" spans="1:16" x14ac:dyDescent="0.25">
      <c r="A2004" s="32" t="s">
        <v>15</v>
      </c>
      <c r="B2004" s="32">
        <v>40526</v>
      </c>
      <c r="C2004" s="32" t="s">
        <v>1151</v>
      </c>
      <c r="D2004" s="32" t="str">
        <f>VLOOKUP(C2004,Grupo!A:B,2,0)</f>
        <v>_RX 0-11m</v>
      </c>
      <c r="G2004" s="34">
        <v>96277.72</v>
      </c>
      <c r="H2004" s="32">
        <v>8412</v>
      </c>
      <c r="I2004" s="58" t="s">
        <v>15</v>
      </c>
      <c r="J2004">
        <f>VLOOKUP(D2004,'TIpo (Estudo)'!A:C,3,0)</f>
        <v>7</v>
      </c>
      <c r="K2004" t="str">
        <f>VLOOKUP(D2004,'TIpo (Estudo)'!A:B,2,)</f>
        <v>Tipo_F_0-11</v>
      </c>
      <c r="L2004" t="s">
        <v>1648</v>
      </c>
      <c r="M2004" t="str">
        <f t="shared" si="62"/>
        <v>MT</v>
      </c>
      <c r="N2004" s="53">
        <v>41185</v>
      </c>
      <c r="O2004">
        <v>1</v>
      </c>
      <c r="P2004">
        <f t="shared" si="63"/>
        <v>39473.8652</v>
      </c>
    </row>
    <row r="2005" spans="1:16" x14ac:dyDescent="0.25">
      <c r="A2005" s="32" t="s">
        <v>79</v>
      </c>
      <c r="B2005" s="32">
        <v>46231</v>
      </c>
      <c r="C2005" s="32" t="s">
        <v>1164</v>
      </c>
      <c r="D2005" s="32" t="str">
        <f>VLOOKUP(C2005,Grupo!A:B,2,0)</f>
        <v>_Colhedoras</v>
      </c>
      <c r="G2005" s="34">
        <v>30989</v>
      </c>
      <c r="H2005" s="32">
        <v>8424</v>
      </c>
      <c r="I2005" s="58" t="s">
        <v>79</v>
      </c>
      <c r="J2005">
        <f>VLOOKUP(D2005,'TIpo (Estudo)'!A:C,3,0)</f>
        <v>1</v>
      </c>
      <c r="K2005" t="str">
        <f>VLOOKUP(D2005,'TIpo (Estudo)'!A:B,2,)</f>
        <v>Tipo_A</v>
      </c>
      <c r="L2005" t="s">
        <v>1622</v>
      </c>
      <c r="M2005" t="str">
        <f t="shared" si="62"/>
        <v>RS</v>
      </c>
      <c r="N2005" s="53">
        <v>41186</v>
      </c>
      <c r="O2005">
        <v>1</v>
      </c>
      <c r="P2005">
        <f t="shared" si="63"/>
        <v>12705.49</v>
      </c>
    </row>
    <row r="2006" spans="1:16" x14ac:dyDescent="0.25">
      <c r="A2006" s="32" t="s">
        <v>2</v>
      </c>
      <c r="B2006" s="32">
        <v>35873</v>
      </c>
      <c r="C2006" s="32" t="s">
        <v>1155</v>
      </c>
      <c r="D2006" s="32" t="str">
        <f>VLOOKUP(C2006,Grupo!A:B,2,0)</f>
        <v>_RX 15-20 m</v>
      </c>
      <c r="G2006" s="34">
        <v>118220</v>
      </c>
      <c r="H2006" s="32">
        <v>8422</v>
      </c>
      <c r="I2006" s="58" t="s">
        <v>2</v>
      </c>
      <c r="J2006">
        <f>VLOOKUP(D2006,'TIpo (Estudo)'!A:C,3,0)</f>
        <v>9</v>
      </c>
      <c r="K2006" t="str">
        <f>VLOOKUP(D2006,'TIpo (Estudo)'!A:B,2,)</f>
        <v>Tipo_F_15-20</v>
      </c>
      <c r="L2006" t="s">
        <v>1225</v>
      </c>
      <c r="M2006" t="str">
        <f t="shared" si="62"/>
        <v>SP</v>
      </c>
      <c r="N2006" s="53">
        <v>41187</v>
      </c>
      <c r="O2006">
        <v>1</v>
      </c>
      <c r="P2006">
        <f t="shared" si="63"/>
        <v>48470.2</v>
      </c>
    </row>
    <row r="2007" spans="1:16" x14ac:dyDescent="0.25">
      <c r="A2007" s="32" t="s">
        <v>79</v>
      </c>
      <c r="B2007" s="32">
        <v>41815</v>
      </c>
      <c r="C2007" s="32" t="s">
        <v>2940</v>
      </c>
      <c r="D2007" s="32" t="str">
        <f>VLOOKUP(C2007,Grupo!A:B,2,0)</f>
        <v>_VM 2-8 m</v>
      </c>
      <c r="G2007" s="34">
        <v>38624.629999999997</v>
      </c>
      <c r="H2007" s="32">
        <v>8426</v>
      </c>
      <c r="I2007" s="58" t="s">
        <v>79</v>
      </c>
      <c r="J2007">
        <f>VLOOKUP(D2007,'TIpo (Estudo)'!A:C,3,0)</f>
        <v>17</v>
      </c>
      <c r="K2007" t="str">
        <f>VLOOKUP(D2007,'TIpo (Estudo)'!A:B,2,)</f>
        <v>Tipo_J_2-8</v>
      </c>
      <c r="L2007" t="s">
        <v>1704</v>
      </c>
      <c r="M2007" t="str">
        <f t="shared" si="62"/>
        <v>RS</v>
      </c>
      <c r="N2007" s="53">
        <v>41191</v>
      </c>
      <c r="O2007">
        <v>1</v>
      </c>
      <c r="P2007">
        <f t="shared" si="63"/>
        <v>15836.098299999998</v>
      </c>
    </row>
    <row r="2008" spans="1:16" x14ac:dyDescent="0.25">
      <c r="A2008" s="32" t="s">
        <v>79</v>
      </c>
      <c r="B2008" s="32">
        <v>46268</v>
      </c>
      <c r="C2008" s="32" t="s">
        <v>1985</v>
      </c>
      <c r="D2008" s="32" t="str">
        <f>VLOOKUP(C2008,Grupo!A:B,2,0)</f>
        <v>_Colhedoras</v>
      </c>
      <c r="G2008" s="34">
        <v>23180</v>
      </c>
      <c r="H2008" s="32">
        <v>8427</v>
      </c>
      <c r="I2008" s="58" t="s">
        <v>79</v>
      </c>
      <c r="J2008">
        <f>VLOOKUP(D2008,'TIpo (Estudo)'!A:C,3,0)</f>
        <v>1</v>
      </c>
      <c r="K2008" t="str">
        <f>VLOOKUP(D2008,'TIpo (Estudo)'!A:B,2,)</f>
        <v>Tipo_A</v>
      </c>
      <c r="L2008" t="s">
        <v>1406</v>
      </c>
      <c r="M2008" t="str">
        <f t="shared" si="62"/>
        <v>RS</v>
      </c>
      <c r="N2008" s="53">
        <v>41192</v>
      </c>
      <c r="O2008">
        <v>1</v>
      </c>
      <c r="P2008">
        <f t="shared" si="63"/>
        <v>9503.7999999999993</v>
      </c>
    </row>
    <row r="2009" spans="1:16" x14ac:dyDescent="0.25">
      <c r="A2009" s="32" t="s">
        <v>2</v>
      </c>
      <c r="B2009" s="32">
        <v>45418</v>
      </c>
      <c r="C2009" s="32" t="s">
        <v>1139</v>
      </c>
      <c r="D2009" s="32" t="str">
        <f>VLOOKUP(C2009,Grupo!A:B,2,0)</f>
        <v>_TMX 02-5 m</v>
      </c>
      <c r="G2009" s="34">
        <v>66800</v>
      </c>
      <c r="H2009" s="32">
        <v>8420</v>
      </c>
      <c r="I2009" s="58" t="s">
        <v>2</v>
      </c>
      <c r="J2009">
        <f>VLOOKUP(D2009,'TIpo (Estudo)'!A:C,3,0)</f>
        <v>13</v>
      </c>
      <c r="K2009" t="str">
        <f>VLOOKUP(D2009,'TIpo (Estudo)'!A:B,2,)</f>
        <v>Tipo_H_2-5</v>
      </c>
      <c r="L2009" t="s">
        <v>1550</v>
      </c>
      <c r="M2009" t="str">
        <f t="shared" si="62"/>
        <v>SP</v>
      </c>
      <c r="N2009" s="53">
        <v>41192</v>
      </c>
      <c r="O2009">
        <v>1</v>
      </c>
      <c r="P2009">
        <f t="shared" si="63"/>
        <v>27388</v>
      </c>
    </row>
    <row r="2010" spans="1:16" x14ac:dyDescent="0.25">
      <c r="A2010" s="32" t="s">
        <v>1</v>
      </c>
      <c r="B2010" s="32">
        <v>33790</v>
      </c>
      <c r="C2010" s="32" t="s">
        <v>1177</v>
      </c>
      <c r="D2010" s="32" t="str">
        <f>VLOOKUP(C2010,Grupo!A:B,2,0)</f>
        <v>_Colhedoras</v>
      </c>
      <c r="G2010" s="34">
        <v>50000</v>
      </c>
      <c r="H2010" s="32">
        <v>8318</v>
      </c>
      <c r="I2010" s="58" t="s">
        <v>1</v>
      </c>
      <c r="J2010">
        <f>VLOOKUP(D2010,'TIpo (Estudo)'!A:C,3,0)</f>
        <v>1</v>
      </c>
      <c r="K2010" t="str">
        <f>VLOOKUP(D2010,'TIpo (Estudo)'!A:B,2,)</f>
        <v>Tipo_A</v>
      </c>
      <c r="L2010" t="s">
        <v>1251</v>
      </c>
      <c r="M2010" t="str">
        <f t="shared" si="62"/>
        <v>MS</v>
      </c>
      <c r="N2010" s="53">
        <v>41192</v>
      </c>
      <c r="O2010">
        <v>1</v>
      </c>
      <c r="P2010">
        <f t="shared" si="63"/>
        <v>20500</v>
      </c>
    </row>
    <row r="2011" spans="1:16" x14ac:dyDescent="0.25">
      <c r="A2011" s="32" t="s">
        <v>29</v>
      </c>
      <c r="B2011" s="32">
        <v>37090</v>
      </c>
      <c r="C2011" s="32" t="s">
        <v>1142</v>
      </c>
      <c r="D2011" s="32" t="str">
        <f>VLOOKUP(C2011,Grupo!A:B,2,0)</f>
        <v>_TMX 02-5 m</v>
      </c>
      <c r="G2011" s="34">
        <v>48000</v>
      </c>
      <c r="H2011" s="32">
        <v>8360</v>
      </c>
      <c r="I2011" s="58" t="s">
        <v>29</v>
      </c>
      <c r="J2011">
        <f>VLOOKUP(D2011,'TIpo (Estudo)'!A:C,3,0)</f>
        <v>13</v>
      </c>
      <c r="K2011" t="str">
        <f>VLOOKUP(D2011,'TIpo (Estudo)'!A:B,2,)</f>
        <v>Tipo_H_2-5</v>
      </c>
      <c r="L2011" t="s">
        <v>1814</v>
      </c>
      <c r="M2011" t="str">
        <f t="shared" si="62"/>
        <v>PR</v>
      </c>
      <c r="N2011" s="53">
        <v>41193</v>
      </c>
      <c r="O2011">
        <v>1</v>
      </c>
      <c r="P2011">
        <f t="shared" si="63"/>
        <v>19680</v>
      </c>
    </row>
    <row r="2012" spans="1:16" x14ac:dyDescent="0.25">
      <c r="A2012" s="32" t="s">
        <v>79</v>
      </c>
      <c r="B2012" s="32">
        <v>41711</v>
      </c>
      <c r="C2012" s="32" t="s">
        <v>3057</v>
      </c>
      <c r="D2012" s="32" t="str">
        <f>VLOOKUP(C2012,Grupo!A:B,2,0)</f>
        <v>_VM 2-8 m</v>
      </c>
      <c r="G2012" s="34">
        <v>56970.55</v>
      </c>
      <c r="H2012" s="32">
        <v>8428</v>
      </c>
      <c r="I2012" s="58" t="s">
        <v>79</v>
      </c>
      <c r="J2012">
        <f>VLOOKUP(D2012,'TIpo (Estudo)'!A:C,3,0)</f>
        <v>17</v>
      </c>
      <c r="K2012" t="str">
        <f>VLOOKUP(D2012,'TIpo (Estudo)'!A:B,2,)</f>
        <v>Tipo_J_2-8</v>
      </c>
      <c r="L2012" t="s">
        <v>1704</v>
      </c>
      <c r="M2012" t="str">
        <f t="shared" si="62"/>
        <v>RS</v>
      </c>
      <c r="N2012" s="53">
        <v>41193</v>
      </c>
      <c r="O2012">
        <v>1</v>
      </c>
      <c r="P2012">
        <f t="shared" si="63"/>
        <v>23357.925500000001</v>
      </c>
    </row>
    <row r="2013" spans="1:16" x14ac:dyDescent="0.25">
      <c r="A2013" s="32" t="s">
        <v>2</v>
      </c>
      <c r="B2013" s="32">
        <v>37090</v>
      </c>
      <c r="C2013" s="32" t="s">
        <v>1142</v>
      </c>
      <c r="D2013" s="32" t="str">
        <f>VLOOKUP(C2013,Grupo!A:B,2,0)</f>
        <v>_TMX 02-5 m</v>
      </c>
      <c r="G2013" s="34">
        <v>42515</v>
      </c>
      <c r="H2013" s="32">
        <v>8404</v>
      </c>
      <c r="I2013" s="58" t="s">
        <v>2</v>
      </c>
      <c r="J2013">
        <f>VLOOKUP(D2013,'TIpo (Estudo)'!A:C,3,0)</f>
        <v>13</v>
      </c>
      <c r="K2013" t="str">
        <f>VLOOKUP(D2013,'TIpo (Estudo)'!A:B,2,)</f>
        <v>Tipo_H_2-5</v>
      </c>
      <c r="L2013" t="s">
        <v>1506</v>
      </c>
      <c r="M2013" t="str">
        <f t="shared" si="62"/>
        <v>SP</v>
      </c>
      <c r="N2013" s="53">
        <v>41198</v>
      </c>
      <c r="O2013">
        <v>1</v>
      </c>
      <c r="P2013">
        <f t="shared" si="63"/>
        <v>17431.149999999998</v>
      </c>
    </row>
    <row r="2014" spans="1:16" x14ac:dyDescent="0.25">
      <c r="A2014" s="32" t="s">
        <v>4</v>
      </c>
      <c r="B2014" s="32">
        <v>37090</v>
      </c>
      <c r="C2014" s="32" t="s">
        <v>1142</v>
      </c>
      <c r="D2014" s="32" t="str">
        <f>VLOOKUP(C2014,Grupo!A:B,2,0)</f>
        <v>_TMX 02-5 m</v>
      </c>
      <c r="G2014" s="34">
        <v>63000</v>
      </c>
      <c r="H2014" s="32">
        <v>8411</v>
      </c>
      <c r="I2014" s="58" t="s">
        <v>4</v>
      </c>
      <c r="J2014">
        <f>VLOOKUP(D2014,'TIpo (Estudo)'!A:C,3,0)</f>
        <v>13</v>
      </c>
      <c r="K2014" t="str">
        <f>VLOOKUP(D2014,'TIpo (Estudo)'!A:B,2,)</f>
        <v>Tipo_H_2-5</v>
      </c>
      <c r="L2014" t="s">
        <v>1815</v>
      </c>
      <c r="M2014" t="str">
        <f t="shared" si="62"/>
        <v>MG</v>
      </c>
      <c r="N2014" s="53">
        <v>41198</v>
      </c>
      <c r="O2014">
        <v>1</v>
      </c>
      <c r="P2014">
        <f t="shared" si="63"/>
        <v>25830</v>
      </c>
    </row>
    <row r="2015" spans="1:16" x14ac:dyDescent="0.25">
      <c r="A2015" s="32" t="s">
        <v>55</v>
      </c>
      <c r="B2015" s="32">
        <v>45418</v>
      </c>
      <c r="C2015" s="32" t="s">
        <v>1139</v>
      </c>
      <c r="D2015" s="32" t="str">
        <f>VLOOKUP(C2015,Grupo!A:B,2,0)</f>
        <v>_TMX 02-5 m</v>
      </c>
      <c r="G2015" s="34">
        <v>74100</v>
      </c>
      <c r="H2015" s="32">
        <v>8354</v>
      </c>
      <c r="I2015" s="58" t="s">
        <v>55</v>
      </c>
      <c r="J2015">
        <f>VLOOKUP(D2015,'TIpo (Estudo)'!A:C,3,0)</f>
        <v>13</v>
      </c>
      <c r="K2015" t="str">
        <f>VLOOKUP(D2015,'TIpo (Estudo)'!A:B,2,)</f>
        <v>Tipo_H_2-5</v>
      </c>
      <c r="L2015" t="s">
        <v>1749</v>
      </c>
      <c r="M2015" t="str">
        <f t="shared" si="62"/>
        <v>SC</v>
      </c>
      <c r="N2015" s="53">
        <v>41200</v>
      </c>
      <c r="O2015">
        <v>1</v>
      </c>
      <c r="P2015">
        <f t="shared" si="63"/>
        <v>30381</v>
      </c>
    </row>
    <row r="2016" spans="1:16" x14ac:dyDescent="0.25">
      <c r="A2016" s="32" t="s">
        <v>2</v>
      </c>
      <c r="B2016" s="32">
        <v>40526</v>
      </c>
      <c r="C2016" s="32" t="s">
        <v>1151</v>
      </c>
      <c r="D2016" s="32" t="str">
        <f>VLOOKUP(C2016,Grupo!A:B,2,0)</f>
        <v>_RX 0-11m</v>
      </c>
      <c r="G2016" s="34">
        <v>93500</v>
      </c>
      <c r="H2016" s="32" t="s">
        <v>2080</v>
      </c>
      <c r="I2016" s="58" t="s">
        <v>2</v>
      </c>
      <c r="J2016">
        <f>VLOOKUP(D2016,'TIpo (Estudo)'!A:C,3,0)</f>
        <v>7</v>
      </c>
      <c r="K2016" t="str">
        <f>VLOOKUP(D2016,'TIpo (Estudo)'!A:B,2,)</f>
        <v>Tipo_F_0-11</v>
      </c>
      <c r="L2016" t="s">
        <v>1413</v>
      </c>
      <c r="M2016" t="str">
        <f t="shared" si="62"/>
        <v>SP</v>
      </c>
      <c r="N2016" s="53">
        <v>41201</v>
      </c>
      <c r="O2016">
        <v>1</v>
      </c>
      <c r="P2016">
        <f t="shared" si="63"/>
        <v>38335</v>
      </c>
    </row>
    <row r="2017" spans="1:16" x14ac:dyDescent="0.25">
      <c r="A2017" s="32" t="s">
        <v>4</v>
      </c>
      <c r="B2017" s="32">
        <v>36952</v>
      </c>
      <c r="C2017" s="32" t="s">
        <v>1141</v>
      </c>
      <c r="D2017" s="32" t="str">
        <f>VLOOKUP(C2017,Grupo!A:B,2,0)</f>
        <v>_TMX 06-10 m</v>
      </c>
      <c r="G2017" s="34">
        <v>91526.16</v>
      </c>
      <c r="H2017" s="32">
        <v>8431</v>
      </c>
      <c r="I2017" s="58" t="s">
        <v>4</v>
      </c>
      <c r="J2017">
        <f>VLOOKUP(D2017,'TIpo (Estudo)'!A:C,3,0)</f>
        <v>14</v>
      </c>
      <c r="K2017" t="str">
        <f>VLOOKUP(D2017,'TIpo (Estudo)'!A:B,2,)</f>
        <v>Tipo_H_6-10</v>
      </c>
      <c r="L2017" t="s">
        <v>1219</v>
      </c>
      <c r="M2017" t="str">
        <f t="shared" si="62"/>
        <v>MG</v>
      </c>
      <c r="N2017" s="53">
        <v>41201</v>
      </c>
      <c r="O2017">
        <v>1</v>
      </c>
      <c r="P2017">
        <f t="shared" si="63"/>
        <v>37525.725599999998</v>
      </c>
    </row>
    <row r="2018" spans="1:16" x14ac:dyDescent="0.25">
      <c r="A2018" s="32" t="s">
        <v>175</v>
      </c>
      <c r="B2018" s="32">
        <v>41711</v>
      </c>
      <c r="C2018" s="32" t="s">
        <v>3057</v>
      </c>
      <c r="D2018" s="32" t="str">
        <f>VLOOKUP(C2018,Grupo!A:B,2,0)</f>
        <v>_VM 2-8 m</v>
      </c>
      <c r="G2018" s="34">
        <v>49374.86</v>
      </c>
      <c r="H2018" s="32"/>
      <c r="I2018" s="58" t="s">
        <v>2</v>
      </c>
      <c r="J2018">
        <f>VLOOKUP(D2018,'TIpo (Estudo)'!A:C,3,0)</f>
        <v>17</v>
      </c>
      <c r="K2018" t="str">
        <f>VLOOKUP(D2018,'TIpo (Estudo)'!A:B,2,)</f>
        <v>Tipo_J_2-8</v>
      </c>
      <c r="L2018" t="s">
        <v>1526</v>
      </c>
      <c r="M2018" t="str">
        <f t="shared" si="62"/>
        <v>SP</v>
      </c>
      <c r="N2018" s="53">
        <v>41205</v>
      </c>
      <c r="O2018">
        <v>1</v>
      </c>
      <c r="P2018">
        <f t="shared" si="63"/>
        <v>20243.692599999998</v>
      </c>
    </row>
    <row r="2019" spans="1:16" x14ac:dyDescent="0.25">
      <c r="A2019" s="32" t="s">
        <v>175</v>
      </c>
      <c r="B2019" s="32">
        <v>41711</v>
      </c>
      <c r="C2019" s="32" t="s">
        <v>3057</v>
      </c>
      <c r="D2019" s="32" t="str">
        <f>VLOOKUP(C2019,Grupo!A:B,2,0)</f>
        <v>_VM 2-8 m</v>
      </c>
      <c r="G2019" s="34">
        <v>49374.86</v>
      </c>
      <c r="H2019" s="32"/>
      <c r="I2019" s="58" t="s">
        <v>2</v>
      </c>
      <c r="J2019">
        <f>VLOOKUP(D2019,'TIpo (Estudo)'!A:C,3,0)</f>
        <v>17</v>
      </c>
      <c r="K2019" t="str">
        <f>VLOOKUP(D2019,'TIpo (Estudo)'!A:B,2,)</f>
        <v>Tipo_J_2-8</v>
      </c>
      <c r="L2019" t="s">
        <v>1526</v>
      </c>
      <c r="M2019" t="str">
        <f t="shared" si="62"/>
        <v>SP</v>
      </c>
      <c r="N2019" s="53">
        <v>41205</v>
      </c>
      <c r="O2019">
        <v>1</v>
      </c>
      <c r="P2019">
        <f t="shared" si="63"/>
        <v>20243.692599999998</v>
      </c>
    </row>
    <row r="2020" spans="1:16" x14ac:dyDescent="0.25">
      <c r="A2020" s="32" t="s">
        <v>175</v>
      </c>
      <c r="B2020" s="32">
        <v>41711</v>
      </c>
      <c r="C2020" s="32" t="s">
        <v>3057</v>
      </c>
      <c r="D2020" s="32" t="str">
        <f>VLOOKUP(C2020,Grupo!A:B,2,0)</f>
        <v>_VM 2-8 m</v>
      </c>
      <c r="G2020" s="34">
        <v>49374.86</v>
      </c>
      <c r="H2020" s="32"/>
      <c r="I2020" s="58" t="s">
        <v>2</v>
      </c>
      <c r="J2020">
        <f>VLOOKUP(D2020,'TIpo (Estudo)'!A:C,3,0)</f>
        <v>17</v>
      </c>
      <c r="K2020" t="str">
        <f>VLOOKUP(D2020,'TIpo (Estudo)'!A:B,2,)</f>
        <v>Tipo_J_2-8</v>
      </c>
      <c r="L2020" t="s">
        <v>1526</v>
      </c>
      <c r="M2020" t="str">
        <f t="shared" si="62"/>
        <v>SP</v>
      </c>
      <c r="N2020" s="53">
        <v>41205</v>
      </c>
      <c r="O2020">
        <v>1</v>
      </c>
      <c r="P2020">
        <f t="shared" si="63"/>
        <v>20243.692599999998</v>
      </c>
    </row>
    <row r="2021" spans="1:16" x14ac:dyDescent="0.25">
      <c r="A2021" s="32" t="s">
        <v>175</v>
      </c>
      <c r="B2021" s="32">
        <v>41711</v>
      </c>
      <c r="C2021" s="32" t="s">
        <v>3057</v>
      </c>
      <c r="D2021" s="32" t="str">
        <f>VLOOKUP(C2021,Grupo!A:B,2,0)</f>
        <v>_VM 2-8 m</v>
      </c>
      <c r="G2021" s="34">
        <v>49374.86</v>
      </c>
      <c r="H2021" s="32"/>
      <c r="I2021" s="58" t="s">
        <v>2</v>
      </c>
      <c r="J2021">
        <f>VLOOKUP(D2021,'TIpo (Estudo)'!A:C,3,0)</f>
        <v>17</v>
      </c>
      <c r="K2021" t="str">
        <f>VLOOKUP(D2021,'TIpo (Estudo)'!A:B,2,)</f>
        <v>Tipo_J_2-8</v>
      </c>
      <c r="L2021" t="s">
        <v>1526</v>
      </c>
      <c r="M2021" t="str">
        <f t="shared" si="62"/>
        <v>SP</v>
      </c>
      <c r="N2021" s="53">
        <v>41205</v>
      </c>
      <c r="O2021">
        <v>1</v>
      </c>
      <c r="P2021">
        <f t="shared" si="63"/>
        <v>20243.692599999998</v>
      </c>
    </row>
    <row r="2022" spans="1:16" x14ac:dyDescent="0.25">
      <c r="A2022" s="32" t="s">
        <v>2</v>
      </c>
      <c r="B2022" s="32">
        <v>41815</v>
      </c>
      <c r="C2022" s="32" t="s">
        <v>2940</v>
      </c>
      <c r="D2022" s="32" t="str">
        <f>VLOOKUP(C2022,Grupo!A:B,2,0)</f>
        <v>_VM 2-8 m</v>
      </c>
      <c r="G2022" s="34">
        <v>37000</v>
      </c>
      <c r="H2022" s="32">
        <v>8423</v>
      </c>
      <c r="I2022" s="58" t="s">
        <v>2</v>
      </c>
      <c r="J2022">
        <f>VLOOKUP(D2022,'TIpo (Estudo)'!A:C,3,0)</f>
        <v>17</v>
      </c>
      <c r="K2022" t="str">
        <f>VLOOKUP(D2022,'TIpo (Estudo)'!A:B,2,)</f>
        <v>Tipo_J_2-8</v>
      </c>
      <c r="L2022" t="s">
        <v>1384</v>
      </c>
      <c r="M2022" t="str">
        <f t="shared" si="62"/>
        <v>SP</v>
      </c>
      <c r="N2022" s="53">
        <v>41205</v>
      </c>
      <c r="O2022">
        <v>1</v>
      </c>
      <c r="P2022">
        <f t="shared" si="63"/>
        <v>15170</v>
      </c>
    </row>
    <row r="2023" spans="1:16" x14ac:dyDescent="0.25">
      <c r="A2023" s="32" t="s">
        <v>2</v>
      </c>
      <c r="B2023" s="32">
        <v>37090</v>
      </c>
      <c r="C2023" s="32" t="s">
        <v>1142</v>
      </c>
      <c r="D2023" s="32" t="str">
        <f>VLOOKUP(C2023,Grupo!A:B,2,0)</f>
        <v>_TMX 02-5 m</v>
      </c>
      <c r="G2023" s="34">
        <v>43828</v>
      </c>
      <c r="H2023" s="32">
        <v>8405</v>
      </c>
      <c r="I2023" s="58" t="s">
        <v>2</v>
      </c>
      <c r="J2023">
        <f>VLOOKUP(D2023,'TIpo (Estudo)'!A:C,3,0)</f>
        <v>13</v>
      </c>
      <c r="K2023" t="str">
        <f>VLOOKUP(D2023,'TIpo (Estudo)'!A:B,2,)</f>
        <v>Tipo_H_2-5</v>
      </c>
      <c r="L2023" t="s">
        <v>1425</v>
      </c>
      <c r="M2023" t="str">
        <f t="shared" si="62"/>
        <v>SP</v>
      </c>
      <c r="N2023" s="53">
        <v>41207</v>
      </c>
      <c r="O2023">
        <v>1</v>
      </c>
      <c r="P2023">
        <f t="shared" si="63"/>
        <v>17969.48</v>
      </c>
    </row>
    <row r="2024" spans="1:16" x14ac:dyDescent="0.25">
      <c r="A2024" s="32" t="s">
        <v>2</v>
      </c>
      <c r="B2024" s="32">
        <v>37711</v>
      </c>
      <c r="C2024" s="32" t="s">
        <v>1167</v>
      </c>
      <c r="D2024" s="32" t="str">
        <f>VLOOKUP(C2024,Grupo!A:B,2,0)</f>
        <v>_Distribuidor_Ester</v>
      </c>
      <c r="G2024" s="34">
        <v>70879</v>
      </c>
      <c r="H2024" s="32">
        <v>8440</v>
      </c>
      <c r="I2024" s="58" t="s">
        <v>2</v>
      </c>
      <c r="J2024">
        <f>VLOOKUP(D2024,'TIpo (Estudo)'!A:C,3,0)</f>
        <v>2</v>
      </c>
      <c r="K2024" t="str">
        <f>VLOOKUP(D2024,'TIpo (Estudo)'!A:B,2,)</f>
        <v>Tipo_B</v>
      </c>
      <c r="L2024" t="s">
        <v>1742</v>
      </c>
      <c r="M2024" t="str">
        <f t="shared" si="62"/>
        <v>SP</v>
      </c>
      <c r="N2024" s="53">
        <v>41208</v>
      </c>
      <c r="O2024">
        <v>1</v>
      </c>
      <c r="P2024">
        <f t="shared" si="63"/>
        <v>29060.39</v>
      </c>
    </row>
    <row r="2025" spans="1:16" x14ac:dyDescent="0.25">
      <c r="A2025" s="32" t="s">
        <v>79</v>
      </c>
      <c r="B2025" s="32">
        <v>41711</v>
      </c>
      <c r="C2025" s="32" t="s">
        <v>3057</v>
      </c>
      <c r="D2025" s="32" t="str">
        <f>VLOOKUP(C2025,Grupo!A:B,2,0)</f>
        <v>_VM 2-8 m</v>
      </c>
      <c r="G2025" s="34">
        <v>56983</v>
      </c>
      <c r="H2025" s="32">
        <v>8438</v>
      </c>
      <c r="I2025" s="58" t="s">
        <v>79</v>
      </c>
      <c r="J2025">
        <f>VLOOKUP(D2025,'TIpo (Estudo)'!A:C,3,0)</f>
        <v>17</v>
      </c>
      <c r="K2025" t="str">
        <f>VLOOKUP(D2025,'TIpo (Estudo)'!A:B,2,)</f>
        <v>Tipo_J_2-8</v>
      </c>
      <c r="L2025" t="s">
        <v>1816</v>
      </c>
      <c r="M2025" t="str">
        <f t="shared" si="62"/>
        <v>RS</v>
      </c>
      <c r="N2025" s="53">
        <v>41208</v>
      </c>
      <c r="O2025">
        <v>1</v>
      </c>
      <c r="P2025">
        <f t="shared" si="63"/>
        <v>23363.03</v>
      </c>
    </row>
    <row r="2026" spans="1:16" x14ac:dyDescent="0.25">
      <c r="A2026" s="32" t="s">
        <v>128</v>
      </c>
      <c r="B2026" s="32">
        <v>20208</v>
      </c>
      <c r="C2026" s="32" t="s">
        <v>1970</v>
      </c>
      <c r="D2026" s="32" t="str">
        <f>VLOOKUP(C2026,Grupo!A:B,2,0)</f>
        <v>_VM 2-8 m</v>
      </c>
      <c r="G2026" s="34">
        <v>28000</v>
      </c>
      <c r="H2026" s="32">
        <v>4723</v>
      </c>
      <c r="I2026" s="58" t="s">
        <v>128</v>
      </c>
      <c r="J2026">
        <f>VLOOKUP(D2026,'TIpo (Estudo)'!A:C,3,0)</f>
        <v>17</v>
      </c>
      <c r="K2026" t="str">
        <f>VLOOKUP(D2026,'TIpo (Estudo)'!A:B,2,)</f>
        <v>Tipo_J_2-8</v>
      </c>
      <c r="L2026" t="s">
        <v>1817</v>
      </c>
      <c r="M2026" t="str">
        <f t="shared" si="62"/>
        <v>BA</v>
      </c>
      <c r="N2026" s="53">
        <v>41212</v>
      </c>
      <c r="O2026">
        <v>1</v>
      </c>
      <c r="P2026">
        <f t="shared" si="63"/>
        <v>11480</v>
      </c>
    </row>
    <row r="2027" spans="1:16" x14ac:dyDescent="0.25">
      <c r="A2027" s="32" t="s">
        <v>4</v>
      </c>
      <c r="B2027" s="32">
        <v>43239</v>
      </c>
      <c r="C2027" s="32" t="s">
        <v>2018</v>
      </c>
      <c r="D2027" s="32" t="str">
        <f>VLOOKUP(C2027,Grupo!A:B,2,0)</f>
        <v>_TMX 06-10 m</v>
      </c>
      <c r="G2027" s="34">
        <v>83500</v>
      </c>
      <c r="H2027" s="32">
        <v>8419</v>
      </c>
      <c r="I2027" s="58" t="s">
        <v>4</v>
      </c>
      <c r="J2027">
        <f>VLOOKUP(D2027,'TIpo (Estudo)'!A:C,3,0)</f>
        <v>14</v>
      </c>
      <c r="K2027" t="str">
        <f>VLOOKUP(D2027,'TIpo (Estudo)'!A:B,2,)</f>
        <v>Tipo_H_6-10</v>
      </c>
      <c r="L2027" t="s">
        <v>1219</v>
      </c>
      <c r="M2027" t="str">
        <f t="shared" si="62"/>
        <v>MG</v>
      </c>
      <c r="N2027" s="53">
        <v>41214</v>
      </c>
      <c r="O2027">
        <v>1</v>
      </c>
      <c r="P2027">
        <f t="shared" si="63"/>
        <v>34235</v>
      </c>
    </row>
    <row r="2028" spans="1:16" x14ac:dyDescent="0.25">
      <c r="A2028" s="32" t="s">
        <v>10</v>
      </c>
      <c r="B2028" s="32">
        <v>41711</v>
      </c>
      <c r="C2028" s="32" t="s">
        <v>3057</v>
      </c>
      <c r="D2028" s="32" t="str">
        <f>VLOOKUP(C2028,Grupo!A:B,2,0)</f>
        <v>_VM 2-8 m</v>
      </c>
      <c r="G2028" s="34">
        <v>56000</v>
      </c>
      <c r="H2028" s="32">
        <v>8442</v>
      </c>
      <c r="I2028" s="58" t="s">
        <v>10</v>
      </c>
      <c r="J2028">
        <f>VLOOKUP(D2028,'TIpo (Estudo)'!A:C,3,0)</f>
        <v>17</v>
      </c>
      <c r="K2028" t="str">
        <f>VLOOKUP(D2028,'TIpo (Estudo)'!A:B,2,)</f>
        <v>Tipo_J_2-8</v>
      </c>
      <c r="L2028" t="s">
        <v>1439</v>
      </c>
      <c r="M2028" t="str">
        <f t="shared" si="62"/>
        <v>GO</v>
      </c>
      <c r="N2028" s="53">
        <v>41219</v>
      </c>
      <c r="O2028">
        <v>1</v>
      </c>
      <c r="P2028">
        <f t="shared" si="63"/>
        <v>22960</v>
      </c>
    </row>
    <row r="2029" spans="1:16" x14ac:dyDescent="0.25">
      <c r="A2029" s="32" t="s">
        <v>2</v>
      </c>
      <c r="B2029" s="32">
        <v>37207</v>
      </c>
      <c r="C2029" s="32" t="s">
        <v>1138</v>
      </c>
      <c r="D2029" s="32" t="str">
        <f>VLOOKUP(C2029,Grupo!A:B,2,0)</f>
        <v>_TMX 02-5 m</v>
      </c>
      <c r="G2029" s="34">
        <v>42750</v>
      </c>
      <c r="H2029" s="32">
        <v>8445</v>
      </c>
      <c r="I2029" s="58" t="s">
        <v>2</v>
      </c>
      <c r="J2029">
        <f>VLOOKUP(D2029,'TIpo (Estudo)'!A:C,3,0)</f>
        <v>13</v>
      </c>
      <c r="K2029" t="str">
        <f>VLOOKUP(D2029,'TIpo (Estudo)'!A:B,2,)</f>
        <v>Tipo_H_2-5</v>
      </c>
      <c r="L2029" t="s">
        <v>1577</v>
      </c>
      <c r="M2029" t="str">
        <f t="shared" si="62"/>
        <v>SP</v>
      </c>
      <c r="N2029" s="53">
        <v>41219</v>
      </c>
      <c r="O2029">
        <v>1</v>
      </c>
      <c r="P2029">
        <f t="shared" si="63"/>
        <v>17527.5</v>
      </c>
    </row>
    <row r="2030" spans="1:16" x14ac:dyDescent="0.25">
      <c r="A2030" s="32" t="s">
        <v>2</v>
      </c>
      <c r="B2030" s="32">
        <v>45418</v>
      </c>
      <c r="C2030" s="32" t="s">
        <v>1139</v>
      </c>
      <c r="D2030" s="32" t="str">
        <f>VLOOKUP(C2030,Grupo!A:B,2,0)</f>
        <v>_TMX 02-5 m</v>
      </c>
      <c r="G2030" s="34">
        <v>66303</v>
      </c>
      <c r="H2030" s="32">
        <v>8377</v>
      </c>
      <c r="I2030" s="58" t="s">
        <v>2</v>
      </c>
      <c r="J2030">
        <f>VLOOKUP(D2030,'TIpo (Estudo)'!A:C,3,0)</f>
        <v>13</v>
      </c>
      <c r="K2030" t="str">
        <f>VLOOKUP(D2030,'TIpo (Estudo)'!A:B,2,)</f>
        <v>Tipo_H_2-5</v>
      </c>
      <c r="L2030" t="s">
        <v>1649</v>
      </c>
      <c r="M2030" t="str">
        <f t="shared" si="62"/>
        <v>SP</v>
      </c>
      <c r="N2030" s="53">
        <v>41220</v>
      </c>
      <c r="O2030">
        <v>1</v>
      </c>
      <c r="P2030">
        <f t="shared" si="63"/>
        <v>27184.23</v>
      </c>
    </row>
    <row r="2031" spans="1:16" x14ac:dyDescent="0.25">
      <c r="A2031" s="32" t="s">
        <v>128</v>
      </c>
      <c r="B2031" s="32">
        <v>42700</v>
      </c>
      <c r="C2031" s="32" t="s">
        <v>3059</v>
      </c>
      <c r="D2031" s="32" t="str">
        <f>VLOOKUP(C2031,Grupo!A:B,2,0)</f>
        <v>_Wagon</v>
      </c>
      <c r="G2031" s="34">
        <v>20000</v>
      </c>
      <c r="H2031" s="32">
        <v>8270</v>
      </c>
      <c r="I2031" s="58" t="s">
        <v>128</v>
      </c>
      <c r="J2031">
        <f>VLOOKUP(D2031,'TIpo (Estudo)'!A:C,3,0)</f>
        <v>19</v>
      </c>
      <c r="K2031" t="str">
        <f>VLOOKUP(D2031,'TIpo (Estudo)'!A:B,2,)</f>
        <v>Tipo_K</v>
      </c>
      <c r="L2031" t="s">
        <v>1391</v>
      </c>
      <c r="M2031" t="str">
        <f t="shared" si="62"/>
        <v>BA</v>
      </c>
      <c r="N2031" s="53">
        <v>41220</v>
      </c>
      <c r="O2031">
        <v>1</v>
      </c>
      <c r="P2031">
        <f t="shared" si="63"/>
        <v>8200</v>
      </c>
    </row>
    <row r="2032" spans="1:16" x14ac:dyDescent="0.25">
      <c r="A2032" s="32" t="s">
        <v>2</v>
      </c>
      <c r="B2032" s="32">
        <v>37090</v>
      </c>
      <c r="C2032" s="32" t="s">
        <v>1142</v>
      </c>
      <c r="D2032" s="32" t="str">
        <f>VLOOKUP(C2032,Grupo!A:B,2,0)</f>
        <v>_TMX 02-5 m</v>
      </c>
      <c r="G2032" s="34">
        <v>41980</v>
      </c>
      <c r="H2032" s="32">
        <v>8444</v>
      </c>
      <c r="I2032" s="58" t="s">
        <v>2</v>
      </c>
      <c r="J2032">
        <f>VLOOKUP(D2032,'TIpo (Estudo)'!A:C,3,0)</f>
        <v>13</v>
      </c>
      <c r="K2032" t="str">
        <f>VLOOKUP(D2032,'TIpo (Estudo)'!A:B,2,)</f>
        <v>Tipo_H_2-5</v>
      </c>
      <c r="L2032" t="s">
        <v>1355</v>
      </c>
      <c r="M2032" t="str">
        <f t="shared" si="62"/>
        <v>SP</v>
      </c>
      <c r="N2032" s="53">
        <v>41221</v>
      </c>
      <c r="O2032">
        <v>1</v>
      </c>
      <c r="P2032">
        <f t="shared" si="63"/>
        <v>17211.8</v>
      </c>
    </row>
    <row r="2033" spans="1:16" x14ac:dyDescent="0.25">
      <c r="A2033" s="32" t="s">
        <v>15</v>
      </c>
      <c r="B2033" s="32">
        <v>35873</v>
      </c>
      <c r="C2033" s="32" t="s">
        <v>1155</v>
      </c>
      <c r="D2033" s="32" t="str">
        <f>VLOOKUP(C2033,Grupo!A:B,2,0)</f>
        <v>_RX 15-20 m</v>
      </c>
      <c r="G2033" s="34">
        <v>174000</v>
      </c>
      <c r="H2033" s="32">
        <v>8417</v>
      </c>
      <c r="I2033" s="58" t="s">
        <v>15</v>
      </c>
      <c r="J2033">
        <f>VLOOKUP(D2033,'TIpo (Estudo)'!A:C,3,0)</f>
        <v>9</v>
      </c>
      <c r="K2033" t="str">
        <f>VLOOKUP(D2033,'TIpo (Estudo)'!A:B,2,)</f>
        <v>Tipo_F_15-20</v>
      </c>
      <c r="L2033" t="s">
        <v>1227</v>
      </c>
      <c r="M2033" t="str">
        <f t="shared" si="62"/>
        <v>MT</v>
      </c>
      <c r="N2033" s="53">
        <v>41221</v>
      </c>
      <c r="O2033">
        <v>1</v>
      </c>
      <c r="P2033">
        <f t="shared" si="63"/>
        <v>71340</v>
      </c>
    </row>
    <row r="2034" spans="1:16" x14ac:dyDescent="0.25">
      <c r="A2034" s="32" t="s">
        <v>79</v>
      </c>
      <c r="B2034" s="32">
        <v>32582</v>
      </c>
      <c r="C2034" s="32" t="s">
        <v>1164</v>
      </c>
      <c r="D2034" s="32" t="str">
        <f>VLOOKUP(C2034,Grupo!A:B,2,0)</f>
        <v>_Colhedoras</v>
      </c>
      <c r="G2034" s="34">
        <v>31253</v>
      </c>
      <c r="H2034" s="32">
        <v>7907</v>
      </c>
      <c r="I2034" s="58" t="s">
        <v>79</v>
      </c>
      <c r="J2034">
        <f>VLOOKUP(D2034,'TIpo (Estudo)'!A:C,3,0)</f>
        <v>1</v>
      </c>
      <c r="K2034" t="str">
        <f>VLOOKUP(D2034,'TIpo (Estudo)'!A:B,2,)</f>
        <v>Tipo_A</v>
      </c>
      <c r="L2034" t="s">
        <v>1818</v>
      </c>
      <c r="M2034" t="str">
        <f t="shared" si="62"/>
        <v>RS</v>
      </c>
      <c r="N2034" s="53">
        <v>41226</v>
      </c>
      <c r="O2034">
        <v>1</v>
      </c>
      <c r="P2034">
        <f t="shared" si="63"/>
        <v>12813.73</v>
      </c>
    </row>
    <row r="2035" spans="1:16" x14ac:dyDescent="0.25">
      <c r="A2035" s="32" t="s">
        <v>10</v>
      </c>
      <c r="B2035" s="32">
        <v>37711</v>
      </c>
      <c r="C2035" s="32" t="s">
        <v>1167</v>
      </c>
      <c r="D2035" s="32" t="str">
        <f>VLOOKUP(C2035,Grupo!A:B,2,0)</f>
        <v>_Distribuidor_Ester</v>
      </c>
      <c r="G2035" s="34">
        <v>75580</v>
      </c>
      <c r="H2035" s="32">
        <v>8454</v>
      </c>
      <c r="I2035" s="58" t="s">
        <v>10</v>
      </c>
      <c r="J2035">
        <f>VLOOKUP(D2035,'TIpo (Estudo)'!A:C,3,0)</f>
        <v>2</v>
      </c>
      <c r="K2035" t="str">
        <f>VLOOKUP(D2035,'TIpo (Estudo)'!A:B,2,)</f>
        <v>Tipo_B</v>
      </c>
      <c r="L2035" t="s">
        <v>1218</v>
      </c>
      <c r="M2035" t="str">
        <f t="shared" si="62"/>
        <v>GO</v>
      </c>
      <c r="N2035" s="53">
        <v>41232</v>
      </c>
      <c r="O2035">
        <v>1</v>
      </c>
      <c r="P2035">
        <f t="shared" si="63"/>
        <v>30987.8</v>
      </c>
    </row>
    <row r="2036" spans="1:16" x14ac:dyDescent="0.25">
      <c r="A2036" s="32" t="s">
        <v>10</v>
      </c>
      <c r="B2036" s="32">
        <v>40757</v>
      </c>
      <c r="C2036" s="32" t="s">
        <v>1154</v>
      </c>
      <c r="D2036" s="32" t="str">
        <f>VLOOKUP(C2036,Grupo!A:B,2,0)</f>
        <v>_RX 0-11m</v>
      </c>
      <c r="G2036" s="34">
        <v>88046</v>
      </c>
      <c r="H2036" s="32">
        <v>8409</v>
      </c>
      <c r="I2036" s="58" t="s">
        <v>10</v>
      </c>
      <c r="J2036">
        <f>VLOOKUP(D2036,'TIpo (Estudo)'!A:C,3,0)</f>
        <v>7</v>
      </c>
      <c r="K2036" t="str">
        <f>VLOOKUP(D2036,'TIpo (Estudo)'!A:B,2,)</f>
        <v>Tipo_F_0-11</v>
      </c>
      <c r="L2036" t="s">
        <v>1218</v>
      </c>
      <c r="M2036" t="str">
        <f t="shared" si="62"/>
        <v>GO</v>
      </c>
      <c r="N2036" s="53">
        <v>41233</v>
      </c>
      <c r="O2036">
        <v>1</v>
      </c>
      <c r="P2036">
        <f t="shared" si="63"/>
        <v>36098.86</v>
      </c>
    </row>
    <row r="2037" spans="1:16" x14ac:dyDescent="0.25">
      <c r="A2037" s="32" t="s">
        <v>2</v>
      </c>
      <c r="B2037" s="32">
        <v>35873</v>
      </c>
      <c r="C2037" s="32" t="s">
        <v>1155</v>
      </c>
      <c r="D2037" s="32" t="str">
        <f>VLOOKUP(C2037,Grupo!A:B,2,0)</f>
        <v>_RX 15-20 m</v>
      </c>
      <c r="G2037" s="34">
        <v>99993</v>
      </c>
      <c r="H2037" s="32">
        <v>8446</v>
      </c>
      <c r="I2037" s="58" t="s">
        <v>2</v>
      </c>
      <c r="J2037">
        <f>VLOOKUP(D2037,'TIpo (Estudo)'!A:C,3,0)</f>
        <v>9</v>
      </c>
      <c r="K2037" t="str">
        <f>VLOOKUP(D2037,'TIpo (Estudo)'!A:B,2,)</f>
        <v>Tipo_F_15-20</v>
      </c>
      <c r="L2037" t="s">
        <v>1742</v>
      </c>
      <c r="M2037" t="str">
        <f t="shared" si="62"/>
        <v>SP</v>
      </c>
      <c r="N2037" s="53">
        <v>41236</v>
      </c>
      <c r="O2037">
        <v>1</v>
      </c>
      <c r="P2037">
        <f t="shared" si="63"/>
        <v>40997.129999999997</v>
      </c>
    </row>
    <row r="2038" spans="1:16" x14ac:dyDescent="0.25">
      <c r="A2038" s="32" t="s">
        <v>29</v>
      </c>
      <c r="B2038" s="32">
        <v>46231</v>
      </c>
      <c r="C2038" s="32" t="s">
        <v>1164</v>
      </c>
      <c r="D2038" s="32" t="str">
        <f>VLOOKUP(C2038,Grupo!A:B,2,0)</f>
        <v>_Colhedoras</v>
      </c>
      <c r="G2038" s="34">
        <v>39404.85</v>
      </c>
      <c r="H2038" s="32">
        <v>8385</v>
      </c>
      <c r="I2038" s="58" t="s">
        <v>29</v>
      </c>
      <c r="J2038">
        <f>VLOOKUP(D2038,'TIpo (Estudo)'!A:C,3,0)</f>
        <v>1</v>
      </c>
      <c r="K2038" t="str">
        <f>VLOOKUP(D2038,'TIpo (Estudo)'!A:B,2,)</f>
        <v>Tipo_A</v>
      </c>
      <c r="L2038" t="s">
        <v>1213</v>
      </c>
      <c r="M2038" t="str">
        <f t="shared" si="62"/>
        <v>PR</v>
      </c>
      <c r="N2038" s="53">
        <v>41239</v>
      </c>
      <c r="O2038">
        <v>1</v>
      </c>
      <c r="P2038">
        <f t="shared" si="63"/>
        <v>16155.988499999998</v>
      </c>
    </row>
    <row r="2039" spans="1:16" x14ac:dyDescent="0.25">
      <c r="A2039" s="32" t="s">
        <v>2</v>
      </c>
      <c r="B2039" s="32">
        <v>34192</v>
      </c>
      <c r="C2039" s="32" t="s">
        <v>3060</v>
      </c>
      <c r="D2039" s="32" t="str">
        <f>VLOOKUP(C2039,Grupo!A:B,2,0)</f>
        <v>_Colhedoras</v>
      </c>
      <c r="G2039" s="34">
        <v>31000</v>
      </c>
      <c r="H2039" s="32">
        <v>8458</v>
      </c>
      <c r="I2039" s="58" t="s">
        <v>2</v>
      </c>
      <c r="J2039">
        <f>VLOOKUP(D2039,'TIpo (Estudo)'!A:C,3,0)</f>
        <v>1</v>
      </c>
      <c r="K2039" t="str">
        <f>VLOOKUP(D2039,'TIpo (Estudo)'!A:B,2,)</f>
        <v>Tipo_A</v>
      </c>
      <c r="L2039" t="s">
        <v>1742</v>
      </c>
      <c r="M2039" t="str">
        <f t="shared" si="62"/>
        <v>SP</v>
      </c>
      <c r="N2039" s="53">
        <v>41239</v>
      </c>
      <c r="O2039">
        <v>1</v>
      </c>
      <c r="P2039">
        <f t="shared" si="63"/>
        <v>12710</v>
      </c>
    </row>
    <row r="2040" spans="1:16" x14ac:dyDescent="0.25">
      <c r="A2040" s="32" t="s">
        <v>67</v>
      </c>
      <c r="B2040" s="32">
        <v>40526</v>
      </c>
      <c r="C2040" s="32" t="s">
        <v>1151</v>
      </c>
      <c r="D2040" s="32" t="str">
        <f>VLOOKUP(C2040,Grupo!A:B,2,0)</f>
        <v>_RX 0-11m</v>
      </c>
      <c r="G2040" s="34">
        <v>132600</v>
      </c>
      <c r="H2040" s="32">
        <v>8394</v>
      </c>
      <c r="I2040" s="58" t="s">
        <v>67</v>
      </c>
      <c r="J2040">
        <f>VLOOKUP(D2040,'TIpo (Estudo)'!A:C,3,0)</f>
        <v>7</v>
      </c>
      <c r="K2040" t="str">
        <f>VLOOKUP(D2040,'TIpo (Estudo)'!A:B,2,)</f>
        <v>Tipo_F_0-11</v>
      </c>
      <c r="L2040" t="s">
        <v>1553</v>
      </c>
      <c r="M2040" t="str">
        <f t="shared" si="62"/>
        <v>PA</v>
      </c>
      <c r="N2040" s="53">
        <v>41239</v>
      </c>
      <c r="O2040">
        <v>1</v>
      </c>
      <c r="P2040">
        <f t="shared" si="63"/>
        <v>54366</v>
      </c>
    </row>
    <row r="2041" spans="1:16" x14ac:dyDescent="0.25">
      <c r="A2041" s="32" t="s">
        <v>10</v>
      </c>
      <c r="B2041" s="32">
        <v>45418</v>
      </c>
      <c r="C2041" s="32" t="s">
        <v>1139</v>
      </c>
      <c r="D2041" s="32" t="str">
        <f>VLOOKUP(C2041,Grupo!A:B,2,0)</f>
        <v>_TMX 02-5 m</v>
      </c>
      <c r="G2041" s="34">
        <v>75890</v>
      </c>
      <c r="H2041" s="32">
        <v>8464</v>
      </c>
      <c r="I2041" s="58" t="s">
        <v>10</v>
      </c>
      <c r="J2041">
        <f>VLOOKUP(D2041,'TIpo (Estudo)'!A:C,3,0)</f>
        <v>13</v>
      </c>
      <c r="K2041" t="str">
        <f>VLOOKUP(D2041,'TIpo (Estudo)'!A:B,2,)</f>
        <v>Tipo_H_2-5</v>
      </c>
      <c r="L2041" t="s">
        <v>1476</v>
      </c>
      <c r="M2041" t="str">
        <f t="shared" si="62"/>
        <v>GO</v>
      </c>
      <c r="N2041" s="53">
        <v>41240</v>
      </c>
      <c r="O2041">
        <v>1</v>
      </c>
      <c r="P2041">
        <f t="shared" si="63"/>
        <v>31114.899999999998</v>
      </c>
    </row>
    <row r="2042" spans="1:16" x14ac:dyDescent="0.25">
      <c r="A2042" s="32" t="s">
        <v>10</v>
      </c>
      <c r="B2042" s="32">
        <v>36952</v>
      </c>
      <c r="C2042" s="32" t="s">
        <v>1141</v>
      </c>
      <c r="D2042" s="32" t="str">
        <f>VLOOKUP(C2042,Grupo!A:B,2,0)</f>
        <v>_TMX 06-10 m</v>
      </c>
      <c r="G2042" s="34">
        <v>89966</v>
      </c>
      <c r="H2042" s="32">
        <v>8463</v>
      </c>
      <c r="I2042" s="58" t="s">
        <v>10</v>
      </c>
      <c r="J2042">
        <f>VLOOKUP(D2042,'TIpo (Estudo)'!A:C,3,0)</f>
        <v>14</v>
      </c>
      <c r="K2042" t="str">
        <f>VLOOKUP(D2042,'TIpo (Estudo)'!A:B,2,)</f>
        <v>Tipo_H_6-10</v>
      </c>
      <c r="L2042" t="s">
        <v>1271</v>
      </c>
      <c r="M2042" t="str">
        <f t="shared" si="62"/>
        <v>GO</v>
      </c>
      <c r="N2042" s="53">
        <v>41241</v>
      </c>
      <c r="O2042">
        <v>1</v>
      </c>
      <c r="P2042">
        <f t="shared" si="63"/>
        <v>36886.06</v>
      </c>
    </row>
    <row r="2043" spans="1:16" x14ac:dyDescent="0.25">
      <c r="A2043" s="32" t="s">
        <v>2</v>
      </c>
      <c r="B2043" s="32">
        <v>42918</v>
      </c>
      <c r="C2043" s="32" t="s">
        <v>2019</v>
      </c>
      <c r="D2043" s="32" t="str">
        <f>VLOOKUP(C2043,Grupo!A:B,2,0)</f>
        <v>_TMX 06-10 m</v>
      </c>
      <c r="G2043" s="34">
        <v>66750</v>
      </c>
      <c r="H2043" s="32">
        <v>8466</v>
      </c>
      <c r="I2043" s="58" t="s">
        <v>2</v>
      </c>
      <c r="J2043">
        <f>VLOOKUP(D2043,'TIpo (Estudo)'!A:C,3,0)</f>
        <v>14</v>
      </c>
      <c r="K2043" t="str">
        <f>VLOOKUP(D2043,'TIpo (Estudo)'!A:B,2,)</f>
        <v>Tipo_H_6-10</v>
      </c>
      <c r="L2043" t="s">
        <v>1819</v>
      </c>
      <c r="M2043" t="str">
        <f t="shared" si="62"/>
        <v>SP</v>
      </c>
      <c r="N2043" s="53">
        <v>41241</v>
      </c>
      <c r="O2043">
        <v>1</v>
      </c>
      <c r="P2043">
        <f t="shared" si="63"/>
        <v>27367.5</v>
      </c>
    </row>
    <row r="2044" spans="1:16" x14ac:dyDescent="0.25">
      <c r="A2044" s="32" t="s">
        <v>10</v>
      </c>
      <c r="B2044" s="32">
        <v>46231</v>
      </c>
      <c r="C2044" s="32" t="s">
        <v>1164</v>
      </c>
      <c r="D2044" s="32" t="str">
        <f>VLOOKUP(C2044,Grupo!A:B,2,0)</f>
        <v>_Colhedoras</v>
      </c>
      <c r="G2044" s="34">
        <v>30500</v>
      </c>
      <c r="H2044" s="32">
        <v>8391</v>
      </c>
      <c r="I2044" s="58" t="s">
        <v>10</v>
      </c>
      <c r="J2044">
        <f>VLOOKUP(D2044,'TIpo (Estudo)'!A:C,3,0)</f>
        <v>1</v>
      </c>
      <c r="K2044" t="str">
        <f>VLOOKUP(D2044,'TIpo (Estudo)'!A:B,2,)</f>
        <v>Tipo_A</v>
      </c>
      <c r="L2044" t="s">
        <v>1218</v>
      </c>
      <c r="M2044" t="str">
        <f t="shared" si="62"/>
        <v>GO</v>
      </c>
      <c r="N2044" s="53">
        <v>41243</v>
      </c>
      <c r="O2044">
        <v>1</v>
      </c>
      <c r="P2044">
        <f t="shared" si="63"/>
        <v>12505</v>
      </c>
    </row>
    <row r="2045" spans="1:16" x14ac:dyDescent="0.25">
      <c r="A2045" s="32" t="s">
        <v>10</v>
      </c>
      <c r="B2045" s="32">
        <v>25444</v>
      </c>
      <c r="C2045" s="32" t="s">
        <v>1166</v>
      </c>
      <c r="D2045" s="32" t="str">
        <f>VLOOKUP(C2045,Grupo!A:B,2,0)</f>
        <v>_Distribuidor_Ester</v>
      </c>
      <c r="G2045" s="34">
        <v>50500</v>
      </c>
      <c r="H2045" s="32" t="s">
        <v>2075</v>
      </c>
      <c r="I2045" s="58" t="s">
        <v>10</v>
      </c>
      <c r="J2045">
        <f>VLOOKUP(D2045,'TIpo (Estudo)'!A:C,3,0)</f>
        <v>2</v>
      </c>
      <c r="K2045" t="str">
        <f>VLOOKUP(D2045,'TIpo (Estudo)'!A:B,2,)</f>
        <v>Tipo_B</v>
      </c>
      <c r="L2045" t="s">
        <v>1218</v>
      </c>
      <c r="M2045" t="str">
        <f t="shared" si="62"/>
        <v>GO</v>
      </c>
      <c r="N2045" s="53">
        <v>41243</v>
      </c>
      <c r="O2045">
        <v>1</v>
      </c>
      <c r="P2045">
        <f t="shared" si="63"/>
        <v>20705</v>
      </c>
    </row>
    <row r="2046" spans="1:16" x14ac:dyDescent="0.25">
      <c r="A2046" s="32" t="s">
        <v>10</v>
      </c>
      <c r="B2046" s="32">
        <v>37207</v>
      </c>
      <c r="C2046" s="32" t="s">
        <v>1138</v>
      </c>
      <c r="D2046" s="32" t="str">
        <f>VLOOKUP(C2046,Grupo!A:B,2,0)</f>
        <v>_TMX 02-5 m</v>
      </c>
      <c r="G2046" s="34">
        <v>45500</v>
      </c>
      <c r="H2046" s="32" t="s">
        <v>2081</v>
      </c>
      <c r="I2046" s="58" t="s">
        <v>10</v>
      </c>
      <c r="J2046">
        <f>VLOOKUP(D2046,'TIpo (Estudo)'!A:C,3,0)</f>
        <v>13</v>
      </c>
      <c r="K2046" t="str">
        <f>VLOOKUP(D2046,'TIpo (Estudo)'!A:B,2,)</f>
        <v>Tipo_H_2-5</v>
      </c>
      <c r="L2046" t="s">
        <v>1218</v>
      </c>
      <c r="M2046" t="str">
        <f t="shared" si="62"/>
        <v>GO</v>
      </c>
      <c r="N2046" s="53">
        <v>41243</v>
      </c>
      <c r="O2046">
        <v>1</v>
      </c>
      <c r="P2046">
        <f t="shared" si="63"/>
        <v>18655</v>
      </c>
    </row>
    <row r="2047" spans="1:16" x14ac:dyDescent="0.25">
      <c r="A2047" s="32" t="s">
        <v>10</v>
      </c>
      <c r="B2047" s="32">
        <v>43239</v>
      </c>
      <c r="C2047" s="32" t="s">
        <v>2018</v>
      </c>
      <c r="D2047" s="32" t="str">
        <f>VLOOKUP(C2047,Grupo!A:B,2,0)</f>
        <v>_TMX 06-10 m</v>
      </c>
      <c r="G2047" s="34">
        <v>79500</v>
      </c>
      <c r="H2047" s="32" t="s">
        <v>2080</v>
      </c>
      <c r="I2047" s="58" t="s">
        <v>10</v>
      </c>
      <c r="J2047">
        <f>VLOOKUP(D2047,'TIpo (Estudo)'!A:C,3,0)</f>
        <v>14</v>
      </c>
      <c r="K2047" t="str">
        <f>VLOOKUP(D2047,'TIpo (Estudo)'!A:B,2,)</f>
        <v>Tipo_H_6-10</v>
      </c>
      <c r="L2047" t="s">
        <v>1218</v>
      </c>
      <c r="M2047" t="str">
        <f t="shared" si="62"/>
        <v>GO</v>
      </c>
      <c r="N2047" s="53">
        <v>41243</v>
      </c>
      <c r="O2047">
        <v>1</v>
      </c>
      <c r="P2047">
        <f t="shared" si="63"/>
        <v>32594.999999999996</v>
      </c>
    </row>
    <row r="2048" spans="1:16" x14ac:dyDescent="0.25">
      <c r="A2048" s="32" t="s">
        <v>2</v>
      </c>
      <c r="B2048" s="32">
        <v>46231</v>
      </c>
      <c r="C2048" s="32" t="s">
        <v>1164</v>
      </c>
      <c r="D2048" s="32" t="str">
        <f>VLOOKUP(C2048,Grupo!A:B,2,0)</f>
        <v>_Colhedoras</v>
      </c>
      <c r="G2048" s="34">
        <v>29000</v>
      </c>
      <c r="H2048" s="32">
        <v>8448</v>
      </c>
      <c r="I2048" s="58" t="s">
        <v>2</v>
      </c>
      <c r="J2048">
        <f>VLOOKUP(D2048,'TIpo (Estudo)'!A:C,3,0)</f>
        <v>1</v>
      </c>
      <c r="K2048" t="str">
        <f>VLOOKUP(D2048,'TIpo (Estudo)'!A:B,2,)</f>
        <v>Tipo_A</v>
      </c>
      <c r="L2048" t="s">
        <v>1511</v>
      </c>
      <c r="M2048" t="str">
        <f t="shared" si="62"/>
        <v>SP</v>
      </c>
      <c r="N2048" s="53">
        <v>41246</v>
      </c>
      <c r="O2048">
        <v>1</v>
      </c>
      <c r="P2048">
        <f t="shared" si="63"/>
        <v>11890</v>
      </c>
    </row>
    <row r="2049" spans="1:16" x14ac:dyDescent="0.25">
      <c r="A2049" s="32" t="s">
        <v>79</v>
      </c>
      <c r="B2049" s="32">
        <v>36952</v>
      </c>
      <c r="C2049" s="32" t="s">
        <v>1141</v>
      </c>
      <c r="D2049" s="32" t="str">
        <f>VLOOKUP(C2049,Grupo!A:B,2,0)</f>
        <v>_TMX 06-10 m</v>
      </c>
      <c r="G2049" s="34">
        <v>120000</v>
      </c>
      <c r="H2049" s="32">
        <v>8452</v>
      </c>
      <c r="I2049" s="58" t="s">
        <v>79</v>
      </c>
      <c r="J2049">
        <f>VLOOKUP(D2049,'TIpo (Estudo)'!A:C,3,0)</f>
        <v>14</v>
      </c>
      <c r="K2049" t="str">
        <f>VLOOKUP(D2049,'TIpo (Estudo)'!A:B,2,)</f>
        <v>Tipo_H_6-10</v>
      </c>
      <c r="L2049" t="s">
        <v>1820</v>
      </c>
      <c r="M2049" t="str">
        <f t="shared" si="62"/>
        <v>RS</v>
      </c>
      <c r="N2049" s="53">
        <v>41248</v>
      </c>
      <c r="O2049">
        <v>1</v>
      </c>
      <c r="P2049">
        <f t="shared" si="63"/>
        <v>49200</v>
      </c>
    </row>
    <row r="2050" spans="1:16" x14ac:dyDescent="0.25">
      <c r="A2050" s="32" t="s">
        <v>750</v>
      </c>
      <c r="B2050" s="32">
        <v>42540</v>
      </c>
      <c r="C2050" s="32" t="s">
        <v>2176</v>
      </c>
      <c r="D2050" s="32" t="str">
        <f>VLOOKUP(C2050,Grupo!A:B,2,0)</f>
        <v>_RX 25-27 M</v>
      </c>
      <c r="G2050" s="34">
        <v>346922</v>
      </c>
      <c r="H2050" s="32">
        <v>8283</v>
      </c>
      <c r="I2050" s="58" t="s">
        <v>750</v>
      </c>
      <c r="J2050">
        <f>VLOOKUP(D2050,'TIpo (Estudo)'!A:C,3,0)</f>
        <v>11</v>
      </c>
      <c r="K2050" t="str">
        <f>VLOOKUP(D2050,'TIpo (Estudo)'!A:B,2,)</f>
        <v>Tipo_F_25-27</v>
      </c>
      <c r="L2050" t="s">
        <v>1229</v>
      </c>
      <c r="M2050" t="str">
        <f t="shared" si="62"/>
        <v>RO</v>
      </c>
      <c r="N2050" s="53">
        <v>41249</v>
      </c>
      <c r="O2050">
        <v>1</v>
      </c>
      <c r="P2050">
        <f t="shared" si="63"/>
        <v>142238.01999999999</v>
      </c>
    </row>
    <row r="2051" spans="1:16" x14ac:dyDescent="0.25">
      <c r="A2051" s="32" t="s">
        <v>2</v>
      </c>
      <c r="B2051" s="32">
        <v>37201</v>
      </c>
      <c r="C2051" s="32" t="s">
        <v>2009</v>
      </c>
      <c r="D2051" s="32" t="str">
        <f>VLOOKUP(C2051,Grupo!A:B,2,0)</f>
        <v>_TMX 12-15 m</v>
      </c>
      <c r="G2051" s="34">
        <v>105927</v>
      </c>
      <c r="H2051" s="32">
        <v>8476</v>
      </c>
      <c r="I2051" s="58" t="s">
        <v>2</v>
      </c>
      <c r="J2051">
        <f>VLOOKUP(D2051,'TIpo (Estudo)'!A:C,3,0)</f>
        <v>15</v>
      </c>
      <c r="K2051" t="str">
        <f>VLOOKUP(D2051,'TIpo (Estudo)'!A:B,2,)</f>
        <v>Tipo_H_12-15</v>
      </c>
      <c r="L2051" t="s">
        <v>1821</v>
      </c>
      <c r="M2051" t="str">
        <f t="shared" ref="M2051:M2114" si="64">IF(ISBLANK(I2051),A2051,I2051)</f>
        <v>SP</v>
      </c>
      <c r="N2051" s="53">
        <v>41253</v>
      </c>
      <c r="O2051">
        <v>1</v>
      </c>
      <c r="P2051">
        <f t="shared" ref="P2051:P2114" si="65">G2051*0.41</f>
        <v>43430.07</v>
      </c>
    </row>
    <row r="2052" spans="1:16" x14ac:dyDescent="0.25">
      <c r="A2052" s="32" t="s">
        <v>4</v>
      </c>
      <c r="B2052" s="32">
        <v>45418</v>
      </c>
      <c r="C2052" s="32" t="s">
        <v>1139</v>
      </c>
      <c r="D2052" s="32" t="str">
        <f>VLOOKUP(C2052,Grupo!A:B,2,0)</f>
        <v>_TMX 02-5 m</v>
      </c>
      <c r="G2052" s="34">
        <v>73338</v>
      </c>
      <c r="H2052" s="32">
        <v>8453</v>
      </c>
      <c r="I2052" s="58" t="s">
        <v>4</v>
      </c>
      <c r="J2052">
        <f>VLOOKUP(D2052,'TIpo (Estudo)'!A:C,3,0)</f>
        <v>13</v>
      </c>
      <c r="K2052" t="str">
        <f>VLOOKUP(D2052,'TIpo (Estudo)'!A:B,2,)</f>
        <v>Tipo_H_2-5</v>
      </c>
      <c r="L2052" t="s">
        <v>1514</v>
      </c>
      <c r="M2052" t="str">
        <f t="shared" si="64"/>
        <v>MG</v>
      </c>
      <c r="N2052" s="53">
        <v>41253</v>
      </c>
      <c r="O2052">
        <v>1</v>
      </c>
      <c r="P2052">
        <f t="shared" si="65"/>
        <v>30068.579999999998</v>
      </c>
    </row>
    <row r="2053" spans="1:16" x14ac:dyDescent="0.25">
      <c r="A2053" s="32" t="s">
        <v>165</v>
      </c>
      <c r="B2053" s="32">
        <v>42918</v>
      </c>
      <c r="C2053" s="32" t="s">
        <v>2019</v>
      </c>
      <c r="D2053" s="32" t="str">
        <f>VLOOKUP(C2053,Grupo!A:B,2,0)</f>
        <v>_TMX 06-10 m</v>
      </c>
      <c r="G2053" s="34">
        <v>72000</v>
      </c>
      <c r="H2053" s="32">
        <v>8449</v>
      </c>
      <c r="I2053" s="58" t="s">
        <v>165</v>
      </c>
      <c r="J2053">
        <f>VLOOKUP(D2053,'TIpo (Estudo)'!A:C,3,0)</f>
        <v>14</v>
      </c>
      <c r="K2053" t="str">
        <f>VLOOKUP(D2053,'TIpo (Estudo)'!A:B,2,)</f>
        <v>Tipo_H_6-10</v>
      </c>
      <c r="L2053" t="s">
        <v>1822</v>
      </c>
      <c r="M2053" t="str">
        <f t="shared" si="64"/>
        <v>RJ</v>
      </c>
      <c r="N2053" s="53">
        <v>41254</v>
      </c>
      <c r="O2053">
        <v>1</v>
      </c>
      <c r="P2053">
        <f t="shared" si="65"/>
        <v>29520</v>
      </c>
    </row>
    <row r="2054" spans="1:16" x14ac:dyDescent="0.25">
      <c r="A2054" s="32" t="s">
        <v>4</v>
      </c>
      <c r="B2054" s="32">
        <v>42287</v>
      </c>
      <c r="C2054" s="32" t="s">
        <v>1170</v>
      </c>
      <c r="D2054" s="32" t="str">
        <f>VLOOKUP(C2054,Grupo!A:B,2,0)</f>
        <v>_Distribuidor_Ester</v>
      </c>
      <c r="G2054" s="34">
        <v>18500</v>
      </c>
      <c r="H2054" s="32">
        <v>8435</v>
      </c>
      <c r="I2054" s="58" t="s">
        <v>4</v>
      </c>
      <c r="J2054">
        <f>VLOOKUP(D2054,'TIpo (Estudo)'!A:C,3,0)</f>
        <v>2</v>
      </c>
      <c r="K2054" t="str">
        <f>VLOOKUP(D2054,'TIpo (Estudo)'!A:B,2,)</f>
        <v>Tipo_B</v>
      </c>
      <c r="L2054" t="s">
        <v>1259</v>
      </c>
      <c r="M2054" t="str">
        <f t="shared" si="64"/>
        <v>MG</v>
      </c>
      <c r="N2054" s="53">
        <v>41255</v>
      </c>
      <c r="O2054">
        <v>1</v>
      </c>
      <c r="P2054">
        <f t="shared" si="65"/>
        <v>7585</v>
      </c>
    </row>
    <row r="2055" spans="1:16" x14ac:dyDescent="0.25">
      <c r="A2055" s="32" t="s">
        <v>79</v>
      </c>
      <c r="B2055" s="32">
        <v>36952</v>
      </c>
      <c r="C2055" s="32" t="s">
        <v>1141</v>
      </c>
      <c r="D2055" s="32" t="str">
        <f>VLOOKUP(C2055,Grupo!A:B,2,0)</f>
        <v>_TMX 06-10 m</v>
      </c>
      <c r="G2055" s="34">
        <v>94400</v>
      </c>
      <c r="H2055" s="32">
        <v>8475</v>
      </c>
      <c r="I2055" s="58" t="s">
        <v>79</v>
      </c>
      <c r="J2055">
        <f>VLOOKUP(D2055,'TIpo (Estudo)'!A:C,3,0)</f>
        <v>14</v>
      </c>
      <c r="K2055" t="str">
        <f>VLOOKUP(D2055,'TIpo (Estudo)'!A:B,2,)</f>
        <v>Tipo_H_6-10</v>
      </c>
      <c r="L2055" t="s">
        <v>1500</v>
      </c>
      <c r="M2055" t="str">
        <f t="shared" si="64"/>
        <v>RS</v>
      </c>
      <c r="N2055" s="53">
        <v>41255</v>
      </c>
      <c r="O2055">
        <v>1</v>
      </c>
      <c r="P2055">
        <f t="shared" si="65"/>
        <v>38704</v>
      </c>
    </row>
    <row r="2056" spans="1:16" x14ac:dyDescent="0.25">
      <c r="A2056" s="32" t="s">
        <v>55</v>
      </c>
      <c r="B2056" s="32">
        <v>46231</v>
      </c>
      <c r="C2056" s="32" t="s">
        <v>1164</v>
      </c>
      <c r="D2056" s="32" t="str">
        <f>VLOOKUP(C2056,Grupo!A:B,2,0)</f>
        <v>_Colhedoras</v>
      </c>
      <c r="G2056" s="34">
        <v>31800</v>
      </c>
      <c r="H2056" s="32">
        <v>8395</v>
      </c>
      <c r="I2056" s="58" t="s">
        <v>55</v>
      </c>
      <c r="J2056">
        <f>VLOOKUP(D2056,'TIpo (Estudo)'!A:C,3,0)</f>
        <v>1</v>
      </c>
      <c r="K2056" t="str">
        <f>VLOOKUP(D2056,'TIpo (Estudo)'!A:B,2,)</f>
        <v>Tipo_A</v>
      </c>
      <c r="L2056" t="s">
        <v>1661</v>
      </c>
      <c r="M2056" t="str">
        <f t="shared" si="64"/>
        <v>SC</v>
      </c>
      <c r="N2056" s="53">
        <v>41256</v>
      </c>
      <c r="O2056">
        <v>1</v>
      </c>
      <c r="P2056">
        <f t="shared" si="65"/>
        <v>13038</v>
      </c>
    </row>
    <row r="2057" spans="1:16" x14ac:dyDescent="0.25">
      <c r="A2057" s="32" t="s">
        <v>4</v>
      </c>
      <c r="B2057" s="32">
        <v>37207</v>
      </c>
      <c r="C2057" s="32" t="s">
        <v>1138</v>
      </c>
      <c r="D2057" s="32" t="str">
        <f>VLOOKUP(C2057,Grupo!A:B,2,0)</f>
        <v>_TMX 02-5 m</v>
      </c>
      <c r="G2057" s="34">
        <v>45312</v>
      </c>
      <c r="H2057" s="32">
        <v>8455</v>
      </c>
      <c r="I2057" s="58" t="s">
        <v>4</v>
      </c>
      <c r="J2057">
        <f>VLOOKUP(D2057,'TIpo (Estudo)'!A:C,3,0)</f>
        <v>13</v>
      </c>
      <c r="K2057" t="str">
        <f>VLOOKUP(D2057,'TIpo (Estudo)'!A:B,2,)</f>
        <v>Tipo_H_2-5</v>
      </c>
      <c r="L2057" t="s">
        <v>1259</v>
      </c>
      <c r="M2057" t="str">
        <f t="shared" si="64"/>
        <v>MG</v>
      </c>
      <c r="N2057" s="53">
        <v>41256</v>
      </c>
      <c r="O2057">
        <v>1</v>
      </c>
      <c r="P2057">
        <f t="shared" si="65"/>
        <v>18577.919999999998</v>
      </c>
    </row>
    <row r="2058" spans="1:16" x14ac:dyDescent="0.25">
      <c r="A2058" s="32" t="s">
        <v>4</v>
      </c>
      <c r="B2058" s="32">
        <v>45418</v>
      </c>
      <c r="C2058" s="32" t="s">
        <v>1139</v>
      </c>
      <c r="D2058" s="32" t="str">
        <f>VLOOKUP(C2058,Grupo!A:B,2,0)</f>
        <v>_TMX 02-5 m</v>
      </c>
      <c r="G2058" s="34">
        <v>76792</v>
      </c>
      <c r="H2058" s="32">
        <v>8457</v>
      </c>
      <c r="I2058" s="58" t="s">
        <v>4</v>
      </c>
      <c r="J2058">
        <f>VLOOKUP(D2058,'TIpo (Estudo)'!A:C,3,0)</f>
        <v>13</v>
      </c>
      <c r="K2058" t="str">
        <f>VLOOKUP(D2058,'TIpo (Estudo)'!A:B,2,)</f>
        <v>Tipo_H_2-5</v>
      </c>
      <c r="L2058" t="s">
        <v>1259</v>
      </c>
      <c r="M2058" t="str">
        <f t="shared" si="64"/>
        <v>MG</v>
      </c>
      <c r="N2058" s="53">
        <v>41256</v>
      </c>
      <c r="O2058">
        <v>1</v>
      </c>
      <c r="P2058">
        <f t="shared" si="65"/>
        <v>31484.719999999998</v>
      </c>
    </row>
    <row r="2059" spans="1:16" x14ac:dyDescent="0.25">
      <c r="A2059" s="32" t="s">
        <v>4</v>
      </c>
      <c r="B2059" s="32">
        <v>42981</v>
      </c>
      <c r="C2059" s="32" t="s">
        <v>2165</v>
      </c>
      <c r="D2059" s="32" t="str">
        <f>VLOOKUP(C2059,Grupo!A:B,2,0)</f>
        <v>_RX 15-20 m</v>
      </c>
      <c r="G2059" s="34">
        <v>290000</v>
      </c>
      <c r="H2059" s="32">
        <v>8337</v>
      </c>
      <c r="I2059" s="58" t="s">
        <v>4</v>
      </c>
      <c r="J2059">
        <f>VLOOKUP(D2059,'TIpo (Estudo)'!A:C,3,0)</f>
        <v>9</v>
      </c>
      <c r="K2059" t="str">
        <f>VLOOKUP(D2059,'TIpo (Estudo)'!A:B,2,)</f>
        <v>Tipo_F_15-20</v>
      </c>
      <c r="L2059" t="s">
        <v>1297</v>
      </c>
      <c r="M2059" t="str">
        <f t="shared" si="64"/>
        <v>MG</v>
      </c>
      <c r="N2059" s="53">
        <v>41257</v>
      </c>
      <c r="O2059">
        <v>1</v>
      </c>
      <c r="P2059">
        <f t="shared" si="65"/>
        <v>118900</v>
      </c>
    </row>
    <row r="2060" spans="1:16" x14ac:dyDescent="0.25">
      <c r="A2060" s="32" t="s">
        <v>79</v>
      </c>
      <c r="B2060" s="32">
        <v>45418</v>
      </c>
      <c r="C2060" s="32" t="s">
        <v>1139</v>
      </c>
      <c r="D2060" s="32" t="str">
        <f>VLOOKUP(C2060,Grupo!A:B,2,0)</f>
        <v>_TMX 02-5 m</v>
      </c>
      <c r="G2060" s="34">
        <v>55000</v>
      </c>
      <c r="H2060" s="32">
        <v>8061</v>
      </c>
      <c r="I2060" s="58" t="s">
        <v>79</v>
      </c>
      <c r="J2060">
        <f>VLOOKUP(D2060,'TIpo (Estudo)'!A:C,3,0)</f>
        <v>13</v>
      </c>
      <c r="K2060" t="str">
        <f>VLOOKUP(D2060,'TIpo (Estudo)'!A:B,2,)</f>
        <v>Tipo_H_2-5</v>
      </c>
      <c r="L2060" t="s">
        <v>1406</v>
      </c>
      <c r="M2060" t="str">
        <f t="shared" si="64"/>
        <v>RS</v>
      </c>
      <c r="N2060" s="53">
        <v>41257</v>
      </c>
      <c r="O2060">
        <v>1</v>
      </c>
      <c r="P2060">
        <f t="shared" si="65"/>
        <v>22550</v>
      </c>
    </row>
    <row r="2061" spans="1:16" x14ac:dyDescent="0.25">
      <c r="A2061" s="32" t="s">
        <v>79</v>
      </c>
      <c r="B2061" s="32">
        <v>36952</v>
      </c>
      <c r="C2061" s="32" t="s">
        <v>1141</v>
      </c>
      <c r="D2061" s="32" t="str">
        <f>VLOOKUP(C2061,Grupo!A:B,2,0)</f>
        <v>_TMX 06-10 m</v>
      </c>
      <c r="G2061" s="34">
        <v>91490</v>
      </c>
      <c r="H2061" s="32">
        <v>8468</v>
      </c>
      <c r="I2061" s="58" t="s">
        <v>79</v>
      </c>
      <c r="J2061">
        <f>VLOOKUP(D2061,'TIpo (Estudo)'!A:C,3,0)</f>
        <v>14</v>
      </c>
      <c r="K2061" t="str">
        <f>VLOOKUP(D2061,'TIpo (Estudo)'!A:B,2,)</f>
        <v>Tipo_H_6-10</v>
      </c>
      <c r="L2061" t="s">
        <v>1622</v>
      </c>
      <c r="M2061" t="str">
        <f t="shared" si="64"/>
        <v>RS</v>
      </c>
      <c r="N2061" s="53">
        <v>41257</v>
      </c>
      <c r="O2061">
        <v>1</v>
      </c>
      <c r="P2061">
        <f t="shared" si="65"/>
        <v>37510.899999999994</v>
      </c>
    </row>
    <row r="2062" spans="1:16" x14ac:dyDescent="0.25">
      <c r="A2062" s="32" t="s">
        <v>79</v>
      </c>
      <c r="B2062" s="32">
        <v>43239</v>
      </c>
      <c r="C2062" s="32" t="s">
        <v>2018</v>
      </c>
      <c r="D2062" s="32" t="str">
        <f>VLOOKUP(C2062,Grupo!A:B,2,0)</f>
        <v>_TMX 06-10 m</v>
      </c>
      <c r="G2062" s="34">
        <v>79255</v>
      </c>
      <c r="H2062" s="32">
        <v>8456</v>
      </c>
      <c r="I2062" s="58" t="s">
        <v>79</v>
      </c>
      <c r="J2062">
        <f>VLOOKUP(D2062,'TIpo (Estudo)'!A:C,3,0)</f>
        <v>14</v>
      </c>
      <c r="K2062" t="str">
        <f>VLOOKUP(D2062,'TIpo (Estudo)'!A:B,2,)</f>
        <v>Tipo_H_6-10</v>
      </c>
      <c r="L2062" t="s">
        <v>1406</v>
      </c>
      <c r="M2062" t="str">
        <f t="shared" si="64"/>
        <v>RS</v>
      </c>
      <c r="N2062" s="53">
        <v>41260</v>
      </c>
      <c r="O2062">
        <v>1</v>
      </c>
      <c r="P2062">
        <f t="shared" si="65"/>
        <v>32494.55</v>
      </c>
    </row>
    <row r="2063" spans="1:16" x14ac:dyDescent="0.25">
      <c r="A2063" s="32" t="s">
        <v>79</v>
      </c>
      <c r="B2063" s="32">
        <v>43239</v>
      </c>
      <c r="C2063" s="32" t="s">
        <v>2018</v>
      </c>
      <c r="D2063" s="32" t="str">
        <f>VLOOKUP(C2063,Grupo!A:B,2,0)</f>
        <v>_TMX 06-10 m</v>
      </c>
      <c r="G2063" s="34">
        <v>80922</v>
      </c>
      <c r="H2063" s="32">
        <v>8488</v>
      </c>
      <c r="I2063" s="58" t="s">
        <v>79</v>
      </c>
      <c r="J2063">
        <f>VLOOKUP(D2063,'TIpo (Estudo)'!A:C,3,0)</f>
        <v>14</v>
      </c>
      <c r="K2063" t="str">
        <f>VLOOKUP(D2063,'TIpo (Estudo)'!A:B,2,)</f>
        <v>Tipo_H_6-10</v>
      </c>
      <c r="L2063" t="s">
        <v>1816</v>
      </c>
      <c r="M2063" t="str">
        <f t="shared" si="64"/>
        <v>RS</v>
      </c>
      <c r="N2063" s="53">
        <v>41260</v>
      </c>
      <c r="O2063">
        <v>1</v>
      </c>
      <c r="P2063">
        <f t="shared" si="65"/>
        <v>33178.019999999997</v>
      </c>
    </row>
    <row r="2064" spans="1:16" x14ac:dyDescent="0.25">
      <c r="A2064" s="32" t="s">
        <v>2</v>
      </c>
      <c r="B2064" s="32">
        <v>39219</v>
      </c>
      <c r="C2064" s="32" t="s">
        <v>1156</v>
      </c>
      <c r="D2064" s="32" t="str">
        <f>VLOOKUP(C2064,Grupo!A:B,2,0)</f>
        <v>_RX 15-20 m</v>
      </c>
      <c r="G2064" s="34">
        <v>132000</v>
      </c>
      <c r="H2064" s="32">
        <v>8447</v>
      </c>
      <c r="I2064" s="58" t="s">
        <v>2</v>
      </c>
      <c r="J2064">
        <f>VLOOKUP(D2064,'TIpo (Estudo)'!A:C,3,0)</f>
        <v>9</v>
      </c>
      <c r="K2064" t="str">
        <f>VLOOKUP(D2064,'TIpo (Estudo)'!A:B,2,)</f>
        <v>Tipo_F_15-20</v>
      </c>
      <c r="L2064" t="s">
        <v>1355</v>
      </c>
      <c r="M2064" t="str">
        <f t="shared" si="64"/>
        <v>SP</v>
      </c>
      <c r="N2064" s="53">
        <v>41261</v>
      </c>
      <c r="O2064">
        <v>1</v>
      </c>
      <c r="P2064">
        <f t="shared" si="65"/>
        <v>54120</v>
      </c>
    </row>
    <row r="2065" spans="1:16" x14ac:dyDescent="0.25">
      <c r="A2065" s="32" t="s">
        <v>79</v>
      </c>
      <c r="B2065" s="32">
        <v>45418</v>
      </c>
      <c r="C2065" s="32" t="s">
        <v>1139</v>
      </c>
      <c r="D2065" s="32" t="str">
        <f>VLOOKUP(C2065,Grupo!A:B,2,0)</f>
        <v>_TMX 02-5 m</v>
      </c>
      <c r="G2065" s="34">
        <v>75605</v>
      </c>
      <c r="H2065" s="32">
        <v>8479</v>
      </c>
      <c r="I2065" s="58" t="s">
        <v>79</v>
      </c>
      <c r="J2065">
        <f>VLOOKUP(D2065,'TIpo (Estudo)'!A:C,3,0)</f>
        <v>13</v>
      </c>
      <c r="K2065" t="str">
        <f>VLOOKUP(D2065,'TIpo (Estudo)'!A:B,2,)</f>
        <v>Tipo_H_2-5</v>
      </c>
      <c r="L2065" t="s">
        <v>1816</v>
      </c>
      <c r="M2065" t="str">
        <f t="shared" si="64"/>
        <v>RS</v>
      </c>
      <c r="N2065" s="53">
        <v>41262</v>
      </c>
      <c r="O2065">
        <v>1</v>
      </c>
      <c r="P2065">
        <f t="shared" si="65"/>
        <v>30998.05</v>
      </c>
    </row>
    <row r="2066" spans="1:16" x14ac:dyDescent="0.25">
      <c r="A2066" s="32" t="s">
        <v>2</v>
      </c>
      <c r="B2066" s="32">
        <v>36460</v>
      </c>
      <c r="C2066" s="32" t="s">
        <v>1149</v>
      </c>
      <c r="D2066" s="32" t="str">
        <f>VLOOKUP(C2066,Grupo!A:B,2,0)</f>
        <v>_TMX 02-5 m</v>
      </c>
      <c r="G2066" s="34">
        <v>40061.32</v>
      </c>
      <c r="H2066" s="32">
        <v>8494</v>
      </c>
      <c r="I2066" s="58" t="s">
        <v>2</v>
      </c>
      <c r="J2066">
        <f>VLOOKUP(D2066,'TIpo (Estudo)'!A:C,3,0)</f>
        <v>13</v>
      </c>
      <c r="K2066" t="str">
        <f>VLOOKUP(D2066,'TIpo (Estudo)'!A:B,2,)</f>
        <v>Tipo_H_2-5</v>
      </c>
      <c r="L2066" t="s">
        <v>1239</v>
      </c>
      <c r="M2066" t="str">
        <f t="shared" si="64"/>
        <v>SP</v>
      </c>
      <c r="N2066" s="53">
        <v>41263</v>
      </c>
      <c r="O2066">
        <v>1</v>
      </c>
      <c r="P2066">
        <f t="shared" si="65"/>
        <v>16425.141199999998</v>
      </c>
    </row>
    <row r="2067" spans="1:16" x14ac:dyDescent="0.25">
      <c r="A2067" s="32" t="s">
        <v>79</v>
      </c>
      <c r="B2067" s="32">
        <v>37207</v>
      </c>
      <c r="C2067" s="32" t="s">
        <v>1138</v>
      </c>
      <c r="D2067" s="32" t="str">
        <f>VLOOKUP(C2067,Grupo!A:B,2,0)</f>
        <v>_TMX 02-5 m</v>
      </c>
      <c r="G2067" s="34">
        <v>47800</v>
      </c>
      <c r="H2067" s="32">
        <v>8492</v>
      </c>
      <c r="I2067" s="58" t="s">
        <v>79</v>
      </c>
      <c r="J2067">
        <f>VLOOKUP(D2067,'TIpo (Estudo)'!A:C,3,0)</f>
        <v>13</v>
      </c>
      <c r="K2067" t="str">
        <f>VLOOKUP(D2067,'TIpo (Estudo)'!A:B,2,)</f>
        <v>Tipo_H_2-5</v>
      </c>
      <c r="L2067" t="s">
        <v>1500</v>
      </c>
      <c r="M2067" t="str">
        <f t="shared" si="64"/>
        <v>RS</v>
      </c>
      <c r="N2067" s="53">
        <v>41263</v>
      </c>
      <c r="O2067">
        <v>1</v>
      </c>
      <c r="P2067">
        <f t="shared" si="65"/>
        <v>19598</v>
      </c>
    </row>
    <row r="2068" spans="1:16" x14ac:dyDescent="0.25">
      <c r="A2068" s="32" t="s">
        <v>79</v>
      </c>
      <c r="B2068" s="32">
        <v>46231</v>
      </c>
      <c r="C2068" s="32" t="s">
        <v>1164</v>
      </c>
      <c r="D2068" s="32" t="str">
        <f>VLOOKUP(C2068,Grupo!A:B,2,0)</f>
        <v>_Colhedoras</v>
      </c>
      <c r="G2068" s="34">
        <v>32280</v>
      </c>
      <c r="H2068" s="32">
        <v>8450</v>
      </c>
      <c r="I2068" s="58" t="s">
        <v>79</v>
      </c>
      <c r="J2068">
        <f>VLOOKUP(D2068,'TIpo (Estudo)'!A:C,3,0)</f>
        <v>1</v>
      </c>
      <c r="K2068" t="str">
        <f>VLOOKUP(D2068,'TIpo (Estudo)'!A:B,2,)</f>
        <v>Tipo_A</v>
      </c>
      <c r="L2068" t="s">
        <v>1622</v>
      </c>
      <c r="M2068" t="str">
        <f t="shared" si="64"/>
        <v>RS</v>
      </c>
      <c r="N2068" s="53">
        <v>41264</v>
      </c>
      <c r="O2068">
        <v>1</v>
      </c>
      <c r="P2068">
        <f t="shared" si="65"/>
        <v>13234.8</v>
      </c>
    </row>
    <row r="2069" spans="1:16" x14ac:dyDescent="0.25">
      <c r="A2069" s="32" t="s">
        <v>79</v>
      </c>
      <c r="B2069" s="32">
        <v>43239</v>
      </c>
      <c r="C2069" s="32" t="s">
        <v>2018</v>
      </c>
      <c r="D2069" s="32" t="str">
        <f>VLOOKUP(C2069,Grupo!A:B,2,0)</f>
        <v>_TMX 06-10 m</v>
      </c>
      <c r="G2069" s="34">
        <v>83500</v>
      </c>
      <c r="H2069" s="32">
        <v>8470</v>
      </c>
      <c r="I2069" s="58" t="s">
        <v>79</v>
      </c>
      <c r="J2069">
        <f>VLOOKUP(D2069,'TIpo (Estudo)'!A:C,3,0)</f>
        <v>14</v>
      </c>
      <c r="K2069" t="str">
        <f>VLOOKUP(D2069,'TIpo (Estudo)'!A:B,2,)</f>
        <v>Tipo_H_6-10</v>
      </c>
      <c r="L2069" t="s">
        <v>1622</v>
      </c>
      <c r="M2069" t="str">
        <f t="shared" si="64"/>
        <v>RS</v>
      </c>
      <c r="N2069" s="53">
        <v>41264</v>
      </c>
      <c r="O2069">
        <v>1</v>
      </c>
      <c r="P2069">
        <f t="shared" si="65"/>
        <v>34235</v>
      </c>
    </row>
    <row r="2070" spans="1:16" x14ac:dyDescent="0.25">
      <c r="A2070" s="32" t="s">
        <v>2</v>
      </c>
      <c r="B2070" s="32">
        <v>42918</v>
      </c>
      <c r="C2070" s="32" t="s">
        <v>2019</v>
      </c>
      <c r="D2070" s="32" t="str">
        <f>VLOOKUP(C2070,Grupo!A:B,2,0)</f>
        <v>_TMX 06-10 m</v>
      </c>
      <c r="G2070" s="34">
        <v>50580</v>
      </c>
      <c r="H2070" s="32">
        <v>8489</v>
      </c>
      <c r="I2070" s="58" t="s">
        <v>2</v>
      </c>
      <c r="J2070">
        <f>VLOOKUP(D2070,'TIpo (Estudo)'!A:C,3,0)</f>
        <v>14</v>
      </c>
      <c r="K2070" t="str">
        <f>VLOOKUP(D2070,'TIpo (Estudo)'!A:B,2,)</f>
        <v>Tipo_H_6-10</v>
      </c>
      <c r="L2070" t="s">
        <v>1577</v>
      </c>
      <c r="M2070" t="str">
        <f t="shared" si="64"/>
        <v>SP</v>
      </c>
      <c r="N2070" s="53">
        <v>41264</v>
      </c>
      <c r="O2070">
        <v>1</v>
      </c>
      <c r="P2070">
        <f t="shared" si="65"/>
        <v>20737.8</v>
      </c>
    </row>
    <row r="2071" spans="1:16" x14ac:dyDescent="0.25">
      <c r="A2071" s="32" t="s">
        <v>2</v>
      </c>
      <c r="B2071" s="32">
        <v>34192</v>
      </c>
      <c r="C2071" s="32" t="s">
        <v>3060</v>
      </c>
      <c r="D2071" s="32" t="str">
        <f>VLOOKUP(C2071,Grupo!A:B,2,0)</f>
        <v>_Colhedoras</v>
      </c>
      <c r="G2071" s="34">
        <v>34774.46</v>
      </c>
      <c r="H2071" s="32">
        <v>8487</v>
      </c>
      <c r="I2071" s="58" t="s">
        <v>2</v>
      </c>
      <c r="J2071">
        <f>VLOOKUP(D2071,'TIpo (Estudo)'!A:C,3,0)</f>
        <v>1</v>
      </c>
      <c r="K2071" t="str">
        <f>VLOOKUP(D2071,'TIpo (Estudo)'!A:B,2,)</f>
        <v>Tipo_A</v>
      </c>
      <c r="L2071" t="s">
        <v>1823</v>
      </c>
      <c r="M2071" t="str">
        <f t="shared" si="64"/>
        <v>SP</v>
      </c>
      <c r="N2071" s="53">
        <v>41269</v>
      </c>
      <c r="O2071">
        <v>1</v>
      </c>
      <c r="P2071">
        <f t="shared" si="65"/>
        <v>14257.5286</v>
      </c>
    </row>
    <row r="2072" spans="1:16" x14ac:dyDescent="0.25">
      <c r="A2072" s="32" t="s">
        <v>4</v>
      </c>
      <c r="B2072" s="32">
        <v>46231</v>
      </c>
      <c r="C2072" s="32" t="s">
        <v>1164</v>
      </c>
      <c r="D2072" s="32" t="str">
        <f>VLOOKUP(C2072,Grupo!A:B,2,0)</f>
        <v>_Colhedoras</v>
      </c>
      <c r="G2072" s="34">
        <v>30652</v>
      </c>
      <c r="H2072" s="32">
        <v>8441</v>
      </c>
      <c r="I2072" s="58" t="s">
        <v>4</v>
      </c>
      <c r="J2072">
        <f>VLOOKUP(D2072,'TIpo (Estudo)'!A:C,3,0)</f>
        <v>1</v>
      </c>
      <c r="K2072" t="str">
        <f>VLOOKUP(D2072,'TIpo (Estudo)'!A:B,2,)</f>
        <v>Tipo_A</v>
      </c>
      <c r="L2072" t="s">
        <v>1259</v>
      </c>
      <c r="M2072" t="str">
        <f t="shared" si="64"/>
        <v>MG</v>
      </c>
      <c r="N2072" s="53">
        <v>41271</v>
      </c>
      <c r="O2072">
        <v>1</v>
      </c>
      <c r="P2072">
        <f t="shared" si="65"/>
        <v>12567.32</v>
      </c>
    </row>
    <row r="2073" spans="1:16" x14ac:dyDescent="0.25">
      <c r="A2073" s="32" t="s">
        <v>4</v>
      </c>
      <c r="B2073" s="32">
        <v>42540</v>
      </c>
      <c r="C2073" s="32" t="s">
        <v>2176</v>
      </c>
      <c r="D2073" s="32" t="str">
        <f>VLOOKUP(C2073,Grupo!A:B,2,0)</f>
        <v>_RX 25-27 M</v>
      </c>
      <c r="G2073" s="34">
        <v>360000</v>
      </c>
      <c r="H2073" s="32">
        <v>8351</v>
      </c>
      <c r="I2073" s="58" t="s">
        <v>4</v>
      </c>
      <c r="J2073">
        <f>VLOOKUP(D2073,'TIpo (Estudo)'!A:C,3,0)</f>
        <v>11</v>
      </c>
      <c r="K2073" t="str">
        <f>VLOOKUP(D2073,'TIpo (Estudo)'!A:B,2,)</f>
        <v>Tipo_F_25-27</v>
      </c>
      <c r="L2073" t="s">
        <v>1824</v>
      </c>
      <c r="M2073" t="str">
        <f t="shared" si="64"/>
        <v>MG</v>
      </c>
      <c r="N2073" s="53">
        <v>41271</v>
      </c>
      <c r="O2073">
        <v>1</v>
      </c>
      <c r="P2073">
        <f t="shared" si="65"/>
        <v>147600</v>
      </c>
    </row>
    <row r="2074" spans="1:16" x14ac:dyDescent="0.25">
      <c r="A2074" s="32" t="s">
        <v>4</v>
      </c>
      <c r="B2074" s="32">
        <v>37207</v>
      </c>
      <c r="C2074" s="32" t="s">
        <v>1138</v>
      </c>
      <c r="D2074" s="32" t="str">
        <f>VLOOKUP(C2074,Grupo!A:B,2,0)</f>
        <v>_TMX 02-5 m</v>
      </c>
      <c r="G2074" s="34">
        <v>45312</v>
      </c>
      <c r="H2074" s="32">
        <v>8459</v>
      </c>
      <c r="I2074" s="58" t="s">
        <v>4</v>
      </c>
      <c r="J2074">
        <f>VLOOKUP(D2074,'TIpo (Estudo)'!A:C,3,0)</f>
        <v>13</v>
      </c>
      <c r="K2074" t="str">
        <f>VLOOKUP(D2074,'TIpo (Estudo)'!A:B,2,)</f>
        <v>Tipo_H_2-5</v>
      </c>
      <c r="L2074" t="s">
        <v>1259</v>
      </c>
      <c r="M2074" t="str">
        <f t="shared" si="64"/>
        <v>MG</v>
      </c>
      <c r="N2074" s="53">
        <v>41271</v>
      </c>
      <c r="O2074">
        <v>1</v>
      </c>
      <c r="P2074">
        <f t="shared" si="65"/>
        <v>18577.919999999998</v>
      </c>
    </row>
    <row r="2075" spans="1:16" x14ac:dyDescent="0.25">
      <c r="A2075" s="32" t="s">
        <v>4</v>
      </c>
      <c r="B2075" s="32">
        <v>37207</v>
      </c>
      <c r="C2075" s="32" t="s">
        <v>1138</v>
      </c>
      <c r="D2075" s="32" t="str">
        <f>VLOOKUP(C2075,Grupo!A:B,2,0)</f>
        <v>_TMX 02-5 m</v>
      </c>
      <c r="G2075" s="34">
        <v>45311</v>
      </c>
      <c r="H2075" s="32">
        <v>8460</v>
      </c>
      <c r="I2075" s="58" t="s">
        <v>4</v>
      </c>
      <c r="J2075">
        <f>VLOOKUP(D2075,'TIpo (Estudo)'!A:C,3,0)</f>
        <v>13</v>
      </c>
      <c r="K2075" t="str">
        <f>VLOOKUP(D2075,'TIpo (Estudo)'!A:B,2,)</f>
        <v>Tipo_H_2-5</v>
      </c>
      <c r="L2075" t="s">
        <v>1259</v>
      </c>
      <c r="M2075" t="str">
        <f t="shared" si="64"/>
        <v>MG</v>
      </c>
      <c r="N2075" s="53">
        <v>41271</v>
      </c>
      <c r="O2075">
        <v>1</v>
      </c>
      <c r="P2075">
        <f t="shared" si="65"/>
        <v>18577.509999999998</v>
      </c>
    </row>
    <row r="2076" spans="1:16" x14ac:dyDescent="0.25">
      <c r="A2076" s="32" t="s">
        <v>4</v>
      </c>
      <c r="B2076" s="32">
        <v>42918</v>
      </c>
      <c r="C2076" s="32" t="s">
        <v>2019</v>
      </c>
      <c r="D2076" s="32" t="str">
        <f>VLOOKUP(C2076,Grupo!A:B,2,0)</f>
        <v>_TMX 06-10 m</v>
      </c>
      <c r="G2076" s="34">
        <v>56520.56</v>
      </c>
      <c r="H2076" s="32">
        <v>8432</v>
      </c>
      <c r="I2076" s="58" t="s">
        <v>4</v>
      </c>
      <c r="J2076">
        <f>VLOOKUP(D2076,'TIpo (Estudo)'!A:C,3,0)</f>
        <v>14</v>
      </c>
      <c r="K2076" t="str">
        <f>VLOOKUP(D2076,'TIpo (Estudo)'!A:B,2,)</f>
        <v>Tipo_H_6-10</v>
      </c>
      <c r="L2076" t="s">
        <v>1292</v>
      </c>
      <c r="M2076" t="str">
        <f t="shared" si="64"/>
        <v>MG</v>
      </c>
      <c r="N2076" s="53">
        <v>41271</v>
      </c>
      <c r="O2076">
        <v>1</v>
      </c>
      <c r="P2076">
        <f t="shared" si="65"/>
        <v>23173.429599999999</v>
      </c>
    </row>
    <row r="2077" spans="1:16" x14ac:dyDescent="0.25">
      <c r="A2077" s="32" t="s">
        <v>4</v>
      </c>
      <c r="B2077" s="32">
        <v>42918</v>
      </c>
      <c r="C2077" s="32" t="s">
        <v>2019</v>
      </c>
      <c r="D2077" s="32" t="str">
        <f>VLOOKUP(C2077,Grupo!A:B,2,0)</f>
        <v>_TMX 06-10 m</v>
      </c>
      <c r="G2077" s="34">
        <v>56520.56</v>
      </c>
      <c r="H2077" s="32">
        <v>8462</v>
      </c>
      <c r="I2077" s="58" t="s">
        <v>4</v>
      </c>
      <c r="J2077">
        <f>VLOOKUP(D2077,'TIpo (Estudo)'!A:C,3,0)</f>
        <v>14</v>
      </c>
      <c r="K2077" t="str">
        <f>VLOOKUP(D2077,'TIpo (Estudo)'!A:B,2,)</f>
        <v>Tipo_H_6-10</v>
      </c>
      <c r="L2077" t="s">
        <v>1292</v>
      </c>
      <c r="M2077" t="str">
        <f t="shared" si="64"/>
        <v>MG</v>
      </c>
      <c r="N2077" s="53">
        <v>41271</v>
      </c>
      <c r="O2077">
        <v>1</v>
      </c>
      <c r="P2077">
        <f t="shared" si="65"/>
        <v>23173.429599999999</v>
      </c>
    </row>
    <row r="2078" spans="1:16" x14ac:dyDescent="0.25">
      <c r="A2078" s="32" t="s">
        <v>79</v>
      </c>
      <c r="B2078" s="32">
        <v>42700</v>
      </c>
      <c r="C2078" s="32" t="s">
        <v>3059</v>
      </c>
      <c r="D2078" s="32" t="str">
        <f>VLOOKUP(C2078,Grupo!A:B,2,0)</f>
        <v>_Wagon</v>
      </c>
      <c r="G2078" s="34">
        <v>26100</v>
      </c>
      <c r="H2078" s="32">
        <v>8127</v>
      </c>
      <c r="I2078" s="58" t="s">
        <v>79</v>
      </c>
      <c r="J2078">
        <f>VLOOKUP(D2078,'TIpo (Estudo)'!A:C,3,0)</f>
        <v>19</v>
      </c>
      <c r="K2078" t="str">
        <f>VLOOKUP(D2078,'TIpo (Estudo)'!A:B,2,)</f>
        <v>Tipo_K</v>
      </c>
      <c r="L2078" t="s">
        <v>1704</v>
      </c>
      <c r="M2078" t="str">
        <f t="shared" si="64"/>
        <v>RS</v>
      </c>
      <c r="N2078" s="53">
        <v>41277</v>
      </c>
      <c r="O2078">
        <v>1</v>
      </c>
      <c r="P2078">
        <f t="shared" si="65"/>
        <v>10701</v>
      </c>
    </row>
    <row r="2079" spans="1:16" x14ac:dyDescent="0.25">
      <c r="A2079" s="32" t="s">
        <v>2</v>
      </c>
      <c r="B2079" s="32">
        <v>35873</v>
      </c>
      <c r="C2079" s="32" t="s">
        <v>1155</v>
      </c>
      <c r="D2079" s="32" t="str">
        <f>VLOOKUP(C2079,Grupo!A:B,2,0)</f>
        <v>_RX 15-20 m</v>
      </c>
      <c r="G2079" s="34">
        <v>168000</v>
      </c>
      <c r="H2079" s="32">
        <v>8497</v>
      </c>
      <c r="I2079" s="58" t="s">
        <v>2</v>
      </c>
      <c r="J2079">
        <f>VLOOKUP(D2079,'TIpo (Estudo)'!A:C,3,0)</f>
        <v>9</v>
      </c>
      <c r="K2079" t="str">
        <f>VLOOKUP(D2079,'TIpo (Estudo)'!A:B,2,)</f>
        <v>Tipo_F_15-20</v>
      </c>
      <c r="L2079" t="s">
        <v>1577</v>
      </c>
      <c r="M2079" t="str">
        <f t="shared" si="64"/>
        <v>SP</v>
      </c>
      <c r="N2079" s="53">
        <v>41278</v>
      </c>
      <c r="O2079">
        <v>1</v>
      </c>
      <c r="P2079">
        <f t="shared" si="65"/>
        <v>68880</v>
      </c>
    </row>
    <row r="2080" spans="1:16" x14ac:dyDescent="0.25">
      <c r="A2080" s="32" t="s">
        <v>4</v>
      </c>
      <c r="B2080" s="32">
        <v>45255</v>
      </c>
      <c r="C2080" s="32" t="s">
        <v>1158</v>
      </c>
      <c r="D2080" s="32" t="str">
        <f>VLOOKUP(C2080,Grupo!A:B,2,0)</f>
        <v>_Unimix</v>
      </c>
      <c r="G2080" s="34">
        <v>18000</v>
      </c>
      <c r="H2080" s="32">
        <v>8129</v>
      </c>
      <c r="I2080" s="58" t="s">
        <v>4</v>
      </c>
      <c r="J2080">
        <f>VLOOKUP(D2080,'TIpo (Estudo)'!A:C,3,0)</f>
        <v>16</v>
      </c>
      <c r="K2080" t="str">
        <f>VLOOKUP(D2080,'TIpo (Estudo)'!A:B,2,)</f>
        <v>Tipo_I</v>
      </c>
      <c r="L2080" t="s">
        <v>1629</v>
      </c>
      <c r="M2080" t="str">
        <f t="shared" si="64"/>
        <v>MG</v>
      </c>
      <c r="N2080" s="53">
        <v>41288</v>
      </c>
      <c r="O2080">
        <v>1</v>
      </c>
      <c r="P2080">
        <f t="shared" si="65"/>
        <v>7380</v>
      </c>
    </row>
    <row r="2081" spans="1:16" x14ac:dyDescent="0.25">
      <c r="A2081" s="32" t="s">
        <v>79</v>
      </c>
      <c r="B2081" s="32">
        <v>37372</v>
      </c>
      <c r="C2081" s="32" t="s">
        <v>1139</v>
      </c>
      <c r="D2081" s="32" t="str">
        <f>VLOOKUP(C2081,Grupo!A:B,2,0)</f>
        <v>_TMX 02-5 m</v>
      </c>
      <c r="G2081" s="34">
        <v>49500</v>
      </c>
      <c r="H2081" s="32">
        <v>7630</v>
      </c>
      <c r="I2081" s="58" t="s">
        <v>79</v>
      </c>
      <c r="J2081">
        <f>VLOOKUP(D2081,'TIpo (Estudo)'!A:C,3,0)</f>
        <v>13</v>
      </c>
      <c r="K2081" t="str">
        <f>VLOOKUP(D2081,'TIpo (Estudo)'!A:B,2,)</f>
        <v>Tipo_H_2-5</v>
      </c>
      <c r="L2081" t="s">
        <v>1816</v>
      </c>
      <c r="M2081" t="str">
        <f t="shared" si="64"/>
        <v>RS</v>
      </c>
      <c r="N2081" s="53">
        <v>41290</v>
      </c>
      <c r="O2081">
        <v>1</v>
      </c>
      <c r="P2081">
        <f t="shared" si="65"/>
        <v>20295</v>
      </c>
    </row>
    <row r="2082" spans="1:16" x14ac:dyDescent="0.25">
      <c r="A2082" s="32" t="s">
        <v>2</v>
      </c>
      <c r="B2082" s="32">
        <v>31744</v>
      </c>
      <c r="C2082" s="32" t="s">
        <v>1153</v>
      </c>
      <c r="D2082" s="32" t="str">
        <f>VLOOKUP(C2082,Grupo!A:B,2,0)</f>
        <v>_RX 0-11m</v>
      </c>
      <c r="G2082" s="34">
        <v>68000</v>
      </c>
      <c r="H2082" s="32"/>
      <c r="I2082" s="58" t="s">
        <v>2</v>
      </c>
      <c r="J2082">
        <f>VLOOKUP(D2082,'TIpo (Estudo)'!A:C,3,0)</f>
        <v>7</v>
      </c>
      <c r="K2082" t="str">
        <f>VLOOKUP(D2082,'TIpo (Estudo)'!A:B,2,)</f>
        <v>Tipo_F_0-11</v>
      </c>
      <c r="L2082" t="s">
        <v>1320</v>
      </c>
      <c r="M2082" t="str">
        <f t="shared" si="64"/>
        <v>SP</v>
      </c>
      <c r="N2082" s="53">
        <v>41291</v>
      </c>
      <c r="O2082">
        <v>1</v>
      </c>
      <c r="P2082">
        <f t="shared" si="65"/>
        <v>27880</v>
      </c>
    </row>
    <row r="2083" spans="1:16" x14ac:dyDescent="0.25">
      <c r="A2083" s="32" t="s">
        <v>79</v>
      </c>
      <c r="B2083" s="32">
        <v>45418</v>
      </c>
      <c r="C2083" s="32" t="s">
        <v>1139</v>
      </c>
      <c r="D2083" s="32" t="str">
        <f>VLOOKUP(C2083,Grupo!A:B,2,0)</f>
        <v>_TMX 02-5 m</v>
      </c>
      <c r="G2083" s="34">
        <v>71544.11</v>
      </c>
      <c r="H2083" s="32">
        <v>8481</v>
      </c>
      <c r="I2083" s="58" t="s">
        <v>79</v>
      </c>
      <c r="J2083">
        <f>VLOOKUP(D2083,'TIpo (Estudo)'!A:C,3,0)</f>
        <v>13</v>
      </c>
      <c r="K2083" t="str">
        <f>VLOOKUP(D2083,'TIpo (Estudo)'!A:B,2,)</f>
        <v>Tipo_H_2-5</v>
      </c>
      <c r="L2083" t="s">
        <v>1826</v>
      </c>
      <c r="M2083" t="str">
        <f t="shared" si="64"/>
        <v>RS</v>
      </c>
      <c r="N2083" s="53">
        <v>41291</v>
      </c>
      <c r="O2083">
        <v>1</v>
      </c>
      <c r="P2083">
        <f t="shared" si="65"/>
        <v>29333.0851</v>
      </c>
    </row>
    <row r="2084" spans="1:16" x14ac:dyDescent="0.25">
      <c r="A2084" s="32" t="s">
        <v>29</v>
      </c>
      <c r="B2084" s="32">
        <v>35520</v>
      </c>
      <c r="C2084" s="32" t="s">
        <v>1169</v>
      </c>
      <c r="D2084" s="32" t="str">
        <f>VLOOKUP(C2084,Grupo!A:B,2,0)</f>
        <v>_Wagon</v>
      </c>
      <c r="G2084" s="34">
        <v>53960</v>
      </c>
      <c r="H2084" s="32">
        <v>8496</v>
      </c>
      <c r="I2084" s="58" t="s">
        <v>29</v>
      </c>
      <c r="J2084">
        <f>VLOOKUP(D2084,'TIpo (Estudo)'!A:C,3,0)</f>
        <v>19</v>
      </c>
      <c r="K2084" t="str">
        <f>VLOOKUP(D2084,'TIpo (Estudo)'!A:B,2,)</f>
        <v>Tipo_K</v>
      </c>
      <c r="L2084" t="s">
        <v>1561</v>
      </c>
      <c r="M2084" t="str">
        <f t="shared" si="64"/>
        <v>PR</v>
      </c>
      <c r="N2084" s="53">
        <v>41291</v>
      </c>
      <c r="O2084">
        <v>1</v>
      </c>
      <c r="P2084">
        <f t="shared" si="65"/>
        <v>22123.599999999999</v>
      </c>
    </row>
    <row r="2085" spans="1:16" x14ac:dyDescent="0.25">
      <c r="A2085" s="32" t="s">
        <v>10</v>
      </c>
      <c r="B2085" s="32">
        <v>42540</v>
      </c>
      <c r="C2085" s="32" t="s">
        <v>2176</v>
      </c>
      <c r="D2085" s="32" t="str">
        <f>VLOOKUP(C2085,Grupo!A:B,2,0)</f>
        <v>_RX 25-27 M</v>
      </c>
      <c r="G2085" s="34">
        <v>362100</v>
      </c>
      <c r="H2085" s="32">
        <v>8465</v>
      </c>
      <c r="I2085" s="58" t="s">
        <v>10</v>
      </c>
      <c r="J2085">
        <f>VLOOKUP(D2085,'TIpo (Estudo)'!A:C,3,0)</f>
        <v>11</v>
      </c>
      <c r="K2085" t="str">
        <f>VLOOKUP(D2085,'TIpo (Estudo)'!A:B,2,)</f>
        <v>Tipo_F_25-27</v>
      </c>
      <c r="L2085" t="s">
        <v>1496</v>
      </c>
      <c r="M2085" t="str">
        <f t="shared" si="64"/>
        <v>GO</v>
      </c>
      <c r="N2085" s="53">
        <v>41292</v>
      </c>
      <c r="O2085">
        <v>1</v>
      </c>
      <c r="P2085">
        <f t="shared" si="65"/>
        <v>148461</v>
      </c>
    </row>
    <row r="2086" spans="1:16" x14ac:dyDescent="0.25">
      <c r="A2086" s="32" t="s">
        <v>2</v>
      </c>
      <c r="B2086" s="32">
        <v>40526</v>
      </c>
      <c r="C2086" s="32" t="s">
        <v>1151</v>
      </c>
      <c r="D2086" s="32" t="str">
        <f>VLOOKUP(C2086,Grupo!A:B,2,0)</f>
        <v>_RX 0-11m</v>
      </c>
      <c r="G2086" s="34">
        <v>88497</v>
      </c>
      <c r="H2086" s="32">
        <v>8473</v>
      </c>
      <c r="I2086" s="58" t="s">
        <v>2</v>
      </c>
      <c r="J2086">
        <f>VLOOKUP(D2086,'TIpo (Estudo)'!A:C,3,0)</f>
        <v>7</v>
      </c>
      <c r="K2086" t="str">
        <f>VLOOKUP(D2086,'TIpo (Estudo)'!A:B,2,)</f>
        <v>Tipo_F_0-11</v>
      </c>
      <c r="L2086" t="s">
        <v>1194</v>
      </c>
      <c r="M2086" t="str">
        <f t="shared" si="64"/>
        <v>SP</v>
      </c>
      <c r="N2086" s="53">
        <v>41295</v>
      </c>
      <c r="O2086">
        <v>1</v>
      </c>
      <c r="P2086">
        <f t="shared" si="65"/>
        <v>36283.769999999997</v>
      </c>
    </row>
    <row r="2087" spans="1:16" x14ac:dyDescent="0.25">
      <c r="A2087" s="32" t="s">
        <v>2</v>
      </c>
      <c r="B2087" s="32">
        <v>40526</v>
      </c>
      <c r="C2087" s="32" t="s">
        <v>1151</v>
      </c>
      <c r="D2087" s="32" t="str">
        <f>VLOOKUP(C2087,Grupo!A:B,2,0)</f>
        <v>_RX 0-11m</v>
      </c>
      <c r="G2087" s="34">
        <v>90360</v>
      </c>
      <c r="H2087" s="32">
        <v>8506</v>
      </c>
      <c r="I2087" s="58" t="s">
        <v>2</v>
      </c>
      <c r="J2087">
        <f>VLOOKUP(D2087,'TIpo (Estudo)'!A:C,3,0)</f>
        <v>7</v>
      </c>
      <c r="K2087" t="str">
        <f>VLOOKUP(D2087,'TIpo (Estudo)'!A:B,2,)</f>
        <v>Tipo_F_0-11</v>
      </c>
      <c r="L2087" t="s">
        <v>1742</v>
      </c>
      <c r="M2087" t="str">
        <f t="shared" si="64"/>
        <v>SP</v>
      </c>
      <c r="N2087" s="53">
        <v>41296</v>
      </c>
      <c r="O2087">
        <v>1</v>
      </c>
      <c r="P2087">
        <f t="shared" si="65"/>
        <v>37047.599999999999</v>
      </c>
    </row>
    <row r="2088" spans="1:16" x14ac:dyDescent="0.25">
      <c r="A2088" s="32" t="s">
        <v>4</v>
      </c>
      <c r="B2088" s="32">
        <v>37207</v>
      </c>
      <c r="C2088" s="32" t="s">
        <v>1138</v>
      </c>
      <c r="D2088" s="32" t="str">
        <f>VLOOKUP(C2088,Grupo!A:B,2,0)</f>
        <v>_TMX 02-5 m</v>
      </c>
      <c r="G2088" s="34">
        <v>45311</v>
      </c>
      <c r="H2088" s="32">
        <v>8461</v>
      </c>
      <c r="I2088" s="58" t="s">
        <v>4</v>
      </c>
      <c r="J2088">
        <f>VLOOKUP(D2088,'TIpo (Estudo)'!A:C,3,0)</f>
        <v>13</v>
      </c>
      <c r="K2088" t="str">
        <f>VLOOKUP(D2088,'TIpo (Estudo)'!A:B,2,)</f>
        <v>Tipo_H_2-5</v>
      </c>
      <c r="L2088" t="s">
        <v>1259</v>
      </c>
      <c r="M2088" t="str">
        <f t="shared" si="64"/>
        <v>MG</v>
      </c>
      <c r="N2088" s="53">
        <v>41296</v>
      </c>
      <c r="O2088">
        <v>1</v>
      </c>
      <c r="P2088">
        <f t="shared" si="65"/>
        <v>18577.509999999998</v>
      </c>
    </row>
    <row r="2089" spans="1:16" x14ac:dyDescent="0.25">
      <c r="A2089" s="32" t="s">
        <v>2</v>
      </c>
      <c r="B2089" s="32">
        <v>42918</v>
      </c>
      <c r="C2089" s="32" t="s">
        <v>2019</v>
      </c>
      <c r="D2089" s="32" t="str">
        <f>VLOOKUP(C2089,Grupo!A:B,2,0)</f>
        <v>_TMX 06-10 m</v>
      </c>
      <c r="G2089" s="34">
        <v>48049</v>
      </c>
      <c r="H2089" s="32">
        <v>8504</v>
      </c>
      <c r="I2089" s="58" t="s">
        <v>2</v>
      </c>
      <c r="J2089">
        <f>VLOOKUP(D2089,'TIpo (Estudo)'!A:C,3,0)</f>
        <v>14</v>
      </c>
      <c r="K2089" t="str">
        <f>VLOOKUP(D2089,'TIpo (Estudo)'!A:B,2,)</f>
        <v>Tipo_H_6-10</v>
      </c>
      <c r="L2089" t="s">
        <v>1194</v>
      </c>
      <c r="M2089" t="str">
        <f t="shared" si="64"/>
        <v>SP</v>
      </c>
      <c r="N2089" s="53">
        <v>41297</v>
      </c>
      <c r="O2089">
        <v>1</v>
      </c>
      <c r="P2089">
        <f t="shared" si="65"/>
        <v>19700.09</v>
      </c>
    </row>
    <row r="2090" spans="1:16" x14ac:dyDescent="0.25">
      <c r="A2090" s="32" t="s">
        <v>2</v>
      </c>
      <c r="B2090" s="32">
        <v>40757</v>
      </c>
      <c r="C2090" s="32" t="s">
        <v>1154</v>
      </c>
      <c r="D2090" s="32" t="str">
        <f>VLOOKUP(C2090,Grupo!A:B,2,0)</f>
        <v>_RX 0-11m</v>
      </c>
      <c r="G2090" s="34">
        <v>84354.8</v>
      </c>
      <c r="H2090" s="32">
        <v>8505</v>
      </c>
      <c r="I2090" s="58" t="s">
        <v>2</v>
      </c>
      <c r="J2090">
        <f>VLOOKUP(D2090,'TIpo (Estudo)'!A:C,3,0)</f>
        <v>7</v>
      </c>
      <c r="K2090" t="str">
        <f>VLOOKUP(D2090,'TIpo (Estudo)'!A:B,2,)</f>
        <v>Tipo_F_0-11</v>
      </c>
      <c r="L2090" t="s">
        <v>1742</v>
      </c>
      <c r="M2090" t="str">
        <f t="shared" si="64"/>
        <v>SP</v>
      </c>
      <c r="N2090" s="53">
        <v>41298</v>
      </c>
      <c r="O2090">
        <v>1</v>
      </c>
      <c r="P2090">
        <f t="shared" si="65"/>
        <v>34585.468000000001</v>
      </c>
    </row>
    <row r="2091" spans="1:16" x14ac:dyDescent="0.25">
      <c r="A2091" s="32" t="s">
        <v>2</v>
      </c>
      <c r="B2091" s="32">
        <v>42540</v>
      </c>
      <c r="C2091" s="32" t="s">
        <v>2176</v>
      </c>
      <c r="D2091" s="32" t="str">
        <f>VLOOKUP(C2091,Grupo!A:B,2,0)</f>
        <v>_RX 25-27 M</v>
      </c>
      <c r="G2091" s="34">
        <v>322000</v>
      </c>
      <c r="H2091" s="32">
        <v>8443</v>
      </c>
      <c r="I2091" s="58" t="s">
        <v>2</v>
      </c>
      <c r="J2091">
        <f>VLOOKUP(D2091,'TIpo (Estudo)'!A:C,3,0)</f>
        <v>11</v>
      </c>
      <c r="K2091" t="str">
        <f>VLOOKUP(D2091,'TIpo (Estudo)'!A:B,2,)</f>
        <v>Tipo_F_25-27</v>
      </c>
      <c r="L2091" t="s">
        <v>1346</v>
      </c>
      <c r="M2091" t="str">
        <f t="shared" si="64"/>
        <v>SP</v>
      </c>
      <c r="N2091" s="53">
        <v>41299</v>
      </c>
      <c r="O2091">
        <v>1</v>
      </c>
      <c r="P2091">
        <f t="shared" si="65"/>
        <v>132020</v>
      </c>
    </row>
    <row r="2092" spans="1:16" x14ac:dyDescent="0.25">
      <c r="A2092" s="32" t="s">
        <v>2</v>
      </c>
      <c r="B2092" s="32">
        <v>42540</v>
      </c>
      <c r="C2092" s="32" t="s">
        <v>2176</v>
      </c>
      <c r="D2092" s="32" t="str">
        <f>VLOOKUP(C2092,Grupo!A:B,2,0)</f>
        <v>_RX 25-27 M</v>
      </c>
      <c r="G2092" s="34">
        <v>322000</v>
      </c>
      <c r="H2092" s="32">
        <v>8471</v>
      </c>
      <c r="I2092" s="58" t="s">
        <v>2</v>
      </c>
      <c r="J2092">
        <f>VLOOKUP(D2092,'TIpo (Estudo)'!A:C,3,0)</f>
        <v>11</v>
      </c>
      <c r="K2092" t="str">
        <f>VLOOKUP(D2092,'TIpo (Estudo)'!A:B,2,)</f>
        <v>Tipo_F_25-27</v>
      </c>
      <c r="L2092" t="s">
        <v>1346</v>
      </c>
      <c r="M2092" t="str">
        <f t="shared" si="64"/>
        <v>SP</v>
      </c>
      <c r="N2092" s="53">
        <v>41299</v>
      </c>
      <c r="O2092">
        <v>1</v>
      </c>
      <c r="P2092">
        <f t="shared" si="65"/>
        <v>132020</v>
      </c>
    </row>
    <row r="2093" spans="1:16" x14ac:dyDescent="0.25">
      <c r="A2093" s="32" t="s">
        <v>15</v>
      </c>
      <c r="B2093" s="32">
        <v>44319</v>
      </c>
      <c r="C2093" s="32" t="s">
        <v>1966</v>
      </c>
      <c r="D2093" s="32" t="str">
        <f>VLOOKUP(C2093,Grupo!A:B,2,0)</f>
        <v>_RX 25-27 M</v>
      </c>
      <c r="G2093" s="34">
        <v>335000</v>
      </c>
      <c r="H2093" s="32">
        <v>8478</v>
      </c>
      <c r="I2093" s="58" t="s">
        <v>15</v>
      </c>
      <c r="J2093">
        <f>VLOOKUP(D2093,'TIpo (Estudo)'!A:C,3,0)</f>
        <v>11</v>
      </c>
      <c r="K2093" t="str">
        <f>VLOOKUP(D2093,'TIpo (Estudo)'!A:B,2,)</f>
        <v>Tipo_F_25-27</v>
      </c>
      <c r="L2093" t="s">
        <v>1419</v>
      </c>
      <c r="M2093" t="str">
        <f t="shared" si="64"/>
        <v>MT</v>
      </c>
      <c r="N2093" s="53">
        <v>41299</v>
      </c>
      <c r="O2093">
        <v>1</v>
      </c>
      <c r="P2093">
        <f t="shared" si="65"/>
        <v>137350</v>
      </c>
    </row>
    <row r="2094" spans="1:16" x14ac:dyDescent="0.25">
      <c r="A2094" s="32" t="s">
        <v>2</v>
      </c>
      <c r="B2094" s="32">
        <v>31744</v>
      </c>
      <c r="C2094" s="32" t="s">
        <v>1153</v>
      </c>
      <c r="D2094" s="32" t="str">
        <f>VLOOKUP(C2094,Grupo!A:B,2,0)</f>
        <v>_RX 0-11m</v>
      </c>
      <c r="G2094" s="34">
        <v>63760.4</v>
      </c>
      <c r="H2094" s="32">
        <v>8507</v>
      </c>
      <c r="I2094" s="58" t="s">
        <v>2</v>
      </c>
      <c r="J2094">
        <f>VLOOKUP(D2094,'TIpo (Estudo)'!A:C,3,0)</f>
        <v>7</v>
      </c>
      <c r="K2094" t="str">
        <f>VLOOKUP(D2094,'TIpo (Estudo)'!A:B,2,)</f>
        <v>Tipo_F_0-11</v>
      </c>
      <c r="L2094" t="s">
        <v>1225</v>
      </c>
      <c r="M2094" t="str">
        <f t="shared" si="64"/>
        <v>SP</v>
      </c>
      <c r="N2094" s="53">
        <v>41304</v>
      </c>
      <c r="O2094">
        <v>1</v>
      </c>
      <c r="P2094">
        <f t="shared" si="65"/>
        <v>26141.763999999999</v>
      </c>
    </row>
    <row r="2095" spans="1:16" x14ac:dyDescent="0.25">
      <c r="A2095" s="32" t="s">
        <v>2</v>
      </c>
      <c r="B2095" s="32">
        <v>37036</v>
      </c>
      <c r="C2095" s="32" t="s">
        <v>2004</v>
      </c>
      <c r="D2095" s="32" t="str">
        <f>VLOOKUP(C2095,Grupo!A:B,2,0)</f>
        <v>_TMX 06-10 m</v>
      </c>
      <c r="G2095" s="34">
        <v>76567</v>
      </c>
      <c r="H2095" s="32">
        <v>8516</v>
      </c>
      <c r="I2095" s="58" t="s">
        <v>2</v>
      </c>
      <c r="J2095">
        <f>VLOOKUP(D2095,'TIpo (Estudo)'!A:C,3,0)</f>
        <v>14</v>
      </c>
      <c r="K2095" t="str">
        <f>VLOOKUP(D2095,'TIpo (Estudo)'!A:B,2,)</f>
        <v>Tipo_H_6-10</v>
      </c>
      <c r="L2095" t="s">
        <v>1742</v>
      </c>
      <c r="M2095" t="str">
        <f t="shared" si="64"/>
        <v>SP</v>
      </c>
      <c r="N2095" s="53">
        <v>41309</v>
      </c>
      <c r="O2095">
        <v>1</v>
      </c>
      <c r="P2095">
        <f t="shared" si="65"/>
        <v>31392.469999999998</v>
      </c>
    </row>
    <row r="2096" spans="1:16" x14ac:dyDescent="0.25">
      <c r="A2096" s="32" t="s">
        <v>10</v>
      </c>
      <c r="B2096" s="32">
        <v>41942</v>
      </c>
      <c r="C2096" s="32" t="s">
        <v>2165</v>
      </c>
      <c r="D2096" s="32" t="str">
        <f>VLOOKUP(C2096,Grupo!A:B,2,0)</f>
        <v>_RX 15-20 m</v>
      </c>
      <c r="G2096" s="34">
        <v>245000</v>
      </c>
      <c r="H2096" s="32">
        <v>8474</v>
      </c>
      <c r="I2096" s="58" t="s">
        <v>10</v>
      </c>
      <c r="J2096">
        <f>VLOOKUP(D2096,'TIpo (Estudo)'!A:C,3,0)</f>
        <v>9</v>
      </c>
      <c r="K2096" t="str">
        <f>VLOOKUP(D2096,'TIpo (Estudo)'!A:B,2,)</f>
        <v>Tipo_F_15-20</v>
      </c>
      <c r="L2096" t="s">
        <v>1480</v>
      </c>
      <c r="M2096" t="str">
        <f t="shared" si="64"/>
        <v>GO</v>
      </c>
      <c r="N2096" s="53">
        <v>41311</v>
      </c>
      <c r="O2096">
        <v>1</v>
      </c>
      <c r="P2096">
        <f t="shared" si="65"/>
        <v>100450</v>
      </c>
    </row>
    <row r="2097" spans="1:16" x14ac:dyDescent="0.25">
      <c r="A2097" s="32" t="s">
        <v>2</v>
      </c>
      <c r="B2097" s="32">
        <v>31744</v>
      </c>
      <c r="C2097" s="32" t="s">
        <v>1153</v>
      </c>
      <c r="D2097" s="32" t="str">
        <f>VLOOKUP(C2097,Grupo!A:B,2,0)</f>
        <v>_RX 0-11m</v>
      </c>
      <c r="G2097" s="34">
        <v>65800</v>
      </c>
      <c r="H2097" s="32">
        <v>8486</v>
      </c>
      <c r="I2097" s="58" t="s">
        <v>2</v>
      </c>
      <c r="J2097">
        <f>VLOOKUP(D2097,'TIpo (Estudo)'!A:C,3,0)</f>
        <v>7</v>
      </c>
      <c r="K2097" t="str">
        <f>VLOOKUP(D2097,'TIpo (Estudo)'!A:B,2,)</f>
        <v>Tipo_F_0-11</v>
      </c>
      <c r="L2097" t="s">
        <v>1827</v>
      </c>
      <c r="M2097" t="str">
        <f t="shared" si="64"/>
        <v>SP</v>
      </c>
      <c r="N2097" s="53">
        <v>41318</v>
      </c>
      <c r="O2097">
        <v>1</v>
      </c>
      <c r="P2097">
        <f t="shared" si="65"/>
        <v>26978</v>
      </c>
    </row>
    <row r="2098" spans="1:16" x14ac:dyDescent="0.25">
      <c r="A2098" s="32" t="s">
        <v>2</v>
      </c>
      <c r="B2098" s="32">
        <v>40526</v>
      </c>
      <c r="C2098" s="32" t="s">
        <v>1151</v>
      </c>
      <c r="D2098" s="32" t="str">
        <f>VLOOKUP(C2098,Grupo!A:B,2,0)</f>
        <v>_RX 0-11m</v>
      </c>
      <c r="G2098" s="34">
        <v>93154</v>
      </c>
      <c r="H2098" s="32">
        <v>8517</v>
      </c>
      <c r="I2098" s="58" t="s">
        <v>2</v>
      </c>
      <c r="J2098">
        <f>VLOOKUP(D2098,'TIpo (Estudo)'!A:C,3,0)</f>
        <v>7</v>
      </c>
      <c r="K2098" t="str">
        <f>VLOOKUP(D2098,'TIpo (Estudo)'!A:B,2,)</f>
        <v>Tipo_F_0-11</v>
      </c>
      <c r="L2098" t="s">
        <v>1369</v>
      </c>
      <c r="M2098" t="str">
        <f t="shared" si="64"/>
        <v>SP</v>
      </c>
      <c r="N2098" s="53">
        <v>41325</v>
      </c>
      <c r="O2098">
        <v>1</v>
      </c>
      <c r="P2098">
        <f t="shared" si="65"/>
        <v>38193.14</v>
      </c>
    </row>
    <row r="2099" spans="1:16" x14ac:dyDescent="0.25">
      <c r="A2099" s="32" t="s">
        <v>29</v>
      </c>
      <c r="B2099" s="32">
        <v>47083</v>
      </c>
      <c r="C2099" s="32" t="s">
        <v>1957</v>
      </c>
      <c r="D2099" s="32" t="str">
        <f>VLOOKUP(C2099,Grupo!A:B,2,0)</f>
        <v>_TMX 06-10 m</v>
      </c>
      <c r="G2099" s="34">
        <v>108036.42</v>
      </c>
      <c r="H2099" s="32">
        <v>8512</v>
      </c>
      <c r="I2099" s="58" t="s">
        <v>29</v>
      </c>
      <c r="J2099">
        <f>VLOOKUP(D2099,'TIpo (Estudo)'!A:C,3,0)</f>
        <v>14</v>
      </c>
      <c r="K2099" t="str">
        <f>VLOOKUP(D2099,'TIpo (Estudo)'!A:B,2,)</f>
        <v>Tipo_H_6-10</v>
      </c>
      <c r="L2099" t="s">
        <v>1828</v>
      </c>
      <c r="M2099" t="str">
        <f t="shared" si="64"/>
        <v>PR</v>
      </c>
      <c r="N2099" s="53">
        <v>41325</v>
      </c>
      <c r="O2099">
        <v>1</v>
      </c>
      <c r="P2099">
        <f t="shared" si="65"/>
        <v>44294.932199999996</v>
      </c>
    </row>
    <row r="2100" spans="1:16" x14ac:dyDescent="0.25">
      <c r="A2100" s="32" t="s">
        <v>1</v>
      </c>
      <c r="B2100" s="32">
        <v>31744</v>
      </c>
      <c r="C2100" s="32" t="s">
        <v>1153</v>
      </c>
      <c r="D2100" s="32" t="str">
        <f>VLOOKUP(C2100,Grupo!A:B,2,0)</f>
        <v>_RX 0-11m</v>
      </c>
      <c r="G2100" s="34">
        <v>66540</v>
      </c>
      <c r="H2100" s="32">
        <v>8520</v>
      </c>
      <c r="I2100" s="58" t="s">
        <v>1</v>
      </c>
      <c r="J2100">
        <f>VLOOKUP(D2100,'TIpo (Estudo)'!A:C,3,0)</f>
        <v>7</v>
      </c>
      <c r="K2100" t="str">
        <f>VLOOKUP(D2100,'TIpo (Estudo)'!A:B,2,)</f>
        <v>Tipo_F_0-11</v>
      </c>
      <c r="L2100" t="s">
        <v>1278</v>
      </c>
      <c r="M2100" t="str">
        <f t="shared" si="64"/>
        <v>MS</v>
      </c>
      <c r="N2100" s="53">
        <v>41326</v>
      </c>
      <c r="O2100">
        <v>1</v>
      </c>
      <c r="P2100">
        <f t="shared" si="65"/>
        <v>27281.399999999998</v>
      </c>
    </row>
    <row r="2101" spans="1:16" x14ac:dyDescent="0.25">
      <c r="A2101" s="32" t="s">
        <v>2</v>
      </c>
      <c r="B2101" s="32">
        <v>46268</v>
      </c>
      <c r="C2101" s="32" t="s">
        <v>1985</v>
      </c>
      <c r="D2101" s="32" t="str">
        <f>VLOOKUP(C2101,Grupo!A:B,2,0)</f>
        <v>_Colhedoras</v>
      </c>
      <c r="G2101" s="34">
        <v>21607</v>
      </c>
      <c r="H2101" s="32">
        <v>8510</v>
      </c>
      <c r="I2101" s="58" t="s">
        <v>2</v>
      </c>
      <c r="J2101">
        <f>VLOOKUP(D2101,'TIpo (Estudo)'!A:C,3,0)</f>
        <v>1</v>
      </c>
      <c r="K2101" t="str">
        <f>VLOOKUP(D2101,'TIpo (Estudo)'!A:B,2,)</f>
        <v>Tipo_A</v>
      </c>
      <c r="L2101" t="s">
        <v>1194</v>
      </c>
      <c r="M2101" t="str">
        <f t="shared" si="64"/>
        <v>SP</v>
      </c>
      <c r="N2101" s="53">
        <v>41326</v>
      </c>
      <c r="O2101">
        <v>1</v>
      </c>
      <c r="P2101">
        <f t="shared" si="65"/>
        <v>8858.869999999999</v>
      </c>
    </row>
    <row r="2102" spans="1:16" x14ac:dyDescent="0.25">
      <c r="A2102" s="32" t="s">
        <v>2</v>
      </c>
      <c r="B2102" s="32">
        <v>46231</v>
      </c>
      <c r="C2102" s="32" t="s">
        <v>1164</v>
      </c>
      <c r="D2102" s="32" t="str">
        <f>VLOOKUP(C2102,Grupo!A:B,2,0)</f>
        <v>_Colhedoras</v>
      </c>
      <c r="G2102" s="34">
        <v>27430</v>
      </c>
      <c r="H2102" s="32">
        <v>8451</v>
      </c>
      <c r="I2102" s="58" t="s">
        <v>2</v>
      </c>
      <c r="J2102">
        <f>VLOOKUP(D2102,'TIpo (Estudo)'!A:C,3,0)</f>
        <v>1</v>
      </c>
      <c r="K2102" t="str">
        <f>VLOOKUP(D2102,'TIpo (Estudo)'!A:B,2,)</f>
        <v>Tipo_A</v>
      </c>
      <c r="L2102" t="s">
        <v>1194</v>
      </c>
      <c r="M2102" t="str">
        <f t="shared" si="64"/>
        <v>SP</v>
      </c>
      <c r="N2102" s="53">
        <v>41326</v>
      </c>
      <c r="O2102">
        <v>1</v>
      </c>
      <c r="P2102">
        <f t="shared" si="65"/>
        <v>11246.3</v>
      </c>
    </row>
    <row r="2103" spans="1:16" x14ac:dyDescent="0.25">
      <c r="A2103" s="32" t="s">
        <v>79</v>
      </c>
      <c r="B2103" s="32">
        <v>33790</v>
      </c>
      <c r="C2103" s="32" t="s">
        <v>1177</v>
      </c>
      <c r="D2103" s="32" t="str">
        <f>VLOOKUP(C2103,Grupo!A:B,2,0)</f>
        <v>_Colhedoras</v>
      </c>
      <c r="G2103" s="34">
        <v>39000</v>
      </c>
      <c r="H2103" s="32">
        <v>8509</v>
      </c>
      <c r="I2103" s="58" t="s">
        <v>79</v>
      </c>
      <c r="J2103">
        <f>VLOOKUP(D2103,'TIpo (Estudo)'!A:C,3,0)</f>
        <v>1</v>
      </c>
      <c r="K2103" t="str">
        <f>VLOOKUP(D2103,'TIpo (Estudo)'!A:B,2,)</f>
        <v>Tipo_A</v>
      </c>
      <c r="L2103" t="s">
        <v>1406</v>
      </c>
      <c r="M2103" t="str">
        <f t="shared" si="64"/>
        <v>RS</v>
      </c>
      <c r="N2103" s="53">
        <v>41326</v>
      </c>
      <c r="O2103">
        <v>1</v>
      </c>
      <c r="P2103">
        <f t="shared" si="65"/>
        <v>15989.999999999998</v>
      </c>
    </row>
    <row r="2104" spans="1:16" x14ac:dyDescent="0.25">
      <c r="A2104" s="32" t="s">
        <v>2</v>
      </c>
      <c r="B2104" s="32">
        <v>37090</v>
      </c>
      <c r="C2104" s="32" t="s">
        <v>1142</v>
      </c>
      <c r="D2104" s="32" t="str">
        <f>VLOOKUP(C2104,Grupo!A:B,2,0)</f>
        <v>_TMX 02-5 m</v>
      </c>
      <c r="G2104" s="34">
        <v>44200</v>
      </c>
      <c r="H2104" s="32">
        <v>8485</v>
      </c>
      <c r="I2104" s="58" t="s">
        <v>2</v>
      </c>
      <c r="J2104">
        <f>VLOOKUP(D2104,'TIpo (Estudo)'!A:C,3,0)</f>
        <v>13</v>
      </c>
      <c r="K2104" t="str">
        <f>VLOOKUP(D2104,'TIpo (Estudo)'!A:B,2,)</f>
        <v>Tipo_H_2-5</v>
      </c>
      <c r="L2104" t="s">
        <v>1441</v>
      </c>
      <c r="M2104" t="str">
        <f t="shared" si="64"/>
        <v>SP</v>
      </c>
      <c r="N2104" s="53">
        <v>41327</v>
      </c>
      <c r="O2104">
        <v>1</v>
      </c>
      <c r="P2104">
        <f t="shared" si="65"/>
        <v>18122</v>
      </c>
    </row>
    <row r="2105" spans="1:16" x14ac:dyDescent="0.25">
      <c r="A2105" s="32" t="s">
        <v>67</v>
      </c>
      <c r="B2105" s="32">
        <v>42247</v>
      </c>
      <c r="C2105" s="32" t="s">
        <v>2162</v>
      </c>
      <c r="D2105" s="32" t="str">
        <f>VLOOKUP(C2105,Grupo!A:B,2,0)</f>
        <v>_RX 15-20 m</v>
      </c>
      <c r="G2105" s="34">
        <v>237000</v>
      </c>
      <c r="H2105" s="32">
        <v>8373</v>
      </c>
      <c r="I2105" s="58" t="s">
        <v>67</v>
      </c>
      <c r="J2105">
        <f>VLOOKUP(D2105,'TIpo (Estudo)'!A:C,3,0)</f>
        <v>9</v>
      </c>
      <c r="K2105" t="str">
        <f>VLOOKUP(D2105,'TIpo (Estudo)'!A:B,2,)</f>
        <v>Tipo_F_15-20</v>
      </c>
      <c r="L2105" t="s">
        <v>1829</v>
      </c>
      <c r="M2105" t="str">
        <f t="shared" si="64"/>
        <v>PA</v>
      </c>
      <c r="N2105" s="53">
        <v>41332</v>
      </c>
      <c r="O2105">
        <v>1</v>
      </c>
      <c r="P2105">
        <f t="shared" si="65"/>
        <v>97170</v>
      </c>
    </row>
    <row r="2106" spans="1:16" x14ac:dyDescent="0.25">
      <c r="A2106" s="32" t="s">
        <v>4</v>
      </c>
      <c r="B2106" s="32">
        <v>41719</v>
      </c>
      <c r="C2106" s="32" t="s">
        <v>1164</v>
      </c>
      <c r="D2106" s="32" t="str">
        <f>VLOOKUP(C2106,Grupo!A:B,2,0)</f>
        <v>_Colhedoras</v>
      </c>
      <c r="G2106" s="34">
        <v>19500</v>
      </c>
      <c r="H2106" s="32">
        <v>8076</v>
      </c>
      <c r="I2106" s="58" t="s">
        <v>4</v>
      </c>
      <c r="J2106">
        <f>VLOOKUP(D2106,'TIpo (Estudo)'!A:C,3,0)</f>
        <v>1</v>
      </c>
      <c r="K2106" t="str">
        <f>VLOOKUP(D2106,'TIpo (Estudo)'!A:B,2,)</f>
        <v>Tipo_A</v>
      </c>
      <c r="L2106" t="s">
        <v>1830</v>
      </c>
      <c r="M2106" t="str">
        <f t="shared" si="64"/>
        <v>MG</v>
      </c>
      <c r="N2106" s="53">
        <v>41333</v>
      </c>
      <c r="O2106">
        <v>1</v>
      </c>
      <c r="P2106">
        <f t="shared" si="65"/>
        <v>7994.9999999999991</v>
      </c>
    </row>
    <row r="2107" spans="1:16" x14ac:dyDescent="0.25">
      <c r="A2107" s="32" t="s">
        <v>2</v>
      </c>
      <c r="B2107" s="32">
        <v>37207</v>
      </c>
      <c r="C2107" s="32" t="s">
        <v>1138</v>
      </c>
      <c r="D2107" s="32" t="str">
        <f>VLOOKUP(C2107,Grupo!A:B,2,0)</f>
        <v>_TMX 02-5 m</v>
      </c>
      <c r="G2107" s="34">
        <v>42700</v>
      </c>
      <c r="H2107" s="32">
        <v>8491</v>
      </c>
      <c r="I2107" s="58" t="s">
        <v>2</v>
      </c>
      <c r="J2107">
        <f>VLOOKUP(D2107,'TIpo (Estudo)'!A:C,3,0)</f>
        <v>13</v>
      </c>
      <c r="K2107" t="str">
        <f>VLOOKUP(D2107,'TIpo (Estudo)'!A:B,2,)</f>
        <v>Tipo_H_2-5</v>
      </c>
      <c r="L2107" t="s">
        <v>1831</v>
      </c>
      <c r="M2107" t="str">
        <f t="shared" si="64"/>
        <v>SP</v>
      </c>
      <c r="N2107" s="53">
        <v>41333</v>
      </c>
      <c r="O2107">
        <v>1</v>
      </c>
      <c r="P2107">
        <f t="shared" si="65"/>
        <v>17507</v>
      </c>
    </row>
    <row r="2108" spans="1:16" x14ac:dyDescent="0.25">
      <c r="A2108" s="32" t="s">
        <v>15</v>
      </c>
      <c r="B2108" s="32">
        <v>42121</v>
      </c>
      <c r="C2108" s="32" t="s">
        <v>2156</v>
      </c>
      <c r="D2108" s="32" t="str">
        <f>VLOOKUP(C2108,Grupo!A:B,2,0)</f>
        <v>_RX 15-20 m</v>
      </c>
      <c r="G2108" s="34">
        <v>171214</v>
      </c>
      <c r="H2108" s="32">
        <v>8472</v>
      </c>
      <c r="I2108" s="58" t="s">
        <v>15</v>
      </c>
      <c r="J2108">
        <f>VLOOKUP(D2108,'TIpo (Estudo)'!A:C,3,0)</f>
        <v>9</v>
      </c>
      <c r="K2108" t="str">
        <f>VLOOKUP(D2108,'TIpo (Estudo)'!A:B,2,)</f>
        <v>Tipo_F_15-20</v>
      </c>
      <c r="L2108" t="s">
        <v>1648</v>
      </c>
      <c r="M2108" t="str">
        <f t="shared" si="64"/>
        <v>MT</v>
      </c>
      <c r="N2108" s="53">
        <v>41333</v>
      </c>
      <c r="O2108">
        <v>1</v>
      </c>
      <c r="P2108">
        <f t="shared" si="65"/>
        <v>70197.739999999991</v>
      </c>
    </row>
    <row r="2109" spans="1:16" x14ac:dyDescent="0.25">
      <c r="A2109" s="32" t="s">
        <v>79</v>
      </c>
      <c r="B2109" s="32">
        <v>29315</v>
      </c>
      <c r="C2109" s="32" t="s">
        <v>2235</v>
      </c>
      <c r="D2109" s="32" t="str">
        <f>VLOOKUP(C2109,Grupo!A:B,2,0)</f>
        <v>_Wagon</v>
      </c>
      <c r="G2109" s="34">
        <v>41789</v>
      </c>
      <c r="H2109" s="32">
        <v>8467</v>
      </c>
      <c r="I2109" s="58" t="s">
        <v>79</v>
      </c>
      <c r="J2109">
        <f>VLOOKUP(D2109,'TIpo (Estudo)'!A:C,3,0)</f>
        <v>19</v>
      </c>
      <c r="K2109" t="str">
        <f>VLOOKUP(D2109,'TIpo (Estudo)'!A:B,2,)</f>
        <v>Tipo_K</v>
      </c>
      <c r="L2109" t="s">
        <v>1406</v>
      </c>
      <c r="M2109" t="str">
        <f t="shared" si="64"/>
        <v>RS</v>
      </c>
      <c r="N2109" s="53">
        <v>41334</v>
      </c>
      <c r="O2109">
        <v>1</v>
      </c>
      <c r="P2109">
        <f t="shared" si="65"/>
        <v>17133.489999999998</v>
      </c>
    </row>
    <row r="2110" spans="1:16" x14ac:dyDescent="0.25">
      <c r="A2110" s="32" t="s">
        <v>15</v>
      </c>
      <c r="B2110" s="32">
        <v>42981</v>
      </c>
      <c r="C2110" s="32" t="s">
        <v>2165</v>
      </c>
      <c r="D2110" s="32" t="str">
        <f>VLOOKUP(C2110,Grupo!A:B,2,0)</f>
        <v>_RX 15-20 m</v>
      </c>
      <c r="G2110" s="34">
        <v>290000</v>
      </c>
      <c r="H2110" s="32">
        <v>8527</v>
      </c>
      <c r="I2110" s="58" t="s">
        <v>2</v>
      </c>
      <c r="J2110">
        <f>VLOOKUP(D2110,'TIpo (Estudo)'!A:C,3,0)</f>
        <v>9</v>
      </c>
      <c r="K2110" t="str">
        <f>VLOOKUP(D2110,'TIpo (Estudo)'!A:B,2,)</f>
        <v>Tipo_F_15-20</v>
      </c>
      <c r="L2110" t="s">
        <v>1832</v>
      </c>
      <c r="M2110" t="str">
        <f t="shared" si="64"/>
        <v>SP</v>
      </c>
      <c r="N2110" s="53">
        <v>41334</v>
      </c>
      <c r="O2110">
        <v>1</v>
      </c>
      <c r="P2110">
        <f t="shared" si="65"/>
        <v>118900</v>
      </c>
    </row>
    <row r="2111" spans="1:16" x14ac:dyDescent="0.25">
      <c r="A2111" s="32" t="s">
        <v>4</v>
      </c>
      <c r="B2111" s="32">
        <v>43103</v>
      </c>
      <c r="C2111" s="32" t="s">
        <v>1158</v>
      </c>
      <c r="D2111" s="32" t="str">
        <f>VLOOKUP(C2111,Grupo!A:B,2,0)</f>
        <v>_Unimix</v>
      </c>
      <c r="G2111" s="34">
        <v>20000</v>
      </c>
      <c r="H2111" s="32">
        <v>7430</v>
      </c>
      <c r="I2111" s="58" t="s">
        <v>4</v>
      </c>
      <c r="J2111">
        <f>VLOOKUP(D2111,'TIpo (Estudo)'!A:C,3,0)</f>
        <v>16</v>
      </c>
      <c r="K2111" t="str">
        <f>VLOOKUP(D2111,'TIpo (Estudo)'!A:B,2,)</f>
        <v>Tipo_I</v>
      </c>
      <c r="L2111" t="s">
        <v>1237</v>
      </c>
      <c r="M2111" t="str">
        <f t="shared" si="64"/>
        <v>MG</v>
      </c>
      <c r="N2111" s="53">
        <v>41339</v>
      </c>
      <c r="O2111">
        <v>1</v>
      </c>
      <c r="P2111">
        <f t="shared" si="65"/>
        <v>8200</v>
      </c>
    </row>
    <row r="2112" spans="1:16" x14ac:dyDescent="0.25">
      <c r="A2112" s="32" t="s">
        <v>79</v>
      </c>
      <c r="B2112" s="32">
        <v>46231</v>
      </c>
      <c r="C2112" s="32" t="s">
        <v>1164</v>
      </c>
      <c r="D2112" s="32" t="str">
        <f>VLOOKUP(C2112,Grupo!A:B,2,0)</f>
        <v>_Colhedoras</v>
      </c>
      <c r="G2112" s="34">
        <v>33985</v>
      </c>
      <c r="H2112" s="32">
        <v>8414</v>
      </c>
      <c r="I2112" s="58" t="s">
        <v>79</v>
      </c>
      <c r="J2112">
        <f>VLOOKUP(D2112,'TIpo (Estudo)'!A:C,3,0)</f>
        <v>1</v>
      </c>
      <c r="K2112" t="str">
        <f>VLOOKUP(D2112,'TIpo (Estudo)'!A:B,2,)</f>
        <v>Tipo_A</v>
      </c>
      <c r="L2112" t="s">
        <v>1833</v>
      </c>
      <c r="M2112" t="str">
        <f t="shared" si="64"/>
        <v>RS</v>
      </c>
      <c r="N2112" s="53">
        <v>41341</v>
      </c>
      <c r="O2112">
        <v>1</v>
      </c>
      <c r="P2112">
        <f t="shared" si="65"/>
        <v>13933.849999999999</v>
      </c>
    </row>
    <row r="2113" spans="1:16" x14ac:dyDescent="0.25">
      <c r="A2113" s="32" t="s">
        <v>4</v>
      </c>
      <c r="B2113" s="32">
        <v>37207</v>
      </c>
      <c r="C2113" s="32" t="s">
        <v>1138</v>
      </c>
      <c r="D2113" s="32" t="str">
        <f>VLOOKUP(C2113,Grupo!A:B,2,0)</f>
        <v>_TMX 02-5 m</v>
      </c>
      <c r="G2113" s="34">
        <v>50900</v>
      </c>
      <c r="H2113" s="32">
        <v>8531</v>
      </c>
      <c r="I2113" s="58" t="s">
        <v>4</v>
      </c>
      <c r="J2113">
        <f>VLOOKUP(D2113,'TIpo (Estudo)'!A:C,3,0)</f>
        <v>13</v>
      </c>
      <c r="K2113" t="str">
        <f>VLOOKUP(D2113,'TIpo (Estudo)'!A:B,2,)</f>
        <v>Tipo_H_2-5</v>
      </c>
      <c r="L2113" t="s">
        <v>1219</v>
      </c>
      <c r="M2113" t="str">
        <f t="shared" si="64"/>
        <v>MG</v>
      </c>
      <c r="N2113" s="53">
        <v>41341</v>
      </c>
      <c r="O2113">
        <v>1</v>
      </c>
      <c r="P2113">
        <f t="shared" si="65"/>
        <v>20869</v>
      </c>
    </row>
    <row r="2114" spans="1:16" x14ac:dyDescent="0.25">
      <c r="A2114" s="32" t="s">
        <v>79</v>
      </c>
      <c r="B2114" s="32">
        <v>45418</v>
      </c>
      <c r="C2114" s="32" t="s">
        <v>1139</v>
      </c>
      <c r="D2114" s="32" t="str">
        <f>VLOOKUP(C2114,Grupo!A:B,2,0)</f>
        <v>_TMX 02-5 m</v>
      </c>
      <c r="G2114" s="34">
        <v>71826</v>
      </c>
      <c r="H2114" s="32">
        <v>8518</v>
      </c>
      <c r="I2114" s="58" t="s">
        <v>79</v>
      </c>
      <c r="J2114">
        <f>VLOOKUP(D2114,'TIpo (Estudo)'!A:C,3,0)</f>
        <v>13</v>
      </c>
      <c r="K2114" t="str">
        <f>VLOOKUP(D2114,'TIpo (Estudo)'!A:B,2,)</f>
        <v>Tipo_H_2-5</v>
      </c>
      <c r="L2114" t="s">
        <v>1406</v>
      </c>
      <c r="M2114" t="str">
        <f t="shared" si="64"/>
        <v>RS</v>
      </c>
      <c r="N2114" s="53">
        <v>41341</v>
      </c>
      <c r="O2114">
        <v>1</v>
      </c>
      <c r="P2114">
        <f t="shared" si="65"/>
        <v>29448.66</v>
      </c>
    </row>
    <row r="2115" spans="1:16" x14ac:dyDescent="0.25">
      <c r="A2115" s="32" t="s">
        <v>79</v>
      </c>
      <c r="B2115" s="32">
        <v>47162</v>
      </c>
      <c r="C2115" s="32" t="s">
        <v>2023</v>
      </c>
      <c r="D2115" s="32" t="str">
        <f>VLOOKUP(C2115,Grupo!A:B,2,0)</f>
        <v>_TMX 06-10 m</v>
      </c>
      <c r="G2115" s="34">
        <v>93320</v>
      </c>
      <c r="H2115" s="32">
        <v>8514</v>
      </c>
      <c r="I2115" s="58" t="s">
        <v>79</v>
      </c>
      <c r="J2115">
        <f>VLOOKUP(D2115,'TIpo (Estudo)'!A:C,3,0)</f>
        <v>14</v>
      </c>
      <c r="K2115" t="str">
        <f>VLOOKUP(D2115,'TIpo (Estudo)'!A:B,2,)</f>
        <v>Tipo_H_6-10</v>
      </c>
      <c r="L2115" t="s">
        <v>1796</v>
      </c>
      <c r="M2115" t="str">
        <f t="shared" ref="M2115:M2178" si="66">IF(ISBLANK(I2115),A2115,I2115)</f>
        <v>RS</v>
      </c>
      <c r="N2115" s="53">
        <v>41341</v>
      </c>
      <c r="O2115">
        <v>1</v>
      </c>
      <c r="P2115">
        <f t="shared" ref="P2115:P2178" si="67">G2115*0.41</f>
        <v>38261.199999999997</v>
      </c>
    </row>
    <row r="2116" spans="1:16" x14ac:dyDescent="0.25">
      <c r="A2116" s="32" t="s">
        <v>79</v>
      </c>
      <c r="B2116" s="32">
        <v>42700</v>
      </c>
      <c r="C2116" s="32" t="s">
        <v>3059</v>
      </c>
      <c r="D2116" s="32" t="str">
        <f>VLOOKUP(C2116,Grupo!A:B,2,0)</f>
        <v>_Wagon</v>
      </c>
      <c r="G2116" s="34">
        <v>31500</v>
      </c>
      <c r="H2116" s="32">
        <v>8515</v>
      </c>
      <c r="I2116" s="58" t="s">
        <v>79</v>
      </c>
      <c r="J2116">
        <f>VLOOKUP(D2116,'TIpo (Estudo)'!A:C,3,0)</f>
        <v>19</v>
      </c>
      <c r="K2116" t="str">
        <f>VLOOKUP(D2116,'TIpo (Estudo)'!A:B,2,)</f>
        <v>Tipo_K</v>
      </c>
      <c r="L2116" t="s">
        <v>1622</v>
      </c>
      <c r="M2116" t="str">
        <f t="shared" si="66"/>
        <v>RS</v>
      </c>
      <c r="N2116" s="53">
        <v>41341</v>
      </c>
      <c r="O2116">
        <v>1</v>
      </c>
      <c r="P2116">
        <f t="shared" si="67"/>
        <v>12915</v>
      </c>
    </row>
    <row r="2117" spans="1:16" x14ac:dyDescent="0.25">
      <c r="A2117" s="32" t="s">
        <v>79</v>
      </c>
      <c r="B2117" s="32">
        <v>41711</v>
      </c>
      <c r="C2117" s="32" t="s">
        <v>3057</v>
      </c>
      <c r="D2117" s="32" t="str">
        <f>VLOOKUP(C2117,Grupo!A:B,2,0)</f>
        <v>_VM 2-8 m</v>
      </c>
      <c r="G2117" s="34">
        <v>58000</v>
      </c>
      <c r="H2117" s="32">
        <v>8480</v>
      </c>
      <c r="I2117" s="58" t="s">
        <v>79</v>
      </c>
      <c r="J2117">
        <f>VLOOKUP(D2117,'TIpo (Estudo)'!A:C,3,0)</f>
        <v>17</v>
      </c>
      <c r="K2117" t="str">
        <f>VLOOKUP(D2117,'TIpo (Estudo)'!A:B,2,)</f>
        <v>Tipo_J_2-8</v>
      </c>
      <c r="L2117" t="s">
        <v>1704</v>
      </c>
      <c r="M2117" t="str">
        <f t="shared" si="66"/>
        <v>RS</v>
      </c>
      <c r="N2117" s="53">
        <v>41344</v>
      </c>
      <c r="O2117">
        <v>1</v>
      </c>
      <c r="P2117">
        <f t="shared" si="67"/>
        <v>23780</v>
      </c>
    </row>
    <row r="2118" spans="1:16" x14ac:dyDescent="0.25">
      <c r="A2118" s="32" t="s">
        <v>15</v>
      </c>
      <c r="B2118" s="32">
        <v>33790</v>
      </c>
      <c r="C2118" s="32" t="s">
        <v>1177</v>
      </c>
      <c r="D2118" s="32" t="str">
        <f>VLOOKUP(C2118,Grupo!A:B,2,0)</f>
        <v>_Colhedoras</v>
      </c>
      <c r="G2118" s="34">
        <v>41748</v>
      </c>
      <c r="H2118" s="32">
        <v>8529</v>
      </c>
      <c r="I2118" s="58" t="s">
        <v>15</v>
      </c>
      <c r="J2118">
        <f>VLOOKUP(D2118,'TIpo (Estudo)'!A:C,3,0)</f>
        <v>1</v>
      </c>
      <c r="K2118" t="str">
        <f>VLOOKUP(D2118,'TIpo (Estudo)'!A:B,2,)</f>
        <v>Tipo_A</v>
      </c>
      <c r="L2118" t="s">
        <v>1834</v>
      </c>
      <c r="M2118" t="str">
        <f t="shared" si="66"/>
        <v>MT</v>
      </c>
      <c r="N2118" s="53">
        <v>41346</v>
      </c>
      <c r="O2118">
        <v>1</v>
      </c>
      <c r="P2118">
        <f t="shared" si="67"/>
        <v>17116.68</v>
      </c>
    </row>
    <row r="2119" spans="1:16" x14ac:dyDescent="0.25">
      <c r="A2119" s="32" t="s">
        <v>67</v>
      </c>
      <c r="B2119" s="32">
        <v>33790</v>
      </c>
      <c r="C2119" s="32" t="s">
        <v>1177</v>
      </c>
      <c r="D2119" s="32" t="str">
        <f>VLOOKUP(C2119,Grupo!A:B,2,0)</f>
        <v>_Colhedoras</v>
      </c>
      <c r="G2119" s="34">
        <v>54000</v>
      </c>
      <c r="H2119" s="32">
        <v>8521</v>
      </c>
      <c r="I2119" s="58" t="s">
        <v>67</v>
      </c>
      <c r="J2119">
        <f>VLOOKUP(D2119,'TIpo (Estudo)'!A:C,3,0)</f>
        <v>1</v>
      </c>
      <c r="K2119" t="str">
        <f>VLOOKUP(D2119,'TIpo (Estudo)'!A:B,2,)</f>
        <v>Tipo_A</v>
      </c>
      <c r="L2119" t="s">
        <v>1393</v>
      </c>
      <c r="M2119" t="str">
        <f t="shared" si="66"/>
        <v>PA</v>
      </c>
      <c r="N2119" s="53">
        <v>41346</v>
      </c>
      <c r="O2119">
        <v>1</v>
      </c>
      <c r="P2119">
        <f t="shared" si="67"/>
        <v>22140</v>
      </c>
    </row>
    <row r="2120" spans="1:16" x14ac:dyDescent="0.25">
      <c r="A2120" s="32" t="s">
        <v>2</v>
      </c>
      <c r="B2120" s="32">
        <v>40526</v>
      </c>
      <c r="C2120" s="32" t="s">
        <v>1151</v>
      </c>
      <c r="D2120" s="32" t="str">
        <f>VLOOKUP(C2120,Grupo!A:B,2,0)</f>
        <v>_RX 0-11m</v>
      </c>
      <c r="G2120" s="34">
        <v>93153.8</v>
      </c>
      <c r="H2120" s="32">
        <v>8532</v>
      </c>
      <c r="I2120" s="58" t="s">
        <v>2</v>
      </c>
      <c r="J2120">
        <f>VLOOKUP(D2120,'TIpo (Estudo)'!A:C,3,0)</f>
        <v>7</v>
      </c>
      <c r="K2120" t="str">
        <f>VLOOKUP(D2120,'TIpo (Estudo)'!A:B,2,)</f>
        <v>Tipo_F_0-11</v>
      </c>
      <c r="L2120" t="s">
        <v>1742</v>
      </c>
      <c r="M2120" t="str">
        <f t="shared" si="66"/>
        <v>SP</v>
      </c>
      <c r="N2120" s="53">
        <v>41348</v>
      </c>
      <c r="O2120">
        <v>1</v>
      </c>
      <c r="P2120">
        <f t="shared" si="67"/>
        <v>38193.057999999997</v>
      </c>
    </row>
    <row r="2121" spans="1:16" x14ac:dyDescent="0.25">
      <c r="A2121" s="32" t="s">
        <v>2</v>
      </c>
      <c r="B2121" s="32">
        <v>37207</v>
      </c>
      <c r="C2121" s="32" t="s">
        <v>1138</v>
      </c>
      <c r="D2121" s="32" t="str">
        <f>VLOOKUP(C2121,Grupo!A:B,2,0)</f>
        <v>_TMX 02-5 m</v>
      </c>
      <c r="G2121" s="34">
        <v>44000</v>
      </c>
      <c r="H2121" s="32">
        <v>8522</v>
      </c>
      <c r="I2121" s="58" t="s">
        <v>2</v>
      </c>
      <c r="J2121">
        <f>VLOOKUP(D2121,'TIpo (Estudo)'!A:C,3,0)</f>
        <v>13</v>
      </c>
      <c r="K2121" t="str">
        <f>VLOOKUP(D2121,'TIpo (Estudo)'!A:B,2,)</f>
        <v>Tipo_H_2-5</v>
      </c>
      <c r="L2121" t="s">
        <v>1274</v>
      </c>
      <c r="M2121" t="str">
        <f t="shared" si="66"/>
        <v>SP</v>
      </c>
      <c r="N2121" s="53">
        <v>41348</v>
      </c>
      <c r="O2121">
        <v>1</v>
      </c>
      <c r="P2121">
        <f t="shared" si="67"/>
        <v>18040</v>
      </c>
    </row>
    <row r="2122" spans="1:16" x14ac:dyDescent="0.25">
      <c r="A2122" s="32" t="s">
        <v>2</v>
      </c>
      <c r="B2122" s="32">
        <v>36952</v>
      </c>
      <c r="C2122" s="32" t="s">
        <v>1141</v>
      </c>
      <c r="D2122" s="32" t="str">
        <f>VLOOKUP(C2122,Grupo!A:B,2,0)</f>
        <v>_TMX 06-10 m</v>
      </c>
      <c r="G2122" s="34">
        <v>90768</v>
      </c>
      <c r="H2122" s="32">
        <v>8502</v>
      </c>
      <c r="I2122" s="58" t="s">
        <v>2</v>
      </c>
      <c r="J2122">
        <f>VLOOKUP(D2122,'TIpo (Estudo)'!A:C,3,0)</f>
        <v>14</v>
      </c>
      <c r="K2122" t="str">
        <f>VLOOKUP(D2122,'TIpo (Estudo)'!A:B,2,)</f>
        <v>Tipo_H_6-10</v>
      </c>
      <c r="L2122" t="s">
        <v>1742</v>
      </c>
      <c r="M2122" t="str">
        <f t="shared" si="66"/>
        <v>SP</v>
      </c>
      <c r="N2122" s="53">
        <v>41348</v>
      </c>
      <c r="O2122">
        <v>1</v>
      </c>
      <c r="P2122">
        <f t="shared" si="67"/>
        <v>37214.879999999997</v>
      </c>
    </row>
    <row r="2123" spans="1:16" x14ac:dyDescent="0.25">
      <c r="A2123" s="32" t="s">
        <v>4</v>
      </c>
      <c r="B2123" s="32">
        <v>36460</v>
      </c>
      <c r="C2123" s="32" t="s">
        <v>1149</v>
      </c>
      <c r="D2123" s="32" t="str">
        <f>VLOOKUP(C2123,Grupo!A:B,2,0)</f>
        <v>_TMX 02-5 m</v>
      </c>
      <c r="G2123" s="34">
        <v>33983.89</v>
      </c>
      <c r="H2123" s="32">
        <v>8498</v>
      </c>
      <c r="I2123" s="58" t="s">
        <v>4</v>
      </c>
      <c r="J2123">
        <f>VLOOKUP(D2123,'TIpo (Estudo)'!A:C,3,0)</f>
        <v>13</v>
      </c>
      <c r="K2123" t="str">
        <f>VLOOKUP(D2123,'TIpo (Estudo)'!A:B,2,)</f>
        <v>Tipo_H_2-5</v>
      </c>
      <c r="L2123" t="s">
        <v>1259</v>
      </c>
      <c r="M2123" t="str">
        <f t="shared" si="66"/>
        <v>MG</v>
      </c>
      <c r="N2123" s="53">
        <v>41352</v>
      </c>
      <c r="O2123">
        <v>1</v>
      </c>
      <c r="P2123">
        <f t="shared" si="67"/>
        <v>13933.394899999999</v>
      </c>
    </row>
    <row r="2124" spans="1:16" x14ac:dyDescent="0.25">
      <c r="A2124" s="32" t="s">
        <v>10</v>
      </c>
      <c r="B2124" s="32">
        <v>43239</v>
      </c>
      <c r="C2124" s="32" t="s">
        <v>2018</v>
      </c>
      <c r="D2124" s="32" t="str">
        <f>VLOOKUP(C2124,Grupo!A:B,2,0)</f>
        <v>_TMX 06-10 m</v>
      </c>
      <c r="G2124" s="34">
        <v>108000</v>
      </c>
      <c r="H2124" s="32">
        <v>8528</v>
      </c>
      <c r="I2124" s="58" t="s">
        <v>10</v>
      </c>
      <c r="J2124">
        <f>VLOOKUP(D2124,'TIpo (Estudo)'!A:C,3,0)</f>
        <v>14</v>
      </c>
      <c r="K2124" t="str">
        <f>VLOOKUP(D2124,'TIpo (Estudo)'!A:B,2,)</f>
        <v>Tipo_H_6-10</v>
      </c>
      <c r="L2124" t="s">
        <v>1210</v>
      </c>
      <c r="M2124" t="str">
        <f t="shared" si="66"/>
        <v>GO</v>
      </c>
      <c r="N2124" s="53">
        <v>41353</v>
      </c>
      <c r="O2124">
        <v>1</v>
      </c>
      <c r="P2124">
        <f t="shared" si="67"/>
        <v>44280</v>
      </c>
    </row>
    <row r="2125" spans="1:16" x14ac:dyDescent="0.25">
      <c r="A2125" s="32" t="s">
        <v>2</v>
      </c>
      <c r="B2125" s="32">
        <v>44319</v>
      </c>
      <c r="C2125" s="32" t="s">
        <v>1966</v>
      </c>
      <c r="D2125" s="32" t="str">
        <f>VLOOKUP(C2125,Grupo!A:B,2,0)</f>
        <v>_RX 25-27 M</v>
      </c>
      <c r="G2125" s="34">
        <v>340000</v>
      </c>
      <c r="H2125" s="32">
        <v>8534</v>
      </c>
      <c r="I2125" s="58" t="s">
        <v>2</v>
      </c>
      <c r="J2125">
        <f>VLOOKUP(D2125,'TIpo (Estudo)'!A:C,3,0)</f>
        <v>11</v>
      </c>
      <c r="K2125" t="str">
        <f>VLOOKUP(D2125,'TIpo (Estudo)'!A:B,2,)</f>
        <v>Tipo_F_25-27</v>
      </c>
      <c r="L2125" t="s">
        <v>1517</v>
      </c>
      <c r="M2125" t="str">
        <f t="shared" si="66"/>
        <v>SP</v>
      </c>
      <c r="N2125" s="53">
        <v>41353</v>
      </c>
      <c r="O2125">
        <v>1</v>
      </c>
      <c r="P2125">
        <f t="shared" si="67"/>
        <v>139400</v>
      </c>
    </row>
    <row r="2126" spans="1:16" x14ac:dyDescent="0.25">
      <c r="A2126" s="32" t="s">
        <v>2</v>
      </c>
      <c r="B2126" s="32">
        <v>44319</v>
      </c>
      <c r="C2126" s="32" t="s">
        <v>1966</v>
      </c>
      <c r="D2126" s="32" t="str">
        <f>VLOOKUP(C2126,Grupo!A:B,2,0)</f>
        <v>_RX 25-27 M</v>
      </c>
      <c r="G2126" s="34">
        <v>340000</v>
      </c>
      <c r="H2126" s="32">
        <v>8535</v>
      </c>
      <c r="I2126" s="58" t="s">
        <v>2</v>
      </c>
      <c r="J2126">
        <f>VLOOKUP(D2126,'TIpo (Estudo)'!A:C,3,0)</f>
        <v>11</v>
      </c>
      <c r="K2126" t="str">
        <f>VLOOKUP(D2126,'TIpo (Estudo)'!A:B,2,)</f>
        <v>Tipo_F_25-27</v>
      </c>
      <c r="L2126" t="s">
        <v>1517</v>
      </c>
      <c r="M2126" t="str">
        <f t="shared" si="66"/>
        <v>SP</v>
      </c>
      <c r="N2126" s="53">
        <v>41353</v>
      </c>
      <c r="O2126">
        <v>1</v>
      </c>
      <c r="P2126">
        <f t="shared" si="67"/>
        <v>139400</v>
      </c>
    </row>
    <row r="2127" spans="1:16" x14ac:dyDescent="0.25">
      <c r="A2127" s="32" t="s">
        <v>4</v>
      </c>
      <c r="B2127" s="32">
        <v>43103</v>
      </c>
      <c r="C2127" s="32" t="s">
        <v>1158</v>
      </c>
      <c r="D2127" s="32" t="str">
        <f>VLOOKUP(C2127,Grupo!A:B,2,0)</f>
        <v>_Unimix</v>
      </c>
      <c r="G2127" s="34">
        <v>20000</v>
      </c>
      <c r="H2127" s="32">
        <v>7430</v>
      </c>
      <c r="I2127" s="58" t="s">
        <v>4</v>
      </c>
      <c r="J2127">
        <f>VLOOKUP(D2127,'TIpo (Estudo)'!A:C,3,0)</f>
        <v>16</v>
      </c>
      <c r="K2127" t="str">
        <f>VLOOKUP(D2127,'TIpo (Estudo)'!A:B,2,)</f>
        <v>Tipo_I</v>
      </c>
      <c r="L2127" t="s">
        <v>1495</v>
      </c>
      <c r="M2127" t="str">
        <f t="shared" si="66"/>
        <v>MG</v>
      </c>
      <c r="N2127" s="53">
        <v>41353</v>
      </c>
      <c r="O2127">
        <v>1</v>
      </c>
      <c r="P2127">
        <f t="shared" si="67"/>
        <v>8200</v>
      </c>
    </row>
    <row r="2128" spans="1:16" x14ac:dyDescent="0.25">
      <c r="A2128" s="32" t="s">
        <v>29</v>
      </c>
      <c r="B2128" s="32">
        <v>35520</v>
      </c>
      <c r="C2128" s="32" t="s">
        <v>1169</v>
      </c>
      <c r="D2128" s="32" t="str">
        <f>VLOOKUP(C2128,Grupo!A:B,2,0)</f>
        <v>_Wagon</v>
      </c>
      <c r="G2128" s="34">
        <v>53960</v>
      </c>
      <c r="H2128" s="32">
        <v>8496</v>
      </c>
      <c r="I2128" s="58" t="s">
        <v>29</v>
      </c>
      <c r="J2128">
        <f>VLOOKUP(D2128,'TIpo (Estudo)'!A:C,3,0)</f>
        <v>19</v>
      </c>
      <c r="K2128" t="str">
        <f>VLOOKUP(D2128,'TIpo (Estudo)'!A:B,2,)</f>
        <v>Tipo_K</v>
      </c>
      <c r="L2128" t="s">
        <v>1561</v>
      </c>
      <c r="M2128" t="str">
        <f t="shared" si="66"/>
        <v>PR</v>
      </c>
      <c r="N2128" s="53">
        <v>41353</v>
      </c>
      <c r="O2128">
        <v>1</v>
      </c>
      <c r="P2128">
        <f t="shared" si="67"/>
        <v>22123.599999999999</v>
      </c>
    </row>
    <row r="2129" spans="1:16" x14ac:dyDescent="0.25">
      <c r="A2129" s="32" t="s">
        <v>2</v>
      </c>
      <c r="B2129" s="32">
        <v>37090</v>
      </c>
      <c r="C2129" s="32" t="s">
        <v>1142</v>
      </c>
      <c r="D2129" s="32" t="str">
        <f>VLOOKUP(C2129,Grupo!A:B,2,0)</f>
        <v>_TMX 02-5 m</v>
      </c>
      <c r="G2129" s="34">
        <v>46800</v>
      </c>
      <c r="H2129" s="32">
        <v>8519</v>
      </c>
      <c r="I2129" s="58" t="s">
        <v>2</v>
      </c>
      <c r="J2129">
        <f>VLOOKUP(D2129,'TIpo (Estudo)'!A:C,3,0)</f>
        <v>13</v>
      </c>
      <c r="K2129" t="str">
        <f>VLOOKUP(D2129,'TIpo (Estudo)'!A:B,2,)</f>
        <v>Tipo_H_2-5</v>
      </c>
      <c r="L2129" t="s">
        <v>1334</v>
      </c>
      <c r="M2129" t="str">
        <f t="shared" si="66"/>
        <v>SP</v>
      </c>
      <c r="N2129" s="53">
        <v>41354</v>
      </c>
      <c r="O2129">
        <v>1</v>
      </c>
      <c r="P2129">
        <f t="shared" si="67"/>
        <v>19188</v>
      </c>
    </row>
    <row r="2130" spans="1:16" x14ac:dyDescent="0.25">
      <c r="A2130" s="32" t="s">
        <v>4</v>
      </c>
      <c r="B2130" s="32">
        <v>37207</v>
      </c>
      <c r="C2130" s="32" t="s">
        <v>1138</v>
      </c>
      <c r="D2130" s="32" t="str">
        <f>VLOOKUP(C2130,Grupo!A:B,2,0)</f>
        <v>_TMX 02-5 m</v>
      </c>
      <c r="G2130" s="34">
        <v>45311.9</v>
      </c>
      <c r="H2130" s="32">
        <v>8499</v>
      </c>
      <c r="I2130" s="58" t="s">
        <v>4</v>
      </c>
      <c r="J2130">
        <f>VLOOKUP(D2130,'TIpo (Estudo)'!A:C,3,0)</f>
        <v>13</v>
      </c>
      <c r="K2130" t="str">
        <f>VLOOKUP(D2130,'TIpo (Estudo)'!A:B,2,)</f>
        <v>Tipo_H_2-5</v>
      </c>
      <c r="L2130" t="s">
        <v>1259</v>
      </c>
      <c r="M2130" t="str">
        <f t="shared" si="66"/>
        <v>MG</v>
      </c>
      <c r="N2130" s="53">
        <v>41355</v>
      </c>
      <c r="O2130">
        <v>1</v>
      </c>
      <c r="P2130">
        <f t="shared" si="67"/>
        <v>18577.879000000001</v>
      </c>
    </row>
    <row r="2131" spans="1:16" x14ac:dyDescent="0.25">
      <c r="A2131" s="32" t="s">
        <v>4</v>
      </c>
      <c r="B2131" s="32">
        <v>37090</v>
      </c>
      <c r="C2131" s="32" t="s">
        <v>1142</v>
      </c>
      <c r="D2131" s="32" t="str">
        <f>VLOOKUP(C2131,Grupo!A:B,2,0)</f>
        <v>_TMX 02-5 m</v>
      </c>
      <c r="G2131" s="34">
        <v>52768</v>
      </c>
      <c r="H2131" s="32">
        <v>8485</v>
      </c>
      <c r="I2131" s="58" t="s">
        <v>4</v>
      </c>
      <c r="J2131">
        <f>VLOOKUP(D2131,'TIpo (Estudo)'!A:C,3,0)</f>
        <v>13</v>
      </c>
      <c r="K2131" t="str">
        <f>VLOOKUP(D2131,'TIpo (Estudo)'!A:B,2,)</f>
        <v>Tipo_H_2-5</v>
      </c>
      <c r="L2131" t="s">
        <v>1219</v>
      </c>
      <c r="M2131" t="str">
        <f t="shared" si="66"/>
        <v>MG</v>
      </c>
      <c r="N2131" s="53">
        <v>41365</v>
      </c>
      <c r="O2131">
        <v>1</v>
      </c>
      <c r="P2131">
        <f t="shared" si="67"/>
        <v>21634.879999999997</v>
      </c>
    </row>
    <row r="2132" spans="1:16" x14ac:dyDescent="0.25">
      <c r="A2132" s="32" t="s">
        <v>4</v>
      </c>
      <c r="B2132" s="32">
        <v>37207</v>
      </c>
      <c r="C2132" s="32" t="s">
        <v>1138</v>
      </c>
      <c r="D2132" s="32" t="str">
        <f>VLOOKUP(C2132,Grupo!A:B,2,0)</f>
        <v>_TMX 02-5 m</v>
      </c>
      <c r="G2132" s="34">
        <v>50000</v>
      </c>
      <c r="H2132" s="32">
        <v>8547</v>
      </c>
      <c r="I2132" s="58" t="s">
        <v>4</v>
      </c>
      <c r="J2132">
        <f>VLOOKUP(D2132,'TIpo (Estudo)'!A:C,3,0)</f>
        <v>13</v>
      </c>
      <c r="K2132" t="str">
        <f>VLOOKUP(D2132,'TIpo (Estudo)'!A:B,2,)</f>
        <v>Tipo_H_2-5</v>
      </c>
      <c r="L2132" t="s">
        <v>1259</v>
      </c>
      <c r="M2132" t="str">
        <f t="shared" si="66"/>
        <v>MG</v>
      </c>
      <c r="N2132" s="53">
        <v>41367</v>
      </c>
      <c r="O2132">
        <v>1</v>
      </c>
      <c r="P2132">
        <f t="shared" si="67"/>
        <v>20500</v>
      </c>
    </row>
    <row r="2133" spans="1:16" x14ac:dyDescent="0.25">
      <c r="A2133" s="32" t="s">
        <v>4</v>
      </c>
      <c r="B2133" s="32">
        <v>37207</v>
      </c>
      <c r="C2133" s="32" t="s">
        <v>1138</v>
      </c>
      <c r="D2133" s="32" t="str">
        <f>VLOOKUP(C2133,Grupo!A:B,2,0)</f>
        <v>_TMX 02-5 m</v>
      </c>
      <c r="G2133" s="34">
        <v>50000</v>
      </c>
      <c r="H2133" s="32">
        <v>8551</v>
      </c>
      <c r="I2133" s="58" t="s">
        <v>4</v>
      </c>
      <c r="J2133">
        <f>VLOOKUP(D2133,'TIpo (Estudo)'!A:C,3,0)</f>
        <v>13</v>
      </c>
      <c r="K2133" t="str">
        <f>VLOOKUP(D2133,'TIpo (Estudo)'!A:B,2,)</f>
        <v>Tipo_H_2-5</v>
      </c>
      <c r="L2133" t="s">
        <v>1259</v>
      </c>
      <c r="M2133" t="str">
        <f t="shared" si="66"/>
        <v>MG</v>
      </c>
      <c r="N2133" s="53">
        <v>41369</v>
      </c>
      <c r="O2133">
        <v>1</v>
      </c>
      <c r="P2133">
        <f t="shared" si="67"/>
        <v>20500</v>
      </c>
    </row>
    <row r="2134" spans="1:16" x14ac:dyDescent="0.25">
      <c r="A2134" s="32" t="s">
        <v>29</v>
      </c>
      <c r="B2134" s="32">
        <v>36952</v>
      </c>
      <c r="C2134" s="32" t="s">
        <v>1141</v>
      </c>
      <c r="D2134" s="32" t="str">
        <f>VLOOKUP(C2134,Grupo!A:B,2,0)</f>
        <v>_TMX 06-10 m</v>
      </c>
      <c r="G2134" s="34">
        <v>108036.42</v>
      </c>
      <c r="H2134" s="32" t="s">
        <v>2083</v>
      </c>
      <c r="I2134" s="58" t="s">
        <v>29</v>
      </c>
      <c r="J2134">
        <f>VLOOKUP(D2134,'TIpo (Estudo)'!A:C,3,0)</f>
        <v>14</v>
      </c>
      <c r="K2134" t="str">
        <f>VLOOKUP(D2134,'TIpo (Estudo)'!A:B,2,)</f>
        <v>Tipo_H_6-10</v>
      </c>
      <c r="L2134" t="s">
        <v>1828</v>
      </c>
      <c r="M2134" t="str">
        <f t="shared" si="66"/>
        <v>PR</v>
      </c>
      <c r="N2134" s="53">
        <v>41372</v>
      </c>
      <c r="O2134">
        <v>1</v>
      </c>
      <c r="P2134">
        <f t="shared" si="67"/>
        <v>44294.932199999996</v>
      </c>
    </row>
    <row r="2135" spans="1:16" x14ac:dyDescent="0.25">
      <c r="A2135" s="32" t="s">
        <v>175</v>
      </c>
      <c r="B2135" s="32">
        <v>47412</v>
      </c>
      <c r="C2135" s="32" t="s">
        <v>2941</v>
      </c>
      <c r="D2135" s="32" t="str">
        <f>VLOOKUP(C2135,Grupo!A:B,2,0)</f>
        <v>_VM 2-8 m</v>
      </c>
      <c r="G2135" s="34">
        <v>48645</v>
      </c>
      <c r="H2135" s="32">
        <v>8537</v>
      </c>
      <c r="I2135" s="58" t="s">
        <v>2</v>
      </c>
      <c r="J2135">
        <f>VLOOKUP(D2135,'TIpo (Estudo)'!A:C,3,0)</f>
        <v>17</v>
      </c>
      <c r="K2135" t="str">
        <f>VLOOKUP(D2135,'TIpo (Estudo)'!A:B,2,)</f>
        <v>Tipo_J_2-8</v>
      </c>
      <c r="L2135" t="s">
        <v>1526</v>
      </c>
      <c r="M2135" t="str">
        <f t="shared" si="66"/>
        <v>SP</v>
      </c>
      <c r="N2135" s="53">
        <v>41372</v>
      </c>
      <c r="O2135">
        <v>1</v>
      </c>
      <c r="P2135">
        <f t="shared" si="67"/>
        <v>19944.449999999997</v>
      </c>
    </row>
    <row r="2136" spans="1:16" x14ac:dyDescent="0.25">
      <c r="A2136" s="32" t="s">
        <v>175</v>
      </c>
      <c r="B2136" s="32">
        <v>47412</v>
      </c>
      <c r="C2136" s="32" t="s">
        <v>2941</v>
      </c>
      <c r="D2136" s="32" t="str">
        <f>VLOOKUP(C2136,Grupo!A:B,2,0)</f>
        <v>_VM 2-8 m</v>
      </c>
      <c r="G2136" s="34">
        <v>48645</v>
      </c>
      <c r="H2136" s="32">
        <v>8538</v>
      </c>
      <c r="I2136" s="58" t="s">
        <v>2</v>
      </c>
      <c r="J2136">
        <f>VLOOKUP(D2136,'TIpo (Estudo)'!A:C,3,0)</f>
        <v>17</v>
      </c>
      <c r="K2136" t="str">
        <f>VLOOKUP(D2136,'TIpo (Estudo)'!A:B,2,)</f>
        <v>Tipo_J_2-8</v>
      </c>
      <c r="L2136" t="s">
        <v>1526</v>
      </c>
      <c r="M2136" t="str">
        <f t="shared" si="66"/>
        <v>SP</v>
      </c>
      <c r="N2136" s="53">
        <v>41372</v>
      </c>
      <c r="O2136">
        <v>1</v>
      </c>
      <c r="P2136">
        <f t="shared" si="67"/>
        <v>19944.449999999997</v>
      </c>
    </row>
    <row r="2137" spans="1:16" x14ac:dyDescent="0.25">
      <c r="A2137" s="32" t="s">
        <v>175</v>
      </c>
      <c r="B2137" s="32">
        <v>47412</v>
      </c>
      <c r="C2137" s="32" t="s">
        <v>2941</v>
      </c>
      <c r="D2137" s="32" t="str">
        <f>VLOOKUP(C2137,Grupo!A:B,2,0)</f>
        <v>_VM 2-8 m</v>
      </c>
      <c r="G2137" s="34">
        <v>48645</v>
      </c>
      <c r="H2137" s="32">
        <v>8539</v>
      </c>
      <c r="I2137" s="58" t="s">
        <v>2</v>
      </c>
      <c r="J2137">
        <f>VLOOKUP(D2137,'TIpo (Estudo)'!A:C,3,0)</f>
        <v>17</v>
      </c>
      <c r="K2137" t="str">
        <f>VLOOKUP(D2137,'TIpo (Estudo)'!A:B,2,)</f>
        <v>Tipo_J_2-8</v>
      </c>
      <c r="L2137" t="s">
        <v>1526</v>
      </c>
      <c r="M2137" t="str">
        <f t="shared" si="66"/>
        <v>SP</v>
      </c>
      <c r="N2137" s="53">
        <v>41372</v>
      </c>
      <c r="O2137">
        <v>1</v>
      </c>
      <c r="P2137">
        <f t="shared" si="67"/>
        <v>19944.449999999997</v>
      </c>
    </row>
    <row r="2138" spans="1:16" x14ac:dyDescent="0.25">
      <c r="A2138" s="32" t="s">
        <v>175</v>
      </c>
      <c r="B2138" s="32">
        <v>47412</v>
      </c>
      <c r="C2138" s="32" t="s">
        <v>2941</v>
      </c>
      <c r="D2138" s="32" t="str">
        <f>VLOOKUP(C2138,Grupo!A:B,2,0)</f>
        <v>_VM 2-8 m</v>
      </c>
      <c r="G2138" s="34">
        <v>48645</v>
      </c>
      <c r="H2138" s="32">
        <v>8540</v>
      </c>
      <c r="I2138" s="58" t="s">
        <v>2</v>
      </c>
      <c r="J2138">
        <f>VLOOKUP(D2138,'TIpo (Estudo)'!A:C,3,0)</f>
        <v>17</v>
      </c>
      <c r="K2138" t="str">
        <f>VLOOKUP(D2138,'TIpo (Estudo)'!A:B,2,)</f>
        <v>Tipo_J_2-8</v>
      </c>
      <c r="L2138" t="s">
        <v>1526</v>
      </c>
      <c r="M2138" t="str">
        <f t="shared" si="66"/>
        <v>SP</v>
      </c>
      <c r="N2138" s="53">
        <v>41372</v>
      </c>
      <c r="O2138">
        <v>1</v>
      </c>
      <c r="P2138">
        <f t="shared" si="67"/>
        <v>19944.449999999997</v>
      </c>
    </row>
    <row r="2139" spans="1:16" x14ac:dyDescent="0.25">
      <c r="A2139" s="32" t="s">
        <v>29</v>
      </c>
      <c r="B2139" s="32">
        <v>45418</v>
      </c>
      <c r="C2139" s="32" t="s">
        <v>1139</v>
      </c>
      <c r="D2139" s="32" t="str">
        <f>VLOOKUP(C2139,Grupo!A:B,2,0)</f>
        <v>_TMX 02-5 m</v>
      </c>
      <c r="G2139" s="34">
        <v>84000</v>
      </c>
      <c r="H2139" s="32">
        <v>8511</v>
      </c>
      <c r="I2139" s="58" t="s">
        <v>29</v>
      </c>
      <c r="J2139">
        <f>VLOOKUP(D2139,'TIpo (Estudo)'!A:C,3,0)</f>
        <v>13</v>
      </c>
      <c r="K2139" t="str">
        <f>VLOOKUP(D2139,'TIpo (Estudo)'!A:B,2,)</f>
        <v>Tipo_H_2-5</v>
      </c>
      <c r="L2139" t="s">
        <v>1835</v>
      </c>
      <c r="M2139" t="str">
        <f t="shared" si="66"/>
        <v>PR</v>
      </c>
      <c r="N2139" s="53">
        <v>41373</v>
      </c>
      <c r="O2139">
        <v>1</v>
      </c>
      <c r="P2139">
        <f t="shared" si="67"/>
        <v>34440</v>
      </c>
    </row>
    <row r="2140" spans="1:16" x14ac:dyDescent="0.25">
      <c r="A2140" s="32" t="s">
        <v>2</v>
      </c>
      <c r="B2140" s="32">
        <v>36460</v>
      </c>
      <c r="C2140" s="32" t="s">
        <v>1149</v>
      </c>
      <c r="D2140" s="32" t="str">
        <f>VLOOKUP(C2140,Grupo!A:B,2,0)</f>
        <v>_TMX 02-5 m</v>
      </c>
      <c r="G2140" s="34">
        <v>31932</v>
      </c>
      <c r="H2140" s="32">
        <v>8526</v>
      </c>
      <c r="I2140" s="58" t="s">
        <v>2</v>
      </c>
      <c r="J2140">
        <f>VLOOKUP(D2140,'TIpo (Estudo)'!A:C,3,0)</f>
        <v>13</v>
      </c>
      <c r="K2140" t="str">
        <f>VLOOKUP(D2140,'TIpo (Estudo)'!A:B,2,)</f>
        <v>Tipo_H_2-5</v>
      </c>
      <c r="L2140" t="s">
        <v>1194</v>
      </c>
      <c r="M2140" t="str">
        <f t="shared" si="66"/>
        <v>SP</v>
      </c>
      <c r="N2140" s="53">
        <v>41374</v>
      </c>
      <c r="O2140">
        <v>1</v>
      </c>
      <c r="P2140">
        <f t="shared" si="67"/>
        <v>13092.119999999999</v>
      </c>
    </row>
    <row r="2141" spans="1:16" x14ac:dyDescent="0.25">
      <c r="A2141" s="32" t="s">
        <v>2</v>
      </c>
      <c r="B2141" s="32">
        <v>45418</v>
      </c>
      <c r="C2141" s="32" t="s">
        <v>1139</v>
      </c>
      <c r="D2141" s="32" t="str">
        <f>VLOOKUP(C2141,Grupo!A:B,2,0)</f>
        <v>_TMX 02-5 m</v>
      </c>
      <c r="G2141" s="34">
        <v>61801</v>
      </c>
      <c r="H2141" s="32">
        <v>8493</v>
      </c>
      <c r="I2141" s="58" t="s">
        <v>2</v>
      </c>
      <c r="J2141">
        <f>VLOOKUP(D2141,'TIpo (Estudo)'!A:C,3,0)</f>
        <v>13</v>
      </c>
      <c r="K2141" t="str">
        <f>VLOOKUP(D2141,'TIpo (Estudo)'!A:B,2,)</f>
        <v>Tipo_H_2-5</v>
      </c>
      <c r="L2141" t="s">
        <v>1194</v>
      </c>
      <c r="M2141" t="str">
        <f t="shared" si="66"/>
        <v>SP</v>
      </c>
      <c r="N2141" s="53">
        <v>41374</v>
      </c>
      <c r="O2141">
        <v>1</v>
      </c>
      <c r="P2141">
        <f t="shared" si="67"/>
        <v>25338.41</v>
      </c>
    </row>
    <row r="2142" spans="1:16" x14ac:dyDescent="0.25">
      <c r="A2142" s="32" t="s">
        <v>79</v>
      </c>
      <c r="B2142" s="32">
        <v>36952</v>
      </c>
      <c r="C2142" s="32" t="s">
        <v>1141</v>
      </c>
      <c r="D2142" s="32" t="str">
        <f>VLOOKUP(C2142,Grupo!A:B,2,0)</f>
        <v>_TMX 06-10 m</v>
      </c>
      <c r="G2142" s="34">
        <v>120000</v>
      </c>
      <c r="H2142" s="32">
        <v>8500</v>
      </c>
      <c r="I2142" s="58" t="s">
        <v>79</v>
      </c>
      <c r="J2142">
        <f>VLOOKUP(D2142,'TIpo (Estudo)'!A:C,3,0)</f>
        <v>14</v>
      </c>
      <c r="K2142" t="str">
        <f>VLOOKUP(D2142,'TIpo (Estudo)'!A:B,2,)</f>
        <v>Tipo_H_6-10</v>
      </c>
      <c r="L2142" t="s">
        <v>1836</v>
      </c>
      <c r="M2142" t="str">
        <f t="shared" si="66"/>
        <v>RS</v>
      </c>
      <c r="N2142" s="53">
        <v>41374</v>
      </c>
      <c r="O2142">
        <v>1</v>
      </c>
      <c r="P2142">
        <f t="shared" si="67"/>
        <v>49200</v>
      </c>
    </row>
    <row r="2143" spans="1:16" x14ac:dyDescent="0.25">
      <c r="A2143" s="32" t="s">
        <v>10</v>
      </c>
      <c r="B2143" s="32">
        <v>47160</v>
      </c>
      <c r="C2143" s="32" t="s">
        <v>1146</v>
      </c>
      <c r="D2143" s="32" t="str">
        <f>VLOOKUP(C2143,Grupo!A:B,2,0)</f>
        <v>_TMX 06-10 m</v>
      </c>
      <c r="G2143" s="34">
        <v>60400</v>
      </c>
      <c r="H2143" s="32">
        <v>8548</v>
      </c>
      <c r="I2143" s="58" t="s">
        <v>10</v>
      </c>
      <c r="J2143">
        <f>VLOOKUP(D2143,'TIpo (Estudo)'!A:C,3,0)</f>
        <v>14</v>
      </c>
      <c r="K2143" t="str">
        <f>VLOOKUP(D2143,'TIpo (Estudo)'!A:B,2,)</f>
        <v>Tipo_H_6-10</v>
      </c>
      <c r="L2143" t="s">
        <v>1439</v>
      </c>
      <c r="M2143" t="str">
        <f t="shared" si="66"/>
        <v>GO</v>
      </c>
      <c r="N2143" s="53">
        <v>41376</v>
      </c>
      <c r="O2143">
        <v>1</v>
      </c>
      <c r="P2143">
        <f t="shared" si="67"/>
        <v>24764</v>
      </c>
    </row>
    <row r="2144" spans="1:16" x14ac:dyDescent="0.25">
      <c r="A2144" s="32" t="s">
        <v>2</v>
      </c>
      <c r="B2144" s="32">
        <v>47164</v>
      </c>
      <c r="C2144" s="32" t="s">
        <v>1955</v>
      </c>
      <c r="D2144" s="32" t="str">
        <f>VLOOKUP(C2144,Grupo!A:B,2,0)</f>
        <v>_TMX 06-10 m</v>
      </c>
      <c r="G2144" s="34">
        <v>55000</v>
      </c>
      <c r="H2144" s="32">
        <v>8555</v>
      </c>
      <c r="I2144" s="58" t="s">
        <v>2</v>
      </c>
      <c r="J2144">
        <f>VLOOKUP(D2144,'TIpo (Estudo)'!A:C,3,0)</f>
        <v>14</v>
      </c>
      <c r="K2144" t="str">
        <f>VLOOKUP(D2144,'TIpo (Estudo)'!A:B,2,)</f>
        <v>Tipo_H_6-10</v>
      </c>
      <c r="L2144" t="s">
        <v>1222</v>
      </c>
      <c r="M2144" t="str">
        <f t="shared" si="66"/>
        <v>SP</v>
      </c>
      <c r="N2144" s="53">
        <v>41379</v>
      </c>
      <c r="O2144">
        <v>1</v>
      </c>
      <c r="P2144">
        <f t="shared" si="67"/>
        <v>22550</v>
      </c>
    </row>
    <row r="2145" spans="1:16" x14ac:dyDescent="0.25">
      <c r="A2145" s="32" t="s">
        <v>175</v>
      </c>
      <c r="B2145" s="32">
        <v>41815</v>
      </c>
      <c r="C2145" s="32" t="s">
        <v>2940</v>
      </c>
      <c r="D2145" s="32" t="str">
        <f>VLOOKUP(C2145,Grupo!A:B,2,0)</f>
        <v>_VM 2-8 m</v>
      </c>
      <c r="G2145" s="34">
        <v>36241.339999999997</v>
      </c>
      <c r="H2145" s="32"/>
      <c r="I2145" s="58" t="s">
        <v>2</v>
      </c>
      <c r="J2145">
        <f>VLOOKUP(D2145,'TIpo (Estudo)'!A:C,3,0)</f>
        <v>17</v>
      </c>
      <c r="K2145" t="str">
        <f>VLOOKUP(D2145,'TIpo (Estudo)'!A:B,2,)</f>
        <v>Tipo_J_2-8</v>
      </c>
      <c r="L2145" t="s">
        <v>1526</v>
      </c>
      <c r="M2145" t="str">
        <f t="shared" si="66"/>
        <v>SP</v>
      </c>
      <c r="N2145" s="53">
        <v>41379</v>
      </c>
      <c r="O2145">
        <v>1</v>
      </c>
      <c r="P2145">
        <f t="shared" si="67"/>
        <v>14858.949399999998</v>
      </c>
    </row>
    <row r="2146" spans="1:16" x14ac:dyDescent="0.25">
      <c r="A2146" s="32" t="s">
        <v>175</v>
      </c>
      <c r="B2146" s="32">
        <v>41815</v>
      </c>
      <c r="C2146" s="32" t="s">
        <v>2940</v>
      </c>
      <c r="D2146" s="32" t="str">
        <f>VLOOKUP(C2146,Grupo!A:B,2,0)</f>
        <v>_VM 2-8 m</v>
      </c>
      <c r="G2146" s="34">
        <v>36241.339999999997</v>
      </c>
      <c r="H2146" s="32"/>
      <c r="I2146" s="58" t="s">
        <v>2</v>
      </c>
      <c r="J2146">
        <f>VLOOKUP(D2146,'TIpo (Estudo)'!A:C,3,0)</f>
        <v>17</v>
      </c>
      <c r="K2146" t="str">
        <f>VLOOKUP(D2146,'TIpo (Estudo)'!A:B,2,)</f>
        <v>Tipo_J_2-8</v>
      </c>
      <c r="L2146" t="s">
        <v>1526</v>
      </c>
      <c r="M2146" t="str">
        <f t="shared" si="66"/>
        <v>SP</v>
      </c>
      <c r="N2146" s="53">
        <v>41379</v>
      </c>
      <c r="O2146">
        <v>1</v>
      </c>
      <c r="P2146">
        <f t="shared" si="67"/>
        <v>14858.949399999998</v>
      </c>
    </row>
    <row r="2147" spans="1:16" x14ac:dyDescent="0.25">
      <c r="A2147" s="32" t="s">
        <v>175</v>
      </c>
      <c r="B2147" s="32">
        <v>41815</v>
      </c>
      <c r="C2147" s="32" t="s">
        <v>2940</v>
      </c>
      <c r="D2147" s="32" t="str">
        <f>VLOOKUP(C2147,Grupo!A:B,2,0)</f>
        <v>_VM 2-8 m</v>
      </c>
      <c r="G2147" s="34">
        <v>36241.339999999997</v>
      </c>
      <c r="H2147" s="32"/>
      <c r="I2147" s="58" t="s">
        <v>2</v>
      </c>
      <c r="J2147">
        <f>VLOOKUP(D2147,'TIpo (Estudo)'!A:C,3,0)</f>
        <v>17</v>
      </c>
      <c r="K2147" t="str">
        <f>VLOOKUP(D2147,'TIpo (Estudo)'!A:B,2,)</f>
        <v>Tipo_J_2-8</v>
      </c>
      <c r="L2147" t="s">
        <v>1526</v>
      </c>
      <c r="M2147" t="str">
        <f t="shared" si="66"/>
        <v>SP</v>
      </c>
      <c r="N2147" s="53">
        <v>41379</v>
      </c>
      <c r="O2147">
        <v>1</v>
      </c>
      <c r="P2147">
        <f t="shared" si="67"/>
        <v>14858.949399999998</v>
      </c>
    </row>
    <row r="2148" spans="1:16" x14ac:dyDescent="0.25">
      <c r="A2148" s="32" t="s">
        <v>175</v>
      </c>
      <c r="B2148" s="32">
        <v>41815</v>
      </c>
      <c r="C2148" s="32" t="s">
        <v>2940</v>
      </c>
      <c r="D2148" s="32" t="str">
        <f>VLOOKUP(C2148,Grupo!A:B,2,0)</f>
        <v>_VM 2-8 m</v>
      </c>
      <c r="G2148" s="34">
        <v>36241.339999999997</v>
      </c>
      <c r="H2148" s="32"/>
      <c r="I2148" s="58" t="s">
        <v>2</v>
      </c>
      <c r="J2148">
        <f>VLOOKUP(D2148,'TIpo (Estudo)'!A:C,3,0)</f>
        <v>17</v>
      </c>
      <c r="K2148" t="str">
        <f>VLOOKUP(D2148,'TIpo (Estudo)'!A:B,2,)</f>
        <v>Tipo_J_2-8</v>
      </c>
      <c r="L2148" t="s">
        <v>1526</v>
      </c>
      <c r="M2148" t="str">
        <f t="shared" si="66"/>
        <v>SP</v>
      </c>
      <c r="N2148" s="53">
        <v>41379</v>
      </c>
      <c r="O2148">
        <v>1</v>
      </c>
      <c r="P2148">
        <f t="shared" si="67"/>
        <v>14858.949399999998</v>
      </c>
    </row>
    <row r="2149" spans="1:16" x14ac:dyDescent="0.25">
      <c r="A2149" s="32" t="s">
        <v>175</v>
      </c>
      <c r="B2149" s="32">
        <v>41815</v>
      </c>
      <c r="C2149" s="32" t="s">
        <v>2940</v>
      </c>
      <c r="D2149" s="32" t="str">
        <f>VLOOKUP(C2149,Grupo!A:B,2,0)</f>
        <v>_VM 2-8 m</v>
      </c>
      <c r="G2149" s="34">
        <v>36241.339999999997</v>
      </c>
      <c r="H2149" s="32"/>
      <c r="I2149" s="58" t="s">
        <v>2</v>
      </c>
      <c r="J2149">
        <f>VLOOKUP(D2149,'TIpo (Estudo)'!A:C,3,0)</f>
        <v>17</v>
      </c>
      <c r="K2149" t="str">
        <f>VLOOKUP(D2149,'TIpo (Estudo)'!A:B,2,)</f>
        <v>Tipo_J_2-8</v>
      </c>
      <c r="L2149" t="s">
        <v>1526</v>
      </c>
      <c r="M2149" t="str">
        <f t="shared" si="66"/>
        <v>SP</v>
      </c>
      <c r="N2149" s="53">
        <v>41379</v>
      </c>
      <c r="O2149">
        <v>1</v>
      </c>
      <c r="P2149">
        <f t="shared" si="67"/>
        <v>14858.949399999998</v>
      </c>
    </row>
    <row r="2150" spans="1:16" x14ac:dyDescent="0.25">
      <c r="A2150" s="32" t="s">
        <v>175</v>
      </c>
      <c r="B2150" s="32">
        <v>41815</v>
      </c>
      <c r="C2150" s="32" t="s">
        <v>2940</v>
      </c>
      <c r="D2150" s="32" t="str">
        <f>VLOOKUP(C2150,Grupo!A:B,2,0)</f>
        <v>_VM 2-8 m</v>
      </c>
      <c r="G2150" s="34">
        <v>36241.339999999997</v>
      </c>
      <c r="H2150" s="32"/>
      <c r="I2150" s="58" t="s">
        <v>2</v>
      </c>
      <c r="J2150">
        <f>VLOOKUP(D2150,'TIpo (Estudo)'!A:C,3,0)</f>
        <v>17</v>
      </c>
      <c r="K2150" t="str">
        <f>VLOOKUP(D2150,'TIpo (Estudo)'!A:B,2,)</f>
        <v>Tipo_J_2-8</v>
      </c>
      <c r="L2150" t="s">
        <v>1526</v>
      </c>
      <c r="M2150" t="str">
        <f t="shared" si="66"/>
        <v>SP</v>
      </c>
      <c r="N2150" s="53">
        <v>41379</v>
      </c>
      <c r="O2150">
        <v>1</v>
      </c>
      <c r="P2150">
        <f t="shared" si="67"/>
        <v>14858.949399999998</v>
      </c>
    </row>
    <row r="2151" spans="1:16" x14ac:dyDescent="0.25">
      <c r="A2151" s="32" t="s">
        <v>750</v>
      </c>
      <c r="B2151" s="32">
        <v>40526</v>
      </c>
      <c r="C2151" s="32" t="s">
        <v>1151</v>
      </c>
      <c r="D2151" s="32" t="str">
        <f>VLOOKUP(C2151,Grupo!A:B,2,0)</f>
        <v>_RX 0-11m</v>
      </c>
      <c r="G2151" s="34">
        <v>99000</v>
      </c>
      <c r="H2151" s="32">
        <v>8553</v>
      </c>
      <c r="I2151" s="58" t="s">
        <v>750</v>
      </c>
      <c r="J2151">
        <f>VLOOKUP(D2151,'TIpo (Estudo)'!A:C,3,0)</f>
        <v>7</v>
      </c>
      <c r="K2151" t="str">
        <f>VLOOKUP(D2151,'TIpo (Estudo)'!A:B,2,)</f>
        <v>Tipo_F_0-11</v>
      </c>
      <c r="L2151" t="s">
        <v>1837</v>
      </c>
      <c r="M2151" t="str">
        <f t="shared" si="66"/>
        <v>RO</v>
      </c>
      <c r="N2151" s="53">
        <v>41380</v>
      </c>
      <c r="O2151">
        <v>1</v>
      </c>
      <c r="P2151">
        <f t="shared" si="67"/>
        <v>40590</v>
      </c>
    </row>
    <row r="2152" spans="1:16" x14ac:dyDescent="0.25">
      <c r="A2152" s="32" t="s">
        <v>2</v>
      </c>
      <c r="B2152" s="32">
        <v>40526</v>
      </c>
      <c r="C2152" s="32" t="s">
        <v>1151</v>
      </c>
      <c r="D2152" s="32" t="str">
        <f>VLOOKUP(C2152,Grupo!A:B,2,0)</f>
        <v>_RX 0-11m</v>
      </c>
      <c r="G2152" s="34">
        <v>88497</v>
      </c>
      <c r="H2152" s="32">
        <v>8560</v>
      </c>
      <c r="I2152" s="58" t="s">
        <v>2</v>
      </c>
      <c r="J2152">
        <f>VLOOKUP(D2152,'TIpo (Estudo)'!A:C,3,0)</f>
        <v>7</v>
      </c>
      <c r="K2152" t="str">
        <f>VLOOKUP(D2152,'TIpo (Estudo)'!A:B,2,)</f>
        <v>Tipo_F_0-11</v>
      </c>
      <c r="L2152" t="s">
        <v>1194</v>
      </c>
      <c r="M2152" t="str">
        <f t="shared" si="66"/>
        <v>SP</v>
      </c>
      <c r="N2152" s="53">
        <v>41381</v>
      </c>
      <c r="O2152">
        <v>1</v>
      </c>
      <c r="P2152">
        <f t="shared" si="67"/>
        <v>36283.769999999997</v>
      </c>
    </row>
    <row r="2153" spans="1:16" x14ac:dyDescent="0.25">
      <c r="A2153" s="32" t="s">
        <v>2</v>
      </c>
      <c r="B2153" s="32">
        <v>40757</v>
      </c>
      <c r="C2153" s="32" t="s">
        <v>1154</v>
      </c>
      <c r="D2153" s="32" t="str">
        <f>VLOOKUP(C2153,Grupo!A:B,2,0)</f>
        <v>_RX 0-11m</v>
      </c>
      <c r="G2153" s="34">
        <v>91570</v>
      </c>
      <c r="H2153" s="32">
        <v>8437</v>
      </c>
      <c r="I2153" s="58" t="s">
        <v>2</v>
      </c>
      <c r="J2153">
        <f>VLOOKUP(D2153,'TIpo (Estudo)'!A:C,3,0)</f>
        <v>7</v>
      </c>
      <c r="K2153" t="str">
        <f>VLOOKUP(D2153,'TIpo (Estudo)'!A:B,2,)</f>
        <v>Tipo_F_0-11</v>
      </c>
      <c r="L2153" t="s">
        <v>1355</v>
      </c>
      <c r="M2153" t="str">
        <f t="shared" si="66"/>
        <v>SP</v>
      </c>
      <c r="N2153" s="53">
        <v>41381</v>
      </c>
      <c r="O2153">
        <v>1</v>
      </c>
      <c r="P2153">
        <f t="shared" si="67"/>
        <v>37543.699999999997</v>
      </c>
    </row>
    <row r="2154" spans="1:16" x14ac:dyDescent="0.25">
      <c r="A2154" s="32" t="s">
        <v>10</v>
      </c>
      <c r="B2154" s="32">
        <v>40526</v>
      </c>
      <c r="C2154" s="32" t="s">
        <v>1151</v>
      </c>
      <c r="D2154" s="32" t="str">
        <f>VLOOKUP(C2154,Grupo!A:B,2,0)</f>
        <v>_RX 0-11m</v>
      </c>
      <c r="G2154" s="34">
        <v>99300</v>
      </c>
      <c r="H2154" s="32">
        <v>8523</v>
      </c>
      <c r="I2154" s="58" t="s">
        <v>10</v>
      </c>
      <c r="J2154">
        <f>VLOOKUP(D2154,'TIpo (Estudo)'!A:C,3,0)</f>
        <v>7</v>
      </c>
      <c r="K2154" t="str">
        <f>VLOOKUP(D2154,'TIpo (Estudo)'!A:B,2,)</f>
        <v>Tipo_F_0-11</v>
      </c>
      <c r="L2154" t="s">
        <v>1218</v>
      </c>
      <c r="M2154" t="str">
        <f t="shared" si="66"/>
        <v>GO</v>
      </c>
      <c r="N2154" s="53">
        <v>41382</v>
      </c>
      <c r="O2154">
        <v>1</v>
      </c>
      <c r="P2154">
        <f t="shared" si="67"/>
        <v>40713</v>
      </c>
    </row>
    <row r="2155" spans="1:16" x14ac:dyDescent="0.25">
      <c r="A2155" s="32" t="s">
        <v>10</v>
      </c>
      <c r="B2155" s="32">
        <v>37207</v>
      </c>
      <c r="C2155" s="32" t="s">
        <v>1138</v>
      </c>
      <c r="D2155" s="32" t="str">
        <f>VLOOKUP(C2155,Grupo!A:B,2,0)</f>
        <v>_TMX 02-5 m</v>
      </c>
      <c r="G2155" s="34">
        <v>62500</v>
      </c>
      <c r="H2155" s="32">
        <v>8575</v>
      </c>
      <c r="I2155" s="58" t="s">
        <v>10</v>
      </c>
      <c r="J2155">
        <f>VLOOKUP(D2155,'TIpo (Estudo)'!A:C,3,0)</f>
        <v>13</v>
      </c>
      <c r="K2155" t="str">
        <f>VLOOKUP(D2155,'TIpo (Estudo)'!A:B,2,)</f>
        <v>Tipo_H_2-5</v>
      </c>
      <c r="L2155" t="s">
        <v>1496</v>
      </c>
      <c r="M2155" t="str">
        <f t="shared" si="66"/>
        <v>GO</v>
      </c>
      <c r="N2155" s="53">
        <v>41386</v>
      </c>
      <c r="O2155">
        <v>1</v>
      </c>
      <c r="P2155">
        <f t="shared" si="67"/>
        <v>25625</v>
      </c>
    </row>
    <row r="2156" spans="1:16" x14ac:dyDescent="0.25">
      <c r="A2156" s="32" t="s">
        <v>2</v>
      </c>
      <c r="B2156" s="32">
        <v>29198</v>
      </c>
      <c r="C2156" s="32" t="s">
        <v>1150</v>
      </c>
      <c r="D2156" s="32" t="str">
        <f>VLOOKUP(C2156,Grupo!A:B,2,0)</f>
        <v>_TMX 02-5 m</v>
      </c>
      <c r="G2156" s="34">
        <v>50000</v>
      </c>
      <c r="H2156" s="32">
        <v>4280</v>
      </c>
      <c r="I2156" s="58" t="s">
        <v>2</v>
      </c>
      <c r="J2156">
        <f>VLOOKUP(D2156,'TIpo (Estudo)'!A:C,3,0)</f>
        <v>13</v>
      </c>
      <c r="K2156" t="str">
        <f>VLOOKUP(D2156,'TIpo (Estudo)'!A:B,2,)</f>
        <v>Tipo_H_2-5</v>
      </c>
      <c r="L2156" t="s">
        <v>1839</v>
      </c>
      <c r="M2156" t="str">
        <f t="shared" si="66"/>
        <v>SP</v>
      </c>
      <c r="N2156" s="53">
        <v>41387</v>
      </c>
      <c r="O2156">
        <v>1</v>
      </c>
      <c r="P2156">
        <f t="shared" si="67"/>
        <v>20500</v>
      </c>
    </row>
    <row r="2157" spans="1:16" x14ac:dyDescent="0.25">
      <c r="A2157" s="32" t="s">
        <v>2</v>
      </c>
      <c r="B2157" s="32">
        <v>47164</v>
      </c>
      <c r="C2157" s="32" t="s">
        <v>1955</v>
      </c>
      <c r="D2157" s="32" t="str">
        <f>VLOOKUP(C2157,Grupo!A:B,2,0)</f>
        <v>_TMX 06-10 m</v>
      </c>
      <c r="G2157" s="34">
        <v>82517.52</v>
      </c>
      <c r="H2157" s="32">
        <v>8577</v>
      </c>
      <c r="I2157" s="58" t="s">
        <v>2</v>
      </c>
      <c r="J2157">
        <f>VLOOKUP(D2157,'TIpo (Estudo)'!A:C,3,0)</f>
        <v>14</v>
      </c>
      <c r="K2157" t="str">
        <f>VLOOKUP(D2157,'TIpo (Estudo)'!A:B,2,)</f>
        <v>Tipo_H_6-10</v>
      </c>
      <c r="L2157" t="s">
        <v>1733</v>
      </c>
      <c r="M2157" t="str">
        <f t="shared" si="66"/>
        <v>SP</v>
      </c>
      <c r="N2157" s="53">
        <v>41387</v>
      </c>
      <c r="O2157">
        <v>1</v>
      </c>
      <c r="P2157">
        <f t="shared" si="67"/>
        <v>33832.183199999999</v>
      </c>
    </row>
    <row r="2158" spans="1:16" x14ac:dyDescent="0.25">
      <c r="A2158" s="32" t="s">
        <v>2</v>
      </c>
      <c r="B2158" s="32">
        <v>37090</v>
      </c>
      <c r="C2158" s="32" t="s">
        <v>1142</v>
      </c>
      <c r="D2158" s="32" t="str">
        <f>VLOOKUP(C2158,Grupo!A:B,2,0)</f>
        <v>_TMX 02-5 m</v>
      </c>
      <c r="G2158" s="34">
        <v>46626</v>
      </c>
      <c r="H2158" s="32">
        <v>8536</v>
      </c>
      <c r="I2158" s="58" t="s">
        <v>2</v>
      </c>
      <c r="J2158">
        <f>VLOOKUP(D2158,'TIpo (Estudo)'!A:C,3,0)</f>
        <v>13</v>
      </c>
      <c r="K2158" t="str">
        <f>VLOOKUP(D2158,'TIpo (Estudo)'!A:B,2,)</f>
        <v>Tipo_H_2-5</v>
      </c>
      <c r="L2158" t="s">
        <v>1441</v>
      </c>
      <c r="M2158" t="str">
        <f t="shared" si="66"/>
        <v>SP</v>
      </c>
      <c r="N2158" s="53">
        <v>41389</v>
      </c>
      <c r="O2158">
        <v>1</v>
      </c>
      <c r="P2158">
        <f t="shared" si="67"/>
        <v>19116.66</v>
      </c>
    </row>
    <row r="2159" spans="1:16" x14ac:dyDescent="0.25">
      <c r="A2159" s="32" t="s">
        <v>10</v>
      </c>
      <c r="B2159" s="32">
        <v>40526</v>
      </c>
      <c r="C2159" s="32" t="s">
        <v>1151</v>
      </c>
      <c r="D2159" s="32" t="str">
        <f>VLOOKUP(C2159,Grupo!A:B,2,0)</f>
        <v>_RX 0-11m</v>
      </c>
      <c r="G2159" s="34">
        <v>100500</v>
      </c>
      <c r="H2159" s="32">
        <v>8570</v>
      </c>
      <c r="I2159" s="58" t="s">
        <v>10</v>
      </c>
      <c r="J2159">
        <f>VLOOKUP(D2159,'TIpo (Estudo)'!A:C,3,0)</f>
        <v>7</v>
      </c>
      <c r="K2159" t="str">
        <f>VLOOKUP(D2159,'TIpo (Estudo)'!A:B,2,)</f>
        <v>Tipo_F_0-11</v>
      </c>
      <c r="L2159" t="s">
        <v>1840</v>
      </c>
      <c r="M2159" t="str">
        <f t="shared" si="66"/>
        <v>GO</v>
      </c>
      <c r="N2159" s="53">
        <v>41394</v>
      </c>
      <c r="O2159">
        <v>1</v>
      </c>
      <c r="P2159">
        <f t="shared" si="67"/>
        <v>41205</v>
      </c>
    </row>
    <row r="2160" spans="1:16" x14ac:dyDescent="0.25">
      <c r="A2160" s="32" t="s">
        <v>4</v>
      </c>
      <c r="B2160" s="32">
        <v>40526</v>
      </c>
      <c r="C2160" s="32" t="s">
        <v>1151</v>
      </c>
      <c r="D2160" s="32" t="str">
        <f>VLOOKUP(C2160,Grupo!A:B,2,0)</f>
        <v>_RX 0-11m</v>
      </c>
      <c r="G2160" s="34">
        <v>111541.22</v>
      </c>
      <c r="H2160" s="32">
        <v>8571</v>
      </c>
      <c r="I2160" s="58" t="s">
        <v>4</v>
      </c>
      <c r="J2160">
        <f>VLOOKUP(D2160,'TIpo (Estudo)'!A:C,3,0)</f>
        <v>7</v>
      </c>
      <c r="K2160" t="str">
        <f>VLOOKUP(D2160,'TIpo (Estudo)'!A:B,2,)</f>
        <v>Tipo_F_0-11</v>
      </c>
      <c r="L2160" t="s">
        <v>1219</v>
      </c>
      <c r="M2160" t="str">
        <f t="shared" si="66"/>
        <v>MG</v>
      </c>
      <c r="N2160" s="53">
        <v>41396</v>
      </c>
      <c r="O2160">
        <v>1</v>
      </c>
      <c r="P2160">
        <f t="shared" si="67"/>
        <v>45731.900199999996</v>
      </c>
    </row>
    <row r="2161" spans="1:16" x14ac:dyDescent="0.25">
      <c r="A2161" s="32" t="s">
        <v>79</v>
      </c>
      <c r="B2161" s="32">
        <v>47162</v>
      </c>
      <c r="C2161" s="32" t="s">
        <v>2023</v>
      </c>
      <c r="D2161" s="32" t="str">
        <f>VLOOKUP(C2161,Grupo!A:B,2,0)</f>
        <v>_TMX 06-10 m</v>
      </c>
      <c r="G2161" s="34">
        <v>91773.34</v>
      </c>
      <c r="H2161" s="32">
        <v>8581</v>
      </c>
      <c r="I2161" s="58" t="s">
        <v>79</v>
      </c>
      <c r="J2161">
        <f>VLOOKUP(D2161,'TIpo (Estudo)'!A:C,3,0)</f>
        <v>14</v>
      </c>
      <c r="K2161" t="str">
        <f>VLOOKUP(D2161,'TIpo (Estudo)'!A:B,2,)</f>
        <v>Tipo_H_6-10</v>
      </c>
      <c r="L2161" t="s">
        <v>1704</v>
      </c>
      <c r="M2161" t="str">
        <f t="shared" si="66"/>
        <v>RS</v>
      </c>
      <c r="N2161" s="53">
        <v>41397</v>
      </c>
      <c r="O2161">
        <v>1</v>
      </c>
      <c r="P2161">
        <f t="shared" si="67"/>
        <v>37627.069399999993</v>
      </c>
    </row>
    <row r="2162" spans="1:16" x14ac:dyDescent="0.25">
      <c r="A2162" s="32" t="s">
        <v>79</v>
      </c>
      <c r="B2162" s="32">
        <v>47083</v>
      </c>
      <c r="C2162" s="32" t="s">
        <v>1957</v>
      </c>
      <c r="D2162" s="32" t="str">
        <f>VLOOKUP(C2162,Grupo!A:B,2,0)</f>
        <v>_TMX 06-10 m</v>
      </c>
      <c r="G2162" s="34">
        <v>104365.4</v>
      </c>
      <c r="H2162" s="32">
        <v>8582</v>
      </c>
      <c r="I2162" s="58" t="s">
        <v>79</v>
      </c>
      <c r="J2162">
        <f>VLOOKUP(D2162,'TIpo (Estudo)'!A:C,3,0)</f>
        <v>14</v>
      </c>
      <c r="K2162" t="str">
        <f>VLOOKUP(D2162,'TIpo (Estudo)'!A:B,2,)</f>
        <v>Tipo_H_6-10</v>
      </c>
      <c r="L2162" t="s">
        <v>1816</v>
      </c>
      <c r="M2162" t="str">
        <f t="shared" si="66"/>
        <v>RS</v>
      </c>
      <c r="N2162" s="53">
        <v>41397</v>
      </c>
      <c r="O2162">
        <v>1</v>
      </c>
      <c r="P2162">
        <f t="shared" si="67"/>
        <v>42789.813999999998</v>
      </c>
    </row>
    <row r="2163" spans="1:16" x14ac:dyDescent="0.25">
      <c r="A2163" s="32" t="s">
        <v>4</v>
      </c>
      <c r="B2163" s="32">
        <v>45418</v>
      </c>
      <c r="C2163" s="32" t="s">
        <v>1139</v>
      </c>
      <c r="D2163" s="32" t="str">
        <f>VLOOKUP(C2163,Grupo!A:B,2,0)</f>
        <v>_TMX 02-5 m</v>
      </c>
      <c r="G2163" s="34">
        <v>75610</v>
      </c>
      <c r="H2163" s="32">
        <v>8550</v>
      </c>
      <c r="I2163" s="58" t="s">
        <v>4</v>
      </c>
      <c r="J2163">
        <f>VLOOKUP(D2163,'TIpo (Estudo)'!A:C,3,0)</f>
        <v>13</v>
      </c>
      <c r="K2163" t="str">
        <f>VLOOKUP(D2163,'TIpo (Estudo)'!A:B,2,)</f>
        <v>Tipo_H_2-5</v>
      </c>
      <c r="L2163" t="s">
        <v>1219</v>
      </c>
      <c r="M2163" t="str">
        <f t="shared" si="66"/>
        <v>MG</v>
      </c>
      <c r="N2163" s="53">
        <v>41401</v>
      </c>
      <c r="O2163">
        <v>1</v>
      </c>
      <c r="P2163">
        <f t="shared" si="67"/>
        <v>31000.1</v>
      </c>
    </row>
    <row r="2164" spans="1:16" x14ac:dyDescent="0.25">
      <c r="A2164" s="32" t="s">
        <v>2</v>
      </c>
      <c r="B2164" s="32">
        <v>46268</v>
      </c>
      <c r="C2164" s="32" t="s">
        <v>1985</v>
      </c>
      <c r="D2164" s="32" t="str">
        <f>VLOOKUP(C2164,Grupo!A:B,2,0)</f>
        <v>_Colhedoras</v>
      </c>
      <c r="G2164" s="34">
        <v>24787</v>
      </c>
      <c r="H2164" s="32">
        <v>8567</v>
      </c>
      <c r="I2164" s="58" t="s">
        <v>2</v>
      </c>
      <c r="J2164">
        <f>VLOOKUP(D2164,'TIpo (Estudo)'!A:C,3,0)</f>
        <v>1</v>
      </c>
      <c r="K2164" t="str">
        <f>VLOOKUP(D2164,'TIpo (Estudo)'!A:B,2,)</f>
        <v>Tipo_A</v>
      </c>
      <c r="L2164" t="s">
        <v>1374</v>
      </c>
      <c r="M2164" t="str">
        <f t="shared" si="66"/>
        <v>SP</v>
      </c>
      <c r="N2164" s="53">
        <v>41402</v>
      </c>
      <c r="O2164">
        <v>1</v>
      </c>
      <c r="P2164">
        <f t="shared" si="67"/>
        <v>10162.67</v>
      </c>
    </row>
    <row r="2165" spans="1:16" x14ac:dyDescent="0.25">
      <c r="A2165" s="32" t="s">
        <v>79</v>
      </c>
      <c r="B2165" s="32">
        <v>38885</v>
      </c>
      <c r="C2165" s="32" t="s">
        <v>1974</v>
      </c>
      <c r="D2165" s="32" t="str">
        <f>VLOOKUP(C2165,Grupo!A:B,2,0)</f>
        <v>_VM 9 m ou &gt;</v>
      </c>
      <c r="G2165" s="34">
        <v>89300</v>
      </c>
      <c r="H2165" s="32">
        <v>8569</v>
      </c>
      <c r="I2165" s="58" t="s">
        <v>79</v>
      </c>
      <c r="J2165">
        <f>VLOOKUP(D2165,'TIpo (Estudo)'!A:C,3,0)</f>
        <v>18</v>
      </c>
      <c r="K2165" t="str">
        <f>VLOOKUP(D2165,'TIpo (Estudo)'!A:B,2,)</f>
        <v>Tipo_J_9</v>
      </c>
      <c r="L2165" t="s">
        <v>1841</v>
      </c>
      <c r="M2165" t="str">
        <f t="shared" si="66"/>
        <v>RS</v>
      </c>
      <c r="N2165" s="53">
        <v>41402</v>
      </c>
      <c r="O2165">
        <v>1</v>
      </c>
      <c r="P2165">
        <f t="shared" si="67"/>
        <v>36613</v>
      </c>
    </row>
    <row r="2166" spans="1:16" x14ac:dyDescent="0.25">
      <c r="A2166" s="32" t="s">
        <v>2</v>
      </c>
      <c r="B2166" s="32">
        <v>41719</v>
      </c>
      <c r="C2166" s="32" t="s">
        <v>1164</v>
      </c>
      <c r="D2166" s="32" t="str">
        <f>VLOOKUP(C2166,Grupo!A:B,2,0)</f>
        <v>_Colhedoras</v>
      </c>
      <c r="G2166" s="34">
        <v>29000</v>
      </c>
      <c r="H2166" s="32">
        <v>7748</v>
      </c>
      <c r="I2166" s="58" t="s">
        <v>2</v>
      </c>
      <c r="J2166">
        <f>VLOOKUP(D2166,'TIpo (Estudo)'!A:C,3,0)</f>
        <v>1</v>
      </c>
      <c r="K2166" t="str">
        <f>VLOOKUP(D2166,'TIpo (Estudo)'!A:B,2,)</f>
        <v>Tipo_A</v>
      </c>
      <c r="L2166" t="s">
        <v>1842</v>
      </c>
      <c r="M2166" t="str">
        <f t="shared" si="66"/>
        <v>SP</v>
      </c>
      <c r="N2166" s="53">
        <v>41403</v>
      </c>
      <c r="O2166">
        <v>1</v>
      </c>
      <c r="P2166">
        <f t="shared" si="67"/>
        <v>11890</v>
      </c>
    </row>
    <row r="2167" spans="1:16" x14ac:dyDescent="0.25">
      <c r="A2167" s="32" t="s">
        <v>2</v>
      </c>
      <c r="B2167" s="32">
        <v>42247</v>
      </c>
      <c r="C2167" s="32" t="s">
        <v>2162</v>
      </c>
      <c r="D2167" s="32" t="str">
        <f>VLOOKUP(C2167,Grupo!A:B,2,0)</f>
        <v>_RX 15-20 m</v>
      </c>
      <c r="G2167" s="34">
        <v>195000</v>
      </c>
      <c r="H2167" s="32">
        <v>8586</v>
      </c>
      <c r="I2167" s="58" t="s">
        <v>2</v>
      </c>
      <c r="J2167">
        <f>VLOOKUP(D2167,'TIpo (Estudo)'!A:C,3,0)</f>
        <v>9</v>
      </c>
      <c r="K2167" t="str">
        <f>VLOOKUP(D2167,'TIpo (Estudo)'!A:B,2,)</f>
        <v>Tipo_F_15-20</v>
      </c>
      <c r="L2167" t="s">
        <v>1623</v>
      </c>
      <c r="M2167" t="str">
        <f t="shared" si="66"/>
        <v>SP</v>
      </c>
      <c r="N2167" s="53">
        <v>41403</v>
      </c>
      <c r="O2167">
        <v>1</v>
      </c>
      <c r="P2167">
        <f t="shared" si="67"/>
        <v>79950</v>
      </c>
    </row>
    <row r="2168" spans="1:16" x14ac:dyDescent="0.25">
      <c r="A2168" s="32" t="s">
        <v>67</v>
      </c>
      <c r="B2168" s="32">
        <v>46231</v>
      </c>
      <c r="C2168" s="32" t="s">
        <v>1164</v>
      </c>
      <c r="D2168" s="32" t="str">
        <f>VLOOKUP(C2168,Grupo!A:B,2,0)</f>
        <v>_Colhedoras</v>
      </c>
      <c r="G2168" s="34">
        <v>39500</v>
      </c>
      <c r="H2168" s="32">
        <v>8566</v>
      </c>
      <c r="I2168" s="58" t="s">
        <v>67</v>
      </c>
      <c r="J2168">
        <f>VLOOKUP(D2168,'TIpo (Estudo)'!A:C,3,0)</f>
        <v>1</v>
      </c>
      <c r="K2168" t="str">
        <f>VLOOKUP(D2168,'TIpo (Estudo)'!A:B,2,)</f>
        <v>Tipo_A</v>
      </c>
      <c r="L2168" t="s">
        <v>1607</v>
      </c>
      <c r="M2168" t="str">
        <f t="shared" si="66"/>
        <v>PA</v>
      </c>
      <c r="N2168" s="53">
        <v>41403</v>
      </c>
      <c r="O2168">
        <v>1</v>
      </c>
      <c r="P2168">
        <f t="shared" si="67"/>
        <v>16194.999999999998</v>
      </c>
    </row>
    <row r="2169" spans="1:16" x14ac:dyDescent="0.25">
      <c r="A2169" s="32" t="s">
        <v>750</v>
      </c>
      <c r="B2169" s="32">
        <v>40526</v>
      </c>
      <c r="C2169" s="32" t="s">
        <v>1151</v>
      </c>
      <c r="D2169" s="32" t="str">
        <f>VLOOKUP(C2169,Grupo!A:B,2,0)</f>
        <v>_RX 0-11m</v>
      </c>
      <c r="G2169" s="34">
        <v>104479.32</v>
      </c>
      <c r="H2169" s="32" t="s">
        <v>2075</v>
      </c>
      <c r="I2169" s="58" t="s">
        <v>750</v>
      </c>
      <c r="J2169">
        <f>VLOOKUP(D2169,'TIpo (Estudo)'!A:C,3,0)</f>
        <v>7</v>
      </c>
      <c r="K2169" t="str">
        <f>VLOOKUP(D2169,'TIpo (Estudo)'!A:B,2,)</f>
        <v>Tipo_F_0-11</v>
      </c>
      <c r="L2169" t="s">
        <v>1837</v>
      </c>
      <c r="M2169" t="str">
        <f t="shared" si="66"/>
        <v>RO</v>
      </c>
      <c r="N2169" s="53">
        <v>41404</v>
      </c>
      <c r="O2169">
        <v>1</v>
      </c>
      <c r="P2169">
        <f t="shared" si="67"/>
        <v>42836.521200000003</v>
      </c>
    </row>
    <row r="2170" spans="1:16" x14ac:dyDescent="0.25">
      <c r="A2170" s="32" t="s">
        <v>10</v>
      </c>
      <c r="B2170" s="32">
        <v>35509</v>
      </c>
      <c r="C2170" s="32" t="s">
        <v>1168</v>
      </c>
      <c r="D2170" s="32" t="str">
        <f>VLOOKUP(C2170,Grupo!A:B,2,0)</f>
        <v>_Distribuidor_Ester</v>
      </c>
      <c r="G2170" s="34">
        <v>79000</v>
      </c>
      <c r="H2170" s="32"/>
      <c r="I2170" s="58" t="s">
        <v>10</v>
      </c>
      <c r="J2170">
        <f>VLOOKUP(D2170,'TIpo (Estudo)'!A:C,3,0)</f>
        <v>2</v>
      </c>
      <c r="K2170" t="str">
        <f>VLOOKUP(D2170,'TIpo (Estudo)'!A:B,2,)</f>
        <v>Tipo_B</v>
      </c>
      <c r="L2170" t="s">
        <v>1513</v>
      </c>
      <c r="M2170" t="str">
        <f t="shared" si="66"/>
        <v>GO</v>
      </c>
      <c r="N2170" s="53">
        <v>41408</v>
      </c>
      <c r="O2170">
        <v>1</v>
      </c>
      <c r="P2170">
        <f t="shared" si="67"/>
        <v>32389.999999999996</v>
      </c>
    </row>
    <row r="2171" spans="1:16" x14ac:dyDescent="0.25">
      <c r="A2171" s="32" t="s">
        <v>10</v>
      </c>
      <c r="B2171" s="32">
        <v>35873</v>
      </c>
      <c r="C2171" s="32" t="s">
        <v>1155</v>
      </c>
      <c r="D2171" s="32" t="str">
        <f>VLOOKUP(C2171,Grupo!A:B,2,0)</f>
        <v>_RX 15-20 m</v>
      </c>
      <c r="G2171" s="34">
        <v>175200</v>
      </c>
      <c r="H2171" s="32"/>
      <c r="I2171" s="58" t="s">
        <v>10</v>
      </c>
      <c r="J2171">
        <f>VLOOKUP(D2171,'TIpo (Estudo)'!A:C,3,0)</f>
        <v>9</v>
      </c>
      <c r="K2171" t="str">
        <f>VLOOKUP(D2171,'TIpo (Estudo)'!A:B,2,)</f>
        <v>Tipo_F_15-20</v>
      </c>
      <c r="L2171" t="s">
        <v>1513</v>
      </c>
      <c r="M2171" t="str">
        <f t="shared" si="66"/>
        <v>GO</v>
      </c>
      <c r="N2171" s="53">
        <v>41408</v>
      </c>
      <c r="O2171">
        <v>1</v>
      </c>
      <c r="P2171">
        <f t="shared" si="67"/>
        <v>71832</v>
      </c>
    </row>
    <row r="2172" spans="1:16" x14ac:dyDescent="0.25">
      <c r="A2172" s="32" t="s">
        <v>4</v>
      </c>
      <c r="B2172" s="32">
        <v>40526</v>
      </c>
      <c r="C2172" s="32" t="s">
        <v>1151</v>
      </c>
      <c r="D2172" s="32" t="str">
        <f>VLOOKUP(C2172,Grupo!A:B,2,0)</f>
        <v>_RX 0-11m</v>
      </c>
      <c r="G2172" s="34">
        <v>138000</v>
      </c>
      <c r="H2172" s="32">
        <v>8589</v>
      </c>
      <c r="I2172" s="58" t="s">
        <v>4</v>
      </c>
      <c r="J2172">
        <f>VLOOKUP(D2172,'TIpo (Estudo)'!A:C,3,0)</f>
        <v>7</v>
      </c>
      <c r="K2172" t="str">
        <f>VLOOKUP(D2172,'TIpo (Estudo)'!A:B,2,)</f>
        <v>Tipo_F_0-11</v>
      </c>
      <c r="L2172" t="s">
        <v>1365</v>
      </c>
      <c r="M2172" t="str">
        <f t="shared" si="66"/>
        <v>MG</v>
      </c>
      <c r="N2172" s="53">
        <v>41408</v>
      </c>
      <c r="O2172">
        <v>1</v>
      </c>
      <c r="P2172">
        <f t="shared" si="67"/>
        <v>56580</v>
      </c>
    </row>
    <row r="2173" spans="1:16" x14ac:dyDescent="0.25">
      <c r="A2173" s="32" t="s">
        <v>4</v>
      </c>
      <c r="B2173" s="32">
        <v>35873</v>
      </c>
      <c r="C2173" s="32" t="s">
        <v>1155</v>
      </c>
      <c r="D2173" s="32" t="str">
        <f>VLOOKUP(C2173,Grupo!A:B,2,0)</f>
        <v>_RX 15-20 m</v>
      </c>
      <c r="G2173" s="34">
        <v>174000</v>
      </c>
      <c r="H2173" s="32">
        <v>8595</v>
      </c>
      <c r="I2173" s="58" t="s">
        <v>4</v>
      </c>
      <c r="J2173">
        <f>VLOOKUP(D2173,'TIpo (Estudo)'!A:C,3,0)</f>
        <v>9</v>
      </c>
      <c r="K2173" t="str">
        <f>VLOOKUP(D2173,'TIpo (Estudo)'!A:B,2,)</f>
        <v>Tipo_F_15-20</v>
      </c>
      <c r="L2173" t="s">
        <v>1292</v>
      </c>
      <c r="M2173" t="str">
        <f t="shared" si="66"/>
        <v>MG</v>
      </c>
      <c r="N2173" s="53">
        <v>41408</v>
      </c>
      <c r="O2173">
        <v>1</v>
      </c>
      <c r="P2173">
        <f t="shared" si="67"/>
        <v>71340</v>
      </c>
    </row>
    <row r="2174" spans="1:16" x14ac:dyDescent="0.25">
      <c r="A2174" s="32" t="s">
        <v>4</v>
      </c>
      <c r="B2174" s="32">
        <v>37207</v>
      </c>
      <c r="C2174" s="32" t="s">
        <v>1138</v>
      </c>
      <c r="D2174" s="32" t="str">
        <f>VLOOKUP(C2174,Grupo!A:B,2,0)</f>
        <v>_TMX 02-5 m</v>
      </c>
      <c r="G2174" s="34">
        <v>48819</v>
      </c>
      <c r="H2174" s="32">
        <v>8558</v>
      </c>
      <c r="I2174" s="58" t="s">
        <v>4</v>
      </c>
      <c r="J2174">
        <f>VLOOKUP(D2174,'TIpo (Estudo)'!A:C,3,0)</f>
        <v>13</v>
      </c>
      <c r="K2174" t="str">
        <f>VLOOKUP(D2174,'TIpo (Estudo)'!A:B,2,)</f>
        <v>Tipo_H_2-5</v>
      </c>
      <c r="L2174" t="s">
        <v>1259</v>
      </c>
      <c r="M2174" t="str">
        <f t="shared" si="66"/>
        <v>MG</v>
      </c>
      <c r="N2174" s="53">
        <v>41409</v>
      </c>
      <c r="O2174">
        <v>1</v>
      </c>
      <c r="P2174">
        <f t="shared" si="67"/>
        <v>20015.789999999997</v>
      </c>
    </row>
    <row r="2175" spans="1:16" x14ac:dyDescent="0.25">
      <c r="A2175" s="32" t="s">
        <v>79</v>
      </c>
      <c r="B2175" s="32">
        <v>45418</v>
      </c>
      <c r="C2175" s="32" t="s">
        <v>1139</v>
      </c>
      <c r="D2175" s="32" t="str">
        <f>VLOOKUP(C2175,Grupo!A:B,2,0)</f>
        <v>_TMX 02-5 m</v>
      </c>
      <c r="G2175" s="34">
        <v>81455.86</v>
      </c>
      <c r="H2175" s="32">
        <v>8592</v>
      </c>
      <c r="I2175" s="58" t="s">
        <v>79</v>
      </c>
      <c r="J2175">
        <f>VLOOKUP(D2175,'TIpo (Estudo)'!A:C,3,0)</f>
        <v>13</v>
      </c>
      <c r="K2175" t="str">
        <f>VLOOKUP(D2175,'TIpo (Estudo)'!A:B,2,)</f>
        <v>Tipo_H_2-5</v>
      </c>
      <c r="L2175" t="s">
        <v>1816</v>
      </c>
      <c r="M2175" t="str">
        <f t="shared" si="66"/>
        <v>RS</v>
      </c>
      <c r="N2175" s="53">
        <v>41409</v>
      </c>
      <c r="O2175">
        <v>1</v>
      </c>
      <c r="P2175">
        <f t="shared" si="67"/>
        <v>33396.902600000001</v>
      </c>
    </row>
    <row r="2176" spans="1:16" x14ac:dyDescent="0.25">
      <c r="A2176" s="32" t="s">
        <v>79</v>
      </c>
      <c r="B2176" s="32">
        <v>45418</v>
      </c>
      <c r="C2176" s="32" t="s">
        <v>1139</v>
      </c>
      <c r="D2176" s="32" t="str">
        <f>VLOOKUP(C2176,Grupo!A:B,2,0)</f>
        <v>_TMX 02-5 m</v>
      </c>
      <c r="G2176" s="34">
        <v>81455.86</v>
      </c>
      <c r="H2176" s="32">
        <v>8590</v>
      </c>
      <c r="I2176" s="58" t="s">
        <v>79</v>
      </c>
      <c r="J2176">
        <f>VLOOKUP(D2176,'TIpo (Estudo)'!A:C,3,0)</f>
        <v>13</v>
      </c>
      <c r="K2176" t="str">
        <f>VLOOKUP(D2176,'TIpo (Estudo)'!A:B,2,)</f>
        <v>Tipo_H_2-5</v>
      </c>
      <c r="L2176" t="s">
        <v>1816</v>
      </c>
      <c r="M2176" t="str">
        <f t="shared" si="66"/>
        <v>RS</v>
      </c>
      <c r="N2176" s="53">
        <v>41409</v>
      </c>
      <c r="O2176">
        <v>1</v>
      </c>
      <c r="P2176">
        <f t="shared" si="67"/>
        <v>33396.902600000001</v>
      </c>
    </row>
    <row r="2177" spans="1:16" x14ac:dyDescent="0.25">
      <c r="A2177" s="32" t="s">
        <v>2</v>
      </c>
      <c r="B2177" s="32">
        <v>47395</v>
      </c>
      <c r="C2177" s="32" t="s">
        <v>1954</v>
      </c>
      <c r="D2177" s="32" t="str">
        <f>VLOOKUP(C2177,Grupo!A:B,2,0)</f>
        <v>_TMX 02-5 m</v>
      </c>
      <c r="G2177" s="34">
        <v>47000</v>
      </c>
      <c r="H2177" s="32">
        <v>8597</v>
      </c>
      <c r="I2177" s="58" t="s">
        <v>2</v>
      </c>
      <c r="J2177">
        <f>VLOOKUP(D2177,'TIpo (Estudo)'!A:C,3,0)</f>
        <v>13</v>
      </c>
      <c r="K2177" t="str">
        <f>VLOOKUP(D2177,'TIpo (Estudo)'!A:B,2,)</f>
        <v>Tipo_H_2-5</v>
      </c>
      <c r="L2177" t="s">
        <v>1425</v>
      </c>
      <c r="M2177" t="str">
        <f t="shared" si="66"/>
        <v>SP</v>
      </c>
      <c r="N2177" s="53">
        <v>41409</v>
      </c>
      <c r="O2177">
        <v>1</v>
      </c>
      <c r="P2177">
        <f t="shared" si="67"/>
        <v>19270</v>
      </c>
    </row>
    <row r="2178" spans="1:16" x14ac:dyDescent="0.25">
      <c r="A2178" s="32" t="s">
        <v>10</v>
      </c>
      <c r="B2178" s="32">
        <v>40526</v>
      </c>
      <c r="C2178" s="32" t="s">
        <v>1151</v>
      </c>
      <c r="D2178" s="32" t="str">
        <f>VLOOKUP(C2178,Grupo!A:B,2,0)</f>
        <v>_RX 0-11m</v>
      </c>
      <c r="G2178" s="34">
        <v>144200</v>
      </c>
      <c r="H2178" s="32"/>
      <c r="I2178" s="58" t="s">
        <v>10</v>
      </c>
      <c r="J2178">
        <f>VLOOKUP(D2178,'TIpo (Estudo)'!A:C,3,0)</f>
        <v>7</v>
      </c>
      <c r="K2178" t="str">
        <f>VLOOKUP(D2178,'TIpo (Estudo)'!A:B,2,)</f>
        <v>Tipo_F_0-11</v>
      </c>
      <c r="L2178" t="s">
        <v>1843</v>
      </c>
      <c r="M2178" t="str">
        <f t="shared" si="66"/>
        <v>GO</v>
      </c>
      <c r="N2178" s="53">
        <v>41410</v>
      </c>
      <c r="O2178">
        <v>1</v>
      </c>
      <c r="P2178">
        <f t="shared" si="67"/>
        <v>59122</v>
      </c>
    </row>
    <row r="2179" spans="1:16" x14ac:dyDescent="0.25">
      <c r="A2179" s="32" t="s">
        <v>29</v>
      </c>
      <c r="B2179" s="32">
        <v>35873</v>
      </c>
      <c r="C2179" s="32" t="s">
        <v>1155</v>
      </c>
      <c r="D2179" s="32" t="str">
        <f>VLOOKUP(C2179,Grupo!A:B,2,0)</f>
        <v>_RX 15-20 m</v>
      </c>
      <c r="G2179" s="34">
        <v>200000</v>
      </c>
      <c r="H2179" s="32">
        <v>8573</v>
      </c>
      <c r="I2179" s="58" t="s">
        <v>29</v>
      </c>
      <c r="J2179">
        <f>VLOOKUP(D2179,'TIpo (Estudo)'!A:C,3,0)</f>
        <v>9</v>
      </c>
      <c r="K2179" t="str">
        <f>VLOOKUP(D2179,'TIpo (Estudo)'!A:B,2,)</f>
        <v>Tipo_F_15-20</v>
      </c>
      <c r="L2179" t="s">
        <v>1844</v>
      </c>
      <c r="M2179" t="str">
        <f t="shared" ref="M2179:M2242" si="68">IF(ISBLANK(I2179),A2179,I2179)</f>
        <v>PR</v>
      </c>
      <c r="N2179" s="53">
        <v>41411</v>
      </c>
      <c r="O2179">
        <v>1</v>
      </c>
      <c r="P2179">
        <f t="shared" ref="P2179:P2242" si="69">G2179*0.41</f>
        <v>82000</v>
      </c>
    </row>
    <row r="2180" spans="1:16" x14ac:dyDescent="0.25">
      <c r="A2180" s="32" t="s">
        <v>4</v>
      </c>
      <c r="B2180" s="32">
        <v>46986</v>
      </c>
      <c r="C2180" s="32" t="s">
        <v>2122</v>
      </c>
      <c r="D2180" s="32" t="str">
        <f>VLOOKUP(C2180,Grupo!A:B,2,0)</f>
        <v>_TMX 02-5 m</v>
      </c>
      <c r="G2180" s="34">
        <v>81455.87</v>
      </c>
      <c r="H2180" s="32">
        <v>8580</v>
      </c>
      <c r="I2180" s="58" t="s">
        <v>4</v>
      </c>
      <c r="J2180">
        <f>VLOOKUP(D2180,'TIpo (Estudo)'!A:C,3,0)</f>
        <v>13</v>
      </c>
      <c r="K2180" t="str">
        <f>VLOOKUP(D2180,'TIpo (Estudo)'!A:B,2,)</f>
        <v>Tipo_H_2-5</v>
      </c>
      <c r="L2180" t="s">
        <v>1259</v>
      </c>
      <c r="M2180" t="str">
        <f t="shared" si="68"/>
        <v>MG</v>
      </c>
      <c r="N2180" s="53">
        <v>41414</v>
      </c>
      <c r="O2180">
        <v>1</v>
      </c>
      <c r="P2180">
        <f t="shared" si="69"/>
        <v>33396.9067</v>
      </c>
    </row>
    <row r="2181" spans="1:16" x14ac:dyDescent="0.25">
      <c r="A2181" s="32" t="s">
        <v>4</v>
      </c>
      <c r="B2181" s="32">
        <v>47412</v>
      </c>
      <c r="C2181" s="32" t="s">
        <v>2941</v>
      </c>
      <c r="D2181" s="32" t="str">
        <f>VLOOKUP(C2181,Grupo!A:B,2,0)</f>
        <v>_VM 2-8 m</v>
      </c>
      <c r="G2181" s="34">
        <v>57154.45</v>
      </c>
      <c r="H2181" s="32">
        <v>8565</v>
      </c>
      <c r="I2181" s="58" t="s">
        <v>4</v>
      </c>
      <c r="J2181">
        <f>VLOOKUP(D2181,'TIpo (Estudo)'!A:C,3,0)</f>
        <v>17</v>
      </c>
      <c r="K2181" t="str">
        <f>VLOOKUP(D2181,'TIpo (Estudo)'!A:B,2,)</f>
        <v>Tipo_J_2-8</v>
      </c>
      <c r="L2181" t="s">
        <v>1259</v>
      </c>
      <c r="M2181" t="str">
        <f t="shared" si="68"/>
        <v>MG</v>
      </c>
      <c r="N2181" s="53">
        <v>41414</v>
      </c>
      <c r="O2181">
        <v>1</v>
      </c>
      <c r="P2181">
        <f t="shared" si="69"/>
        <v>23433.324499999999</v>
      </c>
    </row>
    <row r="2182" spans="1:16" x14ac:dyDescent="0.25">
      <c r="A2182" s="32" t="s">
        <v>15</v>
      </c>
      <c r="B2182" s="32">
        <v>46231</v>
      </c>
      <c r="C2182" s="32" t="s">
        <v>1164</v>
      </c>
      <c r="D2182" s="32" t="str">
        <f>VLOOKUP(C2182,Grupo!A:B,2,0)</f>
        <v>_Colhedoras</v>
      </c>
      <c r="G2182" s="34">
        <v>40000</v>
      </c>
      <c r="H2182" s="32">
        <v>8397</v>
      </c>
      <c r="I2182" s="58" t="s">
        <v>15</v>
      </c>
      <c r="J2182">
        <f>VLOOKUP(D2182,'TIpo (Estudo)'!A:C,3,0)</f>
        <v>1</v>
      </c>
      <c r="K2182" t="str">
        <f>VLOOKUP(D2182,'TIpo (Estudo)'!A:B,2,)</f>
        <v>Tipo_A</v>
      </c>
      <c r="L2182" t="s">
        <v>1845</v>
      </c>
      <c r="M2182" t="str">
        <f t="shared" si="68"/>
        <v>MT</v>
      </c>
      <c r="N2182" s="53">
        <v>41415</v>
      </c>
      <c r="O2182">
        <v>1</v>
      </c>
      <c r="P2182">
        <f t="shared" si="69"/>
        <v>16400</v>
      </c>
    </row>
    <row r="2183" spans="1:16" x14ac:dyDescent="0.25">
      <c r="A2183" s="32" t="s">
        <v>79</v>
      </c>
      <c r="B2183" s="32">
        <v>9359</v>
      </c>
      <c r="C2183" s="32" t="s">
        <v>2199</v>
      </c>
      <c r="D2183" s="32" t="str">
        <f>VLOOKUP(C2183,Grupo!A:B,2,0)</f>
        <v>_Colhedoras</v>
      </c>
      <c r="G2183" s="34">
        <v>20000</v>
      </c>
      <c r="H2183" s="32">
        <v>5846</v>
      </c>
      <c r="I2183" s="58" t="s">
        <v>79</v>
      </c>
      <c r="J2183">
        <f>VLOOKUP(D2183,'TIpo (Estudo)'!A:C,3,0)</f>
        <v>1</v>
      </c>
      <c r="K2183" t="str">
        <f>VLOOKUP(D2183,'TIpo (Estudo)'!A:B,2,)</f>
        <v>Tipo_A</v>
      </c>
      <c r="L2183" t="s">
        <v>1816</v>
      </c>
      <c r="M2183" t="str">
        <f t="shared" si="68"/>
        <v>RS</v>
      </c>
      <c r="N2183" s="53">
        <v>41415</v>
      </c>
      <c r="O2183">
        <v>1</v>
      </c>
      <c r="P2183">
        <f t="shared" si="69"/>
        <v>8200</v>
      </c>
    </row>
    <row r="2184" spans="1:16" x14ac:dyDescent="0.25">
      <c r="A2184" s="32" t="s">
        <v>2</v>
      </c>
      <c r="B2184" s="32">
        <v>40526</v>
      </c>
      <c r="C2184" s="32" t="s">
        <v>1151</v>
      </c>
      <c r="D2184" s="32" t="str">
        <f>VLOOKUP(C2184,Grupo!A:B,2,0)</f>
        <v>_RX 0-11m</v>
      </c>
      <c r="G2184" s="34">
        <v>93150</v>
      </c>
      <c r="H2184" s="32">
        <v>8603</v>
      </c>
      <c r="I2184" s="58" t="s">
        <v>2</v>
      </c>
      <c r="J2184">
        <f>VLOOKUP(D2184,'TIpo (Estudo)'!A:C,3,0)</f>
        <v>7</v>
      </c>
      <c r="K2184" t="str">
        <f>VLOOKUP(D2184,'TIpo (Estudo)'!A:B,2,)</f>
        <v>Tipo_F_0-11</v>
      </c>
      <c r="L2184" t="s">
        <v>1742</v>
      </c>
      <c r="M2184" t="str">
        <f t="shared" si="68"/>
        <v>SP</v>
      </c>
      <c r="N2184" s="53">
        <v>41415</v>
      </c>
      <c r="O2184">
        <v>1</v>
      </c>
      <c r="P2184">
        <f t="shared" si="69"/>
        <v>38191.5</v>
      </c>
    </row>
    <row r="2185" spans="1:16" x14ac:dyDescent="0.25">
      <c r="A2185" s="32" t="s">
        <v>4</v>
      </c>
      <c r="B2185" s="32">
        <v>37207</v>
      </c>
      <c r="C2185" s="32" t="s">
        <v>1138</v>
      </c>
      <c r="D2185" s="32" t="str">
        <f>VLOOKUP(C2185,Grupo!A:B,2,0)</f>
        <v>_TMX 02-5 m</v>
      </c>
      <c r="G2185" s="34">
        <v>48819</v>
      </c>
      <c r="H2185" s="32">
        <v>8600</v>
      </c>
      <c r="I2185" s="58" t="s">
        <v>4</v>
      </c>
      <c r="J2185">
        <f>VLOOKUP(D2185,'TIpo (Estudo)'!A:C,3,0)</f>
        <v>13</v>
      </c>
      <c r="K2185" t="str">
        <f>VLOOKUP(D2185,'TIpo (Estudo)'!A:B,2,)</f>
        <v>Tipo_H_2-5</v>
      </c>
      <c r="L2185" t="s">
        <v>1259</v>
      </c>
      <c r="M2185" t="str">
        <f t="shared" si="68"/>
        <v>MG</v>
      </c>
      <c r="N2185" s="53">
        <v>41415</v>
      </c>
      <c r="O2185">
        <v>1</v>
      </c>
      <c r="P2185">
        <f t="shared" si="69"/>
        <v>20015.789999999997</v>
      </c>
    </row>
    <row r="2186" spans="1:16" x14ac:dyDescent="0.25">
      <c r="A2186" s="32" t="s">
        <v>2</v>
      </c>
      <c r="B2186" s="32">
        <v>45418</v>
      </c>
      <c r="C2186" s="32" t="s">
        <v>1139</v>
      </c>
      <c r="D2186" s="32" t="str">
        <f>VLOOKUP(C2186,Grupo!A:B,2,0)</f>
        <v>_TMX 02-5 m</v>
      </c>
      <c r="G2186" s="34">
        <v>71975</v>
      </c>
      <c r="H2186" s="32">
        <v>8588</v>
      </c>
      <c r="I2186" s="58" t="s">
        <v>2</v>
      </c>
      <c r="J2186">
        <f>VLOOKUP(D2186,'TIpo (Estudo)'!A:C,3,0)</f>
        <v>13</v>
      </c>
      <c r="K2186" t="str">
        <f>VLOOKUP(D2186,'TIpo (Estudo)'!A:B,2,)</f>
        <v>Tipo_H_2-5</v>
      </c>
      <c r="L2186" t="s">
        <v>1425</v>
      </c>
      <c r="M2186" t="str">
        <f t="shared" si="68"/>
        <v>SP</v>
      </c>
      <c r="N2186" s="53">
        <v>41415</v>
      </c>
      <c r="O2186">
        <v>1</v>
      </c>
      <c r="P2186">
        <f t="shared" si="69"/>
        <v>29509.75</v>
      </c>
    </row>
    <row r="2187" spans="1:16" x14ac:dyDescent="0.25">
      <c r="A2187" s="32" t="s">
        <v>582</v>
      </c>
      <c r="B2187" s="32">
        <v>37143</v>
      </c>
      <c r="C2187" s="32" t="s">
        <v>1147</v>
      </c>
      <c r="D2187" s="32" t="str">
        <f>VLOOKUP(C2187,Grupo!A:B,2,0)</f>
        <v>_TMX 06-10 m</v>
      </c>
      <c r="G2187" s="34">
        <v>80000</v>
      </c>
      <c r="H2187" s="32"/>
      <c r="I2187" s="58" t="s">
        <v>582</v>
      </c>
      <c r="J2187">
        <f>VLOOKUP(D2187,'TIpo (Estudo)'!A:C,3,0)</f>
        <v>14</v>
      </c>
      <c r="K2187" t="str">
        <f>VLOOKUP(D2187,'TIpo (Estudo)'!A:B,2,)</f>
        <v>Tipo_H_6-10</v>
      </c>
      <c r="L2187" t="s">
        <v>1670</v>
      </c>
      <c r="M2187" t="str">
        <f t="shared" si="68"/>
        <v>PB</v>
      </c>
      <c r="N2187" s="53">
        <v>41415</v>
      </c>
      <c r="O2187">
        <v>1</v>
      </c>
      <c r="P2187">
        <f t="shared" si="69"/>
        <v>32800</v>
      </c>
    </row>
    <row r="2188" spans="1:16" x14ac:dyDescent="0.25">
      <c r="A2188" s="32" t="s">
        <v>4</v>
      </c>
      <c r="B2188" s="32">
        <v>37207</v>
      </c>
      <c r="C2188" s="32" t="s">
        <v>1138</v>
      </c>
      <c r="D2188" s="32" t="str">
        <f>VLOOKUP(C2188,Grupo!A:B,2,0)</f>
        <v>_TMX 02-5 m</v>
      </c>
      <c r="G2188" s="34">
        <v>48819</v>
      </c>
      <c r="H2188" s="32">
        <v>8602</v>
      </c>
      <c r="I2188" s="58" t="s">
        <v>4</v>
      </c>
      <c r="J2188">
        <f>VLOOKUP(D2188,'TIpo (Estudo)'!A:C,3,0)</f>
        <v>13</v>
      </c>
      <c r="K2188" t="str">
        <f>VLOOKUP(D2188,'TIpo (Estudo)'!A:B,2,)</f>
        <v>Tipo_H_2-5</v>
      </c>
      <c r="L2188" t="s">
        <v>1259</v>
      </c>
      <c r="M2188" t="str">
        <f t="shared" si="68"/>
        <v>MG</v>
      </c>
      <c r="N2188" s="53">
        <v>41416</v>
      </c>
      <c r="O2188">
        <v>1</v>
      </c>
      <c r="P2188">
        <f t="shared" si="69"/>
        <v>20015.789999999997</v>
      </c>
    </row>
    <row r="2189" spans="1:16" x14ac:dyDescent="0.25">
      <c r="A2189" s="32" t="s">
        <v>15</v>
      </c>
      <c r="B2189" s="32">
        <v>39219</v>
      </c>
      <c r="C2189" s="32" t="s">
        <v>1156</v>
      </c>
      <c r="D2189" s="32" t="str">
        <f>VLOOKUP(C2189,Grupo!A:B,2,0)</f>
        <v>_RX 15-20 m</v>
      </c>
      <c r="G2189" s="34">
        <v>188356.24</v>
      </c>
      <c r="H2189" s="32">
        <v>8508</v>
      </c>
      <c r="I2189" s="58" t="s">
        <v>15</v>
      </c>
      <c r="J2189">
        <f>VLOOKUP(D2189,'TIpo (Estudo)'!A:C,3,0)</f>
        <v>9</v>
      </c>
      <c r="K2189" t="str">
        <f>VLOOKUP(D2189,'TIpo (Estudo)'!A:B,2,)</f>
        <v>Tipo_F_15-20</v>
      </c>
      <c r="L2189" t="s">
        <v>1847</v>
      </c>
      <c r="M2189" t="str">
        <f t="shared" si="68"/>
        <v>MT</v>
      </c>
      <c r="N2189" s="53">
        <v>41417</v>
      </c>
      <c r="O2189">
        <v>1</v>
      </c>
      <c r="P2189">
        <f t="shared" si="69"/>
        <v>77226.058399999994</v>
      </c>
    </row>
    <row r="2190" spans="1:16" x14ac:dyDescent="0.25">
      <c r="A2190" s="32" t="s">
        <v>314</v>
      </c>
      <c r="B2190" s="32">
        <v>34192</v>
      </c>
      <c r="C2190" s="32" t="s">
        <v>3060</v>
      </c>
      <c r="D2190" s="32" t="str">
        <f>VLOOKUP(C2190,Grupo!A:B,2,0)</f>
        <v>_Colhedoras</v>
      </c>
      <c r="G2190" s="34">
        <v>44000</v>
      </c>
      <c r="H2190" s="32">
        <v>8608</v>
      </c>
      <c r="I2190" s="58" t="s">
        <v>314</v>
      </c>
      <c r="J2190">
        <f>VLOOKUP(D2190,'TIpo (Estudo)'!A:C,3,0)</f>
        <v>1</v>
      </c>
      <c r="K2190" t="str">
        <f>VLOOKUP(D2190,'TIpo (Estudo)'!A:B,2,)</f>
        <v>Tipo_A</v>
      </c>
      <c r="L2190" t="s">
        <v>1846</v>
      </c>
      <c r="M2190" t="str">
        <f t="shared" si="68"/>
        <v>RN</v>
      </c>
      <c r="N2190" s="53">
        <v>41417</v>
      </c>
      <c r="O2190">
        <v>1</v>
      </c>
      <c r="P2190">
        <f t="shared" si="69"/>
        <v>18040</v>
      </c>
    </row>
    <row r="2191" spans="1:16" x14ac:dyDescent="0.25">
      <c r="A2191" s="32" t="s">
        <v>314</v>
      </c>
      <c r="B2191" s="32">
        <v>42700</v>
      </c>
      <c r="C2191" s="32" t="s">
        <v>3059</v>
      </c>
      <c r="D2191" s="32" t="str">
        <f>VLOOKUP(C2191,Grupo!A:B,2,0)</f>
        <v>_Wagon</v>
      </c>
      <c r="G2191" s="34">
        <v>36000</v>
      </c>
      <c r="H2191" s="32">
        <v>8251</v>
      </c>
      <c r="I2191" s="58" t="s">
        <v>314</v>
      </c>
      <c r="J2191">
        <f>VLOOKUP(D2191,'TIpo (Estudo)'!A:C,3,0)</f>
        <v>19</v>
      </c>
      <c r="K2191" t="str">
        <f>VLOOKUP(D2191,'TIpo (Estudo)'!A:B,2,)</f>
        <v>Tipo_K</v>
      </c>
      <c r="L2191" t="s">
        <v>1846</v>
      </c>
      <c r="M2191" t="str">
        <f t="shared" si="68"/>
        <v>RN</v>
      </c>
      <c r="N2191" s="53">
        <v>41417</v>
      </c>
      <c r="O2191">
        <v>1</v>
      </c>
      <c r="P2191">
        <f t="shared" si="69"/>
        <v>14760</v>
      </c>
    </row>
    <row r="2192" spans="1:16" x14ac:dyDescent="0.25">
      <c r="A2192" s="32" t="s">
        <v>2</v>
      </c>
      <c r="B2192" s="32">
        <v>31744</v>
      </c>
      <c r="C2192" s="32" t="s">
        <v>1153</v>
      </c>
      <c r="D2192" s="32" t="str">
        <f>VLOOKUP(C2192,Grupo!A:B,2,0)</f>
        <v>_RX 0-11m</v>
      </c>
      <c r="G2192" s="34">
        <v>70163</v>
      </c>
      <c r="H2192" s="32">
        <v>8576</v>
      </c>
      <c r="I2192" s="58" t="s">
        <v>2</v>
      </c>
      <c r="J2192">
        <f>VLOOKUP(D2192,'TIpo (Estudo)'!A:C,3,0)</f>
        <v>7</v>
      </c>
      <c r="K2192" t="str">
        <f>VLOOKUP(D2192,'TIpo (Estudo)'!A:B,2,)</f>
        <v>Tipo_F_0-11</v>
      </c>
      <c r="L2192" t="s">
        <v>1355</v>
      </c>
      <c r="M2192" t="str">
        <f t="shared" si="68"/>
        <v>SP</v>
      </c>
      <c r="N2192" s="53">
        <v>41418</v>
      </c>
      <c r="O2192">
        <v>1</v>
      </c>
      <c r="P2192">
        <f t="shared" si="69"/>
        <v>28766.829999999998</v>
      </c>
    </row>
    <row r="2193" spans="1:16" x14ac:dyDescent="0.25">
      <c r="A2193" s="32" t="s">
        <v>2</v>
      </c>
      <c r="B2193" s="32">
        <v>37090</v>
      </c>
      <c r="C2193" s="32" t="s">
        <v>1142</v>
      </c>
      <c r="D2193" s="32" t="str">
        <f>VLOOKUP(C2193,Grupo!A:B,2,0)</f>
        <v>_TMX 02-5 m</v>
      </c>
      <c r="G2193" s="34">
        <v>81000</v>
      </c>
      <c r="H2193" s="32"/>
      <c r="I2193" s="58" t="s">
        <v>2</v>
      </c>
      <c r="J2193">
        <f>VLOOKUP(D2193,'TIpo (Estudo)'!A:C,3,0)</f>
        <v>13</v>
      </c>
      <c r="K2193" t="str">
        <f>VLOOKUP(D2193,'TIpo (Estudo)'!A:B,2,)</f>
        <v>Tipo_H_2-5</v>
      </c>
      <c r="L2193" t="s">
        <v>1848</v>
      </c>
      <c r="M2193" t="str">
        <f t="shared" si="68"/>
        <v>SP</v>
      </c>
      <c r="N2193" s="53">
        <v>41421</v>
      </c>
      <c r="O2193">
        <v>1</v>
      </c>
      <c r="P2193">
        <f t="shared" si="69"/>
        <v>33210</v>
      </c>
    </row>
    <row r="2194" spans="1:16" x14ac:dyDescent="0.25">
      <c r="A2194" s="32" t="s">
        <v>1</v>
      </c>
      <c r="B2194" s="32">
        <v>42540</v>
      </c>
      <c r="C2194" s="32" t="s">
        <v>2176</v>
      </c>
      <c r="D2194" s="32" t="str">
        <f>VLOOKUP(C2194,Grupo!A:B,2,0)</f>
        <v>_RX 25-27 M</v>
      </c>
      <c r="G2194" s="34">
        <v>400000</v>
      </c>
      <c r="H2194" s="32">
        <v>8530</v>
      </c>
      <c r="I2194" s="58" t="s">
        <v>15</v>
      </c>
      <c r="J2194">
        <f>VLOOKUP(D2194,'TIpo (Estudo)'!A:C,3,0)</f>
        <v>11</v>
      </c>
      <c r="K2194" t="str">
        <f>VLOOKUP(D2194,'TIpo (Estudo)'!A:B,2,)</f>
        <v>Tipo_F_25-27</v>
      </c>
      <c r="L2194" t="s">
        <v>1236</v>
      </c>
      <c r="M2194" t="str">
        <f t="shared" si="68"/>
        <v>MT</v>
      </c>
      <c r="N2194" s="53">
        <v>41423</v>
      </c>
      <c r="O2194">
        <v>1</v>
      </c>
      <c r="P2194">
        <f t="shared" si="69"/>
        <v>164000</v>
      </c>
    </row>
    <row r="2195" spans="1:16" x14ac:dyDescent="0.25">
      <c r="A2195" s="32" t="s">
        <v>10</v>
      </c>
      <c r="B2195" s="32">
        <v>40526</v>
      </c>
      <c r="C2195" s="32" t="s">
        <v>1151</v>
      </c>
      <c r="D2195" s="32" t="str">
        <f>VLOOKUP(C2195,Grupo!A:B,2,0)</f>
        <v>_RX 0-11m</v>
      </c>
      <c r="G2195" s="34">
        <v>128000</v>
      </c>
      <c r="H2195" s="32">
        <v>8596</v>
      </c>
      <c r="I2195" s="58" t="s">
        <v>10</v>
      </c>
      <c r="J2195">
        <f>VLOOKUP(D2195,'TIpo (Estudo)'!A:C,3,0)</f>
        <v>7</v>
      </c>
      <c r="K2195" t="str">
        <f>VLOOKUP(D2195,'TIpo (Estudo)'!A:B,2,)</f>
        <v>Tipo_F_0-11</v>
      </c>
      <c r="L2195" t="s">
        <v>1773</v>
      </c>
      <c r="M2195" t="str">
        <f t="shared" si="68"/>
        <v>GO</v>
      </c>
      <c r="N2195" s="53">
        <v>41423</v>
      </c>
      <c r="O2195">
        <v>1</v>
      </c>
      <c r="P2195">
        <f t="shared" si="69"/>
        <v>52480</v>
      </c>
    </row>
    <row r="2196" spans="1:16" x14ac:dyDescent="0.25">
      <c r="A2196" s="32" t="s">
        <v>10</v>
      </c>
      <c r="B2196" s="32">
        <v>35873</v>
      </c>
      <c r="C2196" s="32" t="s">
        <v>1155</v>
      </c>
      <c r="D2196" s="32" t="str">
        <f>VLOOKUP(C2196,Grupo!A:B,2,0)</f>
        <v>_RX 15-20 m</v>
      </c>
      <c r="G2196" s="34">
        <v>144756.70000000001</v>
      </c>
      <c r="H2196" s="32">
        <v>8614</v>
      </c>
      <c r="I2196" s="58" t="s">
        <v>10</v>
      </c>
      <c r="J2196">
        <f>VLOOKUP(D2196,'TIpo (Estudo)'!A:C,3,0)</f>
        <v>9</v>
      </c>
      <c r="K2196" t="str">
        <f>VLOOKUP(D2196,'TIpo (Estudo)'!A:B,2,)</f>
        <v>Tipo_F_15-20</v>
      </c>
      <c r="L2196" t="s">
        <v>1218</v>
      </c>
      <c r="M2196" t="str">
        <f t="shared" si="68"/>
        <v>GO</v>
      </c>
      <c r="N2196" s="53">
        <v>41423</v>
      </c>
      <c r="O2196">
        <v>1</v>
      </c>
      <c r="P2196">
        <f t="shared" si="69"/>
        <v>59350.247000000003</v>
      </c>
    </row>
    <row r="2197" spans="1:16" x14ac:dyDescent="0.25">
      <c r="A2197" s="32" t="s">
        <v>10</v>
      </c>
      <c r="B2197" s="32">
        <v>40526</v>
      </c>
      <c r="C2197" s="32" t="s">
        <v>1151</v>
      </c>
      <c r="D2197" s="32" t="str">
        <f>VLOOKUP(C2197,Grupo!A:B,2,0)</f>
        <v>_RX 0-11m</v>
      </c>
      <c r="G2197" s="34">
        <v>135900</v>
      </c>
      <c r="H2197" s="32">
        <v>8591</v>
      </c>
      <c r="I2197" s="58" t="s">
        <v>10</v>
      </c>
      <c r="J2197">
        <f>VLOOKUP(D2197,'TIpo (Estudo)'!A:C,3,0)</f>
        <v>7</v>
      </c>
      <c r="K2197" t="str">
        <f>VLOOKUP(D2197,'TIpo (Estudo)'!A:B,2,)</f>
        <v>Tipo_F_0-11</v>
      </c>
      <c r="L2197" t="s">
        <v>1781</v>
      </c>
      <c r="M2197" t="str">
        <f t="shared" si="68"/>
        <v>GO</v>
      </c>
      <c r="N2197" s="53">
        <v>41428</v>
      </c>
      <c r="O2197">
        <v>1</v>
      </c>
      <c r="P2197">
        <f t="shared" si="69"/>
        <v>55719</v>
      </c>
    </row>
    <row r="2198" spans="1:16" x14ac:dyDescent="0.25">
      <c r="A2198" s="32" t="s">
        <v>2</v>
      </c>
      <c r="B2198" s="32">
        <v>37090</v>
      </c>
      <c r="C2198" s="32" t="s">
        <v>1142</v>
      </c>
      <c r="D2198" s="32" t="str">
        <f>VLOOKUP(C2198,Grupo!A:B,2,0)</f>
        <v>_TMX 02-5 m</v>
      </c>
      <c r="G2198" s="34">
        <v>41637</v>
      </c>
      <c r="H2198" s="32">
        <v>8552</v>
      </c>
      <c r="I2198" s="58" t="s">
        <v>2</v>
      </c>
      <c r="J2198">
        <f>VLOOKUP(D2198,'TIpo (Estudo)'!A:C,3,0)</f>
        <v>13</v>
      </c>
      <c r="K2198" t="str">
        <f>VLOOKUP(D2198,'TIpo (Estudo)'!A:B,2,)</f>
        <v>Tipo_H_2-5</v>
      </c>
      <c r="L2198" t="s">
        <v>1194</v>
      </c>
      <c r="M2198" t="str">
        <f t="shared" si="68"/>
        <v>SP</v>
      </c>
      <c r="N2198" s="53">
        <v>41429</v>
      </c>
      <c r="O2198">
        <v>1</v>
      </c>
      <c r="P2198">
        <f t="shared" si="69"/>
        <v>17071.169999999998</v>
      </c>
    </row>
    <row r="2199" spans="1:16" x14ac:dyDescent="0.25">
      <c r="A2199" s="32" t="s">
        <v>4</v>
      </c>
      <c r="B2199" s="32">
        <v>45418</v>
      </c>
      <c r="C2199" s="32" t="s">
        <v>1139</v>
      </c>
      <c r="D2199" s="32" t="str">
        <f>VLOOKUP(C2199,Grupo!A:B,2,0)</f>
        <v>_TMX 02-5 m</v>
      </c>
      <c r="G2199" s="34">
        <v>77383.070000000007</v>
      </c>
      <c r="H2199" s="32">
        <v>8610</v>
      </c>
      <c r="I2199" s="58" t="s">
        <v>4</v>
      </c>
      <c r="J2199">
        <f>VLOOKUP(D2199,'TIpo (Estudo)'!A:C,3,0)</f>
        <v>13</v>
      </c>
      <c r="K2199" t="str">
        <f>VLOOKUP(D2199,'TIpo (Estudo)'!A:B,2,)</f>
        <v>Tipo_H_2-5</v>
      </c>
      <c r="L2199" t="s">
        <v>1259</v>
      </c>
      <c r="M2199" t="str">
        <f t="shared" si="68"/>
        <v>MG</v>
      </c>
      <c r="N2199" s="53">
        <v>41429</v>
      </c>
      <c r="O2199">
        <v>1</v>
      </c>
      <c r="P2199">
        <f t="shared" si="69"/>
        <v>31727.058700000001</v>
      </c>
    </row>
    <row r="2200" spans="1:16" x14ac:dyDescent="0.25">
      <c r="A2200" s="32" t="s">
        <v>29</v>
      </c>
      <c r="B2200" s="32">
        <v>46231</v>
      </c>
      <c r="C2200" s="32" t="s">
        <v>1164</v>
      </c>
      <c r="D2200" s="32" t="str">
        <f>VLOOKUP(C2200,Grupo!A:B,2,0)</f>
        <v>_Colhedoras</v>
      </c>
      <c r="G2200" s="34">
        <v>37487.910000000003</v>
      </c>
      <c r="H2200" s="32"/>
      <c r="I2200" s="58" t="s">
        <v>29</v>
      </c>
      <c r="J2200">
        <f>VLOOKUP(D2200,'TIpo (Estudo)'!A:C,3,0)</f>
        <v>1</v>
      </c>
      <c r="K2200" t="str">
        <f>VLOOKUP(D2200,'TIpo (Estudo)'!A:B,2,)</f>
        <v>Tipo_A</v>
      </c>
      <c r="L2200" t="s">
        <v>1850</v>
      </c>
      <c r="M2200" t="str">
        <f t="shared" si="68"/>
        <v>PR</v>
      </c>
      <c r="N2200" s="53">
        <v>41430</v>
      </c>
      <c r="O2200">
        <v>1</v>
      </c>
      <c r="P2200">
        <f t="shared" si="69"/>
        <v>15370.043100000001</v>
      </c>
    </row>
    <row r="2201" spans="1:16" x14ac:dyDescent="0.25">
      <c r="A2201" s="32" t="s">
        <v>2</v>
      </c>
      <c r="B2201" s="32">
        <v>37207</v>
      </c>
      <c r="C2201" s="32" t="s">
        <v>1138</v>
      </c>
      <c r="D2201" s="32" t="str">
        <f>VLOOKUP(C2201,Grupo!A:B,2,0)</f>
        <v>_TMX 02-5 m</v>
      </c>
      <c r="G2201" s="34">
        <v>46363</v>
      </c>
      <c r="H2201" s="32"/>
      <c r="I2201" s="58" t="s">
        <v>2</v>
      </c>
      <c r="J2201">
        <f>VLOOKUP(D2201,'TIpo (Estudo)'!A:C,3,0)</f>
        <v>13</v>
      </c>
      <c r="K2201" t="str">
        <f>VLOOKUP(D2201,'TIpo (Estudo)'!A:B,2,)</f>
        <v>Tipo_H_2-5</v>
      </c>
      <c r="L2201" t="s">
        <v>1649</v>
      </c>
      <c r="M2201" t="str">
        <f t="shared" si="68"/>
        <v>SP</v>
      </c>
      <c r="N2201" s="53">
        <v>41431</v>
      </c>
      <c r="O2201">
        <v>1</v>
      </c>
      <c r="P2201">
        <f t="shared" si="69"/>
        <v>19008.829999999998</v>
      </c>
    </row>
    <row r="2202" spans="1:16" x14ac:dyDescent="0.25">
      <c r="A2202" s="32" t="s">
        <v>2</v>
      </c>
      <c r="B2202" s="32">
        <v>37207</v>
      </c>
      <c r="C2202" s="32" t="s">
        <v>1138</v>
      </c>
      <c r="D2202" s="32" t="str">
        <f>VLOOKUP(C2202,Grupo!A:B,2,0)</f>
        <v>_TMX 02-5 m</v>
      </c>
      <c r="G2202" s="34">
        <v>46363</v>
      </c>
      <c r="H2202" s="32"/>
      <c r="I2202" s="58" t="s">
        <v>2</v>
      </c>
      <c r="J2202">
        <f>VLOOKUP(D2202,'TIpo (Estudo)'!A:C,3,0)</f>
        <v>13</v>
      </c>
      <c r="K2202" t="str">
        <f>VLOOKUP(D2202,'TIpo (Estudo)'!A:B,2,)</f>
        <v>Tipo_H_2-5</v>
      </c>
      <c r="L2202" t="s">
        <v>1649</v>
      </c>
      <c r="M2202" t="str">
        <f t="shared" si="68"/>
        <v>SP</v>
      </c>
      <c r="N2202" s="53">
        <v>41431</v>
      </c>
      <c r="O2202">
        <v>1</v>
      </c>
      <c r="P2202">
        <f t="shared" si="69"/>
        <v>19008.829999999998</v>
      </c>
    </row>
    <row r="2203" spans="1:16" x14ac:dyDescent="0.25">
      <c r="A2203" s="32" t="s">
        <v>4</v>
      </c>
      <c r="B2203" s="32">
        <v>37207</v>
      </c>
      <c r="C2203" s="32" t="s">
        <v>1138</v>
      </c>
      <c r="D2203" s="32" t="str">
        <f>VLOOKUP(C2203,Grupo!A:B,2,0)</f>
        <v>_TMX 02-5 m</v>
      </c>
      <c r="G2203" s="34">
        <v>48819</v>
      </c>
      <c r="H2203" s="32">
        <v>8612</v>
      </c>
      <c r="I2203" s="58" t="s">
        <v>4</v>
      </c>
      <c r="J2203">
        <f>VLOOKUP(D2203,'TIpo (Estudo)'!A:C,3,0)</f>
        <v>13</v>
      </c>
      <c r="K2203" t="str">
        <f>VLOOKUP(D2203,'TIpo (Estudo)'!A:B,2,)</f>
        <v>Tipo_H_2-5</v>
      </c>
      <c r="L2203" t="s">
        <v>1259</v>
      </c>
      <c r="M2203" t="str">
        <f t="shared" si="68"/>
        <v>MG</v>
      </c>
      <c r="N2203" s="53">
        <v>41432</v>
      </c>
      <c r="O2203">
        <v>1</v>
      </c>
      <c r="P2203">
        <f t="shared" si="69"/>
        <v>20015.789999999997</v>
      </c>
    </row>
    <row r="2204" spans="1:16" x14ac:dyDescent="0.25">
      <c r="A2204" s="32" t="s">
        <v>4</v>
      </c>
      <c r="B2204" s="32">
        <v>47162</v>
      </c>
      <c r="C2204" s="32" t="s">
        <v>2023</v>
      </c>
      <c r="D2204" s="32" t="str">
        <f>VLOOKUP(C2204,Grupo!A:B,2,0)</f>
        <v>_TMX 06-10 m</v>
      </c>
      <c r="G2204" s="34">
        <v>93000</v>
      </c>
      <c r="H2204" s="32">
        <v>8618</v>
      </c>
      <c r="I2204" s="58" t="s">
        <v>4</v>
      </c>
      <c r="J2204">
        <f>VLOOKUP(D2204,'TIpo (Estudo)'!A:C,3,0)</f>
        <v>14</v>
      </c>
      <c r="K2204" t="str">
        <f>VLOOKUP(D2204,'TIpo (Estudo)'!A:B,2,)</f>
        <v>Tipo_H_6-10</v>
      </c>
      <c r="L2204" t="s">
        <v>1259</v>
      </c>
      <c r="M2204" t="str">
        <f t="shared" si="68"/>
        <v>MG</v>
      </c>
      <c r="N2204" s="53">
        <v>41432</v>
      </c>
      <c r="O2204">
        <v>1</v>
      </c>
      <c r="P2204">
        <f t="shared" si="69"/>
        <v>38130</v>
      </c>
    </row>
    <row r="2205" spans="1:16" x14ac:dyDescent="0.25">
      <c r="A2205" s="32" t="s">
        <v>55</v>
      </c>
      <c r="B2205" s="32">
        <v>46231</v>
      </c>
      <c r="C2205" s="32" t="s">
        <v>1164</v>
      </c>
      <c r="D2205" s="32" t="str">
        <f>VLOOKUP(C2205,Grupo!A:B,2,0)</f>
        <v>_Colhedoras</v>
      </c>
      <c r="G2205" s="34">
        <v>36000</v>
      </c>
      <c r="H2205" s="32">
        <v>8619</v>
      </c>
      <c r="I2205" s="58" t="s">
        <v>55</v>
      </c>
      <c r="J2205">
        <f>VLOOKUP(D2205,'TIpo (Estudo)'!A:C,3,0)</f>
        <v>1</v>
      </c>
      <c r="K2205" t="str">
        <f>VLOOKUP(D2205,'TIpo (Estudo)'!A:B,2,)</f>
        <v>Tipo_A</v>
      </c>
      <c r="L2205" t="s">
        <v>1661</v>
      </c>
      <c r="M2205" t="str">
        <f t="shared" si="68"/>
        <v>SC</v>
      </c>
      <c r="N2205" s="53">
        <v>41437</v>
      </c>
      <c r="O2205">
        <v>1</v>
      </c>
      <c r="P2205">
        <f t="shared" si="69"/>
        <v>14760</v>
      </c>
    </row>
    <row r="2206" spans="1:16" x14ac:dyDescent="0.25">
      <c r="A2206" s="32" t="s">
        <v>314</v>
      </c>
      <c r="B2206" s="32">
        <v>45392</v>
      </c>
      <c r="C2206" s="32" t="s">
        <v>2006</v>
      </c>
      <c r="D2206" s="32" t="str">
        <f>VLOOKUP(C2206,Grupo!A:B,2,0)</f>
        <v>_TMX 12-15 m</v>
      </c>
      <c r="G2206" s="34">
        <v>155259.89000000001</v>
      </c>
      <c r="H2206" s="32">
        <v>8631</v>
      </c>
      <c r="I2206" s="58" t="s">
        <v>314</v>
      </c>
      <c r="J2206">
        <f>VLOOKUP(D2206,'TIpo (Estudo)'!A:C,3,0)</f>
        <v>15</v>
      </c>
      <c r="K2206" t="str">
        <f>VLOOKUP(D2206,'TIpo (Estudo)'!A:B,2,)</f>
        <v>Tipo_H_12-15</v>
      </c>
      <c r="L2206" t="s">
        <v>1851</v>
      </c>
      <c r="M2206" t="str">
        <f t="shared" si="68"/>
        <v>RN</v>
      </c>
      <c r="N2206" s="53">
        <v>41442</v>
      </c>
      <c r="O2206">
        <v>1</v>
      </c>
      <c r="P2206">
        <f t="shared" si="69"/>
        <v>63656.554900000003</v>
      </c>
    </row>
    <row r="2207" spans="1:16" x14ac:dyDescent="0.25">
      <c r="A2207" s="32" t="s">
        <v>2</v>
      </c>
      <c r="B2207" s="32">
        <v>47354</v>
      </c>
      <c r="C2207" s="32" t="s">
        <v>1956</v>
      </c>
      <c r="D2207" s="32" t="str">
        <f>VLOOKUP(C2207,Grupo!A:B,2,0)</f>
        <v>_TMX 02-5 m</v>
      </c>
      <c r="G2207" s="34">
        <v>59000</v>
      </c>
      <c r="H2207" s="32">
        <v>8579</v>
      </c>
      <c r="I2207" s="58" t="s">
        <v>2</v>
      </c>
      <c r="J2207">
        <f>VLOOKUP(D2207,'TIpo (Estudo)'!A:C,3,0)</f>
        <v>13</v>
      </c>
      <c r="K2207" t="str">
        <f>VLOOKUP(D2207,'TIpo (Estudo)'!A:B,2,)</f>
        <v>Tipo_H_2-5</v>
      </c>
      <c r="L2207" t="s">
        <v>1301</v>
      </c>
      <c r="M2207" t="str">
        <f t="shared" si="68"/>
        <v>SP</v>
      </c>
      <c r="N2207" s="53">
        <v>41442</v>
      </c>
      <c r="O2207">
        <v>1</v>
      </c>
      <c r="P2207">
        <f t="shared" si="69"/>
        <v>24190</v>
      </c>
    </row>
    <row r="2208" spans="1:16" x14ac:dyDescent="0.25">
      <c r="A2208" s="32" t="s">
        <v>15</v>
      </c>
      <c r="B2208" s="32">
        <v>37201</v>
      </c>
      <c r="C2208" s="32" t="s">
        <v>2009</v>
      </c>
      <c r="D2208" s="32" t="str">
        <f>VLOOKUP(C2208,Grupo!A:B,2,0)</f>
        <v>_TMX 12-15 m</v>
      </c>
      <c r="G2208" s="34">
        <v>170000</v>
      </c>
      <c r="H2208" s="32">
        <v>8562</v>
      </c>
      <c r="I2208" s="58" t="s">
        <v>15</v>
      </c>
      <c r="J2208">
        <f>VLOOKUP(D2208,'TIpo (Estudo)'!A:C,3,0)</f>
        <v>15</v>
      </c>
      <c r="K2208" t="str">
        <f>VLOOKUP(D2208,'TIpo (Estudo)'!A:B,2,)</f>
        <v>Tipo_H_12-15</v>
      </c>
      <c r="L2208" t="s">
        <v>1472</v>
      </c>
      <c r="M2208" t="str">
        <f t="shared" si="68"/>
        <v>MT</v>
      </c>
      <c r="N2208" s="53">
        <v>41443</v>
      </c>
      <c r="O2208">
        <v>1</v>
      </c>
      <c r="P2208">
        <f t="shared" si="69"/>
        <v>69700</v>
      </c>
    </row>
    <row r="2209" spans="1:16" x14ac:dyDescent="0.25">
      <c r="A2209" s="32" t="s">
        <v>2</v>
      </c>
      <c r="B2209" s="32">
        <v>31744</v>
      </c>
      <c r="C2209" s="32" t="s">
        <v>1153</v>
      </c>
      <c r="D2209" s="32" t="str">
        <f>VLOOKUP(C2209,Grupo!A:B,2,0)</f>
        <v>_RX 0-11m</v>
      </c>
      <c r="G2209" s="34">
        <v>80000</v>
      </c>
      <c r="H2209" s="32"/>
      <c r="I2209" s="58" t="s">
        <v>2</v>
      </c>
      <c r="J2209">
        <f>VLOOKUP(D2209,'TIpo (Estudo)'!A:C,3,0)</f>
        <v>7</v>
      </c>
      <c r="K2209" t="str">
        <f>VLOOKUP(D2209,'TIpo (Estudo)'!A:B,2,)</f>
        <v>Tipo_F_0-11</v>
      </c>
      <c r="L2209" t="s">
        <v>2084</v>
      </c>
      <c r="M2209" t="str">
        <f t="shared" si="68"/>
        <v>SP</v>
      </c>
      <c r="N2209" s="53">
        <v>41443</v>
      </c>
      <c r="O2209">
        <v>1</v>
      </c>
      <c r="P2209">
        <f t="shared" si="69"/>
        <v>32800</v>
      </c>
    </row>
    <row r="2210" spans="1:16" x14ac:dyDescent="0.25">
      <c r="A2210" s="32" t="s">
        <v>79</v>
      </c>
      <c r="B2210" s="32">
        <v>47162</v>
      </c>
      <c r="C2210" s="32" t="s">
        <v>2023</v>
      </c>
      <c r="D2210" s="32" t="str">
        <f>VLOOKUP(C2210,Grupo!A:B,2,0)</f>
        <v>_TMX 06-10 m</v>
      </c>
      <c r="G2210" s="34">
        <v>91773.34</v>
      </c>
      <c r="H2210" s="32">
        <v>8634</v>
      </c>
      <c r="I2210" s="58" t="s">
        <v>79</v>
      </c>
      <c r="J2210">
        <f>VLOOKUP(D2210,'TIpo (Estudo)'!A:C,3,0)</f>
        <v>14</v>
      </c>
      <c r="K2210" t="str">
        <f>VLOOKUP(D2210,'TIpo (Estudo)'!A:B,2,)</f>
        <v>Tipo_H_6-10</v>
      </c>
      <c r="L2210" t="s">
        <v>1593</v>
      </c>
      <c r="M2210" t="str">
        <f t="shared" si="68"/>
        <v>RS</v>
      </c>
      <c r="N2210" s="53">
        <v>41443</v>
      </c>
      <c r="O2210">
        <v>1</v>
      </c>
      <c r="P2210">
        <f t="shared" si="69"/>
        <v>37627.069399999993</v>
      </c>
    </row>
    <row r="2211" spans="1:16" x14ac:dyDescent="0.25">
      <c r="A2211" s="32" t="s">
        <v>2</v>
      </c>
      <c r="B2211" s="32">
        <v>43103</v>
      </c>
      <c r="C2211" s="32" t="s">
        <v>1158</v>
      </c>
      <c r="D2211" s="32" t="str">
        <f>VLOOKUP(C2211,Grupo!A:B,2,0)</f>
        <v>_Unimix</v>
      </c>
      <c r="G2211" s="34">
        <v>22000</v>
      </c>
      <c r="H2211" s="32">
        <v>7532</v>
      </c>
      <c r="I2211" s="58" t="s">
        <v>2</v>
      </c>
      <c r="J2211">
        <f>VLOOKUP(D2211,'TIpo (Estudo)'!A:C,3,0)</f>
        <v>16</v>
      </c>
      <c r="K2211" t="str">
        <f>VLOOKUP(D2211,'TIpo (Estudo)'!A:B,2,)</f>
        <v>Tipo_I</v>
      </c>
      <c r="L2211" t="s">
        <v>1301</v>
      </c>
      <c r="M2211" t="str">
        <f t="shared" si="68"/>
        <v>SP</v>
      </c>
      <c r="N2211" s="53">
        <v>41443</v>
      </c>
      <c r="O2211">
        <v>1</v>
      </c>
      <c r="P2211">
        <f t="shared" si="69"/>
        <v>9020</v>
      </c>
    </row>
    <row r="2212" spans="1:16" x14ac:dyDescent="0.25">
      <c r="A2212" s="32" t="s">
        <v>2</v>
      </c>
      <c r="B2212" s="32">
        <v>41815</v>
      </c>
      <c r="C2212" s="32" t="s">
        <v>2940</v>
      </c>
      <c r="D2212" s="32" t="str">
        <f>VLOOKUP(C2212,Grupo!A:B,2,0)</f>
        <v>_VM 2-8 m</v>
      </c>
      <c r="G2212" s="34">
        <v>48550</v>
      </c>
      <c r="H2212" s="32"/>
      <c r="I2212" s="58" t="s">
        <v>2</v>
      </c>
      <c r="J2212">
        <f>VLOOKUP(D2212,'TIpo (Estudo)'!A:C,3,0)</f>
        <v>17</v>
      </c>
      <c r="K2212" t="str">
        <f>VLOOKUP(D2212,'TIpo (Estudo)'!A:B,2,)</f>
        <v>Tipo_J_2-8</v>
      </c>
      <c r="L2212" t="s">
        <v>1466</v>
      </c>
      <c r="M2212" t="str">
        <f t="shared" si="68"/>
        <v>SP</v>
      </c>
      <c r="N2212" s="53">
        <v>41443</v>
      </c>
      <c r="O2212">
        <v>1</v>
      </c>
      <c r="P2212">
        <f t="shared" si="69"/>
        <v>19905.5</v>
      </c>
    </row>
    <row r="2213" spans="1:16" x14ac:dyDescent="0.25">
      <c r="A2213" s="32" t="s">
        <v>4</v>
      </c>
      <c r="B2213" s="32">
        <v>40526</v>
      </c>
      <c r="C2213" s="32" t="s">
        <v>1151</v>
      </c>
      <c r="D2213" s="32" t="str">
        <f>VLOOKUP(C2213,Grupo!A:B,2,0)</f>
        <v>_RX 0-11m</v>
      </c>
      <c r="G2213" s="34">
        <v>112090</v>
      </c>
      <c r="H2213" s="32">
        <v>8625</v>
      </c>
      <c r="I2213" s="58" t="s">
        <v>4</v>
      </c>
      <c r="J2213">
        <f>VLOOKUP(D2213,'TIpo (Estudo)'!A:C,3,0)</f>
        <v>7</v>
      </c>
      <c r="K2213" t="str">
        <f>VLOOKUP(D2213,'TIpo (Estudo)'!A:B,2,)</f>
        <v>Tipo_F_0-11</v>
      </c>
      <c r="L2213" t="s">
        <v>1219</v>
      </c>
      <c r="M2213" t="str">
        <f t="shared" si="68"/>
        <v>MG</v>
      </c>
      <c r="N2213" s="53">
        <v>41444</v>
      </c>
      <c r="O2213">
        <v>1</v>
      </c>
      <c r="P2213">
        <f t="shared" si="69"/>
        <v>45956.899999999994</v>
      </c>
    </row>
    <row r="2214" spans="1:16" x14ac:dyDescent="0.25">
      <c r="A2214" s="32" t="s">
        <v>4</v>
      </c>
      <c r="B2214" s="32">
        <v>35873</v>
      </c>
      <c r="C2214" s="32" t="s">
        <v>1155</v>
      </c>
      <c r="D2214" s="32" t="str">
        <f>VLOOKUP(C2214,Grupo!A:B,2,0)</f>
        <v>_RX 15-20 m</v>
      </c>
      <c r="G2214" s="34">
        <v>149424</v>
      </c>
      <c r="H2214" s="32">
        <v>8638</v>
      </c>
      <c r="I2214" s="58" t="s">
        <v>4</v>
      </c>
      <c r="J2214">
        <f>VLOOKUP(D2214,'TIpo (Estudo)'!A:C,3,0)</f>
        <v>9</v>
      </c>
      <c r="K2214" t="str">
        <f>VLOOKUP(D2214,'TIpo (Estudo)'!A:B,2,)</f>
        <v>Tipo_F_15-20</v>
      </c>
      <c r="L2214" t="s">
        <v>1259</v>
      </c>
      <c r="M2214" t="str">
        <f t="shared" si="68"/>
        <v>MG</v>
      </c>
      <c r="N2214" s="53">
        <v>41444</v>
      </c>
      <c r="O2214">
        <v>1</v>
      </c>
      <c r="P2214">
        <f t="shared" si="69"/>
        <v>61263.839999999997</v>
      </c>
    </row>
    <row r="2215" spans="1:16" x14ac:dyDescent="0.25">
      <c r="A2215" s="32" t="s">
        <v>4</v>
      </c>
      <c r="B2215" s="32">
        <v>37036</v>
      </c>
      <c r="C2215" s="32" t="s">
        <v>2004</v>
      </c>
      <c r="D2215" s="32" t="str">
        <f>VLOOKUP(C2215,Grupo!A:B,2,0)</f>
        <v>_TMX 06-10 m</v>
      </c>
      <c r="G2215" s="34">
        <v>94442</v>
      </c>
      <c r="H2215" s="32">
        <v>8636</v>
      </c>
      <c r="I2215" s="58" t="s">
        <v>4</v>
      </c>
      <c r="J2215">
        <f>VLOOKUP(D2215,'TIpo (Estudo)'!A:C,3,0)</f>
        <v>14</v>
      </c>
      <c r="K2215" t="str">
        <f>VLOOKUP(D2215,'TIpo (Estudo)'!A:B,2,)</f>
        <v>Tipo_H_6-10</v>
      </c>
      <c r="L2215" t="s">
        <v>1259</v>
      </c>
      <c r="M2215" t="str">
        <f t="shared" si="68"/>
        <v>MG</v>
      </c>
      <c r="N2215" s="53">
        <v>41444</v>
      </c>
      <c r="O2215">
        <v>1</v>
      </c>
      <c r="P2215">
        <f t="shared" si="69"/>
        <v>38721.22</v>
      </c>
    </row>
    <row r="2216" spans="1:16" x14ac:dyDescent="0.25">
      <c r="A2216" s="32" t="s">
        <v>67</v>
      </c>
      <c r="B2216" s="32">
        <v>37143</v>
      </c>
      <c r="C2216" s="32" t="s">
        <v>1147</v>
      </c>
      <c r="D2216" s="32" t="str">
        <f>VLOOKUP(C2216,Grupo!A:B,2,0)</f>
        <v>_TMX 06-10 m</v>
      </c>
      <c r="G2216" s="34">
        <v>81500</v>
      </c>
      <c r="H2216" s="32" t="s">
        <v>2085</v>
      </c>
      <c r="I2216" s="58" t="s">
        <v>67</v>
      </c>
      <c r="J2216">
        <f>VLOOKUP(D2216,'TIpo (Estudo)'!A:C,3,0)</f>
        <v>14</v>
      </c>
      <c r="K2216" t="str">
        <f>VLOOKUP(D2216,'TIpo (Estudo)'!A:B,2,)</f>
        <v>Tipo_H_6-10</v>
      </c>
      <c r="L2216" t="s">
        <v>1861</v>
      </c>
      <c r="M2216" t="str">
        <f t="shared" si="68"/>
        <v>PA</v>
      </c>
      <c r="N2216" s="53">
        <v>41444</v>
      </c>
      <c r="O2216">
        <v>1</v>
      </c>
      <c r="P2216">
        <f t="shared" si="69"/>
        <v>33415</v>
      </c>
    </row>
    <row r="2217" spans="1:16" x14ac:dyDescent="0.25">
      <c r="A2217" s="32" t="s">
        <v>2</v>
      </c>
      <c r="B2217" s="32">
        <v>47160</v>
      </c>
      <c r="C2217" s="32" t="s">
        <v>1146</v>
      </c>
      <c r="D2217" s="32" t="str">
        <f>VLOOKUP(C2217,Grupo!A:B,2,0)</f>
        <v>_TMX 06-10 m</v>
      </c>
      <c r="G2217" s="34">
        <v>62300</v>
      </c>
      <c r="H2217" s="32">
        <v>8632</v>
      </c>
      <c r="I2217" s="58" t="s">
        <v>2</v>
      </c>
      <c r="J2217">
        <f>VLOOKUP(D2217,'TIpo (Estudo)'!A:C,3,0)</f>
        <v>14</v>
      </c>
      <c r="K2217" t="str">
        <f>VLOOKUP(D2217,'TIpo (Estudo)'!A:B,2,)</f>
        <v>Tipo_H_6-10</v>
      </c>
      <c r="L2217" t="s">
        <v>1823</v>
      </c>
      <c r="M2217" t="str">
        <f t="shared" si="68"/>
        <v>SP</v>
      </c>
      <c r="N2217" s="53">
        <v>41445</v>
      </c>
      <c r="O2217">
        <v>1</v>
      </c>
      <c r="P2217">
        <f t="shared" si="69"/>
        <v>25543</v>
      </c>
    </row>
    <row r="2218" spans="1:16" x14ac:dyDescent="0.25">
      <c r="A2218" s="32" t="s">
        <v>2</v>
      </c>
      <c r="B2218" s="32">
        <v>40757</v>
      </c>
      <c r="C2218" s="32" t="s">
        <v>1154</v>
      </c>
      <c r="D2218" s="32" t="str">
        <f>VLOOKUP(C2218,Grupo!A:B,2,0)</f>
        <v>_RX 0-11m</v>
      </c>
      <c r="G2218" s="34">
        <v>91879</v>
      </c>
      <c r="H2218" s="32">
        <v>8637</v>
      </c>
      <c r="I2218" s="58" t="s">
        <v>2</v>
      </c>
      <c r="J2218">
        <f>VLOOKUP(D2218,'TIpo (Estudo)'!A:C,3,0)</f>
        <v>7</v>
      </c>
      <c r="K2218" t="str">
        <f>VLOOKUP(D2218,'TIpo (Estudo)'!A:B,2,)</f>
        <v>Tipo_F_0-11</v>
      </c>
      <c r="L2218" t="s">
        <v>1355</v>
      </c>
      <c r="M2218" t="str">
        <f t="shared" si="68"/>
        <v>SP</v>
      </c>
      <c r="N2218" s="53">
        <v>41446</v>
      </c>
      <c r="O2218">
        <v>1</v>
      </c>
      <c r="P2218">
        <f t="shared" si="69"/>
        <v>37670.39</v>
      </c>
    </row>
    <row r="2219" spans="1:16" x14ac:dyDescent="0.25">
      <c r="A2219" s="32" t="s">
        <v>2</v>
      </c>
      <c r="B2219" s="32">
        <v>31744</v>
      </c>
      <c r="C2219" s="32" t="s">
        <v>1153</v>
      </c>
      <c r="D2219" s="32" t="str">
        <f>VLOOKUP(C2219,Grupo!A:B,2,0)</f>
        <v>_RX 0-11m</v>
      </c>
      <c r="G2219" s="34">
        <v>71500</v>
      </c>
      <c r="H2219" s="32"/>
      <c r="I2219" s="58" t="s">
        <v>2</v>
      </c>
      <c r="J2219">
        <f>VLOOKUP(D2219,'TIpo (Estudo)'!A:C,3,0)</f>
        <v>7</v>
      </c>
      <c r="K2219" t="str">
        <f>VLOOKUP(D2219,'TIpo (Estudo)'!A:B,2,)</f>
        <v>Tipo_F_0-11</v>
      </c>
      <c r="L2219" t="s">
        <v>1413</v>
      </c>
      <c r="M2219" t="str">
        <f t="shared" si="68"/>
        <v>SP</v>
      </c>
      <c r="N2219" s="53">
        <v>41446</v>
      </c>
      <c r="O2219">
        <v>1</v>
      </c>
      <c r="P2219">
        <f t="shared" si="69"/>
        <v>29315</v>
      </c>
    </row>
    <row r="2220" spans="1:16" x14ac:dyDescent="0.25">
      <c r="A2220" s="32" t="s">
        <v>79</v>
      </c>
      <c r="B2220" s="32">
        <v>46231</v>
      </c>
      <c r="C2220" s="32" t="s">
        <v>1164</v>
      </c>
      <c r="D2220" s="32" t="str">
        <f>VLOOKUP(C2220,Grupo!A:B,2,0)</f>
        <v>_Colhedoras</v>
      </c>
      <c r="G2220" s="34">
        <v>35613</v>
      </c>
      <c r="H2220" s="32">
        <v>8622</v>
      </c>
      <c r="I2220" s="58" t="s">
        <v>79</v>
      </c>
      <c r="J2220">
        <f>VLOOKUP(D2220,'TIpo (Estudo)'!A:C,3,0)</f>
        <v>1</v>
      </c>
      <c r="K2220" t="str">
        <f>VLOOKUP(D2220,'TIpo (Estudo)'!A:B,2,)</f>
        <v>Tipo_A</v>
      </c>
      <c r="L2220" t="s">
        <v>1406</v>
      </c>
      <c r="M2220" t="str">
        <f t="shared" si="68"/>
        <v>RS</v>
      </c>
      <c r="N2220" s="53">
        <v>41449</v>
      </c>
      <c r="O2220">
        <v>1</v>
      </c>
      <c r="P2220">
        <f t="shared" si="69"/>
        <v>14601.33</v>
      </c>
    </row>
    <row r="2221" spans="1:16" x14ac:dyDescent="0.25">
      <c r="A2221" s="32" t="s">
        <v>2</v>
      </c>
      <c r="B2221" s="32">
        <v>37207</v>
      </c>
      <c r="C2221" s="32" t="s">
        <v>1138</v>
      </c>
      <c r="D2221" s="32" t="str">
        <f>VLOOKUP(C2221,Grupo!A:B,2,0)</f>
        <v>_TMX 02-5 m</v>
      </c>
      <c r="G2221" s="34">
        <v>45406</v>
      </c>
      <c r="H2221" s="32">
        <v>8627</v>
      </c>
      <c r="I2221" s="58" t="s">
        <v>2</v>
      </c>
      <c r="J2221">
        <f>VLOOKUP(D2221,'TIpo (Estudo)'!A:C,3,0)</f>
        <v>13</v>
      </c>
      <c r="K2221" t="str">
        <f>VLOOKUP(D2221,'TIpo (Estudo)'!A:B,2,)</f>
        <v>Tipo_H_2-5</v>
      </c>
      <c r="L2221" t="s">
        <v>1425</v>
      </c>
      <c r="M2221" t="str">
        <f t="shared" si="68"/>
        <v>SP</v>
      </c>
      <c r="N2221" s="53">
        <v>41449</v>
      </c>
      <c r="O2221">
        <v>1</v>
      </c>
      <c r="P2221">
        <f t="shared" si="69"/>
        <v>18616.46</v>
      </c>
    </row>
    <row r="2222" spans="1:16" x14ac:dyDescent="0.25">
      <c r="A2222" s="32" t="s">
        <v>4</v>
      </c>
      <c r="B2222" s="32">
        <v>37207</v>
      </c>
      <c r="C2222" s="32" t="s">
        <v>1138</v>
      </c>
      <c r="D2222" s="32" t="str">
        <f>VLOOKUP(C2222,Grupo!A:B,2,0)</f>
        <v>_TMX 02-5 m</v>
      </c>
      <c r="G2222" s="34">
        <v>51387</v>
      </c>
      <c r="H2222" s="32">
        <v>8601</v>
      </c>
      <c r="I2222" s="58" t="s">
        <v>4</v>
      </c>
      <c r="J2222">
        <f>VLOOKUP(D2222,'TIpo (Estudo)'!A:C,3,0)</f>
        <v>13</v>
      </c>
      <c r="K2222" t="str">
        <f>VLOOKUP(D2222,'TIpo (Estudo)'!A:B,2,)</f>
        <v>Tipo_H_2-5</v>
      </c>
      <c r="L2222" t="s">
        <v>1259</v>
      </c>
      <c r="M2222" t="str">
        <f t="shared" si="68"/>
        <v>MG</v>
      </c>
      <c r="N2222" s="53">
        <v>41450</v>
      </c>
      <c r="O2222">
        <v>1</v>
      </c>
      <c r="P2222">
        <f t="shared" si="69"/>
        <v>21068.67</v>
      </c>
    </row>
    <row r="2223" spans="1:16" x14ac:dyDescent="0.25">
      <c r="A2223" s="32" t="s">
        <v>79</v>
      </c>
      <c r="B2223" s="32">
        <v>47162</v>
      </c>
      <c r="C2223" s="32" t="s">
        <v>2023</v>
      </c>
      <c r="D2223" s="32" t="str">
        <f>VLOOKUP(C2223,Grupo!A:B,2,0)</f>
        <v>_TMX 06-10 m</v>
      </c>
      <c r="G2223" s="34">
        <v>94500</v>
      </c>
      <c r="H2223" s="32">
        <v>8639</v>
      </c>
      <c r="I2223" s="58" t="s">
        <v>79</v>
      </c>
      <c r="J2223">
        <f>VLOOKUP(D2223,'TIpo (Estudo)'!A:C,3,0)</f>
        <v>14</v>
      </c>
      <c r="K2223" t="str">
        <f>VLOOKUP(D2223,'TIpo (Estudo)'!A:B,2,)</f>
        <v>Tipo_H_6-10</v>
      </c>
      <c r="L2223" t="s">
        <v>1622</v>
      </c>
      <c r="M2223" t="str">
        <f t="shared" si="68"/>
        <v>RS</v>
      </c>
      <c r="N2223" s="53">
        <v>41450</v>
      </c>
      <c r="O2223">
        <v>1</v>
      </c>
      <c r="P2223">
        <f t="shared" si="69"/>
        <v>38745</v>
      </c>
    </row>
    <row r="2224" spans="1:16" x14ac:dyDescent="0.25">
      <c r="A2224" s="32" t="s">
        <v>2</v>
      </c>
      <c r="B2224" s="32">
        <v>47395</v>
      </c>
      <c r="C2224" s="32" t="s">
        <v>1954</v>
      </c>
      <c r="D2224" s="32" t="str">
        <f>VLOOKUP(C2224,Grupo!A:B,2,0)</f>
        <v>_TMX 02-5 m</v>
      </c>
      <c r="G2224" s="34">
        <v>47608</v>
      </c>
      <c r="H2224" s="32">
        <v>8649</v>
      </c>
      <c r="I2224" s="58" t="s">
        <v>2</v>
      </c>
      <c r="J2224">
        <f>VLOOKUP(D2224,'TIpo (Estudo)'!A:C,3,0)</f>
        <v>13</v>
      </c>
      <c r="K2224" t="str">
        <f>VLOOKUP(D2224,'TIpo (Estudo)'!A:B,2,)</f>
        <v>Tipo_H_2-5</v>
      </c>
      <c r="L2224" t="s">
        <v>1425</v>
      </c>
      <c r="M2224" t="str">
        <f t="shared" si="68"/>
        <v>SP</v>
      </c>
      <c r="N2224" s="53">
        <v>41451</v>
      </c>
      <c r="O2224">
        <v>1</v>
      </c>
      <c r="P2224">
        <f t="shared" si="69"/>
        <v>19519.28</v>
      </c>
    </row>
    <row r="2225" spans="1:16" x14ac:dyDescent="0.25">
      <c r="A2225" s="32" t="s">
        <v>4</v>
      </c>
      <c r="B2225" s="32">
        <v>46986</v>
      </c>
      <c r="C2225" s="32" t="s">
        <v>2122</v>
      </c>
      <c r="D2225" s="32" t="str">
        <f>VLOOKUP(C2225,Grupo!A:B,2,0)</f>
        <v>_TMX 02-5 m</v>
      </c>
      <c r="G2225" s="34">
        <v>83000</v>
      </c>
      <c r="H2225" s="32">
        <v>8554</v>
      </c>
      <c r="I2225" s="58" t="s">
        <v>4</v>
      </c>
      <c r="J2225">
        <f>VLOOKUP(D2225,'TIpo (Estudo)'!A:C,3,0)</f>
        <v>13</v>
      </c>
      <c r="K2225" t="str">
        <f>VLOOKUP(D2225,'TIpo (Estudo)'!A:B,2,)</f>
        <v>Tipo_H_2-5</v>
      </c>
      <c r="L2225" t="s">
        <v>1514</v>
      </c>
      <c r="M2225" t="str">
        <f t="shared" si="68"/>
        <v>MG</v>
      </c>
      <c r="N2225" s="53">
        <v>41451</v>
      </c>
      <c r="O2225">
        <v>1</v>
      </c>
      <c r="P2225">
        <f t="shared" si="69"/>
        <v>34030</v>
      </c>
    </row>
    <row r="2226" spans="1:16" x14ac:dyDescent="0.25">
      <c r="A2226" s="32" t="s">
        <v>2</v>
      </c>
      <c r="B2226" s="32">
        <v>40757</v>
      </c>
      <c r="C2226" s="32" t="s">
        <v>1154</v>
      </c>
      <c r="D2226" s="32" t="str">
        <f>VLOOKUP(C2226,Grupo!A:B,2,0)</f>
        <v>_RX 0-11m</v>
      </c>
      <c r="G2226" s="34">
        <v>91879</v>
      </c>
      <c r="H2226" s="32">
        <v>8645</v>
      </c>
      <c r="I2226" s="58" t="s">
        <v>2</v>
      </c>
      <c r="J2226">
        <f>VLOOKUP(D2226,'TIpo (Estudo)'!A:C,3,0)</f>
        <v>7</v>
      </c>
      <c r="K2226" t="str">
        <f>VLOOKUP(D2226,'TIpo (Estudo)'!A:B,2,)</f>
        <v>Tipo_F_0-11</v>
      </c>
      <c r="L2226" t="s">
        <v>1461</v>
      </c>
      <c r="M2226" t="str">
        <f t="shared" si="68"/>
        <v>SP</v>
      </c>
      <c r="N2226" s="53">
        <v>41452</v>
      </c>
      <c r="O2226">
        <v>1</v>
      </c>
      <c r="P2226">
        <f t="shared" si="69"/>
        <v>37670.39</v>
      </c>
    </row>
    <row r="2227" spans="1:16" x14ac:dyDescent="0.25">
      <c r="A2227" s="32" t="s">
        <v>4</v>
      </c>
      <c r="B2227" s="32">
        <v>46986</v>
      </c>
      <c r="C2227" s="32" t="s">
        <v>2122</v>
      </c>
      <c r="D2227" s="32" t="str">
        <f>VLOOKUP(C2227,Grupo!A:B,2,0)</f>
        <v>_TMX 02-5 m</v>
      </c>
      <c r="G2227" s="34">
        <v>81456</v>
      </c>
      <c r="H2227" s="32">
        <v>8630</v>
      </c>
      <c r="I2227" s="58" t="s">
        <v>4</v>
      </c>
      <c r="J2227">
        <f>VLOOKUP(D2227,'TIpo (Estudo)'!A:C,3,0)</f>
        <v>13</v>
      </c>
      <c r="K2227" t="str">
        <f>VLOOKUP(D2227,'TIpo (Estudo)'!A:B,2,)</f>
        <v>Tipo_H_2-5</v>
      </c>
      <c r="L2227" t="s">
        <v>1259</v>
      </c>
      <c r="M2227" t="str">
        <f t="shared" si="68"/>
        <v>MG</v>
      </c>
      <c r="N2227" s="53">
        <v>41453</v>
      </c>
      <c r="O2227">
        <v>1</v>
      </c>
      <c r="P2227">
        <f t="shared" si="69"/>
        <v>33396.959999999999</v>
      </c>
    </row>
    <row r="2228" spans="1:16" x14ac:dyDescent="0.25">
      <c r="A2228" s="32" t="s">
        <v>10</v>
      </c>
      <c r="B2228" s="32">
        <v>35509</v>
      </c>
      <c r="C2228" s="32" t="s">
        <v>1168</v>
      </c>
      <c r="D2228" s="32" t="str">
        <f>VLOOKUP(C2228,Grupo!A:B,2,0)</f>
        <v>_Distribuidor_Ester</v>
      </c>
      <c r="G2228" s="34">
        <v>60000</v>
      </c>
      <c r="H2228" s="32">
        <v>8605</v>
      </c>
      <c r="I2228" s="58" t="s">
        <v>10</v>
      </c>
      <c r="J2228">
        <f>VLOOKUP(D2228,'TIpo (Estudo)'!A:C,3,0)</f>
        <v>2</v>
      </c>
      <c r="K2228" t="str">
        <f>VLOOKUP(D2228,'TIpo (Estudo)'!A:B,2,)</f>
        <v>Tipo_B</v>
      </c>
      <c r="L2228" t="s">
        <v>1439</v>
      </c>
      <c r="M2228" t="str">
        <f t="shared" si="68"/>
        <v>GO</v>
      </c>
      <c r="N2228" s="53">
        <v>41458</v>
      </c>
      <c r="O2228">
        <v>1</v>
      </c>
      <c r="P2228">
        <f t="shared" si="69"/>
        <v>24600</v>
      </c>
    </row>
    <row r="2229" spans="1:16" x14ac:dyDescent="0.25">
      <c r="A2229" s="32" t="s">
        <v>2</v>
      </c>
      <c r="B2229" s="32">
        <v>46268</v>
      </c>
      <c r="C2229" s="32" t="s">
        <v>1985</v>
      </c>
      <c r="D2229" s="32" t="str">
        <f>VLOOKUP(C2229,Grupo!A:B,2,0)</f>
        <v>_Colhedoras</v>
      </c>
      <c r="G2229" s="34">
        <v>24800</v>
      </c>
      <c r="H2229" s="32">
        <v>8633</v>
      </c>
      <c r="I2229" s="58" t="s">
        <v>2</v>
      </c>
      <c r="J2229">
        <f>VLOOKUP(D2229,'TIpo (Estudo)'!A:C,3,0)</f>
        <v>1</v>
      </c>
      <c r="K2229" t="str">
        <f>VLOOKUP(D2229,'TIpo (Estudo)'!A:B,2,)</f>
        <v>Tipo_A</v>
      </c>
      <c r="L2229" t="s">
        <v>1823</v>
      </c>
      <c r="M2229" t="str">
        <f t="shared" si="68"/>
        <v>SP</v>
      </c>
      <c r="N2229" s="53">
        <v>41458</v>
      </c>
      <c r="O2229">
        <v>1</v>
      </c>
      <c r="P2229">
        <f t="shared" si="69"/>
        <v>10168</v>
      </c>
    </row>
    <row r="2230" spans="1:16" x14ac:dyDescent="0.25">
      <c r="A2230" s="32" t="s">
        <v>77</v>
      </c>
      <c r="B2230" s="32">
        <v>40526</v>
      </c>
      <c r="C2230" s="32" t="s">
        <v>1151</v>
      </c>
      <c r="D2230" s="32" t="str">
        <f>VLOOKUP(C2230,Grupo!A:B,2,0)</f>
        <v>_RX 0-11m</v>
      </c>
      <c r="G2230" s="34">
        <v>131000</v>
      </c>
      <c r="H2230" s="32">
        <v>8652</v>
      </c>
      <c r="I2230" s="58" t="s">
        <v>77</v>
      </c>
      <c r="J2230">
        <f>VLOOKUP(D2230,'TIpo (Estudo)'!A:C,3,0)</f>
        <v>7</v>
      </c>
      <c r="K2230" t="str">
        <f>VLOOKUP(D2230,'TIpo (Estudo)'!A:B,2,)</f>
        <v>Tipo_F_0-11</v>
      </c>
      <c r="L2230" t="s">
        <v>2086</v>
      </c>
      <c r="M2230" t="str">
        <f t="shared" si="68"/>
        <v>TO</v>
      </c>
      <c r="N2230" s="53">
        <v>41458</v>
      </c>
      <c r="O2230">
        <v>1</v>
      </c>
      <c r="P2230">
        <f t="shared" si="69"/>
        <v>53710</v>
      </c>
    </row>
    <row r="2231" spans="1:16" x14ac:dyDescent="0.25">
      <c r="A2231" s="32" t="s">
        <v>10</v>
      </c>
      <c r="B2231" s="32">
        <v>40526</v>
      </c>
      <c r="C2231" s="32" t="s">
        <v>1151</v>
      </c>
      <c r="D2231" s="32" t="str">
        <f>VLOOKUP(C2231,Grupo!A:B,2,0)</f>
        <v>_RX 0-11m</v>
      </c>
      <c r="G2231" s="34">
        <v>130500</v>
      </c>
      <c r="H2231" s="32">
        <v>8635</v>
      </c>
      <c r="I2231" s="58" t="s">
        <v>10</v>
      </c>
      <c r="J2231">
        <f>VLOOKUP(D2231,'TIpo (Estudo)'!A:C,3,0)</f>
        <v>7</v>
      </c>
      <c r="K2231" t="str">
        <f>VLOOKUP(D2231,'TIpo (Estudo)'!A:B,2,)</f>
        <v>Tipo_F_0-11</v>
      </c>
      <c r="L2231" t="s">
        <v>1286</v>
      </c>
      <c r="M2231" t="str">
        <f t="shared" si="68"/>
        <v>GO</v>
      </c>
      <c r="N2231" s="53">
        <v>41463</v>
      </c>
      <c r="O2231">
        <v>1</v>
      </c>
      <c r="P2231">
        <f t="shared" si="69"/>
        <v>53505</v>
      </c>
    </row>
    <row r="2232" spans="1:16" x14ac:dyDescent="0.25">
      <c r="A2232" s="32" t="s">
        <v>2</v>
      </c>
      <c r="B2232" s="32">
        <v>46268</v>
      </c>
      <c r="C2232" s="32" t="s">
        <v>1985</v>
      </c>
      <c r="D2232" s="32" t="str">
        <f>VLOOKUP(C2232,Grupo!A:B,2,0)</f>
        <v>_Colhedoras</v>
      </c>
      <c r="G2232" s="34">
        <v>24788</v>
      </c>
      <c r="H2232" s="32">
        <v>8654</v>
      </c>
      <c r="I2232" s="58" t="s">
        <v>2</v>
      </c>
      <c r="J2232">
        <f>VLOOKUP(D2232,'TIpo (Estudo)'!A:C,3,0)</f>
        <v>1</v>
      </c>
      <c r="K2232" t="str">
        <f>VLOOKUP(D2232,'TIpo (Estudo)'!A:B,2,)</f>
        <v>Tipo_A</v>
      </c>
      <c r="L2232" t="s">
        <v>1801</v>
      </c>
      <c r="M2232" t="str">
        <f t="shared" si="68"/>
        <v>SP</v>
      </c>
      <c r="N2232" s="53">
        <v>41463</v>
      </c>
      <c r="O2232">
        <v>1</v>
      </c>
      <c r="P2232">
        <f t="shared" si="69"/>
        <v>10163.08</v>
      </c>
    </row>
    <row r="2233" spans="1:16" x14ac:dyDescent="0.25">
      <c r="A2233" s="32" t="s">
        <v>750</v>
      </c>
      <c r="B2233" s="32">
        <v>42247</v>
      </c>
      <c r="C2233" s="32" t="s">
        <v>2162</v>
      </c>
      <c r="D2233" s="32" t="str">
        <f>VLOOKUP(C2233,Grupo!A:B,2,0)</f>
        <v>_RX 15-20 m</v>
      </c>
      <c r="G2233" s="34">
        <v>205000</v>
      </c>
      <c r="H2233" s="32"/>
      <c r="I2233" s="58" t="s">
        <v>750</v>
      </c>
      <c r="J2233">
        <f>VLOOKUP(D2233,'TIpo (Estudo)'!A:C,3,0)</f>
        <v>9</v>
      </c>
      <c r="K2233" t="str">
        <f>VLOOKUP(D2233,'TIpo (Estudo)'!A:B,2,)</f>
        <v>Tipo_F_15-20</v>
      </c>
      <c r="L2233" t="s">
        <v>1229</v>
      </c>
      <c r="M2233" t="str">
        <f t="shared" si="68"/>
        <v>RO</v>
      </c>
      <c r="N2233" s="53">
        <v>41463</v>
      </c>
      <c r="O2233">
        <v>1</v>
      </c>
      <c r="P2233">
        <f t="shared" si="69"/>
        <v>84050</v>
      </c>
    </row>
    <row r="2234" spans="1:16" x14ac:dyDescent="0.25">
      <c r="A2234" s="32" t="s">
        <v>750</v>
      </c>
      <c r="B2234" s="32">
        <v>42540</v>
      </c>
      <c r="C2234" s="32" t="s">
        <v>2176</v>
      </c>
      <c r="D2234" s="32" t="str">
        <f>VLOOKUP(C2234,Grupo!A:B,2,0)</f>
        <v>_RX 25-27 M</v>
      </c>
      <c r="G2234" s="34">
        <v>390450</v>
      </c>
      <c r="H2234" s="32"/>
      <c r="I2234" s="58" t="s">
        <v>750</v>
      </c>
      <c r="J2234">
        <f>VLOOKUP(D2234,'TIpo (Estudo)'!A:C,3,0)</f>
        <v>11</v>
      </c>
      <c r="K2234" t="str">
        <f>VLOOKUP(D2234,'TIpo (Estudo)'!A:B,2,)</f>
        <v>Tipo_F_25-27</v>
      </c>
      <c r="L2234" t="s">
        <v>1229</v>
      </c>
      <c r="M2234" t="str">
        <f t="shared" si="68"/>
        <v>RO</v>
      </c>
      <c r="N2234" s="53">
        <v>41463</v>
      </c>
      <c r="O2234">
        <v>1</v>
      </c>
      <c r="P2234">
        <f t="shared" si="69"/>
        <v>160084.5</v>
      </c>
    </row>
    <row r="2235" spans="1:16" x14ac:dyDescent="0.25">
      <c r="A2235" s="32" t="s">
        <v>10</v>
      </c>
      <c r="B2235" s="32">
        <v>42540</v>
      </c>
      <c r="C2235" s="32" t="s">
        <v>2176</v>
      </c>
      <c r="D2235" s="32" t="str">
        <f>VLOOKUP(C2235,Grupo!A:B,2,0)</f>
        <v>_RX 25-27 M</v>
      </c>
      <c r="G2235" s="34">
        <v>322000</v>
      </c>
      <c r="H2235" s="32">
        <v>8604</v>
      </c>
      <c r="I2235" s="58" t="s">
        <v>10</v>
      </c>
      <c r="J2235">
        <f>VLOOKUP(D2235,'TIpo (Estudo)'!A:C,3,0)</f>
        <v>11</v>
      </c>
      <c r="K2235" t="str">
        <f>VLOOKUP(D2235,'TIpo (Estudo)'!A:B,2,)</f>
        <v>Tipo_F_25-27</v>
      </c>
      <c r="L2235" t="s">
        <v>1439</v>
      </c>
      <c r="M2235" t="str">
        <f t="shared" si="68"/>
        <v>GO</v>
      </c>
      <c r="N2235" s="53">
        <v>41465</v>
      </c>
      <c r="O2235">
        <v>1</v>
      </c>
      <c r="P2235">
        <f t="shared" si="69"/>
        <v>132020</v>
      </c>
    </row>
    <row r="2236" spans="1:16" x14ac:dyDescent="0.25">
      <c r="A2236" s="32" t="s">
        <v>29</v>
      </c>
      <c r="B2236" s="32">
        <v>46231</v>
      </c>
      <c r="C2236" s="32" t="s">
        <v>1164</v>
      </c>
      <c r="D2236" s="32" t="str">
        <f>VLOOKUP(C2236,Grupo!A:B,2,0)</f>
        <v>_Colhedoras</v>
      </c>
      <c r="G2236" s="34">
        <v>34890</v>
      </c>
      <c r="H2236" s="32">
        <v>8662</v>
      </c>
      <c r="I2236" s="58" t="s">
        <v>29</v>
      </c>
      <c r="J2236">
        <f>VLOOKUP(D2236,'TIpo (Estudo)'!A:C,3,0)</f>
        <v>1</v>
      </c>
      <c r="K2236" t="str">
        <f>VLOOKUP(D2236,'TIpo (Estudo)'!A:B,2,)</f>
        <v>Tipo_A</v>
      </c>
      <c r="L2236" t="s">
        <v>1272</v>
      </c>
      <c r="M2236" t="str">
        <f t="shared" si="68"/>
        <v>PR</v>
      </c>
      <c r="N2236" s="53">
        <v>41470</v>
      </c>
      <c r="O2236">
        <v>1</v>
      </c>
      <c r="P2236">
        <f t="shared" si="69"/>
        <v>14304.9</v>
      </c>
    </row>
    <row r="2237" spans="1:16" x14ac:dyDescent="0.25">
      <c r="A2237" s="32" t="s">
        <v>2</v>
      </c>
      <c r="B2237" s="32">
        <v>39219</v>
      </c>
      <c r="C2237" s="32" t="s">
        <v>1156</v>
      </c>
      <c r="D2237" s="32" t="str">
        <f>VLOOKUP(C2237,Grupo!A:B,2,0)</f>
        <v>_RX 15-20 m</v>
      </c>
      <c r="G2237" s="34">
        <v>138400</v>
      </c>
      <c r="H2237" s="32">
        <v>8626</v>
      </c>
      <c r="I2237" s="58" t="s">
        <v>2</v>
      </c>
      <c r="J2237">
        <f>VLOOKUP(D2237,'TIpo (Estudo)'!A:C,3,0)</f>
        <v>9</v>
      </c>
      <c r="K2237" t="str">
        <f>VLOOKUP(D2237,'TIpo (Estudo)'!A:B,2,)</f>
        <v>Tipo_F_15-20</v>
      </c>
      <c r="L2237" t="s">
        <v>1355</v>
      </c>
      <c r="M2237" t="str">
        <f t="shared" si="68"/>
        <v>SP</v>
      </c>
      <c r="N2237" s="53">
        <v>41470</v>
      </c>
      <c r="O2237">
        <v>1</v>
      </c>
      <c r="P2237">
        <f t="shared" si="69"/>
        <v>56744</v>
      </c>
    </row>
    <row r="2238" spans="1:16" x14ac:dyDescent="0.25">
      <c r="A2238" s="32" t="s">
        <v>2</v>
      </c>
      <c r="B2238" s="32">
        <v>31744</v>
      </c>
      <c r="C2238" s="32" t="s">
        <v>1153</v>
      </c>
      <c r="D2238" s="32" t="str">
        <f>VLOOKUP(C2238,Grupo!A:B,2,0)</f>
        <v>_RX 0-11m</v>
      </c>
      <c r="G2238" s="34">
        <v>66500</v>
      </c>
      <c r="H2238" s="32">
        <v>8658</v>
      </c>
      <c r="I2238" s="58" t="s">
        <v>2</v>
      </c>
      <c r="J2238">
        <f>VLOOKUP(D2238,'TIpo (Estudo)'!A:C,3,0)</f>
        <v>7</v>
      </c>
      <c r="K2238" t="str">
        <f>VLOOKUP(D2238,'TIpo (Estudo)'!A:B,2,)</f>
        <v>Tipo_F_0-11</v>
      </c>
      <c r="L2238" t="s">
        <v>1222</v>
      </c>
      <c r="M2238" t="str">
        <f t="shared" si="68"/>
        <v>SP</v>
      </c>
      <c r="N2238" s="53">
        <v>41470</v>
      </c>
      <c r="O2238">
        <v>1</v>
      </c>
      <c r="P2238">
        <f t="shared" si="69"/>
        <v>27265</v>
      </c>
    </row>
    <row r="2239" spans="1:16" x14ac:dyDescent="0.25">
      <c r="A2239" s="32" t="s">
        <v>2</v>
      </c>
      <c r="B2239" s="32">
        <v>31744</v>
      </c>
      <c r="C2239" s="32" t="s">
        <v>1153</v>
      </c>
      <c r="D2239" s="32" t="str">
        <f>VLOOKUP(C2239,Grupo!A:B,2,0)</f>
        <v>_RX 0-11m</v>
      </c>
      <c r="G2239" s="34">
        <v>74076.5</v>
      </c>
      <c r="H2239" s="32">
        <v>8657</v>
      </c>
      <c r="I2239" s="58" t="s">
        <v>2</v>
      </c>
      <c r="J2239">
        <f>VLOOKUP(D2239,'TIpo (Estudo)'!A:C,3,0)</f>
        <v>7</v>
      </c>
      <c r="K2239" t="str">
        <f>VLOOKUP(D2239,'TIpo (Estudo)'!A:B,2,)</f>
        <v>Tipo_F_0-11</v>
      </c>
      <c r="L2239" t="s">
        <v>1222</v>
      </c>
      <c r="M2239" t="str">
        <f t="shared" si="68"/>
        <v>SP</v>
      </c>
      <c r="N2239" s="53">
        <v>41470</v>
      </c>
      <c r="O2239">
        <v>1</v>
      </c>
      <c r="P2239">
        <f t="shared" si="69"/>
        <v>30371.364999999998</v>
      </c>
    </row>
    <row r="2240" spans="1:16" x14ac:dyDescent="0.25">
      <c r="A2240" s="32" t="s">
        <v>29</v>
      </c>
      <c r="B2240" s="32">
        <v>46268</v>
      </c>
      <c r="C2240" s="32" t="s">
        <v>1985</v>
      </c>
      <c r="D2240" s="32" t="str">
        <f>VLOOKUP(C2240,Grupo!A:B,2,0)</f>
        <v>_Colhedoras</v>
      </c>
      <c r="G2240" s="34">
        <v>30500</v>
      </c>
      <c r="H2240" s="32">
        <v>8665</v>
      </c>
      <c r="I2240" s="58" t="s">
        <v>29</v>
      </c>
      <c r="J2240">
        <f>VLOOKUP(D2240,'TIpo (Estudo)'!A:C,3,0)</f>
        <v>1</v>
      </c>
      <c r="K2240" t="str">
        <f>VLOOKUP(D2240,'TIpo (Estudo)'!A:B,2,)</f>
        <v>Tipo_A</v>
      </c>
      <c r="L2240" t="s">
        <v>1537</v>
      </c>
      <c r="M2240" t="str">
        <f t="shared" si="68"/>
        <v>PR</v>
      </c>
      <c r="N2240" s="53">
        <v>41473</v>
      </c>
      <c r="O2240">
        <v>1</v>
      </c>
      <c r="P2240">
        <f t="shared" si="69"/>
        <v>12505</v>
      </c>
    </row>
    <row r="2241" spans="1:16" x14ac:dyDescent="0.25">
      <c r="A2241" s="32" t="s">
        <v>29</v>
      </c>
      <c r="B2241" s="32">
        <v>46231</v>
      </c>
      <c r="C2241" s="32" t="s">
        <v>1164</v>
      </c>
      <c r="D2241" s="32" t="str">
        <f>VLOOKUP(C2241,Grupo!A:B,2,0)</f>
        <v>_Colhedoras</v>
      </c>
      <c r="G2241" s="34">
        <v>34879.22</v>
      </c>
      <c r="H2241" s="32">
        <v>8663</v>
      </c>
      <c r="I2241" s="58" t="s">
        <v>29</v>
      </c>
      <c r="J2241">
        <f>VLOOKUP(D2241,'TIpo (Estudo)'!A:C,3,0)</f>
        <v>1</v>
      </c>
      <c r="K2241" t="str">
        <f>VLOOKUP(D2241,'TIpo (Estudo)'!A:B,2,)</f>
        <v>Tipo_A</v>
      </c>
      <c r="L2241" t="s">
        <v>1835</v>
      </c>
      <c r="M2241" t="str">
        <f t="shared" si="68"/>
        <v>PR</v>
      </c>
      <c r="N2241" s="53">
        <v>41473</v>
      </c>
      <c r="O2241">
        <v>1</v>
      </c>
      <c r="P2241">
        <f t="shared" si="69"/>
        <v>14300.4802</v>
      </c>
    </row>
    <row r="2242" spans="1:16" x14ac:dyDescent="0.25">
      <c r="A2242" s="32" t="s">
        <v>29</v>
      </c>
      <c r="B2242" s="32">
        <v>46231</v>
      </c>
      <c r="C2242" s="32" t="s">
        <v>1164</v>
      </c>
      <c r="D2242" s="32" t="str">
        <f>VLOOKUP(C2242,Grupo!A:B,2,0)</f>
        <v>_Colhedoras</v>
      </c>
      <c r="G2242" s="34">
        <v>36714</v>
      </c>
      <c r="H2242" s="32">
        <v>8644</v>
      </c>
      <c r="I2242" s="58" t="s">
        <v>29</v>
      </c>
      <c r="J2242">
        <f>VLOOKUP(D2242,'TIpo (Estudo)'!A:C,3,0)</f>
        <v>1</v>
      </c>
      <c r="K2242" t="str">
        <f>VLOOKUP(D2242,'TIpo (Estudo)'!A:B,2,)</f>
        <v>Tipo_A</v>
      </c>
      <c r="L2242" t="s">
        <v>1865</v>
      </c>
      <c r="M2242" t="str">
        <f t="shared" si="68"/>
        <v>PR</v>
      </c>
      <c r="N2242" s="53">
        <v>41473</v>
      </c>
      <c r="O2242">
        <v>1</v>
      </c>
      <c r="P2242">
        <f t="shared" si="69"/>
        <v>15052.74</v>
      </c>
    </row>
    <row r="2243" spans="1:16" x14ac:dyDescent="0.25">
      <c r="A2243" s="32" t="s">
        <v>2</v>
      </c>
      <c r="B2243" s="32">
        <v>39219</v>
      </c>
      <c r="C2243" s="32" t="s">
        <v>1156</v>
      </c>
      <c r="D2243" s="32" t="str">
        <f>VLOOKUP(C2243,Grupo!A:B,2,0)</f>
        <v>_RX 15-20 m</v>
      </c>
      <c r="G2243" s="34">
        <v>165000</v>
      </c>
      <c r="H2243" s="32">
        <v>8668</v>
      </c>
      <c r="I2243" s="58" t="s">
        <v>2</v>
      </c>
      <c r="J2243">
        <f>VLOOKUP(D2243,'TIpo (Estudo)'!A:C,3,0)</f>
        <v>9</v>
      </c>
      <c r="K2243" t="str">
        <f>VLOOKUP(D2243,'TIpo (Estudo)'!A:B,2,)</f>
        <v>Tipo_F_15-20</v>
      </c>
      <c r="L2243" t="s">
        <v>1333</v>
      </c>
      <c r="M2243" t="str">
        <f t="shared" ref="M2243:M2306" si="70">IF(ISBLANK(I2243),A2243,I2243)</f>
        <v>SP</v>
      </c>
      <c r="N2243" s="53">
        <v>41473</v>
      </c>
      <c r="O2243">
        <v>1</v>
      </c>
      <c r="P2243">
        <f t="shared" ref="P2243:P2306" si="71">G2243*0.41</f>
        <v>67650</v>
      </c>
    </row>
    <row r="2244" spans="1:16" x14ac:dyDescent="0.25">
      <c r="A2244" s="32" t="s">
        <v>29</v>
      </c>
      <c r="B2244" s="32">
        <v>41815</v>
      </c>
      <c r="C2244" s="32" t="s">
        <v>2940</v>
      </c>
      <c r="D2244" s="32" t="str">
        <f>VLOOKUP(C2244,Grupo!A:B,2,0)</f>
        <v>_VM 2-8 m</v>
      </c>
      <c r="G2244" s="34">
        <v>45311</v>
      </c>
      <c r="H2244" s="32">
        <v>8666</v>
      </c>
      <c r="I2244" s="58" t="s">
        <v>29</v>
      </c>
      <c r="J2244">
        <f>VLOOKUP(D2244,'TIpo (Estudo)'!A:C,3,0)</f>
        <v>17</v>
      </c>
      <c r="K2244" t="str">
        <f>VLOOKUP(D2244,'TIpo (Estudo)'!A:B,2,)</f>
        <v>Tipo_J_2-8</v>
      </c>
      <c r="L2244" t="s">
        <v>1213</v>
      </c>
      <c r="M2244" t="str">
        <f t="shared" si="70"/>
        <v>PR</v>
      </c>
      <c r="N2244" s="53">
        <v>41477</v>
      </c>
      <c r="O2244">
        <v>1</v>
      </c>
      <c r="P2244">
        <f t="shared" si="71"/>
        <v>18577.509999999998</v>
      </c>
    </row>
    <row r="2245" spans="1:16" x14ac:dyDescent="0.25">
      <c r="A2245" s="32" t="s">
        <v>4</v>
      </c>
      <c r="B2245" s="32">
        <v>47354</v>
      </c>
      <c r="C2245" s="32" t="s">
        <v>1956</v>
      </c>
      <c r="D2245" s="32" t="str">
        <f>VLOOKUP(C2245,Grupo!A:B,2,0)</f>
        <v>_TMX 02-5 m</v>
      </c>
      <c r="G2245" s="34">
        <v>51387</v>
      </c>
      <c r="H2245" s="32">
        <v>8620</v>
      </c>
      <c r="I2245" s="58" t="s">
        <v>4</v>
      </c>
      <c r="J2245">
        <f>VLOOKUP(D2245,'TIpo (Estudo)'!A:C,3,0)</f>
        <v>13</v>
      </c>
      <c r="K2245" t="str">
        <f>VLOOKUP(D2245,'TIpo (Estudo)'!A:B,2,)</f>
        <v>Tipo_H_2-5</v>
      </c>
      <c r="L2245" t="s">
        <v>1259</v>
      </c>
      <c r="M2245" t="str">
        <f t="shared" si="70"/>
        <v>MG</v>
      </c>
      <c r="N2245" s="53">
        <v>41478</v>
      </c>
      <c r="O2245">
        <v>1</v>
      </c>
      <c r="P2245">
        <f t="shared" si="71"/>
        <v>21068.67</v>
      </c>
    </row>
    <row r="2246" spans="1:16" x14ac:dyDescent="0.25">
      <c r="A2246" s="32" t="s">
        <v>4</v>
      </c>
      <c r="B2246" s="32">
        <v>47160</v>
      </c>
      <c r="C2246" s="32" t="s">
        <v>1146</v>
      </c>
      <c r="D2246" s="32" t="str">
        <f>VLOOKUP(C2246,Grupo!A:B,2,0)</f>
        <v>_TMX 06-10 m</v>
      </c>
      <c r="G2246" s="34">
        <v>70747.19</v>
      </c>
      <c r="H2246" s="32">
        <v>8664</v>
      </c>
      <c r="I2246" s="58" t="s">
        <v>4</v>
      </c>
      <c r="J2246">
        <f>VLOOKUP(D2246,'TIpo (Estudo)'!A:C,3,0)</f>
        <v>14</v>
      </c>
      <c r="K2246" t="str">
        <f>VLOOKUP(D2246,'TIpo (Estudo)'!A:B,2,)</f>
        <v>Tipo_H_6-10</v>
      </c>
      <c r="L2246" t="s">
        <v>1259</v>
      </c>
      <c r="M2246" t="str">
        <f t="shared" si="70"/>
        <v>MG</v>
      </c>
      <c r="N2246" s="53">
        <v>41478</v>
      </c>
      <c r="O2246">
        <v>1</v>
      </c>
      <c r="P2246">
        <f t="shared" si="71"/>
        <v>29006.347900000001</v>
      </c>
    </row>
    <row r="2247" spans="1:16" x14ac:dyDescent="0.25">
      <c r="A2247" s="32" t="s">
        <v>4</v>
      </c>
      <c r="B2247" s="32">
        <v>35520</v>
      </c>
      <c r="C2247" s="32" t="s">
        <v>1169</v>
      </c>
      <c r="D2247" s="32" t="str">
        <f>VLOOKUP(C2247,Grupo!A:B,2,0)</f>
        <v>_Wagon</v>
      </c>
      <c r="G2247" s="34">
        <v>57950</v>
      </c>
      <c r="H2247" s="32">
        <v>8669</v>
      </c>
      <c r="I2247" s="58" t="s">
        <v>4</v>
      </c>
      <c r="J2247">
        <f>VLOOKUP(D2247,'TIpo (Estudo)'!A:C,3,0)</f>
        <v>19</v>
      </c>
      <c r="K2247" t="str">
        <f>VLOOKUP(D2247,'TIpo (Estudo)'!A:B,2,)</f>
        <v>Tipo_K</v>
      </c>
      <c r="L2247" t="s">
        <v>1259</v>
      </c>
      <c r="M2247" t="str">
        <f t="shared" si="70"/>
        <v>MG</v>
      </c>
      <c r="N2247" s="53">
        <v>41478</v>
      </c>
      <c r="O2247">
        <v>1</v>
      </c>
      <c r="P2247">
        <f t="shared" si="71"/>
        <v>23759.5</v>
      </c>
    </row>
    <row r="2248" spans="1:16" x14ac:dyDescent="0.25">
      <c r="A2248" s="32" t="s">
        <v>1</v>
      </c>
      <c r="B2248" s="32">
        <v>31744</v>
      </c>
      <c r="C2248" s="32" t="s">
        <v>1153</v>
      </c>
      <c r="D2248" s="32" t="str">
        <f>VLOOKUP(C2248,Grupo!A:B,2,0)</f>
        <v>_RX 0-11m</v>
      </c>
      <c r="G2248" s="34">
        <v>73213</v>
      </c>
      <c r="H2248" s="32">
        <v>8621</v>
      </c>
      <c r="I2248" s="58" t="s">
        <v>1</v>
      </c>
      <c r="J2248">
        <f>VLOOKUP(D2248,'TIpo (Estudo)'!A:C,3,0)</f>
        <v>7</v>
      </c>
      <c r="K2248" t="str">
        <f>VLOOKUP(D2248,'TIpo (Estudo)'!A:B,2,)</f>
        <v>Tipo_F_0-11</v>
      </c>
      <c r="L2248" t="s">
        <v>1278</v>
      </c>
      <c r="M2248" t="str">
        <f t="shared" si="70"/>
        <v>MS</v>
      </c>
      <c r="N2248" s="53">
        <v>41479</v>
      </c>
      <c r="O2248">
        <v>1</v>
      </c>
      <c r="P2248">
        <f t="shared" si="71"/>
        <v>30017.329999999998</v>
      </c>
    </row>
    <row r="2249" spans="1:16" x14ac:dyDescent="0.25">
      <c r="A2249" s="32" t="s">
        <v>67</v>
      </c>
      <c r="B2249" s="32">
        <v>46231</v>
      </c>
      <c r="C2249" s="32" t="s">
        <v>1164</v>
      </c>
      <c r="D2249" s="32" t="str">
        <f>VLOOKUP(C2249,Grupo!A:B,2,0)</f>
        <v>_Colhedoras</v>
      </c>
      <c r="G2249" s="34">
        <v>38360</v>
      </c>
      <c r="H2249" s="32">
        <v>8648</v>
      </c>
      <c r="I2249" s="58" t="s">
        <v>67</v>
      </c>
      <c r="J2249">
        <f>VLOOKUP(D2249,'TIpo (Estudo)'!A:C,3,0)</f>
        <v>1</v>
      </c>
      <c r="K2249" t="str">
        <f>VLOOKUP(D2249,'TIpo (Estudo)'!A:B,2,)</f>
        <v>Tipo_A</v>
      </c>
      <c r="L2249" t="s">
        <v>1607</v>
      </c>
      <c r="M2249" t="str">
        <f t="shared" si="70"/>
        <v>PA</v>
      </c>
      <c r="N2249" s="53">
        <v>41484</v>
      </c>
      <c r="O2249">
        <v>1</v>
      </c>
      <c r="P2249">
        <f t="shared" si="71"/>
        <v>15727.599999999999</v>
      </c>
    </row>
    <row r="2250" spans="1:16" x14ac:dyDescent="0.25">
      <c r="A2250" s="32" t="s">
        <v>67</v>
      </c>
      <c r="B2250" s="32">
        <v>46231</v>
      </c>
      <c r="C2250" s="32" t="s">
        <v>1164</v>
      </c>
      <c r="D2250" s="32" t="str">
        <f>VLOOKUP(C2250,Grupo!A:B,2,0)</f>
        <v>_Colhedoras</v>
      </c>
      <c r="G2250" s="34">
        <v>38360</v>
      </c>
      <c r="H2250" s="32">
        <v>8647</v>
      </c>
      <c r="I2250" s="58" t="s">
        <v>67</v>
      </c>
      <c r="J2250">
        <f>VLOOKUP(D2250,'TIpo (Estudo)'!A:C,3,0)</f>
        <v>1</v>
      </c>
      <c r="K2250" t="str">
        <f>VLOOKUP(D2250,'TIpo (Estudo)'!A:B,2,)</f>
        <v>Tipo_A</v>
      </c>
      <c r="L2250" t="s">
        <v>1607</v>
      </c>
      <c r="M2250" t="str">
        <f t="shared" si="70"/>
        <v>PA</v>
      </c>
      <c r="N2250" s="53">
        <v>41484</v>
      </c>
      <c r="O2250">
        <v>1</v>
      </c>
      <c r="P2250">
        <f t="shared" si="71"/>
        <v>15727.599999999999</v>
      </c>
    </row>
    <row r="2251" spans="1:16" x14ac:dyDescent="0.25">
      <c r="A2251" s="32" t="s">
        <v>67</v>
      </c>
      <c r="B2251" s="32">
        <v>37201</v>
      </c>
      <c r="C2251" s="32" t="s">
        <v>2009</v>
      </c>
      <c r="D2251" s="32" t="str">
        <f>VLOOKUP(C2251,Grupo!A:B,2,0)</f>
        <v>_TMX 12-15 m</v>
      </c>
      <c r="G2251" s="34">
        <v>152458</v>
      </c>
      <c r="H2251" s="32">
        <v>8659</v>
      </c>
      <c r="I2251" s="58" t="s">
        <v>67</v>
      </c>
      <c r="J2251">
        <f>VLOOKUP(D2251,'TIpo (Estudo)'!A:C,3,0)</f>
        <v>15</v>
      </c>
      <c r="K2251" t="str">
        <f>VLOOKUP(D2251,'TIpo (Estudo)'!A:B,2,)</f>
        <v>Tipo_H_12-15</v>
      </c>
      <c r="L2251" t="s">
        <v>1607</v>
      </c>
      <c r="M2251" t="str">
        <f t="shared" si="70"/>
        <v>PA</v>
      </c>
      <c r="N2251" s="53">
        <v>41484</v>
      </c>
      <c r="O2251">
        <v>1</v>
      </c>
      <c r="P2251">
        <f t="shared" si="71"/>
        <v>62507.78</v>
      </c>
    </row>
    <row r="2252" spans="1:16" x14ac:dyDescent="0.25">
      <c r="A2252" s="32" t="s">
        <v>2</v>
      </c>
      <c r="B2252" s="32">
        <v>46268</v>
      </c>
      <c r="C2252" s="32" t="s">
        <v>1985</v>
      </c>
      <c r="D2252" s="32" t="str">
        <f>VLOOKUP(C2252,Grupo!A:B,2,0)</f>
        <v>_Colhedoras</v>
      </c>
      <c r="G2252" s="34">
        <v>25555</v>
      </c>
      <c r="H2252" s="32">
        <v>8616</v>
      </c>
      <c r="I2252" s="58" t="s">
        <v>2</v>
      </c>
      <c r="J2252">
        <f>VLOOKUP(D2252,'TIpo (Estudo)'!A:C,3,0)</f>
        <v>1</v>
      </c>
      <c r="K2252" t="str">
        <f>VLOOKUP(D2252,'TIpo (Estudo)'!A:B,2,)</f>
        <v>Tipo_A</v>
      </c>
      <c r="L2252" t="s">
        <v>1674</v>
      </c>
      <c r="M2252" t="str">
        <f t="shared" si="70"/>
        <v>SP</v>
      </c>
      <c r="N2252" s="53">
        <v>41485</v>
      </c>
      <c r="O2252">
        <v>1</v>
      </c>
      <c r="P2252">
        <f t="shared" si="71"/>
        <v>10477.549999999999</v>
      </c>
    </row>
    <row r="2253" spans="1:16" x14ac:dyDescent="0.25">
      <c r="A2253" s="32" t="s">
        <v>2</v>
      </c>
      <c r="B2253" s="32">
        <v>35873</v>
      </c>
      <c r="C2253" s="32" t="s">
        <v>1155</v>
      </c>
      <c r="D2253" s="32" t="str">
        <f>VLOOKUP(C2253,Grupo!A:B,2,0)</f>
        <v>_RX 15-20 m</v>
      </c>
      <c r="G2253" s="34">
        <v>144932.71</v>
      </c>
      <c r="H2253" s="32">
        <v>8661</v>
      </c>
      <c r="I2253" s="58" t="s">
        <v>2</v>
      </c>
      <c r="J2253">
        <f>VLOOKUP(D2253,'TIpo (Estudo)'!A:C,3,0)</f>
        <v>9</v>
      </c>
      <c r="K2253" t="str">
        <f>VLOOKUP(D2253,'TIpo (Estudo)'!A:B,2,)</f>
        <v>Tipo_F_15-20</v>
      </c>
      <c r="L2253" t="s">
        <v>1222</v>
      </c>
      <c r="M2253" t="str">
        <f t="shared" si="70"/>
        <v>SP</v>
      </c>
      <c r="N2253" s="53">
        <v>41485</v>
      </c>
      <c r="O2253">
        <v>1</v>
      </c>
      <c r="P2253">
        <f t="shared" si="71"/>
        <v>59422.41109999999</v>
      </c>
    </row>
    <row r="2254" spans="1:16" x14ac:dyDescent="0.25">
      <c r="A2254" s="32" t="s">
        <v>2</v>
      </c>
      <c r="B2254" s="32">
        <v>47164</v>
      </c>
      <c r="C2254" s="32" t="s">
        <v>1955</v>
      </c>
      <c r="D2254" s="32" t="str">
        <f>VLOOKUP(C2254,Grupo!A:B,2,0)</f>
        <v>_TMX 06-10 m</v>
      </c>
      <c r="G2254" s="34">
        <v>59820</v>
      </c>
      <c r="H2254" s="32">
        <v>8617</v>
      </c>
      <c r="I2254" s="58" t="s">
        <v>2</v>
      </c>
      <c r="J2254">
        <f>VLOOKUP(D2254,'TIpo (Estudo)'!A:C,3,0)</f>
        <v>14</v>
      </c>
      <c r="K2254" t="str">
        <f>VLOOKUP(D2254,'TIpo (Estudo)'!A:B,2,)</f>
        <v>Tipo_H_6-10</v>
      </c>
      <c r="L2254" t="s">
        <v>1674</v>
      </c>
      <c r="M2254" t="str">
        <f t="shared" si="70"/>
        <v>SP</v>
      </c>
      <c r="N2254" s="53">
        <v>41485</v>
      </c>
      <c r="O2254">
        <v>1</v>
      </c>
      <c r="P2254">
        <f t="shared" si="71"/>
        <v>24526.199999999997</v>
      </c>
    </row>
    <row r="2255" spans="1:16" x14ac:dyDescent="0.25">
      <c r="A2255" s="32" t="s">
        <v>2</v>
      </c>
      <c r="B2255" s="32">
        <v>47354</v>
      </c>
      <c r="C2255" s="32" t="s">
        <v>1956</v>
      </c>
      <c r="D2255" s="32" t="str">
        <f>VLOOKUP(C2255,Grupo!A:B,2,0)</f>
        <v>_TMX 02-5 m</v>
      </c>
      <c r="G2255" s="34">
        <v>50500</v>
      </c>
      <c r="H2255" s="32">
        <v>8646</v>
      </c>
      <c r="I2255" s="58" t="s">
        <v>2</v>
      </c>
      <c r="J2255">
        <f>VLOOKUP(D2255,'TIpo (Estudo)'!A:C,3,0)</f>
        <v>13</v>
      </c>
      <c r="K2255" t="str">
        <f>VLOOKUP(D2255,'TIpo (Estudo)'!A:B,2,)</f>
        <v>Tipo_H_2-5</v>
      </c>
      <c r="L2255" t="s">
        <v>1334</v>
      </c>
      <c r="M2255" t="str">
        <f t="shared" si="70"/>
        <v>SP</v>
      </c>
      <c r="N2255" s="53">
        <v>41486</v>
      </c>
      <c r="O2255">
        <v>1</v>
      </c>
      <c r="P2255">
        <f t="shared" si="71"/>
        <v>20705</v>
      </c>
    </row>
    <row r="2256" spans="1:16" x14ac:dyDescent="0.25">
      <c r="A2256" s="32" t="s">
        <v>10</v>
      </c>
      <c r="B2256" s="32">
        <v>40526</v>
      </c>
      <c r="C2256" s="32" t="s">
        <v>1151</v>
      </c>
      <c r="D2256" s="32" t="str">
        <f>VLOOKUP(C2256,Grupo!A:B,2,0)</f>
        <v>_RX 0-11m</v>
      </c>
      <c r="G2256" s="34">
        <v>105000</v>
      </c>
      <c r="H2256" s="32">
        <v>8671</v>
      </c>
      <c r="I2256" s="58" t="s">
        <v>10</v>
      </c>
      <c r="J2256">
        <f>VLOOKUP(D2256,'TIpo (Estudo)'!A:C,3,0)</f>
        <v>7</v>
      </c>
      <c r="K2256" t="str">
        <f>VLOOKUP(D2256,'TIpo (Estudo)'!A:B,2,)</f>
        <v>Tipo_F_0-11</v>
      </c>
      <c r="L2256" t="s">
        <v>1218</v>
      </c>
      <c r="M2256" t="str">
        <f t="shared" si="70"/>
        <v>GO</v>
      </c>
      <c r="N2256" s="53">
        <v>41487</v>
      </c>
      <c r="O2256">
        <v>1</v>
      </c>
      <c r="P2256">
        <f t="shared" si="71"/>
        <v>43050</v>
      </c>
    </row>
    <row r="2257" spans="1:16" x14ac:dyDescent="0.25">
      <c r="A2257" s="32" t="s">
        <v>4</v>
      </c>
      <c r="B2257" s="32">
        <v>42738</v>
      </c>
      <c r="C2257" s="32" t="s">
        <v>1171</v>
      </c>
      <c r="D2257" s="32" t="str">
        <f>VLOOKUP(C2257,Grupo!A:B,2,0)</f>
        <v>_Distribuidor_Ester</v>
      </c>
      <c r="G2257" s="34">
        <v>28910.92</v>
      </c>
      <c r="H2257" s="32">
        <v>8687</v>
      </c>
      <c r="I2257" s="58" t="s">
        <v>4</v>
      </c>
      <c r="J2257">
        <f>VLOOKUP(D2257,'TIpo (Estudo)'!A:C,3,0)</f>
        <v>2</v>
      </c>
      <c r="K2257" t="str">
        <f>VLOOKUP(D2257,'TIpo (Estudo)'!A:B,2,)</f>
        <v>Tipo_B</v>
      </c>
      <c r="L2257" t="s">
        <v>1259</v>
      </c>
      <c r="M2257" t="str">
        <f t="shared" si="70"/>
        <v>MG</v>
      </c>
      <c r="N2257" s="53">
        <v>41488</v>
      </c>
      <c r="O2257">
        <v>1</v>
      </c>
      <c r="P2257">
        <f t="shared" si="71"/>
        <v>11853.477199999999</v>
      </c>
    </row>
    <row r="2258" spans="1:16" x14ac:dyDescent="0.25">
      <c r="A2258" s="32" t="s">
        <v>4</v>
      </c>
      <c r="B2258" s="32">
        <v>40526</v>
      </c>
      <c r="C2258" s="32" t="s">
        <v>1151</v>
      </c>
      <c r="D2258" s="32" t="str">
        <f>VLOOKUP(C2258,Grupo!A:B,2,0)</f>
        <v>_RX 0-11m</v>
      </c>
      <c r="G2258" s="34">
        <v>112532</v>
      </c>
      <c r="H2258" s="32">
        <v>8670</v>
      </c>
      <c r="I2258" s="58" t="s">
        <v>4</v>
      </c>
      <c r="J2258">
        <f>VLOOKUP(D2258,'TIpo (Estudo)'!A:C,3,0)</f>
        <v>7</v>
      </c>
      <c r="K2258" t="str">
        <f>VLOOKUP(D2258,'TIpo (Estudo)'!A:B,2,)</f>
        <v>Tipo_F_0-11</v>
      </c>
      <c r="L2258" t="s">
        <v>1259</v>
      </c>
      <c r="M2258" t="str">
        <f t="shared" si="70"/>
        <v>MG</v>
      </c>
      <c r="N2258" s="53">
        <v>41488</v>
      </c>
      <c r="O2258">
        <v>1</v>
      </c>
      <c r="P2258">
        <f t="shared" si="71"/>
        <v>46138.119999999995</v>
      </c>
    </row>
    <row r="2259" spans="1:16" x14ac:dyDescent="0.25">
      <c r="A2259" s="32" t="s">
        <v>4</v>
      </c>
      <c r="B2259" s="32">
        <v>47395</v>
      </c>
      <c r="C2259" s="32" t="s">
        <v>1954</v>
      </c>
      <c r="D2259" s="32" t="str">
        <f>VLOOKUP(C2259,Grupo!A:B,2,0)</f>
        <v>_TMX 02-5 m</v>
      </c>
      <c r="G2259" s="34">
        <v>53880</v>
      </c>
      <c r="H2259" s="32">
        <v>8681</v>
      </c>
      <c r="I2259" s="58" t="s">
        <v>4</v>
      </c>
      <c r="J2259">
        <f>VLOOKUP(D2259,'TIpo (Estudo)'!A:C,3,0)</f>
        <v>13</v>
      </c>
      <c r="K2259" t="str">
        <f>VLOOKUP(D2259,'TIpo (Estudo)'!A:B,2,)</f>
        <v>Tipo_H_2-5</v>
      </c>
      <c r="L2259" t="s">
        <v>1219</v>
      </c>
      <c r="M2259" t="str">
        <f t="shared" si="70"/>
        <v>MG</v>
      </c>
      <c r="N2259" s="53">
        <v>41491</v>
      </c>
      <c r="O2259">
        <v>1</v>
      </c>
      <c r="P2259">
        <f t="shared" si="71"/>
        <v>22090.799999999999</v>
      </c>
    </row>
    <row r="2260" spans="1:16" x14ac:dyDescent="0.25">
      <c r="A2260" s="32" t="s">
        <v>2</v>
      </c>
      <c r="B2260" s="32">
        <v>31744</v>
      </c>
      <c r="C2260" s="32" t="s">
        <v>1153</v>
      </c>
      <c r="D2260" s="32" t="str">
        <f>VLOOKUP(C2260,Grupo!A:B,2,0)</f>
        <v>_RX 0-11m</v>
      </c>
      <c r="G2260" s="34">
        <v>75000</v>
      </c>
      <c r="H2260" s="32">
        <v>8679</v>
      </c>
      <c r="I2260" s="58" t="s">
        <v>2</v>
      </c>
      <c r="J2260">
        <f>VLOOKUP(D2260,'TIpo (Estudo)'!A:C,3,0)</f>
        <v>7</v>
      </c>
      <c r="K2260" t="str">
        <f>VLOOKUP(D2260,'TIpo (Estudo)'!A:B,2,)</f>
        <v>Tipo_F_0-11</v>
      </c>
      <c r="L2260" t="s">
        <v>1868</v>
      </c>
      <c r="M2260" t="str">
        <f t="shared" si="70"/>
        <v>SP</v>
      </c>
      <c r="N2260" s="53">
        <v>41492</v>
      </c>
      <c r="O2260">
        <v>1</v>
      </c>
      <c r="P2260">
        <f t="shared" si="71"/>
        <v>30749.999999999996</v>
      </c>
    </row>
    <row r="2261" spans="1:16" x14ac:dyDescent="0.25">
      <c r="A2261" s="32" t="s">
        <v>2</v>
      </c>
      <c r="B2261" s="32">
        <v>47164</v>
      </c>
      <c r="C2261" s="32" t="s">
        <v>1955</v>
      </c>
      <c r="D2261" s="32" t="str">
        <f>VLOOKUP(C2261,Grupo!A:B,2,0)</f>
        <v>_TMX 06-10 m</v>
      </c>
      <c r="G2261" s="34">
        <v>59500</v>
      </c>
      <c r="H2261" s="32">
        <v>8643</v>
      </c>
      <c r="I2261" s="58" t="s">
        <v>2</v>
      </c>
      <c r="J2261">
        <f>VLOOKUP(D2261,'TIpo (Estudo)'!A:C,3,0)</f>
        <v>14</v>
      </c>
      <c r="K2261" t="str">
        <f>VLOOKUP(D2261,'TIpo (Estudo)'!A:B,2,)</f>
        <v>Tipo_H_6-10</v>
      </c>
      <c r="L2261" t="s">
        <v>1441</v>
      </c>
      <c r="M2261" t="str">
        <f t="shared" si="70"/>
        <v>SP</v>
      </c>
      <c r="N2261" s="53">
        <v>41492</v>
      </c>
      <c r="O2261">
        <v>1</v>
      </c>
      <c r="P2261">
        <f t="shared" si="71"/>
        <v>24395</v>
      </c>
    </row>
    <row r="2262" spans="1:16" x14ac:dyDescent="0.25">
      <c r="A2262" s="32" t="s">
        <v>2</v>
      </c>
      <c r="B2262" s="32">
        <v>46231</v>
      </c>
      <c r="C2262" s="32" t="s">
        <v>1164</v>
      </c>
      <c r="D2262" s="32" t="str">
        <f>VLOOKUP(C2262,Grupo!A:B,2,0)</f>
        <v>_Colhedoras</v>
      </c>
      <c r="G2262" s="34">
        <v>24929.1</v>
      </c>
      <c r="H2262" s="32">
        <v>8684</v>
      </c>
      <c r="I2262" s="58" t="s">
        <v>2</v>
      </c>
      <c r="J2262">
        <f>VLOOKUP(D2262,'TIpo (Estudo)'!A:C,3,0)</f>
        <v>1</v>
      </c>
      <c r="K2262" t="str">
        <f>VLOOKUP(D2262,'TIpo (Estudo)'!A:B,2,)</f>
        <v>Tipo_A</v>
      </c>
      <c r="L2262" t="s">
        <v>1245</v>
      </c>
      <c r="M2262" t="str">
        <f t="shared" si="70"/>
        <v>SP</v>
      </c>
      <c r="N2262" s="53">
        <v>41493</v>
      </c>
      <c r="O2262">
        <v>1</v>
      </c>
      <c r="P2262">
        <f t="shared" si="71"/>
        <v>10220.930999999999</v>
      </c>
    </row>
    <row r="2263" spans="1:16" x14ac:dyDescent="0.25">
      <c r="A2263" s="32" t="s">
        <v>2</v>
      </c>
      <c r="B2263" s="32">
        <v>46986</v>
      </c>
      <c r="C2263" s="32" t="s">
        <v>2122</v>
      </c>
      <c r="D2263" s="32" t="str">
        <f>VLOOKUP(C2263,Grupo!A:B,2,0)</f>
        <v>_TMX 02-5 m</v>
      </c>
      <c r="G2263" s="34">
        <v>73491</v>
      </c>
      <c r="H2263" s="32"/>
      <c r="I2263" s="58" t="s">
        <v>2</v>
      </c>
      <c r="J2263">
        <f>VLOOKUP(D2263,'TIpo (Estudo)'!A:C,3,0)</f>
        <v>13</v>
      </c>
      <c r="K2263" t="str">
        <f>VLOOKUP(D2263,'TIpo (Estudo)'!A:B,2,)</f>
        <v>Tipo_H_2-5</v>
      </c>
      <c r="L2263" t="s">
        <v>1649</v>
      </c>
      <c r="M2263" t="str">
        <f t="shared" si="70"/>
        <v>SP</v>
      </c>
      <c r="N2263" s="53">
        <v>41493</v>
      </c>
      <c r="O2263">
        <v>1</v>
      </c>
      <c r="P2263">
        <f t="shared" si="71"/>
        <v>30131.309999999998</v>
      </c>
    </row>
    <row r="2264" spans="1:16" x14ac:dyDescent="0.25">
      <c r="A2264" s="32" t="s">
        <v>2</v>
      </c>
      <c r="B2264" s="32">
        <v>47395</v>
      </c>
      <c r="C2264" s="32" t="s">
        <v>1954</v>
      </c>
      <c r="D2264" s="32" t="str">
        <f>VLOOKUP(C2264,Grupo!A:B,2,0)</f>
        <v>_TMX 02-5 m</v>
      </c>
      <c r="G2264" s="34">
        <v>52000</v>
      </c>
      <c r="H2264" s="32">
        <v>8655</v>
      </c>
      <c r="I2264" s="58" t="s">
        <v>2</v>
      </c>
      <c r="J2264">
        <f>VLOOKUP(D2264,'TIpo (Estudo)'!A:C,3,0)</f>
        <v>13</v>
      </c>
      <c r="K2264" t="str">
        <f>VLOOKUP(D2264,'TIpo (Estudo)'!A:B,2,)</f>
        <v>Tipo_H_2-5</v>
      </c>
      <c r="L2264" t="s">
        <v>1437</v>
      </c>
      <c r="M2264" t="str">
        <f t="shared" si="70"/>
        <v>SP</v>
      </c>
      <c r="N2264" s="53">
        <v>41494</v>
      </c>
      <c r="O2264">
        <v>1</v>
      </c>
      <c r="P2264">
        <f t="shared" si="71"/>
        <v>21320</v>
      </c>
    </row>
    <row r="2265" spans="1:16" x14ac:dyDescent="0.25">
      <c r="A2265" s="32" t="s">
        <v>2</v>
      </c>
      <c r="B2265" s="32">
        <v>31744</v>
      </c>
      <c r="C2265" s="32" t="s">
        <v>1153</v>
      </c>
      <c r="D2265" s="32" t="str">
        <f>VLOOKUP(C2265,Grupo!A:B,2,0)</f>
        <v>_RX 0-11m</v>
      </c>
      <c r="G2265" s="34">
        <v>86000</v>
      </c>
      <c r="H2265" s="32">
        <v>8672</v>
      </c>
      <c r="I2265" s="58" t="s">
        <v>2</v>
      </c>
      <c r="J2265">
        <f>VLOOKUP(D2265,'TIpo (Estudo)'!A:C,3,0)</f>
        <v>7</v>
      </c>
      <c r="K2265" t="str">
        <f>VLOOKUP(D2265,'TIpo (Estudo)'!A:B,2,)</f>
        <v>Tipo_F_0-11</v>
      </c>
      <c r="L2265" t="s">
        <v>1222</v>
      </c>
      <c r="M2265" t="str">
        <f t="shared" si="70"/>
        <v>SP</v>
      </c>
      <c r="N2265" s="53">
        <v>41495</v>
      </c>
      <c r="O2265">
        <v>1</v>
      </c>
      <c r="P2265">
        <f t="shared" si="71"/>
        <v>35260</v>
      </c>
    </row>
    <row r="2266" spans="1:16" x14ac:dyDescent="0.25">
      <c r="A2266" s="32" t="s">
        <v>2</v>
      </c>
      <c r="B2266" s="32">
        <v>47354</v>
      </c>
      <c r="C2266" s="32" t="s">
        <v>1956</v>
      </c>
      <c r="D2266" s="32" t="str">
        <f>VLOOKUP(C2266,Grupo!A:B,2,0)</f>
        <v>_TMX 02-5 m</v>
      </c>
      <c r="G2266" s="34">
        <v>44905</v>
      </c>
      <c r="H2266" s="32">
        <v>8641</v>
      </c>
      <c r="I2266" s="58" t="s">
        <v>2</v>
      </c>
      <c r="J2266">
        <f>VLOOKUP(D2266,'TIpo (Estudo)'!A:C,3,0)</f>
        <v>13</v>
      </c>
      <c r="K2266" t="str">
        <f>VLOOKUP(D2266,'TIpo (Estudo)'!A:B,2,)</f>
        <v>Tipo_H_2-5</v>
      </c>
      <c r="L2266" t="s">
        <v>1742</v>
      </c>
      <c r="M2266" t="str">
        <f t="shared" si="70"/>
        <v>SP</v>
      </c>
      <c r="N2266" s="53">
        <v>41495</v>
      </c>
      <c r="O2266">
        <v>1</v>
      </c>
      <c r="P2266">
        <f t="shared" si="71"/>
        <v>18411.05</v>
      </c>
    </row>
    <row r="2267" spans="1:16" x14ac:dyDescent="0.25">
      <c r="A2267" s="32" t="s">
        <v>2</v>
      </c>
      <c r="B2267" s="32">
        <v>46986</v>
      </c>
      <c r="C2267" s="32" t="s">
        <v>2122</v>
      </c>
      <c r="D2267" s="32" t="str">
        <f>VLOOKUP(C2267,Grupo!A:B,2,0)</f>
        <v>_TMX 02-5 m</v>
      </c>
      <c r="G2267" s="34">
        <v>75768.73</v>
      </c>
      <c r="H2267" s="32">
        <v>8688</v>
      </c>
      <c r="I2267" s="58" t="s">
        <v>2</v>
      </c>
      <c r="J2267">
        <f>VLOOKUP(D2267,'TIpo (Estudo)'!A:C,3,0)</f>
        <v>13</v>
      </c>
      <c r="K2267" t="str">
        <f>VLOOKUP(D2267,'TIpo (Estudo)'!A:B,2,)</f>
        <v>Tipo_H_2-5</v>
      </c>
      <c r="L2267" t="s">
        <v>1742</v>
      </c>
      <c r="M2267" t="str">
        <f t="shared" si="70"/>
        <v>SP</v>
      </c>
      <c r="N2267" s="53">
        <v>41495</v>
      </c>
      <c r="O2267">
        <v>1</v>
      </c>
      <c r="P2267">
        <f t="shared" si="71"/>
        <v>31065.179299999996</v>
      </c>
    </row>
    <row r="2268" spans="1:16" x14ac:dyDescent="0.25">
      <c r="A2268" s="32" t="s">
        <v>2</v>
      </c>
      <c r="B2268" s="32">
        <v>42700</v>
      </c>
      <c r="C2268" s="32" t="s">
        <v>3059</v>
      </c>
      <c r="D2268" s="32" t="str">
        <f>VLOOKUP(C2268,Grupo!A:B,2,0)</f>
        <v>_Wagon</v>
      </c>
      <c r="G2268" s="34">
        <v>28436.86</v>
      </c>
      <c r="H2268" s="32">
        <v>8686</v>
      </c>
      <c r="I2268" s="58" t="s">
        <v>2</v>
      </c>
      <c r="J2268">
        <f>VLOOKUP(D2268,'TIpo (Estudo)'!A:C,3,0)</f>
        <v>19</v>
      </c>
      <c r="K2268" t="str">
        <f>VLOOKUP(D2268,'TIpo (Estudo)'!A:B,2,)</f>
        <v>Tipo_K</v>
      </c>
      <c r="L2268" t="s">
        <v>1742</v>
      </c>
      <c r="M2268" t="str">
        <f t="shared" si="70"/>
        <v>SP</v>
      </c>
      <c r="N2268" s="53">
        <v>41495</v>
      </c>
      <c r="O2268">
        <v>1</v>
      </c>
      <c r="P2268">
        <f t="shared" si="71"/>
        <v>11659.1126</v>
      </c>
    </row>
    <row r="2269" spans="1:16" x14ac:dyDescent="0.25">
      <c r="A2269" s="32" t="s">
        <v>4</v>
      </c>
      <c r="B2269" s="32">
        <v>46986</v>
      </c>
      <c r="C2269" s="32" t="s">
        <v>2122</v>
      </c>
      <c r="D2269" s="32" t="str">
        <f>VLOOKUP(C2269,Grupo!A:B,2,0)</f>
        <v>_TMX 02-5 m</v>
      </c>
      <c r="G2269" s="34">
        <v>81508</v>
      </c>
      <c r="H2269" s="32">
        <v>8656</v>
      </c>
      <c r="I2269" s="58" t="s">
        <v>4</v>
      </c>
      <c r="J2269">
        <f>VLOOKUP(D2269,'TIpo (Estudo)'!A:C,3,0)</f>
        <v>13</v>
      </c>
      <c r="K2269" t="str">
        <f>VLOOKUP(D2269,'TIpo (Estudo)'!A:B,2,)</f>
        <v>Tipo_H_2-5</v>
      </c>
      <c r="L2269" t="s">
        <v>2087</v>
      </c>
      <c r="M2269" t="str">
        <f t="shared" si="70"/>
        <v>MG</v>
      </c>
      <c r="N2269" s="53">
        <v>41498</v>
      </c>
      <c r="O2269">
        <v>1</v>
      </c>
      <c r="P2269">
        <f t="shared" si="71"/>
        <v>33418.28</v>
      </c>
    </row>
    <row r="2270" spans="1:16" x14ac:dyDescent="0.25">
      <c r="A2270" s="32" t="s">
        <v>2</v>
      </c>
      <c r="B2270" s="32">
        <v>43103</v>
      </c>
      <c r="C2270" s="32" t="s">
        <v>1158</v>
      </c>
      <c r="D2270" s="32" t="str">
        <f>VLOOKUP(C2270,Grupo!A:B,2,0)</f>
        <v>_Unimix</v>
      </c>
      <c r="G2270" s="34">
        <v>32688.03</v>
      </c>
      <c r="H2270" s="32">
        <v>7745</v>
      </c>
      <c r="I2270" s="58" t="s">
        <v>2</v>
      </c>
      <c r="J2270">
        <f>VLOOKUP(D2270,'TIpo (Estudo)'!A:C,3,0)</f>
        <v>16</v>
      </c>
      <c r="K2270" t="str">
        <f>VLOOKUP(D2270,'TIpo (Estudo)'!A:B,2,)</f>
        <v>Tipo_I</v>
      </c>
      <c r="L2270" t="s">
        <v>1274</v>
      </c>
      <c r="M2270" t="str">
        <f t="shared" si="70"/>
        <v>SP</v>
      </c>
      <c r="N2270" s="53">
        <v>41498</v>
      </c>
      <c r="O2270">
        <v>1</v>
      </c>
      <c r="P2270">
        <f t="shared" si="71"/>
        <v>13402.092299999998</v>
      </c>
    </row>
    <row r="2271" spans="1:16" x14ac:dyDescent="0.25">
      <c r="A2271" s="32" t="s">
        <v>29</v>
      </c>
      <c r="B2271" s="32">
        <v>46231</v>
      </c>
      <c r="C2271" s="32" t="s">
        <v>1164</v>
      </c>
      <c r="D2271" s="32" t="str">
        <f>VLOOKUP(C2271,Grupo!A:B,2,0)</f>
        <v>_Colhedoras</v>
      </c>
      <c r="G2271" s="34">
        <v>35613.519999999997</v>
      </c>
      <c r="H2271" s="32">
        <v>8685</v>
      </c>
      <c r="I2271" s="58" t="s">
        <v>29</v>
      </c>
      <c r="J2271">
        <f>VLOOKUP(D2271,'TIpo (Estudo)'!A:C,3,0)</f>
        <v>1</v>
      </c>
      <c r="K2271" t="str">
        <f>VLOOKUP(D2271,'TIpo (Estudo)'!A:B,2,)</f>
        <v>Tipo_A</v>
      </c>
      <c r="L2271" t="s">
        <v>1835</v>
      </c>
      <c r="M2271" t="str">
        <f t="shared" si="70"/>
        <v>PR</v>
      </c>
      <c r="N2271" s="53">
        <v>41500</v>
      </c>
      <c r="O2271">
        <v>1</v>
      </c>
      <c r="P2271">
        <f t="shared" si="71"/>
        <v>14601.543199999998</v>
      </c>
    </row>
    <row r="2272" spans="1:16" x14ac:dyDescent="0.25">
      <c r="A2272" s="32" t="s">
        <v>10</v>
      </c>
      <c r="B2272" s="32">
        <v>47412</v>
      </c>
      <c r="C2272" s="32" t="s">
        <v>2941</v>
      </c>
      <c r="D2272" s="32" t="str">
        <f>VLOOKUP(C2272,Grupo!A:B,2,0)</f>
        <v>_VM 2-8 m</v>
      </c>
      <c r="G2272" s="34">
        <v>76000</v>
      </c>
      <c r="H2272" s="32">
        <v>8674</v>
      </c>
      <c r="I2272" s="58" t="s">
        <v>10</v>
      </c>
      <c r="J2272">
        <f>VLOOKUP(D2272,'TIpo (Estudo)'!A:C,3,0)</f>
        <v>17</v>
      </c>
      <c r="K2272" t="str">
        <f>VLOOKUP(D2272,'TIpo (Estudo)'!A:B,2,)</f>
        <v>Tipo_J_2-8</v>
      </c>
      <c r="L2272" t="s">
        <v>1872</v>
      </c>
      <c r="M2272" t="str">
        <f t="shared" si="70"/>
        <v>GO</v>
      </c>
      <c r="N2272" s="53">
        <v>41505</v>
      </c>
      <c r="O2272">
        <v>1</v>
      </c>
      <c r="P2272">
        <f t="shared" si="71"/>
        <v>31159.999999999996</v>
      </c>
    </row>
    <row r="2273" spans="1:16" x14ac:dyDescent="0.25">
      <c r="A2273" s="32" t="s">
        <v>29</v>
      </c>
      <c r="B2273" s="32">
        <v>46231</v>
      </c>
      <c r="C2273" s="32" t="s">
        <v>1164</v>
      </c>
      <c r="D2273" s="32" t="str">
        <f>VLOOKUP(C2273,Grupo!A:B,2,0)</f>
        <v>_Colhedoras</v>
      </c>
      <c r="G2273" s="34">
        <v>36839</v>
      </c>
      <c r="H2273" s="32">
        <v>8694</v>
      </c>
      <c r="I2273" s="58" t="s">
        <v>29</v>
      </c>
      <c r="J2273">
        <f>VLOOKUP(D2273,'TIpo (Estudo)'!A:C,3,0)</f>
        <v>1</v>
      </c>
      <c r="K2273" t="str">
        <f>VLOOKUP(D2273,'TIpo (Estudo)'!A:B,2,)</f>
        <v>Tipo_A</v>
      </c>
      <c r="L2273" t="s">
        <v>1537</v>
      </c>
      <c r="M2273" t="str">
        <f t="shared" si="70"/>
        <v>PR</v>
      </c>
      <c r="N2273" s="53">
        <v>41505</v>
      </c>
      <c r="O2273">
        <v>1</v>
      </c>
      <c r="P2273">
        <f t="shared" si="71"/>
        <v>15103.99</v>
      </c>
    </row>
    <row r="2274" spans="1:16" x14ac:dyDescent="0.25">
      <c r="A2274" s="32" t="s">
        <v>29</v>
      </c>
      <c r="B2274" s="32">
        <v>42700</v>
      </c>
      <c r="C2274" s="32" t="s">
        <v>3059</v>
      </c>
      <c r="D2274" s="32" t="str">
        <f>VLOOKUP(C2274,Grupo!A:B,2,0)</f>
        <v>_Wagon</v>
      </c>
      <c r="G2274" s="34">
        <v>30840</v>
      </c>
      <c r="H2274" s="32">
        <v>8695</v>
      </c>
      <c r="I2274" s="58" t="s">
        <v>29</v>
      </c>
      <c r="J2274">
        <f>VLOOKUP(D2274,'TIpo (Estudo)'!A:C,3,0)</f>
        <v>19</v>
      </c>
      <c r="K2274" t="str">
        <f>VLOOKUP(D2274,'TIpo (Estudo)'!A:B,2,)</f>
        <v>Tipo_K</v>
      </c>
      <c r="L2274" t="s">
        <v>1213</v>
      </c>
      <c r="M2274" t="str">
        <f t="shared" si="70"/>
        <v>PR</v>
      </c>
      <c r="N2274" s="53">
        <v>41505</v>
      </c>
      <c r="O2274">
        <v>1</v>
      </c>
      <c r="P2274">
        <f t="shared" si="71"/>
        <v>12644.4</v>
      </c>
    </row>
    <row r="2275" spans="1:16" x14ac:dyDescent="0.25">
      <c r="A2275" s="32" t="s">
        <v>2</v>
      </c>
      <c r="B2275" s="32">
        <v>40757</v>
      </c>
      <c r="C2275" s="32" t="s">
        <v>1154</v>
      </c>
      <c r="D2275" s="32" t="str">
        <f>VLOOKUP(C2275,Grupo!A:B,2,0)</f>
        <v>_RX 0-11m</v>
      </c>
      <c r="G2275" s="34">
        <v>91880</v>
      </c>
      <c r="H2275" s="32">
        <v>8704</v>
      </c>
      <c r="I2275" s="58" t="s">
        <v>2</v>
      </c>
      <c r="J2275">
        <f>VLOOKUP(D2275,'TIpo (Estudo)'!A:C,3,0)</f>
        <v>7</v>
      </c>
      <c r="K2275" t="str">
        <f>VLOOKUP(D2275,'TIpo (Estudo)'!A:B,2,)</f>
        <v>Tipo_F_0-11</v>
      </c>
      <c r="L2275" t="s">
        <v>1194</v>
      </c>
      <c r="M2275" t="str">
        <f t="shared" si="70"/>
        <v>SP</v>
      </c>
      <c r="N2275" s="53">
        <v>41507</v>
      </c>
      <c r="O2275">
        <v>1</v>
      </c>
      <c r="P2275">
        <f t="shared" si="71"/>
        <v>37670.799999999996</v>
      </c>
    </row>
    <row r="2276" spans="1:16" x14ac:dyDescent="0.25">
      <c r="A2276" s="32" t="s">
        <v>2</v>
      </c>
      <c r="B2276" s="32">
        <v>46268</v>
      </c>
      <c r="C2276" s="32" t="s">
        <v>1985</v>
      </c>
      <c r="D2276" s="32" t="str">
        <f>VLOOKUP(C2276,Grupo!A:B,2,0)</f>
        <v>_Colhedoras</v>
      </c>
      <c r="G2276" s="34">
        <v>30000</v>
      </c>
      <c r="H2276" s="32">
        <v>8651</v>
      </c>
      <c r="I2276" s="58" t="s">
        <v>2</v>
      </c>
      <c r="J2276">
        <f>VLOOKUP(D2276,'TIpo (Estudo)'!A:C,3,0)</f>
        <v>1</v>
      </c>
      <c r="K2276" t="str">
        <f>VLOOKUP(D2276,'TIpo (Estudo)'!A:B,2,)</f>
        <v>Tipo_A</v>
      </c>
      <c r="L2276" t="s">
        <v>1355</v>
      </c>
      <c r="M2276" t="str">
        <f t="shared" si="70"/>
        <v>SP</v>
      </c>
      <c r="N2276" s="53">
        <v>41508</v>
      </c>
      <c r="O2276">
        <v>1</v>
      </c>
      <c r="P2276">
        <f t="shared" si="71"/>
        <v>12300</v>
      </c>
    </row>
    <row r="2277" spans="1:16" x14ac:dyDescent="0.25">
      <c r="A2277" s="32" t="s">
        <v>4</v>
      </c>
      <c r="B2277" s="32">
        <v>47162</v>
      </c>
      <c r="C2277" s="32" t="s">
        <v>2023</v>
      </c>
      <c r="D2277" s="32" t="str">
        <f>VLOOKUP(C2277,Grupo!A:B,2,0)</f>
        <v>_TMX 06-10 m</v>
      </c>
      <c r="G2277" s="34">
        <v>94930.6</v>
      </c>
      <c r="H2277" s="32">
        <v>8692</v>
      </c>
      <c r="I2277" s="58" t="s">
        <v>4</v>
      </c>
      <c r="J2277">
        <f>VLOOKUP(D2277,'TIpo (Estudo)'!A:C,3,0)</f>
        <v>14</v>
      </c>
      <c r="K2277" t="str">
        <f>VLOOKUP(D2277,'TIpo (Estudo)'!A:B,2,)</f>
        <v>Tipo_H_6-10</v>
      </c>
      <c r="L2277" t="s">
        <v>1259</v>
      </c>
      <c r="M2277" t="str">
        <f t="shared" si="70"/>
        <v>MG</v>
      </c>
      <c r="N2277" s="53">
        <v>41509</v>
      </c>
      <c r="O2277">
        <v>1</v>
      </c>
      <c r="P2277">
        <f t="shared" si="71"/>
        <v>38921.546000000002</v>
      </c>
    </row>
    <row r="2278" spans="1:16" x14ac:dyDescent="0.25">
      <c r="A2278" s="32" t="s">
        <v>2</v>
      </c>
      <c r="B2278" s="32">
        <v>47354</v>
      </c>
      <c r="C2278" s="32" t="s">
        <v>1956</v>
      </c>
      <c r="D2278" s="32" t="str">
        <f>VLOOKUP(C2278,Grupo!A:B,2,0)</f>
        <v>_TMX 02-5 m</v>
      </c>
      <c r="G2278" s="34">
        <v>47795</v>
      </c>
      <c r="H2278" s="32">
        <v>8628</v>
      </c>
      <c r="I2278" s="58" t="s">
        <v>2</v>
      </c>
      <c r="J2278">
        <f>VLOOKUP(D2278,'TIpo (Estudo)'!A:C,3,0)</f>
        <v>13</v>
      </c>
      <c r="K2278" t="str">
        <f>VLOOKUP(D2278,'TIpo (Estudo)'!A:B,2,)</f>
        <v>Tipo_H_2-5</v>
      </c>
      <c r="L2278" t="s">
        <v>1225</v>
      </c>
      <c r="M2278" t="str">
        <f t="shared" si="70"/>
        <v>SP</v>
      </c>
      <c r="N2278" s="53">
        <v>41512</v>
      </c>
      <c r="O2278">
        <v>1</v>
      </c>
      <c r="P2278">
        <f t="shared" si="71"/>
        <v>19595.949999999997</v>
      </c>
    </row>
    <row r="2279" spans="1:16" x14ac:dyDescent="0.25">
      <c r="A2279" s="32" t="s">
        <v>15</v>
      </c>
      <c r="B2279" s="32">
        <v>46231</v>
      </c>
      <c r="C2279" s="32" t="s">
        <v>1164</v>
      </c>
      <c r="D2279" s="32" t="str">
        <f>VLOOKUP(C2279,Grupo!A:B,2,0)</f>
        <v>_Colhedoras</v>
      </c>
      <c r="G2279" s="34">
        <v>34542</v>
      </c>
      <c r="H2279" s="32">
        <v>8441</v>
      </c>
      <c r="I2279" s="58" t="s">
        <v>15</v>
      </c>
      <c r="J2279">
        <f>VLOOKUP(D2279,'TIpo (Estudo)'!A:C,3,0)</f>
        <v>1</v>
      </c>
      <c r="K2279" t="str">
        <f>VLOOKUP(D2279,'TIpo (Estudo)'!A:B,2,)</f>
        <v>Tipo_A</v>
      </c>
      <c r="L2279" t="s">
        <v>1328</v>
      </c>
      <c r="M2279" t="str">
        <f t="shared" si="70"/>
        <v>MT</v>
      </c>
      <c r="N2279" s="53">
        <v>41513</v>
      </c>
      <c r="O2279">
        <v>1</v>
      </c>
      <c r="P2279">
        <f t="shared" si="71"/>
        <v>14162.22</v>
      </c>
    </row>
    <row r="2280" spans="1:16" x14ac:dyDescent="0.25">
      <c r="A2280" s="32" t="s">
        <v>2</v>
      </c>
      <c r="B2280" s="32">
        <v>35873</v>
      </c>
      <c r="C2280" s="32" t="s">
        <v>1155</v>
      </c>
      <c r="D2280" s="32" t="str">
        <f>VLOOKUP(C2280,Grupo!A:B,2,0)</f>
        <v>_RX 15-20 m</v>
      </c>
      <c r="G2280" s="34">
        <v>144932.71</v>
      </c>
      <c r="H2280" s="32">
        <v>8705</v>
      </c>
      <c r="I2280" s="58" t="s">
        <v>2</v>
      </c>
      <c r="J2280">
        <f>VLOOKUP(D2280,'TIpo (Estudo)'!A:C,3,0)</f>
        <v>9</v>
      </c>
      <c r="K2280" t="str">
        <f>VLOOKUP(D2280,'TIpo (Estudo)'!A:B,2,)</f>
        <v>Tipo_F_15-20</v>
      </c>
      <c r="L2280" t="s">
        <v>1222</v>
      </c>
      <c r="M2280" t="str">
        <f t="shared" si="70"/>
        <v>SP</v>
      </c>
      <c r="N2280" s="53">
        <v>41513</v>
      </c>
      <c r="O2280">
        <v>1</v>
      </c>
      <c r="P2280">
        <f t="shared" si="71"/>
        <v>59422.41109999999</v>
      </c>
    </row>
    <row r="2281" spans="1:16" x14ac:dyDescent="0.25">
      <c r="A2281" s="32" t="s">
        <v>29</v>
      </c>
      <c r="B2281" s="32">
        <v>47354</v>
      </c>
      <c r="C2281" s="32" t="s">
        <v>1956</v>
      </c>
      <c r="D2281" s="32" t="str">
        <f>VLOOKUP(C2281,Grupo!A:B,2,0)</f>
        <v>_TMX 02-5 m</v>
      </c>
      <c r="G2281" s="34">
        <v>62500</v>
      </c>
      <c r="H2281" s="32">
        <v>8696</v>
      </c>
      <c r="I2281" s="58" t="s">
        <v>29</v>
      </c>
      <c r="J2281">
        <f>VLOOKUP(D2281,'TIpo (Estudo)'!A:C,3,0)</f>
        <v>13</v>
      </c>
      <c r="K2281" t="str">
        <f>VLOOKUP(D2281,'TIpo (Estudo)'!A:B,2,)</f>
        <v>Tipo_H_2-5</v>
      </c>
      <c r="L2281" t="s">
        <v>1874</v>
      </c>
      <c r="M2281" t="str">
        <f t="shared" si="70"/>
        <v>PR</v>
      </c>
      <c r="N2281" s="53">
        <v>41513</v>
      </c>
      <c r="O2281">
        <v>1</v>
      </c>
      <c r="P2281">
        <f t="shared" si="71"/>
        <v>25625</v>
      </c>
    </row>
    <row r="2282" spans="1:16" x14ac:dyDescent="0.25">
      <c r="A2282" s="32" t="s">
        <v>2</v>
      </c>
      <c r="B2282" s="32">
        <v>47395</v>
      </c>
      <c r="C2282" s="32" t="s">
        <v>1954</v>
      </c>
      <c r="D2282" s="32" t="str">
        <f>VLOOKUP(C2282,Grupo!A:B,2,0)</f>
        <v>_TMX 02-5 m</v>
      </c>
      <c r="G2282" s="34">
        <v>49500</v>
      </c>
      <c r="H2282" s="32">
        <v>8678</v>
      </c>
      <c r="I2282" s="58" t="s">
        <v>2</v>
      </c>
      <c r="J2282">
        <f>VLOOKUP(D2282,'TIpo (Estudo)'!A:C,3,0)</f>
        <v>13</v>
      </c>
      <c r="K2282" t="str">
        <f>VLOOKUP(D2282,'TIpo (Estudo)'!A:B,2,)</f>
        <v>Tipo_H_2-5</v>
      </c>
      <c r="L2282" t="s">
        <v>1222</v>
      </c>
      <c r="M2282" t="str">
        <f t="shared" si="70"/>
        <v>SP</v>
      </c>
      <c r="N2282" s="53">
        <v>41513</v>
      </c>
      <c r="O2282">
        <v>1</v>
      </c>
      <c r="P2282">
        <f t="shared" si="71"/>
        <v>20295</v>
      </c>
    </row>
    <row r="2283" spans="1:16" x14ac:dyDescent="0.25">
      <c r="A2283" s="32" t="s">
        <v>4</v>
      </c>
      <c r="B2283" s="32">
        <v>47354</v>
      </c>
      <c r="C2283" s="32" t="s">
        <v>1956</v>
      </c>
      <c r="D2283" s="32" t="str">
        <f>VLOOKUP(C2283,Grupo!A:B,2,0)</f>
        <v>_TMX 02-5 m</v>
      </c>
      <c r="G2283" s="34">
        <v>52470</v>
      </c>
      <c r="H2283" s="32">
        <v>8699</v>
      </c>
      <c r="I2283" s="58" t="s">
        <v>4</v>
      </c>
      <c r="J2283">
        <f>VLOOKUP(D2283,'TIpo (Estudo)'!A:C,3,0)</f>
        <v>13</v>
      </c>
      <c r="K2283" t="str">
        <f>VLOOKUP(D2283,'TIpo (Estudo)'!A:B,2,)</f>
        <v>Tipo_H_2-5</v>
      </c>
      <c r="L2283" t="s">
        <v>1714</v>
      </c>
      <c r="M2283" t="str">
        <f t="shared" si="70"/>
        <v>MG</v>
      </c>
      <c r="N2283" s="53">
        <v>41514</v>
      </c>
      <c r="O2283">
        <v>1</v>
      </c>
      <c r="P2283">
        <f t="shared" si="71"/>
        <v>21512.699999999997</v>
      </c>
    </row>
    <row r="2284" spans="1:16" x14ac:dyDescent="0.25">
      <c r="A2284" s="32" t="s">
        <v>4</v>
      </c>
      <c r="B2284" s="32">
        <v>47354</v>
      </c>
      <c r="C2284" s="32" t="s">
        <v>1956</v>
      </c>
      <c r="D2284" s="32" t="str">
        <f>VLOOKUP(C2284,Grupo!A:B,2,0)</f>
        <v>_TMX 02-5 m</v>
      </c>
      <c r="G2284" s="34">
        <v>52470</v>
      </c>
      <c r="H2284" s="32">
        <v>8711</v>
      </c>
      <c r="I2284" s="58" t="s">
        <v>4</v>
      </c>
      <c r="J2284">
        <f>VLOOKUP(D2284,'TIpo (Estudo)'!A:C,3,0)</f>
        <v>13</v>
      </c>
      <c r="K2284" t="str">
        <f>VLOOKUP(D2284,'TIpo (Estudo)'!A:B,2,)</f>
        <v>Tipo_H_2-5</v>
      </c>
      <c r="L2284" t="s">
        <v>1514</v>
      </c>
      <c r="M2284" t="str">
        <f t="shared" si="70"/>
        <v>MG</v>
      </c>
      <c r="N2284" s="53">
        <v>41514</v>
      </c>
      <c r="O2284">
        <v>1</v>
      </c>
      <c r="P2284">
        <f t="shared" si="71"/>
        <v>21512.699999999997</v>
      </c>
    </row>
    <row r="2285" spans="1:16" x14ac:dyDescent="0.25">
      <c r="A2285" s="32" t="s">
        <v>4</v>
      </c>
      <c r="B2285" s="32">
        <v>47544</v>
      </c>
      <c r="C2285" s="32" t="s">
        <v>2045</v>
      </c>
      <c r="D2285" s="32" t="str">
        <f>VLOOKUP(C2285,Grupo!A:B,2,0)</f>
        <v>_TMX 02-5 m</v>
      </c>
      <c r="G2285" s="34">
        <v>45077</v>
      </c>
      <c r="H2285" s="32">
        <v>8700</v>
      </c>
      <c r="I2285" s="58" t="s">
        <v>4</v>
      </c>
      <c r="J2285">
        <f>VLOOKUP(D2285,'TIpo (Estudo)'!A:C,3,0)</f>
        <v>13</v>
      </c>
      <c r="K2285" t="str">
        <f>VLOOKUP(D2285,'TIpo (Estudo)'!A:B,2,)</f>
        <v>Tipo_H_2-5</v>
      </c>
      <c r="L2285" t="s">
        <v>1514</v>
      </c>
      <c r="M2285" t="str">
        <f t="shared" si="70"/>
        <v>MG</v>
      </c>
      <c r="N2285" s="53">
        <v>41515</v>
      </c>
      <c r="O2285">
        <v>1</v>
      </c>
      <c r="P2285">
        <f t="shared" si="71"/>
        <v>18481.57</v>
      </c>
    </row>
    <row r="2286" spans="1:16" x14ac:dyDescent="0.25">
      <c r="A2286" s="32" t="s">
        <v>4</v>
      </c>
      <c r="B2286" s="32">
        <v>47354</v>
      </c>
      <c r="C2286" s="32" t="s">
        <v>1956</v>
      </c>
      <c r="D2286" s="32" t="str">
        <f>VLOOKUP(C2286,Grupo!A:B,2,0)</f>
        <v>_TMX 02-5 m</v>
      </c>
      <c r="G2286" s="34">
        <v>52469</v>
      </c>
      <c r="H2286" s="32">
        <v>8701</v>
      </c>
      <c r="I2286" s="58" t="s">
        <v>4</v>
      </c>
      <c r="J2286">
        <f>VLOOKUP(D2286,'TIpo (Estudo)'!A:C,3,0)</f>
        <v>13</v>
      </c>
      <c r="K2286" t="str">
        <f>VLOOKUP(D2286,'TIpo (Estudo)'!A:B,2,)</f>
        <v>Tipo_H_2-5</v>
      </c>
      <c r="L2286" t="s">
        <v>1292</v>
      </c>
      <c r="M2286" t="str">
        <f t="shared" si="70"/>
        <v>MG</v>
      </c>
      <c r="N2286" s="53">
        <v>41515</v>
      </c>
      <c r="O2286">
        <v>1</v>
      </c>
      <c r="P2286">
        <f t="shared" si="71"/>
        <v>21512.289999999997</v>
      </c>
    </row>
    <row r="2287" spans="1:16" x14ac:dyDescent="0.25">
      <c r="A2287" s="32" t="s">
        <v>2</v>
      </c>
      <c r="B2287" s="32">
        <v>47395</v>
      </c>
      <c r="C2287" s="32" t="s">
        <v>1954</v>
      </c>
      <c r="D2287" s="32" t="str">
        <f>VLOOKUP(C2287,Grupo!A:B,2,0)</f>
        <v>_TMX 02-5 m</v>
      </c>
      <c r="G2287" s="34">
        <v>47608</v>
      </c>
      <c r="H2287" s="32">
        <v>8712</v>
      </c>
      <c r="I2287" s="58" t="s">
        <v>2</v>
      </c>
      <c r="J2287">
        <f>VLOOKUP(D2287,'TIpo (Estudo)'!A:C,3,0)</f>
        <v>13</v>
      </c>
      <c r="K2287" t="str">
        <f>VLOOKUP(D2287,'TIpo (Estudo)'!A:B,2,)</f>
        <v>Tipo_H_2-5</v>
      </c>
      <c r="L2287" t="s">
        <v>1649</v>
      </c>
      <c r="M2287" t="str">
        <f t="shared" si="70"/>
        <v>SP</v>
      </c>
      <c r="N2287" s="53">
        <v>41519</v>
      </c>
      <c r="O2287">
        <v>1</v>
      </c>
      <c r="P2287">
        <f t="shared" si="71"/>
        <v>19519.28</v>
      </c>
    </row>
    <row r="2288" spans="1:16" x14ac:dyDescent="0.25">
      <c r="A2288" s="32" t="s">
        <v>15</v>
      </c>
      <c r="B2288" s="32">
        <v>31744</v>
      </c>
      <c r="C2288" s="32" t="s">
        <v>1153</v>
      </c>
      <c r="D2288" s="32" t="str">
        <f>VLOOKUP(C2288,Grupo!A:B,2,0)</f>
        <v>_RX 0-11m</v>
      </c>
      <c r="G2288" s="34">
        <v>80000</v>
      </c>
      <c r="H2288" s="32">
        <v>8690</v>
      </c>
      <c r="I2288" s="58" t="s">
        <v>15</v>
      </c>
      <c r="J2288">
        <f>VLOOKUP(D2288,'TIpo (Estudo)'!A:C,3,0)</f>
        <v>7</v>
      </c>
      <c r="K2288" t="str">
        <f>VLOOKUP(D2288,'TIpo (Estudo)'!A:B,2,)</f>
        <v>Tipo_F_0-11</v>
      </c>
      <c r="L2288" t="s">
        <v>1648</v>
      </c>
      <c r="M2288" t="str">
        <f t="shared" si="70"/>
        <v>MT</v>
      </c>
      <c r="N2288" s="53">
        <v>41520</v>
      </c>
      <c r="O2288">
        <v>1</v>
      </c>
      <c r="P2288">
        <f t="shared" si="71"/>
        <v>32800</v>
      </c>
    </row>
    <row r="2289" spans="1:16" x14ac:dyDescent="0.25">
      <c r="A2289" s="32" t="s">
        <v>79</v>
      </c>
      <c r="B2289" s="32">
        <v>46231</v>
      </c>
      <c r="C2289" s="32" t="s">
        <v>1164</v>
      </c>
      <c r="D2289" s="32" t="str">
        <f>VLOOKUP(C2289,Grupo!A:B,2,0)</f>
        <v>_Colhedoras</v>
      </c>
      <c r="G2289" s="34">
        <v>36839.1</v>
      </c>
      <c r="H2289" s="32">
        <v>8676</v>
      </c>
      <c r="I2289" s="58" t="s">
        <v>79</v>
      </c>
      <c r="J2289">
        <f>VLOOKUP(D2289,'TIpo (Estudo)'!A:C,3,0)</f>
        <v>1</v>
      </c>
      <c r="K2289" t="str">
        <f>VLOOKUP(D2289,'TIpo (Estudo)'!A:B,2,)</f>
        <v>Tipo_A</v>
      </c>
      <c r="L2289" t="s">
        <v>1406</v>
      </c>
      <c r="M2289" t="str">
        <f t="shared" si="70"/>
        <v>RS</v>
      </c>
      <c r="N2289" s="53">
        <v>41520</v>
      </c>
      <c r="O2289">
        <v>1</v>
      </c>
      <c r="P2289">
        <f t="shared" si="71"/>
        <v>15104.030999999999</v>
      </c>
    </row>
    <row r="2290" spans="1:16" x14ac:dyDescent="0.25">
      <c r="A2290" s="32" t="s">
        <v>4</v>
      </c>
      <c r="B2290" s="32">
        <v>32582</v>
      </c>
      <c r="C2290" s="32" t="s">
        <v>1164</v>
      </c>
      <c r="D2290" s="32" t="str">
        <f>VLOOKUP(C2290,Grupo!A:B,2,0)</f>
        <v>_Colhedoras</v>
      </c>
      <c r="G2290" s="34">
        <v>27675</v>
      </c>
      <c r="H2290" s="32">
        <v>40047</v>
      </c>
      <c r="I2290" s="58" t="s">
        <v>4</v>
      </c>
      <c r="J2290">
        <f>VLOOKUP(D2290,'TIpo (Estudo)'!A:C,3,0)</f>
        <v>1</v>
      </c>
      <c r="K2290" t="str">
        <f>VLOOKUP(D2290,'TIpo (Estudo)'!A:B,2,)</f>
        <v>Tipo_A</v>
      </c>
      <c r="L2290" t="s">
        <v>1311</v>
      </c>
      <c r="M2290" t="str">
        <f t="shared" si="70"/>
        <v>MG</v>
      </c>
      <c r="N2290" s="53">
        <v>41521</v>
      </c>
      <c r="O2290">
        <v>1</v>
      </c>
      <c r="P2290">
        <f t="shared" si="71"/>
        <v>11346.75</v>
      </c>
    </row>
    <row r="2291" spans="1:16" x14ac:dyDescent="0.25">
      <c r="A2291" s="32" t="s">
        <v>79</v>
      </c>
      <c r="B2291" s="32">
        <v>47354</v>
      </c>
      <c r="C2291" s="32" t="s">
        <v>1956</v>
      </c>
      <c r="D2291" s="32" t="str">
        <f>VLOOKUP(C2291,Grupo!A:B,2,0)</f>
        <v>_TMX 02-5 m</v>
      </c>
      <c r="G2291" s="34">
        <v>54093</v>
      </c>
      <c r="H2291" s="32">
        <v>8640</v>
      </c>
      <c r="I2291" s="58" t="s">
        <v>79</v>
      </c>
      <c r="J2291">
        <f>VLOOKUP(D2291,'TIpo (Estudo)'!A:C,3,0)</f>
        <v>13</v>
      </c>
      <c r="K2291" t="str">
        <f>VLOOKUP(D2291,'TIpo (Estudo)'!A:B,2,)</f>
        <v>Tipo_H_2-5</v>
      </c>
      <c r="L2291" t="s">
        <v>1877</v>
      </c>
      <c r="M2291" t="str">
        <f t="shared" si="70"/>
        <v>RS</v>
      </c>
      <c r="N2291" s="53">
        <v>41521</v>
      </c>
      <c r="O2291">
        <v>1</v>
      </c>
      <c r="P2291">
        <f t="shared" si="71"/>
        <v>22178.129999999997</v>
      </c>
    </row>
    <row r="2292" spans="1:16" x14ac:dyDescent="0.25">
      <c r="A2292" s="32" t="s">
        <v>2</v>
      </c>
      <c r="B2292" s="32">
        <v>47395</v>
      </c>
      <c r="C2292" s="32" t="s">
        <v>1954</v>
      </c>
      <c r="D2292" s="32" t="str">
        <f>VLOOKUP(C2292,Grupo!A:B,2,0)</f>
        <v>_TMX 02-5 m</v>
      </c>
      <c r="G2292" s="34">
        <v>55926.28</v>
      </c>
      <c r="H2292" s="32">
        <v>8613</v>
      </c>
      <c r="I2292" s="58" t="s">
        <v>2</v>
      </c>
      <c r="J2292">
        <f>VLOOKUP(D2292,'TIpo (Estudo)'!A:C,3,0)</f>
        <v>13</v>
      </c>
      <c r="K2292" t="str">
        <f>VLOOKUP(D2292,'TIpo (Estudo)'!A:B,2,)</f>
        <v>Tipo_H_2-5</v>
      </c>
      <c r="L2292" t="s">
        <v>1441</v>
      </c>
      <c r="M2292" t="str">
        <f t="shared" si="70"/>
        <v>SP</v>
      </c>
      <c r="N2292" s="53">
        <v>41523</v>
      </c>
      <c r="O2292">
        <v>1</v>
      </c>
      <c r="P2292">
        <f t="shared" si="71"/>
        <v>22929.774799999999</v>
      </c>
    </row>
    <row r="2293" spans="1:16" x14ac:dyDescent="0.25">
      <c r="A2293" s="32" t="s">
        <v>4</v>
      </c>
      <c r="B2293" s="32">
        <v>47354</v>
      </c>
      <c r="C2293" s="32" t="s">
        <v>1956</v>
      </c>
      <c r="D2293" s="32" t="str">
        <f>VLOOKUP(C2293,Grupo!A:B,2,0)</f>
        <v>_TMX 02-5 m</v>
      </c>
      <c r="G2293" s="34">
        <v>52470</v>
      </c>
      <c r="H2293" s="32">
        <v>8713</v>
      </c>
      <c r="I2293" s="58" t="s">
        <v>4</v>
      </c>
      <c r="J2293">
        <f>VLOOKUP(D2293,'TIpo (Estudo)'!A:C,3,0)</f>
        <v>13</v>
      </c>
      <c r="K2293" t="str">
        <f>VLOOKUP(D2293,'TIpo (Estudo)'!A:B,2,)</f>
        <v>Tipo_H_2-5</v>
      </c>
      <c r="L2293" t="s">
        <v>1640</v>
      </c>
      <c r="M2293" t="str">
        <f t="shared" si="70"/>
        <v>MG</v>
      </c>
      <c r="N2293" s="53">
        <v>41526</v>
      </c>
      <c r="O2293">
        <v>1</v>
      </c>
      <c r="P2293">
        <f t="shared" si="71"/>
        <v>21512.699999999997</v>
      </c>
    </row>
    <row r="2294" spans="1:16" x14ac:dyDescent="0.25">
      <c r="A2294" s="32" t="s">
        <v>29</v>
      </c>
      <c r="B2294" s="32">
        <v>46231</v>
      </c>
      <c r="C2294" s="32" t="s">
        <v>1164</v>
      </c>
      <c r="D2294" s="32" t="str">
        <f>VLOOKUP(C2294,Grupo!A:B,2,0)</f>
        <v>_Colhedoras</v>
      </c>
      <c r="G2294" s="34">
        <v>36839.11</v>
      </c>
      <c r="H2294" s="32">
        <v>8727</v>
      </c>
      <c r="I2294" s="58" t="s">
        <v>2</v>
      </c>
      <c r="J2294">
        <f>VLOOKUP(D2294,'TIpo (Estudo)'!A:C,3,0)</f>
        <v>1</v>
      </c>
      <c r="K2294" t="str">
        <f>VLOOKUP(D2294,'TIpo (Estudo)'!A:B,2,)</f>
        <v>Tipo_A</v>
      </c>
      <c r="L2294" t="s">
        <v>2088</v>
      </c>
      <c r="M2294" t="str">
        <f t="shared" si="70"/>
        <v>SP</v>
      </c>
      <c r="N2294" s="53">
        <v>41527</v>
      </c>
      <c r="O2294">
        <v>1</v>
      </c>
      <c r="P2294">
        <f t="shared" si="71"/>
        <v>15104.035099999999</v>
      </c>
    </row>
    <row r="2295" spans="1:16" x14ac:dyDescent="0.25">
      <c r="A2295" s="32" t="s">
        <v>4</v>
      </c>
      <c r="B2295" s="32">
        <v>45418</v>
      </c>
      <c r="C2295" s="32" t="s">
        <v>1139</v>
      </c>
      <c r="D2295" s="32" t="str">
        <f>VLOOKUP(C2295,Grupo!A:B,2,0)</f>
        <v>_TMX 02-5 m</v>
      </c>
      <c r="G2295" s="34">
        <v>75754</v>
      </c>
      <c r="H2295" s="32">
        <v>8556</v>
      </c>
      <c r="I2295" s="58" t="s">
        <v>4</v>
      </c>
      <c r="J2295">
        <f>VLOOKUP(D2295,'TIpo (Estudo)'!A:C,3,0)</f>
        <v>13</v>
      </c>
      <c r="K2295" t="str">
        <f>VLOOKUP(D2295,'TIpo (Estudo)'!A:B,2,)</f>
        <v>Tipo_H_2-5</v>
      </c>
      <c r="L2295" t="s">
        <v>1259</v>
      </c>
      <c r="M2295" t="str">
        <f t="shared" si="70"/>
        <v>MG</v>
      </c>
      <c r="N2295" s="53">
        <v>41527</v>
      </c>
      <c r="O2295">
        <v>1</v>
      </c>
      <c r="P2295">
        <f t="shared" si="71"/>
        <v>31059.14</v>
      </c>
    </row>
    <row r="2296" spans="1:16" x14ac:dyDescent="0.25">
      <c r="A2296" s="32" t="s">
        <v>67</v>
      </c>
      <c r="B2296" s="32">
        <v>35873</v>
      </c>
      <c r="C2296" s="32" t="s">
        <v>1155</v>
      </c>
      <c r="D2296" s="32" t="str">
        <f>VLOOKUP(C2296,Grupo!A:B,2,0)</f>
        <v>_RX 15-20 m</v>
      </c>
      <c r="G2296" s="34">
        <v>170000</v>
      </c>
      <c r="H2296" s="32">
        <v>8667</v>
      </c>
      <c r="I2296" s="58" t="s">
        <v>67</v>
      </c>
      <c r="J2296">
        <f>VLOOKUP(D2296,'TIpo (Estudo)'!A:C,3,0)</f>
        <v>9</v>
      </c>
      <c r="K2296" t="str">
        <f>VLOOKUP(D2296,'TIpo (Estudo)'!A:B,2,)</f>
        <v>Tipo_F_15-20</v>
      </c>
      <c r="L2296" t="s">
        <v>1880</v>
      </c>
      <c r="M2296" t="str">
        <f t="shared" si="70"/>
        <v>PA</v>
      </c>
      <c r="N2296" s="53">
        <v>41527</v>
      </c>
      <c r="O2296">
        <v>1</v>
      </c>
      <c r="P2296">
        <f t="shared" si="71"/>
        <v>69700</v>
      </c>
    </row>
    <row r="2297" spans="1:16" x14ac:dyDescent="0.25">
      <c r="A2297" s="32" t="s">
        <v>79</v>
      </c>
      <c r="B2297" s="32">
        <v>31744</v>
      </c>
      <c r="C2297" s="32" t="s">
        <v>1153</v>
      </c>
      <c r="D2297" s="32" t="str">
        <f>VLOOKUP(C2297,Grupo!A:B,2,0)</f>
        <v>_RX 0-11m</v>
      </c>
      <c r="G2297" s="34">
        <v>79843</v>
      </c>
      <c r="H2297" s="32">
        <v>8682</v>
      </c>
      <c r="I2297" s="58" t="s">
        <v>79</v>
      </c>
      <c r="J2297">
        <f>VLOOKUP(D2297,'TIpo (Estudo)'!A:C,3,0)</f>
        <v>7</v>
      </c>
      <c r="K2297" t="str">
        <f>VLOOKUP(D2297,'TIpo (Estudo)'!A:B,2,)</f>
        <v>Tipo_F_0-11</v>
      </c>
      <c r="L2297" t="s">
        <v>1704</v>
      </c>
      <c r="M2297" t="str">
        <f t="shared" si="70"/>
        <v>RS</v>
      </c>
      <c r="N2297" s="53">
        <v>41528</v>
      </c>
      <c r="O2297">
        <v>1</v>
      </c>
      <c r="P2297">
        <f t="shared" si="71"/>
        <v>32735.629999999997</v>
      </c>
    </row>
    <row r="2298" spans="1:16" x14ac:dyDescent="0.25">
      <c r="A2298" s="32" t="s">
        <v>4</v>
      </c>
      <c r="B2298" s="32">
        <v>47354</v>
      </c>
      <c r="C2298" s="32" t="s">
        <v>1956</v>
      </c>
      <c r="D2298" s="32" t="str">
        <f>VLOOKUP(C2298,Grupo!A:B,2,0)</f>
        <v>_TMX 02-5 m</v>
      </c>
      <c r="G2298" s="34">
        <v>52469.29</v>
      </c>
      <c r="H2298" s="32">
        <v>8675</v>
      </c>
      <c r="I2298" s="58" t="s">
        <v>4</v>
      </c>
      <c r="J2298">
        <f>VLOOKUP(D2298,'TIpo (Estudo)'!A:C,3,0)</f>
        <v>13</v>
      </c>
      <c r="K2298" t="str">
        <f>VLOOKUP(D2298,'TIpo (Estudo)'!A:B,2,)</f>
        <v>Tipo_H_2-5</v>
      </c>
      <c r="L2298" t="s">
        <v>1305</v>
      </c>
      <c r="M2298" t="str">
        <f t="shared" si="70"/>
        <v>MG</v>
      </c>
      <c r="N2298" s="53">
        <v>41528</v>
      </c>
      <c r="O2298">
        <v>1</v>
      </c>
      <c r="P2298">
        <f t="shared" si="71"/>
        <v>21512.408899999999</v>
      </c>
    </row>
    <row r="2299" spans="1:16" x14ac:dyDescent="0.25">
      <c r="A2299" s="32" t="s">
        <v>29</v>
      </c>
      <c r="B2299" s="32">
        <v>46231</v>
      </c>
      <c r="C2299" s="32" t="s">
        <v>1164</v>
      </c>
      <c r="D2299" s="32" t="str">
        <f>VLOOKUP(C2299,Grupo!A:B,2,0)</f>
        <v>_Colhedoras</v>
      </c>
      <c r="G2299" s="34">
        <v>35730</v>
      </c>
      <c r="H2299" s="32">
        <v>8719</v>
      </c>
      <c r="I2299" s="58" t="s">
        <v>29</v>
      </c>
      <c r="J2299">
        <f>VLOOKUP(D2299,'TIpo (Estudo)'!A:C,3,0)</f>
        <v>1</v>
      </c>
      <c r="K2299" t="str">
        <f>VLOOKUP(D2299,'TIpo (Estudo)'!A:B,2,)</f>
        <v>Tipo_A</v>
      </c>
      <c r="L2299" t="s">
        <v>1874</v>
      </c>
      <c r="M2299" t="str">
        <f t="shared" si="70"/>
        <v>PR</v>
      </c>
      <c r="N2299" s="53">
        <v>41529</v>
      </c>
      <c r="O2299">
        <v>1</v>
      </c>
      <c r="P2299">
        <f t="shared" si="71"/>
        <v>14649.3</v>
      </c>
    </row>
    <row r="2300" spans="1:16" x14ac:dyDescent="0.25">
      <c r="A2300" s="32" t="s">
        <v>79</v>
      </c>
      <c r="B2300" s="32">
        <v>46231</v>
      </c>
      <c r="C2300" s="32" t="s">
        <v>1164</v>
      </c>
      <c r="D2300" s="32" t="str">
        <f>VLOOKUP(C2300,Grupo!A:B,2,0)</f>
        <v>_Colhedoras</v>
      </c>
      <c r="G2300" s="34">
        <v>36840</v>
      </c>
      <c r="H2300" s="32">
        <v>8722</v>
      </c>
      <c r="I2300" s="58" t="s">
        <v>79</v>
      </c>
      <c r="J2300">
        <f>VLOOKUP(D2300,'TIpo (Estudo)'!A:C,3,0)</f>
        <v>1</v>
      </c>
      <c r="K2300" t="str">
        <f>VLOOKUP(D2300,'TIpo (Estudo)'!A:B,2,)</f>
        <v>Tipo_A</v>
      </c>
      <c r="L2300" t="s">
        <v>1816</v>
      </c>
      <c r="M2300" t="str">
        <f t="shared" si="70"/>
        <v>RS</v>
      </c>
      <c r="N2300" s="53">
        <v>41529</v>
      </c>
      <c r="O2300">
        <v>1</v>
      </c>
      <c r="P2300">
        <f t="shared" si="71"/>
        <v>15104.4</v>
      </c>
    </row>
    <row r="2301" spans="1:16" x14ac:dyDescent="0.25">
      <c r="A2301" s="32" t="s">
        <v>67</v>
      </c>
      <c r="B2301" s="32">
        <v>36952</v>
      </c>
      <c r="C2301" s="32" t="s">
        <v>1141</v>
      </c>
      <c r="D2301" s="32" t="str">
        <f>VLOOKUP(C2301,Grupo!A:B,2,0)</f>
        <v>_TMX 06-10 m</v>
      </c>
      <c r="G2301" s="34">
        <v>140000</v>
      </c>
      <c r="H2301" s="32">
        <v>39029</v>
      </c>
      <c r="I2301" s="58" t="s">
        <v>67</v>
      </c>
      <c r="J2301">
        <f>VLOOKUP(D2301,'TIpo (Estudo)'!A:C,3,0)</f>
        <v>14</v>
      </c>
      <c r="K2301" t="str">
        <f>VLOOKUP(D2301,'TIpo (Estudo)'!A:B,2,)</f>
        <v>Tipo_H_6-10</v>
      </c>
      <c r="L2301" t="s">
        <v>1553</v>
      </c>
      <c r="M2301" t="str">
        <f t="shared" si="70"/>
        <v>PA</v>
      </c>
      <c r="N2301" s="53">
        <v>41530</v>
      </c>
      <c r="O2301">
        <v>1</v>
      </c>
      <c r="P2301">
        <f t="shared" si="71"/>
        <v>57400</v>
      </c>
    </row>
    <row r="2302" spans="1:16" x14ac:dyDescent="0.25">
      <c r="A2302" s="32" t="s">
        <v>2</v>
      </c>
      <c r="B2302" s="32">
        <v>40757</v>
      </c>
      <c r="C2302" s="32" t="s">
        <v>1154</v>
      </c>
      <c r="D2302" s="32" t="str">
        <f>VLOOKUP(C2302,Grupo!A:B,2,0)</f>
        <v>_RX 0-11m</v>
      </c>
      <c r="G2302" s="34">
        <v>81424</v>
      </c>
      <c r="H2302" s="32">
        <v>8721</v>
      </c>
      <c r="I2302" s="58" t="s">
        <v>2</v>
      </c>
      <c r="J2302">
        <f>VLOOKUP(D2302,'TIpo (Estudo)'!A:C,3,0)</f>
        <v>7</v>
      </c>
      <c r="K2302" t="str">
        <f>VLOOKUP(D2302,'TIpo (Estudo)'!A:B,2,)</f>
        <v>Tipo_F_0-11</v>
      </c>
      <c r="L2302" t="s">
        <v>1649</v>
      </c>
      <c r="M2302" t="str">
        <f t="shared" si="70"/>
        <v>SP</v>
      </c>
      <c r="N2302" s="53">
        <v>41533</v>
      </c>
      <c r="O2302">
        <v>1</v>
      </c>
      <c r="P2302">
        <f t="shared" si="71"/>
        <v>33383.839999999997</v>
      </c>
    </row>
    <row r="2303" spans="1:16" x14ac:dyDescent="0.25">
      <c r="A2303" s="32" t="s">
        <v>4</v>
      </c>
      <c r="B2303" s="32">
        <v>31744</v>
      </c>
      <c r="C2303" s="32" t="s">
        <v>1153</v>
      </c>
      <c r="D2303" s="32" t="str">
        <f>VLOOKUP(C2303,Grupo!A:B,2,0)</f>
        <v>_RX 0-11m</v>
      </c>
      <c r="G2303" s="34">
        <v>75882</v>
      </c>
      <c r="H2303" s="32">
        <v>8724</v>
      </c>
      <c r="I2303" s="58" t="s">
        <v>4</v>
      </c>
      <c r="J2303">
        <f>VLOOKUP(D2303,'TIpo (Estudo)'!A:C,3,0)</f>
        <v>7</v>
      </c>
      <c r="K2303" t="str">
        <f>VLOOKUP(D2303,'TIpo (Estudo)'!A:B,2,)</f>
        <v>Tipo_F_0-11</v>
      </c>
      <c r="L2303" t="s">
        <v>1259</v>
      </c>
      <c r="M2303" t="str">
        <f t="shared" si="70"/>
        <v>MG</v>
      </c>
      <c r="N2303" s="53">
        <v>41533</v>
      </c>
      <c r="O2303">
        <v>1</v>
      </c>
      <c r="P2303">
        <f t="shared" si="71"/>
        <v>31111.62</v>
      </c>
    </row>
    <row r="2304" spans="1:16" x14ac:dyDescent="0.25">
      <c r="A2304" s="32" t="s">
        <v>2</v>
      </c>
      <c r="B2304" s="32">
        <v>31990</v>
      </c>
      <c r="C2304" s="32" t="s">
        <v>1157</v>
      </c>
      <c r="D2304" s="32" t="str">
        <f>VLOOKUP(C2304,Grupo!A:B,2,0)</f>
        <v>_RX 0-11m</v>
      </c>
      <c r="G2304" s="34">
        <v>81000</v>
      </c>
      <c r="H2304" s="32">
        <v>8725</v>
      </c>
      <c r="I2304" s="58" t="s">
        <v>2</v>
      </c>
      <c r="J2304">
        <f>VLOOKUP(D2304,'TIpo (Estudo)'!A:C,3,0)</f>
        <v>7</v>
      </c>
      <c r="K2304" t="str">
        <f>VLOOKUP(D2304,'TIpo (Estudo)'!A:B,2,)</f>
        <v>Tipo_F_0-11</v>
      </c>
      <c r="L2304" t="s">
        <v>1848</v>
      </c>
      <c r="M2304" t="str">
        <f t="shared" si="70"/>
        <v>SP</v>
      </c>
      <c r="N2304" s="53">
        <v>41534</v>
      </c>
      <c r="O2304">
        <v>1</v>
      </c>
      <c r="P2304">
        <f t="shared" si="71"/>
        <v>33210</v>
      </c>
    </row>
    <row r="2305" spans="1:16" x14ac:dyDescent="0.25">
      <c r="A2305" s="32" t="s">
        <v>79</v>
      </c>
      <c r="B2305" s="32">
        <v>46231</v>
      </c>
      <c r="C2305" s="32" t="s">
        <v>1164</v>
      </c>
      <c r="D2305" s="32" t="str">
        <f>VLOOKUP(C2305,Grupo!A:B,2,0)</f>
        <v>_Colhedoras</v>
      </c>
      <c r="G2305" s="34">
        <v>36838</v>
      </c>
      <c r="H2305" s="32">
        <v>8726</v>
      </c>
      <c r="I2305" s="58" t="s">
        <v>79</v>
      </c>
      <c r="J2305">
        <f>VLOOKUP(D2305,'TIpo (Estudo)'!A:C,3,0)</f>
        <v>1</v>
      </c>
      <c r="K2305" t="str">
        <f>VLOOKUP(D2305,'TIpo (Estudo)'!A:B,2,)</f>
        <v>Tipo_A</v>
      </c>
      <c r="L2305" t="s">
        <v>1796</v>
      </c>
      <c r="M2305" t="str">
        <f t="shared" si="70"/>
        <v>RS</v>
      </c>
      <c r="N2305" s="53">
        <v>41535</v>
      </c>
      <c r="O2305">
        <v>1</v>
      </c>
      <c r="P2305">
        <f t="shared" si="71"/>
        <v>15103.58</v>
      </c>
    </row>
    <row r="2306" spans="1:16" x14ac:dyDescent="0.25">
      <c r="A2306" s="32" t="s">
        <v>79</v>
      </c>
      <c r="B2306" s="32">
        <v>47162</v>
      </c>
      <c r="C2306" s="32" t="s">
        <v>2023</v>
      </c>
      <c r="D2306" s="32" t="str">
        <f>VLOOKUP(C2306,Grupo!A:B,2,0)</f>
        <v>_TMX 06-10 m</v>
      </c>
      <c r="G2306" s="34">
        <v>92911.67</v>
      </c>
      <c r="H2306" s="32">
        <v>8730</v>
      </c>
      <c r="I2306" s="58" t="s">
        <v>79</v>
      </c>
      <c r="J2306">
        <f>VLOOKUP(D2306,'TIpo (Estudo)'!A:C,3,0)</f>
        <v>14</v>
      </c>
      <c r="K2306" t="str">
        <f>VLOOKUP(D2306,'TIpo (Estudo)'!A:B,2,)</f>
        <v>Tipo_H_6-10</v>
      </c>
      <c r="L2306" t="s">
        <v>1816</v>
      </c>
      <c r="M2306" t="str">
        <f t="shared" si="70"/>
        <v>RS</v>
      </c>
      <c r="N2306" s="53">
        <v>41535</v>
      </c>
      <c r="O2306">
        <v>1</v>
      </c>
      <c r="P2306">
        <f t="shared" si="71"/>
        <v>38093.784699999997</v>
      </c>
    </row>
    <row r="2307" spans="1:16" x14ac:dyDescent="0.25">
      <c r="A2307" s="32" t="s">
        <v>15</v>
      </c>
      <c r="B2307" s="32">
        <v>40526</v>
      </c>
      <c r="C2307" s="32" t="s">
        <v>1151</v>
      </c>
      <c r="D2307" s="32" t="str">
        <f>VLOOKUP(C2307,Grupo!A:B,2,0)</f>
        <v>_RX 0-11m</v>
      </c>
      <c r="G2307" s="34">
        <v>111400</v>
      </c>
      <c r="H2307" s="32">
        <v>8697</v>
      </c>
      <c r="I2307" s="58" t="s">
        <v>15</v>
      </c>
      <c r="J2307">
        <f>VLOOKUP(D2307,'TIpo (Estudo)'!A:C,3,0)</f>
        <v>7</v>
      </c>
      <c r="K2307" t="str">
        <f>VLOOKUP(D2307,'TIpo (Estudo)'!A:B,2,)</f>
        <v>Tipo_F_0-11</v>
      </c>
      <c r="L2307" t="s">
        <v>1648</v>
      </c>
      <c r="M2307" t="str">
        <f t="shared" ref="M2307:M2370" si="72">IF(ISBLANK(I2307),A2307,I2307)</f>
        <v>MT</v>
      </c>
      <c r="N2307" s="53">
        <v>41537</v>
      </c>
      <c r="O2307">
        <v>1</v>
      </c>
      <c r="P2307">
        <f t="shared" ref="P2307:P2370" si="73">G2307*0.41</f>
        <v>45674</v>
      </c>
    </row>
    <row r="2308" spans="1:16" x14ac:dyDescent="0.25">
      <c r="A2308" s="32" t="s">
        <v>15</v>
      </c>
      <c r="B2308" s="32">
        <v>40526</v>
      </c>
      <c r="C2308" s="32" t="s">
        <v>1151</v>
      </c>
      <c r="D2308" s="32" t="str">
        <f>VLOOKUP(C2308,Grupo!A:B,2,0)</f>
        <v>_RX 0-11m</v>
      </c>
      <c r="G2308" s="34">
        <v>111400</v>
      </c>
      <c r="H2308" s="32">
        <v>8715</v>
      </c>
      <c r="I2308" s="58" t="s">
        <v>15</v>
      </c>
      <c r="J2308">
        <f>VLOOKUP(D2308,'TIpo (Estudo)'!A:C,3,0)</f>
        <v>7</v>
      </c>
      <c r="K2308" t="str">
        <f>VLOOKUP(D2308,'TIpo (Estudo)'!A:B,2,)</f>
        <v>Tipo_F_0-11</v>
      </c>
      <c r="L2308" t="s">
        <v>1648</v>
      </c>
      <c r="M2308" t="str">
        <f t="shared" si="72"/>
        <v>MT</v>
      </c>
      <c r="N2308" s="53">
        <v>41537</v>
      </c>
      <c r="O2308">
        <v>1</v>
      </c>
      <c r="P2308">
        <f t="shared" si="73"/>
        <v>45674</v>
      </c>
    </row>
    <row r="2309" spans="1:16" x14ac:dyDescent="0.25">
      <c r="A2309" s="32" t="s">
        <v>15</v>
      </c>
      <c r="B2309" s="32">
        <v>40526</v>
      </c>
      <c r="C2309" s="32" t="s">
        <v>1151</v>
      </c>
      <c r="D2309" s="32" t="str">
        <f>VLOOKUP(C2309,Grupo!A:B,2,0)</f>
        <v>_RX 0-11m</v>
      </c>
      <c r="G2309" s="34">
        <v>111400</v>
      </c>
      <c r="H2309" s="32">
        <v>8716</v>
      </c>
      <c r="I2309" s="58" t="s">
        <v>15</v>
      </c>
      <c r="J2309">
        <f>VLOOKUP(D2309,'TIpo (Estudo)'!A:C,3,0)</f>
        <v>7</v>
      </c>
      <c r="K2309" t="str">
        <f>VLOOKUP(D2309,'TIpo (Estudo)'!A:B,2,)</f>
        <v>Tipo_F_0-11</v>
      </c>
      <c r="L2309" t="s">
        <v>1648</v>
      </c>
      <c r="M2309" t="str">
        <f t="shared" si="72"/>
        <v>MT</v>
      </c>
      <c r="N2309" s="53">
        <v>41537</v>
      </c>
      <c r="O2309">
        <v>1</v>
      </c>
      <c r="P2309">
        <f t="shared" si="73"/>
        <v>45674</v>
      </c>
    </row>
    <row r="2310" spans="1:16" x14ac:dyDescent="0.25">
      <c r="A2310" s="32" t="s">
        <v>4</v>
      </c>
      <c r="B2310" s="32">
        <v>25444</v>
      </c>
      <c r="C2310" s="32" t="s">
        <v>1166</v>
      </c>
      <c r="D2310" s="32" t="str">
        <f>VLOOKUP(C2310,Grupo!A:B,2,0)</f>
        <v>_Distribuidor_Ester</v>
      </c>
      <c r="G2310" s="34">
        <v>59955</v>
      </c>
      <c r="H2310" s="32">
        <v>8698</v>
      </c>
      <c r="I2310" s="58" t="s">
        <v>4</v>
      </c>
      <c r="J2310">
        <f>VLOOKUP(D2310,'TIpo (Estudo)'!A:C,3,0)</f>
        <v>2</v>
      </c>
      <c r="K2310" t="str">
        <f>VLOOKUP(D2310,'TIpo (Estudo)'!A:B,2,)</f>
        <v>Tipo_B</v>
      </c>
      <c r="L2310" t="s">
        <v>1514</v>
      </c>
      <c r="M2310" t="str">
        <f t="shared" si="72"/>
        <v>MG</v>
      </c>
      <c r="N2310" s="53">
        <v>41537</v>
      </c>
      <c r="O2310">
        <v>1</v>
      </c>
      <c r="P2310">
        <f t="shared" si="73"/>
        <v>24581.55</v>
      </c>
    </row>
    <row r="2311" spans="1:16" x14ac:dyDescent="0.25">
      <c r="A2311" s="32" t="s">
        <v>4</v>
      </c>
      <c r="B2311" s="32">
        <v>25444</v>
      </c>
      <c r="C2311" s="32" t="s">
        <v>1166</v>
      </c>
      <c r="D2311" s="32" t="str">
        <f>VLOOKUP(C2311,Grupo!A:B,2,0)</f>
        <v>_Distribuidor_Ester</v>
      </c>
      <c r="G2311" s="34">
        <v>59955</v>
      </c>
      <c r="H2311" s="32">
        <v>8689</v>
      </c>
      <c r="I2311" s="58" t="s">
        <v>4</v>
      </c>
      <c r="J2311">
        <f>VLOOKUP(D2311,'TIpo (Estudo)'!A:C,3,0)</f>
        <v>2</v>
      </c>
      <c r="K2311" t="str">
        <f>VLOOKUP(D2311,'TIpo (Estudo)'!A:B,2,)</f>
        <v>Tipo_B</v>
      </c>
      <c r="L2311" t="s">
        <v>1514</v>
      </c>
      <c r="M2311" t="str">
        <f t="shared" si="72"/>
        <v>MG</v>
      </c>
      <c r="N2311" s="53">
        <v>41537</v>
      </c>
      <c r="O2311">
        <v>1</v>
      </c>
      <c r="P2311">
        <f t="shared" si="73"/>
        <v>24581.55</v>
      </c>
    </row>
    <row r="2312" spans="1:16" x14ac:dyDescent="0.25">
      <c r="A2312" s="32" t="s">
        <v>582</v>
      </c>
      <c r="B2312" s="32">
        <v>47160</v>
      </c>
      <c r="C2312" s="32" t="s">
        <v>1146</v>
      </c>
      <c r="D2312" s="32" t="str">
        <f>VLOOKUP(C2312,Grupo!A:B,2,0)</f>
        <v>_TMX 06-10 m</v>
      </c>
      <c r="G2312" s="34">
        <v>80000</v>
      </c>
      <c r="H2312" s="32">
        <v>8717</v>
      </c>
      <c r="I2312" s="58" t="s">
        <v>582</v>
      </c>
      <c r="J2312">
        <f>VLOOKUP(D2312,'TIpo (Estudo)'!A:C,3,0)</f>
        <v>14</v>
      </c>
      <c r="K2312" t="str">
        <f>VLOOKUP(D2312,'TIpo (Estudo)'!A:B,2,)</f>
        <v>Tipo_H_6-10</v>
      </c>
      <c r="L2312" t="s">
        <v>1601</v>
      </c>
      <c r="M2312" t="str">
        <f t="shared" si="72"/>
        <v>PB</v>
      </c>
      <c r="N2312" s="53">
        <v>41537</v>
      </c>
      <c r="O2312">
        <v>1</v>
      </c>
      <c r="P2312">
        <f t="shared" si="73"/>
        <v>32800</v>
      </c>
    </row>
    <row r="2313" spans="1:16" x14ac:dyDescent="0.25">
      <c r="A2313" s="32" t="s">
        <v>10</v>
      </c>
      <c r="B2313" s="32">
        <v>47395</v>
      </c>
      <c r="C2313" s="32" t="s">
        <v>1954</v>
      </c>
      <c r="D2313" s="32" t="str">
        <f>VLOOKUP(C2313,Grupo!A:B,2,0)</f>
        <v>_TMX 02-5 m</v>
      </c>
      <c r="G2313" s="34">
        <v>54500</v>
      </c>
      <c r="H2313" s="32">
        <v>8736</v>
      </c>
      <c r="I2313" s="58" t="s">
        <v>10</v>
      </c>
      <c r="J2313">
        <f>VLOOKUP(D2313,'TIpo (Estudo)'!A:C,3,0)</f>
        <v>13</v>
      </c>
      <c r="K2313" t="str">
        <f>VLOOKUP(D2313,'TIpo (Estudo)'!A:B,2,)</f>
        <v>Tipo_H_2-5</v>
      </c>
      <c r="L2313" t="s">
        <v>1439</v>
      </c>
      <c r="M2313" t="str">
        <f t="shared" si="72"/>
        <v>GO</v>
      </c>
      <c r="N2313" s="53">
        <v>41540</v>
      </c>
      <c r="O2313">
        <v>1</v>
      </c>
      <c r="P2313">
        <f t="shared" si="73"/>
        <v>22345</v>
      </c>
    </row>
    <row r="2314" spans="1:16" x14ac:dyDescent="0.25">
      <c r="A2314" s="32" t="s">
        <v>10</v>
      </c>
      <c r="B2314" s="32">
        <v>42540</v>
      </c>
      <c r="C2314" s="32" t="s">
        <v>2176</v>
      </c>
      <c r="D2314" s="32" t="str">
        <f>VLOOKUP(C2314,Grupo!A:B,2,0)</f>
        <v>_RX 25-27 M</v>
      </c>
      <c r="G2314" s="34">
        <v>390000</v>
      </c>
      <c r="H2314" s="32">
        <v>8524</v>
      </c>
      <c r="I2314" s="58" t="s">
        <v>10</v>
      </c>
      <c r="J2314">
        <f>VLOOKUP(D2314,'TIpo (Estudo)'!A:C,3,0)</f>
        <v>11</v>
      </c>
      <c r="K2314" t="str">
        <f>VLOOKUP(D2314,'TIpo (Estudo)'!A:B,2,)</f>
        <v>Tipo_F_25-27</v>
      </c>
      <c r="L2314" t="s">
        <v>1480</v>
      </c>
      <c r="M2314" t="str">
        <f t="shared" si="72"/>
        <v>GO</v>
      </c>
      <c r="N2314" s="53">
        <v>41541</v>
      </c>
      <c r="O2314">
        <v>1</v>
      </c>
      <c r="P2314">
        <f t="shared" si="73"/>
        <v>159900</v>
      </c>
    </row>
    <row r="2315" spans="1:16" x14ac:dyDescent="0.25">
      <c r="A2315" s="32" t="s">
        <v>4</v>
      </c>
      <c r="B2315" s="32">
        <v>47354</v>
      </c>
      <c r="C2315" s="32" t="s">
        <v>1956</v>
      </c>
      <c r="D2315" s="32" t="str">
        <f>VLOOKUP(C2315,Grupo!A:B,2,0)</f>
        <v>_TMX 02-5 m</v>
      </c>
      <c r="G2315" s="34">
        <v>59909</v>
      </c>
      <c r="H2315" s="32">
        <v>8729</v>
      </c>
      <c r="I2315" s="58" t="s">
        <v>4</v>
      </c>
      <c r="J2315">
        <f>VLOOKUP(D2315,'TIpo (Estudo)'!A:C,3,0)</f>
        <v>13</v>
      </c>
      <c r="K2315" t="str">
        <f>VLOOKUP(D2315,'TIpo (Estudo)'!A:B,2,)</f>
        <v>Tipo_H_2-5</v>
      </c>
      <c r="L2315" t="s">
        <v>1259</v>
      </c>
      <c r="M2315" t="str">
        <f t="shared" si="72"/>
        <v>MG</v>
      </c>
      <c r="N2315" s="53">
        <v>41541</v>
      </c>
      <c r="O2315">
        <v>1</v>
      </c>
      <c r="P2315">
        <f t="shared" si="73"/>
        <v>24562.69</v>
      </c>
    </row>
    <row r="2316" spans="1:16" x14ac:dyDescent="0.25">
      <c r="A2316" s="32" t="s">
        <v>4</v>
      </c>
      <c r="B2316" s="32">
        <v>47354</v>
      </c>
      <c r="C2316" s="32" t="s">
        <v>1956</v>
      </c>
      <c r="D2316" s="32" t="str">
        <f>VLOOKUP(C2316,Grupo!A:B,2,0)</f>
        <v>_TMX 02-5 m</v>
      </c>
      <c r="G2316" s="34">
        <v>57552</v>
      </c>
      <c r="H2316" s="32">
        <v>8734</v>
      </c>
      <c r="I2316" s="58" t="s">
        <v>4</v>
      </c>
      <c r="J2316">
        <f>VLOOKUP(D2316,'TIpo (Estudo)'!A:C,3,0)</f>
        <v>13</v>
      </c>
      <c r="K2316" t="str">
        <f>VLOOKUP(D2316,'TIpo (Estudo)'!A:B,2,)</f>
        <v>Tipo_H_2-5</v>
      </c>
      <c r="L2316" t="s">
        <v>1259</v>
      </c>
      <c r="M2316" t="str">
        <f t="shared" si="72"/>
        <v>MG</v>
      </c>
      <c r="N2316" s="53">
        <v>41541</v>
      </c>
      <c r="O2316">
        <v>1</v>
      </c>
      <c r="P2316">
        <f t="shared" si="73"/>
        <v>23596.32</v>
      </c>
    </row>
    <row r="2317" spans="1:16" x14ac:dyDescent="0.25">
      <c r="A2317" s="32" t="s">
        <v>4</v>
      </c>
      <c r="B2317" s="32">
        <v>46986</v>
      </c>
      <c r="C2317" s="32" t="s">
        <v>2122</v>
      </c>
      <c r="D2317" s="32" t="str">
        <f>VLOOKUP(C2317,Grupo!A:B,2,0)</f>
        <v>_TMX 02-5 m</v>
      </c>
      <c r="G2317" s="34">
        <v>81456</v>
      </c>
      <c r="H2317" s="32">
        <v>8703</v>
      </c>
      <c r="I2317" s="58" t="s">
        <v>4</v>
      </c>
      <c r="J2317">
        <f>VLOOKUP(D2317,'TIpo (Estudo)'!A:C,3,0)</f>
        <v>13</v>
      </c>
      <c r="K2317" t="str">
        <f>VLOOKUP(D2317,'TIpo (Estudo)'!A:B,2,)</f>
        <v>Tipo_H_2-5</v>
      </c>
      <c r="L2317" t="s">
        <v>1259</v>
      </c>
      <c r="M2317" t="str">
        <f t="shared" si="72"/>
        <v>MG</v>
      </c>
      <c r="N2317" s="53">
        <v>41541</v>
      </c>
      <c r="O2317">
        <v>1</v>
      </c>
      <c r="P2317">
        <f t="shared" si="73"/>
        <v>33396.959999999999</v>
      </c>
    </row>
    <row r="2318" spans="1:16" x14ac:dyDescent="0.25">
      <c r="A2318" s="32" t="s">
        <v>79</v>
      </c>
      <c r="B2318" s="32">
        <v>47354</v>
      </c>
      <c r="C2318" s="32" t="s">
        <v>1956</v>
      </c>
      <c r="D2318" s="32" t="str">
        <f>VLOOKUP(C2318,Grupo!A:B,2,0)</f>
        <v>_TMX 02-5 m</v>
      </c>
      <c r="G2318" s="34">
        <v>57097</v>
      </c>
      <c r="H2318" s="32">
        <v>8732</v>
      </c>
      <c r="I2318" s="58" t="s">
        <v>79</v>
      </c>
      <c r="J2318">
        <f>VLOOKUP(D2318,'TIpo (Estudo)'!A:C,3,0)</f>
        <v>13</v>
      </c>
      <c r="K2318" t="str">
        <f>VLOOKUP(D2318,'TIpo (Estudo)'!A:B,2,)</f>
        <v>Tipo_H_2-5</v>
      </c>
      <c r="L2318" t="s">
        <v>1796</v>
      </c>
      <c r="M2318" t="str">
        <f t="shared" si="72"/>
        <v>RS</v>
      </c>
      <c r="N2318" s="53">
        <v>41543</v>
      </c>
      <c r="O2318">
        <v>1</v>
      </c>
      <c r="P2318">
        <f t="shared" si="73"/>
        <v>23409.769999999997</v>
      </c>
    </row>
    <row r="2319" spans="1:16" x14ac:dyDescent="0.25">
      <c r="A2319" s="32" t="s">
        <v>4</v>
      </c>
      <c r="B2319" s="32">
        <v>47354</v>
      </c>
      <c r="C2319" s="32" t="s">
        <v>1956</v>
      </c>
      <c r="D2319" s="32" t="str">
        <f>VLOOKUP(C2319,Grupo!A:B,2,0)</f>
        <v>_TMX 02-5 m</v>
      </c>
      <c r="G2319" s="34">
        <v>59909</v>
      </c>
      <c r="H2319" s="32">
        <v>8737</v>
      </c>
      <c r="I2319" s="58" t="s">
        <v>4</v>
      </c>
      <c r="J2319">
        <f>VLOOKUP(D2319,'TIpo (Estudo)'!A:C,3,0)</f>
        <v>13</v>
      </c>
      <c r="K2319" t="str">
        <f>VLOOKUP(D2319,'TIpo (Estudo)'!A:B,2,)</f>
        <v>Tipo_H_2-5</v>
      </c>
      <c r="L2319" t="s">
        <v>1259</v>
      </c>
      <c r="M2319" t="str">
        <f t="shared" si="72"/>
        <v>MG</v>
      </c>
      <c r="N2319" s="53">
        <v>41544</v>
      </c>
      <c r="O2319">
        <v>1</v>
      </c>
      <c r="P2319">
        <f t="shared" si="73"/>
        <v>24562.69</v>
      </c>
    </row>
    <row r="2320" spans="1:16" x14ac:dyDescent="0.25">
      <c r="A2320" s="32" t="s">
        <v>4</v>
      </c>
      <c r="B2320" s="32">
        <v>46986</v>
      </c>
      <c r="C2320" s="32" t="s">
        <v>2122</v>
      </c>
      <c r="D2320" s="32" t="str">
        <f>VLOOKUP(C2320,Grupo!A:B,2,0)</f>
        <v>_TMX 02-5 m</v>
      </c>
      <c r="G2320" s="34">
        <v>81455.86</v>
      </c>
      <c r="H2320" s="32">
        <v>8702</v>
      </c>
      <c r="I2320" s="58" t="s">
        <v>4</v>
      </c>
      <c r="J2320">
        <f>VLOOKUP(D2320,'TIpo (Estudo)'!A:C,3,0)</f>
        <v>13</v>
      </c>
      <c r="K2320" t="str">
        <f>VLOOKUP(D2320,'TIpo (Estudo)'!A:B,2,)</f>
        <v>Tipo_H_2-5</v>
      </c>
      <c r="L2320" t="s">
        <v>1259</v>
      </c>
      <c r="M2320" t="str">
        <f t="shared" si="72"/>
        <v>MG</v>
      </c>
      <c r="N2320" s="53">
        <v>41544</v>
      </c>
      <c r="O2320">
        <v>1</v>
      </c>
      <c r="P2320">
        <f t="shared" si="73"/>
        <v>33396.902600000001</v>
      </c>
    </row>
    <row r="2321" spans="1:16" x14ac:dyDescent="0.25">
      <c r="A2321" s="32" t="s">
        <v>79</v>
      </c>
      <c r="B2321" s="32">
        <v>47083</v>
      </c>
      <c r="C2321" s="32" t="s">
        <v>1957</v>
      </c>
      <c r="D2321" s="32" t="str">
        <f>VLOOKUP(C2321,Grupo!A:B,2,0)</f>
        <v>_TMX 06-10 m</v>
      </c>
      <c r="G2321" s="34">
        <v>113980</v>
      </c>
      <c r="H2321" s="32">
        <v>8582</v>
      </c>
      <c r="I2321" s="58" t="s">
        <v>79</v>
      </c>
      <c r="J2321">
        <f>VLOOKUP(D2321,'TIpo (Estudo)'!A:C,3,0)</f>
        <v>14</v>
      </c>
      <c r="K2321" t="str">
        <f>VLOOKUP(D2321,'TIpo (Estudo)'!A:B,2,)</f>
        <v>Tipo_H_6-10</v>
      </c>
      <c r="L2321" t="s">
        <v>1500</v>
      </c>
      <c r="M2321" t="str">
        <f t="shared" si="72"/>
        <v>RS</v>
      </c>
      <c r="N2321" s="53">
        <v>41547</v>
      </c>
      <c r="O2321">
        <v>1</v>
      </c>
      <c r="P2321">
        <f t="shared" si="73"/>
        <v>46731.799999999996</v>
      </c>
    </row>
    <row r="2322" spans="1:16" x14ac:dyDescent="0.25">
      <c r="A2322" s="32" t="s">
        <v>79</v>
      </c>
      <c r="B2322" s="32">
        <v>8347</v>
      </c>
      <c r="C2322" s="32" t="s">
        <v>1987</v>
      </c>
      <c r="D2322" s="32" t="str">
        <f>VLOOKUP(C2322,Grupo!A:B,2,0)</f>
        <v>_Colhedoras</v>
      </c>
      <c r="G2322" s="34">
        <v>22800</v>
      </c>
      <c r="H2322" s="32">
        <v>5748</v>
      </c>
      <c r="I2322" s="58" t="s">
        <v>79</v>
      </c>
      <c r="J2322">
        <f>VLOOKUP(D2322,'TIpo (Estudo)'!A:C,3,0)</f>
        <v>1</v>
      </c>
      <c r="K2322" t="str">
        <f>VLOOKUP(D2322,'TIpo (Estudo)'!A:B,2,)</f>
        <v>Tipo_A</v>
      </c>
      <c r="L2322" t="s">
        <v>1406</v>
      </c>
      <c r="M2322" t="str">
        <f t="shared" si="72"/>
        <v>RS</v>
      </c>
      <c r="N2322" s="53">
        <v>41550</v>
      </c>
      <c r="O2322">
        <v>1</v>
      </c>
      <c r="P2322">
        <f t="shared" si="73"/>
        <v>9348</v>
      </c>
    </row>
    <row r="2323" spans="1:16" x14ac:dyDescent="0.25">
      <c r="A2323" s="32" t="s">
        <v>2</v>
      </c>
      <c r="B2323" s="32">
        <v>47544</v>
      </c>
      <c r="C2323" s="32" t="s">
        <v>2045</v>
      </c>
      <c r="D2323" s="32" t="str">
        <f>VLOOKUP(C2323,Grupo!A:B,2,0)</f>
        <v>_TMX 02-5 m</v>
      </c>
      <c r="G2323" s="34">
        <v>42818</v>
      </c>
      <c r="H2323" s="32">
        <v>8714</v>
      </c>
      <c r="I2323" s="58" t="s">
        <v>2</v>
      </c>
      <c r="J2323">
        <f>VLOOKUP(D2323,'TIpo (Estudo)'!A:C,3,0)</f>
        <v>13</v>
      </c>
      <c r="K2323" t="str">
        <f>VLOOKUP(D2323,'TIpo (Estudo)'!A:B,2,)</f>
        <v>Tipo_H_2-5</v>
      </c>
      <c r="L2323" t="s">
        <v>2089</v>
      </c>
      <c r="M2323" t="str">
        <f t="shared" si="72"/>
        <v>SP</v>
      </c>
      <c r="N2323" s="53">
        <v>41550</v>
      </c>
      <c r="O2323">
        <v>1</v>
      </c>
      <c r="P2323">
        <f t="shared" si="73"/>
        <v>17555.379999999997</v>
      </c>
    </row>
    <row r="2324" spans="1:16" x14ac:dyDescent="0.25">
      <c r="A2324" s="32" t="s">
        <v>4</v>
      </c>
      <c r="B2324" s="32">
        <v>47354</v>
      </c>
      <c r="C2324" s="32" t="s">
        <v>1956</v>
      </c>
      <c r="D2324" s="32" t="str">
        <f>VLOOKUP(C2324,Grupo!A:B,2,0)</f>
        <v>_TMX 02-5 m</v>
      </c>
      <c r="G2324" s="34">
        <v>57552</v>
      </c>
      <c r="H2324" s="32">
        <v>8753</v>
      </c>
      <c r="I2324" s="58" t="s">
        <v>4</v>
      </c>
      <c r="J2324">
        <f>VLOOKUP(D2324,'TIpo (Estudo)'!A:C,3,0)</f>
        <v>13</v>
      </c>
      <c r="K2324" t="str">
        <f>VLOOKUP(D2324,'TIpo (Estudo)'!A:B,2,)</f>
        <v>Tipo_H_2-5</v>
      </c>
      <c r="L2324" t="s">
        <v>1259</v>
      </c>
      <c r="M2324" t="str">
        <f t="shared" si="72"/>
        <v>MG</v>
      </c>
      <c r="N2324" s="53">
        <v>41551</v>
      </c>
      <c r="O2324">
        <v>1</v>
      </c>
      <c r="P2324">
        <f t="shared" si="73"/>
        <v>23596.32</v>
      </c>
    </row>
    <row r="2325" spans="1:16" x14ac:dyDescent="0.25">
      <c r="A2325" s="32" t="s">
        <v>4</v>
      </c>
      <c r="B2325" s="32">
        <v>47354</v>
      </c>
      <c r="C2325" s="32" t="s">
        <v>1956</v>
      </c>
      <c r="D2325" s="32" t="str">
        <f>VLOOKUP(C2325,Grupo!A:B,2,0)</f>
        <v>_TMX 02-5 m</v>
      </c>
      <c r="G2325" s="34">
        <v>57552</v>
      </c>
      <c r="H2325" s="32">
        <v>8743</v>
      </c>
      <c r="I2325" s="58" t="s">
        <v>4</v>
      </c>
      <c r="J2325">
        <f>VLOOKUP(D2325,'TIpo (Estudo)'!A:C,3,0)</f>
        <v>13</v>
      </c>
      <c r="K2325" t="str">
        <f>VLOOKUP(D2325,'TIpo (Estudo)'!A:B,2,)</f>
        <v>Tipo_H_2-5</v>
      </c>
      <c r="L2325" t="s">
        <v>1259</v>
      </c>
      <c r="M2325" t="str">
        <f t="shared" si="72"/>
        <v>MG</v>
      </c>
      <c r="N2325" s="53">
        <v>41551</v>
      </c>
      <c r="O2325">
        <v>1</v>
      </c>
      <c r="P2325">
        <f t="shared" si="73"/>
        <v>23596.32</v>
      </c>
    </row>
    <row r="2326" spans="1:16" x14ac:dyDescent="0.25">
      <c r="A2326" s="32" t="s">
        <v>4</v>
      </c>
      <c r="B2326" s="32">
        <v>47162</v>
      </c>
      <c r="C2326" s="32" t="s">
        <v>2023</v>
      </c>
      <c r="D2326" s="32" t="str">
        <f>VLOOKUP(C2326,Grupo!A:B,2,0)</f>
        <v>_TMX 06-10 m</v>
      </c>
      <c r="G2326" s="34">
        <v>97633</v>
      </c>
      <c r="H2326" s="32">
        <v>8748</v>
      </c>
      <c r="I2326" s="58" t="s">
        <v>4</v>
      </c>
      <c r="J2326">
        <f>VLOOKUP(D2326,'TIpo (Estudo)'!A:C,3,0)</f>
        <v>14</v>
      </c>
      <c r="K2326" t="str">
        <f>VLOOKUP(D2326,'TIpo (Estudo)'!A:B,2,)</f>
        <v>Tipo_H_6-10</v>
      </c>
      <c r="L2326" t="s">
        <v>1259</v>
      </c>
      <c r="M2326" t="str">
        <f t="shared" si="72"/>
        <v>MG</v>
      </c>
      <c r="N2326" s="53">
        <v>41551</v>
      </c>
      <c r="O2326">
        <v>1</v>
      </c>
      <c r="P2326">
        <f t="shared" si="73"/>
        <v>40029.53</v>
      </c>
    </row>
    <row r="2327" spans="1:16" x14ac:dyDescent="0.25">
      <c r="A2327" s="32" t="s">
        <v>4</v>
      </c>
      <c r="B2327" s="32">
        <v>43103</v>
      </c>
      <c r="C2327" s="32" t="s">
        <v>1158</v>
      </c>
      <c r="D2327" s="32" t="str">
        <f>VLOOKUP(C2327,Grupo!A:B,2,0)</f>
        <v>_Unimix</v>
      </c>
      <c r="G2327" s="34">
        <v>23616</v>
      </c>
      <c r="H2327" s="32">
        <v>7610</v>
      </c>
      <c r="I2327" s="58" t="s">
        <v>2</v>
      </c>
      <c r="J2327">
        <f>VLOOKUP(D2327,'TIpo (Estudo)'!A:C,3,0)</f>
        <v>16</v>
      </c>
      <c r="K2327" t="str">
        <f>VLOOKUP(D2327,'TIpo (Estudo)'!A:B,2,)</f>
        <v>Tipo_I</v>
      </c>
      <c r="L2327" t="s">
        <v>1888</v>
      </c>
      <c r="M2327" t="str">
        <f t="shared" si="72"/>
        <v>SP</v>
      </c>
      <c r="N2327" s="53">
        <v>41551</v>
      </c>
      <c r="O2327">
        <v>1</v>
      </c>
      <c r="P2327">
        <f t="shared" si="73"/>
        <v>9682.56</v>
      </c>
    </row>
    <row r="2328" spans="1:16" x14ac:dyDescent="0.25">
      <c r="A2328" s="32" t="s">
        <v>29</v>
      </c>
      <c r="B2328" s="32">
        <v>38885</v>
      </c>
      <c r="C2328" s="32" t="s">
        <v>1974</v>
      </c>
      <c r="D2328" s="32" t="str">
        <f>VLOOKUP(C2328,Grupo!A:B,2,0)</f>
        <v>_VM 9 m ou &gt;</v>
      </c>
      <c r="G2328" s="34">
        <v>113000</v>
      </c>
      <c r="H2328" s="32">
        <v>8593</v>
      </c>
      <c r="I2328" s="58" t="s">
        <v>29</v>
      </c>
      <c r="J2328">
        <f>VLOOKUP(D2328,'TIpo (Estudo)'!A:C,3,0)</f>
        <v>18</v>
      </c>
      <c r="K2328" t="str">
        <f>VLOOKUP(D2328,'TIpo (Estudo)'!A:B,2,)</f>
        <v>Tipo_J_9</v>
      </c>
      <c r="L2328" t="s">
        <v>1307</v>
      </c>
      <c r="M2328" t="str">
        <f t="shared" si="72"/>
        <v>PR</v>
      </c>
      <c r="N2328" s="53">
        <v>41551</v>
      </c>
      <c r="O2328">
        <v>1</v>
      </c>
      <c r="P2328">
        <f t="shared" si="73"/>
        <v>46330</v>
      </c>
    </row>
    <row r="2329" spans="1:16" x14ac:dyDescent="0.25">
      <c r="A2329" s="32" t="s">
        <v>4</v>
      </c>
      <c r="B2329" s="32">
        <v>47162</v>
      </c>
      <c r="C2329" s="32" t="s">
        <v>2023</v>
      </c>
      <c r="D2329" s="32" t="str">
        <f>VLOOKUP(C2329,Grupo!A:B,2,0)</f>
        <v>_TMX 06-10 m</v>
      </c>
      <c r="G2329" s="34">
        <v>97632</v>
      </c>
      <c r="H2329" s="32">
        <v>8749</v>
      </c>
      <c r="I2329" s="58" t="s">
        <v>4</v>
      </c>
      <c r="J2329">
        <f>VLOOKUP(D2329,'TIpo (Estudo)'!A:C,3,0)</f>
        <v>14</v>
      </c>
      <c r="K2329" t="str">
        <f>VLOOKUP(D2329,'TIpo (Estudo)'!A:B,2,)</f>
        <v>Tipo_H_6-10</v>
      </c>
      <c r="L2329" t="s">
        <v>1259</v>
      </c>
      <c r="M2329" t="str">
        <f t="shared" si="72"/>
        <v>MG</v>
      </c>
      <c r="N2329" s="53">
        <v>41554</v>
      </c>
      <c r="O2329">
        <v>1</v>
      </c>
      <c r="P2329">
        <f t="shared" si="73"/>
        <v>40029.119999999995</v>
      </c>
    </row>
    <row r="2330" spans="1:16" x14ac:dyDescent="0.25">
      <c r="A2330" s="32" t="s">
        <v>55</v>
      </c>
      <c r="B2330" s="32">
        <v>46231</v>
      </c>
      <c r="C2330" s="32" t="s">
        <v>1164</v>
      </c>
      <c r="D2330" s="32" t="str">
        <f>VLOOKUP(C2330,Grupo!A:B,2,0)</f>
        <v>_Colhedoras</v>
      </c>
      <c r="G2330" s="34">
        <v>36900</v>
      </c>
      <c r="H2330" s="32">
        <v>8733</v>
      </c>
      <c r="I2330" s="58" t="s">
        <v>55</v>
      </c>
      <c r="J2330">
        <f>VLOOKUP(D2330,'TIpo (Estudo)'!A:C,3,0)</f>
        <v>1</v>
      </c>
      <c r="K2330" t="str">
        <f>VLOOKUP(D2330,'TIpo (Estudo)'!A:B,2,)</f>
        <v>Tipo_A</v>
      </c>
      <c r="L2330" t="s">
        <v>1331</v>
      </c>
      <c r="M2330" t="str">
        <f t="shared" si="72"/>
        <v>SC</v>
      </c>
      <c r="N2330" s="53">
        <v>41555</v>
      </c>
      <c r="O2330">
        <v>1</v>
      </c>
      <c r="P2330">
        <f t="shared" si="73"/>
        <v>15129</v>
      </c>
    </row>
    <row r="2331" spans="1:16" x14ac:dyDescent="0.25">
      <c r="A2331" s="32" t="s">
        <v>79</v>
      </c>
      <c r="B2331" s="32">
        <v>47354</v>
      </c>
      <c r="C2331" s="32" t="s">
        <v>1956</v>
      </c>
      <c r="D2331" s="32" t="str">
        <f>VLOOKUP(C2331,Grupo!A:B,2,0)</f>
        <v>_TMX 02-5 m</v>
      </c>
      <c r="G2331" s="34">
        <v>63005</v>
      </c>
      <c r="H2331" s="32">
        <v>8696</v>
      </c>
      <c r="I2331" s="58" t="s">
        <v>79</v>
      </c>
      <c r="J2331">
        <f>VLOOKUP(D2331,'TIpo (Estudo)'!A:C,3,0)</f>
        <v>13</v>
      </c>
      <c r="K2331" t="str">
        <f>VLOOKUP(D2331,'TIpo (Estudo)'!A:B,2,)</f>
        <v>Tipo_H_2-5</v>
      </c>
      <c r="L2331" t="s">
        <v>1500</v>
      </c>
      <c r="M2331" t="str">
        <f t="shared" si="72"/>
        <v>RS</v>
      </c>
      <c r="N2331" s="53">
        <v>41555</v>
      </c>
      <c r="O2331">
        <v>1</v>
      </c>
      <c r="P2331">
        <f t="shared" si="73"/>
        <v>25832.05</v>
      </c>
    </row>
    <row r="2332" spans="1:16" x14ac:dyDescent="0.25">
      <c r="A2332" s="32" t="s">
        <v>2</v>
      </c>
      <c r="B2332" s="32">
        <v>47083</v>
      </c>
      <c r="C2332" s="32" t="s">
        <v>1957</v>
      </c>
      <c r="D2332" s="32" t="str">
        <f>VLOOKUP(C2332,Grupo!A:B,2,0)</f>
        <v>_TMX 06-10 m</v>
      </c>
      <c r="G2332" s="34">
        <v>101950</v>
      </c>
      <c r="H2332" s="32">
        <v>8735</v>
      </c>
      <c r="I2332" s="58" t="s">
        <v>2</v>
      </c>
      <c r="J2332">
        <f>VLOOKUP(D2332,'TIpo (Estudo)'!A:C,3,0)</f>
        <v>14</v>
      </c>
      <c r="K2332" t="str">
        <f>VLOOKUP(D2332,'TIpo (Estudo)'!A:B,2,)</f>
        <v>Tipo_H_6-10</v>
      </c>
      <c r="L2332" t="s">
        <v>1742</v>
      </c>
      <c r="M2332" t="str">
        <f t="shared" si="72"/>
        <v>SP</v>
      </c>
      <c r="N2332" s="53">
        <v>41555</v>
      </c>
      <c r="O2332">
        <v>1</v>
      </c>
      <c r="P2332">
        <f t="shared" si="73"/>
        <v>41799.5</v>
      </c>
    </row>
    <row r="2333" spans="1:16" x14ac:dyDescent="0.25">
      <c r="A2333" s="32" t="s">
        <v>4</v>
      </c>
      <c r="B2333" s="32">
        <v>42121</v>
      </c>
      <c r="C2333" s="32" t="s">
        <v>2156</v>
      </c>
      <c r="D2333" s="32" t="str">
        <f>VLOOKUP(C2333,Grupo!A:B,2,0)</f>
        <v>_RX 15-20 m</v>
      </c>
      <c r="G2333" s="34">
        <v>236000</v>
      </c>
      <c r="H2333" s="32">
        <v>8738</v>
      </c>
      <c r="I2333" s="58" t="s">
        <v>4</v>
      </c>
      <c r="J2333">
        <f>VLOOKUP(D2333,'TIpo (Estudo)'!A:C,3,0)</f>
        <v>9</v>
      </c>
      <c r="K2333" t="str">
        <f>VLOOKUP(D2333,'TIpo (Estudo)'!A:B,2,)</f>
        <v>Tipo_F_15-20</v>
      </c>
      <c r="L2333" t="s">
        <v>1891</v>
      </c>
      <c r="M2333" t="str">
        <f t="shared" si="72"/>
        <v>MG</v>
      </c>
      <c r="N2333" s="53">
        <v>41557</v>
      </c>
      <c r="O2333">
        <v>1</v>
      </c>
      <c r="P2333">
        <f t="shared" si="73"/>
        <v>96760</v>
      </c>
    </row>
    <row r="2334" spans="1:16" x14ac:dyDescent="0.25">
      <c r="A2334" s="32" t="s">
        <v>4</v>
      </c>
      <c r="B2334" s="32">
        <v>38885</v>
      </c>
      <c r="C2334" s="32" t="s">
        <v>1974</v>
      </c>
      <c r="D2334" s="32" t="str">
        <f>VLOOKUP(C2334,Grupo!A:B,2,0)</f>
        <v>_VM 9 m ou &gt;</v>
      </c>
      <c r="G2334" s="34">
        <v>97405</v>
      </c>
      <c r="H2334" s="32">
        <v>8708</v>
      </c>
      <c r="I2334" s="58" t="s">
        <v>4</v>
      </c>
      <c r="J2334">
        <f>VLOOKUP(D2334,'TIpo (Estudo)'!A:C,3,0)</f>
        <v>18</v>
      </c>
      <c r="K2334" t="str">
        <f>VLOOKUP(D2334,'TIpo (Estudo)'!A:B,2,)</f>
        <v>Tipo_J_9</v>
      </c>
      <c r="L2334" t="s">
        <v>1514</v>
      </c>
      <c r="M2334" t="str">
        <f t="shared" si="72"/>
        <v>MG</v>
      </c>
      <c r="N2334" s="53">
        <v>41563</v>
      </c>
      <c r="O2334">
        <v>1</v>
      </c>
      <c r="P2334">
        <f t="shared" si="73"/>
        <v>39936.049999999996</v>
      </c>
    </row>
    <row r="2335" spans="1:16" x14ac:dyDescent="0.25">
      <c r="A2335" s="32" t="s">
        <v>29</v>
      </c>
      <c r="B2335" s="32">
        <v>46986</v>
      </c>
      <c r="C2335" s="32" t="s">
        <v>2122</v>
      </c>
      <c r="D2335" s="32" t="str">
        <f>VLOOKUP(C2335,Grupo!A:B,2,0)</f>
        <v>_TMX 02-5 m</v>
      </c>
      <c r="G2335" s="34">
        <v>83171</v>
      </c>
      <c r="H2335" s="32">
        <v>8742</v>
      </c>
      <c r="I2335" s="58" t="s">
        <v>29</v>
      </c>
      <c r="J2335">
        <f>VLOOKUP(D2335,'TIpo (Estudo)'!A:C,3,0)</f>
        <v>13</v>
      </c>
      <c r="K2335" t="str">
        <f>VLOOKUP(D2335,'TIpo (Estudo)'!A:B,2,)</f>
        <v>Tipo_H_2-5</v>
      </c>
      <c r="L2335" t="s">
        <v>1874</v>
      </c>
      <c r="M2335" t="str">
        <f t="shared" si="72"/>
        <v>PR</v>
      </c>
      <c r="N2335" s="53">
        <v>41564</v>
      </c>
      <c r="O2335">
        <v>1</v>
      </c>
      <c r="P2335">
        <f t="shared" si="73"/>
        <v>34100.11</v>
      </c>
    </row>
    <row r="2336" spans="1:16" x14ac:dyDescent="0.25">
      <c r="A2336" s="32" t="s">
        <v>4</v>
      </c>
      <c r="B2336" s="32">
        <v>40757</v>
      </c>
      <c r="C2336" s="32" t="s">
        <v>1154</v>
      </c>
      <c r="D2336" s="32" t="str">
        <f>VLOOKUP(C2336,Grupo!A:B,2,0)</f>
        <v>_RX 0-11m</v>
      </c>
      <c r="G2336" s="34">
        <v>88229</v>
      </c>
      <c r="H2336" s="32">
        <v>8741</v>
      </c>
      <c r="I2336" s="58" t="s">
        <v>4</v>
      </c>
      <c r="J2336">
        <f>VLOOKUP(D2336,'TIpo (Estudo)'!A:C,3,0)</f>
        <v>7</v>
      </c>
      <c r="K2336" t="str">
        <f>VLOOKUP(D2336,'TIpo (Estudo)'!A:B,2,)</f>
        <v>Tipo_F_0-11</v>
      </c>
      <c r="L2336" t="s">
        <v>1794</v>
      </c>
      <c r="M2336" t="str">
        <f t="shared" si="72"/>
        <v>MG</v>
      </c>
      <c r="N2336" s="53">
        <v>41568</v>
      </c>
      <c r="O2336">
        <v>1</v>
      </c>
      <c r="P2336">
        <f t="shared" si="73"/>
        <v>36173.89</v>
      </c>
    </row>
    <row r="2337" spans="1:16" x14ac:dyDescent="0.25">
      <c r="A2337" s="32" t="s">
        <v>4</v>
      </c>
      <c r="B2337" s="32">
        <v>47083</v>
      </c>
      <c r="C2337" s="32" t="s">
        <v>1957</v>
      </c>
      <c r="D2337" s="32" t="str">
        <f>VLOOKUP(C2337,Grupo!A:B,2,0)</f>
        <v>_TMX 06-10 m</v>
      </c>
      <c r="G2337" s="34">
        <v>109630</v>
      </c>
      <c r="H2337" s="32">
        <v>8758</v>
      </c>
      <c r="I2337" s="58" t="s">
        <v>4</v>
      </c>
      <c r="J2337">
        <f>VLOOKUP(D2337,'TIpo (Estudo)'!A:C,3,0)</f>
        <v>14</v>
      </c>
      <c r="K2337" t="str">
        <f>VLOOKUP(D2337,'TIpo (Estudo)'!A:B,2,)</f>
        <v>Tipo_H_6-10</v>
      </c>
      <c r="L2337" t="s">
        <v>1794</v>
      </c>
      <c r="M2337" t="str">
        <f t="shared" si="72"/>
        <v>MG</v>
      </c>
      <c r="N2337" s="53">
        <v>41568</v>
      </c>
      <c r="O2337">
        <v>1</v>
      </c>
      <c r="P2337">
        <f t="shared" si="73"/>
        <v>44948.299999999996</v>
      </c>
    </row>
    <row r="2338" spans="1:16" x14ac:dyDescent="0.25">
      <c r="A2338" s="32" t="s">
        <v>2</v>
      </c>
      <c r="B2338" s="32">
        <v>33790</v>
      </c>
      <c r="C2338" s="32" t="s">
        <v>1177</v>
      </c>
      <c r="D2338" s="32" t="str">
        <f>VLOOKUP(C2338,Grupo!A:B,2,0)</f>
        <v>_Colhedoras</v>
      </c>
      <c r="G2338" s="34">
        <v>45000</v>
      </c>
      <c r="H2338" s="32">
        <v>8425</v>
      </c>
      <c r="I2338" s="58" t="s">
        <v>2</v>
      </c>
      <c r="J2338">
        <f>VLOOKUP(D2338,'TIpo (Estudo)'!A:C,3,0)</f>
        <v>1</v>
      </c>
      <c r="K2338" t="str">
        <f>VLOOKUP(D2338,'TIpo (Estudo)'!A:B,2,)</f>
        <v>Tipo_A</v>
      </c>
      <c r="L2338" t="s">
        <v>1623</v>
      </c>
      <c r="M2338" t="str">
        <f t="shared" si="72"/>
        <v>SP</v>
      </c>
      <c r="N2338" s="53">
        <v>41569</v>
      </c>
      <c r="O2338">
        <v>1</v>
      </c>
      <c r="P2338">
        <f t="shared" si="73"/>
        <v>18450</v>
      </c>
    </row>
    <row r="2339" spans="1:16" x14ac:dyDescent="0.25">
      <c r="A2339" s="32" t="s">
        <v>4</v>
      </c>
      <c r="B2339" s="32">
        <v>47354</v>
      </c>
      <c r="C2339" s="32" t="s">
        <v>1956</v>
      </c>
      <c r="D2339" s="32" t="str">
        <f>VLOOKUP(C2339,Grupo!A:B,2,0)</f>
        <v>_TMX 02-5 m</v>
      </c>
      <c r="G2339" s="34">
        <v>60063</v>
      </c>
      <c r="H2339" s="32">
        <v>8764</v>
      </c>
      <c r="I2339" s="58" t="s">
        <v>4</v>
      </c>
      <c r="J2339">
        <f>VLOOKUP(D2339,'TIpo (Estudo)'!A:C,3,0)</f>
        <v>13</v>
      </c>
      <c r="K2339" t="str">
        <f>VLOOKUP(D2339,'TIpo (Estudo)'!A:B,2,)</f>
        <v>Tipo_H_2-5</v>
      </c>
      <c r="L2339" t="s">
        <v>1562</v>
      </c>
      <c r="M2339" t="str">
        <f t="shared" si="72"/>
        <v>MG</v>
      </c>
      <c r="N2339" s="53">
        <v>41570</v>
      </c>
      <c r="O2339">
        <v>1</v>
      </c>
      <c r="P2339">
        <f t="shared" si="73"/>
        <v>24625.829999999998</v>
      </c>
    </row>
    <row r="2340" spans="1:16" x14ac:dyDescent="0.25">
      <c r="A2340" s="32" t="s">
        <v>4</v>
      </c>
      <c r="B2340" s="32">
        <v>47354</v>
      </c>
      <c r="C2340" s="32" t="s">
        <v>1956</v>
      </c>
      <c r="D2340" s="32" t="str">
        <f>VLOOKUP(C2340,Grupo!A:B,2,0)</f>
        <v>_TMX 02-5 m</v>
      </c>
      <c r="G2340" s="34">
        <v>59909</v>
      </c>
      <c r="H2340" s="32">
        <v>8761</v>
      </c>
      <c r="I2340" s="58" t="s">
        <v>4</v>
      </c>
      <c r="J2340">
        <f>VLOOKUP(D2340,'TIpo (Estudo)'!A:C,3,0)</f>
        <v>13</v>
      </c>
      <c r="K2340" t="str">
        <f>VLOOKUP(D2340,'TIpo (Estudo)'!A:B,2,)</f>
        <v>Tipo_H_2-5</v>
      </c>
      <c r="L2340" t="s">
        <v>1259</v>
      </c>
      <c r="M2340" t="str">
        <f t="shared" si="72"/>
        <v>MG</v>
      </c>
      <c r="N2340" s="53">
        <v>41571</v>
      </c>
      <c r="O2340">
        <v>1</v>
      </c>
      <c r="P2340">
        <f t="shared" si="73"/>
        <v>24562.69</v>
      </c>
    </row>
    <row r="2341" spans="1:16" x14ac:dyDescent="0.25">
      <c r="A2341" s="32" t="s">
        <v>4</v>
      </c>
      <c r="B2341" s="32">
        <v>47354</v>
      </c>
      <c r="C2341" s="32" t="s">
        <v>1956</v>
      </c>
      <c r="D2341" s="32" t="str">
        <f>VLOOKUP(C2341,Grupo!A:B,2,0)</f>
        <v>_TMX 02-5 m</v>
      </c>
      <c r="G2341" s="34">
        <v>59909</v>
      </c>
      <c r="H2341" s="32">
        <v>8762</v>
      </c>
      <c r="I2341" s="58" t="s">
        <v>4</v>
      </c>
      <c r="J2341">
        <f>VLOOKUP(D2341,'TIpo (Estudo)'!A:C,3,0)</f>
        <v>13</v>
      </c>
      <c r="K2341" t="str">
        <f>VLOOKUP(D2341,'TIpo (Estudo)'!A:B,2,)</f>
        <v>Tipo_H_2-5</v>
      </c>
      <c r="L2341" t="s">
        <v>1259</v>
      </c>
      <c r="M2341" t="str">
        <f t="shared" si="72"/>
        <v>MG</v>
      </c>
      <c r="N2341" s="53">
        <v>41571</v>
      </c>
      <c r="O2341">
        <v>1</v>
      </c>
      <c r="P2341">
        <f t="shared" si="73"/>
        <v>24562.69</v>
      </c>
    </row>
    <row r="2342" spans="1:16" x14ac:dyDescent="0.25">
      <c r="A2342" s="32" t="s">
        <v>4</v>
      </c>
      <c r="B2342" s="32">
        <v>47354</v>
      </c>
      <c r="C2342" s="32" t="s">
        <v>1956</v>
      </c>
      <c r="D2342" s="32" t="str">
        <f>VLOOKUP(C2342,Grupo!A:B,2,0)</f>
        <v>_TMX 02-5 m</v>
      </c>
      <c r="G2342" s="34">
        <v>59909</v>
      </c>
      <c r="H2342" s="32">
        <v>8757</v>
      </c>
      <c r="I2342" s="58" t="s">
        <v>4</v>
      </c>
      <c r="J2342">
        <f>VLOOKUP(D2342,'TIpo (Estudo)'!A:C,3,0)</f>
        <v>13</v>
      </c>
      <c r="K2342" t="str">
        <f>VLOOKUP(D2342,'TIpo (Estudo)'!A:B,2,)</f>
        <v>Tipo_H_2-5</v>
      </c>
      <c r="L2342" t="s">
        <v>1259</v>
      </c>
      <c r="M2342" t="str">
        <f t="shared" si="72"/>
        <v>MG</v>
      </c>
      <c r="N2342" s="53">
        <v>41571</v>
      </c>
      <c r="O2342">
        <v>1</v>
      </c>
      <c r="P2342">
        <f t="shared" si="73"/>
        <v>24562.69</v>
      </c>
    </row>
    <row r="2343" spans="1:16" x14ac:dyDescent="0.25">
      <c r="A2343" s="32" t="s">
        <v>4</v>
      </c>
      <c r="B2343" s="32">
        <v>47354</v>
      </c>
      <c r="C2343" s="32" t="s">
        <v>1956</v>
      </c>
      <c r="D2343" s="32" t="str">
        <f>VLOOKUP(C2343,Grupo!A:B,2,0)</f>
        <v>_TMX 02-5 m</v>
      </c>
      <c r="G2343" s="34">
        <v>59909</v>
      </c>
      <c r="H2343" s="32">
        <v>8759</v>
      </c>
      <c r="I2343" s="58" t="s">
        <v>4</v>
      </c>
      <c r="J2343">
        <f>VLOOKUP(D2343,'TIpo (Estudo)'!A:C,3,0)</f>
        <v>13</v>
      </c>
      <c r="K2343" t="str">
        <f>VLOOKUP(D2343,'TIpo (Estudo)'!A:B,2,)</f>
        <v>Tipo_H_2-5</v>
      </c>
      <c r="L2343" t="s">
        <v>1259</v>
      </c>
      <c r="M2343" t="str">
        <f t="shared" si="72"/>
        <v>MG</v>
      </c>
      <c r="N2343" s="53">
        <v>41571</v>
      </c>
      <c r="O2343">
        <v>1</v>
      </c>
      <c r="P2343">
        <f t="shared" si="73"/>
        <v>24562.69</v>
      </c>
    </row>
    <row r="2344" spans="1:16" x14ac:dyDescent="0.25">
      <c r="A2344" s="32" t="s">
        <v>29</v>
      </c>
      <c r="B2344" s="32">
        <v>47412</v>
      </c>
      <c r="C2344" s="32" t="s">
        <v>2941</v>
      </c>
      <c r="D2344" s="32" t="str">
        <f>VLOOKUP(C2344,Grupo!A:B,2,0)</f>
        <v>_VM 2-8 m</v>
      </c>
      <c r="G2344" s="34">
        <v>59650</v>
      </c>
      <c r="H2344" s="32">
        <v>8768</v>
      </c>
      <c r="I2344" s="58" t="s">
        <v>29</v>
      </c>
      <c r="J2344">
        <f>VLOOKUP(D2344,'TIpo (Estudo)'!A:C,3,0)</f>
        <v>17</v>
      </c>
      <c r="K2344" t="str">
        <f>VLOOKUP(D2344,'TIpo (Estudo)'!A:B,2,)</f>
        <v>Tipo_J_2-8</v>
      </c>
      <c r="L2344" t="s">
        <v>1537</v>
      </c>
      <c r="M2344" t="str">
        <f t="shared" si="72"/>
        <v>PR</v>
      </c>
      <c r="N2344" s="53">
        <v>41571</v>
      </c>
      <c r="O2344">
        <v>1</v>
      </c>
      <c r="P2344">
        <f t="shared" si="73"/>
        <v>24456.5</v>
      </c>
    </row>
    <row r="2345" spans="1:16" x14ac:dyDescent="0.25">
      <c r="A2345" s="32" t="s">
        <v>29</v>
      </c>
      <c r="B2345" s="32">
        <v>47412</v>
      </c>
      <c r="C2345" s="32" t="s">
        <v>2941</v>
      </c>
      <c r="D2345" s="32" t="str">
        <f>VLOOKUP(C2345,Grupo!A:B,2,0)</f>
        <v>_VM 2-8 m</v>
      </c>
      <c r="G2345" s="34">
        <v>59650</v>
      </c>
      <c r="H2345" s="32">
        <v>8745</v>
      </c>
      <c r="I2345" s="58" t="s">
        <v>29</v>
      </c>
      <c r="J2345">
        <f>VLOOKUP(D2345,'TIpo (Estudo)'!A:C,3,0)</f>
        <v>17</v>
      </c>
      <c r="K2345" t="str">
        <f>VLOOKUP(D2345,'TIpo (Estudo)'!A:B,2,)</f>
        <v>Tipo_J_2-8</v>
      </c>
      <c r="L2345" t="s">
        <v>1537</v>
      </c>
      <c r="M2345" t="str">
        <f t="shared" si="72"/>
        <v>PR</v>
      </c>
      <c r="N2345" s="53">
        <v>41571</v>
      </c>
      <c r="O2345">
        <v>1</v>
      </c>
      <c r="P2345">
        <f t="shared" si="73"/>
        <v>24456.5</v>
      </c>
    </row>
    <row r="2346" spans="1:16" x14ac:dyDescent="0.25">
      <c r="A2346" s="32" t="s">
        <v>2</v>
      </c>
      <c r="B2346" s="32">
        <v>37036</v>
      </c>
      <c r="C2346" s="32" t="s">
        <v>2004</v>
      </c>
      <c r="D2346" s="32" t="str">
        <f>VLOOKUP(C2346,Grupo!A:B,2,0)</f>
        <v>_TMX 06-10 m</v>
      </c>
      <c r="G2346" s="34">
        <v>94367</v>
      </c>
      <c r="H2346" s="32">
        <v>8710</v>
      </c>
      <c r="I2346" s="58" t="s">
        <v>2</v>
      </c>
      <c r="J2346">
        <f>VLOOKUP(D2346,'TIpo (Estudo)'!A:C,3,0)</f>
        <v>14</v>
      </c>
      <c r="K2346" t="str">
        <f>VLOOKUP(D2346,'TIpo (Estudo)'!A:B,2,)</f>
        <v>Tipo_H_6-10</v>
      </c>
      <c r="L2346" t="s">
        <v>1742</v>
      </c>
      <c r="M2346" t="str">
        <f t="shared" si="72"/>
        <v>SP</v>
      </c>
      <c r="N2346" s="53">
        <v>41572</v>
      </c>
      <c r="O2346">
        <v>1</v>
      </c>
      <c r="P2346">
        <f t="shared" si="73"/>
        <v>38690.47</v>
      </c>
    </row>
    <row r="2347" spans="1:16" x14ac:dyDescent="0.25">
      <c r="A2347" s="32" t="s">
        <v>4</v>
      </c>
      <c r="B2347" s="32">
        <v>47354</v>
      </c>
      <c r="C2347" s="32" t="s">
        <v>1956</v>
      </c>
      <c r="D2347" s="32" t="str">
        <f>VLOOKUP(C2347,Grupo!A:B,2,0)</f>
        <v>_TMX 02-5 m</v>
      </c>
      <c r="G2347" s="34">
        <v>2623.5</v>
      </c>
      <c r="H2347" s="32"/>
      <c r="I2347" s="58" t="s">
        <v>4</v>
      </c>
      <c r="J2347">
        <f>VLOOKUP(D2347,'TIpo (Estudo)'!A:C,3,0)</f>
        <v>13</v>
      </c>
      <c r="K2347" t="str">
        <f>VLOOKUP(D2347,'TIpo (Estudo)'!A:B,2,)</f>
        <v>Tipo_H_2-5</v>
      </c>
      <c r="L2347" t="s">
        <v>1514</v>
      </c>
      <c r="M2347" t="str">
        <f t="shared" si="72"/>
        <v>MG</v>
      </c>
      <c r="N2347" s="53">
        <v>41572</v>
      </c>
      <c r="O2347">
        <v>1</v>
      </c>
      <c r="P2347">
        <f t="shared" si="73"/>
        <v>1075.635</v>
      </c>
    </row>
    <row r="2348" spans="1:16" x14ac:dyDescent="0.25">
      <c r="A2348" s="32" t="s">
        <v>10</v>
      </c>
      <c r="B2348" s="32">
        <v>47354</v>
      </c>
      <c r="C2348" s="32" t="s">
        <v>1956</v>
      </c>
      <c r="D2348" s="32" t="str">
        <f>VLOOKUP(C2348,Grupo!A:B,2,0)</f>
        <v>_TMX 02-5 m</v>
      </c>
      <c r="G2348" s="34">
        <v>67000</v>
      </c>
      <c r="H2348" s="32">
        <v>8765</v>
      </c>
      <c r="I2348" s="58" t="s">
        <v>10</v>
      </c>
      <c r="J2348">
        <f>VLOOKUP(D2348,'TIpo (Estudo)'!A:C,3,0)</f>
        <v>13</v>
      </c>
      <c r="K2348" t="str">
        <f>VLOOKUP(D2348,'TIpo (Estudo)'!A:B,2,)</f>
        <v>Tipo_H_2-5</v>
      </c>
      <c r="L2348" t="s">
        <v>1666</v>
      </c>
      <c r="M2348" t="str">
        <f t="shared" si="72"/>
        <v>GO</v>
      </c>
      <c r="N2348" s="53">
        <v>41575</v>
      </c>
      <c r="O2348">
        <v>1</v>
      </c>
      <c r="P2348">
        <f t="shared" si="73"/>
        <v>27470</v>
      </c>
    </row>
    <row r="2349" spans="1:16" x14ac:dyDescent="0.25">
      <c r="A2349" s="32" t="s">
        <v>4</v>
      </c>
      <c r="B2349" s="32">
        <v>47354</v>
      </c>
      <c r="C2349" s="32" t="s">
        <v>1956</v>
      </c>
      <c r="D2349" s="32" t="str">
        <f>VLOOKUP(C2349,Grupo!A:B,2,0)</f>
        <v>_TMX 02-5 m</v>
      </c>
      <c r="G2349" s="34">
        <v>61170</v>
      </c>
      <c r="H2349" s="32">
        <v>8731</v>
      </c>
      <c r="I2349" s="58" t="s">
        <v>4</v>
      </c>
      <c r="J2349">
        <f>VLOOKUP(D2349,'TIpo (Estudo)'!A:C,3,0)</f>
        <v>13</v>
      </c>
      <c r="K2349" t="str">
        <f>VLOOKUP(D2349,'TIpo (Estudo)'!A:B,2,)</f>
        <v>Tipo_H_2-5</v>
      </c>
      <c r="L2349" t="s">
        <v>1794</v>
      </c>
      <c r="M2349" t="str">
        <f t="shared" si="72"/>
        <v>MG</v>
      </c>
      <c r="N2349" s="53">
        <v>41575</v>
      </c>
      <c r="O2349">
        <v>1</v>
      </c>
      <c r="P2349">
        <f t="shared" si="73"/>
        <v>25079.699999999997</v>
      </c>
    </row>
    <row r="2350" spans="1:16" x14ac:dyDescent="0.25">
      <c r="A2350" s="32" t="s">
        <v>4</v>
      </c>
      <c r="B2350" s="32">
        <v>46986</v>
      </c>
      <c r="C2350" s="32" t="s">
        <v>2122</v>
      </c>
      <c r="D2350" s="32" t="str">
        <f>VLOOKUP(C2350,Grupo!A:B,2,0)</f>
        <v>_TMX 02-5 m</v>
      </c>
      <c r="G2350" s="34">
        <v>83170</v>
      </c>
      <c r="H2350" s="32">
        <v>8766</v>
      </c>
      <c r="I2350" s="58" t="s">
        <v>4</v>
      </c>
      <c r="J2350">
        <f>VLOOKUP(D2350,'TIpo (Estudo)'!A:C,3,0)</f>
        <v>13</v>
      </c>
      <c r="K2350" t="str">
        <f>VLOOKUP(D2350,'TIpo (Estudo)'!A:B,2,)</f>
        <v>Tipo_H_2-5</v>
      </c>
      <c r="L2350" t="s">
        <v>1794</v>
      </c>
      <c r="M2350" t="str">
        <f t="shared" si="72"/>
        <v>MG</v>
      </c>
      <c r="N2350" s="53">
        <v>41575</v>
      </c>
      <c r="O2350">
        <v>1</v>
      </c>
      <c r="P2350">
        <f t="shared" si="73"/>
        <v>34099.699999999997</v>
      </c>
    </row>
    <row r="2351" spans="1:16" x14ac:dyDescent="0.25">
      <c r="A2351" s="32" t="s">
        <v>4</v>
      </c>
      <c r="B2351" s="32">
        <v>47162</v>
      </c>
      <c r="C2351" s="32" t="s">
        <v>2023</v>
      </c>
      <c r="D2351" s="32" t="str">
        <f>VLOOKUP(C2351,Grupo!A:B,2,0)</f>
        <v>_TMX 06-10 m</v>
      </c>
      <c r="G2351" s="34">
        <v>90000</v>
      </c>
      <c r="H2351" s="32">
        <v>8650</v>
      </c>
      <c r="I2351" s="58" t="s">
        <v>4</v>
      </c>
      <c r="J2351">
        <f>VLOOKUP(D2351,'TIpo (Estudo)'!A:C,3,0)</f>
        <v>14</v>
      </c>
      <c r="K2351" t="str">
        <f>VLOOKUP(D2351,'TIpo (Estudo)'!A:B,2,)</f>
        <v>Tipo_H_6-10</v>
      </c>
      <c r="L2351" t="s">
        <v>1753</v>
      </c>
      <c r="M2351" t="str">
        <f t="shared" si="72"/>
        <v>MG</v>
      </c>
      <c r="N2351" s="53">
        <v>41576</v>
      </c>
      <c r="O2351">
        <v>1</v>
      </c>
      <c r="P2351">
        <f t="shared" si="73"/>
        <v>36900</v>
      </c>
    </row>
    <row r="2352" spans="1:16" x14ac:dyDescent="0.25">
      <c r="A2352" s="32" t="s">
        <v>1</v>
      </c>
      <c r="B2352" s="32">
        <v>41815</v>
      </c>
      <c r="C2352" s="32" t="s">
        <v>2940</v>
      </c>
      <c r="D2352" s="32" t="str">
        <f>VLOOKUP(C2352,Grupo!A:B,2,0)</f>
        <v>_VM 2-8 m</v>
      </c>
      <c r="G2352" s="34">
        <v>40711</v>
      </c>
      <c r="H2352" s="32">
        <v>8763</v>
      </c>
      <c r="I2352" s="58" t="s">
        <v>1</v>
      </c>
      <c r="J2352">
        <f>VLOOKUP(D2352,'TIpo (Estudo)'!A:C,3,0)</f>
        <v>17</v>
      </c>
      <c r="K2352" t="str">
        <f>VLOOKUP(D2352,'TIpo (Estudo)'!A:B,2,)</f>
        <v>Tipo_J_2-8</v>
      </c>
      <c r="L2352" t="s">
        <v>1896</v>
      </c>
      <c r="M2352" t="str">
        <f t="shared" si="72"/>
        <v>MS</v>
      </c>
      <c r="N2352" s="53">
        <v>41576</v>
      </c>
      <c r="O2352">
        <v>1</v>
      </c>
      <c r="P2352">
        <f t="shared" si="73"/>
        <v>16691.509999999998</v>
      </c>
    </row>
    <row r="2353" spans="1:16" x14ac:dyDescent="0.25">
      <c r="A2353" s="32" t="s">
        <v>2</v>
      </c>
      <c r="B2353" s="32">
        <v>40757</v>
      </c>
      <c r="C2353" s="32" t="s">
        <v>1154</v>
      </c>
      <c r="D2353" s="32" t="str">
        <f>VLOOKUP(C2353,Grupo!A:B,2,0)</f>
        <v>_RX 0-11m</v>
      </c>
      <c r="G2353" s="34">
        <v>81422</v>
      </c>
      <c r="H2353" s="32">
        <v>8740</v>
      </c>
      <c r="I2353" s="58" t="s">
        <v>2</v>
      </c>
      <c r="J2353">
        <f>VLOOKUP(D2353,'TIpo (Estudo)'!A:C,3,0)</f>
        <v>7</v>
      </c>
      <c r="K2353" t="str">
        <f>VLOOKUP(D2353,'TIpo (Estudo)'!A:B,2,)</f>
        <v>Tipo_F_0-11</v>
      </c>
      <c r="L2353" t="s">
        <v>1742</v>
      </c>
      <c r="M2353" t="str">
        <f t="shared" si="72"/>
        <v>SP</v>
      </c>
      <c r="N2353" s="53">
        <v>41577</v>
      </c>
      <c r="O2353">
        <v>1</v>
      </c>
      <c r="P2353">
        <f t="shared" si="73"/>
        <v>33383.019999999997</v>
      </c>
    </row>
    <row r="2354" spans="1:16" x14ac:dyDescent="0.25">
      <c r="A2354" s="32" t="s">
        <v>29</v>
      </c>
      <c r="B2354" s="32">
        <v>41815</v>
      </c>
      <c r="C2354" s="32" t="s">
        <v>2940</v>
      </c>
      <c r="D2354" s="32" t="str">
        <f>VLOOKUP(C2354,Grupo!A:B,2,0)</f>
        <v>_VM 2-8 m</v>
      </c>
      <c r="G2354" s="34">
        <v>41770</v>
      </c>
      <c r="H2354" s="32">
        <v>8769</v>
      </c>
      <c r="I2354" s="58" t="s">
        <v>29</v>
      </c>
      <c r="J2354">
        <f>VLOOKUP(D2354,'TIpo (Estudo)'!A:C,3,0)</f>
        <v>17</v>
      </c>
      <c r="K2354" t="str">
        <f>VLOOKUP(D2354,'TIpo (Estudo)'!A:B,2,)</f>
        <v>Tipo_J_2-8</v>
      </c>
      <c r="L2354" t="s">
        <v>1537</v>
      </c>
      <c r="M2354" t="str">
        <f t="shared" si="72"/>
        <v>PR</v>
      </c>
      <c r="N2354" s="53">
        <v>41578</v>
      </c>
      <c r="O2354">
        <v>1</v>
      </c>
      <c r="P2354">
        <f t="shared" si="73"/>
        <v>17125.7</v>
      </c>
    </row>
    <row r="2355" spans="1:16" x14ac:dyDescent="0.25">
      <c r="A2355" s="32" t="s">
        <v>79</v>
      </c>
      <c r="B2355" s="32">
        <v>47412</v>
      </c>
      <c r="C2355" s="32" t="s">
        <v>2941</v>
      </c>
      <c r="D2355" s="32" t="str">
        <f>VLOOKUP(C2355,Grupo!A:B,2,0)</f>
        <v>_VM 2-8 m</v>
      </c>
      <c r="G2355" s="34">
        <v>57218.75</v>
      </c>
      <c r="H2355" s="32">
        <v>8673</v>
      </c>
      <c r="I2355" s="58" t="s">
        <v>79</v>
      </c>
      <c r="J2355">
        <f>VLOOKUP(D2355,'TIpo (Estudo)'!A:C,3,0)</f>
        <v>17</v>
      </c>
      <c r="K2355" t="str">
        <f>VLOOKUP(D2355,'TIpo (Estudo)'!A:B,2,)</f>
        <v>Tipo_J_2-8</v>
      </c>
      <c r="L2355" t="s">
        <v>1406</v>
      </c>
      <c r="M2355" t="str">
        <f t="shared" si="72"/>
        <v>RS</v>
      </c>
      <c r="N2355" s="53">
        <v>41579</v>
      </c>
      <c r="O2355">
        <v>1</v>
      </c>
      <c r="P2355">
        <f t="shared" si="73"/>
        <v>23459.6875</v>
      </c>
    </row>
    <row r="2356" spans="1:16" x14ac:dyDescent="0.25">
      <c r="A2356" s="32" t="s">
        <v>15</v>
      </c>
      <c r="B2356" s="32">
        <v>37711</v>
      </c>
      <c r="C2356" s="32" t="s">
        <v>1167</v>
      </c>
      <c r="D2356" s="32" t="str">
        <f>VLOOKUP(C2356,Grupo!A:B,2,0)</f>
        <v>_Distribuidor_Ester</v>
      </c>
      <c r="G2356" s="34">
        <v>110000</v>
      </c>
      <c r="H2356" s="32">
        <v>8574</v>
      </c>
      <c r="I2356" s="58" t="s">
        <v>15</v>
      </c>
      <c r="J2356">
        <f>VLOOKUP(D2356,'TIpo (Estudo)'!A:C,3,0)</f>
        <v>2</v>
      </c>
      <c r="K2356" t="str">
        <f>VLOOKUP(D2356,'TIpo (Estudo)'!A:B,2,)</f>
        <v>Tipo_B</v>
      </c>
      <c r="L2356" t="s">
        <v>1454</v>
      </c>
      <c r="M2356" t="str">
        <f t="shared" si="72"/>
        <v>MT</v>
      </c>
      <c r="N2356" s="53">
        <v>41585</v>
      </c>
      <c r="O2356">
        <v>1</v>
      </c>
      <c r="P2356">
        <f t="shared" si="73"/>
        <v>45100</v>
      </c>
    </row>
    <row r="2357" spans="1:16" x14ac:dyDescent="0.25">
      <c r="A2357" s="32" t="s">
        <v>79</v>
      </c>
      <c r="B2357" s="32">
        <v>46986</v>
      </c>
      <c r="C2357" s="32" t="s">
        <v>2122</v>
      </c>
      <c r="D2357" s="32" t="str">
        <f>VLOOKUP(C2357,Grupo!A:B,2,0)</f>
        <v>_TMX 02-5 m</v>
      </c>
      <c r="G2357" s="34">
        <v>85100</v>
      </c>
      <c r="H2357" s="32">
        <v>8756</v>
      </c>
      <c r="I2357" s="58" t="s">
        <v>79</v>
      </c>
      <c r="J2357">
        <f>VLOOKUP(D2357,'TIpo (Estudo)'!A:C,3,0)</f>
        <v>13</v>
      </c>
      <c r="K2357" t="str">
        <f>VLOOKUP(D2357,'TIpo (Estudo)'!A:B,2,)</f>
        <v>Tipo_H_2-5</v>
      </c>
      <c r="L2357" t="s">
        <v>1622</v>
      </c>
      <c r="M2357" t="str">
        <f t="shared" si="72"/>
        <v>RS</v>
      </c>
      <c r="N2357" s="53">
        <v>41585</v>
      </c>
      <c r="O2357">
        <v>1</v>
      </c>
      <c r="P2357">
        <f t="shared" si="73"/>
        <v>34891</v>
      </c>
    </row>
    <row r="2358" spans="1:16" x14ac:dyDescent="0.25">
      <c r="A2358" s="32" t="s">
        <v>2</v>
      </c>
      <c r="B2358" s="32">
        <v>47164</v>
      </c>
      <c r="C2358" s="32" t="s">
        <v>1955</v>
      </c>
      <c r="D2358" s="32" t="str">
        <f>VLOOKUP(C2358,Grupo!A:B,2,0)</f>
        <v>_TMX 06-10 m</v>
      </c>
      <c r="G2358" s="34">
        <v>67000</v>
      </c>
      <c r="H2358" s="32">
        <v>8782</v>
      </c>
      <c r="I2358" s="58" t="s">
        <v>2</v>
      </c>
      <c r="J2358">
        <f>VLOOKUP(D2358,'TIpo (Estudo)'!A:C,3,0)</f>
        <v>14</v>
      </c>
      <c r="K2358" t="str">
        <f>VLOOKUP(D2358,'TIpo (Estudo)'!A:B,2,)</f>
        <v>Tipo_H_6-10</v>
      </c>
      <c r="L2358" t="s">
        <v>1441</v>
      </c>
      <c r="M2358" t="str">
        <f t="shared" si="72"/>
        <v>SP</v>
      </c>
      <c r="N2358" s="53">
        <v>41585</v>
      </c>
      <c r="O2358">
        <v>1</v>
      </c>
      <c r="P2358">
        <f t="shared" si="73"/>
        <v>27470</v>
      </c>
    </row>
    <row r="2359" spans="1:16" x14ac:dyDescent="0.25">
      <c r="A2359" s="32" t="s">
        <v>15</v>
      </c>
      <c r="B2359" s="32">
        <v>40757</v>
      </c>
      <c r="C2359" s="32" t="s">
        <v>1154</v>
      </c>
      <c r="D2359" s="32" t="str">
        <f>VLOOKUP(C2359,Grupo!A:B,2,0)</f>
        <v>_RX 0-11m</v>
      </c>
      <c r="G2359" s="34">
        <v>150000</v>
      </c>
      <c r="H2359" s="32">
        <v>8629</v>
      </c>
      <c r="I2359" s="58" t="s">
        <v>15</v>
      </c>
      <c r="J2359">
        <f>VLOOKUP(D2359,'TIpo (Estudo)'!A:C,3,0)</f>
        <v>7</v>
      </c>
      <c r="K2359" t="str">
        <f>VLOOKUP(D2359,'TIpo (Estudo)'!A:B,2,)</f>
        <v>Tipo_F_0-11</v>
      </c>
      <c r="L2359" t="s">
        <v>1206</v>
      </c>
      <c r="M2359" t="str">
        <f t="shared" si="72"/>
        <v>MT</v>
      </c>
      <c r="N2359" s="53">
        <v>41586</v>
      </c>
      <c r="O2359">
        <v>1</v>
      </c>
      <c r="P2359">
        <f t="shared" si="73"/>
        <v>61499.999999999993</v>
      </c>
    </row>
    <row r="2360" spans="1:16" x14ac:dyDescent="0.25">
      <c r="A2360" s="32" t="s">
        <v>4</v>
      </c>
      <c r="B2360" s="32">
        <v>47354</v>
      </c>
      <c r="C2360" s="32" t="s">
        <v>1956</v>
      </c>
      <c r="D2360" s="32" t="str">
        <f>VLOOKUP(C2360,Grupo!A:B,2,0)</f>
        <v>_TMX 02-5 m</v>
      </c>
      <c r="G2360" s="34">
        <v>59909.04</v>
      </c>
      <c r="H2360" s="32">
        <v>8774</v>
      </c>
      <c r="I2360" s="58" t="s">
        <v>4</v>
      </c>
      <c r="J2360">
        <f>VLOOKUP(D2360,'TIpo (Estudo)'!A:C,3,0)</f>
        <v>13</v>
      </c>
      <c r="K2360" t="str">
        <f>VLOOKUP(D2360,'TIpo (Estudo)'!A:B,2,)</f>
        <v>Tipo_H_2-5</v>
      </c>
      <c r="L2360" t="s">
        <v>1259</v>
      </c>
      <c r="M2360" t="str">
        <f t="shared" si="72"/>
        <v>MG</v>
      </c>
      <c r="N2360" s="53">
        <v>41586</v>
      </c>
      <c r="O2360">
        <v>1</v>
      </c>
      <c r="P2360">
        <f t="shared" si="73"/>
        <v>24562.706399999999</v>
      </c>
    </row>
    <row r="2361" spans="1:16" x14ac:dyDescent="0.25">
      <c r="A2361" s="32" t="s">
        <v>79</v>
      </c>
      <c r="B2361" s="32">
        <v>46986</v>
      </c>
      <c r="C2361" s="32" t="s">
        <v>2122</v>
      </c>
      <c r="D2361" s="32" t="str">
        <f>VLOOKUP(C2361,Grupo!A:B,2,0)</f>
        <v>_TMX 02-5 m</v>
      </c>
      <c r="G2361" s="34">
        <v>84436</v>
      </c>
      <c r="H2361" s="32">
        <v>8767</v>
      </c>
      <c r="I2361" s="58" t="s">
        <v>79</v>
      </c>
      <c r="J2361">
        <f>VLOOKUP(D2361,'TIpo (Estudo)'!A:C,3,0)</f>
        <v>13</v>
      </c>
      <c r="K2361" t="str">
        <f>VLOOKUP(D2361,'TIpo (Estudo)'!A:B,2,)</f>
        <v>Tipo_H_2-5</v>
      </c>
      <c r="L2361" t="s">
        <v>1816</v>
      </c>
      <c r="M2361" t="str">
        <f t="shared" si="72"/>
        <v>RS</v>
      </c>
      <c r="N2361" s="53">
        <v>41586</v>
      </c>
      <c r="O2361">
        <v>1</v>
      </c>
      <c r="P2361">
        <f t="shared" si="73"/>
        <v>34618.759999999995</v>
      </c>
    </row>
    <row r="2362" spans="1:16" x14ac:dyDescent="0.25">
      <c r="A2362" s="32" t="s">
        <v>2</v>
      </c>
      <c r="B2362" s="32">
        <v>31744</v>
      </c>
      <c r="C2362" s="32" t="s">
        <v>1153</v>
      </c>
      <c r="D2362" s="32" t="str">
        <f>VLOOKUP(C2362,Grupo!A:B,2,0)</f>
        <v>_RX 0-11m</v>
      </c>
      <c r="G2362" s="34">
        <v>79170</v>
      </c>
      <c r="H2362" s="32">
        <v>8751</v>
      </c>
      <c r="I2362" s="58" t="s">
        <v>2</v>
      </c>
      <c r="J2362">
        <f>VLOOKUP(D2362,'TIpo (Estudo)'!A:C,3,0)</f>
        <v>7</v>
      </c>
      <c r="K2362" t="str">
        <f>VLOOKUP(D2362,'TIpo (Estudo)'!A:B,2,)</f>
        <v>Tipo_F_0-11</v>
      </c>
      <c r="L2362" t="s">
        <v>1355</v>
      </c>
      <c r="M2362" t="str">
        <f t="shared" si="72"/>
        <v>SP</v>
      </c>
      <c r="N2362" s="53">
        <v>41592</v>
      </c>
      <c r="O2362">
        <v>1</v>
      </c>
      <c r="P2362">
        <f t="shared" si="73"/>
        <v>32459.699999999997</v>
      </c>
    </row>
    <row r="2363" spans="1:16" x14ac:dyDescent="0.25">
      <c r="A2363" s="32" t="s">
        <v>2</v>
      </c>
      <c r="B2363" s="32">
        <v>47160</v>
      </c>
      <c r="C2363" s="32" t="s">
        <v>1146</v>
      </c>
      <c r="D2363" s="32" t="str">
        <f>VLOOKUP(C2363,Grupo!A:B,2,0)</f>
        <v>_TMX 06-10 m</v>
      </c>
      <c r="G2363" s="34">
        <v>138134.07999999999</v>
      </c>
      <c r="H2363" s="32">
        <v>8792</v>
      </c>
      <c r="I2363" s="58" t="s">
        <v>2</v>
      </c>
      <c r="J2363">
        <f>VLOOKUP(D2363,'TIpo (Estudo)'!A:C,3,0)</f>
        <v>14</v>
      </c>
      <c r="K2363" t="str">
        <f>VLOOKUP(D2363,'TIpo (Estudo)'!A:B,2,)</f>
        <v>Tipo_H_6-10</v>
      </c>
      <c r="L2363" t="s">
        <v>1899</v>
      </c>
      <c r="M2363" t="str">
        <f t="shared" si="72"/>
        <v>SP</v>
      </c>
      <c r="N2363" s="53">
        <v>41596</v>
      </c>
      <c r="O2363">
        <v>1</v>
      </c>
      <c r="P2363">
        <f t="shared" si="73"/>
        <v>56634.972799999989</v>
      </c>
    </row>
    <row r="2364" spans="1:16" x14ac:dyDescent="0.25">
      <c r="A2364" s="32" t="s">
        <v>4</v>
      </c>
      <c r="B2364" s="32">
        <v>47354</v>
      </c>
      <c r="C2364" s="32" t="s">
        <v>1956</v>
      </c>
      <c r="D2364" s="32" t="str">
        <f>VLOOKUP(C2364,Grupo!A:B,2,0)</f>
        <v>_TMX 02-5 m</v>
      </c>
      <c r="G2364" s="34">
        <v>59909.04</v>
      </c>
      <c r="H2364" s="32">
        <v>8773</v>
      </c>
      <c r="I2364" s="58" t="s">
        <v>4</v>
      </c>
      <c r="J2364">
        <f>VLOOKUP(D2364,'TIpo (Estudo)'!A:C,3,0)</f>
        <v>13</v>
      </c>
      <c r="K2364" t="str">
        <f>VLOOKUP(D2364,'TIpo (Estudo)'!A:B,2,)</f>
        <v>Tipo_H_2-5</v>
      </c>
      <c r="L2364" t="s">
        <v>1259</v>
      </c>
      <c r="M2364" t="str">
        <f t="shared" si="72"/>
        <v>MG</v>
      </c>
      <c r="N2364" s="53">
        <v>41597</v>
      </c>
      <c r="O2364">
        <v>1</v>
      </c>
      <c r="P2364">
        <f t="shared" si="73"/>
        <v>24562.706399999999</v>
      </c>
    </row>
    <row r="2365" spans="1:16" x14ac:dyDescent="0.25">
      <c r="A2365" s="32" t="s">
        <v>79</v>
      </c>
      <c r="B2365" s="32">
        <v>46231</v>
      </c>
      <c r="C2365" s="32" t="s">
        <v>1164</v>
      </c>
      <c r="D2365" s="32" t="str">
        <f>VLOOKUP(C2365,Grupo!A:B,2,0)</f>
        <v>_Colhedoras</v>
      </c>
      <c r="G2365" s="34">
        <v>36102.33</v>
      </c>
      <c r="H2365" s="32">
        <v>8752</v>
      </c>
      <c r="I2365" s="58" t="s">
        <v>79</v>
      </c>
      <c r="J2365">
        <f>VLOOKUP(D2365,'TIpo (Estudo)'!A:C,3,0)</f>
        <v>1</v>
      </c>
      <c r="K2365" t="str">
        <f>VLOOKUP(D2365,'TIpo (Estudo)'!A:B,2,)</f>
        <v>Tipo_A</v>
      </c>
      <c r="L2365" t="s">
        <v>1704</v>
      </c>
      <c r="M2365" t="str">
        <f t="shared" si="72"/>
        <v>RS</v>
      </c>
      <c r="N2365" s="53">
        <v>41598</v>
      </c>
      <c r="O2365">
        <v>1</v>
      </c>
      <c r="P2365">
        <f t="shared" si="73"/>
        <v>14801.9553</v>
      </c>
    </row>
    <row r="2366" spans="1:16" x14ac:dyDescent="0.25">
      <c r="A2366" s="32" t="s">
        <v>79</v>
      </c>
      <c r="B2366" s="32">
        <v>46986</v>
      </c>
      <c r="C2366" s="32" t="s">
        <v>2122</v>
      </c>
      <c r="D2366" s="32" t="str">
        <f>VLOOKUP(C2366,Grupo!A:B,2,0)</f>
        <v>_TMX 02-5 m</v>
      </c>
      <c r="G2366" s="34">
        <v>84028.18</v>
      </c>
      <c r="H2366" s="32">
        <v>8770</v>
      </c>
      <c r="I2366" s="58" t="s">
        <v>79</v>
      </c>
      <c r="J2366">
        <f>VLOOKUP(D2366,'TIpo (Estudo)'!A:C,3,0)</f>
        <v>13</v>
      </c>
      <c r="K2366" t="str">
        <f>VLOOKUP(D2366,'TIpo (Estudo)'!A:B,2,)</f>
        <v>Tipo_H_2-5</v>
      </c>
      <c r="L2366" t="s">
        <v>1704</v>
      </c>
      <c r="M2366" t="str">
        <f t="shared" si="72"/>
        <v>RS</v>
      </c>
      <c r="N2366" s="53">
        <v>41598</v>
      </c>
      <c r="O2366">
        <v>1</v>
      </c>
      <c r="P2366">
        <f t="shared" si="73"/>
        <v>34451.553799999994</v>
      </c>
    </row>
    <row r="2367" spans="1:16" x14ac:dyDescent="0.25">
      <c r="A2367" s="32" t="s">
        <v>79</v>
      </c>
      <c r="B2367" s="32">
        <v>47162</v>
      </c>
      <c r="C2367" s="32" t="s">
        <v>2023</v>
      </c>
      <c r="D2367" s="32" t="str">
        <f>VLOOKUP(C2367,Grupo!A:B,2,0)</f>
        <v>_TMX 06-10 m</v>
      </c>
      <c r="G2367" s="34">
        <v>100715.65</v>
      </c>
      <c r="H2367" s="32">
        <v>8791</v>
      </c>
      <c r="I2367" s="58" t="s">
        <v>79</v>
      </c>
      <c r="J2367">
        <f>VLOOKUP(D2367,'TIpo (Estudo)'!A:C,3,0)</f>
        <v>14</v>
      </c>
      <c r="K2367" t="str">
        <f>VLOOKUP(D2367,'TIpo (Estudo)'!A:B,2,)</f>
        <v>Tipo_H_6-10</v>
      </c>
      <c r="L2367" t="s">
        <v>1704</v>
      </c>
      <c r="M2367" t="str">
        <f t="shared" si="72"/>
        <v>RS</v>
      </c>
      <c r="N2367" s="53">
        <v>41598</v>
      </c>
      <c r="O2367">
        <v>1</v>
      </c>
      <c r="P2367">
        <f t="shared" si="73"/>
        <v>41293.416499999992</v>
      </c>
    </row>
    <row r="2368" spans="1:16" x14ac:dyDescent="0.25">
      <c r="A2368" s="32" t="s">
        <v>2</v>
      </c>
      <c r="B2368" s="32">
        <v>47354</v>
      </c>
      <c r="C2368" s="32" t="s">
        <v>1956</v>
      </c>
      <c r="D2368" s="32" t="str">
        <f>VLOOKUP(C2368,Grupo!A:B,2,0)</f>
        <v>_TMX 02-5 m</v>
      </c>
      <c r="G2368" s="34">
        <v>60026</v>
      </c>
      <c r="H2368" s="32">
        <v>8784</v>
      </c>
      <c r="I2368" s="58" t="s">
        <v>2</v>
      </c>
      <c r="J2368">
        <f>VLOOKUP(D2368,'TIpo (Estudo)'!A:C,3,0)</f>
        <v>13</v>
      </c>
      <c r="K2368" t="str">
        <f>VLOOKUP(D2368,'TIpo (Estudo)'!A:B,2,)</f>
        <v>Tipo_H_2-5</v>
      </c>
      <c r="L2368" t="s">
        <v>1742</v>
      </c>
      <c r="M2368" t="str">
        <f t="shared" si="72"/>
        <v>SP</v>
      </c>
      <c r="N2368" s="53">
        <v>41599</v>
      </c>
      <c r="O2368">
        <v>1</v>
      </c>
      <c r="P2368">
        <f t="shared" si="73"/>
        <v>24610.66</v>
      </c>
    </row>
    <row r="2369" spans="1:16" x14ac:dyDescent="0.25">
      <c r="A2369" s="32" t="s">
        <v>15</v>
      </c>
      <c r="B2369" s="32">
        <v>42540</v>
      </c>
      <c r="C2369" s="32" t="s">
        <v>2176</v>
      </c>
      <c r="D2369" s="32" t="str">
        <f>VLOOKUP(C2369,Grupo!A:B,2,0)</f>
        <v>_RX 25-27 M</v>
      </c>
      <c r="G2369" s="34">
        <v>450450</v>
      </c>
      <c r="H2369" s="32">
        <v>8796</v>
      </c>
      <c r="I2369" s="58" t="s">
        <v>15</v>
      </c>
      <c r="J2369">
        <f>VLOOKUP(D2369,'TIpo (Estudo)'!A:C,3,0)</f>
        <v>11</v>
      </c>
      <c r="K2369" t="str">
        <f>VLOOKUP(D2369,'TIpo (Estudo)'!A:B,2,)</f>
        <v>Tipo_F_25-27</v>
      </c>
      <c r="L2369" t="s">
        <v>1718</v>
      </c>
      <c r="M2369" t="str">
        <f t="shared" si="72"/>
        <v>MT</v>
      </c>
      <c r="N2369" s="53">
        <v>41600</v>
      </c>
      <c r="O2369">
        <v>1</v>
      </c>
      <c r="P2369">
        <f t="shared" si="73"/>
        <v>184684.5</v>
      </c>
    </row>
    <row r="2370" spans="1:16" x14ac:dyDescent="0.25">
      <c r="A2370" s="32" t="s">
        <v>79</v>
      </c>
      <c r="B2370" s="32">
        <v>47162</v>
      </c>
      <c r="C2370" s="32" t="s">
        <v>2023</v>
      </c>
      <c r="D2370" s="32" t="str">
        <f>VLOOKUP(C2370,Grupo!A:B,2,0)</f>
        <v>_TMX 06-10 m</v>
      </c>
      <c r="G2370" s="34">
        <v>114075</v>
      </c>
      <c r="H2370" s="32">
        <v>8755</v>
      </c>
      <c r="I2370" s="58" t="s">
        <v>2</v>
      </c>
      <c r="J2370">
        <f>VLOOKUP(D2370,'TIpo (Estudo)'!A:C,3,0)</f>
        <v>14</v>
      </c>
      <c r="K2370" t="str">
        <f>VLOOKUP(D2370,'TIpo (Estudo)'!A:B,2,)</f>
        <v>Tipo_H_6-10</v>
      </c>
      <c r="L2370" t="s">
        <v>2090</v>
      </c>
      <c r="M2370" t="str">
        <f t="shared" si="72"/>
        <v>SP</v>
      </c>
      <c r="N2370" s="53">
        <v>41600</v>
      </c>
      <c r="O2370">
        <v>1</v>
      </c>
      <c r="P2370">
        <f t="shared" si="73"/>
        <v>46770.75</v>
      </c>
    </row>
    <row r="2371" spans="1:16" x14ac:dyDescent="0.25">
      <c r="A2371" s="32" t="s">
        <v>48</v>
      </c>
      <c r="B2371" s="32">
        <v>46268</v>
      </c>
      <c r="C2371" s="32" t="s">
        <v>1985</v>
      </c>
      <c r="D2371" s="32" t="str">
        <f>VLOOKUP(C2371,Grupo!A:B,2,0)</f>
        <v>_Colhedoras</v>
      </c>
      <c r="G2371" s="34">
        <v>34920</v>
      </c>
      <c r="H2371" s="32">
        <v>8788</v>
      </c>
      <c r="I2371" s="58" t="s">
        <v>48</v>
      </c>
      <c r="J2371">
        <f>VLOOKUP(D2371,'TIpo (Estudo)'!A:C,3,0)</f>
        <v>1</v>
      </c>
      <c r="K2371" t="str">
        <f>VLOOKUP(D2371,'TIpo (Estudo)'!A:B,2,)</f>
        <v>Tipo_A</v>
      </c>
      <c r="L2371" t="s">
        <v>1903</v>
      </c>
      <c r="M2371" t="str">
        <f t="shared" ref="M2371:M2434" si="74">IF(ISBLANK(I2371),A2371,I2371)</f>
        <v>CE</v>
      </c>
      <c r="N2371" s="53">
        <v>41603</v>
      </c>
      <c r="O2371">
        <v>1</v>
      </c>
      <c r="P2371">
        <f t="shared" ref="P2371:P2434" si="75">G2371*0.41</f>
        <v>14317.199999999999</v>
      </c>
    </row>
    <row r="2372" spans="1:16" x14ac:dyDescent="0.25">
      <c r="A2372" s="32" t="s">
        <v>2</v>
      </c>
      <c r="B2372" s="32">
        <v>47354</v>
      </c>
      <c r="C2372" s="32" t="s">
        <v>1956</v>
      </c>
      <c r="D2372" s="32" t="str">
        <f>VLOOKUP(C2372,Grupo!A:B,2,0)</f>
        <v>_TMX 02-5 m</v>
      </c>
      <c r="G2372" s="34">
        <v>59743.45</v>
      </c>
      <c r="H2372" s="32">
        <v>8799</v>
      </c>
      <c r="I2372" s="58" t="s">
        <v>2</v>
      </c>
      <c r="J2372">
        <f>VLOOKUP(D2372,'TIpo (Estudo)'!A:C,3,0)</f>
        <v>13</v>
      </c>
      <c r="K2372" t="str">
        <f>VLOOKUP(D2372,'TIpo (Estudo)'!A:B,2,)</f>
        <v>Tipo_H_2-5</v>
      </c>
      <c r="L2372" t="s">
        <v>1727</v>
      </c>
      <c r="M2372" t="str">
        <f t="shared" si="74"/>
        <v>SP</v>
      </c>
      <c r="N2372" s="53">
        <v>41603</v>
      </c>
      <c r="O2372">
        <v>1</v>
      </c>
      <c r="P2372">
        <f t="shared" si="75"/>
        <v>24494.814499999997</v>
      </c>
    </row>
    <row r="2373" spans="1:16" x14ac:dyDescent="0.25">
      <c r="A2373" s="32" t="s">
        <v>2</v>
      </c>
      <c r="B2373" s="32">
        <v>47083</v>
      </c>
      <c r="C2373" s="32" t="s">
        <v>1957</v>
      </c>
      <c r="D2373" s="32" t="str">
        <f>VLOOKUP(C2373,Grupo!A:B,2,0)</f>
        <v>_TMX 06-10 m</v>
      </c>
      <c r="G2373" s="34">
        <v>115249.45</v>
      </c>
      <c r="H2373" s="32">
        <v>8798</v>
      </c>
      <c r="I2373" s="58" t="s">
        <v>2</v>
      </c>
      <c r="J2373">
        <f>VLOOKUP(D2373,'TIpo (Estudo)'!A:C,3,0)</f>
        <v>14</v>
      </c>
      <c r="K2373" t="str">
        <f>VLOOKUP(D2373,'TIpo (Estudo)'!A:B,2,)</f>
        <v>Tipo_H_6-10</v>
      </c>
      <c r="L2373" t="s">
        <v>1733</v>
      </c>
      <c r="M2373" t="str">
        <f t="shared" si="74"/>
        <v>SP</v>
      </c>
      <c r="N2373" s="53">
        <v>41603</v>
      </c>
      <c r="O2373">
        <v>1</v>
      </c>
      <c r="P2373">
        <f t="shared" si="75"/>
        <v>47252.2745</v>
      </c>
    </row>
    <row r="2374" spans="1:16" x14ac:dyDescent="0.25">
      <c r="A2374" s="32" t="s">
        <v>29</v>
      </c>
      <c r="B2374" s="32">
        <v>41815</v>
      </c>
      <c r="C2374" s="32" t="s">
        <v>2940</v>
      </c>
      <c r="D2374" s="32" t="str">
        <f>VLOOKUP(C2374,Grupo!A:B,2,0)</f>
        <v>_VM 2-8 m</v>
      </c>
      <c r="G2374" s="34">
        <v>39642.720000000001</v>
      </c>
      <c r="H2374" s="32">
        <v>8777</v>
      </c>
      <c r="I2374" s="58" t="s">
        <v>29</v>
      </c>
      <c r="J2374">
        <f>VLOOKUP(D2374,'TIpo (Estudo)'!A:C,3,0)</f>
        <v>17</v>
      </c>
      <c r="K2374" t="str">
        <f>VLOOKUP(D2374,'TIpo (Estudo)'!A:B,2,)</f>
        <v>Tipo_J_2-8</v>
      </c>
      <c r="L2374" t="s">
        <v>1537</v>
      </c>
      <c r="M2374" t="str">
        <f t="shared" si="74"/>
        <v>PR</v>
      </c>
      <c r="N2374" s="53">
        <v>41603</v>
      </c>
      <c r="O2374">
        <v>1</v>
      </c>
      <c r="P2374">
        <f t="shared" si="75"/>
        <v>16253.5152</v>
      </c>
    </row>
    <row r="2375" spans="1:16" x14ac:dyDescent="0.25">
      <c r="A2375" s="32" t="s">
        <v>4</v>
      </c>
      <c r="B2375" s="32">
        <v>47544</v>
      </c>
      <c r="C2375" s="32" t="s">
        <v>2045</v>
      </c>
      <c r="D2375" s="32" t="str">
        <f>VLOOKUP(C2375,Grupo!A:B,2,0)</f>
        <v>_TMX 02-5 m</v>
      </c>
      <c r="G2375" s="34">
        <v>43396.24</v>
      </c>
      <c r="H2375" s="32">
        <v>8785</v>
      </c>
      <c r="I2375" s="58" t="s">
        <v>4</v>
      </c>
      <c r="J2375">
        <f>VLOOKUP(D2375,'TIpo (Estudo)'!A:C,3,0)</f>
        <v>13</v>
      </c>
      <c r="K2375" t="str">
        <f>VLOOKUP(D2375,'TIpo (Estudo)'!A:B,2,)</f>
        <v>Tipo_H_2-5</v>
      </c>
      <c r="L2375" t="s">
        <v>1794</v>
      </c>
      <c r="M2375" t="str">
        <f t="shared" si="74"/>
        <v>MG</v>
      </c>
      <c r="N2375" s="53">
        <v>41604</v>
      </c>
      <c r="O2375">
        <v>1</v>
      </c>
      <c r="P2375">
        <f t="shared" si="75"/>
        <v>17792.4584</v>
      </c>
    </row>
    <row r="2376" spans="1:16" x14ac:dyDescent="0.25">
      <c r="A2376" s="32" t="s">
        <v>4</v>
      </c>
      <c r="B2376" s="32">
        <v>47354</v>
      </c>
      <c r="C2376" s="32" t="s">
        <v>1956</v>
      </c>
      <c r="D2376" s="32" t="str">
        <f>VLOOKUP(C2376,Grupo!A:B,2,0)</f>
        <v>_TMX 02-5 m</v>
      </c>
      <c r="G2376" s="34">
        <v>59904.04</v>
      </c>
      <c r="H2376" s="32">
        <v>8793</v>
      </c>
      <c r="I2376" s="58" t="s">
        <v>4</v>
      </c>
      <c r="J2376">
        <f>VLOOKUP(D2376,'TIpo (Estudo)'!A:C,3,0)</f>
        <v>13</v>
      </c>
      <c r="K2376" t="str">
        <f>VLOOKUP(D2376,'TIpo (Estudo)'!A:B,2,)</f>
        <v>Tipo_H_2-5</v>
      </c>
      <c r="L2376" t="s">
        <v>1259</v>
      </c>
      <c r="M2376" t="str">
        <f t="shared" si="74"/>
        <v>MG</v>
      </c>
      <c r="N2376" s="53">
        <v>41604</v>
      </c>
      <c r="O2376">
        <v>1</v>
      </c>
      <c r="P2376">
        <f t="shared" si="75"/>
        <v>24560.6564</v>
      </c>
    </row>
    <row r="2377" spans="1:16" x14ac:dyDescent="0.25">
      <c r="A2377" s="32" t="s">
        <v>4</v>
      </c>
      <c r="B2377" s="32">
        <v>47354</v>
      </c>
      <c r="C2377" s="32" t="s">
        <v>1956</v>
      </c>
      <c r="D2377" s="32" t="str">
        <f>VLOOKUP(C2377,Grupo!A:B,2,0)</f>
        <v>_TMX 02-5 m</v>
      </c>
      <c r="G2377" s="34">
        <v>63062.15</v>
      </c>
      <c r="H2377" s="32">
        <v>8795</v>
      </c>
      <c r="I2377" s="58" t="s">
        <v>4</v>
      </c>
      <c r="J2377">
        <f>VLOOKUP(D2377,'TIpo (Estudo)'!A:C,3,0)</f>
        <v>13</v>
      </c>
      <c r="K2377" t="str">
        <f>VLOOKUP(D2377,'TIpo (Estudo)'!A:B,2,)</f>
        <v>Tipo_H_2-5</v>
      </c>
      <c r="L2377" t="s">
        <v>1794</v>
      </c>
      <c r="M2377" t="str">
        <f t="shared" si="74"/>
        <v>MG</v>
      </c>
      <c r="N2377" s="53">
        <v>41604</v>
      </c>
      <c r="O2377">
        <v>1</v>
      </c>
      <c r="P2377">
        <f t="shared" si="75"/>
        <v>25855.481499999998</v>
      </c>
    </row>
    <row r="2378" spans="1:16" x14ac:dyDescent="0.25">
      <c r="A2378" s="32" t="s">
        <v>4</v>
      </c>
      <c r="B2378" s="32">
        <v>46231</v>
      </c>
      <c r="C2378" s="32" t="s">
        <v>1164</v>
      </c>
      <c r="D2378" s="32" t="str">
        <f>VLOOKUP(C2378,Grupo!A:B,2,0)</f>
        <v>_Colhedoras</v>
      </c>
      <c r="G2378" s="34">
        <v>36840</v>
      </c>
      <c r="H2378" s="32">
        <v>8750</v>
      </c>
      <c r="I2378" s="58" t="s">
        <v>4</v>
      </c>
      <c r="J2378">
        <f>VLOOKUP(D2378,'TIpo (Estudo)'!A:C,3,0)</f>
        <v>1</v>
      </c>
      <c r="K2378" t="str">
        <f>VLOOKUP(D2378,'TIpo (Estudo)'!A:B,2,)</f>
        <v>Tipo_A</v>
      </c>
      <c r="L2378" t="s">
        <v>1209</v>
      </c>
      <c r="M2378" t="str">
        <f t="shared" si="74"/>
        <v>MG</v>
      </c>
      <c r="N2378" s="53">
        <v>41605</v>
      </c>
      <c r="O2378">
        <v>1</v>
      </c>
      <c r="P2378">
        <f t="shared" si="75"/>
        <v>15104.4</v>
      </c>
    </row>
    <row r="2379" spans="1:16" x14ac:dyDescent="0.25">
      <c r="A2379" s="32" t="s">
        <v>4</v>
      </c>
      <c r="B2379" s="32">
        <v>45392</v>
      </c>
      <c r="C2379" s="32" t="s">
        <v>2006</v>
      </c>
      <c r="D2379" s="32" t="str">
        <f>VLOOKUP(C2379,Grupo!A:B,2,0)</f>
        <v>_TMX 12-15 m</v>
      </c>
      <c r="G2379" s="34">
        <v>105092</v>
      </c>
      <c r="H2379" s="32">
        <v>8802</v>
      </c>
      <c r="I2379" s="58" t="s">
        <v>4</v>
      </c>
      <c r="J2379">
        <f>VLOOKUP(D2379,'TIpo (Estudo)'!A:C,3,0)</f>
        <v>15</v>
      </c>
      <c r="K2379" t="str">
        <f>VLOOKUP(D2379,'TIpo (Estudo)'!A:B,2,)</f>
        <v>Tipo_H_12-15</v>
      </c>
      <c r="L2379" t="s">
        <v>1259</v>
      </c>
      <c r="M2379" t="str">
        <f t="shared" si="74"/>
        <v>MG</v>
      </c>
      <c r="N2379" s="53">
        <v>41606</v>
      </c>
      <c r="O2379">
        <v>1</v>
      </c>
      <c r="P2379">
        <f t="shared" si="75"/>
        <v>43087.719999999994</v>
      </c>
    </row>
    <row r="2380" spans="1:16" x14ac:dyDescent="0.25">
      <c r="A2380" s="32" t="s">
        <v>4</v>
      </c>
      <c r="B2380" s="32">
        <v>45418</v>
      </c>
      <c r="C2380" s="32" t="s">
        <v>1139</v>
      </c>
      <c r="D2380" s="32" t="str">
        <f>VLOOKUP(C2380,Grupo!A:B,2,0)</f>
        <v>_TMX 02-5 m</v>
      </c>
      <c r="G2380" s="34">
        <v>73310</v>
      </c>
      <c r="H2380" s="32">
        <v>8609</v>
      </c>
      <c r="I2380" s="58" t="s">
        <v>4</v>
      </c>
      <c r="J2380">
        <f>VLOOKUP(D2380,'TIpo (Estudo)'!A:C,3,0)</f>
        <v>13</v>
      </c>
      <c r="K2380" t="str">
        <f>VLOOKUP(D2380,'TIpo (Estudo)'!A:B,2,)</f>
        <v>Tipo_H_2-5</v>
      </c>
      <c r="L2380" t="s">
        <v>1259</v>
      </c>
      <c r="M2380" t="str">
        <f t="shared" si="74"/>
        <v>MG</v>
      </c>
      <c r="N2380" s="53">
        <v>41606</v>
      </c>
      <c r="O2380">
        <v>1</v>
      </c>
      <c r="P2380">
        <f t="shared" si="75"/>
        <v>30057.1</v>
      </c>
    </row>
    <row r="2381" spans="1:16" x14ac:dyDescent="0.25">
      <c r="A2381" s="32" t="s">
        <v>4</v>
      </c>
      <c r="B2381" s="32">
        <v>47164</v>
      </c>
      <c r="C2381" s="32" t="s">
        <v>1955</v>
      </c>
      <c r="D2381" s="32" t="str">
        <f>VLOOKUP(C2381,Grupo!A:B,2,0)</f>
        <v>_TMX 06-10 m</v>
      </c>
      <c r="G2381" s="34">
        <v>69998.17</v>
      </c>
      <c r="H2381" s="32">
        <v>8801</v>
      </c>
      <c r="I2381" s="58" t="s">
        <v>4</v>
      </c>
      <c r="J2381">
        <f>VLOOKUP(D2381,'TIpo (Estudo)'!A:C,3,0)</f>
        <v>14</v>
      </c>
      <c r="K2381" t="str">
        <f>VLOOKUP(D2381,'TIpo (Estudo)'!A:B,2,)</f>
        <v>Tipo_H_6-10</v>
      </c>
      <c r="L2381" t="s">
        <v>1315</v>
      </c>
      <c r="M2381" t="str">
        <f t="shared" si="74"/>
        <v>MG</v>
      </c>
      <c r="N2381" s="53">
        <v>41606</v>
      </c>
      <c r="O2381">
        <v>1</v>
      </c>
      <c r="P2381">
        <f t="shared" si="75"/>
        <v>28699.249699999997</v>
      </c>
    </row>
    <row r="2382" spans="1:16" x14ac:dyDescent="0.25">
      <c r="A2382" s="32" t="s">
        <v>2</v>
      </c>
      <c r="B2382" s="32">
        <v>47164</v>
      </c>
      <c r="C2382" s="32" t="s">
        <v>1955</v>
      </c>
      <c r="D2382" s="32" t="str">
        <f>VLOOKUP(C2382,Grupo!A:B,2,0)</f>
        <v>_TMX 06-10 m</v>
      </c>
      <c r="G2382" s="34">
        <v>67500</v>
      </c>
      <c r="H2382" s="32">
        <v>8812</v>
      </c>
      <c r="I2382" s="58" t="s">
        <v>2</v>
      </c>
      <c r="J2382">
        <f>VLOOKUP(D2382,'TIpo (Estudo)'!A:C,3,0)</f>
        <v>14</v>
      </c>
      <c r="K2382" t="str">
        <f>VLOOKUP(D2382,'TIpo (Estudo)'!A:B,2,)</f>
        <v>Tipo_H_6-10</v>
      </c>
      <c r="L2382" t="s">
        <v>1577</v>
      </c>
      <c r="M2382" t="str">
        <f t="shared" si="74"/>
        <v>SP</v>
      </c>
      <c r="N2382" s="53">
        <v>41606</v>
      </c>
      <c r="O2382">
        <v>1</v>
      </c>
      <c r="P2382">
        <f t="shared" si="75"/>
        <v>27675</v>
      </c>
    </row>
    <row r="2383" spans="1:16" x14ac:dyDescent="0.25">
      <c r="A2383" s="32" t="s">
        <v>67</v>
      </c>
      <c r="B2383" s="32">
        <v>40757</v>
      </c>
      <c r="C2383" s="32" t="s">
        <v>1154</v>
      </c>
      <c r="D2383" s="32" t="str">
        <f>VLOOKUP(C2383,Grupo!A:B,2,0)</f>
        <v>_RX 0-11m</v>
      </c>
      <c r="G2383" s="34">
        <v>138000</v>
      </c>
      <c r="H2383" s="32">
        <v>8585</v>
      </c>
      <c r="I2383" s="58" t="s">
        <v>67</v>
      </c>
      <c r="J2383">
        <f>VLOOKUP(D2383,'TIpo (Estudo)'!A:C,3,0)</f>
        <v>7</v>
      </c>
      <c r="K2383" t="str">
        <f>VLOOKUP(D2383,'TIpo (Estudo)'!A:B,2,)</f>
        <v>Tipo_F_0-11</v>
      </c>
      <c r="L2383" t="s">
        <v>1906</v>
      </c>
      <c r="M2383" t="str">
        <f t="shared" si="74"/>
        <v>PA</v>
      </c>
      <c r="N2383" s="53">
        <v>41606</v>
      </c>
      <c r="O2383">
        <v>1</v>
      </c>
      <c r="P2383">
        <f t="shared" si="75"/>
        <v>56580</v>
      </c>
    </row>
    <row r="2384" spans="1:16" x14ac:dyDescent="0.25">
      <c r="A2384" s="32" t="s">
        <v>4</v>
      </c>
      <c r="B2384" s="32">
        <v>47774</v>
      </c>
      <c r="C2384" s="32" t="s">
        <v>1958</v>
      </c>
      <c r="D2384" s="32" t="str">
        <f>VLOOKUP(C2384,Grupo!A:B,2,0)</f>
        <v>_Rotormix_Mini</v>
      </c>
      <c r="G2384" s="34">
        <v>33448</v>
      </c>
      <c r="H2384" s="32">
        <v>8804</v>
      </c>
      <c r="I2384" s="58" t="s">
        <v>4</v>
      </c>
      <c r="J2384">
        <f>VLOOKUP(D2384,'TIpo (Estudo)'!A:C,3,0)</f>
        <v>6</v>
      </c>
      <c r="K2384" t="str">
        <f>VLOOKUP(D2384,'TIpo (Estudo)'!A:B,2,)</f>
        <v>Tipo_F_Mini</v>
      </c>
      <c r="L2384" t="s">
        <v>1288</v>
      </c>
      <c r="M2384" t="str">
        <f t="shared" si="74"/>
        <v>MG</v>
      </c>
      <c r="N2384" s="53">
        <v>41607</v>
      </c>
      <c r="O2384">
        <v>1</v>
      </c>
      <c r="P2384">
        <f t="shared" si="75"/>
        <v>13713.679999999998</v>
      </c>
    </row>
    <row r="2385" spans="1:16" x14ac:dyDescent="0.25">
      <c r="A2385" s="32" t="s">
        <v>2</v>
      </c>
      <c r="B2385" s="32">
        <v>47164</v>
      </c>
      <c r="C2385" s="32" t="s">
        <v>1955</v>
      </c>
      <c r="D2385" s="32" t="str">
        <f>VLOOKUP(C2385,Grupo!A:B,2,0)</f>
        <v>_TMX 06-10 m</v>
      </c>
      <c r="G2385" s="34">
        <v>60000</v>
      </c>
      <c r="H2385" s="32">
        <v>8709</v>
      </c>
      <c r="I2385" s="58" t="s">
        <v>2</v>
      </c>
      <c r="J2385">
        <f>VLOOKUP(D2385,'TIpo (Estudo)'!A:C,3,0)</f>
        <v>14</v>
      </c>
      <c r="K2385" t="str">
        <f>VLOOKUP(D2385,'TIpo (Estudo)'!A:B,2,)</f>
        <v>Tipo_H_6-10</v>
      </c>
      <c r="L2385" t="s">
        <v>1908</v>
      </c>
      <c r="M2385" t="str">
        <f t="shared" si="74"/>
        <v>SP</v>
      </c>
      <c r="N2385" s="53">
        <v>41607</v>
      </c>
      <c r="O2385">
        <v>1</v>
      </c>
      <c r="P2385">
        <f t="shared" si="75"/>
        <v>24600</v>
      </c>
    </row>
    <row r="2386" spans="1:16" x14ac:dyDescent="0.25">
      <c r="A2386" s="32" t="s">
        <v>2</v>
      </c>
      <c r="B2386" s="32">
        <v>46268</v>
      </c>
      <c r="C2386" s="32" t="s">
        <v>1985</v>
      </c>
      <c r="D2386" s="32" t="str">
        <f>VLOOKUP(C2386,Grupo!A:B,2,0)</f>
        <v>_Colhedoras</v>
      </c>
      <c r="G2386" s="34">
        <v>29668</v>
      </c>
      <c r="H2386" s="32">
        <v>8821</v>
      </c>
      <c r="I2386" s="58" t="s">
        <v>2</v>
      </c>
      <c r="J2386">
        <f>VLOOKUP(D2386,'TIpo (Estudo)'!A:C,3,0)</f>
        <v>1</v>
      </c>
      <c r="K2386" t="str">
        <f>VLOOKUP(D2386,'TIpo (Estudo)'!A:B,2,)</f>
        <v>Tipo_A</v>
      </c>
      <c r="L2386" t="s">
        <v>1194</v>
      </c>
      <c r="M2386" t="str">
        <f t="shared" si="74"/>
        <v>SP</v>
      </c>
      <c r="N2386" s="53">
        <v>41612</v>
      </c>
      <c r="O2386">
        <v>1</v>
      </c>
      <c r="P2386">
        <f t="shared" si="75"/>
        <v>12163.88</v>
      </c>
    </row>
    <row r="2387" spans="1:16" x14ac:dyDescent="0.25">
      <c r="A2387" s="32" t="s">
        <v>15</v>
      </c>
      <c r="B2387" s="32">
        <v>33790</v>
      </c>
      <c r="C2387" s="32" t="s">
        <v>1177</v>
      </c>
      <c r="D2387" s="32" t="str">
        <f>VLOOKUP(C2387,Grupo!A:B,2,0)</f>
        <v>_Colhedoras</v>
      </c>
      <c r="G2387" s="34">
        <v>40000</v>
      </c>
      <c r="H2387" s="32">
        <v>8707</v>
      </c>
      <c r="I2387" s="58" t="s">
        <v>15</v>
      </c>
      <c r="J2387">
        <f>VLOOKUP(D2387,'TIpo (Estudo)'!A:C,3,0)</f>
        <v>1</v>
      </c>
      <c r="K2387" t="str">
        <f>VLOOKUP(D2387,'TIpo (Estudo)'!A:B,2,)</f>
        <v>Tipo_A</v>
      </c>
      <c r="L2387" t="s">
        <v>1698</v>
      </c>
      <c r="M2387" t="str">
        <f t="shared" si="74"/>
        <v>MT</v>
      </c>
      <c r="N2387" s="53">
        <v>41613</v>
      </c>
      <c r="O2387">
        <v>1</v>
      </c>
      <c r="P2387">
        <f t="shared" si="75"/>
        <v>16400</v>
      </c>
    </row>
    <row r="2388" spans="1:16" x14ac:dyDescent="0.25">
      <c r="A2388" s="32" t="s">
        <v>29</v>
      </c>
      <c r="B2388" s="32">
        <v>43103</v>
      </c>
      <c r="C2388" s="32" t="s">
        <v>1158</v>
      </c>
      <c r="D2388" s="32" t="str">
        <f>VLOOKUP(C2388,Grupo!A:B,2,0)</f>
        <v>_Unimix</v>
      </c>
      <c r="G2388" s="34">
        <v>23000</v>
      </c>
      <c r="H2388" s="32">
        <v>8072</v>
      </c>
      <c r="I2388" s="58" t="s">
        <v>29</v>
      </c>
      <c r="J2388">
        <f>VLOOKUP(D2388,'TIpo (Estudo)'!A:C,3,0)</f>
        <v>16</v>
      </c>
      <c r="K2388" t="str">
        <f>VLOOKUP(D2388,'TIpo (Estudo)'!A:B,2,)</f>
        <v>Tipo_I</v>
      </c>
      <c r="L2388" t="s">
        <v>1910</v>
      </c>
      <c r="M2388" t="str">
        <f t="shared" si="74"/>
        <v>PR</v>
      </c>
      <c r="N2388" s="53">
        <v>41613</v>
      </c>
      <c r="O2388">
        <v>1</v>
      </c>
      <c r="P2388">
        <f t="shared" si="75"/>
        <v>9430</v>
      </c>
    </row>
    <row r="2389" spans="1:16" x14ac:dyDescent="0.25">
      <c r="A2389" s="32" t="s">
        <v>2</v>
      </c>
      <c r="B2389" s="32">
        <v>47774</v>
      </c>
      <c r="C2389" s="32" t="s">
        <v>1958</v>
      </c>
      <c r="D2389" s="32" t="str">
        <f>VLOOKUP(C2389,Grupo!A:B,2,0)</f>
        <v>_Rotormix_Mini</v>
      </c>
      <c r="G2389" s="34">
        <v>33448</v>
      </c>
      <c r="H2389" s="32">
        <v>8781</v>
      </c>
      <c r="I2389" s="58" t="s">
        <v>2</v>
      </c>
      <c r="J2389">
        <f>VLOOKUP(D2389,'TIpo (Estudo)'!A:C,3,0)</f>
        <v>6</v>
      </c>
      <c r="K2389" t="str">
        <f>VLOOKUP(D2389,'TIpo (Estudo)'!A:B,2,)</f>
        <v>Tipo_F_Mini</v>
      </c>
      <c r="L2389" t="s">
        <v>1194</v>
      </c>
      <c r="M2389" t="str">
        <f t="shared" si="74"/>
        <v>SP</v>
      </c>
      <c r="N2389" s="53">
        <v>41614</v>
      </c>
      <c r="O2389">
        <v>1</v>
      </c>
      <c r="P2389">
        <f t="shared" si="75"/>
        <v>13713.679999999998</v>
      </c>
    </row>
    <row r="2390" spans="1:16" x14ac:dyDescent="0.25">
      <c r="A2390" s="32" t="s">
        <v>2</v>
      </c>
      <c r="B2390" s="32">
        <v>47774</v>
      </c>
      <c r="C2390" s="32" t="s">
        <v>1958</v>
      </c>
      <c r="D2390" s="32" t="str">
        <f>VLOOKUP(C2390,Grupo!A:B,2,0)</f>
        <v>_Rotormix_Mini</v>
      </c>
      <c r="G2390" s="34">
        <v>33448</v>
      </c>
      <c r="H2390" s="32">
        <v>8803</v>
      </c>
      <c r="I2390" s="58" t="s">
        <v>2</v>
      </c>
      <c r="J2390">
        <f>VLOOKUP(D2390,'TIpo (Estudo)'!A:C,3,0)</f>
        <v>6</v>
      </c>
      <c r="K2390" t="str">
        <f>VLOOKUP(D2390,'TIpo (Estudo)'!A:B,2,)</f>
        <v>Tipo_F_Mini</v>
      </c>
      <c r="L2390" t="s">
        <v>1194</v>
      </c>
      <c r="M2390" t="str">
        <f t="shared" si="74"/>
        <v>SP</v>
      </c>
      <c r="N2390" s="53">
        <v>41614</v>
      </c>
      <c r="O2390">
        <v>1</v>
      </c>
      <c r="P2390">
        <f t="shared" si="75"/>
        <v>13713.679999999998</v>
      </c>
    </row>
    <row r="2391" spans="1:16" x14ac:dyDescent="0.25">
      <c r="A2391" s="32" t="s">
        <v>2</v>
      </c>
      <c r="B2391" s="32">
        <v>45392</v>
      </c>
      <c r="C2391" s="32" t="s">
        <v>2006</v>
      </c>
      <c r="D2391" s="32" t="str">
        <f>VLOOKUP(C2391,Grupo!A:B,2,0)</f>
        <v>_TMX 12-15 m</v>
      </c>
      <c r="G2391" s="34">
        <v>102090</v>
      </c>
      <c r="H2391" s="32">
        <v>8818</v>
      </c>
      <c r="I2391" s="58" t="s">
        <v>2</v>
      </c>
      <c r="J2391">
        <f>VLOOKUP(D2391,'TIpo (Estudo)'!A:C,3,0)</f>
        <v>15</v>
      </c>
      <c r="K2391" t="str">
        <f>VLOOKUP(D2391,'TIpo (Estudo)'!A:B,2,)</f>
        <v>Tipo_H_12-15</v>
      </c>
      <c r="L2391" t="s">
        <v>1742</v>
      </c>
      <c r="M2391" t="str">
        <f t="shared" si="74"/>
        <v>SP</v>
      </c>
      <c r="N2391" s="53">
        <v>41614</v>
      </c>
      <c r="O2391">
        <v>1</v>
      </c>
      <c r="P2391">
        <f t="shared" si="75"/>
        <v>41856.899999999994</v>
      </c>
    </row>
    <row r="2392" spans="1:16" x14ac:dyDescent="0.25">
      <c r="A2392" s="32" t="s">
        <v>4</v>
      </c>
      <c r="B2392" s="32">
        <v>47354</v>
      </c>
      <c r="C2392" s="32" t="s">
        <v>1956</v>
      </c>
      <c r="D2392" s="32" t="str">
        <f>VLOOKUP(C2392,Grupo!A:B,2,0)</f>
        <v>_TMX 02-5 m</v>
      </c>
      <c r="G2392" s="34">
        <v>63062.15</v>
      </c>
      <c r="H2392" s="32">
        <v>8790</v>
      </c>
      <c r="I2392" s="58" t="s">
        <v>4</v>
      </c>
      <c r="J2392">
        <f>VLOOKUP(D2392,'TIpo (Estudo)'!A:C,3,0)</f>
        <v>13</v>
      </c>
      <c r="K2392" t="str">
        <f>VLOOKUP(D2392,'TIpo (Estudo)'!A:B,2,)</f>
        <v>Tipo_H_2-5</v>
      </c>
      <c r="L2392" t="s">
        <v>1794</v>
      </c>
      <c r="M2392" t="str">
        <f t="shared" si="74"/>
        <v>MG</v>
      </c>
      <c r="N2392" s="53">
        <v>41614</v>
      </c>
      <c r="O2392">
        <v>1</v>
      </c>
      <c r="P2392">
        <f t="shared" si="75"/>
        <v>25855.481499999998</v>
      </c>
    </row>
    <row r="2393" spans="1:16" x14ac:dyDescent="0.25">
      <c r="A2393" s="32" t="s">
        <v>4</v>
      </c>
      <c r="B2393" s="32">
        <v>47395</v>
      </c>
      <c r="C2393" s="32" t="s">
        <v>1954</v>
      </c>
      <c r="D2393" s="32" t="str">
        <f>VLOOKUP(C2393,Grupo!A:B,2,0)</f>
        <v>_TMX 02-5 m</v>
      </c>
      <c r="G2393" s="34">
        <v>58800</v>
      </c>
      <c r="H2393" s="32">
        <v>8811</v>
      </c>
      <c r="I2393" s="58" t="s">
        <v>4</v>
      </c>
      <c r="J2393">
        <f>VLOOKUP(D2393,'TIpo (Estudo)'!A:C,3,0)</f>
        <v>13</v>
      </c>
      <c r="K2393" t="str">
        <f>VLOOKUP(D2393,'TIpo (Estudo)'!A:B,2,)</f>
        <v>Tipo_H_2-5</v>
      </c>
      <c r="L2393" t="s">
        <v>1794</v>
      </c>
      <c r="M2393" t="str">
        <f t="shared" si="74"/>
        <v>MG</v>
      </c>
      <c r="N2393" s="53">
        <v>41614</v>
      </c>
      <c r="O2393">
        <v>1</v>
      </c>
      <c r="P2393">
        <f t="shared" si="75"/>
        <v>24108</v>
      </c>
    </row>
    <row r="2394" spans="1:16" x14ac:dyDescent="0.25">
      <c r="A2394" s="32" t="s">
        <v>4</v>
      </c>
      <c r="B2394" s="32">
        <v>47354</v>
      </c>
      <c r="C2394" s="32" t="s">
        <v>1956</v>
      </c>
      <c r="D2394" s="32" t="str">
        <f>VLOOKUP(C2394,Grupo!A:B,2,0)</f>
        <v>_TMX 02-5 m</v>
      </c>
      <c r="G2394" s="34">
        <v>59909</v>
      </c>
      <c r="H2394" s="32">
        <v>8814</v>
      </c>
      <c r="I2394" s="58" t="s">
        <v>4</v>
      </c>
      <c r="J2394">
        <f>VLOOKUP(D2394,'TIpo (Estudo)'!A:C,3,0)</f>
        <v>13</v>
      </c>
      <c r="K2394" t="str">
        <f>VLOOKUP(D2394,'TIpo (Estudo)'!A:B,2,)</f>
        <v>Tipo_H_2-5</v>
      </c>
      <c r="L2394" t="s">
        <v>1259</v>
      </c>
      <c r="M2394" t="str">
        <f t="shared" si="74"/>
        <v>MG</v>
      </c>
      <c r="N2394" s="53">
        <v>41617</v>
      </c>
      <c r="O2394">
        <v>1</v>
      </c>
      <c r="P2394">
        <f t="shared" si="75"/>
        <v>24562.69</v>
      </c>
    </row>
    <row r="2395" spans="1:16" x14ac:dyDescent="0.25">
      <c r="A2395" s="32" t="s">
        <v>4</v>
      </c>
      <c r="B2395" s="32">
        <v>47354</v>
      </c>
      <c r="C2395" s="32" t="s">
        <v>1956</v>
      </c>
      <c r="D2395" s="32" t="str">
        <f>VLOOKUP(C2395,Grupo!A:B,2,0)</f>
        <v>_TMX 02-5 m</v>
      </c>
      <c r="G2395" s="34">
        <v>59909</v>
      </c>
      <c r="H2395" s="32">
        <v>8815</v>
      </c>
      <c r="I2395" s="58" t="s">
        <v>4</v>
      </c>
      <c r="J2395">
        <f>VLOOKUP(D2395,'TIpo (Estudo)'!A:C,3,0)</f>
        <v>13</v>
      </c>
      <c r="K2395" t="str">
        <f>VLOOKUP(D2395,'TIpo (Estudo)'!A:B,2,)</f>
        <v>Tipo_H_2-5</v>
      </c>
      <c r="L2395" t="s">
        <v>1259</v>
      </c>
      <c r="M2395" t="str">
        <f t="shared" si="74"/>
        <v>MG</v>
      </c>
      <c r="N2395" s="53">
        <v>41617</v>
      </c>
      <c r="O2395">
        <v>1</v>
      </c>
      <c r="P2395">
        <f t="shared" si="75"/>
        <v>24562.69</v>
      </c>
    </row>
    <row r="2396" spans="1:16" x14ac:dyDescent="0.25">
      <c r="A2396" s="32" t="s">
        <v>4</v>
      </c>
      <c r="B2396" s="32">
        <v>47354</v>
      </c>
      <c r="C2396" s="32" t="s">
        <v>1956</v>
      </c>
      <c r="D2396" s="32" t="str">
        <f>VLOOKUP(C2396,Grupo!A:B,2,0)</f>
        <v>_TMX 02-5 m</v>
      </c>
      <c r="G2396" s="34">
        <v>59909</v>
      </c>
      <c r="H2396" s="32">
        <v>8816</v>
      </c>
      <c r="I2396" s="58" t="s">
        <v>4</v>
      </c>
      <c r="J2396">
        <f>VLOOKUP(D2396,'TIpo (Estudo)'!A:C,3,0)</f>
        <v>13</v>
      </c>
      <c r="K2396" t="str">
        <f>VLOOKUP(D2396,'TIpo (Estudo)'!A:B,2,)</f>
        <v>Tipo_H_2-5</v>
      </c>
      <c r="L2396" t="s">
        <v>1259</v>
      </c>
      <c r="M2396" t="str">
        <f t="shared" si="74"/>
        <v>MG</v>
      </c>
      <c r="N2396" s="53">
        <v>41617</v>
      </c>
      <c r="O2396">
        <v>1</v>
      </c>
      <c r="P2396">
        <f t="shared" si="75"/>
        <v>24562.69</v>
      </c>
    </row>
    <row r="2397" spans="1:16" x14ac:dyDescent="0.25">
      <c r="A2397" s="32" t="s">
        <v>4</v>
      </c>
      <c r="B2397" s="32">
        <v>47162</v>
      </c>
      <c r="C2397" s="32" t="s">
        <v>2023</v>
      </c>
      <c r="D2397" s="32" t="str">
        <f>VLOOKUP(C2397,Grupo!A:B,2,0)</f>
        <v>_TMX 06-10 m</v>
      </c>
      <c r="G2397" s="34">
        <v>97632.45</v>
      </c>
      <c r="H2397" s="32">
        <v>8691</v>
      </c>
      <c r="I2397" s="58" t="s">
        <v>4</v>
      </c>
      <c r="J2397">
        <f>VLOOKUP(D2397,'TIpo (Estudo)'!A:C,3,0)</f>
        <v>14</v>
      </c>
      <c r="K2397" t="str">
        <f>VLOOKUP(D2397,'TIpo (Estudo)'!A:B,2,)</f>
        <v>Tipo_H_6-10</v>
      </c>
      <c r="L2397" t="s">
        <v>1259</v>
      </c>
      <c r="M2397" t="str">
        <f t="shared" si="74"/>
        <v>MG</v>
      </c>
      <c r="N2397" s="53">
        <v>41617</v>
      </c>
      <c r="O2397">
        <v>1</v>
      </c>
      <c r="P2397">
        <f t="shared" si="75"/>
        <v>40029.304499999998</v>
      </c>
    </row>
    <row r="2398" spans="1:16" x14ac:dyDescent="0.25">
      <c r="A2398" s="32" t="s">
        <v>1</v>
      </c>
      <c r="B2398" s="32">
        <v>40757</v>
      </c>
      <c r="C2398" s="32" t="s">
        <v>1154</v>
      </c>
      <c r="D2398" s="32" t="str">
        <f>VLOOKUP(C2398,Grupo!A:B,2,0)</f>
        <v>_RX 0-11m</v>
      </c>
      <c r="G2398" s="34">
        <v>85276.97</v>
      </c>
      <c r="H2398" s="32">
        <v>8824</v>
      </c>
      <c r="I2398" s="58" t="s">
        <v>1</v>
      </c>
      <c r="J2398">
        <f>VLOOKUP(D2398,'TIpo (Estudo)'!A:C,3,0)</f>
        <v>7</v>
      </c>
      <c r="K2398" t="str">
        <f>VLOOKUP(D2398,'TIpo (Estudo)'!A:B,2,)</f>
        <v>Tipo_F_0-11</v>
      </c>
      <c r="L2398" t="s">
        <v>1278</v>
      </c>
      <c r="M2398" t="str">
        <f t="shared" si="74"/>
        <v>MS</v>
      </c>
      <c r="N2398" s="53">
        <v>41618</v>
      </c>
      <c r="O2398">
        <v>1</v>
      </c>
      <c r="P2398">
        <f t="shared" si="75"/>
        <v>34963.557699999998</v>
      </c>
    </row>
    <row r="2399" spans="1:16" x14ac:dyDescent="0.25">
      <c r="A2399" s="32" t="s">
        <v>29</v>
      </c>
      <c r="B2399" s="32">
        <v>47354</v>
      </c>
      <c r="C2399" s="32" t="s">
        <v>1956</v>
      </c>
      <c r="D2399" s="32" t="str">
        <f>VLOOKUP(C2399,Grupo!A:B,2,0)</f>
        <v>_TMX 02-5 m</v>
      </c>
      <c r="G2399" s="34">
        <v>66380</v>
      </c>
      <c r="H2399" s="32">
        <v>8822</v>
      </c>
      <c r="I2399" s="58" t="s">
        <v>29</v>
      </c>
      <c r="J2399">
        <f>VLOOKUP(D2399,'TIpo (Estudo)'!A:C,3,0)</f>
        <v>13</v>
      </c>
      <c r="K2399" t="str">
        <f>VLOOKUP(D2399,'TIpo (Estudo)'!A:B,2,)</f>
        <v>Tipo_H_2-5</v>
      </c>
      <c r="L2399" t="s">
        <v>1405</v>
      </c>
      <c r="M2399" t="str">
        <f t="shared" si="74"/>
        <v>PR</v>
      </c>
      <c r="N2399" s="53">
        <v>41618</v>
      </c>
      <c r="O2399">
        <v>1</v>
      </c>
      <c r="P2399">
        <f t="shared" si="75"/>
        <v>27215.8</v>
      </c>
    </row>
    <row r="2400" spans="1:16" x14ac:dyDescent="0.25">
      <c r="A2400" s="32" t="s">
        <v>2</v>
      </c>
      <c r="B2400" s="32">
        <v>47354</v>
      </c>
      <c r="C2400" s="32" t="s">
        <v>1956</v>
      </c>
      <c r="D2400" s="32" t="str">
        <f>VLOOKUP(C2400,Grupo!A:B,2,0)</f>
        <v>_TMX 02-5 m</v>
      </c>
      <c r="G2400" s="34">
        <v>58199</v>
      </c>
      <c r="H2400" s="32">
        <v>8820</v>
      </c>
      <c r="I2400" s="58" t="s">
        <v>2</v>
      </c>
      <c r="J2400">
        <f>VLOOKUP(D2400,'TIpo (Estudo)'!A:C,3,0)</f>
        <v>13</v>
      </c>
      <c r="K2400" t="str">
        <f>VLOOKUP(D2400,'TIpo (Estudo)'!A:B,2,)</f>
        <v>Tipo_H_2-5</v>
      </c>
      <c r="L2400" t="s">
        <v>1194</v>
      </c>
      <c r="M2400" t="str">
        <f t="shared" si="74"/>
        <v>SP</v>
      </c>
      <c r="N2400" s="53">
        <v>41619</v>
      </c>
      <c r="O2400">
        <v>1</v>
      </c>
      <c r="P2400">
        <f t="shared" si="75"/>
        <v>23861.59</v>
      </c>
    </row>
    <row r="2401" spans="1:16" x14ac:dyDescent="0.25">
      <c r="A2401" s="32" t="s">
        <v>2</v>
      </c>
      <c r="B2401" s="32">
        <v>47354</v>
      </c>
      <c r="C2401" s="32" t="s">
        <v>1956</v>
      </c>
      <c r="D2401" s="32" t="str">
        <f>VLOOKUP(C2401,Grupo!A:B,2,0)</f>
        <v>_TMX 02-5 m</v>
      </c>
      <c r="G2401" s="34">
        <v>58199</v>
      </c>
      <c r="H2401" s="32">
        <v>8826</v>
      </c>
      <c r="I2401" s="58" t="s">
        <v>2</v>
      </c>
      <c r="J2401">
        <f>VLOOKUP(D2401,'TIpo (Estudo)'!A:C,3,0)</f>
        <v>13</v>
      </c>
      <c r="K2401" t="str">
        <f>VLOOKUP(D2401,'TIpo (Estudo)'!A:B,2,)</f>
        <v>Tipo_H_2-5</v>
      </c>
      <c r="L2401" t="s">
        <v>1194</v>
      </c>
      <c r="M2401" t="str">
        <f t="shared" si="74"/>
        <v>SP</v>
      </c>
      <c r="N2401" s="53">
        <v>41619</v>
      </c>
      <c r="O2401">
        <v>1</v>
      </c>
      <c r="P2401">
        <f t="shared" si="75"/>
        <v>23861.59</v>
      </c>
    </row>
    <row r="2402" spans="1:16" x14ac:dyDescent="0.25">
      <c r="A2402" s="32" t="s">
        <v>79</v>
      </c>
      <c r="B2402" s="32">
        <v>42287</v>
      </c>
      <c r="C2402" s="32" t="s">
        <v>1170</v>
      </c>
      <c r="D2402" s="32" t="str">
        <f>VLOOKUP(C2402,Grupo!A:B,2,0)</f>
        <v>_Distribuidor_Ester</v>
      </c>
      <c r="G2402" s="34">
        <v>26366</v>
      </c>
      <c r="H2402" s="32">
        <v>8549</v>
      </c>
      <c r="I2402" s="58" t="s">
        <v>79</v>
      </c>
      <c r="J2402">
        <f>VLOOKUP(D2402,'TIpo (Estudo)'!A:C,3,0)</f>
        <v>2</v>
      </c>
      <c r="K2402" t="str">
        <f>VLOOKUP(D2402,'TIpo (Estudo)'!A:B,2,)</f>
        <v>Tipo_B</v>
      </c>
      <c r="L2402" t="s">
        <v>1796</v>
      </c>
      <c r="M2402" t="str">
        <f t="shared" si="74"/>
        <v>RS</v>
      </c>
      <c r="N2402" s="53">
        <v>41620</v>
      </c>
      <c r="O2402">
        <v>1</v>
      </c>
      <c r="P2402">
        <f t="shared" si="75"/>
        <v>10810.06</v>
      </c>
    </row>
    <row r="2403" spans="1:16" x14ac:dyDescent="0.25">
      <c r="A2403" s="32" t="s">
        <v>29</v>
      </c>
      <c r="B2403" s="32">
        <v>47412</v>
      </c>
      <c r="C2403" s="32" t="s">
        <v>2941</v>
      </c>
      <c r="D2403" s="32" t="str">
        <f>VLOOKUP(C2403,Grupo!A:B,2,0)</f>
        <v>_VM 2-8 m</v>
      </c>
      <c r="G2403" s="34">
        <v>59650.76</v>
      </c>
      <c r="H2403" s="32">
        <v>8825</v>
      </c>
      <c r="I2403" s="58" t="s">
        <v>29</v>
      </c>
      <c r="J2403">
        <f>VLOOKUP(D2403,'TIpo (Estudo)'!A:C,3,0)</f>
        <v>17</v>
      </c>
      <c r="K2403" t="str">
        <f>VLOOKUP(D2403,'TIpo (Estudo)'!A:B,2,)</f>
        <v>Tipo_J_2-8</v>
      </c>
      <c r="L2403" t="s">
        <v>1537</v>
      </c>
      <c r="M2403" t="str">
        <f t="shared" si="74"/>
        <v>PR</v>
      </c>
      <c r="N2403" s="53">
        <v>41620</v>
      </c>
      <c r="O2403">
        <v>1</v>
      </c>
      <c r="P2403">
        <f t="shared" si="75"/>
        <v>24456.811600000001</v>
      </c>
    </row>
    <row r="2404" spans="1:16" x14ac:dyDescent="0.25">
      <c r="A2404" s="32" t="s">
        <v>79</v>
      </c>
      <c r="B2404" s="32">
        <v>41815</v>
      </c>
      <c r="C2404" s="32" t="s">
        <v>2940</v>
      </c>
      <c r="D2404" s="32" t="str">
        <f>VLOOKUP(C2404,Grupo!A:B,2,0)</f>
        <v>_VM 2-8 m</v>
      </c>
      <c r="G2404" s="34">
        <v>38000</v>
      </c>
      <c r="H2404" s="32">
        <v>8783</v>
      </c>
      <c r="I2404" s="58" t="s">
        <v>79</v>
      </c>
      <c r="J2404">
        <f>VLOOKUP(D2404,'TIpo (Estudo)'!A:C,3,0)</f>
        <v>17</v>
      </c>
      <c r="K2404" t="str">
        <f>VLOOKUP(D2404,'TIpo (Estudo)'!A:B,2,)</f>
        <v>Tipo_J_2-8</v>
      </c>
      <c r="L2404" t="s">
        <v>1622</v>
      </c>
      <c r="M2404" t="str">
        <f t="shared" si="74"/>
        <v>RS</v>
      </c>
      <c r="N2404" s="53">
        <v>41620</v>
      </c>
      <c r="O2404">
        <v>1</v>
      </c>
      <c r="P2404">
        <f t="shared" si="75"/>
        <v>15579.999999999998</v>
      </c>
    </row>
    <row r="2405" spans="1:16" x14ac:dyDescent="0.25">
      <c r="A2405" s="32" t="s">
        <v>15</v>
      </c>
      <c r="B2405" s="32">
        <v>46231</v>
      </c>
      <c r="C2405" s="32" t="s">
        <v>1164</v>
      </c>
      <c r="D2405" s="32" t="str">
        <f>VLOOKUP(C2405,Grupo!A:B,2,0)</f>
        <v>_Colhedoras</v>
      </c>
      <c r="G2405" s="34">
        <v>37900</v>
      </c>
      <c r="H2405" s="32">
        <v>8746</v>
      </c>
      <c r="I2405" s="58" t="s">
        <v>15</v>
      </c>
      <c r="J2405">
        <f>VLOOKUP(D2405,'TIpo (Estudo)'!A:C,3,0)</f>
        <v>1</v>
      </c>
      <c r="K2405" t="str">
        <f>VLOOKUP(D2405,'TIpo (Estudo)'!A:B,2,)</f>
        <v>Tipo_A</v>
      </c>
      <c r="L2405" t="s">
        <v>1328</v>
      </c>
      <c r="M2405" t="str">
        <f t="shared" si="74"/>
        <v>MT</v>
      </c>
      <c r="N2405" s="53">
        <v>41621</v>
      </c>
      <c r="O2405">
        <v>1</v>
      </c>
      <c r="P2405">
        <f t="shared" si="75"/>
        <v>15538.999999999998</v>
      </c>
    </row>
    <row r="2406" spans="1:16" x14ac:dyDescent="0.25">
      <c r="A2406" s="32" t="s">
        <v>4</v>
      </c>
      <c r="B2406" s="32">
        <v>46986</v>
      </c>
      <c r="C2406" s="32" t="s">
        <v>2122</v>
      </c>
      <c r="D2406" s="32" t="str">
        <f>VLOOKUP(C2406,Grupo!A:B,2,0)</f>
        <v>_TMX 02-5 m</v>
      </c>
      <c r="G2406" s="34">
        <v>85743.02</v>
      </c>
      <c r="H2406" s="32">
        <v>8819</v>
      </c>
      <c r="I2406" s="58" t="s">
        <v>4</v>
      </c>
      <c r="J2406">
        <f>VLOOKUP(D2406,'TIpo (Estudo)'!A:C,3,0)</f>
        <v>13</v>
      </c>
      <c r="K2406" t="str">
        <f>VLOOKUP(D2406,'TIpo (Estudo)'!A:B,2,)</f>
        <v>Tipo_H_2-5</v>
      </c>
      <c r="L2406" t="s">
        <v>1794</v>
      </c>
      <c r="M2406" t="str">
        <f t="shared" si="74"/>
        <v>MG</v>
      </c>
      <c r="N2406" s="53">
        <v>41621</v>
      </c>
      <c r="O2406">
        <v>1</v>
      </c>
      <c r="P2406">
        <f t="shared" si="75"/>
        <v>35154.638200000001</v>
      </c>
    </row>
    <row r="2407" spans="1:16" x14ac:dyDescent="0.25">
      <c r="A2407" s="32" t="s">
        <v>15</v>
      </c>
      <c r="B2407" s="32">
        <v>40757</v>
      </c>
      <c r="C2407" s="32" t="s">
        <v>1154</v>
      </c>
      <c r="D2407" s="32" t="str">
        <f>VLOOKUP(C2407,Grupo!A:B,2,0)</f>
        <v>_RX 0-11m</v>
      </c>
      <c r="G2407" s="34">
        <v>87915</v>
      </c>
      <c r="H2407" s="32">
        <v>8823</v>
      </c>
      <c r="I2407" s="58" t="s">
        <v>15</v>
      </c>
      <c r="J2407">
        <f>VLOOKUP(D2407,'TIpo (Estudo)'!A:C,3,0)</f>
        <v>7</v>
      </c>
      <c r="K2407" t="str">
        <f>VLOOKUP(D2407,'TIpo (Estudo)'!A:B,2,)</f>
        <v>Tipo_F_0-11</v>
      </c>
      <c r="L2407" t="s">
        <v>1648</v>
      </c>
      <c r="M2407" t="str">
        <f t="shared" si="74"/>
        <v>MT</v>
      </c>
      <c r="N2407" s="53">
        <v>41625</v>
      </c>
      <c r="O2407">
        <v>1</v>
      </c>
      <c r="P2407">
        <f t="shared" si="75"/>
        <v>36045.15</v>
      </c>
    </row>
    <row r="2408" spans="1:16" x14ac:dyDescent="0.25">
      <c r="A2408" s="32" t="s">
        <v>79</v>
      </c>
      <c r="B2408" s="32">
        <v>47354</v>
      </c>
      <c r="C2408" s="32" t="s">
        <v>1956</v>
      </c>
      <c r="D2408" s="32" t="str">
        <f>VLOOKUP(C2408,Grupo!A:B,2,0)</f>
        <v>_TMX 02-5 m</v>
      </c>
      <c r="G2408" s="34">
        <v>63062</v>
      </c>
      <c r="H2408" s="32">
        <v>8828</v>
      </c>
      <c r="I2408" s="58" t="s">
        <v>79</v>
      </c>
      <c r="J2408">
        <f>VLOOKUP(D2408,'TIpo (Estudo)'!A:C,3,0)</f>
        <v>13</v>
      </c>
      <c r="K2408" t="str">
        <f>VLOOKUP(D2408,'TIpo (Estudo)'!A:B,2,)</f>
        <v>Tipo_H_2-5</v>
      </c>
      <c r="L2408" t="s">
        <v>1816</v>
      </c>
      <c r="M2408" t="str">
        <f t="shared" si="74"/>
        <v>RS</v>
      </c>
      <c r="N2408" s="53">
        <v>41625</v>
      </c>
      <c r="O2408">
        <v>1</v>
      </c>
      <c r="P2408">
        <f t="shared" si="75"/>
        <v>25855.42</v>
      </c>
    </row>
    <row r="2409" spans="1:16" x14ac:dyDescent="0.25">
      <c r="A2409" s="32" t="s">
        <v>79</v>
      </c>
      <c r="B2409" s="32">
        <v>46986</v>
      </c>
      <c r="C2409" s="32" t="s">
        <v>2122</v>
      </c>
      <c r="D2409" s="32" t="str">
        <f>VLOOKUP(C2409,Grupo!A:B,2,0)</f>
        <v>_TMX 02-5 m</v>
      </c>
      <c r="G2409" s="34">
        <v>75708</v>
      </c>
      <c r="H2409" s="32">
        <v>8827</v>
      </c>
      <c r="I2409" s="58" t="s">
        <v>79</v>
      </c>
      <c r="J2409">
        <f>VLOOKUP(D2409,'TIpo (Estudo)'!A:C,3,0)</f>
        <v>13</v>
      </c>
      <c r="K2409" t="str">
        <f>VLOOKUP(D2409,'TIpo (Estudo)'!A:B,2,)</f>
        <v>Tipo_H_2-5</v>
      </c>
      <c r="L2409" t="s">
        <v>1816</v>
      </c>
      <c r="M2409" t="str">
        <f t="shared" si="74"/>
        <v>RS</v>
      </c>
      <c r="N2409" s="53">
        <v>41625</v>
      </c>
      <c r="O2409">
        <v>1</v>
      </c>
      <c r="P2409">
        <f t="shared" si="75"/>
        <v>31040.28</v>
      </c>
    </row>
    <row r="2410" spans="1:16" x14ac:dyDescent="0.25">
      <c r="A2410" s="32" t="s">
        <v>4</v>
      </c>
      <c r="B2410" s="32">
        <v>35873</v>
      </c>
      <c r="C2410" s="32" t="s">
        <v>1155</v>
      </c>
      <c r="D2410" s="32" t="str">
        <f>VLOOKUP(C2410,Grupo!A:B,2,0)</f>
        <v>_RX 15-20 m</v>
      </c>
      <c r="G2410" s="34">
        <v>150000</v>
      </c>
      <c r="H2410" s="32">
        <v>8829</v>
      </c>
      <c r="I2410" s="58" t="s">
        <v>4</v>
      </c>
      <c r="J2410">
        <f>VLOOKUP(D2410,'TIpo (Estudo)'!A:C,3,0)</f>
        <v>9</v>
      </c>
      <c r="K2410" t="str">
        <f>VLOOKUP(D2410,'TIpo (Estudo)'!A:B,2,)</f>
        <v>Tipo_F_15-20</v>
      </c>
      <c r="L2410" t="s">
        <v>1219</v>
      </c>
      <c r="M2410" t="str">
        <f t="shared" si="74"/>
        <v>MG</v>
      </c>
      <c r="N2410" s="53">
        <v>41627</v>
      </c>
      <c r="O2410">
        <v>1</v>
      </c>
      <c r="P2410">
        <f t="shared" si="75"/>
        <v>61499.999999999993</v>
      </c>
    </row>
    <row r="2411" spans="1:16" x14ac:dyDescent="0.25">
      <c r="A2411" s="32" t="s">
        <v>79</v>
      </c>
      <c r="B2411" s="32">
        <v>47162</v>
      </c>
      <c r="C2411" s="32" t="s">
        <v>2023</v>
      </c>
      <c r="D2411" s="32" t="str">
        <f>VLOOKUP(C2411,Grupo!A:B,2,0)</f>
        <v>_TMX 06-10 m</v>
      </c>
      <c r="G2411" s="34">
        <v>94700</v>
      </c>
      <c r="H2411" s="32">
        <v>8776</v>
      </c>
      <c r="I2411" s="58" t="s">
        <v>79</v>
      </c>
      <c r="J2411">
        <f>VLOOKUP(D2411,'TIpo (Estudo)'!A:C,3,0)</f>
        <v>14</v>
      </c>
      <c r="K2411" t="str">
        <f>VLOOKUP(D2411,'TIpo (Estudo)'!A:B,2,)</f>
        <v>Tipo_H_6-10</v>
      </c>
      <c r="L2411" t="s">
        <v>1406</v>
      </c>
      <c r="M2411" t="str">
        <f t="shared" si="74"/>
        <v>RS</v>
      </c>
      <c r="N2411" s="53">
        <v>41632</v>
      </c>
      <c r="O2411">
        <v>1</v>
      </c>
      <c r="P2411">
        <f t="shared" si="75"/>
        <v>38827</v>
      </c>
    </row>
    <row r="2412" spans="1:16" x14ac:dyDescent="0.25">
      <c r="A2412" s="32" t="s">
        <v>2</v>
      </c>
      <c r="B2412" s="32">
        <v>47774</v>
      </c>
      <c r="C2412" s="32" t="s">
        <v>1958</v>
      </c>
      <c r="D2412" s="32" t="str">
        <f>VLOOKUP(C2412,Grupo!A:B,2,0)</f>
        <v>_Rotormix_Mini</v>
      </c>
      <c r="G2412" s="34">
        <v>33448</v>
      </c>
      <c r="H2412" s="32">
        <v>8778</v>
      </c>
      <c r="I2412" s="58" t="s">
        <v>2</v>
      </c>
      <c r="J2412">
        <f>VLOOKUP(D2412,'TIpo (Estudo)'!A:C,3,0)</f>
        <v>6</v>
      </c>
      <c r="K2412" t="str">
        <f>VLOOKUP(D2412,'TIpo (Estudo)'!A:B,2,)</f>
        <v>Tipo_F_Mini</v>
      </c>
      <c r="L2412" t="s">
        <v>1649</v>
      </c>
      <c r="M2412" t="str">
        <f t="shared" si="74"/>
        <v>SP</v>
      </c>
      <c r="N2412" s="53">
        <v>41634</v>
      </c>
      <c r="O2412">
        <v>1</v>
      </c>
      <c r="P2412">
        <f t="shared" si="75"/>
        <v>13713.679999999998</v>
      </c>
    </row>
    <row r="2413" spans="1:16" x14ac:dyDescent="0.25">
      <c r="A2413" s="32" t="s">
        <v>79</v>
      </c>
      <c r="B2413" s="32">
        <v>47354</v>
      </c>
      <c r="C2413" s="32" t="s">
        <v>1956</v>
      </c>
      <c r="D2413" s="32" t="str">
        <f>VLOOKUP(C2413,Grupo!A:B,2,0)</f>
        <v>_TMX 02-5 m</v>
      </c>
      <c r="G2413" s="34">
        <v>64368</v>
      </c>
      <c r="H2413" s="32">
        <v>8775</v>
      </c>
      <c r="I2413" s="58" t="s">
        <v>79</v>
      </c>
      <c r="J2413">
        <f>VLOOKUP(D2413,'TIpo (Estudo)'!A:C,3,0)</f>
        <v>13</v>
      </c>
      <c r="K2413" t="str">
        <f>VLOOKUP(D2413,'TIpo (Estudo)'!A:B,2,)</f>
        <v>Tipo_H_2-5</v>
      </c>
      <c r="L2413" t="s">
        <v>1796</v>
      </c>
      <c r="M2413" t="str">
        <f t="shared" si="74"/>
        <v>RS</v>
      </c>
      <c r="N2413" s="53">
        <v>41634</v>
      </c>
      <c r="O2413">
        <v>1</v>
      </c>
      <c r="P2413">
        <f t="shared" si="75"/>
        <v>26390.879999999997</v>
      </c>
    </row>
    <row r="2414" spans="1:16" x14ac:dyDescent="0.25">
      <c r="A2414" s="32" t="s">
        <v>2</v>
      </c>
      <c r="B2414" s="32">
        <v>41815</v>
      </c>
      <c r="C2414" s="32" t="s">
        <v>2940</v>
      </c>
      <c r="D2414" s="32" t="str">
        <f>VLOOKUP(C2414,Grupo!A:B,2,0)</f>
        <v>_VM 2-8 m</v>
      </c>
      <c r="G2414" s="34">
        <v>38549</v>
      </c>
      <c r="H2414" s="32">
        <v>8832</v>
      </c>
      <c r="I2414" s="58" t="s">
        <v>2</v>
      </c>
      <c r="J2414">
        <f>VLOOKUP(D2414,'TIpo (Estudo)'!A:C,3,0)</f>
        <v>17</v>
      </c>
      <c r="K2414" t="str">
        <f>VLOOKUP(D2414,'TIpo (Estudo)'!A:B,2,)</f>
        <v>Tipo_J_2-8</v>
      </c>
      <c r="L2414" t="s">
        <v>1425</v>
      </c>
      <c r="M2414" t="str">
        <f t="shared" si="74"/>
        <v>SP</v>
      </c>
      <c r="N2414" s="53">
        <v>41634</v>
      </c>
      <c r="O2414">
        <v>1</v>
      </c>
      <c r="P2414">
        <f t="shared" si="75"/>
        <v>15805.089999999998</v>
      </c>
    </row>
    <row r="2415" spans="1:16" x14ac:dyDescent="0.25">
      <c r="A2415" s="32" t="s">
        <v>29</v>
      </c>
      <c r="B2415" s="32">
        <v>46986</v>
      </c>
      <c r="C2415" s="32" t="s">
        <v>2942</v>
      </c>
      <c r="D2415" s="32" t="str">
        <f>VLOOKUP(C2415,Grupo!A:B,2,0)</f>
        <v>_TMX 02-5 m</v>
      </c>
      <c r="G2415" s="34">
        <v>85743</v>
      </c>
      <c r="H2415" s="32">
        <v>8831</v>
      </c>
      <c r="I2415" s="58" t="s">
        <v>29</v>
      </c>
      <c r="J2415">
        <f>VLOOKUP(D2415,'TIpo (Estudo)'!A:C,3,0)</f>
        <v>13</v>
      </c>
      <c r="K2415" t="str">
        <f>VLOOKUP(D2415,'TIpo (Estudo)'!A:B,2,)</f>
        <v>Tipo_H_2-5</v>
      </c>
      <c r="L2415" t="s">
        <v>1865</v>
      </c>
      <c r="M2415" t="str">
        <f t="shared" si="74"/>
        <v>PR</v>
      </c>
      <c r="N2415" s="53">
        <v>41646</v>
      </c>
      <c r="O2415">
        <v>1</v>
      </c>
      <c r="P2415">
        <f t="shared" si="75"/>
        <v>35154.629999999997</v>
      </c>
    </row>
    <row r="2416" spans="1:16" x14ac:dyDescent="0.25">
      <c r="A2416" s="32" t="s">
        <v>2</v>
      </c>
      <c r="B2416" s="32">
        <v>38885</v>
      </c>
      <c r="C2416" s="32" t="s">
        <v>1974</v>
      </c>
      <c r="D2416" s="32" t="str">
        <f>VLOOKUP(C2416,Grupo!A:B,2,0)</f>
        <v>_VM 9 m ou &gt;</v>
      </c>
      <c r="G2416" s="34">
        <v>89892</v>
      </c>
      <c r="H2416" s="32">
        <v>8833</v>
      </c>
      <c r="I2416" s="58" t="s">
        <v>2</v>
      </c>
      <c r="J2416">
        <f>VLOOKUP(D2416,'TIpo (Estudo)'!A:C,3,0)</f>
        <v>18</v>
      </c>
      <c r="K2416" t="str">
        <f>VLOOKUP(D2416,'TIpo (Estudo)'!A:B,2,)</f>
        <v>Tipo_J_9</v>
      </c>
      <c r="L2416" t="s">
        <v>1194</v>
      </c>
      <c r="M2416" t="str">
        <f t="shared" si="74"/>
        <v>SP</v>
      </c>
      <c r="N2416" s="53">
        <v>41646</v>
      </c>
      <c r="O2416">
        <v>1</v>
      </c>
      <c r="P2416">
        <f t="shared" si="75"/>
        <v>36855.72</v>
      </c>
    </row>
    <row r="2417" spans="1:16" x14ac:dyDescent="0.25">
      <c r="A2417" s="32" t="s">
        <v>79</v>
      </c>
      <c r="B2417" s="32">
        <v>46986</v>
      </c>
      <c r="C2417" s="32" t="s">
        <v>2942</v>
      </c>
      <c r="D2417" s="32" t="str">
        <f>VLOOKUP(C2417,Grupo!A:B,2,0)</f>
        <v>_TMX 02-5 m</v>
      </c>
      <c r="G2417" s="34">
        <v>79843.899999999994</v>
      </c>
      <c r="H2417" s="32">
        <v>8838</v>
      </c>
      <c r="I2417" s="58" t="s">
        <v>79</v>
      </c>
      <c r="J2417">
        <f>VLOOKUP(D2417,'TIpo (Estudo)'!A:C,3,0)</f>
        <v>13</v>
      </c>
      <c r="K2417" t="str">
        <f>VLOOKUP(D2417,'TIpo (Estudo)'!A:B,2,)</f>
        <v>Tipo_H_2-5</v>
      </c>
      <c r="L2417" t="s">
        <v>1704</v>
      </c>
      <c r="M2417" t="str">
        <f t="shared" si="74"/>
        <v>RS</v>
      </c>
      <c r="N2417" s="53">
        <v>41648</v>
      </c>
      <c r="O2417">
        <v>1</v>
      </c>
      <c r="P2417">
        <f t="shared" si="75"/>
        <v>32735.998999999996</v>
      </c>
    </row>
    <row r="2418" spans="1:16" x14ac:dyDescent="0.25">
      <c r="A2418" s="32" t="s">
        <v>10</v>
      </c>
      <c r="B2418" s="32">
        <v>42247</v>
      </c>
      <c r="C2418" s="32" t="s">
        <v>2162</v>
      </c>
      <c r="D2418" s="32" t="str">
        <f>VLOOKUP(C2418,Grupo!A:B,2,0)</f>
        <v>_RX 15-20 m</v>
      </c>
      <c r="G2418" s="34">
        <v>280000</v>
      </c>
      <c r="H2418" s="32">
        <v>8851</v>
      </c>
      <c r="I2418" s="58" t="s">
        <v>10</v>
      </c>
      <c r="J2418">
        <f>VLOOKUP(D2418,'TIpo (Estudo)'!A:C,3,0)</f>
        <v>9</v>
      </c>
      <c r="K2418" t="str">
        <f>VLOOKUP(D2418,'TIpo (Estudo)'!A:B,2,)</f>
        <v>Tipo_F_15-20</v>
      </c>
      <c r="L2418" t="s">
        <v>1388</v>
      </c>
      <c r="M2418" t="str">
        <f t="shared" si="74"/>
        <v>GO</v>
      </c>
      <c r="N2418" s="53">
        <v>41649</v>
      </c>
      <c r="O2418">
        <v>1</v>
      </c>
      <c r="P2418">
        <f t="shared" si="75"/>
        <v>114800</v>
      </c>
    </row>
    <row r="2419" spans="1:16" x14ac:dyDescent="0.25">
      <c r="A2419" s="32" t="s">
        <v>1</v>
      </c>
      <c r="B2419" s="32">
        <v>31744</v>
      </c>
      <c r="C2419" s="32" t="s">
        <v>1153</v>
      </c>
      <c r="D2419" s="32" t="str">
        <f>VLOOKUP(C2419,Grupo!A:B,2,0)</f>
        <v>_RX 0-11m</v>
      </c>
      <c r="G2419" s="34">
        <v>103500</v>
      </c>
      <c r="H2419" s="32">
        <v>8653</v>
      </c>
      <c r="I2419" s="58" t="s">
        <v>1</v>
      </c>
      <c r="J2419">
        <f>VLOOKUP(D2419,'TIpo (Estudo)'!A:C,3,0)</f>
        <v>7</v>
      </c>
      <c r="K2419" t="str">
        <f>VLOOKUP(D2419,'TIpo (Estudo)'!A:B,2,)</f>
        <v>Tipo_F_0-11</v>
      </c>
      <c r="L2419" t="s">
        <v>1914</v>
      </c>
      <c r="M2419" t="str">
        <f t="shared" si="74"/>
        <v>MS</v>
      </c>
      <c r="N2419" s="53">
        <v>41655</v>
      </c>
      <c r="O2419">
        <v>1</v>
      </c>
      <c r="P2419">
        <f t="shared" si="75"/>
        <v>42435</v>
      </c>
    </row>
    <row r="2420" spans="1:16" x14ac:dyDescent="0.25">
      <c r="A2420" s="32" t="s">
        <v>1</v>
      </c>
      <c r="B2420" s="32">
        <v>42540</v>
      </c>
      <c r="C2420" s="32" t="s">
        <v>2176</v>
      </c>
      <c r="D2420" s="32" t="str">
        <f>VLOOKUP(C2420,Grupo!A:B,2,0)</f>
        <v>_RX 25-27 M</v>
      </c>
      <c r="G2420" s="34">
        <v>471792.78</v>
      </c>
      <c r="H2420" s="32">
        <v>8852</v>
      </c>
      <c r="I2420" s="58" t="s">
        <v>1</v>
      </c>
      <c r="J2420">
        <f>VLOOKUP(D2420,'TIpo (Estudo)'!A:C,3,0)</f>
        <v>11</v>
      </c>
      <c r="K2420" t="str">
        <f>VLOOKUP(D2420,'TIpo (Estudo)'!A:B,2,)</f>
        <v>Tipo_F_25-27</v>
      </c>
      <c r="L2420" t="s">
        <v>1214</v>
      </c>
      <c r="M2420" t="str">
        <f t="shared" si="74"/>
        <v>MS</v>
      </c>
      <c r="N2420" s="53">
        <v>41655</v>
      </c>
      <c r="O2420">
        <v>1</v>
      </c>
      <c r="P2420">
        <f t="shared" si="75"/>
        <v>193435.0398</v>
      </c>
    </row>
    <row r="2421" spans="1:16" x14ac:dyDescent="0.25">
      <c r="A2421" s="32" t="s">
        <v>1</v>
      </c>
      <c r="B2421" s="32">
        <v>42540</v>
      </c>
      <c r="C2421" s="32" t="s">
        <v>2176</v>
      </c>
      <c r="D2421" s="32" t="str">
        <f>VLOOKUP(C2421,Grupo!A:B,2,0)</f>
        <v>_RX 25-27 M</v>
      </c>
      <c r="G2421" s="34">
        <v>471792.78</v>
      </c>
      <c r="H2421" s="32">
        <v>8853</v>
      </c>
      <c r="I2421" s="58" t="s">
        <v>1</v>
      </c>
      <c r="J2421">
        <f>VLOOKUP(D2421,'TIpo (Estudo)'!A:C,3,0)</f>
        <v>11</v>
      </c>
      <c r="K2421" t="str">
        <f>VLOOKUP(D2421,'TIpo (Estudo)'!A:B,2,)</f>
        <v>Tipo_F_25-27</v>
      </c>
      <c r="L2421" t="s">
        <v>1214</v>
      </c>
      <c r="M2421" t="str">
        <f t="shared" si="74"/>
        <v>MS</v>
      </c>
      <c r="N2421" s="53">
        <v>41655</v>
      </c>
      <c r="O2421">
        <v>1</v>
      </c>
      <c r="P2421">
        <f t="shared" si="75"/>
        <v>193435.0398</v>
      </c>
    </row>
    <row r="2422" spans="1:16" x14ac:dyDescent="0.25">
      <c r="A2422" s="32" t="s">
        <v>1</v>
      </c>
      <c r="B2422" s="32">
        <v>42540</v>
      </c>
      <c r="C2422" s="32" t="s">
        <v>2176</v>
      </c>
      <c r="D2422" s="32" t="str">
        <f>VLOOKUP(C2422,Grupo!A:B,2,0)</f>
        <v>_RX 25-27 M</v>
      </c>
      <c r="G2422" s="34">
        <v>471792.78</v>
      </c>
      <c r="H2422" s="32">
        <v>8854</v>
      </c>
      <c r="I2422" s="58" t="s">
        <v>1</v>
      </c>
      <c r="J2422">
        <f>VLOOKUP(D2422,'TIpo (Estudo)'!A:C,3,0)</f>
        <v>11</v>
      </c>
      <c r="K2422" t="str">
        <f>VLOOKUP(D2422,'TIpo (Estudo)'!A:B,2,)</f>
        <v>Tipo_F_25-27</v>
      </c>
      <c r="L2422" t="s">
        <v>1214</v>
      </c>
      <c r="M2422" t="str">
        <f t="shared" si="74"/>
        <v>MS</v>
      </c>
      <c r="N2422" s="53">
        <v>41655</v>
      </c>
      <c r="O2422">
        <v>1</v>
      </c>
      <c r="P2422">
        <f t="shared" si="75"/>
        <v>193435.0398</v>
      </c>
    </row>
    <row r="2423" spans="1:16" x14ac:dyDescent="0.25">
      <c r="A2423" s="32" t="s">
        <v>15</v>
      </c>
      <c r="B2423" s="32">
        <v>39219</v>
      </c>
      <c r="C2423" s="32" t="s">
        <v>1156</v>
      </c>
      <c r="D2423" s="32" t="str">
        <f>VLOOKUP(C2423,Grupo!A:B,2,0)</f>
        <v>_RX 15-20 m</v>
      </c>
      <c r="G2423" s="34">
        <v>173500</v>
      </c>
      <c r="H2423" s="32">
        <v>8797</v>
      </c>
      <c r="I2423" s="58" t="s">
        <v>15</v>
      </c>
      <c r="J2423">
        <f>VLOOKUP(D2423,'TIpo (Estudo)'!A:C,3,0)</f>
        <v>9</v>
      </c>
      <c r="K2423" t="str">
        <f>VLOOKUP(D2423,'TIpo (Estudo)'!A:B,2,)</f>
        <v>Tipo_F_15-20</v>
      </c>
      <c r="L2423" t="s">
        <v>1648</v>
      </c>
      <c r="M2423" t="str">
        <f t="shared" si="74"/>
        <v>MT</v>
      </c>
      <c r="N2423" s="53">
        <v>41655</v>
      </c>
      <c r="O2423">
        <v>1</v>
      </c>
      <c r="P2423">
        <f t="shared" si="75"/>
        <v>71135</v>
      </c>
    </row>
    <row r="2424" spans="1:16" x14ac:dyDescent="0.25">
      <c r="A2424" s="32" t="s">
        <v>128</v>
      </c>
      <c r="B2424" s="32">
        <v>34192</v>
      </c>
      <c r="C2424" s="32" t="s">
        <v>2949</v>
      </c>
      <c r="D2424" s="32" t="str">
        <f>VLOOKUP(C2424,Grupo!A:B,2,0)</f>
        <v>_Colhedoras</v>
      </c>
      <c r="G2424" s="34">
        <v>48900</v>
      </c>
      <c r="H2424" s="32">
        <v>8835</v>
      </c>
      <c r="I2424" s="58" t="s">
        <v>128</v>
      </c>
      <c r="J2424">
        <f>VLOOKUP(D2424,'TIpo (Estudo)'!A:C,3,0)</f>
        <v>1</v>
      </c>
      <c r="K2424" t="str">
        <f>VLOOKUP(D2424,'TIpo (Estudo)'!A:B,2,)</f>
        <v>Tipo_A</v>
      </c>
      <c r="L2424" t="s">
        <v>2091</v>
      </c>
      <c r="M2424" t="str">
        <f t="shared" si="74"/>
        <v>BA</v>
      </c>
      <c r="N2424" s="53">
        <v>41661</v>
      </c>
      <c r="O2424">
        <v>1</v>
      </c>
      <c r="P2424">
        <f t="shared" si="75"/>
        <v>20049</v>
      </c>
    </row>
    <row r="2425" spans="1:16" x14ac:dyDescent="0.25">
      <c r="A2425" s="32" t="s">
        <v>2</v>
      </c>
      <c r="B2425" s="32">
        <v>46986</v>
      </c>
      <c r="C2425" s="32" t="s">
        <v>2942</v>
      </c>
      <c r="D2425" s="32" t="str">
        <f>VLOOKUP(C2425,Grupo!A:B,2,0)</f>
        <v>_TMX 02-5 m</v>
      </c>
      <c r="G2425" s="34">
        <v>78902</v>
      </c>
      <c r="H2425" s="32">
        <v>8839</v>
      </c>
      <c r="I2425" s="58" t="s">
        <v>2</v>
      </c>
      <c r="J2425">
        <f>VLOOKUP(D2425,'TIpo (Estudo)'!A:C,3,0)</f>
        <v>13</v>
      </c>
      <c r="K2425" t="str">
        <f>VLOOKUP(D2425,'TIpo (Estudo)'!A:B,2,)</f>
        <v>Tipo_H_2-5</v>
      </c>
      <c r="L2425" t="s">
        <v>1194</v>
      </c>
      <c r="M2425" t="str">
        <f t="shared" si="74"/>
        <v>SP</v>
      </c>
      <c r="N2425" s="53">
        <v>41662</v>
      </c>
      <c r="O2425">
        <v>1</v>
      </c>
      <c r="P2425">
        <f t="shared" si="75"/>
        <v>32349.82</v>
      </c>
    </row>
    <row r="2426" spans="1:16" x14ac:dyDescent="0.25">
      <c r="A2426" s="32" t="s">
        <v>2</v>
      </c>
      <c r="B2426" s="32">
        <v>46986</v>
      </c>
      <c r="C2426" s="32" t="s">
        <v>2942</v>
      </c>
      <c r="D2426" s="32" t="str">
        <f>VLOOKUP(C2426,Grupo!A:B,2,0)</f>
        <v>_TMX 02-5 m</v>
      </c>
      <c r="G2426" s="34">
        <v>78902</v>
      </c>
      <c r="H2426" s="32">
        <v>8842</v>
      </c>
      <c r="I2426" s="58" t="s">
        <v>2</v>
      </c>
      <c r="J2426">
        <f>VLOOKUP(D2426,'TIpo (Estudo)'!A:C,3,0)</f>
        <v>13</v>
      </c>
      <c r="K2426" t="str">
        <f>VLOOKUP(D2426,'TIpo (Estudo)'!A:B,2,)</f>
        <v>Tipo_H_2-5</v>
      </c>
      <c r="L2426" t="s">
        <v>1194</v>
      </c>
      <c r="M2426" t="str">
        <f t="shared" si="74"/>
        <v>SP</v>
      </c>
      <c r="N2426" s="53">
        <v>41662</v>
      </c>
      <c r="O2426">
        <v>1</v>
      </c>
      <c r="P2426">
        <f t="shared" si="75"/>
        <v>32349.82</v>
      </c>
    </row>
    <row r="2427" spans="1:16" x14ac:dyDescent="0.25">
      <c r="A2427" s="32" t="s">
        <v>128</v>
      </c>
      <c r="B2427" s="32">
        <v>33790</v>
      </c>
      <c r="C2427" s="32" t="s">
        <v>1180</v>
      </c>
      <c r="D2427" s="32" t="str">
        <f>VLOOKUP(C2427,Grupo!A:B,2,0)</f>
        <v>_Colhedoras</v>
      </c>
      <c r="G2427" s="34">
        <v>60745.63</v>
      </c>
      <c r="H2427" s="32">
        <v>8706</v>
      </c>
      <c r="I2427" s="58" t="s">
        <v>128</v>
      </c>
      <c r="J2427">
        <f>VLOOKUP(D2427,'TIpo (Estudo)'!A:C,3,0)</f>
        <v>1</v>
      </c>
      <c r="K2427" t="str">
        <f>VLOOKUP(D2427,'TIpo (Estudo)'!A:B,2,)</f>
        <v>Tipo_A</v>
      </c>
      <c r="L2427" t="s">
        <v>1431</v>
      </c>
      <c r="M2427" t="str">
        <f t="shared" si="74"/>
        <v>BA</v>
      </c>
      <c r="N2427" s="53">
        <v>41663</v>
      </c>
      <c r="O2427">
        <v>1</v>
      </c>
      <c r="P2427">
        <f t="shared" si="75"/>
        <v>24905.708299999998</v>
      </c>
    </row>
    <row r="2428" spans="1:16" x14ac:dyDescent="0.25">
      <c r="A2428" s="32" t="s">
        <v>10</v>
      </c>
      <c r="B2428" s="32">
        <v>42540</v>
      </c>
      <c r="C2428" s="32" t="s">
        <v>2176</v>
      </c>
      <c r="D2428" s="32" t="str">
        <f>VLOOKUP(C2428,Grupo!A:B,2,0)</f>
        <v>_RX 25-27 M</v>
      </c>
      <c r="G2428" s="34">
        <v>433511.85</v>
      </c>
      <c r="H2428" s="32">
        <v>8787</v>
      </c>
      <c r="I2428" s="58" t="s">
        <v>10</v>
      </c>
      <c r="J2428">
        <f>VLOOKUP(D2428,'TIpo (Estudo)'!A:C,3,0)</f>
        <v>11</v>
      </c>
      <c r="K2428" t="str">
        <f>VLOOKUP(D2428,'TIpo (Estudo)'!A:B,2,)</f>
        <v>Tipo_F_25-27</v>
      </c>
      <c r="L2428" t="s">
        <v>1435</v>
      </c>
      <c r="M2428" t="str">
        <f t="shared" si="74"/>
        <v>GO</v>
      </c>
      <c r="N2428" s="53">
        <v>41668</v>
      </c>
      <c r="O2428">
        <v>1</v>
      </c>
      <c r="P2428">
        <f t="shared" si="75"/>
        <v>177739.85849999997</v>
      </c>
    </row>
    <row r="2429" spans="1:16" x14ac:dyDescent="0.25">
      <c r="A2429" s="32" t="s">
        <v>4</v>
      </c>
      <c r="B2429" s="32">
        <v>47354</v>
      </c>
      <c r="C2429" s="32" t="s">
        <v>1956</v>
      </c>
      <c r="D2429" s="32" t="str">
        <f>VLOOKUP(C2429,Grupo!A:B,2,0)</f>
        <v>_TMX 02-5 m</v>
      </c>
      <c r="G2429" s="34">
        <v>63062.14</v>
      </c>
      <c r="H2429" s="32">
        <v>8836</v>
      </c>
      <c r="I2429" s="58" t="s">
        <v>4</v>
      </c>
      <c r="J2429">
        <f>VLOOKUP(D2429,'TIpo (Estudo)'!A:C,3,0)</f>
        <v>13</v>
      </c>
      <c r="K2429" t="str">
        <f>VLOOKUP(D2429,'TIpo (Estudo)'!A:B,2,)</f>
        <v>Tipo_H_2-5</v>
      </c>
      <c r="L2429" t="s">
        <v>1794</v>
      </c>
      <c r="M2429" t="str">
        <f t="shared" si="74"/>
        <v>MG</v>
      </c>
      <c r="N2429" s="53">
        <v>41670</v>
      </c>
      <c r="O2429">
        <v>1</v>
      </c>
      <c r="P2429">
        <f t="shared" si="75"/>
        <v>25855.4774</v>
      </c>
    </row>
    <row r="2430" spans="1:16" x14ac:dyDescent="0.25">
      <c r="A2430" s="32" t="s">
        <v>4</v>
      </c>
      <c r="B2430" s="32">
        <v>47354</v>
      </c>
      <c r="C2430" s="32" t="s">
        <v>1956</v>
      </c>
      <c r="D2430" s="32" t="str">
        <f>VLOOKUP(C2430,Grupo!A:B,2,0)</f>
        <v>_TMX 02-5 m</v>
      </c>
      <c r="G2430" s="34">
        <v>63062.14</v>
      </c>
      <c r="H2430" s="32">
        <v>8837</v>
      </c>
      <c r="I2430" s="58" t="s">
        <v>4</v>
      </c>
      <c r="J2430">
        <f>VLOOKUP(D2430,'TIpo (Estudo)'!A:C,3,0)</f>
        <v>13</v>
      </c>
      <c r="K2430" t="str">
        <f>VLOOKUP(D2430,'TIpo (Estudo)'!A:B,2,)</f>
        <v>Tipo_H_2-5</v>
      </c>
      <c r="L2430" t="s">
        <v>1794</v>
      </c>
      <c r="M2430" t="str">
        <f t="shared" si="74"/>
        <v>MG</v>
      </c>
      <c r="N2430" s="53">
        <v>41670</v>
      </c>
      <c r="O2430">
        <v>1</v>
      </c>
      <c r="P2430">
        <f t="shared" si="75"/>
        <v>25855.4774</v>
      </c>
    </row>
    <row r="2431" spans="1:16" x14ac:dyDescent="0.25">
      <c r="A2431" s="32" t="s">
        <v>4</v>
      </c>
      <c r="B2431" s="32">
        <v>46986</v>
      </c>
      <c r="C2431" s="32" t="s">
        <v>2942</v>
      </c>
      <c r="D2431" s="32" t="str">
        <f>VLOOKUP(C2431,Grupo!A:B,2,0)</f>
        <v>_TMX 02-5 m</v>
      </c>
      <c r="G2431" s="34">
        <v>67190</v>
      </c>
      <c r="H2431" s="32">
        <v>8857</v>
      </c>
      <c r="I2431" s="58" t="s">
        <v>4</v>
      </c>
      <c r="J2431">
        <f>VLOOKUP(D2431,'TIpo (Estudo)'!A:C,3,0)</f>
        <v>13</v>
      </c>
      <c r="K2431" t="str">
        <f>VLOOKUP(D2431,'TIpo (Estudo)'!A:B,2,)</f>
        <v>Tipo_H_2-5</v>
      </c>
      <c r="L2431" t="s">
        <v>1219</v>
      </c>
      <c r="M2431" t="str">
        <f t="shared" si="74"/>
        <v>MG</v>
      </c>
      <c r="N2431" s="53">
        <v>41670</v>
      </c>
      <c r="O2431">
        <v>1</v>
      </c>
      <c r="P2431">
        <f t="shared" si="75"/>
        <v>27547.899999999998</v>
      </c>
    </row>
    <row r="2432" spans="1:16" x14ac:dyDescent="0.25">
      <c r="A2432" s="32" t="s">
        <v>4</v>
      </c>
      <c r="B2432" s="32">
        <v>47774</v>
      </c>
      <c r="C2432" s="32" t="s">
        <v>1958</v>
      </c>
      <c r="D2432" s="32" t="str">
        <f>VLOOKUP(C2432,Grupo!A:B,2,0)</f>
        <v>_Rotormix_Mini</v>
      </c>
      <c r="G2432" s="34">
        <v>35378</v>
      </c>
      <c r="H2432" s="32">
        <v>8845</v>
      </c>
      <c r="I2432" s="58" t="s">
        <v>4</v>
      </c>
      <c r="J2432">
        <f>VLOOKUP(D2432,'TIpo (Estudo)'!A:C,3,0)</f>
        <v>6</v>
      </c>
      <c r="K2432" t="str">
        <f>VLOOKUP(D2432,'TIpo (Estudo)'!A:B,2,)</f>
        <v>Tipo_F_Mini</v>
      </c>
      <c r="L2432" t="s">
        <v>1259</v>
      </c>
      <c r="M2432" t="str">
        <f t="shared" si="74"/>
        <v>MG</v>
      </c>
      <c r="N2432" s="53">
        <v>41673</v>
      </c>
      <c r="O2432">
        <v>1</v>
      </c>
      <c r="P2432">
        <f t="shared" si="75"/>
        <v>14504.98</v>
      </c>
    </row>
    <row r="2433" spans="1:16" x14ac:dyDescent="0.25">
      <c r="A2433" s="32" t="s">
        <v>4</v>
      </c>
      <c r="B2433" s="32">
        <v>47354</v>
      </c>
      <c r="C2433" s="32" t="s">
        <v>1956</v>
      </c>
      <c r="D2433" s="32" t="str">
        <f>VLOOKUP(C2433,Grupo!A:B,2,0)</f>
        <v>_TMX 02-5 m</v>
      </c>
      <c r="G2433" s="34">
        <v>59909</v>
      </c>
      <c r="H2433" s="32">
        <v>8856</v>
      </c>
      <c r="I2433" s="58" t="s">
        <v>4</v>
      </c>
      <c r="J2433">
        <f>VLOOKUP(D2433,'TIpo (Estudo)'!A:C,3,0)</f>
        <v>13</v>
      </c>
      <c r="K2433" t="str">
        <f>VLOOKUP(D2433,'TIpo (Estudo)'!A:B,2,)</f>
        <v>Tipo_H_2-5</v>
      </c>
      <c r="L2433" t="s">
        <v>1259</v>
      </c>
      <c r="M2433" t="str">
        <f t="shared" si="74"/>
        <v>MG</v>
      </c>
      <c r="N2433" s="53">
        <v>41673</v>
      </c>
      <c r="O2433">
        <v>1</v>
      </c>
      <c r="P2433">
        <f t="shared" si="75"/>
        <v>24562.69</v>
      </c>
    </row>
    <row r="2434" spans="1:16" x14ac:dyDescent="0.25">
      <c r="A2434" s="32" t="s">
        <v>4</v>
      </c>
      <c r="B2434" s="32">
        <v>47354</v>
      </c>
      <c r="C2434" s="32" t="s">
        <v>1956</v>
      </c>
      <c r="D2434" s="32" t="str">
        <f>VLOOKUP(C2434,Grupo!A:B,2,0)</f>
        <v>_TMX 02-5 m</v>
      </c>
      <c r="G2434" s="34">
        <v>59909.04</v>
      </c>
      <c r="H2434" s="32">
        <v>8840</v>
      </c>
      <c r="I2434" s="58" t="s">
        <v>4</v>
      </c>
      <c r="J2434">
        <f>VLOOKUP(D2434,'TIpo (Estudo)'!A:C,3,0)</f>
        <v>13</v>
      </c>
      <c r="K2434" t="str">
        <f>VLOOKUP(D2434,'TIpo (Estudo)'!A:B,2,)</f>
        <v>Tipo_H_2-5</v>
      </c>
      <c r="L2434" t="s">
        <v>1259</v>
      </c>
      <c r="M2434" t="str">
        <f t="shared" si="74"/>
        <v>MG</v>
      </c>
      <c r="N2434" s="53">
        <v>41673</v>
      </c>
      <c r="O2434">
        <v>1</v>
      </c>
      <c r="P2434">
        <f t="shared" si="75"/>
        <v>24562.706399999999</v>
      </c>
    </row>
    <row r="2435" spans="1:16" x14ac:dyDescent="0.25">
      <c r="A2435" s="32" t="s">
        <v>1</v>
      </c>
      <c r="B2435" s="32">
        <v>47395</v>
      </c>
      <c r="C2435" s="32" t="s">
        <v>1954</v>
      </c>
      <c r="D2435" s="32" t="str">
        <f>VLOOKUP(C2435,Grupo!A:B,2,0)</f>
        <v>_TMX 02-5 m</v>
      </c>
      <c r="G2435" s="34">
        <v>55644</v>
      </c>
      <c r="H2435" s="32">
        <v>8830</v>
      </c>
      <c r="I2435" s="58" t="s">
        <v>1</v>
      </c>
      <c r="J2435">
        <f>VLOOKUP(D2435,'TIpo (Estudo)'!A:C,3,0)</f>
        <v>13</v>
      </c>
      <c r="K2435" t="str">
        <f>VLOOKUP(D2435,'TIpo (Estudo)'!A:B,2,)</f>
        <v>Tipo_H_2-5</v>
      </c>
      <c r="L2435" t="s">
        <v>1278</v>
      </c>
      <c r="M2435" t="str">
        <f t="shared" ref="M2435:M2498" si="76">IF(ISBLANK(I2435),A2435,I2435)</f>
        <v>MS</v>
      </c>
      <c r="N2435" s="53">
        <v>41675</v>
      </c>
      <c r="O2435">
        <v>1</v>
      </c>
      <c r="P2435">
        <f t="shared" ref="P2435:P2498" si="77">G2435*0.41</f>
        <v>22814.039999999997</v>
      </c>
    </row>
    <row r="2436" spans="1:16" x14ac:dyDescent="0.25">
      <c r="A2436" s="32" t="s">
        <v>2</v>
      </c>
      <c r="B2436" s="32">
        <v>47774</v>
      </c>
      <c r="C2436" s="32" t="s">
        <v>1958</v>
      </c>
      <c r="D2436" s="32" t="str">
        <f>VLOOKUP(C2436,Grupo!A:B,2,0)</f>
        <v>_Rotormix_Mini</v>
      </c>
      <c r="G2436" s="34">
        <v>33448</v>
      </c>
      <c r="H2436" s="32">
        <v>8805</v>
      </c>
      <c r="I2436" s="58" t="s">
        <v>2</v>
      </c>
      <c r="J2436">
        <f>VLOOKUP(D2436,'TIpo (Estudo)'!A:C,3,0)</f>
        <v>6</v>
      </c>
      <c r="K2436" t="str">
        <f>VLOOKUP(D2436,'TIpo (Estudo)'!A:B,2,)</f>
        <v>Tipo_F_Mini</v>
      </c>
      <c r="L2436" t="s">
        <v>1194</v>
      </c>
      <c r="M2436" t="str">
        <f t="shared" si="76"/>
        <v>SP</v>
      </c>
      <c r="N2436" s="53">
        <v>41675</v>
      </c>
      <c r="O2436">
        <v>1</v>
      </c>
      <c r="P2436">
        <f t="shared" si="77"/>
        <v>13713.679999999998</v>
      </c>
    </row>
    <row r="2437" spans="1:16" x14ac:dyDescent="0.25">
      <c r="A2437" s="32" t="s">
        <v>2</v>
      </c>
      <c r="B2437" s="32">
        <v>47774</v>
      </c>
      <c r="C2437" s="32" t="s">
        <v>1958</v>
      </c>
      <c r="D2437" s="32" t="str">
        <f>VLOOKUP(C2437,Grupo!A:B,2,0)</f>
        <v>_Rotormix_Mini</v>
      </c>
      <c r="G2437" s="34">
        <v>33448</v>
      </c>
      <c r="H2437" s="32">
        <v>8806</v>
      </c>
      <c r="I2437" s="58" t="s">
        <v>2</v>
      </c>
      <c r="J2437">
        <f>VLOOKUP(D2437,'TIpo (Estudo)'!A:C,3,0)</f>
        <v>6</v>
      </c>
      <c r="K2437" t="str">
        <f>VLOOKUP(D2437,'TIpo (Estudo)'!A:B,2,)</f>
        <v>Tipo_F_Mini</v>
      </c>
      <c r="L2437" t="s">
        <v>1194</v>
      </c>
      <c r="M2437" t="str">
        <f t="shared" si="76"/>
        <v>SP</v>
      </c>
      <c r="N2437" s="53">
        <v>41675</v>
      </c>
      <c r="O2437">
        <v>1</v>
      </c>
      <c r="P2437">
        <f t="shared" si="77"/>
        <v>13713.679999999998</v>
      </c>
    </row>
    <row r="2438" spans="1:16" x14ac:dyDescent="0.25">
      <c r="A2438" s="32" t="s">
        <v>2</v>
      </c>
      <c r="B2438" s="32">
        <v>40526</v>
      </c>
      <c r="C2438" s="32" t="s">
        <v>1151</v>
      </c>
      <c r="D2438" s="32" t="str">
        <f>VLOOKUP(C2438,Grupo!A:B,2,0)</f>
        <v>_RX 0-11m</v>
      </c>
      <c r="G2438" s="34">
        <v>88497</v>
      </c>
      <c r="H2438" s="32">
        <v>8779</v>
      </c>
      <c r="I2438" s="58" t="s">
        <v>2</v>
      </c>
      <c r="J2438">
        <f>VLOOKUP(D2438,'TIpo (Estudo)'!A:C,3,0)</f>
        <v>7</v>
      </c>
      <c r="K2438" t="str">
        <f>VLOOKUP(D2438,'TIpo (Estudo)'!A:B,2,)</f>
        <v>Tipo_F_0-11</v>
      </c>
      <c r="L2438" t="s">
        <v>1194</v>
      </c>
      <c r="M2438" t="str">
        <f t="shared" si="76"/>
        <v>SP</v>
      </c>
      <c r="N2438" s="53">
        <v>41675</v>
      </c>
      <c r="O2438">
        <v>1</v>
      </c>
      <c r="P2438">
        <f t="shared" si="77"/>
        <v>36283.769999999997</v>
      </c>
    </row>
    <row r="2439" spans="1:16" x14ac:dyDescent="0.25">
      <c r="A2439" s="32" t="s">
        <v>10</v>
      </c>
      <c r="B2439" s="32">
        <v>31744</v>
      </c>
      <c r="C2439" s="32" t="s">
        <v>1153</v>
      </c>
      <c r="D2439" s="32" t="str">
        <f>VLOOKUP(C2439,Grupo!A:B,2,0)</f>
        <v>_RX 0-11m</v>
      </c>
      <c r="G2439" s="34">
        <v>75700</v>
      </c>
      <c r="H2439" s="32">
        <v>8866</v>
      </c>
      <c r="I2439" s="58" t="s">
        <v>10</v>
      </c>
      <c r="J2439">
        <f>VLOOKUP(D2439,'TIpo (Estudo)'!A:C,3,0)</f>
        <v>7</v>
      </c>
      <c r="K2439" t="str">
        <f>VLOOKUP(D2439,'TIpo (Estudo)'!A:B,2,)</f>
        <v>Tipo_F_0-11</v>
      </c>
      <c r="L2439" t="s">
        <v>1439</v>
      </c>
      <c r="M2439" t="str">
        <f t="shared" si="76"/>
        <v>GO</v>
      </c>
      <c r="N2439" s="53">
        <v>41677</v>
      </c>
      <c r="O2439">
        <v>1</v>
      </c>
      <c r="P2439">
        <f t="shared" si="77"/>
        <v>31036.999999999996</v>
      </c>
    </row>
    <row r="2440" spans="1:16" x14ac:dyDescent="0.25">
      <c r="A2440" s="32" t="s">
        <v>29</v>
      </c>
      <c r="B2440" s="32">
        <v>46231</v>
      </c>
      <c r="C2440" s="32" t="s">
        <v>1164</v>
      </c>
      <c r="D2440" s="32" t="str">
        <f>VLOOKUP(C2440,Grupo!A:B,2,0)</f>
        <v>_Colhedoras</v>
      </c>
      <c r="G2440" s="34">
        <v>32000</v>
      </c>
      <c r="H2440" s="32">
        <v>8859</v>
      </c>
      <c r="I2440" s="58" t="s">
        <v>29</v>
      </c>
      <c r="J2440">
        <f>VLOOKUP(D2440,'TIpo (Estudo)'!A:C,3,0)</f>
        <v>1</v>
      </c>
      <c r="K2440" t="str">
        <f>VLOOKUP(D2440,'TIpo (Estudo)'!A:B,2,)</f>
        <v>Tipo_A</v>
      </c>
      <c r="L2440" t="s">
        <v>1217</v>
      </c>
      <c r="M2440" t="str">
        <f t="shared" si="76"/>
        <v>PR</v>
      </c>
      <c r="N2440" s="53">
        <v>41677</v>
      </c>
      <c r="O2440">
        <v>1</v>
      </c>
      <c r="P2440">
        <f t="shared" si="77"/>
        <v>13120</v>
      </c>
    </row>
    <row r="2441" spans="1:16" x14ac:dyDescent="0.25">
      <c r="A2441" s="32" t="s">
        <v>79</v>
      </c>
      <c r="B2441" s="32">
        <v>47774</v>
      </c>
      <c r="C2441" s="32" t="s">
        <v>1958</v>
      </c>
      <c r="D2441" s="32" t="str">
        <f>VLOOKUP(C2441,Grupo!A:B,2,0)</f>
        <v>_Rotormix_Mini</v>
      </c>
      <c r="G2441" s="34">
        <v>36243.800000000003</v>
      </c>
      <c r="H2441" s="32">
        <v>8858</v>
      </c>
      <c r="I2441" s="58" t="s">
        <v>79</v>
      </c>
      <c r="J2441">
        <f>VLOOKUP(D2441,'TIpo (Estudo)'!A:C,3,0)</f>
        <v>6</v>
      </c>
      <c r="K2441" t="str">
        <f>VLOOKUP(D2441,'TIpo (Estudo)'!A:B,2,)</f>
        <v>Tipo_F_Mini</v>
      </c>
      <c r="L2441" t="s">
        <v>1725</v>
      </c>
      <c r="M2441" t="str">
        <f t="shared" si="76"/>
        <v>RS</v>
      </c>
      <c r="N2441" s="53">
        <v>41677</v>
      </c>
      <c r="O2441">
        <v>1</v>
      </c>
      <c r="P2441">
        <f t="shared" si="77"/>
        <v>14859.958000000001</v>
      </c>
    </row>
    <row r="2442" spans="1:16" x14ac:dyDescent="0.25">
      <c r="A2442" s="32" t="s">
        <v>79</v>
      </c>
      <c r="B2442" s="32">
        <v>46986</v>
      </c>
      <c r="C2442" s="32" t="s">
        <v>2942</v>
      </c>
      <c r="D2442" s="32" t="str">
        <f>VLOOKUP(C2442,Grupo!A:B,2,0)</f>
        <v>_TMX 02-5 m</v>
      </c>
      <c r="G2442" s="34">
        <v>79843.899999999994</v>
      </c>
      <c r="H2442" s="32">
        <v>8843</v>
      </c>
      <c r="I2442" s="58" t="s">
        <v>79</v>
      </c>
      <c r="J2442">
        <f>VLOOKUP(D2442,'TIpo (Estudo)'!A:C,3,0)</f>
        <v>13</v>
      </c>
      <c r="K2442" t="str">
        <f>VLOOKUP(D2442,'TIpo (Estudo)'!A:B,2,)</f>
        <v>Tipo_H_2-5</v>
      </c>
      <c r="L2442" t="s">
        <v>1704</v>
      </c>
      <c r="M2442" t="str">
        <f t="shared" si="76"/>
        <v>RS</v>
      </c>
      <c r="N2442" s="53">
        <v>41677</v>
      </c>
      <c r="O2442">
        <v>1</v>
      </c>
      <c r="P2442">
        <f t="shared" si="77"/>
        <v>32735.998999999996</v>
      </c>
    </row>
    <row r="2443" spans="1:16" x14ac:dyDescent="0.25">
      <c r="A2443" s="32" t="s">
        <v>79</v>
      </c>
      <c r="B2443" s="32">
        <v>47412</v>
      </c>
      <c r="C2443" s="32" t="s">
        <v>2941</v>
      </c>
      <c r="D2443" s="32" t="str">
        <f>VLOOKUP(C2443,Grupo!A:B,2,0)</f>
        <v>_VM 2-8 m</v>
      </c>
      <c r="G2443" s="34">
        <v>56650.85</v>
      </c>
      <c r="H2443" s="32">
        <v>8861</v>
      </c>
      <c r="I2443" s="58" t="s">
        <v>79</v>
      </c>
      <c r="J2443">
        <f>VLOOKUP(D2443,'TIpo (Estudo)'!A:C,3,0)</f>
        <v>17</v>
      </c>
      <c r="K2443" t="str">
        <f>VLOOKUP(D2443,'TIpo (Estudo)'!A:B,2,)</f>
        <v>Tipo_J_2-8</v>
      </c>
      <c r="L2443" t="s">
        <v>1406</v>
      </c>
      <c r="M2443" t="str">
        <f t="shared" si="76"/>
        <v>RS</v>
      </c>
      <c r="N2443" s="53">
        <v>41677</v>
      </c>
      <c r="O2443">
        <v>1</v>
      </c>
      <c r="P2443">
        <f t="shared" si="77"/>
        <v>23226.848499999996</v>
      </c>
    </row>
    <row r="2444" spans="1:16" x14ac:dyDescent="0.25">
      <c r="A2444" s="32" t="s">
        <v>2</v>
      </c>
      <c r="B2444" s="32">
        <v>31744</v>
      </c>
      <c r="C2444" s="32" t="s">
        <v>1153</v>
      </c>
      <c r="D2444" s="32" t="str">
        <f>VLOOKUP(C2444,Grupo!A:B,2,0)</f>
        <v>_RX 0-11m</v>
      </c>
      <c r="G2444" s="34">
        <v>73715</v>
      </c>
      <c r="H2444" s="32">
        <v>8872</v>
      </c>
      <c r="I2444" s="58" t="s">
        <v>2</v>
      </c>
      <c r="J2444">
        <f>VLOOKUP(D2444,'TIpo (Estudo)'!A:C,3,0)</f>
        <v>7</v>
      </c>
      <c r="K2444" t="str">
        <f>VLOOKUP(D2444,'TIpo (Estudo)'!A:B,2,)</f>
        <v>Tipo_F_0-11</v>
      </c>
      <c r="L2444" t="s">
        <v>1355</v>
      </c>
      <c r="M2444" t="str">
        <f t="shared" si="76"/>
        <v>SP</v>
      </c>
      <c r="N2444" s="53">
        <v>41680</v>
      </c>
      <c r="O2444">
        <v>1</v>
      </c>
      <c r="P2444">
        <f t="shared" si="77"/>
        <v>30223.149999999998</v>
      </c>
    </row>
    <row r="2445" spans="1:16" x14ac:dyDescent="0.25">
      <c r="A2445" s="32" t="s">
        <v>4</v>
      </c>
      <c r="B2445" s="32">
        <v>47774</v>
      </c>
      <c r="C2445" s="32" t="s">
        <v>1958</v>
      </c>
      <c r="D2445" s="32" t="str">
        <f>VLOOKUP(C2445,Grupo!A:B,2,0)</f>
        <v>_Rotormix_Mini</v>
      </c>
      <c r="G2445" s="34">
        <v>35378</v>
      </c>
      <c r="H2445" s="32">
        <v>8846</v>
      </c>
      <c r="I2445" s="58" t="s">
        <v>4</v>
      </c>
      <c r="J2445">
        <f>VLOOKUP(D2445,'TIpo (Estudo)'!A:C,3,0)</f>
        <v>6</v>
      </c>
      <c r="K2445" t="str">
        <f>VLOOKUP(D2445,'TIpo (Estudo)'!A:B,2,)</f>
        <v>Tipo_F_Mini</v>
      </c>
      <c r="L2445" t="s">
        <v>1259</v>
      </c>
      <c r="M2445" t="str">
        <f t="shared" si="76"/>
        <v>MG</v>
      </c>
      <c r="N2445" s="53">
        <v>41681</v>
      </c>
      <c r="O2445">
        <v>1</v>
      </c>
      <c r="P2445">
        <f t="shared" si="77"/>
        <v>14504.98</v>
      </c>
    </row>
    <row r="2446" spans="1:16" x14ac:dyDescent="0.25">
      <c r="A2446" s="32" t="s">
        <v>4</v>
      </c>
      <c r="B2446" s="32">
        <v>47774</v>
      </c>
      <c r="C2446" s="32" t="s">
        <v>1958</v>
      </c>
      <c r="D2446" s="32" t="str">
        <f>VLOOKUP(C2446,Grupo!A:B,2,0)</f>
        <v>_Rotormix_Mini</v>
      </c>
      <c r="G2446" s="34">
        <v>36243</v>
      </c>
      <c r="H2446" s="32">
        <v>8848</v>
      </c>
      <c r="I2446" s="58" t="s">
        <v>4</v>
      </c>
      <c r="J2446">
        <f>VLOOKUP(D2446,'TIpo (Estudo)'!A:C,3,0)</f>
        <v>6</v>
      </c>
      <c r="K2446" t="str">
        <f>VLOOKUP(D2446,'TIpo (Estudo)'!A:B,2,)</f>
        <v>Tipo_F_Mini</v>
      </c>
      <c r="L2446" t="s">
        <v>1259</v>
      </c>
      <c r="M2446" t="str">
        <f t="shared" si="76"/>
        <v>MG</v>
      </c>
      <c r="N2446" s="53">
        <v>41681</v>
      </c>
      <c r="O2446">
        <v>1</v>
      </c>
      <c r="P2446">
        <f t="shared" si="77"/>
        <v>14859.63</v>
      </c>
    </row>
    <row r="2447" spans="1:16" x14ac:dyDescent="0.25">
      <c r="A2447" s="32" t="s">
        <v>15</v>
      </c>
      <c r="B2447" s="32">
        <v>42017</v>
      </c>
      <c r="C2447" s="32" t="s">
        <v>2174</v>
      </c>
      <c r="D2447" s="32" t="str">
        <f>VLOOKUP(C2447,Grupo!A:B,2,0)</f>
        <v>_RX 15-20 m</v>
      </c>
      <c r="G2447" s="34">
        <v>362985</v>
      </c>
      <c r="H2447" s="32">
        <v>8855</v>
      </c>
      <c r="I2447" s="58" t="s">
        <v>15</v>
      </c>
      <c r="J2447">
        <f>VLOOKUP(D2447,'TIpo (Estudo)'!A:C,3,0)</f>
        <v>9</v>
      </c>
      <c r="K2447" t="str">
        <f>VLOOKUP(D2447,'TIpo (Estudo)'!A:B,2,)</f>
        <v>Tipo_F_15-20</v>
      </c>
      <c r="L2447" t="s">
        <v>2093</v>
      </c>
      <c r="M2447" t="str">
        <f t="shared" si="76"/>
        <v>MT</v>
      </c>
      <c r="N2447" s="53">
        <v>41682</v>
      </c>
      <c r="O2447">
        <v>1</v>
      </c>
      <c r="P2447">
        <f t="shared" si="77"/>
        <v>148823.84999999998</v>
      </c>
    </row>
    <row r="2448" spans="1:16" x14ac:dyDescent="0.25">
      <c r="A2448" s="32" t="s">
        <v>4</v>
      </c>
      <c r="B2448" s="32">
        <v>47774</v>
      </c>
      <c r="C2448" s="32" t="s">
        <v>1958</v>
      </c>
      <c r="D2448" s="32" t="str">
        <f>VLOOKUP(C2448,Grupo!A:B,2,0)</f>
        <v>_Rotormix_Mini</v>
      </c>
      <c r="G2448" s="34">
        <v>35378</v>
      </c>
      <c r="H2448" s="32">
        <v>8846</v>
      </c>
      <c r="I2448" s="58" t="s">
        <v>4</v>
      </c>
      <c r="J2448">
        <f>VLOOKUP(D2448,'TIpo (Estudo)'!A:C,3,0)</f>
        <v>6</v>
      </c>
      <c r="K2448" t="str">
        <f>VLOOKUP(D2448,'TIpo (Estudo)'!A:B,2,)</f>
        <v>Tipo_F_Mini</v>
      </c>
      <c r="L2448" t="s">
        <v>1259</v>
      </c>
      <c r="M2448" t="str">
        <f t="shared" si="76"/>
        <v>MG</v>
      </c>
      <c r="N2448" s="53">
        <v>41683</v>
      </c>
      <c r="O2448">
        <v>1</v>
      </c>
      <c r="P2448">
        <f t="shared" si="77"/>
        <v>14504.98</v>
      </c>
    </row>
    <row r="2449" spans="1:16" x14ac:dyDescent="0.25">
      <c r="A2449" s="32" t="s">
        <v>29</v>
      </c>
      <c r="B2449" s="32">
        <v>40526</v>
      </c>
      <c r="C2449" s="32" t="s">
        <v>1151</v>
      </c>
      <c r="D2449" s="32" t="str">
        <f>VLOOKUP(C2449,Grupo!A:B,2,0)</f>
        <v>_RX 0-11m</v>
      </c>
      <c r="G2449" s="34">
        <v>132436</v>
      </c>
      <c r="H2449" s="32">
        <v>8652</v>
      </c>
      <c r="I2449" s="58" t="s">
        <v>29</v>
      </c>
      <c r="J2449">
        <f>VLOOKUP(D2449,'TIpo (Estudo)'!A:C,3,0)</f>
        <v>7</v>
      </c>
      <c r="K2449" t="str">
        <f>VLOOKUP(D2449,'TIpo (Estudo)'!A:B,2,)</f>
        <v>Tipo_F_0-11</v>
      </c>
      <c r="L2449" t="s">
        <v>1335</v>
      </c>
      <c r="M2449" t="str">
        <f t="shared" si="76"/>
        <v>PR</v>
      </c>
      <c r="N2449" s="53">
        <v>41683</v>
      </c>
      <c r="O2449">
        <v>1</v>
      </c>
      <c r="P2449">
        <f t="shared" si="77"/>
        <v>54298.759999999995</v>
      </c>
    </row>
    <row r="2450" spans="1:16" x14ac:dyDescent="0.25">
      <c r="A2450" s="32" t="s">
        <v>79</v>
      </c>
      <c r="B2450" s="32">
        <v>47083</v>
      </c>
      <c r="C2450" s="32" t="s">
        <v>1957</v>
      </c>
      <c r="D2450" s="32" t="str">
        <f>VLOOKUP(C2450,Grupo!A:B,2,0)</f>
        <v>_TMX 06-10 m</v>
      </c>
      <c r="G2450" s="34">
        <v>117981</v>
      </c>
      <c r="H2450" s="32">
        <v>8771</v>
      </c>
      <c r="I2450" s="58" t="s">
        <v>79</v>
      </c>
      <c r="J2450">
        <f>VLOOKUP(D2450,'TIpo (Estudo)'!A:C,3,0)</f>
        <v>14</v>
      </c>
      <c r="K2450" t="str">
        <f>VLOOKUP(D2450,'TIpo (Estudo)'!A:B,2,)</f>
        <v>Tipo_H_6-10</v>
      </c>
      <c r="L2450" t="s">
        <v>1397</v>
      </c>
      <c r="M2450" t="str">
        <f t="shared" si="76"/>
        <v>RS</v>
      </c>
      <c r="N2450" s="53">
        <v>41683</v>
      </c>
      <c r="O2450">
        <v>1</v>
      </c>
      <c r="P2450">
        <f t="shared" si="77"/>
        <v>48372.21</v>
      </c>
    </row>
    <row r="2451" spans="1:16" x14ac:dyDescent="0.25">
      <c r="A2451" s="32" t="s">
        <v>2</v>
      </c>
      <c r="B2451" s="32">
        <v>45392</v>
      </c>
      <c r="C2451" s="32" t="s">
        <v>2006</v>
      </c>
      <c r="D2451" s="32" t="str">
        <f>VLOOKUP(C2451,Grupo!A:B,2,0)</f>
        <v>_TMX 12-15 m</v>
      </c>
      <c r="G2451" s="34">
        <v>114200</v>
      </c>
      <c r="H2451" s="32">
        <v>8868</v>
      </c>
      <c r="I2451" s="58" t="s">
        <v>2</v>
      </c>
      <c r="J2451">
        <f>VLOOKUP(D2451,'TIpo (Estudo)'!A:C,3,0)</f>
        <v>15</v>
      </c>
      <c r="K2451" t="str">
        <f>VLOOKUP(D2451,'TIpo (Estudo)'!A:B,2,)</f>
        <v>Tipo_H_12-15</v>
      </c>
      <c r="L2451" t="s">
        <v>1320</v>
      </c>
      <c r="M2451" t="str">
        <f t="shared" si="76"/>
        <v>SP</v>
      </c>
      <c r="N2451" s="53">
        <v>41684</v>
      </c>
      <c r="O2451">
        <v>1</v>
      </c>
      <c r="P2451">
        <f t="shared" si="77"/>
        <v>46822</v>
      </c>
    </row>
    <row r="2452" spans="1:16" x14ac:dyDescent="0.25">
      <c r="A2452" s="32" t="s">
        <v>4</v>
      </c>
      <c r="B2452" s="32">
        <v>47774</v>
      </c>
      <c r="C2452" s="32" t="s">
        <v>1958</v>
      </c>
      <c r="D2452" s="32" t="str">
        <f>VLOOKUP(C2452,Grupo!A:B,2,0)</f>
        <v>_Rotormix_Mini</v>
      </c>
      <c r="G2452" s="34">
        <v>36244</v>
      </c>
      <c r="H2452" s="32">
        <v>8780</v>
      </c>
      <c r="I2452" s="58" t="s">
        <v>4</v>
      </c>
      <c r="J2452">
        <f>VLOOKUP(D2452,'TIpo (Estudo)'!A:C,3,0)</f>
        <v>6</v>
      </c>
      <c r="K2452" t="str">
        <f>VLOOKUP(D2452,'TIpo (Estudo)'!A:B,2,)</f>
        <v>Tipo_F_Mini</v>
      </c>
      <c r="L2452" t="s">
        <v>1794</v>
      </c>
      <c r="M2452" t="str">
        <f t="shared" si="76"/>
        <v>MG</v>
      </c>
      <c r="N2452" s="53">
        <v>41687</v>
      </c>
      <c r="O2452">
        <v>1</v>
      </c>
      <c r="P2452">
        <f t="shared" si="77"/>
        <v>14860.039999999999</v>
      </c>
    </row>
    <row r="2453" spans="1:16" x14ac:dyDescent="0.25">
      <c r="A2453" s="32" t="s">
        <v>79</v>
      </c>
      <c r="B2453" s="32">
        <v>46231</v>
      </c>
      <c r="C2453" s="32" t="s">
        <v>1164</v>
      </c>
      <c r="D2453" s="32" t="str">
        <f>VLOOKUP(C2453,Grupo!A:B,2,0)</f>
        <v>_Colhedoras</v>
      </c>
      <c r="G2453" s="34">
        <v>36102.339999999997</v>
      </c>
      <c r="H2453" s="32">
        <v>8867</v>
      </c>
      <c r="I2453" s="58" t="s">
        <v>79</v>
      </c>
      <c r="J2453">
        <f>VLOOKUP(D2453,'TIpo (Estudo)'!A:C,3,0)</f>
        <v>1</v>
      </c>
      <c r="K2453" t="str">
        <f>VLOOKUP(D2453,'TIpo (Estudo)'!A:B,2,)</f>
        <v>Tipo_A</v>
      </c>
      <c r="L2453" t="s">
        <v>1704</v>
      </c>
      <c r="M2453" t="str">
        <f t="shared" si="76"/>
        <v>RS</v>
      </c>
      <c r="N2453" s="53">
        <v>41689</v>
      </c>
      <c r="O2453">
        <v>1</v>
      </c>
      <c r="P2453">
        <f t="shared" si="77"/>
        <v>14801.959399999998</v>
      </c>
    </row>
    <row r="2454" spans="1:16" x14ac:dyDescent="0.25">
      <c r="A2454" s="32" t="s">
        <v>2</v>
      </c>
      <c r="B2454" s="32">
        <v>47774</v>
      </c>
      <c r="C2454" s="32" t="s">
        <v>1958</v>
      </c>
      <c r="D2454" s="32" t="str">
        <f>VLOOKUP(C2454,Grupo!A:B,2,0)</f>
        <v>_Rotormix_Mini</v>
      </c>
      <c r="G2454" s="34">
        <v>33448</v>
      </c>
      <c r="H2454" s="32">
        <v>8849</v>
      </c>
      <c r="I2454" s="58" t="s">
        <v>2</v>
      </c>
      <c r="J2454">
        <f>VLOOKUP(D2454,'TIpo (Estudo)'!A:C,3,0)</f>
        <v>6</v>
      </c>
      <c r="K2454" t="str">
        <f>VLOOKUP(D2454,'TIpo (Estudo)'!A:B,2,)</f>
        <v>Tipo_F_Mini</v>
      </c>
      <c r="L2454" t="s">
        <v>1649</v>
      </c>
      <c r="M2454" t="str">
        <f t="shared" si="76"/>
        <v>SP</v>
      </c>
      <c r="N2454" s="53">
        <v>41689</v>
      </c>
      <c r="O2454">
        <v>1</v>
      </c>
      <c r="P2454">
        <f t="shared" si="77"/>
        <v>13713.679999999998</v>
      </c>
    </row>
    <row r="2455" spans="1:16" x14ac:dyDescent="0.25">
      <c r="A2455" s="32" t="s">
        <v>2</v>
      </c>
      <c r="B2455" s="32">
        <v>47774</v>
      </c>
      <c r="C2455" s="32" t="s">
        <v>1958</v>
      </c>
      <c r="D2455" s="32" t="str">
        <f>VLOOKUP(C2455,Grupo!A:B,2,0)</f>
        <v>_Rotormix_Mini</v>
      </c>
      <c r="G2455" s="34">
        <v>38500</v>
      </c>
      <c r="H2455" s="32">
        <v>8800</v>
      </c>
      <c r="I2455" s="58" t="s">
        <v>2</v>
      </c>
      <c r="J2455">
        <f>VLOOKUP(D2455,'TIpo (Estudo)'!A:C,3,0)</f>
        <v>6</v>
      </c>
      <c r="K2455" t="str">
        <f>VLOOKUP(D2455,'TIpo (Estudo)'!A:B,2,)</f>
        <v>Tipo_F_Mini</v>
      </c>
      <c r="L2455" t="s">
        <v>1733</v>
      </c>
      <c r="M2455" t="str">
        <f t="shared" si="76"/>
        <v>SP</v>
      </c>
      <c r="N2455" s="53">
        <v>41690</v>
      </c>
      <c r="O2455">
        <v>1</v>
      </c>
      <c r="P2455">
        <f t="shared" si="77"/>
        <v>15784.999999999998</v>
      </c>
    </row>
    <row r="2456" spans="1:16" x14ac:dyDescent="0.25">
      <c r="A2456" s="32" t="s">
        <v>29</v>
      </c>
      <c r="B2456" s="32">
        <v>46268</v>
      </c>
      <c r="C2456" s="32" t="s">
        <v>1985</v>
      </c>
      <c r="D2456" s="32" t="str">
        <f>VLOOKUP(C2456,Grupo!A:B,2,0)</f>
        <v>_Colhedoras</v>
      </c>
      <c r="G2456" s="34">
        <v>28825.52</v>
      </c>
      <c r="H2456" s="32">
        <v>8875</v>
      </c>
      <c r="I2456" s="58" t="s">
        <v>29</v>
      </c>
      <c r="J2456">
        <f>VLOOKUP(D2456,'TIpo (Estudo)'!A:C,3,0)</f>
        <v>1</v>
      </c>
      <c r="K2456" t="str">
        <f>VLOOKUP(D2456,'TIpo (Estudo)'!A:B,2,)</f>
        <v>Tipo_A</v>
      </c>
      <c r="L2456" t="s">
        <v>1922</v>
      </c>
      <c r="M2456" t="str">
        <f t="shared" si="76"/>
        <v>PR</v>
      </c>
      <c r="N2456" s="53">
        <v>41691</v>
      </c>
      <c r="O2456">
        <v>1</v>
      </c>
      <c r="P2456">
        <f t="shared" si="77"/>
        <v>11818.4632</v>
      </c>
    </row>
    <row r="2457" spans="1:16" x14ac:dyDescent="0.25">
      <c r="A2457" s="32" t="s">
        <v>4</v>
      </c>
      <c r="B2457" s="32">
        <v>47544</v>
      </c>
      <c r="C2457" s="32" t="s">
        <v>2045</v>
      </c>
      <c r="D2457" s="32" t="str">
        <f>VLOOKUP(C2457,Grupo!A:B,2,0)</f>
        <v>_TMX 02-5 m</v>
      </c>
      <c r="G2457" s="34">
        <v>45489</v>
      </c>
      <c r="H2457" s="32">
        <v>8871</v>
      </c>
      <c r="I2457" s="58" t="s">
        <v>4</v>
      </c>
      <c r="J2457">
        <f>VLOOKUP(D2457,'TIpo (Estudo)'!A:C,3,0)</f>
        <v>13</v>
      </c>
      <c r="K2457" t="str">
        <f>VLOOKUP(D2457,'TIpo (Estudo)'!A:B,2,)</f>
        <v>Tipo_H_2-5</v>
      </c>
      <c r="L2457" t="s">
        <v>1259</v>
      </c>
      <c r="M2457" t="str">
        <f t="shared" si="76"/>
        <v>MG</v>
      </c>
      <c r="N2457" s="53">
        <v>41691</v>
      </c>
      <c r="O2457">
        <v>1</v>
      </c>
      <c r="P2457">
        <f t="shared" si="77"/>
        <v>18650.489999999998</v>
      </c>
    </row>
    <row r="2458" spans="1:16" x14ac:dyDescent="0.25">
      <c r="A2458" s="32" t="s">
        <v>2</v>
      </c>
      <c r="B2458" s="32">
        <v>46986</v>
      </c>
      <c r="C2458" s="32" t="s">
        <v>2942</v>
      </c>
      <c r="D2458" s="32" t="str">
        <f>VLOOKUP(C2458,Grupo!A:B,2,0)</f>
        <v>_TMX 02-5 m</v>
      </c>
      <c r="G2458" s="34">
        <v>79715</v>
      </c>
      <c r="H2458" s="32">
        <v>8873</v>
      </c>
      <c r="I2458" s="58" t="s">
        <v>2</v>
      </c>
      <c r="J2458">
        <f>VLOOKUP(D2458,'TIpo (Estudo)'!A:C,3,0)</f>
        <v>13</v>
      </c>
      <c r="K2458" t="str">
        <f>VLOOKUP(D2458,'TIpo (Estudo)'!A:B,2,)</f>
        <v>Tipo_H_2-5</v>
      </c>
      <c r="L2458" t="s">
        <v>1674</v>
      </c>
      <c r="M2458" t="str">
        <f t="shared" si="76"/>
        <v>SP</v>
      </c>
      <c r="N2458" s="53">
        <v>41691</v>
      </c>
      <c r="O2458">
        <v>1</v>
      </c>
      <c r="P2458">
        <f t="shared" si="77"/>
        <v>32683.149999999998</v>
      </c>
    </row>
    <row r="2459" spans="1:16" x14ac:dyDescent="0.25">
      <c r="A2459" s="32" t="s">
        <v>4</v>
      </c>
      <c r="B2459" s="32">
        <v>47164</v>
      </c>
      <c r="C2459" s="32" t="s">
        <v>1955</v>
      </c>
      <c r="D2459" s="32" t="str">
        <f>VLOOKUP(C2459,Grupo!A:B,2,0)</f>
        <v>_TMX 06-10 m</v>
      </c>
      <c r="G2459" s="34">
        <v>66499</v>
      </c>
      <c r="H2459" s="32">
        <v>8877</v>
      </c>
      <c r="I2459" s="58" t="s">
        <v>4</v>
      </c>
      <c r="J2459">
        <f>VLOOKUP(D2459,'TIpo (Estudo)'!A:C,3,0)</f>
        <v>14</v>
      </c>
      <c r="K2459" t="str">
        <f>VLOOKUP(D2459,'TIpo (Estudo)'!A:B,2,)</f>
        <v>Tipo_H_6-10</v>
      </c>
      <c r="L2459" t="s">
        <v>1259</v>
      </c>
      <c r="M2459" t="str">
        <f t="shared" si="76"/>
        <v>MG</v>
      </c>
      <c r="N2459" s="53">
        <v>41691</v>
      </c>
      <c r="O2459">
        <v>1</v>
      </c>
      <c r="P2459">
        <f t="shared" si="77"/>
        <v>27264.59</v>
      </c>
    </row>
    <row r="2460" spans="1:16" x14ac:dyDescent="0.25">
      <c r="A2460" s="32" t="s">
        <v>175</v>
      </c>
      <c r="B2460" s="32">
        <v>46231</v>
      </c>
      <c r="C2460" s="32" t="s">
        <v>1164</v>
      </c>
      <c r="D2460" s="32" t="str">
        <f>VLOOKUP(C2460,Grupo!A:B,2,0)</f>
        <v>_Colhedoras</v>
      </c>
      <c r="G2460" s="34">
        <v>39192.82</v>
      </c>
      <c r="H2460" s="32">
        <v>8869</v>
      </c>
      <c r="I2460" s="58" t="s">
        <v>2</v>
      </c>
      <c r="J2460">
        <f>VLOOKUP(D2460,'TIpo (Estudo)'!A:C,3,0)</f>
        <v>1</v>
      </c>
      <c r="K2460" t="str">
        <f>VLOOKUP(D2460,'TIpo (Estudo)'!A:B,2,)</f>
        <v>Tipo_A</v>
      </c>
      <c r="L2460" t="s">
        <v>1652</v>
      </c>
      <c r="M2460" t="str">
        <f t="shared" si="76"/>
        <v>SP</v>
      </c>
      <c r="N2460" s="53">
        <v>41694</v>
      </c>
      <c r="O2460">
        <v>1</v>
      </c>
      <c r="P2460">
        <f t="shared" si="77"/>
        <v>16069.056199999999</v>
      </c>
    </row>
    <row r="2461" spans="1:16" x14ac:dyDescent="0.25">
      <c r="A2461" s="32" t="s">
        <v>48</v>
      </c>
      <c r="B2461" s="32">
        <v>33790</v>
      </c>
      <c r="C2461" s="32" t="s">
        <v>1180</v>
      </c>
      <c r="D2461" s="32" t="str">
        <f>VLOOKUP(C2461,Grupo!A:B,2,0)</f>
        <v>_Colhedoras</v>
      </c>
      <c r="G2461" s="34">
        <v>62000</v>
      </c>
      <c r="H2461" s="32">
        <v>8568</v>
      </c>
      <c r="I2461" s="58" t="s">
        <v>48</v>
      </c>
      <c r="J2461">
        <f>VLOOKUP(D2461,'TIpo (Estudo)'!A:C,3,0)</f>
        <v>1</v>
      </c>
      <c r="K2461" t="str">
        <f>VLOOKUP(D2461,'TIpo (Estudo)'!A:B,2,)</f>
        <v>Tipo_A</v>
      </c>
      <c r="L2461" t="s">
        <v>1719</v>
      </c>
      <c r="M2461" t="str">
        <f t="shared" si="76"/>
        <v>CE</v>
      </c>
      <c r="N2461" s="53">
        <v>41694</v>
      </c>
      <c r="O2461">
        <v>1</v>
      </c>
      <c r="P2461">
        <f t="shared" si="77"/>
        <v>25420</v>
      </c>
    </row>
    <row r="2462" spans="1:16" x14ac:dyDescent="0.25">
      <c r="A2462" s="32" t="s">
        <v>2</v>
      </c>
      <c r="B2462" s="32">
        <v>40757</v>
      </c>
      <c r="C2462" s="32" t="s">
        <v>1154</v>
      </c>
      <c r="D2462" s="32" t="str">
        <f>VLOOKUP(C2462,Grupo!A:B,2,0)</f>
        <v>_RX 0-11m</v>
      </c>
      <c r="G2462" s="34">
        <v>83942</v>
      </c>
      <c r="H2462" s="32">
        <v>8860</v>
      </c>
      <c r="I2462" s="58" t="s">
        <v>2</v>
      </c>
      <c r="J2462">
        <f>VLOOKUP(D2462,'TIpo (Estudo)'!A:C,3,0)</f>
        <v>7</v>
      </c>
      <c r="K2462" t="str">
        <f>VLOOKUP(D2462,'TIpo (Estudo)'!A:B,2,)</f>
        <v>Tipo_F_0-11</v>
      </c>
      <c r="L2462" t="s">
        <v>1649</v>
      </c>
      <c r="M2462" t="str">
        <f t="shared" si="76"/>
        <v>SP</v>
      </c>
      <c r="N2462" s="53">
        <v>41696</v>
      </c>
      <c r="O2462">
        <v>1</v>
      </c>
      <c r="P2462">
        <f t="shared" si="77"/>
        <v>34416.22</v>
      </c>
    </row>
    <row r="2463" spans="1:16" x14ac:dyDescent="0.25">
      <c r="A2463" s="32" t="s">
        <v>79</v>
      </c>
      <c r="B2463" s="32">
        <v>46231</v>
      </c>
      <c r="C2463" s="32" t="s">
        <v>1164</v>
      </c>
      <c r="D2463" s="32" t="str">
        <f>VLOOKUP(C2463,Grupo!A:B,2,0)</f>
        <v>_Colhedoras</v>
      </c>
      <c r="G2463" s="34">
        <v>34019</v>
      </c>
      <c r="H2463" s="32">
        <v>8889</v>
      </c>
      <c r="I2463" s="58" t="s">
        <v>79</v>
      </c>
      <c r="J2463">
        <f>VLOOKUP(D2463,'TIpo (Estudo)'!A:C,3,0)</f>
        <v>1</v>
      </c>
      <c r="K2463" t="str">
        <f>VLOOKUP(D2463,'TIpo (Estudo)'!A:B,2,)</f>
        <v>Tipo_A</v>
      </c>
      <c r="L2463" t="s">
        <v>1397</v>
      </c>
      <c r="M2463" t="str">
        <f t="shared" si="76"/>
        <v>RS</v>
      </c>
      <c r="N2463" s="53">
        <v>41704</v>
      </c>
      <c r="O2463">
        <v>1</v>
      </c>
      <c r="P2463">
        <f t="shared" si="77"/>
        <v>13947.789999999999</v>
      </c>
    </row>
    <row r="2464" spans="1:16" x14ac:dyDescent="0.25">
      <c r="A2464" s="32" t="s">
        <v>10</v>
      </c>
      <c r="B2464" s="32">
        <v>42540</v>
      </c>
      <c r="C2464" s="32" t="s">
        <v>2176</v>
      </c>
      <c r="D2464" s="32" t="str">
        <f>VLOOKUP(C2464,Grupo!A:B,2,0)</f>
        <v>_RX 25-27 M</v>
      </c>
      <c r="G2464" s="34">
        <v>435000</v>
      </c>
      <c r="H2464" s="32">
        <v>8834</v>
      </c>
      <c r="I2464" s="58" t="s">
        <v>10</v>
      </c>
      <c r="J2464">
        <f>VLOOKUP(D2464,'TIpo (Estudo)'!A:C,3,0)</f>
        <v>11</v>
      </c>
      <c r="K2464" t="str">
        <f>VLOOKUP(D2464,'TIpo (Estudo)'!A:B,2,)</f>
        <v>Tipo_F_25-27</v>
      </c>
      <c r="L2464" t="s">
        <v>1269</v>
      </c>
      <c r="M2464" t="str">
        <f t="shared" si="76"/>
        <v>GO</v>
      </c>
      <c r="N2464" s="53">
        <v>41708</v>
      </c>
      <c r="O2464">
        <v>1</v>
      </c>
      <c r="P2464">
        <f t="shared" si="77"/>
        <v>178350</v>
      </c>
    </row>
    <row r="2465" spans="1:16" x14ac:dyDescent="0.25">
      <c r="A2465" s="32" t="s">
        <v>55</v>
      </c>
      <c r="B2465" s="32">
        <v>33790</v>
      </c>
      <c r="C2465" s="32" t="s">
        <v>1180</v>
      </c>
      <c r="D2465" s="32" t="str">
        <f>VLOOKUP(C2465,Grupo!A:B,2,0)</f>
        <v>_Colhedoras</v>
      </c>
      <c r="G2465" s="34">
        <v>45240</v>
      </c>
      <c r="H2465" s="32">
        <v>8890</v>
      </c>
      <c r="I2465" s="58" t="s">
        <v>55</v>
      </c>
      <c r="J2465">
        <f>VLOOKUP(D2465,'TIpo (Estudo)'!A:C,3,0)</f>
        <v>1</v>
      </c>
      <c r="K2465" t="str">
        <f>VLOOKUP(D2465,'TIpo (Estudo)'!A:B,2,)</f>
        <v>Tipo_A</v>
      </c>
      <c r="L2465" t="s">
        <v>1300</v>
      </c>
      <c r="M2465" t="str">
        <f t="shared" si="76"/>
        <v>SC</v>
      </c>
      <c r="N2465" s="53">
        <v>41708</v>
      </c>
      <c r="O2465">
        <v>1</v>
      </c>
      <c r="P2465">
        <f t="shared" si="77"/>
        <v>18548.399999999998</v>
      </c>
    </row>
    <row r="2466" spans="1:16" x14ac:dyDescent="0.25">
      <c r="A2466" s="32" t="s">
        <v>175</v>
      </c>
      <c r="B2466" s="32">
        <v>42017</v>
      </c>
      <c r="C2466" s="32" t="s">
        <v>2174</v>
      </c>
      <c r="D2466" s="32" t="str">
        <f>VLOOKUP(C2466,Grupo!A:B,2,0)</f>
        <v>_RX 15-20 m</v>
      </c>
      <c r="G2466" s="34">
        <v>215487.39</v>
      </c>
      <c r="H2466" s="32">
        <v>8879</v>
      </c>
      <c r="I2466" s="58" t="s">
        <v>175</v>
      </c>
      <c r="J2466">
        <f>VLOOKUP(D2466,'TIpo (Estudo)'!A:C,3,0)</f>
        <v>9</v>
      </c>
      <c r="K2466" t="str">
        <f>VLOOKUP(D2466,'TIpo (Estudo)'!A:B,2,)</f>
        <v>Tipo_F_15-20</v>
      </c>
      <c r="L2466" t="s">
        <v>1765</v>
      </c>
      <c r="M2466" t="str">
        <f t="shared" si="76"/>
        <v>EX</v>
      </c>
      <c r="N2466" s="53">
        <v>41709</v>
      </c>
      <c r="O2466">
        <v>1</v>
      </c>
      <c r="P2466">
        <f t="shared" si="77"/>
        <v>88349.829899999997</v>
      </c>
    </row>
    <row r="2467" spans="1:16" x14ac:dyDescent="0.25">
      <c r="A2467" s="32" t="s">
        <v>10</v>
      </c>
      <c r="B2467" s="32">
        <v>42540</v>
      </c>
      <c r="C2467" s="32" t="s">
        <v>2176</v>
      </c>
      <c r="D2467" s="32" t="str">
        <f>VLOOKUP(C2467,Grupo!A:B,2,0)</f>
        <v>_RX 25-27 M</v>
      </c>
      <c r="G2467" s="34">
        <v>475000</v>
      </c>
      <c r="H2467" s="32">
        <v>8874</v>
      </c>
      <c r="I2467" s="58" t="s">
        <v>10</v>
      </c>
      <c r="J2467">
        <f>VLOOKUP(D2467,'TIpo (Estudo)'!A:C,3,0)</f>
        <v>11</v>
      </c>
      <c r="K2467" t="str">
        <f>VLOOKUP(D2467,'TIpo (Estudo)'!A:B,2,)</f>
        <v>Tipo_F_25-27</v>
      </c>
      <c r="L2467" t="s">
        <v>1926</v>
      </c>
      <c r="M2467" t="str">
        <f t="shared" si="76"/>
        <v>GO</v>
      </c>
      <c r="N2467" s="53">
        <v>41710</v>
      </c>
      <c r="O2467">
        <v>1</v>
      </c>
      <c r="P2467">
        <f t="shared" si="77"/>
        <v>194750</v>
      </c>
    </row>
    <row r="2468" spans="1:16" x14ac:dyDescent="0.25">
      <c r="A2468" s="32" t="s">
        <v>15</v>
      </c>
      <c r="B2468" s="32">
        <v>47774</v>
      </c>
      <c r="C2468" s="32" t="s">
        <v>1958</v>
      </c>
      <c r="D2468" s="32" t="str">
        <f>VLOOKUP(C2468,Grupo!A:B,2,0)</f>
        <v>_Rotormix_Mini</v>
      </c>
      <c r="G2468" s="34">
        <v>38000</v>
      </c>
      <c r="H2468" s="32">
        <v>8850</v>
      </c>
      <c r="I2468" s="58" t="s">
        <v>15</v>
      </c>
      <c r="J2468">
        <f>VLOOKUP(D2468,'TIpo (Estudo)'!A:C,3,0)</f>
        <v>6</v>
      </c>
      <c r="K2468" t="str">
        <f>VLOOKUP(D2468,'TIpo (Estudo)'!A:B,2,)</f>
        <v>Tipo_F_Mini</v>
      </c>
      <c r="L2468" t="s">
        <v>1328</v>
      </c>
      <c r="M2468" t="str">
        <f t="shared" si="76"/>
        <v>MT</v>
      </c>
      <c r="N2468" s="53">
        <v>41710</v>
      </c>
      <c r="O2468">
        <v>1</v>
      </c>
      <c r="P2468">
        <f t="shared" si="77"/>
        <v>15579.999999999998</v>
      </c>
    </row>
    <row r="2469" spans="1:16" x14ac:dyDescent="0.25">
      <c r="A2469" s="32" t="s">
        <v>4</v>
      </c>
      <c r="B2469" s="32">
        <v>40757</v>
      </c>
      <c r="C2469" s="32" t="s">
        <v>1154</v>
      </c>
      <c r="D2469" s="32" t="str">
        <f>VLOOKUP(C2469,Grupo!A:B,2,0)</f>
        <v>_RX 0-11m</v>
      </c>
      <c r="G2469" s="34">
        <v>95093</v>
      </c>
      <c r="H2469" s="32">
        <v>8891</v>
      </c>
      <c r="I2469" s="58" t="s">
        <v>4</v>
      </c>
      <c r="J2469">
        <f>VLOOKUP(D2469,'TIpo (Estudo)'!A:C,3,0)</f>
        <v>7</v>
      </c>
      <c r="K2469" t="str">
        <f>VLOOKUP(D2469,'TIpo (Estudo)'!A:B,2,)</f>
        <v>Tipo_F_0-11</v>
      </c>
      <c r="L2469" t="s">
        <v>1259</v>
      </c>
      <c r="M2469" t="str">
        <f t="shared" si="76"/>
        <v>MG</v>
      </c>
      <c r="N2469" s="53">
        <v>41710</v>
      </c>
      <c r="O2469">
        <v>1</v>
      </c>
      <c r="P2469">
        <f t="shared" si="77"/>
        <v>38988.129999999997</v>
      </c>
    </row>
    <row r="2470" spans="1:16" x14ac:dyDescent="0.25">
      <c r="A2470" s="32" t="s">
        <v>2</v>
      </c>
      <c r="B2470" s="32">
        <v>47774</v>
      </c>
      <c r="C2470" s="32" t="s">
        <v>1958</v>
      </c>
      <c r="D2470" s="32" t="str">
        <f>VLOOKUP(C2470,Grupo!A:B,2,0)</f>
        <v>_Rotormix_Mini</v>
      </c>
      <c r="G2470" s="34">
        <v>36000</v>
      </c>
      <c r="H2470" s="32">
        <v>8895</v>
      </c>
      <c r="I2470" s="58" t="s">
        <v>2</v>
      </c>
      <c r="J2470">
        <f>VLOOKUP(D2470,'TIpo (Estudo)'!A:C,3,0)</f>
        <v>6</v>
      </c>
      <c r="K2470" t="str">
        <f>VLOOKUP(D2470,'TIpo (Estudo)'!A:B,2,)</f>
        <v>Tipo_F_Mini</v>
      </c>
      <c r="L2470" t="s">
        <v>1928</v>
      </c>
      <c r="M2470" t="str">
        <f t="shared" si="76"/>
        <v>SP</v>
      </c>
      <c r="N2470" s="53">
        <v>41711</v>
      </c>
      <c r="O2470">
        <v>1</v>
      </c>
      <c r="P2470">
        <f t="shared" si="77"/>
        <v>14760</v>
      </c>
    </row>
    <row r="2471" spans="1:16" x14ac:dyDescent="0.25">
      <c r="A2471" s="32" t="s">
        <v>79</v>
      </c>
      <c r="B2471" s="32">
        <v>46268</v>
      </c>
      <c r="C2471" s="32" t="s">
        <v>1985</v>
      </c>
      <c r="D2471" s="32" t="str">
        <f>VLOOKUP(C2471,Grupo!A:B,2,0)</f>
        <v>_Colhedoras</v>
      </c>
      <c r="G2471" s="34">
        <v>28030.1</v>
      </c>
      <c r="H2471" s="32">
        <v>8888</v>
      </c>
      <c r="I2471" s="58" t="s">
        <v>79</v>
      </c>
      <c r="J2471">
        <f>VLOOKUP(D2471,'TIpo (Estudo)'!A:C,3,0)</f>
        <v>1</v>
      </c>
      <c r="K2471" t="str">
        <f>VLOOKUP(D2471,'TIpo (Estudo)'!A:B,2,)</f>
        <v>Tipo_A</v>
      </c>
      <c r="L2471" t="s">
        <v>1406</v>
      </c>
      <c r="M2471" t="str">
        <f t="shared" si="76"/>
        <v>RS</v>
      </c>
      <c r="N2471" s="53">
        <v>41715</v>
      </c>
      <c r="O2471">
        <v>1</v>
      </c>
      <c r="P2471">
        <f t="shared" si="77"/>
        <v>11492.340999999999</v>
      </c>
    </row>
    <row r="2472" spans="1:16" x14ac:dyDescent="0.25">
      <c r="A2472" s="32" t="s">
        <v>79</v>
      </c>
      <c r="B2472" s="32">
        <v>46231</v>
      </c>
      <c r="C2472" s="32" t="s">
        <v>1164</v>
      </c>
      <c r="D2472" s="32" t="str">
        <f>VLOOKUP(C2472,Grupo!A:B,2,0)</f>
        <v>_Colhedoras</v>
      </c>
      <c r="G2472" s="34">
        <v>32977.5</v>
      </c>
      <c r="H2472" s="32">
        <v>8883</v>
      </c>
      <c r="I2472" s="58" t="s">
        <v>79</v>
      </c>
      <c r="J2472">
        <f>VLOOKUP(D2472,'TIpo (Estudo)'!A:C,3,0)</f>
        <v>1</v>
      </c>
      <c r="K2472" t="str">
        <f>VLOOKUP(D2472,'TIpo (Estudo)'!A:B,2,)</f>
        <v>Tipo_A</v>
      </c>
      <c r="L2472" t="s">
        <v>1406</v>
      </c>
      <c r="M2472" t="str">
        <f t="shared" si="76"/>
        <v>RS</v>
      </c>
      <c r="N2472" s="53">
        <v>41715</v>
      </c>
      <c r="O2472">
        <v>1</v>
      </c>
      <c r="P2472">
        <f t="shared" si="77"/>
        <v>13520.775</v>
      </c>
    </row>
    <row r="2473" spans="1:16" x14ac:dyDescent="0.25">
      <c r="A2473" s="32" t="s">
        <v>79</v>
      </c>
      <c r="B2473" s="32">
        <v>47412</v>
      </c>
      <c r="C2473" s="32" t="s">
        <v>2941</v>
      </c>
      <c r="D2473" s="32" t="str">
        <f>VLOOKUP(C2473,Grupo!A:B,2,0)</f>
        <v>_VM 2-8 m</v>
      </c>
      <c r="G2473" s="34">
        <v>56074.28</v>
      </c>
      <c r="H2473" s="32">
        <v>8882</v>
      </c>
      <c r="I2473" s="58" t="s">
        <v>79</v>
      </c>
      <c r="J2473">
        <f>VLOOKUP(D2473,'TIpo (Estudo)'!A:C,3,0)</f>
        <v>17</v>
      </c>
      <c r="K2473" t="str">
        <f>VLOOKUP(D2473,'TIpo (Estudo)'!A:B,2,)</f>
        <v>Tipo_J_2-8</v>
      </c>
      <c r="L2473" t="s">
        <v>1704</v>
      </c>
      <c r="M2473" t="str">
        <f t="shared" si="76"/>
        <v>RS</v>
      </c>
      <c r="N2473" s="53">
        <v>41715</v>
      </c>
      <c r="O2473">
        <v>1</v>
      </c>
      <c r="P2473">
        <f t="shared" si="77"/>
        <v>22990.4548</v>
      </c>
    </row>
    <row r="2474" spans="1:16" x14ac:dyDescent="0.25">
      <c r="A2474" s="32" t="s">
        <v>10</v>
      </c>
      <c r="B2474" s="32">
        <v>40526</v>
      </c>
      <c r="C2474" s="32" t="s">
        <v>1151</v>
      </c>
      <c r="D2474" s="32" t="str">
        <f>VLOOKUP(C2474,Grupo!A:B,2,0)</f>
        <v>_RX 0-11m</v>
      </c>
      <c r="G2474" s="34">
        <v>127000</v>
      </c>
      <c r="H2474" s="32">
        <v>8683</v>
      </c>
      <c r="I2474" s="58" t="s">
        <v>10</v>
      </c>
      <c r="J2474">
        <f>VLOOKUP(D2474,'TIpo (Estudo)'!A:C,3,0)</f>
        <v>7</v>
      </c>
      <c r="K2474" t="str">
        <f>VLOOKUP(D2474,'TIpo (Estudo)'!A:B,2,)</f>
        <v>Tipo_F_0-11</v>
      </c>
      <c r="L2474" t="s">
        <v>1286</v>
      </c>
      <c r="M2474" t="str">
        <f t="shared" si="76"/>
        <v>GO</v>
      </c>
      <c r="N2474" s="53">
        <v>41716</v>
      </c>
      <c r="O2474">
        <v>1</v>
      </c>
      <c r="P2474">
        <f t="shared" si="77"/>
        <v>52070</v>
      </c>
    </row>
    <row r="2475" spans="1:16" x14ac:dyDescent="0.25">
      <c r="A2475" s="32" t="s">
        <v>79</v>
      </c>
      <c r="B2475" s="32">
        <v>47162</v>
      </c>
      <c r="C2475" s="32" t="s">
        <v>2023</v>
      </c>
      <c r="D2475" s="32" t="str">
        <f>VLOOKUP(C2475,Grupo!A:B,2,0)</f>
        <v>_TMX 06-10 m</v>
      </c>
      <c r="G2475" s="34">
        <v>92493.98</v>
      </c>
      <c r="H2475" s="32">
        <v>8885</v>
      </c>
      <c r="I2475" s="58" t="s">
        <v>79</v>
      </c>
      <c r="J2475">
        <f>VLOOKUP(D2475,'TIpo (Estudo)'!A:C,3,0)</f>
        <v>14</v>
      </c>
      <c r="K2475" t="str">
        <f>VLOOKUP(D2475,'TIpo (Estudo)'!A:B,2,)</f>
        <v>Tipo_H_6-10</v>
      </c>
      <c r="L2475" t="s">
        <v>1704</v>
      </c>
      <c r="M2475" t="str">
        <f t="shared" si="76"/>
        <v>RS</v>
      </c>
      <c r="N2475" s="53">
        <v>41716</v>
      </c>
      <c r="O2475">
        <v>1</v>
      </c>
      <c r="P2475">
        <f t="shared" si="77"/>
        <v>37922.531799999997</v>
      </c>
    </row>
    <row r="2476" spans="1:16" x14ac:dyDescent="0.25">
      <c r="A2476" s="32" t="s">
        <v>4</v>
      </c>
      <c r="B2476" s="32">
        <v>47083</v>
      </c>
      <c r="C2476" s="32" t="s">
        <v>1957</v>
      </c>
      <c r="D2476" s="32" t="str">
        <f>VLOOKUP(C2476,Grupo!A:B,2,0)</f>
        <v>_TMX 06-10 m</v>
      </c>
      <c r="G2476" s="34">
        <v>107370.2</v>
      </c>
      <c r="H2476" s="32">
        <v>8892</v>
      </c>
      <c r="I2476" s="58" t="s">
        <v>4</v>
      </c>
      <c r="J2476">
        <f>VLOOKUP(D2476,'TIpo (Estudo)'!A:C,3,0)</f>
        <v>14</v>
      </c>
      <c r="K2476" t="str">
        <f>VLOOKUP(D2476,'TIpo (Estudo)'!A:B,2,)</f>
        <v>Tipo_H_6-10</v>
      </c>
      <c r="L2476" t="s">
        <v>1259</v>
      </c>
      <c r="M2476" t="str">
        <f t="shared" si="76"/>
        <v>MG</v>
      </c>
      <c r="N2476" s="53">
        <v>41716</v>
      </c>
      <c r="O2476">
        <v>1</v>
      </c>
      <c r="P2476">
        <f t="shared" si="77"/>
        <v>44021.781999999999</v>
      </c>
    </row>
    <row r="2477" spans="1:16" x14ac:dyDescent="0.25">
      <c r="A2477" s="32" t="s">
        <v>1</v>
      </c>
      <c r="B2477" s="32">
        <v>40757</v>
      </c>
      <c r="C2477" s="32" t="s">
        <v>1154</v>
      </c>
      <c r="D2477" s="32" t="str">
        <f>VLOOKUP(C2477,Grupo!A:B,2,0)</f>
        <v>_RX 0-11m</v>
      </c>
      <c r="G2477" s="34">
        <v>93407</v>
      </c>
      <c r="H2477" s="32">
        <v>8899</v>
      </c>
      <c r="I2477" s="58" t="s">
        <v>1</v>
      </c>
      <c r="J2477">
        <f>VLOOKUP(D2477,'TIpo (Estudo)'!A:C,3,0)</f>
        <v>7</v>
      </c>
      <c r="K2477" t="str">
        <f>VLOOKUP(D2477,'TIpo (Estudo)'!A:B,2,)</f>
        <v>Tipo_F_0-11</v>
      </c>
      <c r="L2477" t="s">
        <v>1578</v>
      </c>
      <c r="M2477" t="str">
        <f t="shared" si="76"/>
        <v>MS</v>
      </c>
      <c r="N2477" s="53">
        <v>41718</v>
      </c>
      <c r="O2477">
        <v>1</v>
      </c>
      <c r="P2477">
        <f t="shared" si="77"/>
        <v>38296.869999999995</v>
      </c>
    </row>
    <row r="2478" spans="1:16" x14ac:dyDescent="0.25">
      <c r="A2478" s="32" t="s">
        <v>175</v>
      </c>
      <c r="B2478" s="32">
        <v>47160</v>
      </c>
      <c r="C2478" s="32" t="s">
        <v>1146</v>
      </c>
      <c r="D2478" s="32" t="str">
        <f>VLOOKUP(C2478,Grupo!A:B,2,0)</f>
        <v>_TMX 06-10 m</v>
      </c>
      <c r="G2478" s="34">
        <v>57148.23</v>
      </c>
      <c r="H2478" s="32">
        <v>8898</v>
      </c>
      <c r="I2478" s="58" t="s">
        <v>175</v>
      </c>
      <c r="J2478">
        <f>VLOOKUP(D2478,'TIpo (Estudo)'!A:C,3,0)</f>
        <v>14</v>
      </c>
      <c r="K2478" t="str">
        <f>VLOOKUP(D2478,'TIpo (Estudo)'!A:B,2,)</f>
        <v>Tipo_H_6-10</v>
      </c>
      <c r="L2478" t="s">
        <v>1584</v>
      </c>
      <c r="M2478" t="str">
        <f t="shared" si="76"/>
        <v>EX</v>
      </c>
      <c r="N2478" s="53">
        <v>41719</v>
      </c>
      <c r="O2478">
        <v>1</v>
      </c>
      <c r="P2478">
        <f t="shared" si="77"/>
        <v>23430.774300000001</v>
      </c>
    </row>
    <row r="2479" spans="1:16" x14ac:dyDescent="0.25">
      <c r="A2479" s="32" t="s">
        <v>175</v>
      </c>
      <c r="B2479" s="32">
        <v>47083</v>
      </c>
      <c r="C2479" s="32" t="s">
        <v>1957</v>
      </c>
      <c r="D2479" s="32" t="str">
        <f>VLOOKUP(C2479,Grupo!A:B,2,0)</f>
        <v>_TMX 06-10 m</v>
      </c>
      <c r="G2479" s="34">
        <v>85666.81</v>
      </c>
      <c r="H2479" s="32">
        <v>8900</v>
      </c>
      <c r="I2479" s="58" t="s">
        <v>175</v>
      </c>
      <c r="J2479">
        <f>VLOOKUP(D2479,'TIpo (Estudo)'!A:C,3,0)</f>
        <v>14</v>
      </c>
      <c r="K2479" t="str">
        <f>VLOOKUP(D2479,'TIpo (Estudo)'!A:B,2,)</f>
        <v>Tipo_H_6-10</v>
      </c>
      <c r="L2479" t="s">
        <v>1584</v>
      </c>
      <c r="M2479" t="str">
        <f t="shared" si="76"/>
        <v>EX</v>
      </c>
      <c r="N2479" s="53">
        <v>41719</v>
      </c>
      <c r="O2479">
        <v>1</v>
      </c>
      <c r="P2479">
        <f t="shared" si="77"/>
        <v>35123.392099999997</v>
      </c>
    </row>
    <row r="2480" spans="1:16" x14ac:dyDescent="0.25">
      <c r="A2480" s="32" t="s">
        <v>15</v>
      </c>
      <c r="B2480" s="32">
        <v>42700</v>
      </c>
      <c r="C2480" s="32" t="s">
        <v>3059</v>
      </c>
      <c r="D2480" s="32" t="str">
        <f>VLOOKUP(C2480,Grupo!A:B,2,0)</f>
        <v>_Wagon</v>
      </c>
      <c r="G2480" s="34">
        <v>33212</v>
      </c>
      <c r="H2480" s="32">
        <v>8897</v>
      </c>
      <c r="I2480" s="58" t="s">
        <v>15</v>
      </c>
      <c r="J2480">
        <f>VLOOKUP(D2480,'TIpo (Estudo)'!A:C,3,0)</f>
        <v>19</v>
      </c>
      <c r="K2480" t="str">
        <f>VLOOKUP(D2480,'TIpo (Estudo)'!A:B,2,)</f>
        <v>Tipo_K</v>
      </c>
      <c r="L2480" t="s">
        <v>1419</v>
      </c>
      <c r="M2480" t="str">
        <f t="shared" si="76"/>
        <v>MT</v>
      </c>
      <c r="N2480" s="53">
        <v>41722</v>
      </c>
      <c r="O2480">
        <v>1</v>
      </c>
      <c r="P2480">
        <f t="shared" si="77"/>
        <v>13616.92</v>
      </c>
    </row>
    <row r="2481" spans="1:16" x14ac:dyDescent="0.25">
      <c r="A2481" s="32" t="s">
        <v>4</v>
      </c>
      <c r="B2481" s="32">
        <v>40757</v>
      </c>
      <c r="C2481" s="32" t="s">
        <v>1154</v>
      </c>
      <c r="D2481" s="32" t="str">
        <f>VLOOKUP(C2481,Grupo!A:B,2,0)</f>
        <v>_RX 0-11m</v>
      </c>
      <c r="G2481" s="34">
        <v>91500</v>
      </c>
      <c r="H2481" s="32">
        <v>8909</v>
      </c>
      <c r="I2481" s="58" t="s">
        <v>4</v>
      </c>
      <c r="J2481">
        <f>VLOOKUP(D2481,'TIpo (Estudo)'!A:C,3,0)</f>
        <v>7</v>
      </c>
      <c r="K2481" t="str">
        <f>VLOOKUP(D2481,'TIpo (Estudo)'!A:B,2,)</f>
        <v>Tipo_F_0-11</v>
      </c>
      <c r="L2481" t="s">
        <v>1794</v>
      </c>
      <c r="M2481" t="str">
        <f t="shared" si="76"/>
        <v>MG</v>
      </c>
      <c r="N2481" s="53">
        <v>41725</v>
      </c>
      <c r="O2481">
        <v>1</v>
      </c>
      <c r="P2481">
        <f t="shared" si="77"/>
        <v>37515</v>
      </c>
    </row>
    <row r="2482" spans="1:16" x14ac:dyDescent="0.25">
      <c r="A2482" s="32" t="s">
        <v>4</v>
      </c>
      <c r="B2482" s="32">
        <v>47544</v>
      </c>
      <c r="C2482" s="32" t="s">
        <v>2045</v>
      </c>
      <c r="D2482" s="32" t="str">
        <f>VLOOKUP(C2482,Grupo!A:B,2,0)</f>
        <v>_TMX 02-5 m</v>
      </c>
      <c r="G2482" s="34">
        <v>51500</v>
      </c>
      <c r="H2482" s="32">
        <v>8786</v>
      </c>
      <c r="I2482" s="58" t="s">
        <v>4</v>
      </c>
      <c r="J2482">
        <f>VLOOKUP(D2482,'TIpo (Estudo)'!A:C,3,0)</f>
        <v>13</v>
      </c>
      <c r="K2482" t="str">
        <f>VLOOKUP(D2482,'TIpo (Estudo)'!A:B,2,)</f>
        <v>Tipo_H_2-5</v>
      </c>
      <c r="L2482" t="s">
        <v>1794</v>
      </c>
      <c r="M2482" t="str">
        <f t="shared" si="76"/>
        <v>MG</v>
      </c>
      <c r="N2482" s="53">
        <v>41725</v>
      </c>
      <c r="O2482">
        <v>1</v>
      </c>
      <c r="P2482">
        <f t="shared" si="77"/>
        <v>21115</v>
      </c>
    </row>
    <row r="2483" spans="1:16" x14ac:dyDescent="0.25">
      <c r="A2483" s="32" t="s">
        <v>67</v>
      </c>
      <c r="B2483" s="32">
        <v>42540</v>
      </c>
      <c r="C2483" s="32" t="s">
        <v>2176</v>
      </c>
      <c r="D2483" s="32" t="str">
        <f>VLOOKUP(C2483,Grupo!A:B,2,0)</f>
        <v>_RX 25-27 M</v>
      </c>
      <c r="G2483" s="34">
        <v>390000</v>
      </c>
      <c r="H2483" s="32">
        <v>8525</v>
      </c>
      <c r="I2483" s="58" t="s">
        <v>67</v>
      </c>
      <c r="J2483">
        <f>VLOOKUP(D2483,'TIpo (Estudo)'!A:C,3,0)</f>
        <v>11</v>
      </c>
      <c r="K2483" t="str">
        <f>VLOOKUP(D2483,'TIpo (Estudo)'!A:B,2,)</f>
        <v>Tipo_F_25-27</v>
      </c>
      <c r="L2483" t="s">
        <v>1861</v>
      </c>
      <c r="M2483" t="str">
        <f t="shared" si="76"/>
        <v>PA</v>
      </c>
      <c r="N2483" s="53">
        <v>41726</v>
      </c>
      <c r="O2483">
        <v>1</v>
      </c>
      <c r="P2483">
        <f t="shared" si="77"/>
        <v>159900</v>
      </c>
    </row>
    <row r="2484" spans="1:16" x14ac:dyDescent="0.25">
      <c r="A2484" s="32" t="s">
        <v>15</v>
      </c>
      <c r="B2484" s="32">
        <v>46231</v>
      </c>
      <c r="C2484" s="32" t="s">
        <v>1164</v>
      </c>
      <c r="D2484" s="32" t="str">
        <f>VLOOKUP(C2484,Grupo!A:B,2,0)</f>
        <v>_Colhedoras</v>
      </c>
      <c r="G2484" s="34">
        <v>36950.6</v>
      </c>
      <c r="H2484" s="32">
        <v>8884</v>
      </c>
      <c r="I2484" s="58" t="s">
        <v>15</v>
      </c>
      <c r="J2484">
        <f>VLOOKUP(D2484,'TIpo (Estudo)'!A:C,3,0)</f>
        <v>1</v>
      </c>
      <c r="K2484" t="str">
        <f>VLOOKUP(D2484,'TIpo (Estudo)'!A:B,2,)</f>
        <v>Tipo_A</v>
      </c>
      <c r="L2484" t="s">
        <v>1722</v>
      </c>
      <c r="M2484" t="str">
        <f t="shared" si="76"/>
        <v>MT</v>
      </c>
      <c r="N2484" s="53">
        <v>41729</v>
      </c>
      <c r="O2484">
        <v>1</v>
      </c>
      <c r="P2484">
        <f t="shared" si="77"/>
        <v>15149.745999999999</v>
      </c>
    </row>
    <row r="2485" spans="1:16" x14ac:dyDescent="0.25">
      <c r="A2485" s="32" t="s">
        <v>15</v>
      </c>
      <c r="B2485" s="32">
        <v>42540</v>
      </c>
      <c r="C2485" s="32" t="s">
        <v>2176</v>
      </c>
      <c r="D2485" s="32" t="str">
        <f>VLOOKUP(C2485,Grupo!A:B,2,0)</f>
        <v>_RX 25-27 M</v>
      </c>
      <c r="G2485" s="34">
        <v>450450</v>
      </c>
      <c r="H2485" s="32">
        <v>8796</v>
      </c>
      <c r="I2485" s="58" t="s">
        <v>15</v>
      </c>
      <c r="J2485">
        <f>VLOOKUP(D2485,'TIpo (Estudo)'!A:C,3,0)</f>
        <v>11</v>
      </c>
      <c r="K2485" t="str">
        <f>VLOOKUP(D2485,'TIpo (Estudo)'!A:B,2,)</f>
        <v>Tipo_F_25-27</v>
      </c>
      <c r="L2485" t="s">
        <v>1718</v>
      </c>
      <c r="M2485" t="str">
        <f t="shared" si="76"/>
        <v>MT</v>
      </c>
      <c r="N2485" s="53">
        <v>41729</v>
      </c>
      <c r="O2485">
        <v>1</v>
      </c>
      <c r="P2485">
        <f t="shared" si="77"/>
        <v>184684.5</v>
      </c>
    </row>
    <row r="2486" spans="1:16" x14ac:dyDescent="0.25">
      <c r="A2486" s="32" t="s">
        <v>4</v>
      </c>
      <c r="B2486" s="32">
        <v>40757</v>
      </c>
      <c r="C2486" s="32" t="s">
        <v>1154</v>
      </c>
      <c r="D2486" s="32" t="str">
        <f>VLOOKUP(C2486,Grupo!A:B,2,0)</f>
        <v>_RX 0-11m</v>
      </c>
      <c r="G2486" s="34">
        <v>95093</v>
      </c>
      <c r="H2486" s="32">
        <v>8918</v>
      </c>
      <c r="I2486" s="58" t="s">
        <v>4</v>
      </c>
      <c r="J2486">
        <f>VLOOKUP(D2486,'TIpo (Estudo)'!A:C,3,0)</f>
        <v>7</v>
      </c>
      <c r="K2486" t="str">
        <f>VLOOKUP(D2486,'TIpo (Estudo)'!A:B,2,)</f>
        <v>Tipo_F_0-11</v>
      </c>
      <c r="L2486" t="s">
        <v>1259</v>
      </c>
      <c r="M2486" t="str">
        <f t="shared" si="76"/>
        <v>MG</v>
      </c>
      <c r="N2486" s="53">
        <v>41730</v>
      </c>
      <c r="O2486">
        <v>1</v>
      </c>
      <c r="P2486">
        <f t="shared" si="77"/>
        <v>38988.129999999997</v>
      </c>
    </row>
    <row r="2487" spans="1:16" x14ac:dyDescent="0.25">
      <c r="A2487" s="32" t="s">
        <v>4</v>
      </c>
      <c r="B2487" s="32">
        <v>40757</v>
      </c>
      <c r="C2487" s="32" t="s">
        <v>1154</v>
      </c>
      <c r="D2487" s="32" t="str">
        <f>VLOOKUP(C2487,Grupo!A:B,2,0)</f>
        <v>_RX 0-11m</v>
      </c>
      <c r="G2487" s="34">
        <v>91000</v>
      </c>
      <c r="H2487" s="32">
        <v>8891</v>
      </c>
      <c r="I2487" s="58" t="s">
        <v>4</v>
      </c>
      <c r="J2487">
        <f>VLOOKUP(D2487,'TIpo (Estudo)'!A:C,3,0)</f>
        <v>7</v>
      </c>
      <c r="K2487" t="str">
        <f>VLOOKUP(D2487,'TIpo (Estudo)'!A:B,2,)</f>
        <v>Tipo_F_0-11</v>
      </c>
      <c r="L2487" t="s">
        <v>1305</v>
      </c>
      <c r="M2487" t="str">
        <f t="shared" si="76"/>
        <v>MG</v>
      </c>
      <c r="N2487" s="53">
        <v>41730</v>
      </c>
      <c r="O2487">
        <v>1</v>
      </c>
      <c r="P2487">
        <f t="shared" si="77"/>
        <v>37310</v>
      </c>
    </row>
    <row r="2488" spans="1:16" x14ac:dyDescent="0.25">
      <c r="A2488" s="32" t="s">
        <v>79</v>
      </c>
      <c r="B2488" s="32">
        <v>47354</v>
      </c>
      <c r="C2488" s="32" t="s">
        <v>1956</v>
      </c>
      <c r="D2488" s="32" t="str">
        <f>VLOOKUP(C2488,Grupo!A:B,2,0)</f>
        <v>_TMX 02-5 m</v>
      </c>
      <c r="G2488" s="34">
        <v>65836</v>
      </c>
      <c r="H2488" s="32">
        <v>8862</v>
      </c>
      <c r="I2488" s="58" t="s">
        <v>79</v>
      </c>
      <c r="J2488">
        <f>VLOOKUP(D2488,'TIpo (Estudo)'!A:C,3,0)</f>
        <v>13</v>
      </c>
      <c r="K2488" t="str">
        <f>VLOOKUP(D2488,'TIpo (Estudo)'!A:B,2,)</f>
        <v>Tipo_H_2-5</v>
      </c>
      <c r="L2488" t="s">
        <v>1816</v>
      </c>
      <c r="M2488" t="str">
        <f t="shared" si="76"/>
        <v>RS</v>
      </c>
      <c r="N2488" s="53">
        <v>41732</v>
      </c>
      <c r="O2488">
        <v>1</v>
      </c>
      <c r="P2488">
        <f t="shared" si="77"/>
        <v>26992.76</v>
      </c>
    </row>
    <row r="2489" spans="1:16" x14ac:dyDescent="0.25">
      <c r="A2489" s="32" t="s">
        <v>79</v>
      </c>
      <c r="B2489" s="32">
        <v>46986</v>
      </c>
      <c r="C2489" s="32" t="s">
        <v>2942</v>
      </c>
      <c r="D2489" s="32" t="str">
        <f>VLOOKUP(C2489,Grupo!A:B,2,0)</f>
        <v>_TMX 02-5 m</v>
      </c>
      <c r="G2489" s="34">
        <v>88427</v>
      </c>
      <c r="H2489" s="32">
        <v>8886</v>
      </c>
      <c r="I2489" s="58" t="s">
        <v>79</v>
      </c>
      <c r="J2489">
        <f>VLOOKUP(D2489,'TIpo (Estudo)'!A:C,3,0)</f>
        <v>13</v>
      </c>
      <c r="K2489" t="str">
        <f>VLOOKUP(D2489,'TIpo (Estudo)'!A:B,2,)</f>
        <v>Tipo_H_2-5</v>
      </c>
      <c r="L2489" t="s">
        <v>1816</v>
      </c>
      <c r="M2489" t="str">
        <f t="shared" si="76"/>
        <v>RS</v>
      </c>
      <c r="N2489" s="53">
        <v>41732</v>
      </c>
      <c r="O2489">
        <v>1</v>
      </c>
      <c r="P2489">
        <f t="shared" si="77"/>
        <v>36255.07</v>
      </c>
    </row>
    <row r="2490" spans="1:16" x14ac:dyDescent="0.25">
      <c r="A2490" s="32" t="s">
        <v>79</v>
      </c>
      <c r="B2490" s="32">
        <v>47354</v>
      </c>
      <c r="C2490" s="32" t="s">
        <v>1956</v>
      </c>
      <c r="D2490" s="32" t="str">
        <f>VLOOKUP(C2490,Grupo!A:B,2,0)</f>
        <v>_TMX 02-5 m</v>
      </c>
      <c r="G2490" s="34">
        <v>63066</v>
      </c>
      <c r="H2490" s="32">
        <v>8880</v>
      </c>
      <c r="I2490" s="58" t="s">
        <v>79</v>
      </c>
      <c r="J2490">
        <f>VLOOKUP(D2490,'TIpo (Estudo)'!A:C,3,0)</f>
        <v>13</v>
      </c>
      <c r="K2490" t="str">
        <f>VLOOKUP(D2490,'TIpo (Estudo)'!A:B,2,)</f>
        <v>Tipo_H_2-5</v>
      </c>
      <c r="L2490" t="s">
        <v>1796</v>
      </c>
      <c r="M2490" t="str">
        <f t="shared" si="76"/>
        <v>RS</v>
      </c>
      <c r="N2490" s="53">
        <v>41733</v>
      </c>
      <c r="O2490">
        <v>1</v>
      </c>
      <c r="P2490">
        <f t="shared" si="77"/>
        <v>25857.059999999998</v>
      </c>
    </row>
    <row r="2491" spans="1:16" x14ac:dyDescent="0.25">
      <c r="A2491" s="32" t="s">
        <v>4</v>
      </c>
      <c r="B2491" s="32">
        <v>46986</v>
      </c>
      <c r="C2491" s="32" t="s">
        <v>2942</v>
      </c>
      <c r="D2491" s="32" t="str">
        <f>VLOOKUP(C2491,Grupo!A:B,2,0)</f>
        <v>_TMX 02-5 m</v>
      </c>
      <c r="G2491" s="34">
        <v>88426.08</v>
      </c>
      <c r="H2491" s="32">
        <v>8873</v>
      </c>
      <c r="I2491" s="58" t="s">
        <v>4</v>
      </c>
      <c r="J2491">
        <f>VLOOKUP(D2491,'TIpo (Estudo)'!A:C,3,0)</f>
        <v>13</v>
      </c>
      <c r="K2491" t="str">
        <f>VLOOKUP(D2491,'TIpo (Estudo)'!A:B,2,)</f>
        <v>Tipo_H_2-5</v>
      </c>
      <c r="L2491" t="s">
        <v>1933</v>
      </c>
      <c r="M2491" t="str">
        <f t="shared" si="76"/>
        <v>MG</v>
      </c>
      <c r="N2491" s="53">
        <v>41733</v>
      </c>
      <c r="O2491">
        <v>1</v>
      </c>
      <c r="P2491">
        <f t="shared" si="77"/>
        <v>36254.692799999997</v>
      </c>
    </row>
    <row r="2492" spans="1:16" x14ac:dyDescent="0.25">
      <c r="A2492" s="32" t="s">
        <v>10</v>
      </c>
      <c r="B2492" s="32">
        <v>40526</v>
      </c>
      <c r="C2492" s="32" t="s">
        <v>1151</v>
      </c>
      <c r="D2492" s="32" t="str">
        <f>VLOOKUP(C2492,Grupo!A:B,2,0)</f>
        <v>_RX 0-11m</v>
      </c>
      <c r="G2492" s="34">
        <v>167000</v>
      </c>
      <c r="H2492" s="32">
        <v>8905</v>
      </c>
      <c r="I2492" s="58" t="s">
        <v>10</v>
      </c>
      <c r="J2492">
        <f>VLOOKUP(D2492,'TIpo (Estudo)'!A:C,3,0)</f>
        <v>7</v>
      </c>
      <c r="K2492" t="str">
        <f>VLOOKUP(D2492,'TIpo (Estudo)'!A:B,2,)</f>
        <v>Tipo_F_0-11</v>
      </c>
      <c r="L2492" t="s">
        <v>2054</v>
      </c>
      <c r="M2492" t="str">
        <f t="shared" si="76"/>
        <v>GO</v>
      </c>
      <c r="N2492" s="53">
        <v>41736</v>
      </c>
      <c r="O2492">
        <v>1</v>
      </c>
      <c r="P2492">
        <f t="shared" si="77"/>
        <v>68470</v>
      </c>
    </row>
    <row r="2493" spans="1:16" x14ac:dyDescent="0.25">
      <c r="A2493" s="32" t="s">
        <v>1</v>
      </c>
      <c r="B2493" s="32">
        <v>46231</v>
      </c>
      <c r="C2493" s="32" t="s">
        <v>1164</v>
      </c>
      <c r="D2493" s="32" t="str">
        <f>VLOOKUP(C2493,Grupo!A:B,2,0)</f>
        <v>_Colhedoras</v>
      </c>
      <c r="G2493" s="34">
        <v>32000</v>
      </c>
      <c r="H2493" s="32">
        <v>8927</v>
      </c>
      <c r="I2493" s="58" t="s">
        <v>1</v>
      </c>
      <c r="J2493">
        <f>VLOOKUP(D2493,'TIpo (Estudo)'!A:C,3,0)</f>
        <v>1</v>
      </c>
      <c r="K2493" t="str">
        <f>VLOOKUP(D2493,'TIpo (Estudo)'!A:B,2,)</f>
        <v>Tipo_A</v>
      </c>
      <c r="L2493" t="s">
        <v>1278</v>
      </c>
      <c r="M2493" t="str">
        <f t="shared" si="76"/>
        <v>MS</v>
      </c>
      <c r="N2493" s="53">
        <v>41738</v>
      </c>
      <c r="O2493">
        <v>1</v>
      </c>
      <c r="P2493">
        <f t="shared" si="77"/>
        <v>13120</v>
      </c>
    </row>
    <row r="2494" spans="1:16" x14ac:dyDescent="0.25">
      <c r="A2494" s="32" t="s">
        <v>10</v>
      </c>
      <c r="B2494" s="32">
        <v>47774</v>
      </c>
      <c r="C2494" s="32" t="s">
        <v>1958</v>
      </c>
      <c r="D2494" s="32" t="str">
        <f>VLOOKUP(C2494,Grupo!A:B,2,0)</f>
        <v>_Rotormix_Mini</v>
      </c>
      <c r="G2494" s="34">
        <v>43000</v>
      </c>
      <c r="H2494" s="32">
        <v>8901</v>
      </c>
      <c r="I2494" s="58" t="s">
        <v>10</v>
      </c>
      <c r="J2494">
        <f>VLOOKUP(D2494,'TIpo (Estudo)'!A:C,3,0)</f>
        <v>6</v>
      </c>
      <c r="K2494" t="str">
        <f>VLOOKUP(D2494,'TIpo (Estudo)'!A:B,2,)</f>
        <v>Tipo_F_Mini</v>
      </c>
      <c r="L2494" t="s">
        <v>1218</v>
      </c>
      <c r="M2494" t="str">
        <f t="shared" si="76"/>
        <v>GO</v>
      </c>
      <c r="N2494" s="53">
        <v>41740</v>
      </c>
      <c r="O2494">
        <v>1</v>
      </c>
      <c r="P2494">
        <f t="shared" si="77"/>
        <v>17630</v>
      </c>
    </row>
    <row r="2495" spans="1:16" x14ac:dyDescent="0.25">
      <c r="A2495" s="32" t="s">
        <v>2</v>
      </c>
      <c r="B2495" s="32">
        <v>33790</v>
      </c>
      <c r="C2495" s="32" t="s">
        <v>1180</v>
      </c>
      <c r="D2495" s="32" t="str">
        <f>VLOOKUP(C2495,Grupo!A:B,2,0)</f>
        <v>_Colhedoras</v>
      </c>
      <c r="G2495" s="34">
        <v>45500</v>
      </c>
      <c r="H2495" s="32">
        <v>8903</v>
      </c>
      <c r="I2495" s="58" t="s">
        <v>2</v>
      </c>
      <c r="J2495">
        <f>VLOOKUP(D2495,'TIpo (Estudo)'!A:C,3,0)</f>
        <v>1</v>
      </c>
      <c r="K2495" t="str">
        <f>VLOOKUP(D2495,'TIpo (Estudo)'!A:B,2,)</f>
        <v>Tipo_A</v>
      </c>
      <c r="L2495" t="s">
        <v>1413</v>
      </c>
      <c r="M2495" t="str">
        <f t="shared" si="76"/>
        <v>SP</v>
      </c>
      <c r="N2495" s="53">
        <v>41740</v>
      </c>
      <c r="O2495">
        <v>1</v>
      </c>
      <c r="P2495">
        <f t="shared" si="77"/>
        <v>18655</v>
      </c>
    </row>
    <row r="2496" spans="1:16" x14ac:dyDescent="0.25">
      <c r="A2496" s="32" t="s">
        <v>750</v>
      </c>
      <c r="B2496" s="32">
        <v>42017</v>
      </c>
      <c r="C2496" s="32" t="s">
        <v>2174</v>
      </c>
      <c r="D2496" s="32" t="str">
        <f>VLOOKUP(C2496,Grupo!A:B,2,0)</f>
        <v>_RX 15-20 m</v>
      </c>
      <c r="G2496" s="34">
        <v>255000</v>
      </c>
      <c r="H2496" s="32">
        <v>8924</v>
      </c>
      <c r="I2496" s="58" t="s">
        <v>750</v>
      </c>
      <c r="J2496">
        <f>VLOOKUP(D2496,'TIpo (Estudo)'!A:C,3,0)</f>
        <v>9</v>
      </c>
      <c r="K2496" t="str">
        <f>VLOOKUP(D2496,'TIpo (Estudo)'!A:B,2,)</f>
        <v>Tipo_F_15-20</v>
      </c>
      <c r="L2496" t="s">
        <v>1837</v>
      </c>
      <c r="M2496" t="str">
        <f t="shared" si="76"/>
        <v>RO</v>
      </c>
      <c r="N2496" s="53">
        <v>41743</v>
      </c>
      <c r="O2496">
        <v>1</v>
      </c>
      <c r="P2496">
        <f t="shared" si="77"/>
        <v>104550</v>
      </c>
    </row>
    <row r="2497" spans="1:16" x14ac:dyDescent="0.25">
      <c r="A2497" s="32" t="s">
        <v>1</v>
      </c>
      <c r="B2497" s="32">
        <v>47164</v>
      </c>
      <c r="C2497" s="32" t="s">
        <v>1955</v>
      </c>
      <c r="D2497" s="32" t="str">
        <f>VLOOKUP(C2497,Grupo!A:B,2,0)</f>
        <v>_TMX 06-10 m</v>
      </c>
      <c r="G2497" s="34">
        <v>73215</v>
      </c>
      <c r="H2497" s="32">
        <v>8893</v>
      </c>
      <c r="I2497" s="58" t="s">
        <v>1</v>
      </c>
      <c r="J2497">
        <f>VLOOKUP(D2497,'TIpo (Estudo)'!A:C,3,0)</f>
        <v>14</v>
      </c>
      <c r="K2497" t="str">
        <f>VLOOKUP(D2497,'TIpo (Estudo)'!A:B,2,)</f>
        <v>Tipo_H_6-10</v>
      </c>
      <c r="L2497" t="s">
        <v>1278</v>
      </c>
      <c r="M2497" t="str">
        <f t="shared" si="76"/>
        <v>MS</v>
      </c>
      <c r="N2497" s="53">
        <v>41745</v>
      </c>
      <c r="O2497">
        <v>1</v>
      </c>
      <c r="P2497">
        <f t="shared" si="77"/>
        <v>30018.149999999998</v>
      </c>
    </row>
    <row r="2498" spans="1:16" x14ac:dyDescent="0.25">
      <c r="A2498" s="32" t="s">
        <v>79</v>
      </c>
      <c r="B2498" s="32">
        <v>46268</v>
      </c>
      <c r="C2498" s="32" t="s">
        <v>1985</v>
      </c>
      <c r="D2498" s="32" t="str">
        <f>VLOOKUP(C2498,Grupo!A:B,2,0)</f>
        <v>_Colhedoras</v>
      </c>
      <c r="G2498" s="34">
        <v>27074.53</v>
      </c>
      <c r="H2498" s="32">
        <v>8938</v>
      </c>
      <c r="I2498" s="58" t="s">
        <v>79</v>
      </c>
      <c r="J2498">
        <f>VLOOKUP(D2498,'TIpo (Estudo)'!A:C,3,0)</f>
        <v>1</v>
      </c>
      <c r="K2498" t="str">
        <f>VLOOKUP(D2498,'TIpo (Estudo)'!A:B,2,)</f>
        <v>Tipo_A</v>
      </c>
      <c r="L2498" t="s">
        <v>1704</v>
      </c>
      <c r="M2498" t="str">
        <f t="shared" si="76"/>
        <v>RS</v>
      </c>
      <c r="N2498" s="53">
        <v>41745</v>
      </c>
      <c r="O2498">
        <v>1</v>
      </c>
      <c r="P2498">
        <f t="shared" si="77"/>
        <v>11100.557299999999</v>
      </c>
    </row>
    <row r="2499" spans="1:16" x14ac:dyDescent="0.25">
      <c r="A2499" s="32" t="s">
        <v>750</v>
      </c>
      <c r="B2499" s="32">
        <v>42017</v>
      </c>
      <c r="C2499" s="32" t="s">
        <v>2174</v>
      </c>
      <c r="D2499" s="32" t="str">
        <f>VLOOKUP(C2499,Grupo!A:B,2,0)</f>
        <v>_RX 15-20 m</v>
      </c>
      <c r="G2499" s="34">
        <v>289500</v>
      </c>
      <c r="H2499" s="32">
        <v>8902</v>
      </c>
      <c r="I2499" s="58" t="s">
        <v>750</v>
      </c>
      <c r="J2499">
        <f>VLOOKUP(D2499,'TIpo (Estudo)'!A:C,3,0)</f>
        <v>9</v>
      </c>
      <c r="K2499" t="str">
        <f>VLOOKUP(D2499,'TIpo (Estudo)'!A:B,2,)</f>
        <v>Tipo_F_15-20</v>
      </c>
      <c r="L2499" t="s">
        <v>1837</v>
      </c>
      <c r="M2499" t="str">
        <f t="shared" ref="M2499:M2562" si="78">IF(ISBLANK(I2499),A2499,I2499)</f>
        <v>RO</v>
      </c>
      <c r="N2499" s="53">
        <v>41745</v>
      </c>
      <c r="O2499">
        <v>1</v>
      </c>
      <c r="P2499">
        <f t="shared" ref="P2499:P2562" si="79">G2499*0.41</f>
        <v>118695</v>
      </c>
    </row>
    <row r="2500" spans="1:16" x14ac:dyDescent="0.25">
      <c r="A2500" s="32" t="s">
        <v>750</v>
      </c>
      <c r="B2500" s="32">
        <v>42017</v>
      </c>
      <c r="C2500" s="32" t="s">
        <v>2174</v>
      </c>
      <c r="D2500" s="32" t="str">
        <f>VLOOKUP(C2500,Grupo!A:B,2,0)</f>
        <v>_RX 15-20 m</v>
      </c>
      <c r="G2500" s="34">
        <v>289500</v>
      </c>
      <c r="H2500" s="32">
        <v>8913</v>
      </c>
      <c r="I2500" s="58" t="s">
        <v>750</v>
      </c>
      <c r="J2500">
        <f>VLOOKUP(D2500,'TIpo (Estudo)'!A:C,3,0)</f>
        <v>9</v>
      </c>
      <c r="K2500" t="str">
        <f>VLOOKUP(D2500,'TIpo (Estudo)'!A:B,2,)</f>
        <v>Tipo_F_15-20</v>
      </c>
      <c r="L2500" t="s">
        <v>1837</v>
      </c>
      <c r="M2500" t="str">
        <f t="shared" si="78"/>
        <v>RO</v>
      </c>
      <c r="N2500" s="53">
        <v>41745</v>
      </c>
      <c r="O2500">
        <v>1</v>
      </c>
      <c r="P2500">
        <f t="shared" si="79"/>
        <v>118695</v>
      </c>
    </row>
    <row r="2501" spans="1:16" x14ac:dyDescent="0.25">
      <c r="A2501" s="32" t="s">
        <v>2</v>
      </c>
      <c r="B2501" s="32">
        <v>33790</v>
      </c>
      <c r="C2501" s="32" t="s">
        <v>1180</v>
      </c>
      <c r="D2501" s="32" t="str">
        <f>VLOOKUP(C2501,Grupo!A:B,2,0)</f>
        <v>_Colhedoras</v>
      </c>
      <c r="G2501" s="34">
        <v>45000</v>
      </c>
      <c r="H2501" s="32">
        <v>8425</v>
      </c>
      <c r="I2501" s="58" t="s">
        <v>2</v>
      </c>
      <c r="J2501">
        <f>VLOOKUP(D2501,'TIpo (Estudo)'!A:C,3,0)</f>
        <v>1</v>
      </c>
      <c r="K2501" t="str">
        <f>VLOOKUP(D2501,'TIpo (Estudo)'!A:B,2,)</f>
        <v>Tipo_A</v>
      </c>
      <c r="L2501" t="s">
        <v>1623</v>
      </c>
      <c r="M2501" t="str">
        <f t="shared" si="78"/>
        <v>SP</v>
      </c>
      <c r="N2501" s="53">
        <v>41746</v>
      </c>
      <c r="O2501">
        <v>1</v>
      </c>
      <c r="P2501">
        <f t="shared" si="79"/>
        <v>18450</v>
      </c>
    </row>
    <row r="2502" spans="1:16" x14ac:dyDescent="0.25">
      <c r="A2502" s="32" t="s">
        <v>15</v>
      </c>
      <c r="B2502" s="32">
        <v>37201</v>
      </c>
      <c r="C2502" s="32" t="s">
        <v>2009</v>
      </c>
      <c r="D2502" s="32" t="str">
        <f>VLOOKUP(C2502,Grupo!A:B,2,0)</f>
        <v>_TMX 12-15 m</v>
      </c>
      <c r="G2502" s="34">
        <v>165000</v>
      </c>
      <c r="H2502" s="32">
        <v>8572</v>
      </c>
      <c r="I2502" s="58" t="s">
        <v>15</v>
      </c>
      <c r="J2502">
        <f>VLOOKUP(D2502,'TIpo (Estudo)'!A:C,3,0)</f>
        <v>15</v>
      </c>
      <c r="K2502" t="str">
        <f>VLOOKUP(D2502,'TIpo (Estudo)'!A:B,2,)</f>
        <v>Tipo_H_12-15</v>
      </c>
      <c r="L2502" t="s">
        <v>1939</v>
      </c>
      <c r="M2502" t="str">
        <f t="shared" si="78"/>
        <v>MT</v>
      </c>
      <c r="N2502" s="53">
        <v>41752</v>
      </c>
      <c r="O2502">
        <v>1</v>
      </c>
      <c r="P2502">
        <f t="shared" si="79"/>
        <v>67650</v>
      </c>
    </row>
    <row r="2503" spans="1:16" x14ac:dyDescent="0.25">
      <c r="A2503" s="32" t="s">
        <v>79</v>
      </c>
      <c r="B2503" s="32">
        <v>46231</v>
      </c>
      <c r="C2503" s="32" t="s">
        <v>1164</v>
      </c>
      <c r="D2503" s="32" t="str">
        <f>VLOOKUP(C2503,Grupo!A:B,2,0)</f>
        <v>_Colhedoras</v>
      </c>
      <c r="G2503" s="34">
        <v>37967.5</v>
      </c>
      <c r="H2503" s="32">
        <v>8930</v>
      </c>
      <c r="I2503" s="58" t="s">
        <v>79</v>
      </c>
      <c r="J2503">
        <f>VLOOKUP(D2503,'TIpo (Estudo)'!A:C,3,0)</f>
        <v>1</v>
      </c>
      <c r="K2503" t="str">
        <f>VLOOKUP(D2503,'TIpo (Estudo)'!A:B,2,)</f>
        <v>Tipo_A</v>
      </c>
      <c r="L2503" t="s">
        <v>1452</v>
      </c>
      <c r="M2503" t="str">
        <f t="shared" si="78"/>
        <v>RS</v>
      </c>
      <c r="N2503" s="53">
        <v>41752</v>
      </c>
      <c r="O2503">
        <v>1</v>
      </c>
      <c r="P2503">
        <f t="shared" si="79"/>
        <v>15566.674999999999</v>
      </c>
    </row>
    <row r="2504" spans="1:16" x14ac:dyDescent="0.25">
      <c r="A2504" s="32" t="s">
        <v>4</v>
      </c>
      <c r="B2504" s="32">
        <v>46231</v>
      </c>
      <c r="C2504" s="32" t="s">
        <v>1164</v>
      </c>
      <c r="D2504" s="32" t="str">
        <f>VLOOKUP(C2504,Grupo!A:B,2,0)</f>
        <v>_Colhedoras</v>
      </c>
      <c r="G2504" s="34">
        <v>32202</v>
      </c>
      <c r="H2504" s="32">
        <v>8937</v>
      </c>
      <c r="I2504" s="58" t="s">
        <v>4</v>
      </c>
      <c r="J2504">
        <f>VLOOKUP(D2504,'TIpo (Estudo)'!A:C,3,0)</f>
        <v>1</v>
      </c>
      <c r="K2504" t="str">
        <f>VLOOKUP(D2504,'TIpo (Estudo)'!A:B,2,)</f>
        <v>Tipo_A</v>
      </c>
      <c r="L2504" t="s">
        <v>1933</v>
      </c>
      <c r="M2504" t="str">
        <f t="shared" si="78"/>
        <v>MG</v>
      </c>
      <c r="N2504" s="53">
        <v>41752</v>
      </c>
      <c r="O2504">
        <v>1</v>
      </c>
      <c r="P2504">
        <f t="shared" si="79"/>
        <v>13202.82</v>
      </c>
    </row>
    <row r="2505" spans="1:16" x14ac:dyDescent="0.25">
      <c r="A2505" s="32" t="s">
        <v>2</v>
      </c>
      <c r="B2505" s="32">
        <v>47164</v>
      </c>
      <c r="C2505" s="32" t="s">
        <v>1955</v>
      </c>
      <c r="D2505" s="32" t="str">
        <f>VLOOKUP(C2505,Grupo!A:B,2,0)</f>
        <v>_TMX 06-10 m</v>
      </c>
      <c r="G2505" s="34">
        <v>71000</v>
      </c>
      <c r="H2505" s="32">
        <v>8917</v>
      </c>
      <c r="I2505" s="58" t="s">
        <v>2</v>
      </c>
      <c r="J2505">
        <f>VLOOKUP(D2505,'TIpo (Estudo)'!A:C,3,0)</f>
        <v>14</v>
      </c>
      <c r="K2505" t="str">
        <f>VLOOKUP(D2505,'TIpo (Estudo)'!A:B,2,)</f>
        <v>Tipo_H_6-10</v>
      </c>
      <c r="L2505" t="s">
        <v>1733</v>
      </c>
      <c r="M2505" t="str">
        <f t="shared" si="78"/>
        <v>SP</v>
      </c>
      <c r="N2505" s="53">
        <v>41752</v>
      </c>
      <c r="O2505">
        <v>1</v>
      </c>
      <c r="P2505">
        <f t="shared" si="79"/>
        <v>29110</v>
      </c>
    </row>
    <row r="2506" spans="1:16" x14ac:dyDescent="0.25">
      <c r="A2506" s="32" t="s">
        <v>29</v>
      </c>
      <c r="B2506" s="32">
        <v>42700</v>
      </c>
      <c r="C2506" s="32" t="s">
        <v>3059</v>
      </c>
      <c r="D2506" s="32" t="str">
        <f>VLOOKUP(C2506,Grupo!A:B,2,0)</f>
        <v>_Wagon</v>
      </c>
      <c r="G2506" s="34">
        <v>34700</v>
      </c>
      <c r="H2506" s="32">
        <v>8894</v>
      </c>
      <c r="I2506" s="58" t="s">
        <v>29</v>
      </c>
      <c r="J2506">
        <f>VLOOKUP(D2506,'TIpo (Estudo)'!A:C,3,0)</f>
        <v>19</v>
      </c>
      <c r="K2506" t="str">
        <f>VLOOKUP(D2506,'TIpo (Estudo)'!A:B,2,)</f>
        <v>Tipo_K</v>
      </c>
      <c r="L2506" t="s">
        <v>1217</v>
      </c>
      <c r="M2506" t="str">
        <f t="shared" si="78"/>
        <v>PR</v>
      </c>
      <c r="N2506" s="53">
        <v>41752</v>
      </c>
      <c r="O2506">
        <v>1</v>
      </c>
      <c r="P2506">
        <f t="shared" si="79"/>
        <v>14227</v>
      </c>
    </row>
    <row r="2507" spans="1:16" x14ac:dyDescent="0.25">
      <c r="A2507" s="32" t="s">
        <v>2</v>
      </c>
      <c r="B2507" s="32">
        <v>34192</v>
      </c>
      <c r="C2507" s="32" t="s">
        <v>2949</v>
      </c>
      <c r="D2507" s="32" t="str">
        <f>VLOOKUP(C2507,Grupo!A:B,2,0)</f>
        <v>_Colhedoras</v>
      </c>
      <c r="G2507" s="34">
        <v>41000</v>
      </c>
      <c r="H2507" s="32">
        <v>8916</v>
      </c>
      <c r="I2507" s="58" t="s">
        <v>2</v>
      </c>
      <c r="J2507">
        <f>VLOOKUP(D2507,'TIpo (Estudo)'!A:C,3,0)</f>
        <v>1</v>
      </c>
      <c r="K2507" t="str">
        <f>VLOOKUP(D2507,'TIpo (Estudo)'!A:B,2,)</f>
        <v>Tipo_A</v>
      </c>
      <c r="L2507" t="s">
        <v>1733</v>
      </c>
      <c r="M2507" t="str">
        <f t="shared" si="78"/>
        <v>SP</v>
      </c>
      <c r="N2507" s="53">
        <v>41753</v>
      </c>
      <c r="O2507">
        <v>1</v>
      </c>
      <c r="P2507">
        <f t="shared" si="79"/>
        <v>16810</v>
      </c>
    </row>
    <row r="2508" spans="1:16" x14ac:dyDescent="0.25">
      <c r="A2508" s="32" t="s">
        <v>4</v>
      </c>
      <c r="B2508" s="32">
        <v>47354</v>
      </c>
      <c r="C2508" s="32" t="s">
        <v>1956</v>
      </c>
      <c r="D2508" s="32" t="str">
        <f>VLOOKUP(C2508,Grupo!A:B,2,0)</f>
        <v>_TMX 02-5 m</v>
      </c>
      <c r="G2508" s="34">
        <v>59909.05</v>
      </c>
      <c r="H2508" s="32">
        <v>8878</v>
      </c>
      <c r="I2508" s="58" t="s">
        <v>4</v>
      </c>
      <c r="J2508">
        <f>VLOOKUP(D2508,'TIpo (Estudo)'!A:C,3,0)</f>
        <v>13</v>
      </c>
      <c r="K2508" t="str">
        <f>VLOOKUP(D2508,'TIpo (Estudo)'!A:B,2,)</f>
        <v>Tipo_H_2-5</v>
      </c>
      <c r="L2508" t="s">
        <v>1259</v>
      </c>
      <c r="M2508" t="str">
        <f t="shared" si="78"/>
        <v>MG</v>
      </c>
      <c r="N2508" s="53">
        <v>41753</v>
      </c>
      <c r="O2508">
        <v>1</v>
      </c>
      <c r="P2508">
        <f t="shared" si="79"/>
        <v>24562.710500000001</v>
      </c>
    </row>
    <row r="2509" spans="1:16" x14ac:dyDescent="0.25">
      <c r="A2509" s="32" t="s">
        <v>1</v>
      </c>
      <c r="B2509" s="32">
        <v>40757</v>
      </c>
      <c r="C2509" s="32" t="s">
        <v>1154</v>
      </c>
      <c r="D2509" s="32" t="str">
        <f>VLOOKUP(C2509,Grupo!A:B,2,0)</f>
        <v>_RX 0-11m</v>
      </c>
      <c r="G2509" s="34">
        <v>85276</v>
      </c>
      <c r="H2509" s="32">
        <v>8950</v>
      </c>
      <c r="I2509" s="58" t="s">
        <v>1</v>
      </c>
      <c r="J2509">
        <f>VLOOKUP(D2509,'TIpo (Estudo)'!A:C,3,0)</f>
        <v>7</v>
      </c>
      <c r="K2509" t="str">
        <f>VLOOKUP(D2509,'TIpo (Estudo)'!A:B,2,)</f>
        <v>Tipo_F_0-11</v>
      </c>
      <c r="L2509" t="s">
        <v>1278</v>
      </c>
      <c r="M2509" t="str">
        <f t="shared" si="78"/>
        <v>MS</v>
      </c>
      <c r="N2509" s="53">
        <v>41754</v>
      </c>
      <c r="O2509">
        <v>1</v>
      </c>
      <c r="P2509">
        <f t="shared" si="79"/>
        <v>34963.159999999996</v>
      </c>
    </row>
    <row r="2510" spans="1:16" x14ac:dyDescent="0.25">
      <c r="A2510" s="32" t="s">
        <v>2</v>
      </c>
      <c r="B2510" s="32">
        <v>47395</v>
      </c>
      <c r="C2510" s="32" t="s">
        <v>1954</v>
      </c>
      <c r="D2510" s="32" t="str">
        <f>VLOOKUP(C2510,Grupo!A:B,2,0)</f>
        <v>_TMX 02-5 m</v>
      </c>
      <c r="G2510" s="34">
        <v>57656</v>
      </c>
      <c r="H2510" s="32">
        <v>8904</v>
      </c>
      <c r="I2510" s="58" t="s">
        <v>2</v>
      </c>
      <c r="J2510">
        <f>VLOOKUP(D2510,'TIpo (Estudo)'!A:C,3,0)</f>
        <v>13</v>
      </c>
      <c r="K2510" t="str">
        <f>VLOOKUP(D2510,'TIpo (Estudo)'!A:B,2,)</f>
        <v>Tipo_H_2-5</v>
      </c>
      <c r="L2510" t="s">
        <v>1355</v>
      </c>
      <c r="M2510" t="str">
        <f t="shared" si="78"/>
        <v>SP</v>
      </c>
      <c r="N2510" s="53">
        <v>41758</v>
      </c>
      <c r="O2510">
        <v>1</v>
      </c>
      <c r="P2510">
        <f t="shared" si="79"/>
        <v>23638.959999999999</v>
      </c>
    </row>
    <row r="2511" spans="1:16" x14ac:dyDescent="0.25">
      <c r="A2511" s="32" t="s">
        <v>29</v>
      </c>
      <c r="B2511" s="32">
        <v>46231</v>
      </c>
      <c r="C2511" s="32" t="s">
        <v>1164</v>
      </c>
      <c r="D2511" s="32" t="str">
        <f>VLOOKUP(C2511,Grupo!A:B,2,0)</f>
        <v>_Colhedoras</v>
      </c>
      <c r="G2511" s="34">
        <v>32185.46</v>
      </c>
      <c r="H2511" s="32">
        <v>8935</v>
      </c>
      <c r="I2511" s="58" t="s">
        <v>29</v>
      </c>
      <c r="J2511">
        <f>VLOOKUP(D2511,'TIpo (Estudo)'!A:C,3,0)</f>
        <v>1</v>
      </c>
      <c r="K2511" t="str">
        <f>VLOOKUP(D2511,'TIpo (Estudo)'!A:B,2,)</f>
        <v>Tipo_A</v>
      </c>
      <c r="L2511" t="s">
        <v>1537</v>
      </c>
      <c r="M2511" t="str">
        <f t="shared" si="78"/>
        <v>PR</v>
      </c>
      <c r="N2511" s="53">
        <v>41759</v>
      </c>
      <c r="O2511">
        <v>1</v>
      </c>
      <c r="P2511">
        <f t="shared" si="79"/>
        <v>13196.038599999998</v>
      </c>
    </row>
    <row r="2512" spans="1:16" x14ac:dyDescent="0.25">
      <c r="A2512" s="32" t="s">
        <v>4</v>
      </c>
      <c r="B2512" s="32">
        <v>47774</v>
      </c>
      <c r="C2512" s="32" t="s">
        <v>1958</v>
      </c>
      <c r="D2512" s="32" t="str">
        <f>VLOOKUP(C2512,Grupo!A:B,2,0)</f>
        <v>_Rotormix_Mini</v>
      </c>
      <c r="G2512" s="34">
        <v>36500</v>
      </c>
      <c r="H2512" s="32">
        <v>8940</v>
      </c>
      <c r="I2512" s="58" t="s">
        <v>4</v>
      </c>
      <c r="J2512">
        <f>VLOOKUP(D2512,'TIpo (Estudo)'!A:C,3,0)</f>
        <v>6</v>
      </c>
      <c r="K2512" t="str">
        <f>VLOOKUP(D2512,'TIpo (Estudo)'!A:B,2,)</f>
        <v>Tipo_F_Mini</v>
      </c>
      <c r="L2512" t="s">
        <v>1297</v>
      </c>
      <c r="M2512" t="str">
        <f t="shared" si="78"/>
        <v>MG</v>
      </c>
      <c r="N2512" s="53">
        <v>41759</v>
      </c>
      <c r="O2512">
        <v>1</v>
      </c>
      <c r="P2512">
        <f t="shared" si="79"/>
        <v>14965</v>
      </c>
    </row>
    <row r="2513" spans="1:16" x14ac:dyDescent="0.25">
      <c r="A2513" s="32" t="s">
        <v>4</v>
      </c>
      <c r="B2513" s="32">
        <v>47774</v>
      </c>
      <c r="C2513" s="32" t="s">
        <v>1958</v>
      </c>
      <c r="D2513" s="32" t="str">
        <f>VLOOKUP(C2513,Grupo!A:B,2,0)</f>
        <v>_Rotormix_Mini</v>
      </c>
      <c r="G2513" s="34">
        <v>36500</v>
      </c>
      <c r="H2513" s="32">
        <v>8941</v>
      </c>
      <c r="I2513" s="58" t="s">
        <v>4</v>
      </c>
      <c r="J2513">
        <f>VLOOKUP(D2513,'TIpo (Estudo)'!A:C,3,0)</f>
        <v>6</v>
      </c>
      <c r="K2513" t="str">
        <f>VLOOKUP(D2513,'TIpo (Estudo)'!A:B,2,)</f>
        <v>Tipo_F_Mini</v>
      </c>
      <c r="L2513" t="s">
        <v>1297</v>
      </c>
      <c r="M2513" t="str">
        <f t="shared" si="78"/>
        <v>MG</v>
      </c>
      <c r="N2513" s="53">
        <v>41759</v>
      </c>
      <c r="O2513">
        <v>1</v>
      </c>
      <c r="P2513">
        <f t="shared" si="79"/>
        <v>14965</v>
      </c>
    </row>
    <row r="2514" spans="1:16" x14ac:dyDescent="0.25">
      <c r="A2514" s="32" t="s">
        <v>29</v>
      </c>
      <c r="B2514" s="32">
        <v>47354</v>
      </c>
      <c r="C2514" s="32" t="s">
        <v>1956</v>
      </c>
      <c r="D2514" s="32" t="str">
        <f>VLOOKUP(C2514,Grupo!A:B,2,0)</f>
        <v>_TMX 02-5 m</v>
      </c>
      <c r="G2514" s="34">
        <v>66181.64</v>
      </c>
      <c r="H2514" s="32">
        <v>8912</v>
      </c>
      <c r="I2514" s="58" t="s">
        <v>29</v>
      </c>
      <c r="J2514">
        <f>VLOOKUP(D2514,'TIpo (Estudo)'!A:C,3,0)</f>
        <v>13</v>
      </c>
      <c r="K2514" t="str">
        <f>VLOOKUP(D2514,'TIpo (Estudo)'!A:B,2,)</f>
        <v>Tipo_H_2-5</v>
      </c>
      <c r="L2514" t="s">
        <v>1537</v>
      </c>
      <c r="M2514" t="str">
        <f t="shared" si="78"/>
        <v>PR</v>
      </c>
      <c r="N2514" s="53">
        <v>41759</v>
      </c>
      <c r="O2514">
        <v>1</v>
      </c>
      <c r="P2514">
        <f t="shared" si="79"/>
        <v>27134.472399999999</v>
      </c>
    </row>
    <row r="2515" spans="1:16" x14ac:dyDescent="0.25">
      <c r="A2515" s="32" t="s">
        <v>29</v>
      </c>
      <c r="B2515" s="32">
        <v>47083</v>
      </c>
      <c r="C2515" s="32" t="s">
        <v>1957</v>
      </c>
      <c r="D2515" s="32" t="str">
        <f>VLOOKUP(C2515,Grupo!A:B,2,0)</f>
        <v>_TMX 06-10 m</v>
      </c>
      <c r="G2515" s="34">
        <v>125943.93</v>
      </c>
      <c r="H2515" s="32">
        <v>8906</v>
      </c>
      <c r="I2515" s="58" t="s">
        <v>29</v>
      </c>
      <c r="J2515">
        <f>VLOOKUP(D2515,'TIpo (Estudo)'!A:C,3,0)</f>
        <v>14</v>
      </c>
      <c r="K2515" t="str">
        <f>VLOOKUP(D2515,'TIpo (Estudo)'!A:B,2,)</f>
        <v>Tipo_H_6-10</v>
      </c>
      <c r="L2515" t="s">
        <v>1272</v>
      </c>
      <c r="M2515" t="str">
        <f t="shared" si="78"/>
        <v>PR</v>
      </c>
      <c r="N2515" s="53">
        <v>41759</v>
      </c>
      <c r="O2515">
        <v>1</v>
      </c>
      <c r="P2515">
        <f t="shared" si="79"/>
        <v>51637.011299999991</v>
      </c>
    </row>
    <row r="2516" spans="1:16" x14ac:dyDescent="0.25">
      <c r="A2516" s="32" t="s">
        <v>29</v>
      </c>
      <c r="B2516" s="32">
        <v>47412</v>
      </c>
      <c r="C2516" s="32" t="s">
        <v>2941</v>
      </c>
      <c r="D2516" s="32" t="str">
        <f>VLOOKUP(C2516,Grupo!A:B,2,0)</f>
        <v>_VM 2-8 m</v>
      </c>
      <c r="G2516" s="34">
        <v>57615.31</v>
      </c>
      <c r="H2516" s="32">
        <v>8944</v>
      </c>
      <c r="I2516" s="58" t="s">
        <v>29</v>
      </c>
      <c r="J2516">
        <f>VLOOKUP(D2516,'TIpo (Estudo)'!A:C,3,0)</f>
        <v>17</v>
      </c>
      <c r="K2516" t="str">
        <f>VLOOKUP(D2516,'TIpo (Estudo)'!A:B,2,)</f>
        <v>Tipo_J_2-8</v>
      </c>
      <c r="L2516" t="s">
        <v>1537</v>
      </c>
      <c r="M2516" t="str">
        <f t="shared" si="78"/>
        <v>PR</v>
      </c>
      <c r="N2516" s="53">
        <v>41759</v>
      </c>
      <c r="O2516">
        <v>1</v>
      </c>
      <c r="P2516">
        <f t="shared" si="79"/>
        <v>23622.277099999999</v>
      </c>
    </row>
    <row r="2517" spans="1:16" x14ac:dyDescent="0.25">
      <c r="A2517" s="32" t="s">
        <v>29</v>
      </c>
      <c r="B2517" s="32">
        <v>41815</v>
      </c>
      <c r="C2517" s="32" t="s">
        <v>2940</v>
      </c>
      <c r="D2517" s="32" t="str">
        <f>VLOOKUP(C2517,Grupo!A:B,2,0)</f>
        <v>_VM 2-8 m</v>
      </c>
      <c r="G2517" s="34">
        <v>39996</v>
      </c>
      <c r="H2517" s="32">
        <v>8934</v>
      </c>
      <c r="I2517" s="58" t="s">
        <v>29</v>
      </c>
      <c r="J2517">
        <f>VLOOKUP(D2517,'TIpo (Estudo)'!A:C,3,0)</f>
        <v>17</v>
      </c>
      <c r="K2517" t="str">
        <f>VLOOKUP(D2517,'TIpo (Estudo)'!A:B,2,)</f>
        <v>Tipo_J_2-8</v>
      </c>
      <c r="L2517" t="s">
        <v>1537</v>
      </c>
      <c r="M2517" t="str">
        <f t="shared" si="78"/>
        <v>PR</v>
      </c>
      <c r="N2517" s="53">
        <v>41759</v>
      </c>
      <c r="O2517">
        <v>1</v>
      </c>
      <c r="P2517">
        <f t="shared" si="79"/>
        <v>16398.36</v>
      </c>
    </row>
    <row r="2518" spans="1:16" x14ac:dyDescent="0.25">
      <c r="A2518" s="32" t="s">
        <v>15</v>
      </c>
      <c r="B2518" s="32">
        <v>33790</v>
      </c>
      <c r="C2518" s="32" t="s">
        <v>1180</v>
      </c>
      <c r="D2518" s="32" t="str">
        <f>VLOOKUP(C2518,Grupo!A:B,2,0)</f>
        <v>_Colhedoras</v>
      </c>
      <c r="G2518" s="34">
        <v>45353</v>
      </c>
      <c r="H2518" s="32">
        <v>8951</v>
      </c>
      <c r="I2518" s="58" t="s">
        <v>15</v>
      </c>
      <c r="J2518">
        <f>VLOOKUP(D2518,'TIpo (Estudo)'!A:C,3,0)</f>
        <v>1</v>
      </c>
      <c r="K2518" t="str">
        <f>VLOOKUP(D2518,'TIpo (Estudo)'!A:B,2,)</f>
        <v>Tipo_A</v>
      </c>
      <c r="L2518" t="s">
        <v>1493</v>
      </c>
      <c r="M2518" t="str">
        <f t="shared" si="78"/>
        <v>MT</v>
      </c>
      <c r="N2518" s="53">
        <v>41761</v>
      </c>
      <c r="O2518">
        <v>1</v>
      </c>
      <c r="P2518">
        <f t="shared" si="79"/>
        <v>18594.73</v>
      </c>
    </row>
    <row r="2519" spans="1:16" x14ac:dyDescent="0.25">
      <c r="A2519" s="32" t="s">
        <v>79</v>
      </c>
      <c r="B2519" s="32">
        <v>41815</v>
      </c>
      <c r="C2519" s="32" t="s">
        <v>2940</v>
      </c>
      <c r="D2519" s="32" t="str">
        <f>VLOOKUP(C2519,Grupo!A:B,2,0)</f>
        <v>_VM 2-8 m</v>
      </c>
      <c r="G2519" s="34">
        <v>41378.07</v>
      </c>
      <c r="H2519" s="32">
        <v>8947</v>
      </c>
      <c r="I2519" s="58" t="s">
        <v>79</v>
      </c>
      <c r="J2519">
        <f>VLOOKUP(D2519,'TIpo (Estudo)'!A:C,3,0)</f>
        <v>17</v>
      </c>
      <c r="K2519" t="str">
        <f>VLOOKUP(D2519,'TIpo (Estudo)'!A:B,2,)</f>
        <v>Tipo_J_2-8</v>
      </c>
      <c r="L2519" t="s">
        <v>1406</v>
      </c>
      <c r="M2519" t="str">
        <f t="shared" si="78"/>
        <v>RS</v>
      </c>
      <c r="N2519" s="53">
        <v>41761</v>
      </c>
      <c r="O2519">
        <v>1</v>
      </c>
      <c r="P2519">
        <f t="shared" si="79"/>
        <v>16965.008699999998</v>
      </c>
    </row>
    <row r="2520" spans="1:16" x14ac:dyDescent="0.25">
      <c r="A2520" s="32" t="s">
        <v>4</v>
      </c>
      <c r="B2520" s="32">
        <v>47774</v>
      </c>
      <c r="C2520" s="32" t="s">
        <v>1958</v>
      </c>
      <c r="D2520" s="32" t="str">
        <f>VLOOKUP(C2520,Grupo!A:B,2,0)</f>
        <v>_Rotormix_Mini</v>
      </c>
      <c r="G2520" s="34">
        <v>39376</v>
      </c>
      <c r="H2520" s="32">
        <v>8983</v>
      </c>
      <c r="I2520" s="58" t="s">
        <v>4</v>
      </c>
      <c r="J2520">
        <f>VLOOKUP(D2520,'TIpo (Estudo)'!A:C,3,0)</f>
        <v>6</v>
      </c>
      <c r="K2520" t="str">
        <f>VLOOKUP(D2520,'TIpo (Estudo)'!A:B,2,)</f>
        <v>Tipo_F_Mini</v>
      </c>
      <c r="L2520" t="s">
        <v>1562</v>
      </c>
      <c r="M2520" t="str">
        <f t="shared" si="78"/>
        <v>MG</v>
      </c>
      <c r="N2520" s="53">
        <v>41767</v>
      </c>
      <c r="O2520">
        <v>1</v>
      </c>
      <c r="P2520">
        <f t="shared" si="79"/>
        <v>16144.16</v>
      </c>
    </row>
    <row r="2521" spans="1:16" x14ac:dyDescent="0.25">
      <c r="A2521" s="32" t="s">
        <v>4</v>
      </c>
      <c r="B2521" s="32">
        <v>47354</v>
      </c>
      <c r="C2521" s="32" t="s">
        <v>1956</v>
      </c>
      <c r="D2521" s="32" t="str">
        <f>VLOOKUP(C2521,Grupo!A:B,2,0)</f>
        <v>_TMX 02-5 m</v>
      </c>
      <c r="G2521" s="34">
        <v>59909.05</v>
      </c>
      <c r="H2521" s="32">
        <v>8881</v>
      </c>
      <c r="I2521" s="58" t="s">
        <v>4</v>
      </c>
      <c r="J2521">
        <f>VLOOKUP(D2521,'TIpo (Estudo)'!A:C,3,0)</f>
        <v>13</v>
      </c>
      <c r="K2521" t="str">
        <f>VLOOKUP(D2521,'TIpo (Estudo)'!A:B,2,)</f>
        <v>Tipo_H_2-5</v>
      </c>
      <c r="L2521" t="s">
        <v>1259</v>
      </c>
      <c r="M2521" t="str">
        <f t="shared" si="78"/>
        <v>MG</v>
      </c>
      <c r="N2521" s="53">
        <v>41767</v>
      </c>
      <c r="O2521">
        <v>1</v>
      </c>
      <c r="P2521">
        <f t="shared" si="79"/>
        <v>24562.710500000001</v>
      </c>
    </row>
    <row r="2522" spans="1:16" x14ac:dyDescent="0.25">
      <c r="A2522" s="32" t="s">
        <v>4</v>
      </c>
      <c r="B2522" s="32">
        <v>46986</v>
      </c>
      <c r="C2522" s="32" t="s">
        <v>2942</v>
      </c>
      <c r="D2522" s="32" t="str">
        <f>VLOOKUP(C2522,Grupo!A:B,2,0)</f>
        <v>_TMX 02-5 m</v>
      </c>
      <c r="G2522" s="34">
        <v>84006</v>
      </c>
      <c r="H2522" s="32">
        <v>8952</v>
      </c>
      <c r="I2522" s="58" t="s">
        <v>4</v>
      </c>
      <c r="J2522">
        <f>VLOOKUP(D2522,'TIpo (Estudo)'!A:C,3,0)</f>
        <v>13</v>
      </c>
      <c r="K2522" t="str">
        <f>VLOOKUP(D2522,'TIpo (Estudo)'!A:B,2,)</f>
        <v>Tipo_H_2-5</v>
      </c>
      <c r="L2522" t="s">
        <v>1259</v>
      </c>
      <c r="M2522" t="str">
        <f t="shared" si="78"/>
        <v>MG</v>
      </c>
      <c r="N2522" s="53">
        <v>41767</v>
      </c>
      <c r="O2522">
        <v>1</v>
      </c>
      <c r="P2522">
        <f t="shared" si="79"/>
        <v>34442.46</v>
      </c>
    </row>
    <row r="2523" spans="1:16" x14ac:dyDescent="0.25">
      <c r="A2523" s="32" t="s">
        <v>15</v>
      </c>
      <c r="B2523" s="32">
        <v>45803</v>
      </c>
      <c r="C2523" s="32" t="s">
        <v>1965</v>
      </c>
      <c r="D2523" s="32" t="str">
        <f>VLOOKUP(C2523,Grupo!A:B,2,0)</f>
        <v>_RX 25-27 M</v>
      </c>
      <c r="G2523" s="34">
        <v>620000</v>
      </c>
      <c r="H2523" s="32">
        <v>8945</v>
      </c>
      <c r="I2523" s="58" t="s">
        <v>15</v>
      </c>
      <c r="J2523">
        <f>VLOOKUP(D2523,'TIpo (Estudo)'!A:C,3,0)</f>
        <v>11</v>
      </c>
      <c r="K2523" t="str">
        <f>VLOOKUP(D2523,'TIpo (Estudo)'!A:B,2,)</f>
        <v>Tipo_F_25-27</v>
      </c>
      <c r="L2523" t="s">
        <v>2094</v>
      </c>
      <c r="M2523" t="str">
        <f t="shared" si="78"/>
        <v>MT</v>
      </c>
      <c r="N2523" s="53">
        <v>41768</v>
      </c>
      <c r="O2523">
        <v>1</v>
      </c>
      <c r="P2523">
        <f t="shared" si="79"/>
        <v>254199.99999999997</v>
      </c>
    </row>
    <row r="2524" spans="1:16" x14ac:dyDescent="0.25">
      <c r="A2524" s="32" t="s">
        <v>2</v>
      </c>
      <c r="B2524" s="32">
        <v>47395</v>
      </c>
      <c r="C2524" s="32" t="s">
        <v>1954</v>
      </c>
      <c r="D2524" s="32" t="str">
        <f>VLOOKUP(C2524,Grupo!A:B,2,0)</f>
        <v>_TMX 02-5 m</v>
      </c>
      <c r="G2524" s="34">
        <v>57656</v>
      </c>
      <c r="H2524" s="32">
        <v>8981</v>
      </c>
      <c r="I2524" s="58" t="s">
        <v>2</v>
      </c>
      <c r="J2524">
        <f>VLOOKUP(D2524,'TIpo (Estudo)'!A:C,3,0)</f>
        <v>13</v>
      </c>
      <c r="K2524" t="str">
        <f>VLOOKUP(D2524,'TIpo (Estudo)'!A:B,2,)</f>
        <v>Tipo_H_2-5</v>
      </c>
      <c r="L2524" t="s">
        <v>1742</v>
      </c>
      <c r="M2524" t="str">
        <f t="shared" si="78"/>
        <v>SP</v>
      </c>
      <c r="N2524" s="53">
        <v>41768</v>
      </c>
      <c r="O2524">
        <v>1</v>
      </c>
      <c r="P2524">
        <f t="shared" si="79"/>
        <v>23638.959999999999</v>
      </c>
    </row>
    <row r="2525" spans="1:16" x14ac:dyDescent="0.25">
      <c r="A2525" s="32" t="s">
        <v>77</v>
      </c>
      <c r="B2525" s="32">
        <v>44319</v>
      </c>
      <c r="C2525" s="32" t="s">
        <v>1966</v>
      </c>
      <c r="D2525" s="32" t="str">
        <f>VLOOKUP(C2525,Grupo!A:B,2,0)</f>
        <v>_RX 25-27 M</v>
      </c>
      <c r="G2525" s="34">
        <v>545000</v>
      </c>
      <c r="H2525" s="32">
        <v>8985</v>
      </c>
      <c r="I2525" s="58" t="s">
        <v>77</v>
      </c>
      <c r="J2525">
        <f>VLOOKUP(D2525,'TIpo (Estudo)'!A:C,3,0)</f>
        <v>11</v>
      </c>
      <c r="K2525" t="str">
        <f>VLOOKUP(D2525,'TIpo (Estudo)'!A:B,2,)</f>
        <v>Tipo_F_25-27</v>
      </c>
      <c r="L2525" t="s">
        <v>1422</v>
      </c>
      <c r="M2525" t="str">
        <f t="shared" si="78"/>
        <v>TO</v>
      </c>
      <c r="N2525" s="53">
        <v>41772</v>
      </c>
      <c r="O2525">
        <v>1</v>
      </c>
      <c r="P2525">
        <f t="shared" si="79"/>
        <v>223450</v>
      </c>
    </row>
    <row r="2526" spans="1:16" x14ac:dyDescent="0.25">
      <c r="A2526" s="32" t="s">
        <v>2</v>
      </c>
      <c r="B2526" s="32">
        <v>47544</v>
      </c>
      <c r="C2526" s="32" t="s">
        <v>2045</v>
      </c>
      <c r="D2526" s="32" t="str">
        <f>VLOOKUP(C2526,Grupo!A:B,2,0)</f>
        <v>_TMX 02-5 m</v>
      </c>
      <c r="G2526" s="34">
        <v>47958</v>
      </c>
      <c r="H2526" s="32">
        <v>8931</v>
      </c>
      <c r="I2526" s="58" t="s">
        <v>2</v>
      </c>
      <c r="J2526">
        <f>VLOOKUP(D2526,'TIpo (Estudo)'!A:C,3,0)</f>
        <v>13</v>
      </c>
      <c r="K2526" t="str">
        <f>VLOOKUP(D2526,'TIpo (Estudo)'!A:B,2,)</f>
        <v>Tipo_H_2-5</v>
      </c>
      <c r="L2526" t="s">
        <v>1425</v>
      </c>
      <c r="M2526" t="str">
        <f t="shared" si="78"/>
        <v>SP</v>
      </c>
      <c r="N2526" s="53">
        <v>41772</v>
      </c>
      <c r="O2526">
        <v>1</v>
      </c>
      <c r="P2526">
        <f t="shared" si="79"/>
        <v>19662.78</v>
      </c>
    </row>
    <row r="2527" spans="1:16" x14ac:dyDescent="0.25">
      <c r="A2527" s="32" t="s">
        <v>2</v>
      </c>
      <c r="B2527" s="32">
        <v>42700</v>
      </c>
      <c r="C2527" s="32" t="s">
        <v>3059</v>
      </c>
      <c r="D2527" s="32" t="str">
        <f>VLOOKUP(C2527,Grupo!A:B,2,0)</f>
        <v>_Wagon</v>
      </c>
      <c r="G2527" s="34">
        <v>33000</v>
      </c>
      <c r="H2527" s="32">
        <v>8920</v>
      </c>
      <c r="I2527" s="58" t="s">
        <v>2</v>
      </c>
      <c r="J2527">
        <f>VLOOKUP(D2527,'TIpo (Estudo)'!A:C,3,0)</f>
        <v>19</v>
      </c>
      <c r="K2527" t="str">
        <f>VLOOKUP(D2527,'TIpo (Estudo)'!A:B,2,)</f>
        <v>Tipo_K</v>
      </c>
      <c r="L2527" t="s">
        <v>1413</v>
      </c>
      <c r="M2527" t="str">
        <f t="shared" si="78"/>
        <v>SP</v>
      </c>
      <c r="N2527" s="53">
        <v>41772</v>
      </c>
      <c r="O2527">
        <v>1</v>
      </c>
      <c r="P2527">
        <f t="shared" si="79"/>
        <v>13530</v>
      </c>
    </row>
    <row r="2528" spans="1:16" x14ac:dyDescent="0.25">
      <c r="A2528" s="32" t="s">
        <v>29</v>
      </c>
      <c r="B2528" s="32">
        <v>47412</v>
      </c>
      <c r="C2528" s="32" t="s">
        <v>2941</v>
      </c>
      <c r="D2528" s="32" t="str">
        <f>VLOOKUP(C2528,Grupo!A:B,2,0)</f>
        <v>_VM 2-8 m</v>
      </c>
      <c r="G2528" s="34">
        <v>57615.31</v>
      </c>
      <c r="H2528" s="32">
        <v>8966</v>
      </c>
      <c r="I2528" s="58" t="s">
        <v>29</v>
      </c>
      <c r="J2528">
        <f>VLOOKUP(D2528,'TIpo (Estudo)'!A:C,3,0)</f>
        <v>17</v>
      </c>
      <c r="K2528" t="str">
        <f>VLOOKUP(D2528,'TIpo (Estudo)'!A:B,2,)</f>
        <v>Tipo_J_2-8</v>
      </c>
      <c r="L2528" t="s">
        <v>1537</v>
      </c>
      <c r="M2528" t="str">
        <f t="shared" si="78"/>
        <v>PR</v>
      </c>
      <c r="N2528" s="53">
        <v>41772</v>
      </c>
      <c r="O2528">
        <v>1</v>
      </c>
      <c r="P2528">
        <f t="shared" si="79"/>
        <v>23622.277099999999</v>
      </c>
    </row>
    <row r="2529" spans="1:16" x14ac:dyDescent="0.25">
      <c r="A2529" s="32" t="s">
        <v>2</v>
      </c>
      <c r="B2529" s="32">
        <v>40526</v>
      </c>
      <c r="C2529" s="32" t="s">
        <v>1151</v>
      </c>
      <c r="D2529" s="32" t="str">
        <f>VLOOKUP(C2529,Grupo!A:B,2,0)</f>
        <v>_RX 0-11m</v>
      </c>
      <c r="G2529" s="34">
        <v>146000</v>
      </c>
      <c r="H2529" s="32">
        <v>8979</v>
      </c>
      <c r="I2529" s="58" t="s">
        <v>2</v>
      </c>
      <c r="J2529">
        <f>VLOOKUP(D2529,'TIpo (Estudo)'!A:C,3,0)</f>
        <v>7</v>
      </c>
      <c r="K2529" t="str">
        <f>VLOOKUP(D2529,'TIpo (Estudo)'!A:B,2,)</f>
        <v>Tipo_F_0-11</v>
      </c>
      <c r="L2529" t="s">
        <v>1412</v>
      </c>
      <c r="M2529" t="str">
        <f t="shared" si="78"/>
        <v>SP</v>
      </c>
      <c r="N2529" s="53">
        <v>41773</v>
      </c>
      <c r="O2529">
        <v>1</v>
      </c>
      <c r="P2529">
        <f t="shared" si="79"/>
        <v>59860</v>
      </c>
    </row>
    <row r="2530" spans="1:16" x14ac:dyDescent="0.25">
      <c r="A2530" s="32" t="s">
        <v>4</v>
      </c>
      <c r="B2530" s="32">
        <v>31744</v>
      </c>
      <c r="C2530" s="32" t="s">
        <v>1153</v>
      </c>
      <c r="D2530" s="32" t="str">
        <f>VLOOKUP(C2530,Grupo!A:B,2,0)</f>
        <v>_RX 0-11m</v>
      </c>
      <c r="G2530" s="34">
        <v>75882</v>
      </c>
      <c r="H2530" s="32">
        <v>8978</v>
      </c>
      <c r="I2530" s="58" t="s">
        <v>4</v>
      </c>
      <c r="J2530">
        <f>VLOOKUP(D2530,'TIpo (Estudo)'!A:C,3,0)</f>
        <v>7</v>
      </c>
      <c r="K2530" t="str">
        <f>VLOOKUP(D2530,'TIpo (Estudo)'!A:B,2,)</f>
        <v>Tipo_F_0-11</v>
      </c>
      <c r="L2530" t="s">
        <v>1259</v>
      </c>
      <c r="M2530" t="str">
        <f t="shared" si="78"/>
        <v>MG</v>
      </c>
      <c r="N2530" s="53">
        <v>41773</v>
      </c>
      <c r="O2530">
        <v>1</v>
      </c>
      <c r="P2530">
        <f t="shared" si="79"/>
        <v>31111.62</v>
      </c>
    </row>
    <row r="2531" spans="1:16" x14ac:dyDescent="0.25">
      <c r="A2531" s="32" t="s">
        <v>29</v>
      </c>
      <c r="B2531" s="32">
        <v>46986</v>
      </c>
      <c r="C2531" s="32" t="s">
        <v>2942</v>
      </c>
      <c r="D2531" s="32" t="str">
        <f>VLOOKUP(C2531,Grupo!A:B,2,0)</f>
        <v>_TMX 02-5 m</v>
      </c>
      <c r="G2531" s="34">
        <v>86670</v>
      </c>
      <c r="H2531" s="32">
        <v>8948</v>
      </c>
      <c r="I2531" s="58" t="s">
        <v>29</v>
      </c>
      <c r="J2531">
        <f>VLOOKUP(D2531,'TIpo (Estudo)'!A:C,3,0)</f>
        <v>13</v>
      </c>
      <c r="K2531" t="str">
        <f>VLOOKUP(D2531,'TIpo (Estudo)'!A:B,2,)</f>
        <v>Tipo_H_2-5</v>
      </c>
      <c r="L2531" t="s">
        <v>1865</v>
      </c>
      <c r="M2531" t="str">
        <f t="shared" si="78"/>
        <v>PR</v>
      </c>
      <c r="N2531" s="53">
        <v>41773</v>
      </c>
      <c r="O2531">
        <v>1</v>
      </c>
      <c r="P2531">
        <f t="shared" si="79"/>
        <v>35534.699999999997</v>
      </c>
    </row>
    <row r="2532" spans="1:16" x14ac:dyDescent="0.25">
      <c r="A2532" s="32" t="s">
        <v>1</v>
      </c>
      <c r="B2532" s="32">
        <v>40526</v>
      </c>
      <c r="C2532" s="32" t="s">
        <v>1151</v>
      </c>
      <c r="D2532" s="32" t="str">
        <f>VLOOKUP(C2532,Grupo!A:B,2,0)</f>
        <v>_RX 0-11m</v>
      </c>
      <c r="G2532" s="34">
        <v>116000</v>
      </c>
      <c r="H2532" s="32">
        <v>8957</v>
      </c>
      <c r="I2532" s="58" t="s">
        <v>1</v>
      </c>
      <c r="J2532">
        <f>VLOOKUP(D2532,'TIpo (Estudo)'!A:C,3,0)</f>
        <v>7</v>
      </c>
      <c r="K2532" t="str">
        <f>VLOOKUP(D2532,'TIpo (Estudo)'!A:B,2,)</f>
        <v>Tipo_F_0-11</v>
      </c>
      <c r="L2532" t="s">
        <v>1278</v>
      </c>
      <c r="M2532" t="str">
        <f t="shared" si="78"/>
        <v>MS</v>
      </c>
      <c r="N2532" s="53">
        <v>41774</v>
      </c>
      <c r="O2532">
        <v>1</v>
      </c>
      <c r="P2532">
        <f t="shared" si="79"/>
        <v>47560</v>
      </c>
    </row>
    <row r="2533" spans="1:16" x14ac:dyDescent="0.25">
      <c r="A2533" s="32" t="s">
        <v>15</v>
      </c>
      <c r="B2533" s="32">
        <v>40757</v>
      </c>
      <c r="C2533" s="32" t="s">
        <v>1154</v>
      </c>
      <c r="D2533" s="32" t="str">
        <f>VLOOKUP(C2533,Grupo!A:B,2,0)</f>
        <v>_RX 0-11m</v>
      </c>
      <c r="G2533" s="34">
        <v>94000</v>
      </c>
      <c r="H2533" s="32">
        <v>8908</v>
      </c>
      <c r="I2533" s="58" t="s">
        <v>15</v>
      </c>
      <c r="J2533">
        <f>VLOOKUP(D2533,'TIpo (Estudo)'!A:C,3,0)</f>
        <v>7</v>
      </c>
      <c r="K2533" t="str">
        <f>VLOOKUP(D2533,'TIpo (Estudo)'!A:B,2,)</f>
        <v>Tipo_F_0-11</v>
      </c>
      <c r="L2533" t="s">
        <v>1802</v>
      </c>
      <c r="M2533" t="str">
        <f t="shared" si="78"/>
        <v>MT</v>
      </c>
      <c r="N2533" s="53">
        <v>41774</v>
      </c>
      <c r="O2533">
        <v>1</v>
      </c>
      <c r="P2533">
        <f t="shared" si="79"/>
        <v>38540</v>
      </c>
    </row>
    <row r="2534" spans="1:16" x14ac:dyDescent="0.25">
      <c r="A2534" s="32" t="s">
        <v>2</v>
      </c>
      <c r="B2534" s="32">
        <v>47395</v>
      </c>
      <c r="C2534" s="32" t="s">
        <v>1954</v>
      </c>
      <c r="D2534" s="32" t="str">
        <f>VLOOKUP(C2534,Grupo!A:B,2,0)</f>
        <v>_TMX 02-5 m</v>
      </c>
      <c r="G2534" s="34">
        <v>60852.26</v>
      </c>
      <c r="H2534" s="32">
        <v>8982</v>
      </c>
      <c r="I2534" s="58" t="s">
        <v>2</v>
      </c>
      <c r="J2534">
        <f>VLOOKUP(D2534,'TIpo (Estudo)'!A:C,3,0)</f>
        <v>13</v>
      </c>
      <c r="K2534" t="str">
        <f>VLOOKUP(D2534,'TIpo (Estudo)'!A:B,2,)</f>
        <v>Tipo_H_2-5</v>
      </c>
      <c r="L2534" t="s">
        <v>1222</v>
      </c>
      <c r="M2534" t="str">
        <f t="shared" si="78"/>
        <v>SP</v>
      </c>
      <c r="N2534" s="53">
        <v>41774</v>
      </c>
      <c r="O2534">
        <v>1</v>
      </c>
      <c r="P2534">
        <f t="shared" si="79"/>
        <v>24949.426599999999</v>
      </c>
    </row>
    <row r="2535" spans="1:16" x14ac:dyDescent="0.25">
      <c r="A2535" s="32" t="s">
        <v>2</v>
      </c>
      <c r="B2535" s="32">
        <v>46986</v>
      </c>
      <c r="C2535" s="32" t="s">
        <v>2942</v>
      </c>
      <c r="D2535" s="32" t="str">
        <f>VLOOKUP(C2535,Grupo!A:B,2,0)</f>
        <v>_TMX 02-5 m</v>
      </c>
      <c r="G2535" s="34">
        <v>84972.04</v>
      </c>
      <c r="H2535" s="32">
        <v>8942</v>
      </c>
      <c r="I2535" s="58" t="s">
        <v>2</v>
      </c>
      <c r="J2535">
        <f>VLOOKUP(D2535,'TIpo (Estudo)'!A:C,3,0)</f>
        <v>13</v>
      </c>
      <c r="K2535" t="str">
        <f>VLOOKUP(D2535,'TIpo (Estudo)'!A:B,2,)</f>
        <v>Tipo_H_2-5</v>
      </c>
      <c r="L2535" t="s">
        <v>1222</v>
      </c>
      <c r="M2535" t="str">
        <f t="shared" si="78"/>
        <v>SP</v>
      </c>
      <c r="N2535" s="53">
        <v>41774</v>
      </c>
      <c r="O2535">
        <v>1</v>
      </c>
      <c r="P2535">
        <f t="shared" si="79"/>
        <v>34838.536399999997</v>
      </c>
    </row>
    <row r="2536" spans="1:16" x14ac:dyDescent="0.25">
      <c r="A2536" s="32" t="s">
        <v>4</v>
      </c>
      <c r="B2536" s="32">
        <v>47162</v>
      </c>
      <c r="C2536" s="32" t="s">
        <v>2023</v>
      </c>
      <c r="D2536" s="32" t="str">
        <f>VLOOKUP(C2536,Grupo!A:B,2,0)</f>
        <v>_TMX 06-10 m</v>
      </c>
      <c r="G2536" s="34">
        <v>95000</v>
      </c>
      <c r="H2536" s="32">
        <v>8962</v>
      </c>
      <c r="I2536" s="58" t="s">
        <v>4</v>
      </c>
      <c r="J2536">
        <f>VLOOKUP(D2536,'TIpo (Estudo)'!A:C,3,0)</f>
        <v>14</v>
      </c>
      <c r="K2536" t="str">
        <f>VLOOKUP(D2536,'TIpo (Estudo)'!A:B,2,)</f>
        <v>Tipo_H_6-10</v>
      </c>
      <c r="L2536" t="s">
        <v>1315</v>
      </c>
      <c r="M2536" t="str">
        <f t="shared" si="78"/>
        <v>MG</v>
      </c>
      <c r="N2536" s="53">
        <v>41774</v>
      </c>
      <c r="O2536">
        <v>1</v>
      </c>
      <c r="P2536">
        <f t="shared" si="79"/>
        <v>38950</v>
      </c>
    </row>
    <row r="2537" spans="1:16" x14ac:dyDescent="0.25">
      <c r="A2537" s="32" t="s">
        <v>4</v>
      </c>
      <c r="B2537" s="32">
        <v>47164</v>
      </c>
      <c r="C2537" s="32" t="s">
        <v>1955</v>
      </c>
      <c r="D2537" s="32" t="str">
        <f>VLOOKUP(C2537,Grupo!A:B,2,0)</f>
        <v>_TMX 06-10 m</v>
      </c>
      <c r="G2537" s="34">
        <v>69630</v>
      </c>
      <c r="H2537" s="32">
        <v>8989</v>
      </c>
      <c r="I2537" s="58" t="s">
        <v>4</v>
      </c>
      <c r="J2537">
        <f>VLOOKUP(D2537,'TIpo (Estudo)'!A:C,3,0)</f>
        <v>14</v>
      </c>
      <c r="K2537" t="str">
        <f>VLOOKUP(D2537,'TIpo (Estudo)'!A:B,2,)</f>
        <v>Tipo_H_6-10</v>
      </c>
      <c r="L2537" t="s">
        <v>1315</v>
      </c>
      <c r="M2537" t="str">
        <f t="shared" si="78"/>
        <v>MG</v>
      </c>
      <c r="N2537" s="53">
        <v>41774</v>
      </c>
      <c r="O2537">
        <v>1</v>
      </c>
      <c r="P2537">
        <f t="shared" si="79"/>
        <v>28548.3</v>
      </c>
    </row>
    <row r="2538" spans="1:16" x14ac:dyDescent="0.25">
      <c r="A2538" s="32" t="s">
        <v>10</v>
      </c>
      <c r="B2538" s="32">
        <v>47164</v>
      </c>
      <c r="C2538" s="32" t="s">
        <v>1955</v>
      </c>
      <c r="D2538" s="32" t="str">
        <f>VLOOKUP(C2538,Grupo!A:B,2,0)</f>
        <v>_TMX 06-10 m</v>
      </c>
      <c r="G2538" s="34">
        <v>63000</v>
      </c>
      <c r="H2538" s="32">
        <v>8925</v>
      </c>
      <c r="I2538" s="58" t="s">
        <v>181</v>
      </c>
      <c r="J2538">
        <f>VLOOKUP(D2538,'TIpo (Estudo)'!A:C,3,0)</f>
        <v>14</v>
      </c>
      <c r="K2538" t="str">
        <f>VLOOKUP(D2538,'TIpo (Estudo)'!A:B,2,)</f>
        <v>Tipo_H_6-10</v>
      </c>
      <c r="L2538" t="s">
        <v>1195</v>
      </c>
      <c r="M2538" t="str">
        <f t="shared" si="78"/>
        <v>DF</v>
      </c>
      <c r="N2538" s="53">
        <v>41775</v>
      </c>
      <c r="O2538">
        <v>1</v>
      </c>
      <c r="P2538">
        <f t="shared" si="79"/>
        <v>25830</v>
      </c>
    </row>
    <row r="2539" spans="1:16" x14ac:dyDescent="0.25">
      <c r="A2539" s="32" t="s">
        <v>79</v>
      </c>
      <c r="B2539" s="32">
        <v>34192</v>
      </c>
      <c r="C2539" s="32" t="s">
        <v>2949</v>
      </c>
      <c r="D2539" s="32" t="str">
        <f>VLOOKUP(C2539,Grupo!A:B,2,0)</f>
        <v>_Colhedoras</v>
      </c>
      <c r="G2539" s="34">
        <v>41691.589999999997</v>
      </c>
      <c r="H2539" s="32">
        <v>8990</v>
      </c>
      <c r="I2539" s="58" t="s">
        <v>79</v>
      </c>
      <c r="J2539">
        <f>VLOOKUP(D2539,'TIpo (Estudo)'!A:C,3,0)</f>
        <v>1</v>
      </c>
      <c r="K2539" t="str">
        <f>VLOOKUP(D2539,'TIpo (Estudo)'!A:B,2,)</f>
        <v>Tipo_A</v>
      </c>
      <c r="L2539" t="s">
        <v>1816</v>
      </c>
      <c r="M2539" t="str">
        <f t="shared" si="78"/>
        <v>RS</v>
      </c>
      <c r="N2539" s="53">
        <v>41778</v>
      </c>
      <c r="O2539">
        <v>1</v>
      </c>
      <c r="P2539">
        <f t="shared" si="79"/>
        <v>17093.551899999999</v>
      </c>
    </row>
    <row r="2540" spans="1:16" x14ac:dyDescent="0.25">
      <c r="A2540" s="32" t="s">
        <v>4</v>
      </c>
      <c r="B2540" s="32">
        <v>47354</v>
      </c>
      <c r="C2540" s="32" t="s">
        <v>1956</v>
      </c>
      <c r="D2540" s="32" t="str">
        <f>VLOOKUP(C2540,Grupo!A:B,2,0)</f>
        <v>_TMX 02-5 m</v>
      </c>
      <c r="G2540" s="34">
        <v>67300</v>
      </c>
      <c r="H2540" s="32">
        <v>8992</v>
      </c>
      <c r="I2540" s="58" t="s">
        <v>4</v>
      </c>
      <c r="J2540">
        <f>VLOOKUP(D2540,'TIpo (Estudo)'!A:C,3,0)</f>
        <v>13</v>
      </c>
      <c r="K2540" t="str">
        <f>VLOOKUP(D2540,'TIpo (Estudo)'!A:B,2,)</f>
        <v>Tipo_H_2-5</v>
      </c>
      <c r="L2540" t="s">
        <v>1219</v>
      </c>
      <c r="M2540" t="str">
        <f t="shared" si="78"/>
        <v>MG</v>
      </c>
      <c r="N2540" s="53">
        <v>41778</v>
      </c>
      <c r="O2540">
        <v>1</v>
      </c>
      <c r="P2540">
        <f t="shared" si="79"/>
        <v>27593</v>
      </c>
    </row>
    <row r="2541" spans="1:16" x14ac:dyDescent="0.25">
      <c r="A2541" s="32" t="s">
        <v>10</v>
      </c>
      <c r="B2541" s="32">
        <v>47083</v>
      </c>
      <c r="C2541" s="32" t="s">
        <v>1957</v>
      </c>
      <c r="D2541" s="32" t="str">
        <f>VLOOKUP(C2541,Grupo!A:B,2,0)</f>
        <v>_TMX 06-10 m</v>
      </c>
      <c r="G2541" s="34">
        <v>107898.95</v>
      </c>
      <c r="H2541" s="32"/>
      <c r="I2541" s="58" t="s">
        <v>10</v>
      </c>
      <c r="J2541">
        <f>VLOOKUP(D2541,'TIpo (Estudo)'!A:C,3,0)</f>
        <v>14</v>
      </c>
      <c r="K2541" t="str">
        <f>VLOOKUP(D2541,'TIpo (Estudo)'!A:B,2,)</f>
        <v>Tipo_H_6-10</v>
      </c>
      <c r="L2541" t="s">
        <v>1946</v>
      </c>
      <c r="M2541" t="str">
        <f t="shared" si="78"/>
        <v>GO</v>
      </c>
      <c r="N2541" s="53">
        <v>41779</v>
      </c>
      <c r="O2541">
        <v>1</v>
      </c>
      <c r="P2541">
        <f t="shared" si="79"/>
        <v>44238.569499999998</v>
      </c>
    </row>
    <row r="2542" spans="1:16" x14ac:dyDescent="0.25">
      <c r="A2542" s="32" t="s">
        <v>2</v>
      </c>
      <c r="B2542" s="32">
        <v>47774</v>
      </c>
      <c r="C2542" s="32" t="s">
        <v>1958</v>
      </c>
      <c r="D2542" s="32" t="str">
        <f>VLOOKUP(C2542,Grupo!A:B,2,0)</f>
        <v>_Rotormix_Mini</v>
      </c>
      <c r="G2542" s="34">
        <v>33448</v>
      </c>
      <c r="H2542" s="32">
        <v>8807</v>
      </c>
      <c r="I2542" s="58" t="s">
        <v>2</v>
      </c>
      <c r="J2542">
        <f>VLOOKUP(D2542,'TIpo (Estudo)'!A:C,3,0)</f>
        <v>6</v>
      </c>
      <c r="K2542" t="str">
        <f>VLOOKUP(D2542,'TIpo (Estudo)'!A:B,2,)</f>
        <v>Tipo_F_Mini</v>
      </c>
      <c r="L2542" t="s">
        <v>1194</v>
      </c>
      <c r="M2542" t="str">
        <f t="shared" si="78"/>
        <v>SP</v>
      </c>
      <c r="N2542" s="53">
        <v>41779</v>
      </c>
      <c r="O2542">
        <v>1</v>
      </c>
      <c r="P2542">
        <f t="shared" si="79"/>
        <v>13713.679999999998</v>
      </c>
    </row>
    <row r="2543" spans="1:16" x14ac:dyDescent="0.25">
      <c r="A2543" s="32" t="s">
        <v>2</v>
      </c>
      <c r="B2543" s="32">
        <v>42247</v>
      </c>
      <c r="C2543" s="32" t="s">
        <v>2162</v>
      </c>
      <c r="D2543" s="32" t="str">
        <f>VLOOKUP(C2543,Grupo!A:B,2,0)</f>
        <v>_RX 15-20 m</v>
      </c>
      <c r="G2543" s="34">
        <v>200000</v>
      </c>
      <c r="H2543" s="32">
        <v>8914</v>
      </c>
      <c r="I2543" s="58" t="s">
        <v>2</v>
      </c>
      <c r="J2543">
        <f>VLOOKUP(D2543,'TIpo (Estudo)'!A:C,3,0)</f>
        <v>9</v>
      </c>
      <c r="K2543" t="str">
        <f>VLOOKUP(D2543,'TIpo (Estudo)'!A:B,2,)</f>
        <v>Tipo_F_15-20</v>
      </c>
      <c r="L2543" t="s">
        <v>1301</v>
      </c>
      <c r="M2543" t="str">
        <f t="shared" si="78"/>
        <v>SP</v>
      </c>
      <c r="N2543" s="53">
        <v>41779</v>
      </c>
      <c r="O2543">
        <v>1</v>
      </c>
      <c r="P2543">
        <f t="shared" si="79"/>
        <v>82000</v>
      </c>
    </row>
    <row r="2544" spans="1:16" x14ac:dyDescent="0.25">
      <c r="A2544" s="32" t="s">
        <v>2</v>
      </c>
      <c r="B2544" s="32">
        <v>31744</v>
      </c>
      <c r="C2544" s="32" t="s">
        <v>1153</v>
      </c>
      <c r="D2544" s="32" t="str">
        <f>VLOOKUP(C2544,Grupo!A:B,2,0)</f>
        <v>_RX 0-11m</v>
      </c>
      <c r="G2544" s="34">
        <v>73715</v>
      </c>
      <c r="H2544" s="32">
        <v>8919</v>
      </c>
      <c r="I2544" s="58" t="s">
        <v>2</v>
      </c>
      <c r="J2544">
        <f>VLOOKUP(D2544,'TIpo (Estudo)'!A:C,3,0)</f>
        <v>7</v>
      </c>
      <c r="K2544" t="str">
        <f>VLOOKUP(D2544,'TIpo (Estudo)'!A:B,2,)</f>
        <v>Tipo_F_0-11</v>
      </c>
      <c r="L2544" t="s">
        <v>1222</v>
      </c>
      <c r="M2544" t="str">
        <f t="shared" si="78"/>
        <v>SP</v>
      </c>
      <c r="N2544" s="53">
        <v>41779</v>
      </c>
      <c r="O2544">
        <v>1</v>
      </c>
      <c r="P2544">
        <f t="shared" si="79"/>
        <v>30223.149999999998</v>
      </c>
    </row>
    <row r="2545" spans="1:16" x14ac:dyDescent="0.25">
      <c r="A2545" s="32" t="s">
        <v>29</v>
      </c>
      <c r="B2545" s="32">
        <v>45392</v>
      </c>
      <c r="C2545" s="32" t="s">
        <v>2006</v>
      </c>
      <c r="D2545" s="32" t="str">
        <f>VLOOKUP(C2545,Grupo!A:B,2,0)</f>
        <v>_TMX 12-15 m</v>
      </c>
      <c r="G2545" s="34">
        <v>122200</v>
      </c>
      <c r="H2545" s="32">
        <v>8961</v>
      </c>
      <c r="I2545" s="58" t="s">
        <v>29</v>
      </c>
      <c r="J2545">
        <f>VLOOKUP(D2545,'TIpo (Estudo)'!A:C,3,0)</f>
        <v>15</v>
      </c>
      <c r="K2545" t="str">
        <f>VLOOKUP(D2545,'TIpo (Estudo)'!A:B,2,)</f>
        <v>Tipo_H_12-15</v>
      </c>
      <c r="L2545" t="s">
        <v>1256</v>
      </c>
      <c r="M2545" t="str">
        <f t="shared" si="78"/>
        <v>PR</v>
      </c>
      <c r="N2545" s="53">
        <v>41779</v>
      </c>
      <c r="O2545">
        <v>1</v>
      </c>
      <c r="P2545">
        <f t="shared" si="79"/>
        <v>50102</v>
      </c>
    </row>
    <row r="2546" spans="1:16" x14ac:dyDescent="0.25">
      <c r="A2546" s="32" t="s">
        <v>4</v>
      </c>
      <c r="B2546" s="32">
        <v>47083</v>
      </c>
      <c r="C2546" s="32" t="s">
        <v>1957</v>
      </c>
      <c r="D2546" s="32" t="str">
        <f>VLOOKUP(C2546,Grupo!A:B,2,0)</f>
        <v>_TMX 06-10 m</v>
      </c>
      <c r="G2546" s="34">
        <v>106055</v>
      </c>
      <c r="H2546" s="32">
        <v>8933</v>
      </c>
      <c r="I2546" s="58" t="s">
        <v>4</v>
      </c>
      <c r="J2546">
        <f>VLOOKUP(D2546,'TIpo (Estudo)'!A:C,3,0)</f>
        <v>14</v>
      </c>
      <c r="K2546" t="str">
        <f>VLOOKUP(D2546,'TIpo (Estudo)'!A:B,2,)</f>
        <v>Tipo_H_6-10</v>
      </c>
      <c r="L2546" t="s">
        <v>1259</v>
      </c>
      <c r="M2546" t="str">
        <f t="shared" si="78"/>
        <v>MG</v>
      </c>
      <c r="N2546" s="53">
        <v>41779</v>
      </c>
      <c r="O2546">
        <v>1</v>
      </c>
      <c r="P2546">
        <f t="shared" si="79"/>
        <v>43482.549999999996</v>
      </c>
    </row>
    <row r="2547" spans="1:16" x14ac:dyDescent="0.25">
      <c r="A2547" s="32" t="s">
        <v>77</v>
      </c>
      <c r="B2547" s="32">
        <v>45555</v>
      </c>
      <c r="C2547" s="32" t="s">
        <v>1158</v>
      </c>
      <c r="D2547" s="32" t="str">
        <f>VLOOKUP(C2547,Grupo!A:B,2,0)</f>
        <v>_Unimix</v>
      </c>
      <c r="G2547" s="34">
        <v>27000</v>
      </c>
      <c r="H2547" s="32">
        <v>8131</v>
      </c>
      <c r="I2547" s="58" t="s">
        <v>77</v>
      </c>
      <c r="J2547">
        <f>VLOOKUP(D2547,'TIpo (Estudo)'!A:C,3,0)</f>
        <v>16</v>
      </c>
      <c r="K2547" t="str">
        <f>VLOOKUP(D2547,'TIpo (Estudo)'!A:B,2,)</f>
        <v>Tipo_I</v>
      </c>
      <c r="L2547" t="s">
        <v>1948</v>
      </c>
      <c r="M2547" t="str">
        <f t="shared" si="78"/>
        <v>TO</v>
      </c>
      <c r="N2547" s="53">
        <v>41779</v>
      </c>
      <c r="O2547">
        <v>1</v>
      </c>
      <c r="P2547">
        <f t="shared" si="79"/>
        <v>11070</v>
      </c>
    </row>
    <row r="2548" spans="1:16" x14ac:dyDescent="0.25">
      <c r="A2548" s="32" t="s">
        <v>10</v>
      </c>
      <c r="B2548" s="32">
        <v>39219</v>
      </c>
      <c r="C2548" s="32" t="s">
        <v>1156</v>
      </c>
      <c r="D2548" s="32" t="str">
        <f>VLOOKUP(C2548,Grupo!A:B,2,0)</f>
        <v>_RX 15-20 m</v>
      </c>
      <c r="G2548" s="34">
        <v>260000</v>
      </c>
      <c r="H2548" s="32">
        <v>8999</v>
      </c>
      <c r="I2548" s="58" t="s">
        <v>10</v>
      </c>
      <c r="J2548">
        <f>VLOOKUP(D2548,'TIpo (Estudo)'!A:C,3,0)</f>
        <v>9</v>
      </c>
      <c r="K2548" t="str">
        <f>VLOOKUP(D2548,'TIpo (Estudo)'!A:B,2,)</f>
        <v>Tipo_F_15-20</v>
      </c>
      <c r="L2548" t="s">
        <v>2095</v>
      </c>
      <c r="M2548" t="str">
        <f t="shared" si="78"/>
        <v>GO</v>
      </c>
      <c r="N2548" s="53">
        <v>41780</v>
      </c>
      <c r="O2548">
        <v>1</v>
      </c>
      <c r="P2548">
        <f t="shared" si="79"/>
        <v>106600</v>
      </c>
    </row>
    <row r="2549" spans="1:16" x14ac:dyDescent="0.25">
      <c r="A2549" s="32" t="s">
        <v>10</v>
      </c>
      <c r="B2549" s="32">
        <v>45803</v>
      </c>
      <c r="C2549" s="32" t="s">
        <v>1965</v>
      </c>
      <c r="D2549" s="32" t="str">
        <f>VLOOKUP(C2549,Grupo!A:B,2,0)</f>
        <v>_RX 25-27 M</v>
      </c>
      <c r="G2549" s="34">
        <v>590000</v>
      </c>
      <c r="H2549" s="32">
        <v>9000</v>
      </c>
      <c r="I2549" s="58" t="s">
        <v>10</v>
      </c>
      <c r="J2549">
        <f>VLOOKUP(D2549,'TIpo (Estudo)'!A:C,3,0)</f>
        <v>11</v>
      </c>
      <c r="K2549" t="str">
        <f>VLOOKUP(D2549,'TIpo (Estudo)'!A:B,2,)</f>
        <v>Tipo_F_25-27</v>
      </c>
      <c r="L2549" t="s">
        <v>1337</v>
      </c>
      <c r="M2549" t="str">
        <f t="shared" si="78"/>
        <v>GO</v>
      </c>
      <c r="N2549" s="53">
        <v>41780</v>
      </c>
      <c r="O2549">
        <v>1</v>
      </c>
      <c r="P2549">
        <f t="shared" si="79"/>
        <v>241900</v>
      </c>
    </row>
    <row r="2550" spans="1:16" x14ac:dyDescent="0.25">
      <c r="A2550" s="32" t="s">
        <v>10</v>
      </c>
      <c r="B2550" s="32">
        <v>45803</v>
      </c>
      <c r="C2550" s="32" t="s">
        <v>1965</v>
      </c>
      <c r="D2550" s="32" t="str">
        <f>VLOOKUP(C2550,Grupo!A:B,2,0)</f>
        <v>_RX 25-27 M</v>
      </c>
      <c r="G2550" s="34">
        <v>590000</v>
      </c>
      <c r="H2550" s="32">
        <v>9001</v>
      </c>
      <c r="I2550" s="58" t="s">
        <v>10</v>
      </c>
      <c r="J2550">
        <f>VLOOKUP(D2550,'TIpo (Estudo)'!A:C,3,0)</f>
        <v>11</v>
      </c>
      <c r="K2550" t="str">
        <f>VLOOKUP(D2550,'TIpo (Estudo)'!A:B,2,)</f>
        <v>Tipo_F_25-27</v>
      </c>
      <c r="L2550" t="s">
        <v>1337</v>
      </c>
      <c r="M2550" t="str">
        <f t="shared" si="78"/>
        <v>GO</v>
      </c>
      <c r="N2550" s="53">
        <v>41780</v>
      </c>
      <c r="O2550">
        <v>1</v>
      </c>
      <c r="P2550">
        <f t="shared" si="79"/>
        <v>241900</v>
      </c>
    </row>
    <row r="2551" spans="1:16" x14ac:dyDescent="0.25">
      <c r="A2551" s="32" t="s">
        <v>2</v>
      </c>
      <c r="B2551" s="32">
        <v>31744</v>
      </c>
      <c r="C2551" s="32" t="s">
        <v>1153</v>
      </c>
      <c r="D2551" s="32" t="str">
        <f>VLOOKUP(C2551,Grupo!A:B,2,0)</f>
        <v>_RX 0-11m</v>
      </c>
      <c r="G2551" s="34">
        <v>78310.570000000007</v>
      </c>
      <c r="H2551" s="32">
        <v>8928</v>
      </c>
      <c r="I2551" s="58" t="s">
        <v>2</v>
      </c>
      <c r="J2551">
        <f>VLOOKUP(D2551,'TIpo (Estudo)'!A:C,3,0)</f>
        <v>7</v>
      </c>
      <c r="K2551" t="str">
        <f>VLOOKUP(D2551,'TIpo (Estudo)'!A:B,2,)</f>
        <v>Tipo_F_0-11</v>
      </c>
      <c r="L2551" t="s">
        <v>1222</v>
      </c>
      <c r="M2551" t="str">
        <f t="shared" si="78"/>
        <v>SP</v>
      </c>
      <c r="N2551" s="53">
        <v>41780</v>
      </c>
      <c r="O2551">
        <v>1</v>
      </c>
      <c r="P2551">
        <f t="shared" si="79"/>
        <v>32107.333699999999</v>
      </c>
    </row>
    <row r="2552" spans="1:16" x14ac:dyDescent="0.25">
      <c r="A2552" s="32" t="s">
        <v>79</v>
      </c>
      <c r="B2552" s="32">
        <v>47774</v>
      </c>
      <c r="C2552" s="32" t="s">
        <v>1958</v>
      </c>
      <c r="D2552" s="32" t="str">
        <f>VLOOKUP(C2552,Grupo!A:B,2,0)</f>
        <v>_Rotormix_Mini</v>
      </c>
      <c r="G2552" s="34">
        <v>35157</v>
      </c>
      <c r="H2552" s="32">
        <v>8887</v>
      </c>
      <c r="I2552" s="58" t="s">
        <v>79</v>
      </c>
      <c r="J2552">
        <f>VLOOKUP(D2552,'TIpo (Estudo)'!A:C,3,0)</f>
        <v>6</v>
      </c>
      <c r="K2552" t="str">
        <f>VLOOKUP(D2552,'TIpo (Estudo)'!A:B,2,)</f>
        <v>Tipo_F_Mini</v>
      </c>
      <c r="L2552" t="s">
        <v>1816</v>
      </c>
      <c r="M2552" t="str">
        <f t="shared" si="78"/>
        <v>RS</v>
      </c>
      <c r="N2552" s="53">
        <v>41781</v>
      </c>
      <c r="O2552">
        <v>1</v>
      </c>
      <c r="P2552">
        <f t="shared" si="79"/>
        <v>14414.369999999999</v>
      </c>
    </row>
    <row r="2553" spans="1:16" x14ac:dyDescent="0.25">
      <c r="A2553" s="32" t="s">
        <v>4</v>
      </c>
      <c r="B2553" s="32">
        <v>47774</v>
      </c>
      <c r="C2553" s="32" t="s">
        <v>1958</v>
      </c>
      <c r="D2553" s="32" t="str">
        <f>VLOOKUP(C2553,Grupo!A:B,2,0)</f>
        <v>_Rotormix_Mini</v>
      </c>
      <c r="G2553" s="34">
        <v>43880</v>
      </c>
      <c r="H2553" s="32">
        <v>9003</v>
      </c>
      <c r="I2553" s="58" t="s">
        <v>4</v>
      </c>
      <c r="J2553">
        <f>VLOOKUP(D2553,'TIpo (Estudo)'!A:C,3,0)</f>
        <v>6</v>
      </c>
      <c r="K2553" t="str">
        <f>VLOOKUP(D2553,'TIpo (Estudo)'!A:B,2,)</f>
        <v>Tipo_F_Mini</v>
      </c>
      <c r="L2553" t="s">
        <v>1951</v>
      </c>
      <c r="M2553" t="str">
        <f t="shared" si="78"/>
        <v>MG</v>
      </c>
      <c r="N2553" s="53">
        <v>41781</v>
      </c>
      <c r="O2553">
        <v>1</v>
      </c>
      <c r="P2553">
        <f t="shared" si="79"/>
        <v>17990.8</v>
      </c>
    </row>
    <row r="2554" spans="1:16" x14ac:dyDescent="0.25">
      <c r="A2554" s="32" t="s">
        <v>4</v>
      </c>
      <c r="B2554" s="32">
        <v>47162</v>
      </c>
      <c r="C2554" s="32" t="s">
        <v>2023</v>
      </c>
      <c r="D2554" s="32" t="str">
        <f>VLOOKUP(C2554,Grupo!A:B,2,0)</f>
        <v>_TMX 06-10 m</v>
      </c>
      <c r="G2554" s="34">
        <v>103000</v>
      </c>
      <c r="H2554" s="32">
        <v>8949</v>
      </c>
      <c r="I2554" s="58" t="s">
        <v>4</v>
      </c>
      <c r="J2554">
        <f>VLOOKUP(D2554,'TIpo (Estudo)'!A:C,3,0)</f>
        <v>14</v>
      </c>
      <c r="K2554" t="str">
        <f>VLOOKUP(D2554,'TIpo (Estudo)'!A:B,2,)</f>
        <v>Tipo_H_6-10</v>
      </c>
      <c r="L2554" t="s">
        <v>1292</v>
      </c>
      <c r="M2554" t="str">
        <f t="shared" si="78"/>
        <v>MG</v>
      </c>
      <c r="N2554" s="53">
        <v>41781</v>
      </c>
      <c r="O2554">
        <v>1</v>
      </c>
      <c r="P2554">
        <f t="shared" si="79"/>
        <v>42230</v>
      </c>
    </row>
    <row r="2555" spans="1:16" x14ac:dyDescent="0.25">
      <c r="A2555" s="32" t="s">
        <v>29</v>
      </c>
      <c r="B2555" s="32">
        <v>40757</v>
      </c>
      <c r="C2555" s="32" t="s">
        <v>1154</v>
      </c>
      <c r="D2555" s="32" t="str">
        <f>VLOOKUP(C2555,Grupo!A:B,2,0)</f>
        <v>_RX 0-11m</v>
      </c>
      <c r="G2555" s="34">
        <v>93608</v>
      </c>
      <c r="H2555" s="32">
        <v>8987</v>
      </c>
      <c r="I2555" s="58" t="s">
        <v>29</v>
      </c>
      <c r="J2555">
        <f>VLOOKUP(D2555,'TIpo (Estudo)'!A:C,3,0)</f>
        <v>7</v>
      </c>
      <c r="K2555" t="str">
        <f>VLOOKUP(D2555,'TIpo (Estudo)'!A:B,2,)</f>
        <v>Tipo_F_0-11</v>
      </c>
      <c r="L2555" t="s">
        <v>1335</v>
      </c>
      <c r="M2555" t="str">
        <f t="shared" si="78"/>
        <v>PR</v>
      </c>
      <c r="N2555" s="53">
        <v>41782</v>
      </c>
      <c r="O2555">
        <v>1</v>
      </c>
      <c r="P2555">
        <f t="shared" si="79"/>
        <v>38379.279999999999</v>
      </c>
    </row>
    <row r="2556" spans="1:16" x14ac:dyDescent="0.25">
      <c r="A2556" s="32" t="s">
        <v>29</v>
      </c>
      <c r="B2556" s="32">
        <v>40757</v>
      </c>
      <c r="C2556" s="32" t="s">
        <v>1154</v>
      </c>
      <c r="D2556" s="32" t="str">
        <f>VLOOKUP(C2556,Grupo!A:B,2,0)</f>
        <v>_RX 0-11m</v>
      </c>
      <c r="G2556" s="34">
        <v>93608</v>
      </c>
      <c r="H2556" s="32">
        <v>8946</v>
      </c>
      <c r="I2556" s="58" t="s">
        <v>29</v>
      </c>
      <c r="J2556">
        <f>VLOOKUP(D2556,'TIpo (Estudo)'!A:C,3,0)</f>
        <v>7</v>
      </c>
      <c r="K2556" t="str">
        <f>VLOOKUP(D2556,'TIpo (Estudo)'!A:B,2,)</f>
        <v>Tipo_F_0-11</v>
      </c>
      <c r="L2556" t="s">
        <v>1952</v>
      </c>
      <c r="M2556" t="str">
        <f t="shared" si="78"/>
        <v>PR</v>
      </c>
      <c r="N2556" s="53">
        <v>41782</v>
      </c>
      <c r="O2556">
        <v>1</v>
      </c>
      <c r="P2556">
        <f t="shared" si="79"/>
        <v>38379.279999999999</v>
      </c>
    </row>
    <row r="2557" spans="1:16" x14ac:dyDescent="0.25">
      <c r="A2557" s="32" t="s">
        <v>2</v>
      </c>
      <c r="B2557" s="32">
        <v>47164</v>
      </c>
      <c r="C2557" s="32" t="s">
        <v>1955</v>
      </c>
      <c r="D2557" s="32" t="str">
        <f>VLOOKUP(C2557,Grupo!A:B,2,0)</f>
        <v>_TMX 06-10 m</v>
      </c>
      <c r="G2557" s="34">
        <v>61690</v>
      </c>
      <c r="H2557" s="32">
        <v>8915</v>
      </c>
      <c r="I2557" s="58" t="s">
        <v>2</v>
      </c>
      <c r="J2557">
        <f>VLOOKUP(D2557,'TIpo (Estudo)'!A:C,3,0)</f>
        <v>14</v>
      </c>
      <c r="K2557" t="str">
        <f>VLOOKUP(D2557,'TIpo (Estudo)'!A:B,2,)</f>
        <v>Tipo_H_6-10</v>
      </c>
      <c r="L2557" t="s">
        <v>1301</v>
      </c>
      <c r="M2557" t="str">
        <f t="shared" si="78"/>
        <v>SP</v>
      </c>
      <c r="N2557" s="53">
        <v>41782</v>
      </c>
      <c r="O2557">
        <v>1</v>
      </c>
      <c r="P2557">
        <f t="shared" si="79"/>
        <v>25292.899999999998</v>
      </c>
    </row>
    <row r="2558" spans="1:16" x14ac:dyDescent="0.25">
      <c r="A2558" s="32" t="s">
        <v>2</v>
      </c>
      <c r="B2558" s="32">
        <v>40526</v>
      </c>
      <c r="C2558" s="32" t="s">
        <v>1151</v>
      </c>
      <c r="D2558" s="32" t="str">
        <f>VLOOKUP(C2558,Grupo!A:B,2,0)</f>
        <v>_RX 0-11m</v>
      </c>
      <c r="G2558" s="34">
        <v>129783.67</v>
      </c>
      <c r="H2558" s="32">
        <v>9008</v>
      </c>
      <c r="I2558" s="58" t="s">
        <v>2</v>
      </c>
      <c r="J2558">
        <f>VLOOKUP(D2558,'TIpo (Estudo)'!A:C,3,0)</f>
        <v>7</v>
      </c>
      <c r="K2558" t="str">
        <f>VLOOKUP(D2558,'TIpo (Estudo)'!A:B,2,)</f>
        <v>Tipo_F_0-11</v>
      </c>
      <c r="L2558" t="s">
        <v>1355</v>
      </c>
      <c r="M2558" t="str">
        <f t="shared" si="78"/>
        <v>SP</v>
      </c>
      <c r="N2558" s="53">
        <v>41786</v>
      </c>
      <c r="O2558">
        <v>1</v>
      </c>
      <c r="P2558">
        <f t="shared" si="79"/>
        <v>53211.304699999993</v>
      </c>
    </row>
    <row r="2559" spans="1:16" x14ac:dyDescent="0.25">
      <c r="A2559" s="32" t="s">
        <v>79</v>
      </c>
      <c r="B2559" s="32">
        <v>47354</v>
      </c>
      <c r="C2559" s="32" t="s">
        <v>1956</v>
      </c>
      <c r="D2559" s="32" t="str">
        <f>VLOOKUP(C2559,Grupo!A:B,2,0)</f>
        <v>_TMX 02-5 m</v>
      </c>
      <c r="G2559" s="34">
        <v>68000</v>
      </c>
      <c r="H2559" s="32"/>
      <c r="I2559" s="58" t="s">
        <v>79</v>
      </c>
      <c r="J2559">
        <f>VLOOKUP(D2559,'TIpo (Estudo)'!A:C,3,0)</f>
        <v>13</v>
      </c>
      <c r="K2559" t="str">
        <f>VLOOKUP(D2559,'TIpo (Estudo)'!A:B,2,)</f>
        <v>Tipo_H_2-5</v>
      </c>
      <c r="L2559" t="s">
        <v>1452</v>
      </c>
      <c r="M2559" t="str">
        <f t="shared" si="78"/>
        <v>RS</v>
      </c>
      <c r="N2559" s="53">
        <v>41786</v>
      </c>
      <c r="O2559">
        <v>1</v>
      </c>
      <c r="P2559">
        <f t="shared" si="79"/>
        <v>27880</v>
      </c>
    </row>
    <row r="2560" spans="1:16" x14ac:dyDescent="0.25">
      <c r="A2560" s="32" t="s">
        <v>79</v>
      </c>
      <c r="B2560" s="32">
        <v>46231</v>
      </c>
      <c r="C2560" s="32" t="s">
        <v>1164</v>
      </c>
      <c r="D2560" s="32" t="str">
        <f>VLOOKUP(C2560,Grupo!A:B,2,0)</f>
        <v>_Colhedoras</v>
      </c>
      <c r="G2560" s="34">
        <v>32017</v>
      </c>
      <c r="H2560" s="32">
        <v>9009</v>
      </c>
      <c r="I2560" s="58" t="s">
        <v>79</v>
      </c>
      <c r="J2560">
        <f>VLOOKUP(D2560,'TIpo (Estudo)'!A:C,3,0)</f>
        <v>1</v>
      </c>
      <c r="K2560" t="str">
        <f>VLOOKUP(D2560,'TIpo (Estudo)'!A:B,2,)</f>
        <v>Tipo_A</v>
      </c>
      <c r="L2560" t="s">
        <v>1406</v>
      </c>
      <c r="M2560" t="str">
        <f t="shared" si="78"/>
        <v>RS</v>
      </c>
      <c r="N2560" s="53">
        <v>41787</v>
      </c>
      <c r="O2560">
        <v>1</v>
      </c>
      <c r="P2560">
        <f t="shared" si="79"/>
        <v>13126.97</v>
      </c>
    </row>
    <row r="2561" spans="1:16" x14ac:dyDescent="0.25">
      <c r="A2561" s="32" t="s">
        <v>4</v>
      </c>
      <c r="B2561" s="32">
        <v>47354</v>
      </c>
      <c r="C2561" s="32" t="s">
        <v>1956</v>
      </c>
      <c r="D2561" s="32" t="str">
        <f>VLOOKUP(C2561,Grupo!A:B,2,0)</f>
        <v>_TMX 02-5 m</v>
      </c>
      <c r="G2561" s="34">
        <v>63860</v>
      </c>
      <c r="H2561" s="32">
        <v>8936</v>
      </c>
      <c r="I2561" s="58" t="s">
        <v>4</v>
      </c>
      <c r="J2561">
        <f>VLOOKUP(D2561,'TIpo (Estudo)'!A:C,3,0)</f>
        <v>13</v>
      </c>
      <c r="K2561" t="str">
        <f>VLOOKUP(D2561,'TIpo (Estudo)'!A:B,2,)</f>
        <v>Tipo_H_2-5</v>
      </c>
      <c r="L2561" t="s">
        <v>1714</v>
      </c>
      <c r="M2561" t="str">
        <f t="shared" si="78"/>
        <v>MG</v>
      </c>
      <c r="N2561" s="53">
        <v>41787</v>
      </c>
      <c r="O2561">
        <v>1</v>
      </c>
      <c r="P2561">
        <f t="shared" si="79"/>
        <v>26182.6</v>
      </c>
    </row>
    <row r="2562" spans="1:16" x14ac:dyDescent="0.25">
      <c r="A2562" s="32" t="s">
        <v>2</v>
      </c>
      <c r="B2562" s="32">
        <v>31744</v>
      </c>
      <c r="C2562" s="32" t="s">
        <v>1153</v>
      </c>
      <c r="D2562" s="32" t="str">
        <f>VLOOKUP(C2562,Grupo!A:B,2,0)</f>
        <v>_RX 0-11m</v>
      </c>
      <c r="G2562" s="34">
        <v>73715</v>
      </c>
      <c r="H2562" s="32">
        <v>9002</v>
      </c>
      <c r="I2562" s="58" t="s">
        <v>2</v>
      </c>
      <c r="J2562">
        <f>VLOOKUP(D2562,'TIpo (Estudo)'!A:C,3,0)</f>
        <v>7</v>
      </c>
      <c r="K2562" t="str">
        <f>VLOOKUP(D2562,'TIpo (Estudo)'!A:B,2,)</f>
        <v>Tipo_F_0-11</v>
      </c>
      <c r="L2562" t="s">
        <v>1222</v>
      </c>
      <c r="M2562" t="str">
        <f t="shared" si="78"/>
        <v>SP</v>
      </c>
      <c r="N2562" s="53">
        <v>41788</v>
      </c>
      <c r="O2562">
        <v>1</v>
      </c>
      <c r="P2562">
        <f t="shared" si="79"/>
        <v>30223.149999999998</v>
      </c>
    </row>
    <row r="2563" spans="1:16" x14ac:dyDescent="0.25">
      <c r="A2563" s="32" t="s">
        <v>4</v>
      </c>
      <c r="B2563" s="32">
        <v>40526</v>
      </c>
      <c r="C2563" s="32" t="s">
        <v>1151</v>
      </c>
      <c r="D2563" s="32" t="str">
        <f>VLOOKUP(C2563,Grupo!A:B,2,0)</f>
        <v>_RX 0-11m</v>
      </c>
      <c r="G2563" s="34">
        <v>120000</v>
      </c>
      <c r="H2563" s="32">
        <v>9015</v>
      </c>
      <c r="I2563" s="58" t="s">
        <v>4</v>
      </c>
      <c r="J2563">
        <f>VLOOKUP(D2563,'TIpo (Estudo)'!A:C,3,0)</f>
        <v>7</v>
      </c>
      <c r="K2563" t="str">
        <f>VLOOKUP(D2563,'TIpo (Estudo)'!A:B,2,)</f>
        <v>Tipo_F_0-11</v>
      </c>
      <c r="L2563" t="s">
        <v>1305</v>
      </c>
      <c r="M2563" t="str">
        <f t="shared" ref="M2563:M2626" si="80">IF(ISBLANK(I2563),A2563,I2563)</f>
        <v>MG</v>
      </c>
      <c r="N2563" s="53">
        <v>41789</v>
      </c>
      <c r="O2563">
        <v>1</v>
      </c>
      <c r="P2563">
        <f t="shared" ref="P2563:P2626" si="81">G2563*0.41</f>
        <v>49200</v>
      </c>
    </row>
    <row r="2564" spans="1:16" x14ac:dyDescent="0.25">
      <c r="A2564" s="32" t="s">
        <v>29</v>
      </c>
      <c r="B2564" s="32">
        <v>40526</v>
      </c>
      <c r="C2564" s="32" t="s">
        <v>1151</v>
      </c>
      <c r="D2564" s="32" t="str">
        <f>VLOOKUP(C2564,Grupo!A:B,2,0)</f>
        <v>_RX 0-11m</v>
      </c>
      <c r="G2564" s="34">
        <v>120984</v>
      </c>
      <c r="H2564" s="32">
        <v>8988</v>
      </c>
      <c r="I2564" s="58" t="s">
        <v>29</v>
      </c>
      <c r="J2564">
        <f>VLOOKUP(D2564,'TIpo (Estudo)'!A:C,3,0)</f>
        <v>7</v>
      </c>
      <c r="K2564" t="str">
        <f>VLOOKUP(D2564,'TIpo (Estudo)'!A:B,2,)</f>
        <v>Tipo_F_0-11</v>
      </c>
      <c r="L2564" t="s">
        <v>1335</v>
      </c>
      <c r="M2564" t="str">
        <f t="shared" si="80"/>
        <v>PR</v>
      </c>
      <c r="N2564" s="53">
        <v>41789</v>
      </c>
      <c r="O2564">
        <v>1</v>
      </c>
      <c r="P2564">
        <f t="shared" si="81"/>
        <v>49603.439999999995</v>
      </c>
    </row>
    <row r="2565" spans="1:16" x14ac:dyDescent="0.25">
      <c r="A2565" s="32" t="s">
        <v>2</v>
      </c>
      <c r="B2565" s="32">
        <v>31744</v>
      </c>
      <c r="C2565" s="32" t="s">
        <v>1153</v>
      </c>
      <c r="D2565" s="32" t="str">
        <f>VLOOKUP(C2565,Grupo!A:B,2,0)</f>
        <v>_RX 0-11m</v>
      </c>
      <c r="G2565" s="34">
        <v>82444</v>
      </c>
      <c r="H2565" s="32">
        <v>9005</v>
      </c>
      <c r="I2565" s="58" t="s">
        <v>2</v>
      </c>
      <c r="J2565">
        <f>VLOOKUP(D2565,'TIpo (Estudo)'!A:C,3,0)</f>
        <v>7</v>
      </c>
      <c r="K2565" t="str">
        <f>VLOOKUP(D2565,'TIpo (Estudo)'!A:B,2,)</f>
        <v>Tipo_F_0-11</v>
      </c>
      <c r="L2565" t="s">
        <v>1441</v>
      </c>
      <c r="M2565" t="str">
        <f t="shared" si="80"/>
        <v>SP</v>
      </c>
      <c r="N2565" s="53">
        <v>41789</v>
      </c>
      <c r="O2565">
        <v>1</v>
      </c>
      <c r="P2565">
        <f t="shared" si="81"/>
        <v>33802.04</v>
      </c>
    </row>
    <row r="2566" spans="1:16" x14ac:dyDescent="0.25">
      <c r="A2566" s="32" t="s">
        <v>29</v>
      </c>
      <c r="B2566" s="32">
        <v>47412</v>
      </c>
      <c r="C2566" s="32" t="s">
        <v>2941</v>
      </c>
      <c r="D2566" s="32" t="str">
        <f>VLOOKUP(C2566,Grupo!A:B,2,0)</f>
        <v>_VM 2-8 m</v>
      </c>
      <c r="G2566" s="34">
        <v>59907.85</v>
      </c>
      <c r="H2566" s="32">
        <v>8991</v>
      </c>
      <c r="I2566" s="58" t="s">
        <v>29</v>
      </c>
      <c r="J2566">
        <f>VLOOKUP(D2566,'TIpo (Estudo)'!A:C,3,0)</f>
        <v>17</v>
      </c>
      <c r="K2566" t="str">
        <f>VLOOKUP(D2566,'TIpo (Estudo)'!A:B,2,)</f>
        <v>Tipo_J_2-8</v>
      </c>
      <c r="L2566" t="s">
        <v>1213</v>
      </c>
      <c r="M2566" t="str">
        <f t="shared" si="80"/>
        <v>PR</v>
      </c>
      <c r="N2566" s="53">
        <v>41789</v>
      </c>
      <c r="O2566">
        <v>1</v>
      </c>
      <c r="P2566">
        <f t="shared" si="81"/>
        <v>24562.218499999999</v>
      </c>
    </row>
    <row r="2567" spans="1:16" x14ac:dyDescent="0.25">
      <c r="A2567" s="32" t="s">
        <v>29</v>
      </c>
      <c r="B2567" s="32">
        <v>47412</v>
      </c>
      <c r="C2567" s="32" t="s">
        <v>2941</v>
      </c>
      <c r="D2567" s="32" t="str">
        <f>VLOOKUP(C2567,Grupo!A:B,2,0)</f>
        <v>_VM 2-8 m</v>
      </c>
      <c r="G2567" s="34">
        <v>58907.85</v>
      </c>
      <c r="H2567" s="32">
        <v>9012</v>
      </c>
      <c r="I2567" s="58" t="s">
        <v>29</v>
      </c>
      <c r="J2567">
        <f>VLOOKUP(D2567,'TIpo (Estudo)'!A:C,3,0)</f>
        <v>17</v>
      </c>
      <c r="K2567" t="str">
        <f>VLOOKUP(D2567,'TIpo (Estudo)'!A:B,2,)</f>
        <v>Tipo_J_2-8</v>
      </c>
      <c r="L2567" t="s">
        <v>1213</v>
      </c>
      <c r="M2567" t="str">
        <f t="shared" si="80"/>
        <v>PR</v>
      </c>
      <c r="N2567" s="53">
        <v>41789</v>
      </c>
      <c r="O2567">
        <v>1</v>
      </c>
      <c r="P2567">
        <f t="shared" si="81"/>
        <v>24152.218499999999</v>
      </c>
    </row>
    <row r="2568" spans="1:16" x14ac:dyDescent="0.25">
      <c r="A2568" s="32" t="s">
        <v>79</v>
      </c>
      <c r="B2568" s="32">
        <v>47083</v>
      </c>
      <c r="C2568" s="32" t="s">
        <v>1957</v>
      </c>
      <c r="D2568" s="32" t="str">
        <f>VLOOKUP(C2568,Grupo!A:B,2,0)</f>
        <v>_TMX 06-10 m</v>
      </c>
      <c r="G2568" s="34">
        <v>102872.56</v>
      </c>
      <c r="H2568" s="32">
        <v>8995</v>
      </c>
      <c r="I2568" s="58" t="s">
        <v>79</v>
      </c>
      <c r="J2568">
        <f>VLOOKUP(D2568,'TIpo (Estudo)'!A:C,3,0)</f>
        <v>14</v>
      </c>
      <c r="K2568" t="str">
        <f>VLOOKUP(D2568,'TIpo (Estudo)'!A:B,2,)</f>
        <v>Tipo_H_6-10</v>
      </c>
      <c r="L2568" t="s">
        <v>1816</v>
      </c>
      <c r="M2568" t="str">
        <f t="shared" si="80"/>
        <v>RS</v>
      </c>
      <c r="N2568" s="53">
        <v>41792</v>
      </c>
      <c r="O2568">
        <v>1</v>
      </c>
      <c r="P2568">
        <f t="shared" si="81"/>
        <v>42177.749599999996</v>
      </c>
    </row>
    <row r="2569" spans="1:16" x14ac:dyDescent="0.25">
      <c r="A2569" s="32" t="s">
        <v>2</v>
      </c>
      <c r="B2569" s="32">
        <v>31744</v>
      </c>
      <c r="C2569" s="32" t="s">
        <v>1153</v>
      </c>
      <c r="D2569" s="32" t="str">
        <f>VLOOKUP(C2569,Grupo!A:B,2,0)</f>
        <v>_RX 0-11m</v>
      </c>
      <c r="G2569" s="34">
        <v>82444</v>
      </c>
      <c r="H2569" s="32">
        <v>9004</v>
      </c>
      <c r="I2569" s="58" t="s">
        <v>2</v>
      </c>
      <c r="J2569">
        <f>VLOOKUP(D2569,'TIpo (Estudo)'!A:C,3,0)</f>
        <v>7</v>
      </c>
      <c r="K2569" t="str">
        <f>VLOOKUP(D2569,'TIpo (Estudo)'!A:B,2,)</f>
        <v>Tipo_F_0-11</v>
      </c>
      <c r="L2569" t="s">
        <v>1590</v>
      </c>
      <c r="M2569" t="str">
        <f t="shared" si="80"/>
        <v>SP</v>
      </c>
      <c r="N2569" s="53">
        <v>41793</v>
      </c>
      <c r="O2569">
        <v>1</v>
      </c>
      <c r="P2569">
        <f t="shared" si="81"/>
        <v>33802.04</v>
      </c>
    </row>
    <row r="2570" spans="1:16" x14ac:dyDescent="0.25">
      <c r="A2570" s="32" t="s">
        <v>79</v>
      </c>
      <c r="B2570" s="32">
        <v>47412</v>
      </c>
      <c r="C2570" s="32" t="s">
        <v>2941</v>
      </c>
      <c r="D2570" s="32" t="str">
        <f>VLOOKUP(C2570,Grupo!A:B,2,0)</f>
        <v>_VM 2-8 m</v>
      </c>
      <c r="G2570" s="34">
        <v>3000</v>
      </c>
      <c r="H2570" s="32"/>
      <c r="I2570" s="58" t="s">
        <v>79</v>
      </c>
      <c r="J2570">
        <f>VLOOKUP(D2570,'TIpo (Estudo)'!A:C,3,0)</f>
        <v>17</v>
      </c>
      <c r="K2570" t="str">
        <f>VLOOKUP(D2570,'TIpo (Estudo)'!A:B,2,)</f>
        <v>Tipo_J_2-8</v>
      </c>
      <c r="L2570" t="s">
        <v>1406</v>
      </c>
      <c r="M2570" t="str">
        <f t="shared" si="80"/>
        <v>RS</v>
      </c>
      <c r="N2570" s="53">
        <v>41793</v>
      </c>
      <c r="O2570">
        <v>1</v>
      </c>
      <c r="P2570">
        <f t="shared" si="81"/>
        <v>1230</v>
      </c>
    </row>
    <row r="2571" spans="1:16" x14ac:dyDescent="0.25">
      <c r="A2571" s="32" t="s">
        <v>4</v>
      </c>
      <c r="B2571" s="32">
        <v>47354</v>
      </c>
      <c r="C2571" s="32" t="s">
        <v>1956</v>
      </c>
      <c r="D2571" s="32" t="str">
        <f>VLOOKUP(C2571,Grupo!A:B,2,0)</f>
        <v>_TMX 02-5 m</v>
      </c>
      <c r="G2571" s="34">
        <v>62544</v>
      </c>
      <c r="H2571" s="32">
        <v>9020</v>
      </c>
      <c r="I2571" s="58" t="s">
        <v>4</v>
      </c>
      <c r="J2571">
        <f>VLOOKUP(D2571,'TIpo (Estudo)'!A:C,3,0)</f>
        <v>13</v>
      </c>
      <c r="K2571" t="str">
        <f>VLOOKUP(D2571,'TIpo (Estudo)'!A:B,2,)</f>
        <v>Tipo_H_2-5</v>
      </c>
      <c r="L2571" t="s">
        <v>1259</v>
      </c>
      <c r="M2571" t="str">
        <f t="shared" si="80"/>
        <v>MG</v>
      </c>
      <c r="N2571" s="53">
        <v>41794</v>
      </c>
      <c r="O2571">
        <v>1</v>
      </c>
      <c r="P2571">
        <f t="shared" si="81"/>
        <v>25643.039999999997</v>
      </c>
    </row>
    <row r="2572" spans="1:16" x14ac:dyDescent="0.25">
      <c r="A2572" s="32" t="s">
        <v>4</v>
      </c>
      <c r="B2572" s="32">
        <v>47354</v>
      </c>
      <c r="C2572" s="32" t="s">
        <v>1956</v>
      </c>
      <c r="D2572" s="32" t="str">
        <f>VLOOKUP(C2572,Grupo!A:B,2,0)</f>
        <v>_TMX 02-5 m</v>
      </c>
      <c r="G2572" s="34">
        <v>65836</v>
      </c>
      <c r="H2572" s="32"/>
      <c r="I2572" s="58" t="s">
        <v>4</v>
      </c>
      <c r="J2572">
        <f>VLOOKUP(D2572,'TIpo (Estudo)'!A:C,3,0)</f>
        <v>13</v>
      </c>
      <c r="K2572" t="str">
        <f>VLOOKUP(D2572,'TIpo (Estudo)'!A:B,2,)</f>
        <v>Tipo_H_2-5</v>
      </c>
      <c r="L2572" t="s">
        <v>1562</v>
      </c>
      <c r="M2572" t="str">
        <f t="shared" si="80"/>
        <v>MG</v>
      </c>
      <c r="N2572" s="53">
        <v>41794</v>
      </c>
      <c r="O2572">
        <v>1</v>
      </c>
      <c r="P2572">
        <f t="shared" si="81"/>
        <v>26992.76</v>
      </c>
    </row>
    <row r="2573" spans="1:16" x14ac:dyDescent="0.25">
      <c r="A2573" s="32" t="s">
        <v>4</v>
      </c>
      <c r="B2573" s="32">
        <v>47162</v>
      </c>
      <c r="C2573" s="32" t="s">
        <v>2023</v>
      </c>
      <c r="D2573" s="32" t="str">
        <f>VLOOKUP(C2573,Grupo!A:B,2,0)</f>
        <v>_TMX 06-10 m</v>
      </c>
      <c r="G2573" s="34">
        <v>92494</v>
      </c>
      <c r="H2573" s="32">
        <v>8932</v>
      </c>
      <c r="I2573" s="58" t="s">
        <v>4</v>
      </c>
      <c r="J2573">
        <f>VLOOKUP(D2573,'TIpo (Estudo)'!A:C,3,0)</f>
        <v>14</v>
      </c>
      <c r="K2573" t="str">
        <f>VLOOKUP(D2573,'TIpo (Estudo)'!A:B,2,)</f>
        <v>Tipo_H_6-10</v>
      </c>
      <c r="L2573" t="s">
        <v>1259</v>
      </c>
      <c r="M2573" t="str">
        <f t="shared" si="80"/>
        <v>MG</v>
      </c>
      <c r="N2573" s="53">
        <v>41794</v>
      </c>
      <c r="O2573">
        <v>1</v>
      </c>
      <c r="P2573">
        <f t="shared" si="81"/>
        <v>37922.54</v>
      </c>
    </row>
    <row r="2574" spans="1:16" x14ac:dyDescent="0.25">
      <c r="A2574" s="32" t="s">
        <v>67</v>
      </c>
      <c r="B2574" s="32">
        <v>40526</v>
      </c>
      <c r="C2574" s="32" t="s">
        <v>1151</v>
      </c>
      <c r="D2574" s="32" t="str">
        <f>VLOOKUP(C2574,Grupo!A:B,2,0)</f>
        <v>_RX 0-11m</v>
      </c>
      <c r="G2574" s="34">
        <v>159000</v>
      </c>
      <c r="H2574" s="32">
        <v>9027</v>
      </c>
      <c r="I2574" s="58" t="s">
        <v>67</v>
      </c>
      <c r="J2574">
        <f>VLOOKUP(D2574,'TIpo (Estudo)'!A:C,3,0)</f>
        <v>7</v>
      </c>
      <c r="K2574" t="str">
        <f>VLOOKUP(D2574,'TIpo (Estudo)'!A:B,2,)</f>
        <v>Tipo_F_0-11</v>
      </c>
      <c r="L2574" t="s">
        <v>2096</v>
      </c>
      <c r="M2574" t="str">
        <f t="shared" si="80"/>
        <v>PA</v>
      </c>
      <c r="N2574" s="53">
        <v>41795</v>
      </c>
      <c r="O2574">
        <v>1</v>
      </c>
      <c r="P2574">
        <f t="shared" si="81"/>
        <v>65189.999999999993</v>
      </c>
    </row>
    <row r="2575" spans="1:16" x14ac:dyDescent="0.25">
      <c r="A2575" s="32" t="s">
        <v>2</v>
      </c>
      <c r="B2575" s="32">
        <v>40757</v>
      </c>
      <c r="C2575" s="32" t="s">
        <v>1154</v>
      </c>
      <c r="D2575" s="32" t="str">
        <f>VLOOKUP(C2575,Grupo!A:B,2,0)</f>
        <v>_RX 0-11m</v>
      </c>
      <c r="G2575" s="34">
        <v>94000</v>
      </c>
      <c r="H2575" s="32">
        <v>9026</v>
      </c>
      <c r="I2575" s="58" t="s">
        <v>2</v>
      </c>
      <c r="J2575">
        <f>VLOOKUP(D2575,'TIpo (Estudo)'!A:C,3,0)</f>
        <v>7</v>
      </c>
      <c r="K2575" t="str">
        <f>VLOOKUP(D2575,'TIpo (Estudo)'!A:B,2,)</f>
        <v>Tipo_F_0-11</v>
      </c>
      <c r="L2575" t="s">
        <v>1780</v>
      </c>
      <c r="M2575" t="str">
        <f t="shared" si="80"/>
        <v>SP</v>
      </c>
      <c r="N2575" s="53">
        <v>41796</v>
      </c>
      <c r="O2575">
        <v>1</v>
      </c>
      <c r="P2575">
        <f t="shared" si="81"/>
        <v>38540</v>
      </c>
    </row>
    <row r="2576" spans="1:16" x14ac:dyDescent="0.25">
      <c r="A2576" s="32" t="s">
        <v>2</v>
      </c>
      <c r="B2576" s="32">
        <v>47160</v>
      </c>
      <c r="C2576" s="32" t="s">
        <v>1146</v>
      </c>
      <c r="D2576" s="32" t="str">
        <f>VLOOKUP(C2576,Grupo!A:B,2,0)</f>
        <v>_TMX 06-10 m</v>
      </c>
      <c r="G2576" s="34">
        <v>79003</v>
      </c>
      <c r="H2576" s="32">
        <v>9006</v>
      </c>
      <c r="I2576" s="58" t="s">
        <v>2</v>
      </c>
      <c r="J2576">
        <f>VLOOKUP(D2576,'TIpo (Estudo)'!A:C,3,0)</f>
        <v>14</v>
      </c>
      <c r="K2576" t="str">
        <f>VLOOKUP(D2576,'TIpo (Estudo)'!A:B,2,)</f>
        <v>Tipo_H_6-10</v>
      </c>
      <c r="L2576" t="s">
        <v>1320</v>
      </c>
      <c r="M2576" t="str">
        <f t="shared" si="80"/>
        <v>SP</v>
      </c>
      <c r="N2576" s="53">
        <v>41796</v>
      </c>
      <c r="O2576">
        <v>1</v>
      </c>
      <c r="P2576">
        <f t="shared" si="81"/>
        <v>32391.23</v>
      </c>
    </row>
    <row r="2577" spans="1:16" x14ac:dyDescent="0.25">
      <c r="A2577" s="32" t="s">
        <v>4</v>
      </c>
      <c r="B2577" s="32">
        <v>47083</v>
      </c>
      <c r="C2577" s="32" t="s">
        <v>1957</v>
      </c>
      <c r="D2577" s="32" t="str">
        <f>VLOOKUP(C2577,Grupo!A:B,2,0)</f>
        <v>_TMX 06-10 m</v>
      </c>
      <c r="G2577" s="34">
        <v>111640</v>
      </c>
      <c r="H2577" s="32">
        <v>9029</v>
      </c>
      <c r="I2577" s="58" t="s">
        <v>4</v>
      </c>
      <c r="J2577">
        <f>VLOOKUP(D2577,'TIpo (Estudo)'!A:C,3,0)</f>
        <v>14</v>
      </c>
      <c r="K2577" t="str">
        <f>VLOOKUP(D2577,'TIpo (Estudo)'!A:B,2,)</f>
        <v>Tipo_H_6-10</v>
      </c>
      <c r="L2577" t="s">
        <v>1219</v>
      </c>
      <c r="M2577" t="str">
        <f t="shared" si="80"/>
        <v>MG</v>
      </c>
      <c r="N2577" s="53">
        <v>41796</v>
      </c>
      <c r="O2577">
        <v>1</v>
      </c>
      <c r="P2577">
        <f t="shared" si="81"/>
        <v>45772.399999999994</v>
      </c>
    </row>
    <row r="2578" spans="1:16" x14ac:dyDescent="0.25">
      <c r="A2578" s="32" t="s">
        <v>29</v>
      </c>
      <c r="B2578" s="32">
        <v>47160</v>
      </c>
      <c r="C2578" s="32" t="s">
        <v>1146</v>
      </c>
      <c r="D2578" s="32" t="str">
        <f>VLOOKUP(C2578,Grupo!A:B,2,0)</f>
        <v>_TMX 06-10 m</v>
      </c>
      <c r="G2578" s="34">
        <v>87512.75</v>
      </c>
      <c r="H2578" s="32">
        <v>8943</v>
      </c>
      <c r="I2578" s="58" t="s">
        <v>29</v>
      </c>
      <c r="J2578">
        <f>VLOOKUP(D2578,'TIpo (Estudo)'!A:C,3,0)</f>
        <v>14</v>
      </c>
      <c r="K2578" t="str">
        <f>VLOOKUP(D2578,'TIpo (Estudo)'!A:B,2,)</f>
        <v>Tipo_H_6-10</v>
      </c>
      <c r="L2578" t="s">
        <v>1272</v>
      </c>
      <c r="M2578" t="str">
        <f t="shared" si="80"/>
        <v>PR</v>
      </c>
      <c r="N2578" s="53">
        <v>41801</v>
      </c>
      <c r="O2578">
        <v>1</v>
      </c>
      <c r="P2578">
        <f t="shared" si="81"/>
        <v>35880.227500000001</v>
      </c>
    </row>
    <row r="2579" spans="1:16" x14ac:dyDescent="0.25">
      <c r="A2579" s="32" t="s">
        <v>4</v>
      </c>
      <c r="B2579" s="32">
        <v>47083</v>
      </c>
      <c r="C2579" s="32" t="s">
        <v>1957</v>
      </c>
      <c r="D2579" s="32" t="str">
        <f>VLOOKUP(C2579,Grupo!A:B,2,0)</f>
        <v>_TMX 06-10 m</v>
      </c>
      <c r="G2579" s="34">
        <v>106058.52</v>
      </c>
      <c r="H2579" s="32">
        <v>9030</v>
      </c>
      <c r="I2579" s="58" t="s">
        <v>4</v>
      </c>
      <c r="J2579">
        <f>VLOOKUP(D2579,'TIpo (Estudo)'!A:C,3,0)</f>
        <v>14</v>
      </c>
      <c r="K2579" t="str">
        <f>VLOOKUP(D2579,'TIpo (Estudo)'!A:B,2,)</f>
        <v>Tipo_H_6-10</v>
      </c>
      <c r="L2579" t="s">
        <v>1794</v>
      </c>
      <c r="M2579" t="str">
        <f t="shared" si="80"/>
        <v>MG</v>
      </c>
      <c r="N2579" s="53">
        <v>41801</v>
      </c>
      <c r="O2579">
        <v>1</v>
      </c>
      <c r="P2579">
        <f t="shared" si="81"/>
        <v>43483.993199999997</v>
      </c>
    </row>
    <row r="2580" spans="1:16" x14ac:dyDescent="0.25">
      <c r="A2580" s="32" t="s">
        <v>10</v>
      </c>
      <c r="B2580" s="32">
        <v>47160</v>
      </c>
      <c r="C2580" s="32" t="s">
        <v>1146</v>
      </c>
      <c r="D2580" s="32" t="str">
        <f>VLOOKUP(C2580,Grupo!A:B,2,0)</f>
        <v>_TMX 06-10 m</v>
      </c>
      <c r="G2580" s="34">
        <v>78347</v>
      </c>
      <c r="H2580" s="32">
        <v>9032</v>
      </c>
      <c r="I2580" s="58" t="s">
        <v>10</v>
      </c>
      <c r="J2580">
        <f>VLOOKUP(D2580,'TIpo (Estudo)'!A:C,3,0)</f>
        <v>14</v>
      </c>
      <c r="K2580" t="str">
        <f>VLOOKUP(D2580,'TIpo (Estudo)'!A:B,2,)</f>
        <v>Tipo_H_6-10</v>
      </c>
      <c r="L2580" t="s">
        <v>1439</v>
      </c>
      <c r="M2580" t="str">
        <f t="shared" si="80"/>
        <v>GO</v>
      </c>
      <c r="N2580" s="53">
        <v>41802</v>
      </c>
      <c r="O2580">
        <v>1</v>
      </c>
      <c r="P2580">
        <f t="shared" si="81"/>
        <v>32122.269999999997</v>
      </c>
    </row>
    <row r="2581" spans="1:16" x14ac:dyDescent="0.25">
      <c r="A2581" s="32" t="s">
        <v>29</v>
      </c>
      <c r="B2581" s="32">
        <v>46231</v>
      </c>
      <c r="C2581" s="32" t="s">
        <v>1164</v>
      </c>
      <c r="D2581" s="32" t="str">
        <f>VLOOKUP(C2581,Grupo!A:B,2,0)</f>
        <v>_Colhedoras</v>
      </c>
      <c r="G2581" s="34">
        <v>33028</v>
      </c>
      <c r="H2581" s="32">
        <v>9016</v>
      </c>
      <c r="I2581" s="58" t="s">
        <v>29</v>
      </c>
      <c r="J2581">
        <f>VLOOKUP(D2581,'TIpo (Estudo)'!A:C,3,0)</f>
        <v>1</v>
      </c>
      <c r="K2581" t="str">
        <f>VLOOKUP(D2581,'TIpo (Estudo)'!A:B,2,)</f>
        <v>Tipo_A</v>
      </c>
      <c r="L2581" t="s">
        <v>1207</v>
      </c>
      <c r="M2581" t="str">
        <f t="shared" si="80"/>
        <v>PR</v>
      </c>
      <c r="N2581" s="53">
        <v>41802</v>
      </c>
      <c r="O2581">
        <v>1</v>
      </c>
      <c r="P2581">
        <f t="shared" si="81"/>
        <v>13541.48</v>
      </c>
    </row>
    <row r="2582" spans="1:16" x14ac:dyDescent="0.25">
      <c r="A2582" s="32" t="s">
        <v>2</v>
      </c>
      <c r="B2582" s="32">
        <v>47544</v>
      </c>
      <c r="C2582" s="32" t="s">
        <v>2045</v>
      </c>
      <c r="D2582" s="32" t="str">
        <f>VLOOKUP(C2582,Grupo!A:B,2,0)</f>
        <v>_TMX 02-5 m</v>
      </c>
      <c r="G2582" s="34">
        <v>53000</v>
      </c>
      <c r="H2582" s="32">
        <v>9042</v>
      </c>
      <c r="I2582" s="58" t="s">
        <v>2</v>
      </c>
      <c r="J2582">
        <f>VLOOKUP(D2582,'TIpo (Estudo)'!A:C,3,0)</f>
        <v>13</v>
      </c>
      <c r="K2582" t="str">
        <f>VLOOKUP(D2582,'TIpo (Estudo)'!A:B,2,)</f>
        <v>Tipo_H_2-5</v>
      </c>
      <c r="L2582" t="s">
        <v>1733</v>
      </c>
      <c r="M2582" t="str">
        <f t="shared" si="80"/>
        <v>SP</v>
      </c>
      <c r="N2582" s="53">
        <v>41803</v>
      </c>
      <c r="O2582">
        <v>1</v>
      </c>
      <c r="P2582">
        <f t="shared" si="81"/>
        <v>21730</v>
      </c>
    </row>
    <row r="2583" spans="1:16" x14ac:dyDescent="0.25">
      <c r="A2583" s="32" t="s">
        <v>4</v>
      </c>
      <c r="B2583" s="32">
        <v>47164</v>
      </c>
      <c r="C2583" s="32" t="s">
        <v>1955</v>
      </c>
      <c r="D2583" s="32" t="str">
        <f>VLOOKUP(C2583,Grupo!A:B,2,0)</f>
        <v>_TMX 06-10 m</v>
      </c>
      <c r="G2583" s="34">
        <v>69630</v>
      </c>
      <c r="H2583" s="32">
        <v>9035</v>
      </c>
      <c r="I2583" s="58" t="s">
        <v>4</v>
      </c>
      <c r="J2583">
        <f>VLOOKUP(D2583,'TIpo (Estudo)'!A:C,3,0)</f>
        <v>14</v>
      </c>
      <c r="K2583" t="str">
        <f>VLOOKUP(D2583,'TIpo (Estudo)'!A:B,2,)</f>
        <v>Tipo_H_6-10</v>
      </c>
      <c r="L2583" t="s">
        <v>1315</v>
      </c>
      <c r="M2583" t="str">
        <f t="shared" si="80"/>
        <v>MG</v>
      </c>
      <c r="N2583" s="53">
        <v>41803</v>
      </c>
      <c r="O2583">
        <v>1</v>
      </c>
      <c r="P2583">
        <f t="shared" si="81"/>
        <v>28548.3</v>
      </c>
    </row>
    <row r="2584" spans="1:16" x14ac:dyDescent="0.25">
      <c r="A2584" s="32" t="s">
        <v>4</v>
      </c>
      <c r="B2584" s="32">
        <v>47354</v>
      </c>
      <c r="C2584" s="32" t="s">
        <v>1956</v>
      </c>
      <c r="D2584" s="32" t="str">
        <f>VLOOKUP(C2584,Grupo!A:B,2,0)</f>
        <v>_TMX 02-5 m</v>
      </c>
      <c r="G2584" s="34">
        <v>62544</v>
      </c>
      <c r="H2584" s="32">
        <v>9022</v>
      </c>
      <c r="I2584" s="58" t="s">
        <v>4</v>
      </c>
      <c r="J2584">
        <f>VLOOKUP(D2584,'TIpo (Estudo)'!A:C,3,0)</f>
        <v>13</v>
      </c>
      <c r="K2584" t="str">
        <f>VLOOKUP(D2584,'TIpo (Estudo)'!A:B,2,)</f>
        <v>Tipo_H_2-5</v>
      </c>
      <c r="L2584" t="s">
        <v>1259</v>
      </c>
      <c r="M2584" t="str">
        <f t="shared" si="80"/>
        <v>MG</v>
      </c>
      <c r="N2584" s="53">
        <v>41806</v>
      </c>
      <c r="O2584">
        <v>1</v>
      </c>
      <c r="P2584">
        <f t="shared" si="81"/>
        <v>25643.039999999997</v>
      </c>
    </row>
    <row r="2585" spans="1:16" x14ac:dyDescent="0.25">
      <c r="A2585" s="32" t="s">
        <v>4</v>
      </c>
      <c r="B2585" s="32">
        <v>47162</v>
      </c>
      <c r="C2585" s="32" t="s">
        <v>2023</v>
      </c>
      <c r="D2585" s="32" t="str">
        <f>VLOOKUP(C2585,Grupo!A:B,2,0)</f>
        <v>_TMX 06-10 m</v>
      </c>
      <c r="G2585" s="34">
        <v>92500</v>
      </c>
      <c r="H2585" s="32">
        <v>9036</v>
      </c>
      <c r="I2585" s="58" t="s">
        <v>4</v>
      </c>
      <c r="J2585">
        <f>VLOOKUP(D2585,'TIpo (Estudo)'!A:C,3,0)</f>
        <v>14</v>
      </c>
      <c r="K2585" t="str">
        <f>VLOOKUP(D2585,'TIpo (Estudo)'!A:B,2,)</f>
        <v>Tipo_H_6-10</v>
      </c>
      <c r="L2585" t="s">
        <v>1259</v>
      </c>
      <c r="M2585" t="str">
        <f t="shared" si="80"/>
        <v>MG</v>
      </c>
      <c r="N2585" s="53">
        <v>41806</v>
      </c>
      <c r="O2585">
        <v>1</v>
      </c>
      <c r="P2585">
        <f t="shared" si="81"/>
        <v>37925</v>
      </c>
    </row>
    <row r="2586" spans="1:16" x14ac:dyDescent="0.25">
      <c r="A2586" s="32" t="s">
        <v>2</v>
      </c>
      <c r="B2586" s="32">
        <v>47164</v>
      </c>
      <c r="C2586" s="32" t="s">
        <v>1955</v>
      </c>
      <c r="D2586" s="32" t="str">
        <f>VLOOKUP(C2586,Grupo!A:B,2,0)</f>
        <v>_TMX 06-10 m</v>
      </c>
      <c r="G2586" s="34">
        <v>64500</v>
      </c>
      <c r="H2586" s="32">
        <v>9045</v>
      </c>
      <c r="I2586" s="58" t="s">
        <v>2</v>
      </c>
      <c r="J2586">
        <f>VLOOKUP(D2586,'TIpo (Estudo)'!A:C,3,0)</f>
        <v>14</v>
      </c>
      <c r="K2586" t="str">
        <f>VLOOKUP(D2586,'TIpo (Estudo)'!A:B,2,)</f>
        <v>Tipo_H_6-10</v>
      </c>
      <c r="L2586" t="s">
        <v>1301</v>
      </c>
      <c r="M2586" t="str">
        <f t="shared" si="80"/>
        <v>SP</v>
      </c>
      <c r="N2586" s="53">
        <v>41806</v>
      </c>
      <c r="O2586">
        <v>1</v>
      </c>
      <c r="P2586">
        <f t="shared" si="81"/>
        <v>26445</v>
      </c>
    </row>
    <row r="2587" spans="1:16" x14ac:dyDescent="0.25">
      <c r="A2587" s="32" t="s">
        <v>1</v>
      </c>
      <c r="B2587" s="32">
        <v>40526</v>
      </c>
      <c r="C2587" s="32" t="s">
        <v>1151</v>
      </c>
      <c r="D2587" s="32" t="str">
        <f>VLOOKUP(C2587,Grupo!A:B,2,0)</f>
        <v>_RX 0-11m</v>
      </c>
      <c r="G2587" s="34">
        <v>116000</v>
      </c>
      <c r="H2587" s="32">
        <v>9013</v>
      </c>
      <c r="I2587" s="58" t="s">
        <v>1</v>
      </c>
      <c r="J2587">
        <f>VLOOKUP(D2587,'TIpo (Estudo)'!A:C,3,0)</f>
        <v>7</v>
      </c>
      <c r="K2587" t="str">
        <f>VLOOKUP(D2587,'TIpo (Estudo)'!A:B,2,)</f>
        <v>Tipo_F_0-11</v>
      </c>
      <c r="L2587" t="s">
        <v>1278</v>
      </c>
      <c r="M2587" t="str">
        <f t="shared" si="80"/>
        <v>MS</v>
      </c>
      <c r="N2587" s="53">
        <v>41808</v>
      </c>
      <c r="O2587">
        <v>1</v>
      </c>
      <c r="P2587">
        <f t="shared" si="81"/>
        <v>47560</v>
      </c>
    </row>
    <row r="2588" spans="1:16" x14ac:dyDescent="0.25">
      <c r="A2588" s="32" t="s">
        <v>2</v>
      </c>
      <c r="B2588" s="32">
        <v>40526</v>
      </c>
      <c r="C2588" s="32" t="s">
        <v>1151</v>
      </c>
      <c r="D2588" s="32" t="str">
        <f>VLOOKUP(C2588,Grupo!A:B,2,0)</f>
        <v>_RX 0-11m</v>
      </c>
      <c r="G2588" s="34">
        <v>127405.81</v>
      </c>
      <c r="H2588" s="32">
        <v>9033</v>
      </c>
      <c r="I2588" s="58" t="s">
        <v>2</v>
      </c>
      <c r="J2588">
        <f>VLOOKUP(D2588,'TIpo (Estudo)'!A:C,3,0)</f>
        <v>7</v>
      </c>
      <c r="K2588" t="str">
        <f>VLOOKUP(D2588,'TIpo (Estudo)'!A:B,2,)</f>
        <v>Tipo_F_0-11</v>
      </c>
      <c r="L2588" t="s">
        <v>1577</v>
      </c>
      <c r="M2588" t="str">
        <f t="shared" si="80"/>
        <v>SP</v>
      </c>
      <c r="N2588" s="53">
        <v>41808</v>
      </c>
      <c r="O2588">
        <v>1</v>
      </c>
      <c r="P2588">
        <f t="shared" si="81"/>
        <v>52236.382099999995</v>
      </c>
    </row>
    <row r="2589" spans="1:16" x14ac:dyDescent="0.25">
      <c r="A2589" s="32" t="s">
        <v>4</v>
      </c>
      <c r="B2589" s="32">
        <v>40526</v>
      </c>
      <c r="C2589" s="32" t="s">
        <v>1151</v>
      </c>
      <c r="D2589" s="32" t="str">
        <f>VLOOKUP(C2589,Grupo!A:B,2,0)</f>
        <v>_RX 0-11m</v>
      </c>
      <c r="G2589" s="34">
        <v>150000</v>
      </c>
      <c r="H2589" s="32">
        <v>9052</v>
      </c>
      <c r="I2589" s="58" t="s">
        <v>4</v>
      </c>
      <c r="J2589">
        <f>VLOOKUP(D2589,'TIpo (Estudo)'!A:C,3,0)</f>
        <v>7</v>
      </c>
      <c r="K2589" t="str">
        <f>VLOOKUP(D2589,'TIpo (Estudo)'!A:B,2,)</f>
        <v>Tipo_F_0-11</v>
      </c>
      <c r="L2589" t="s">
        <v>2098</v>
      </c>
      <c r="M2589" t="str">
        <f t="shared" si="80"/>
        <v>MG</v>
      </c>
      <c r="N2589" s="53">
        <v>41808</v>
      </c>
      <c r="O2589">
        <v>1</v>
      </c>
      <c r="P2589">
        <f t="shared" si="81"/>
        <v>61499.999999999993</v>
      </c>
    </row>
    <row r="2590" spans="1:16" x14ac:dyDescent="0.25">
      <c r="A2590" s="32" t="s">
        <v>2</v>
      </c>
      <c r="B2590" s="32">
        <v>47395</v>
      </c>
      <c r="C2590" s="32" t="s">
        <v>1954</v>
      </c>
      <c r="D2590" s="32" t="str">
        <f>VLOOKUP(C2590,Grupo!A:B,2,0)</f>
        <v>_TMX 02-5 m</v>
      </c>
      <c r="G2590" s="34">
        <v>66700</v>
      </c>
      <c r="H2590" s="32">
        <v>8994</v>
      </c>
      <c r="I2590" s="58" t="s">
        <v>2</v>
      </c>
      <c r="J2590">
        <f>VLOOKUP(D2590,'TIpo (Estudo)'!A:C,3,0)</f>
        <v>13</v>
      </c>
      <c r="K2590" t="str">
        <f>VLOOKUP(D2590,'TIpo (Estudo)'!A:B,2,)</f>
        <v>Tipo_H_2-5</v>
      </c>
      <c r="L2590" t="s">
        <v>1577</v>
      </c>
      <c r="M2590" t="str">
        <f t="shared" si="80"/>
        <v>SP</v>
      </c>
      <c r="N2590" s="53">
        <v>41808</v>
      </c>
      <c r="O2590">
        <v>1</v>
      </c>
      <c r="P2590">
        <f t="shared" si="81"/>
        <v>27347</v>
      </c>
    </row>
    <row r="2591" spans="1:16" x14ac:dyDescent="0.25">
      <c r="A2591" s="32" t="s">
        <v>4</v>
      </c>
      <c r="B2591" s="32">
        <v>40526</v>
      </c>
      <c r="C2591" s="32" t="s">
        <v>1151</v>
      </c>
      <c r="D2591" s="32" t="str">
        <f>VLOOKUP(C2591,Grupo!A:B,2,0)</f>
        <v>_RX 0-11m</v>
      </c>
      <c r="G2591" s="34">
        <v>123440</v>
      </c>
      <c r="H2591" s="32">
        <v>9034</v>
      </c>
      <c r="I2591" s="58" t="s">
        <v>4</v>
      </c>
      <c r="J2591">
        <f>VLOOKUP(D2591,'TIpo (Estudo)'!A:C,3,0)</f>
        <v>7</v>
      </c>
      <c r="K2591" t="str">
        <f>VLOOKUP(D2591,'TIpo (Estudo)'!A:B,2,)</f>
        <v>Tipo_F_0-11</v>
      </c>
      <c r="L2591" t="s">
        <v>1794</v>
      </c>
      <c r="M2591" t="str">
        <f t="shared" si="80"/>
        <v>MG</v>
      </c>
      <c r="N2591" s="53">
        <v>41810</v>
      </c>
      <c r="O2591">
        <v>1</v>
      </c>
      <c r="P2591">
        <f t="shared" si="81"/>
        <v>50610.399999999994</v>
      </c>
    </row>
    <row r="2592" spans="1:16" x14ac:dyDescent="0.25">
      <c r="A2592" s="32" t="s">
        <v>1186</v>
      </c>
      <c r="B2592" s="32">
        <v>47412</v>
      </c>
      <c r="C2592" s="32" t="s">
        <v>2941</v>
      </c>
      <c r="D2592" s="32" t="str">
        <f>VLOOKUP(C2592,Grupo!A:B,2,0)</f>
        <v>_VM 2-8 m</v>
      </c>
      <c r="G2592" s="34">
        <v>70000</v>
      </c>
      <c r="H2592" s="32">
        <v>9039</v>
      </c>
      <c r="I2592" s="58" t="s">
        <v>1186</v>
      </c>
      <c r="J2592">
        <f>VLOOKUP(D2592,'TIpo (Estudo)'!A:C,3,0)</f>
        <v>17</v>
      </c>
      <c r="K2592" t="str">
        <f>VLOOKUP(D2592,'TIpo (Estudo)'!A:B,2,)</f>
        <v>Tipo_J_2-8</v>
      </c>
      <c r="L2592" t="s">
        <v>2269</v>
      </c>
      <c r="M2592" t="str">
        <f t="shared" si="80"/>
        <v>SE</v>
      </c>
      <c r="N2592" s="53">
        <v>41810</v>
      </c>
      <c r="O2592">
        <v>1</v>
      </c>
      <c r="P2592">
        <f t="shared" si="81"/>
        <v>28700</v>
      </c>
    </row>
    <row r="2593" spans="1:16" x14ac:dyDescent="0.25">
      <c r="A2593" s="32" t="s">
        <v>79</v>
      </c>
      <c r="B2593" s="32">
        <v>46231</v>
      </c>
      <c r="C2593" s="32" t="s">
        <v>1164</v>
      </c>
      <c r="D2593" s="32" t="str">
        <f>VLOOKUP(C2593,Grupo!A:B,2,0)</f>
        <v>_Colhedoras</v>
      </c>
      <c r="G2593" s="34">
        <v>32019</v>
      </c>
      <c r="H2593" s="32">
        <v>9028</v>
      </c>
      <c r="I2593" s="58" t="s">
        <v>79</v>
      </c>
      <c r="J2593">
        <f>VLOOKUP(D2593,'TIpo (Estudo)'!A:C,3,0)</f>
        <v>1</v>
      </c>
      <c r="K2593" t="str">
        <f>VLOOKUP(D2593,'TIpo (Estudo)'!A:B,2,)</f>
        <v>Tipo_A</v>
      </c>
      <c r="L2593" t="s">
        <v>1406</v>
      </c>
      <c r="M2593" t="str">
        <f t="shared" si="80"/>
        <v>RS</v>
      </c>
      <c r="N2593" s="53">
        <v>41813</v>
      </c>
      <c r="O2593">
        <v>1</v>
      </c>
      <c r="P2593">
        <f t="shared" si="81"/>
        <v>13127.789999999999</v>
      </c>
    </row>
    <row r="2594" spans="1:16" x14ac:dyDescent="0.25">
      <c r="A2594" s="32" t="s">
        <v>79</v>
      </c>
      <c r="B2594" s="32">
        <v>46268</v>
      </c>
      <c r="C2594" s="32" t="s">
        <v>1985</v>
      </c>
      <c r="D2594" s="32" t="str">
        <f>VLOOKUP(C2594,Grupo!A:B,2,0)</f>
        <v>_Colhedoras</v>
      </c>
      <c r="G2594" s="34">
        <v>27213</v>
      </c>
      <c r="H2594" s="32">
        <v>9053</v>
      </c>
      <c r="I2594" s="58" t="s">
        <v>79</v>
      </c>
      <c r="J2594">
        <f>VLOOKUP(D2594,'TIpo (Estudo)'!A:C,3,0)</f>
        <v>1</v>
      </c>
      <c r="K2594" t="str">
        <f>VLOOKUP(D2594,'TIpo (Estudo)'!A:B,2,)</f>
        <v>Tipo_A</v>
      </c>
      <c r="L2594" t="s">
        <v>1406</v>
      </c>
      <c r="M2594" t="str">
        <f t="shared" si="80"/>
        <v>RS</v>
      </c>
      <c r="N2594" s="53">
        <v>41813</v>
      </c>
      <c r="O2594">
        <v>1</v>
      </c>
      <c r="P2594">
        <f t="shared" si="81"/>
        <v>11157.33</v>
      </c>
    </row>
    <row r="2595" spans="1:16" x14ac:dyDescent="0.25">
      <c r="A2595" s="32" t="s">
        <v>29</v>
      </c>
      <c r="B2595" s="32">
        <v>40757</v>
      </c>
      <c r="C2595" s="32" t="s">
        <v>1154</v>
      </c>
      <c r="D2595" s="32" t="str">
        <f>VLOOKUP(C2595,Grupo!A:B,2,0)</f>
        <v>_RX 0-11m</v>
      </c>
      <c r="G2595" s="34">
        <v>97500</v>
      </c>
      <c r="H2595" s="32">
        <v>9056</v>
      </c>
      <c r="I2595" s="58" t="s">
        <v>29</v>
      </c>
      <c r="J2595">
        <f>VLOOKUP(D2595,'TIpo (Estudo)'!A:C,3,0)</f>
        <v>7</v>
      </c>
      <c r="K2595" t="str">
        <f>VLOOKUP(D2595,'TIpo (Estudo)'!A:B,2,)</f>
        <v>Tipo_F_0-11</v>
      </c>
      <c r="L2595" t="s">
        <v>1835</v>
      </c>
      <c r="M2595" t="str">
        <f t="shared" si="80"/>
        <v>PR</v>
      </c>
      <c r="N2595" s="53">
        <v>41813</v>
      </c>
      <c r="O2595">
        <v>1</v>
      </c>
      <c r="P2595">
        <f t="shared" si="81"/>
        <v>39975</v>
      </c>
    </row>
    <row r="2596" spans="1:16" x14ac:dyDescent="0.25">
      <c r="A2596" s="32" t="s">
        <v>79</v>
      </c>
      <c r="B2596" s="32">
        <v>47354</v>
      </c>
      <c r="C2596" s="32" t="s">
        <v>1956</v>
      </c>
      <c r="D2596" s="32" t="str">
        <f>VLOOKUP(C2596,Grupo!A:B,2,0)</f>
        <v>_TMX 02-5 m</v>
      </c>
      <c r="G2596" s="34">
        <v>63860.08</v>
      </c>
      <c r="H2596" s="32">
        <v>8974</v>
      </c>
      <c r="I2596" s="58" t="s">
        <v>79</v>
      </c>
      <c r="J2596">
        <f>VLOOKUP(D2596,'TIpo (Estudo)'!A:C,3,0)</f>
        <v>13</v>
      </c>
      <c r="K2596" t="str">
        <f>VLOOKUP(D2596,'TIpo (Estudo)'!A:B,2,)</f>
        <v>Tipo_H_2-5</v>
      </c>
      <c r="L2596" t="s">
        <v>2271</v>
      </c>
      <c r="M2596" t="str">
        <f t="shared" si="80"/>
        <v>RS</v>
      </c>
      <c r="N2596" s="53">
        <v>41813</v>
      </c>
      <c r="O2596">
        <v>1</v>
      </c>
      <c r="P2596">
        <f t="shared" si="81"/>
        <v>26182.632799999999</v>
      </c>
    </row>
    <row r="2597" spans="1:16" x14ac:dyDescent="0.25">
      <c r="A2597" s="32" t="s">
        <v>128</v>
      </c>
      <c r="B2597" s="32">
        <v>40526</v>
      </c>
      <c r="C2597" s="32" t="s">
        <v>1151</v>
      </c>
      <c r="D2597" s="32" t="str">
        <f>VLOOKUP(C2597,Grupo!A:B,2,0)</f>
        <v>_RX 0-11m</v>
      </c>
      <c r="G2597" s="34">
        <v>141000</v>
      </c>
      <c r="H2597" s="32">
        <v>9038</v>
      </c>
      <c r="I2597" s="58" t="s">
        <v>128</v>
      </c>
      <c r="J2597">
        <f>VLOOKUP(D2597,'TIpo (Estudo)'!A:C,3,0)</f>
        <v>7</v>
      </c>
      <c r="K2597" t="str">
        <f>VLOOKUP(D2597,'TIpo (Estudo)'!A:B,2,)</f>
        <v>Tipo_F_0-11</v>
      </c>
      <c r="L2597" t="s">
        <v>1812</v>
      </c>
      <c r="M2597" t="str">
        <f t="shared" si="80"/>
        <v>BA</v>
      </c>
      <c r="N2597" s="53">
        <v>41813</v>
      </c>
      <c r="O2597">
        <v>1</v>
      </c>
      <c r="P2597">
        <f t="shared" si="81"/>
        <v>57810</v>
      </c>
    </row>
    <row r="2598" spans="1:16" x14ac:dyDescent="0.25">
      <c r="A2598" s="32" t="s">
        <v>15</v>
      </c>
      <c r="B2598" s="32">
        <v>47412</v>
      </c>
      <c r="C2598" s="32" t="s">
        <v>2941</v>
      </c>
      <c r="D2598" s="32" t="str">
        <f>VLOOKUP(C2598,Grupo!A:B,2,0)</f>
        <v>_VM 2-8 m</v>
      </c>
      <c r="G2598" s="34">
        <v>57615</v>
      </c>
      <c r="H2598" s="32">
        <v>9040</v>
      </c>
      <c r="I2598" s="58" t="s">
        <v>15</v>
      </c>
      <c r="J2598">
        <f>VLOOKUP(D2598,'TIpo (Estudo)'!A:C,3,0)</f>
        <v>17</v>
      </c>
      <c r="K2598" t="str">
        <f>VLOOKUP(D2598,'TIpo (Estudo)'!A:B,2,)</f>
        <v>Tipo_J_2-8</v>
      </c>
      <c r="L2598" t="s">
        <v>1802</v>
      </c>
      <c r="M2598" t="str">
        <f t="shared" si="80"/>
        <v>MT</v>
      </c>
      <c r="N2598" s="53">
        <v>41814</v>
      </c>
      <c r="O2598">
        <v>1</v>
      </c>
      <c r="P2598">
        <f t="shared" si="81"/>
        <v>23622.149999999998</v>
      </c>
    </row>
    <row r="2599" spans="1:16" x14ac:dyDescent="0.25">
      <c r="A2599" s="32" t="s">
        <v>15</v>
      </c>
      <c r="B2599" s="32">
        <v>31744</v>
      </c>
      <c r="C2599" s="32" t="s">
        <v>1153</v>
      </c>
      <c r="D2599" s="32" t="str">
        <f>VLOOKUP(C2599,Grupo!A:B,2,0)</f>
        <v>_RX 0-11m</v>
      </c>
      <c r="G2599" s="34">
        <v>76550</v>
      </c>
      <c r="H2599" s="32">
        <v>9031</v>
      </c>
      <c r="I2599" s="58" t="s">
        <v>15</v>
      </c>
      <c r="J2599">
        <f>VLOOKUP(D2599,'TIpo (Estudo)'!A:C,3,0)</f>
        <v>7</v>
      </c>
      <c r="K2599" t="str">
        <f>VLOOKUP(D2599,'TIpo (Estudo)'!A:B,2,)</f>
        <v>Tipo_F_0-11</v>
      </c>
      <c r="L2599" t="s">
        <v>1802</v>
      </c>
      <c r="M2599" t="str">
        <f t="shared" si="80"/>
        <v>MT</v>
      </c>
      <c r="N2599" s="53">
        <v>41814</v>
      </c>
      <c r="O2599">
        <v>1</v>
      </c>
      <c r="P2599">
        <f t="shared" si="81"/>
        <v>31385.499999999996</v>
      </c>
    </row>
    <row r="2600" spans="1:16" x14ac:dyDescent="0.25">
      <c r="A2600" s="32" t="s">
        <v>750</v>
      </c>
      <c r="B2600" s="32">
        <v>46268</v>
      </c>
      <c r="C2600" s="32" t="s">
        <v>1985</v>
      </c>
      <c r="D2600" s="32" t="str">
        <f>VLOOKUP(C2600,Grupo!A:B,2,0)</f>
        <v>_Colhedoras</v>
      </c>
      <c r="G2600" s="34">
        <v>27950</v>
      </c>
      <c r="H2600" s="32">
        <v>8939</v>
      </c>
      <c r="I2600" s="58" t="s">
        <v>750</v>
      </c>
      <c r="J2600">
        <f>VLOOKUP(D2600,'TIpo (Estudo)'!A:C,3,0)</f>
        <v>1</v>
      </c>
      <c r="K2600" t="str">
        <f>VLOOKUP(D2600,'TIpo (Estudo)'!A:B,2,)</f>
        <v>Tipo_A</v>
      </c>
      <c r="L2600" t="s">
        <v>2274</v>
      </c>
      <c r="M2600" t="str">
        <f t="shared" si="80"/>
        <v>RO</v>
      </c>
      <c r="N2600" s="53">
        <v>41814</v>
      </c>
      <c r="O2600">
        <v>1</v>
      </c>
      <c r="P2600">
        <f t="shared" si="81"/>
        <v>11459.5</v>
      </c>
    </row>
    <row r="2601" spans="1:16" x14ac:dyDescent="0.25">
      <c r="A2601" s="32" t="s">
        <v>10</v>
      </c>
      <c r="B2601" s="32">
        <v>42540</v>
      </c>
      <c r="C2601" s="32" t="s">
        <v>2176</v>
      </c>
      <c r="D2601" s="32" t="str">
        <f>VLOOKUP(C2601,Grupo!A:B,2,0)</f>
        <v>_RX 25-27 M</v>
      </c>
      <c r="G2601" s="34">
        <v>516428.28</v>
      </c>
      <c r="H2601" s="32">
        <v>9063</v>
      </c>
      <c r="I2601" s="58" t="s">
        <v>10</v>
      </c>
      <c r="J2601">
        <f>VLOOKUP(D2601,'TIpo (Estudo)'!A:C,3,0)</f>
        <v>11</v>
      </c>
      <c r="K2601" t="str">
        <f>VLOOKUP(D2601,'TIpo (Estudo)'!A:B,2,)</f>
        <v>Tipo_F_25-27</v>
      </c>
      <c r="L2601" t="s">
        <v>1191</v>
      </c>
      <c r="M2601" t="str">
        <f t="shared" si="80"/>
        <v>GO</v>
      </c>
      <c r="N2601" s="53">
        <v>41817</v>
      </c>
      <c r="O2601">
        <v>1</v>
      </c>
      <c r="P2601">
        <f t="shared" si="81"/>
        <v>211735.59479999999</v>
      </c>
    </row>
    <row r="2602" spans="1:16" x14ac:dyDescent="0.25">
      <c r="A2602" s="32" t="s">
        <v>2</v>
      </c>
      <c r="B2602" s="32">
        <v>47774</v>
      </c>
      <c r="C2602" s="32" t="s">
        <v>1958</v>
      </c>
      <c r="D2602" s="32" t="str">
        <f>VLOOKUP(C2602,Grupo!A:B,2,0)</f>
        <v>_Rotormix_Mini</v>
      </c>
      <c r="G2602" s="34">
        <v>33448</v>
      </c>
      <c r="H2602" s="32">
        <v>8865</v>
      </c>
      <c r="I2602" s="58" t="s">
        <v>2</v>
      </c>
      <c r="J2602">
        <f>VLOOKUP(D2602,'TIpo (Estudo)'!A:C,3,0)</f>
        <v>6</v>
      </c>
      <c r="K2602" t="str">
        <f>VLOOKUP(D2602,'TIpo (Estudo)'!A:B,2,)</f>
        <v>Tipo_F_Mini</v>
      </c>
      <c r="L2602" t="s">
        <v>1194</v>
      </c>
      <c r="M2602" t="str">
        <f t="shared" si="80"/>
        <v>SP</v>
      </c>
      <c r="N2602" s="53">
        <v>41820</v>
      </c>
      <c r="O2602">
        <v>1</v>
      </c>
      <c r="P2602">
        <f t="shared" si="81"/>
        <v>13713.679999999998</v>
      </c>
    </row>
    <row r="2603" spans="1:16" x14ac:dyDescent="0.25">
      <c r="A2603" s="32" t="s">
        <v>4</v>
      </c>
      <c r="B2603" s="32">
        <v>31744</v>
      </c>
      <c r="C2603" s="32" t="s">
        <v>1153</v>
      </c>
      <c r="D2603" s="32" t="str">
        <f>VLOOKUP(C2603,Grupo!A:B,2,0)</f>
        <v>_RX 0-11m</v>
      </c>
      <c r="G2603" s="34">
        <v>82000</v>
      </c>
      <c r="H2603" s="32">
        <v>9065</v>
      </c>
      <c r="I2603" s="58" t="s">
        <v>4</v>
      </c>
      <c r="J2603">
        <f>VLOOKUP(D2603,'TIpo (Estudo)'!A:C,3,0)</f>
        <v>7</v>
      </c>
      <c r="K2603" t="str">
        <f>VLOOKUP(D2603,'TIpo (Estudo)'!A:B,2,)</f>
        <v>Tipo_F_0-11</v>
      </c>
      <c r="L2603" t="s">
        <v>1219</v>
      </c>
      <c r="M2603" t="str">
        <f t="shared" si="80"/>
        <v>MG</v>
      </c>
      <c r="N2603" s="53">
        <v>41820</v>
      </c>
      <c r="O2603">
        <v>1</v>
      </c>
      <c r="P2603">
        <f t="shared" si="81"/>
        <v>33620</v>
      </c>
    </row>
    <row r="2604" spans="1:16" x14ac:dyDescent="0.25">
      <c r="A2604" s="32" t="s">
        <v>4</v>
      </c>
      <c r="B2604" s="32">
        <v>49341</v>
      </c>
      <c r="C2604" s="32" t="s">
        <v>2030</v>
      </c>
      <c r="D2604" s="32" t="str">
        <f>VLOOKUP(C2604,Grupo!A:B,2,0)</f>
        <v>_Distribuidor_Ester</v>
      </c>
      <c r="G2604" s="34">
        <v>22743</v>
      </c>
      <c r="H2604" s="32">
        <v>9024</v>
      </c>
      <c r="I2604" s="58" t="s">
        <v>4</v>
      </c>
      <c r="J2604">
        <f>VLOOKUP(D2604,'TIpo (Estudo)'!A:C,3,0)</f>
        <v>2</v>
      </c>
      <c r="K2604" t="str">
        <f>VLOOKUP(D2604,'TIpo (Estudo)'!A:B,2,)</f>
        <v>Tipo_B</v>
      </c>
      <c r="L2604" t="s">
        <v>1629</v>
      </c>
      <c r="M2604" t="str">
        <f t="shared" si="80"/>
        <v>MG</v>
      </c>
      <c r="N2604" s="53">
        <v>41820</v>
      </c>
      <c r="O2604">
        <v>1</v>
      </c>
      <c r="P2604">
        <f t="shared" si="81"/>
        <v>9324.6299999999992</v>
      </c>
    </row>
    <row r="2605" spans="1:16" x14ac:dyDescent="0.25">
      <c r="A2605" s="32" t="s">
        <v>79</v>
      </c>
      <c r="B2605" s="32">
        <v>47774</v>
      </c>
      <c r="C2605" s="32" t="s">
        <v>1958</v>
      </c>
      <c r="D2605" s="32" t="str">
        <f>VLOOKUP(C2605,Grupo!A:B,2,0)</f>
        <v>_Rotormix_Mini</v>
      </c>
      <c r="G2605" s="34">
        <v>40187</v>
      </c>
      <c r="H2605" s="32">
        <v>8984</v>
      </c>
      <c r="I2605" s="58" t="s">
        <v>79</v>
      </c>
      <c r="J2605">
        <f>VLOOKUP(D2605,'TIpo (Estudo)'!A:C,3,0)</f>
        <v>6</v>
      </c>
      <c r="K2605" t="str">
        <f>VLOOKUP(D2605,'TIpo (Estudo)'!A:B,2,)</f>
        <v>Tipo_F_Mini</v>
      </c>
      <c r="L2605" t="s">
        <v>1796</v>
      </c>
      <c r="M2605" t="str">
        <f t="shared" si="80"/>
        <v>RS</v>
      </c>
      <c r="N2605" s="53">
        <v>41820</v>
      </c>
      <c r="O2605">
        <v>1</v>
      </c>
      <c r="P2605">
        <f t="shared" si="81"/>
        <v>16476.669999999998</v>
      </c>
    </row>
    <row r="2606" spans="1:16" x14ac:dyDescent="0.25">
      <c r="A2606" s="32" t="s">
        <v>4</v>
      </c>
      <c r="B2606" s="32">
        <v>47412</v>
      </c>
      <c r="C2606" s="32" t="s">
        <v>2941</v>
      </c>
      <c r="D2606" s="32" t="str">
        <f>VLOOKUP(C2606,Grupo!A:B,2,0)</f>
        <v>_VM 2-8 m</v>
      </c>
      <c r="G2606" s="34">
        <v>63400</v>
      </c>
      <c r="H2606" s="32">
        <v>9062</v>
      </c>
      <c r="I2606" s="58" t="s">
        <v>4</v>
      </c>
      <c r="J2606">
        <f>VLOOKUP(D2606,'TIpo (Estudo)'!A:C,3,0)</f>
        <v>17</v>
      </c>
      <c r="K2606" t="str">
        <f>VLOOKUP(D2606,'TIpo (Estudo)'!A:B,2,)</f>
        <v>Tipo_J_2-8</v>
      </c>
      <c r="L2606" t="s">
        <v>1951</v>
      </c>
      <c r="M2606" t="str">
        <f t="shared" si="80"/>
        <v>MG</v>
      </c>
      <c r="N2606" s="53">
        <v>41820</v>
      </c>
      <c r="O2606">
        <v>1</v>
      </c>
      <c r="P2606">
        <f t="shared" si="81"/>
        <v>25994</v>
      </c>
    </row>
    <row r="2607" spans="1:16" x14ac:dyDescent="0.25">
      <c r="A2607" s="32" t="s">
        <v>10</v>
      </c>
      <c r="B2607" s="32">
        <v>40526</v>
      </c>
      <c r="C2607" s="32" t="s">
        <v>1151</v>
      </c>
      <c r="D2607" s="32" t="str">
        <f>VLOOKUP(C2607,Grupo!A:B,2,0)</f>
        <v>_RX 0-11m</v>
      </c>
      <c r="G2607" s="34">
        <v>125590</v>
      </c>
      <c r="H2607" s="32">
        <v>9041</v>
      </c>
      <c r="I2607" s="58" t="s">
        <v>10</v>
      </c>
      <c r="J2607">
        <f>VLOOKUP(D2607,'TIpo (Estudo)'!A:C,3,0)</f>
        <v>7</v>
      </c>
      <c r="K2607" t="str">
        <f>VLOOKUP(D2607,'TIpo (Estudo)'!A:B,2,)</f>
        <v>Tipo_F_0-11</v>
      </c>
      <c r="L2607" t="s">
        <v>1286</v>
      </c>
      <c r="M2607" t="str">
        <f t="shared" si="80"/>
        <v>GO</v>
      </c>
      <c r="N2607" s="53">
        <v>41821</v>
      </c>
      <c r="O2607">
        <v>1</v>
      </c>
      <c r="P2607">
        <f t="shared" si="81"/>
        <v>51491.899999999994</v>
      </c>
    </row>
    <row r="2608" spans="1:16" x14ac:dyDescent="0.25">
      <c r="A2608" s="32" t="s">
        <v>10</v>
      </c>
      <c r="B2608" s="32">
        <v>47354</v>
      </c>
      <c r="C2608" s="32" t="s">
        <v>1956</v>
      </c>
      <c r="D2608" s="32" t="str">
        <f>VLOOKUP(C2608,Grupo!A:B,2,0)</f>
        <v>_TMX 02-5 m</v>
      </c>
      <c r="G2608" s="34">
        <v>67100</v>
      </c>
      <c r="H2608" s="32">
        <v>9043</v>
      </c>
      <c r="I2608" s="58" t="s">
        <v>10</v>
      </c>
      <c r="J2608">
        <f>VLOOKUP(D2608,'TIpo (Estudo)'!A:C,3,0)</f>
        <v>13</v>
      </c>
      <c r="K2608" t="str">
        <f>VLOOKUP(D2608,'TIpo (Estudo)'!A:B,2,)</f>
        <v>Tipo_H_2-5</v>
      </c>
      <c r="L2608" t="s">
        <v>1286</v>
      </c>
      <c r="M2608" t="str">
        <f t="shared" si="80"/>
        <v>GO</v>
      </c>
      <c r="N2608" s="53">
        <v>41821</v>
      </c>
      <c r="O2608">
        <v>1</v>
      </c>
      <c r="P2608">
        <f t="shared" si="81"/>
        <v>27511</v>
      </c>
    </row>
    <row r="2609" spans="1:16" x14ac:dyDescent="0.25">
      <c r="A2609" s="32" t="s">
        <v>4</v>
      </c>
      <c r="B2609" s="32">
        <v>46986</v>
      </c>
      <c r="C2609" s="32" t="s">
        <v>2942</v>
      </c>
      <c r="D2609" s="32" t="str">
        <f>VLOOKUP(C2609,Grupo!A:B,2,0)</f>
        <v>_TMX 02-5 m</v>
      </c>
      <c r="G2609" s="34">
        <v>84006</v>
      </c>
      <c r="H2609" s="32">
        <v>8929</v>
      </c>
      <c r="I2609" s="58" t="s">
        <v>4</v>
      </c>
      <c r="J2609">
        <f>VLOOKUP(D2609,'TIpo (Estudo)'!A:C,3,0)</f>
        <v>13</v>
      </c>
      <c r="K2609" t="str">
        <f>VLOOKUP(D2609,'TIpo (Estudo)'!A:B,2,)</f>
        <v>Tipo_H_2-5</v>
      </c>
      <c r="L2609" t="s">
        <v>1259</v>
      </c>
      <c r="M2609" t="str">
        <f t="shared" si="80"/>
        <v>MG</v>
      </c>
      <c r="N2609" s="53">
        <v>41821</v>
      </c>
      <c r="O2609">
        <v>1</v>
      </c>
      <c r="P2609">
        <f t="shared" si="81"/>
        <v>34442.46</v>
      </c>
    </row>
    <row r="2610" spans="1:16" x14ac:dyDescent="0.25">
      <c r="A2610" s="32" t="s">
        <v>4</v>
      </c>
      <c r="B2610" s="32">
        <v>47354</v>
      </c>
      <c r="C2610" s="32" t="s">
        <v>1956</v>
      </c>
      <c r="D2610" s="32" t="str">
        <f>VLOOKUP(C2610,Grupo!A:B,2,0)</f>
        <v>_TMX 02-5 m</v>
      </c>
      <c r="G2610" s="34">
        <v>69300</v>
      </c>
      <c r="H2610" s="32">
        <v>9058</v>
      </c>
      <c r="I2610" s="58" t="s">
        <v>4</v>
      </c>
      <c r="J2610">
        <f>VLOOKUP(D2610,'TIpo (Estudo)'!A:C,3,0)</f>
        <v>13</v>
      </c>
      <c r="K2610" t="str">
        <f>VLOOKUP(D2610,'TIpo (Estudo)'!A:B,2,)</f>
        <v>Tipo_H_2-5</v>
      </c>
      <c r="L2610" t="s">
        <v>1189</v>
      </c>
      <c r="M2610" t="str">
        <f t="shared" si="80"/>
        <v>MG</v>
      </c>
      <c r="N2610" s="53">
        <v>41821</v>
      </c>
      <c r="O2610">
        <v>1</v>
      </c>
      <c r="P2610">
        <f t="shared" si="81"/>
        <v>28413</v>
      </c>
    </row>
    <row r="2611" spans="1:16" x14ac:dyDescent="0.25">
      <c r="A2611" s="32" t="s">
        <v>79</v>
      </c>
      <c r="B2611" s="32">
        <v>47354</v>
      </c>
      <c r="C2611" s="32" t="s">
        <v>1956</v>
      </c>
      <c r="D2611" s="32" t="str">
        <f>VLOOKUP(C2611,Grupo!A:B,2,0)</f>
        <v>_TMX 02-5 m</v>
      </c>
      <c r="G2611" s="34">
        <v>66000</v>
      </c>
      <c r="H2611" s="32">
        <v>9070</v>
      </c>
      <c r="I2611" s="58" t="s">
        <v>79</v>
      </c>
      <c r="J2611">
        <f>VLOOKUP(D2611,'TIpo (Estudo)'!A:C,3,0)</f>
        <v>13</v>
      </c>
      <c r="K2611" t="str">
        <f>VLOOKUP(D2611,'TIpo (Estudo)'!A:B,2,)</f>
        <v>Tipo_H_2-5</v>
      </c>
      <c r="L2611" t="s">
        <v>1452</v>
      </c>
      <c r="M2611" t="str">
        <f t="shared" si="80"/>
        <v>RS</v>
      </c>
      <c r="N2611" s="53">
        <v>41821</v>
      </c>
      <c r="O2611">
        <v>1</v>
      </c>
      <c r="P2611">
        <f t="shared" si="81"/>
        <v>27060</v>
      </c>
    </row>
    <row r="2612" spans="1:16" x14ac:dyDescent="0.25">
      <c r="A2612" s="32" t="s">
        <v>4</v>
      </c>
      <c r="B2612" s="32">
        <v>47164</v>
      </c>
      <c r="C2612" s="32" t="s">
        <v>1955</v>
      </c>
      <c r="D2612" s="32" t="str">
        <f>VLOOKUP(C2612,Grupo!A:B,2,0)</f>
        <v>_TMX 06-10 m</v>
      </c>
      <c r="G2612" s="34">
        <v>66150</v>
      </c>
      <c r="H2612" s="32">
        <v>9046</v>
      </c>
      <c r="I2612" s="58" t="s">
        <v>4</v>
      </c>
      <c r="J2612">
        <f>VLOOKUP(D2612,'TIpo (Estudo)'!A:C,3,0)</f>
        <v>14</v>
      </c>
      <c r="K2612" t="str">
        <f>VLOOKUP(D2612,'TIpo (Estudo)'!A:B,2,)</f>
        <v>Tipo_H_6-10</v>
      </c>
      <c r="L2612" t="s">
        <v>1794</v>
      </c>
      <c r="M2612" t="str">
        <f t="shared" si="80"/>
        <v>MG</v>
      </c>
      <c r="N2612" s="53">
        <v>41821</v>
      </c>
      <c r="O2612">
        <v>1</v>
      </c>
      <c r="P2612">
        <f t="shared" si="81"/>
        <v>27121.5</v>
      </c>
    </row>
    <row r="2613" spans="1:16" x14ac:dyDescent="0.25">
      <c r="A2613" s="32" t="s">
        <v>67</v>
      </c>
      <c r="B2613" s="32">
        <v>35873</v>
      </c>
      <c r="C2613" s="32" t="s">
        <v>1155</v>
      </c>
      <c r="D2613" s="32" t="str">
        <f>VLOOKUP(C2613,Grupo!A:B,2,0)</f>
        <v>_RX 15-20 m</v>
      </c>
      <c r="G2613" s="34">
        <v>247500</v>
      </c>
      <c r="H2613" s="32">
        <v>9019</v>
      </c>
      <c r="I2613" s="58" t="s">
        <v>67</v>
      </c>
      <c r="J2613">
        <f>VLOOKUP(D2613,'TIpo (Estudo)'!A:C,3,0)</f>
        <v>9</v>
      </c>
      <c r="K2613" t="str">
        <f>VLOOKUP(D2613,'TIpo (Estudo)'!A:B,2,)</f>
        <v>Tipo_F_15-20</v>
      </c>
      <c r="L2613" t="s">
        <v>1607</v>
      </c>
      <c r="M2613" t="str">
        <f t="shared" si="80"/>
        <v>PA</v>
      </c>
      <c r="N2613" s="53">
        <v>41821</v>
      </c>
      <c r="O2613">
        <v>1</v>
      </c>
      <c r="P2613">
        <f t="shared" si="81"/>
        <v>101475</v>
      </c>
    </row>
    <row r="2614" spans="1:16" x14ac:dyDescent="0.25">
      <c r="A2614" s="32" t="s">
        <v>29</v>
      </c>
      <c r="B2614" s="32">
        <v>40526</v>
      </c>
      <c r="C2614" s="32" t="s">
        <v>1151</v>
      </c>
      <c r="D2614" s="32" t="str">
        <f>VLOOKUP(C2614,Grupo!A:B,2,0)</f>
        <v>_RX 0-11m</v>
      </c>
      <c r="G2614" s="34">
        <v>132405</v>
      </c>
      <c r="H2614" s="32">
        <v>9069</v>
      </c>
      <c r="I2614" s="58" t="s">
        <v>29</v>
      </c>
      <c r="J2614">
        <f>VLOOKUP(D2614,'TIpo (Estudo)'!A:C,3,0)</f>
        <v>7</v>
      </c>
      <c r="K2614" t="str">
        <f>VLOOKUP(D2614,'TIpo (Estudo)'!A:B,2,)</f>
        <v>Tipo_F_0-11</v>
      </c>
      <c r="L2614" t="s">
        <v>1335</v>
      </c>
      <c r="M2614" t="str">
        <f t="shared" si="80"/>
        <v>PR</v>
      </c>
      <c r="N2614" s="53">
        <v>41822</v>
      </c>
      <c r="O2614">
        <v>1</v>
      </c>
      <c r="P2614">
        <f t="shared" si="81"/>
        <v>54286.049999999996</v>
      </c>
    </row>
    <row r="2615" spans="1:16" x14ac:dyDescent="0.25">
      <c r="A2615" s="32" t="s">
        <v>2</v>
      </c>
      <c r="B2615" s="32">
        <v>46268</v>
      </c>
      <c r="C2615" s="32" t="s">
        <v>1985</v>
      </c>
      <c r="D2615" s="32" t="str">
        <f>VLOOKUP(C2615,Grupo!A:B,2,0)</f>
        <v>_Colhedoras</v>
      </c>
      <c r="G2615" s="34">
        <v>26684</v>
      </c>
      <c r="H2615" s="32">
        <v>8912</v>
      </c>
      <c r="I2615" s="58" t="s">
        <v>2</v>
      </c>
      <c r="J2615">
        <f>VLOOKUP(D2615,'TIpo (Estudo)'!A:C,3,0)</f>
        <v>1</v>
      </c>
      <c r="K2615" t="str">
        <f>VLOOKUP(D2615,'TIpo (Estudo)'!A:B,2,)</f>
        <v>Tipo_A</v>
      </c>
      <c r="L2615" t="s">
        <v>1374</v>
      </c>
      <c r="M2615" t="str">
        <f t="shared" si="80"/>
        <v>SP</v>
      </c>
      <c r="N2615" s="53">
        <v>41827</v>
      </c>
      <c r="O2615">
        <v>1</v>
      </c>
      <c r="P2615">
        <f t="shared" si="81"/>
        <v>10940.439999999999</v>
      </c>
    </row>
    <row r="2616" spans="1:16" x14ac:dyDescent="0.25">
      <c r="A2616" s="32" t="s">
        <v>15</v>
      </c>
      <c r="B2616" s="32">
        <v>40757</v>
      </c>
      <c r="C2616" s="32" t="s">
        <v>1154</v>
      </c>
      <c r="D2616" s="32" t="str">
        <f>VLOOKUP(C2616,Grupo!A:B,2,0)</f>
        <v>_RX 0-11m</v>
      </c>
      <c r="G2616" s="34">
        <v>98000</v>
      </c>
      <c r="H2616" s="32">
        <v>9060</v>
      </c>
      <c r="I2616" s="58" t="s">
        <v>15</v>
      </c>
      <c r="J2616">
        <f>VLOOKUP(D2616,'TIpo (Estudo)'!A:C,3,0)</f>
        <v>7</v>
      </c>
      <c r="K2616" t="str">
        <f>VLOOKUP(D2616,'TIpo (Estudo)'!A:B,2,)</f>
        <v>Tipo_F_0-11</v>
      </c>
      <c r="L2616" t="s">
        <v>1834</v>
      </c>
      <c r="M2616" t="str">
        <f t="shared" si="80"/>
        <v>MT</v>
      </c>
      <c r="N2616" s="53">
        <v>41830</v>
      </c>
      <c r="O2616">
        <v>1</v>
      </c>
      <c r="P2616">
        <f t="shared" si="81"/>
        <v>40180</v>
      </c>
    </row>
    <row r="2617" spans="1:16" x14ac:dyDescent="0.25">
      <c r="A2617" s="32" t="s">
        <v>4</v>
      </c>
      <c r="B2617" s="32">
        <v>47354</v>
      </c>
      <c r="C2617" s="32" t="s">
        <v>1956</v>
      </c>
      <c r="D2617" s="32" t="str">
        <f>VLOOKUP(C2617,Grupo!A:B,2,0)</f>
        <v>_TMX 02-5 m</v>
      </c>
      <c r="G2617" s="34">
        <v>62550</v>
      </c>
      <c r="H2617" s="32">
        <v>9076</v>
      </c>
      <c r="I2617" s="58" t="s">
        <v>4</v>
      </c>
      <c r="J2617">
        <f>VLOOKUP(D2617,'TIpo (Estudo)'!A:C,3,0)</f>
        <v>13</v>
      </c>
      <c r="K2617" t="str">
        <f>VLOOKUP(D2617,'TIpo (Estudo)'!A:B,2,)</f>
        <v>Tipo_H_2-5</v>
      </c>
      <c r="L2617" t="s">
        <v>1259</v>
      </c>
      <c r="M2617" t="str">
        <f t="shared" si="80"/>
        <v>MG</v>
      </c>
      <c r="N2617" s="53">
        <v>41830</v>
      </c>
      <c r="O2617">
        <v>1</v>
      </c>
      <c r="P2617">
        <f t="shared" si="81"/>
        <v>25645.5</v>
      </c>
    </row>
    <row r="2618" spans="1:16" x14ac:dyDescent="0.25">
      <c r="A2618" s="32" t="s">
        <v>4</v>
      </c>
      <c r="B2618" s="32">
        <v>47354</v>
      </c>
      <c r="C2618" s="32" t="s">
        <v>1956</v>
      </c>
      <c r="D2618" s="32" t="str">
        <f>VLOOKUP(C2618,Grupo!A:B,2,0)</f>
        <v>_TMX 02-5 m</v>
      </c>
      <c r="G2618" s="34">
        <v>67000</v>
      </c>
      <c r="H2618" s="32">
        <v>9010</v>
      </c>
      <c r="I2618" s="58" t="s">
        <v>4</v>
      </c>
      <c r="J2618">
        <f>VLOOKUP(D2618,'TIpo (Estudo)'!A:C,3,0)</f>
        <v>13</v>
      </c>
      <c r="K2618" t="str">
        <f>VLOOKUP(D2618,'TIpo (Estudo)'!A:B,2,)</f>
        <v>Tipo_H_2-5</v>
      </c>
      <c r="L2618" t="s">
        <v>1219</v>
      </c>
      <c r="M2618" t="str">
        <f t="shared" si="80"/>
        <v>MG</v>
      </c>
      <c r="N2618" s="53">
        <v>41830</v>
      </c>
      <c r="O2618">
        <v>1</v>
      </c>
      <c r="P2618">
        <f t="shared" si="81"/>
        <v>27470</v>
      </c>
    </row>
    <row r="2619" spans="1:16" x14ac:dyDescent="0.25">
      <c r="A2619" s="32" t="s">
        <v>55</v>
      </c>
      <c r="B2619" s="32">
        <v>46231</v>
      </c>
      <c r="C2619" s="32" t="s">
        <v>1164</v>
      </c>
      <c r="D2619" s="32" t="str">
        <f>VLOOKUP(C2619,Grupo!A:B,2,0)</f>
        <v>_Colhedoras</v>
      </c>
      <c r="G2619" s="34">
        <v>34018</v>
      </c>
      <c r="H2619" s="32">
        <v>8971</v>
      </c>
      <c r="I2619" s="58" t="s">
        <v>55</v>
      </c>
      <c r="J2619">
        <f>VLOOKUP(D2619,'TIpo (Estudo)'!A:C,3,0)</f>
        <v>1</v>
      </c>
      <c r="K2619" t="str">
        <f>VLOOKUP(D2619,'TIpo (Estudo)'!A:B,2,)</f>
        <v>Tipo_A</v>
      </c>
      <c r="L2619" t="s">
        <v>1331</v>
      </c>
      <c r="M2619" t="str">
        <f t="shared" si="80"/>
        <v>SC</v>
      </c>
      <c r="N2619" s="53">
        <v>41830</v>
      </c>
      <c r="O2619">
        <v>1</v>
      </c>
      <c r="P2619">
        <f t="shared" si="81"/>
        <v>13947.38</v>
      </c>
    </row>
    <row r="2620" spans="1:16" x14ac:dyDescent="0.25">
      <c r="A2620" s="32" t="s">
        <v>108</v>
      </c>
      <c r="B2620" s="32">
        <v>46268</v>
      </c>
      <c r="C2620" s="32" t="s">
        <v>1985</v>
      </c>
      <c r="D2620" s="32" t="str">
        <f>VLOOKUP(C2620,Grupo!A:B,2,0)</f>
        <v>_Colhedoras</v>
      </c>
      <c r="G2620" s="34">
        <v>27500</v>
      </c>
      <c r="H2620" s="32">
        <v>9055</v>
      </c>
      <c r="I2620" s="58" t="s">
        <v>108</v>
      </c>
      <c r="J2620">
        <f>VLOOKUP(D2620,'TIpo (Estudo)'!A:C,3,0)</f>
        <v>1</v>
      </c>
      <c r="K2620" t="str">
        <f>VLOOKUP(D2620,'TIpo (Estudo)'!A:B,2,)</f>
        <v>Tipo_A</v>
      </c>
      <c r="L2620" t="s">
        <v>1291</v>
      </c>
      <c r="M2620" t="str">
        <f t="shared" si="80"/>
        <v>PE</v>
      </c>
      <c r="N2620" s="53">
        <v>41830</v>
      </c>
      <c r="O2620">
        <v>1</v>
      </c>
      <c r="P2620">
        <f t="shared" si="81"/>
        <v>11275</v>
      </c>
    </row>
    <row r="2621" spans="1:16" x14ac:dyDescent="0.25">
      <c r="A2621" s="32" t="s">
        <v>10</v>
      </c>
      <c r="B2621" s="32">
        <v>49263</v>
      </c>
      <c r="C2621" s="32" t="s">
        <v>2285</v>
      </c>
      <c r="D2621" s="32" t="str">
        <f>VLOOKUP(C2621,Grupo!A:B,2,0)</f>
        <v>_Feeder_SC</v>
      </c>
      <c r="G2621" s="34">
        <v>47530</v>
      </c>
      <c r="H2621" s="32">
        <v>9075</v>
      </c>
      <c r="I2621" s="58" t="s">
        <v>10</v>
      </c>
      <c r="J2621">
        <f>VLOOKUP(D2621,'TIpo (Estudo)'!A:C,3,0)</f>
        <v>4</v>
      </c>
      <c r="K2621" t="str">
        <f>VLOOKUP(D2621,'TIpo (Estudo)'!A:B,2,)</f>
        <v>Tipo_D</v>
      </c>
      <c r="L2621" t="s">
        <v>2281</v>
      </c>
      <c r="M2621" t="str">
        <f t="shared" si="80"/>
        <v>GO</v>
      </c>
      <c r="N2621" s="53">
        <v>41831</v>
      </c>
      <c r="O2621">
        <v>1</v>
      </c>
      <c r="P2621">
        <f t="shared" si="81"/>
        <v>19487.3</v>
      </c>
    </row>
    <row r="2622" spans="1:16" x14ac:dyDescent="0.25">
      <c r="A2622" s="32" t="s">
        <v>55</v>
      </c>
      <c r="B2622" s="32">
        <v>47354</v>
      </c>
      <c r="C2622" s="32" t="s">
        <v>1956</v>
      </c>
      <c r="D2622" s="32" t="str">
        <f>VLOOKUP(C2622,Grupo!A:B,2,0)</f>
        <v>_TMX 02-5 m</v>
      </c>
      <c r="G2622" s="34">
        <v>65000</v>
      </c>
      <c r="H2622" s="32">
        <v>9050</v>
      </c>
      <c r="I2622" s="58" t="s">
        <v>55</v>
      </c>
      <c r="J2622">
        <f>VLOOKUP(D2622,'TIpo (Estudo)'!A:C,3,0)</f>
        <v>13</v>
      </c>
      <c r="K2622" t="str">
        <f>VLOOKUP(D2622,'TIpo (Estudo)'!A:B,2,)</f>
        <v>Tipo_H_2-5</v>
      </c>
      <c r="L2622" t="s">
        <v>1594</v>
      </c>
      <c r="M2622" t="str">
        <f t="shared" si="80"/>
        <v>SC</v>
      </c>
      <c r="N2622" s="53">
        <v>41834</v>
      </c>
      <c r="O2622">
        <v>1</v>
      </c>
      <c r="P2622">
        <f t="shared" si="81"/>
        <v>26650</v>
      </c>
    </row>
    <row r="2623" spans="1:16" x14ac:dyDescent="0.25">
      <c r="A2623" s="32" t="s">
        <v>55</v>
      </c>
      <c r="B2623" s="32">
        <v>47354</v>
      </c>
      <c r="C2623" s="32" t="s">
        <v>1956</v>
      </c>
      <c r="D2623" s="32" t="str">
        <f>VLOOKUP(C2623,Grupo!A:B,2,0)</f>
        <v>_TMX 02-5 m</v>
      </c>
      <c r="G2623" s="34">
        <v>70000</v>
      </c>
      <c r="H2623" s="32">
        <v>9068</v>
      </c>
      <c r="I2623" s="58" t="s">
        <v>55</v>
      </c>
      <c r="J2623">
        <f>VLOOKUP(D2623,'TIpo (Estudo)'!A:C,3,0)</f>
        <v>13</v>
      </c>
      <c r="K2623" t="str">
        <f>VLOOKUP(D2623,'TIpo (Estudo)'!A:B,2,)</f>
        <v>Tipo_H_2-5</v>
      </c>
      <c r="L2623" t="s">
        <v>2284</v>
      </c>
      <c r="M2623" t="str">
        <f t="shared" si="80"/>
        <v>SC</v>
      </c>
      <c r="N2623" s="53">
        <v>41834</v>
      </c>
      <c r="O2623">
        <v>1</v>
      </c>
      <c r="P2623">
        <f t="shared" si="81"/>
        <v>28700</v>
      </c>
    </row>
    <row r="2624" spans="1:16" x14ac:dyDescent="0.25">
      <c r="A2624" s="32" t="s">
        <v>29</v>
      </c>
      <c r="B2624" s="32">
        <v>46231</v>
      </c>
      <c r="C2624" s="32" t="s">
        <v>1164</v>
      </c>
      <c r="D2624" s="32" t="str">
        <f>VLOOKUP(C2624,Grupo!A:B,2,0)</f>
        <v>_Colhedoras</v>
      </c>
      <c r="G2624" s="34">
        <v>32400</v>
      </c>
      <c r="H2624" s="32">
        <v>8923</v>
      </c>
      <c r="I2624" s="58" t="s">
        <v>29</v>
      </c>
      <c r="J2624">
        <f>VLOOKUP(D2624,'TIpo (Estudo)'!A:C,3,0)</f>
        <v>1</v>
      </c>
      <c r="K2624" t="str">
        <f>VLOOKUP(D2624,'TIpo (Estudo)'!A:B,2,)</f>
        <v>Tipo_A</v>
      </c>
      <c r="L2624" t="s">
        <v>1910</v>
      </c>
      <c r="M2624" t="str">
        <f t="shared" si="80"/>
        <v>PR</v>
      </c>
      <c r="N2624" s="53">
        <v>41835</v>
      </c>
      <c r="O2624">
        <v>1</v>
      </c>
      <c r="P2624">
        <f t="shared" si="81"/>
        <v>13284</v>
      </c>
    </row>
    <row r="2625" spans="1:16" x14ac:dyDescent="0.25">
      <c r="A2625" s="32" t="s">
        <v>29</v>
      </c>
      <c r="B2625" s="32">
        <v>46231</v>
      </c>
      <c r="C2625" s="32" t="s">
        <v>1164</v>
      </c>
      <c r="D2625" s="32" t="str">
        <f>VLOOKUP(C2625,Grupo!A:B,2,0)</f>
        <v>_Colhedoras</v>
      </c>
      <c r="G2625" s="34">
        <v>32017</v>
      </c>
      <c r="H2625" s="32">
        <v>9037</v>
      </c>
      <c r="I2625" s="58" t="s">
        <v>29</v>
      </c>
      <c r="J2625">
        <f>VLOOKUP(D2625,'TIpo (Estudo)'!A:C,3,0)</f>
        <v>1</v>
      </c>
      <c r="K2625" t="str">
        <f>VLOOKUP(D2625,'TIpo (Estudo)'!A:B,2,)</f>
        <v>Tipo_A</v>
      </c>
      <c r="L2625" t="s">
        <v>1537</v>
      </c>
      <c r="M2625" t="str">
        <f t="shared" si="80"/>
        <v>PR</v>
      </c>
      <c r="N2625" s="53">
        <v>41835</v>
      </c>
      <c r="O2625">
        <v>1</v>
      </c>
      <c r="P2625">
        <f t="shared" si="81"/>
        <v>13126.97</v>
      </c>
    </row>
    <row r="2626" spans="1:16" x14ac:dyDescent="0.25">
      <c r="A2626" s="32" t="s">
        <v>1</v>
      </c>
      <c r="B2626" s="32">
        <v>40526</v>
      </c>
      <c r="C2626" s="32" t="s">
        <v>1151</v>
      </c>
      <c r="D2626" s="32" t="str">
        <f>VLOOKUP(C2626,Grupo!A:B,2,0)</f>
        <v>_RX 0-11m</v>
      </c>
      <c r="G2626" s="34">
        <v>119405</v>
      </c>
      <c r="H2626" s="32">
        <v>9014</v>
      </c>
      <c r="I2626" s="58" t="s">
        <v>1</v>
      </c>
      <c r="J2626">
        <f>VLOOKUP(D2626,'TIpo (Estudo)'!A:C,3,0)</f>
        <v>7</v>
      </c>
      <c r="K2626" t="str">
        <f>VLOOKUP(D2626,'TIpo (Estudo)'!A:B,2,)</f>
        <v>Tipo_F_0-11</v>
      </c>
      <c r="L2626" t="s">
        <v>1278</v>
      </c>
      <c r="M2626" t="str">
        <f t="shared" si="80"/>
        <v>MS</v>
      </c>
      <c r="N2626" s="53">
        <v>41835</v>
      </c>
      <c r="O2626">
        <v>1</v>
      </c>
      <c r="P2626">
        <f t="shared" si="81"/>
        <v>48956.049999999996</v>
      </c>
    </row>
    <row r="2627" spans="1:16" x14ac:dyDescent="0.25">
      <c r="A2627" s="32" t="s">
        <v>15</v>
      </c>
      <c r="B2627" s="32">
        <v>49263</v>
      </c>
      <c r="C2627" s="32" t="s">
        <v>2285</v>
      </c>
      <c r="D2627" s="32" t="str">
        <f>VLOOKUP(C2627,Grupo!A:B,2,0)</f>
        <v>_Feeder_SC</v>
      </c>
      <c r="G2627" s="34">
        <v>40236</v>
      </c>
      <c r="H2627" s="32">
        <v>8954</v>
      </c>
      <c r="I2627" s="58" t="s">
        <v>15</v>
      </c>
      <c r="J2627">
        <f>VLOOKUP(D2627,'TIpo (Estudo)'!A:C,3,0)</f>
        <v>4</v>
      </c>
      <c r="K2627" t="str">
        <f>VLOOKUP(D2627,'TIpo (Estudo)'!A:B,2,)</f>
        <v>Tipo_D</v>
      </c>
      <c r="L2627" t="s">
        <v>1802</v>
      </c>
      <c r="M2627" t="str">
        <f t="shared" ref="M2627:M2690" si="82">IF(ISBLANK(I2627),A2627,I2627)</f>
        <v>MT</v>
      </c>
      <c r="N2627" s="53">
        <v>41836</v>
      </c>
      <c r="O2627">
        <v>1</v>
      </c>
      <c r="P2627">
        <f t="shared" ref="P2627:P2690" si="83">G2627*0.41</f>
        <v>16496.759999999998</v>
      </c>
    </row>
    <row r="2628" spans="1:16" x14ac:dyDescent="0.25">
      <c r="A2628" s="32" t="s">
        <v>15</v>
      </c>
      <c r="B2628" s="32">
        <v>31744</v>
      </c>
      <c r="C2628" s="32" t="s">
        <v>1153</v>
      </c>
      <c r="D2628" s="32" t="str">
        <f>VLOOKUP(C2628,Grupo!A:B,2,0)</f>
        <v>_RX 0-11m</v>
      </c>
      <c r="G2628" s="34">
        <v>78900</v>
      </c>
      <c r="H2628" s="32">
        <v>8958</v>
      </c>
      <c r="I2628" s="58" t="s">
        <v>15</v>
      </c>
      <c r="J2628">
        <f>VLOOKUP(D2628,'TIpo (Estudo)'!A:C,3,0)</f>
        <v>7</v>
      </c>
      <c r="K2628" t="str">
        <f>VLOOKUP(D2628,'TIpo (Estudo)'!A:B,2,)</f>
        <v>Tipo_F_0-11</v>
      </c>
      <c r="L2628" t="s">
        <v>1802</v>
      </c>
      <c r="M2628" t="str">
        <f t="shared" si="82"/>
        <v>MT</v>
      </c>
      <c r="N2628" s="53">
        <v>41836</v>
      </c>
      <c r="O2628">
        <v>1</v>
      </c>
      <c r="P2628">
        <f t="shared" si="83"/>
        <v>32348.999999999996</v>
      </c>
    </row>
    <row r="2629" spans="1:16" x14ac:dyDescent="0.25">
      <c r="A2629" s="32" t="s">
        <v>29</v>
      </c>
      <c r="B2629" s="32">
        <v>46231</v>
      </c>
      <c r="C2629" s="32" t="s">
        <v>1164</v>
      </c>
      <c r="D2629" s="32" t="str">
        <f>VLOOKUP(C2629,Grupo!A:B,2,0)</f>
        <v>_Colhedoras</v>
      </c>
      <c r="G2629" s="34">
        <v>31216.52</v>
      </c>
      <c r="H2629" s="32">
        <v>9077</v>
      </c>
      <c r="I2629" s="58" t="s">
        <v>29</v>
      </c>
      <c r="J2629">
        <f>VLOOKUP(D2629,'TIpo (Estudo)'!A:C,3,0)</f>
        <v>1</v>
      </c>
      <c r="K2629" t="str">
        <f>VLOOKUP(D2629,'TIpo (Estudo)'!A:B,2,)</f>
        <v>Tipo_A</v>
      </c>
      <c r="L2629" t="s">
        <v>1874</v>
      </c>
      <c r="M2629" t="str">
        <f t="shared" si="82"/>
        <v>PR</v>
      </c>
      <c r="N2629" s="53">
        <v>41837</v>
      </c>
      <c r="O2629">
        <v>1</v>
      </c>
      <c r="P2629">
        <f t="shared" si="83"/>
        <v>12798.7732</v>
      </c>
    </row>
    <row r="2630" spans="1:16" x14ac:dyDescent="0.25">
      <c r="A2630" s="32" t="s">
        <v>15</v>
      </c>
      <c r="B2630" s="32">
        <v>35873</v>
      </c>
      <c r="C2630" s="32" t="s">
        <v>1155</v>
      </c>
      <c r="D2630" s="32" t="str">
        <f>VLOOKUP(C2630,Grupo!A:B,2,0)</f>
        <v>_RX 15-20 m</v>
      </c>
      <c r="G2630" s="34">
        <v>225000</v>
      </c>
      <c r="H2630" s="32">
        <v>9051</v>
      </c>
      <c r="I2630" s="58" t="s">
        <v>15</v>
      </c>
      <c r="J2630">
        <f>VLOOKUP(D2630,'TIpo (Estudo)'!A:C,3,0)</f>
        <v>9</v>
      </c>
      <c r="K2630" t="str">
        <f>VLOOKUP(D2630,'TIpo (Estudo)'!A:B,2,)</f>
        <v>Tipo_F_15-20</v>
      </c>
      <c r="L2630" t="s">
        <v>2921</v>
      </c>
      <c r="M2630" t="str">
        <f t="shared" si="82"/>
        <v>MT</v>
      </c>
      <c r="N2630" s="53">
        <v>41837</v>
      </c>
      <c r="O2630">
        <v>1</v>
      </c>
      <c r="P2630">
        <f t="shared" si="83"/>
        <v>92250</v>
      </c>
    </row>
    <row r="2631" spans="1:16" x14ac:dyDescent="0.25">
      <c r="A2631" s="32" t="s">
        <v>79</v>
      </c>
      <c r="B2631" s="32">
        <v>47354</v>
      </c>
      <c r="C2631" s="32" t="s">
        <v>1956</v>
      </c>
      <c r="D2631" s="32" t="str">
        <f>VLOOKUP(C2631,Grupo!A:B,2,0)</f>
        <v>_TMX 02-5 m</v>
      </c>
      <c r="G2631" s="34">
        <v>66000</v>
      </c>
      <c r="H2631" s="32"/>
      <c r="I2631" s="58" t="s">
        <v>79</v>
      </c>
      <c r="J2631">
        <f>VLOOKUP(D2631,'TIpo (Estudo)'!A:C,3,0)</f>
        <v>13</v>
      </c>
      <c r="K2631" t="str">
        <f>VLOOKUP(D2631,'TIpo (Estudo)'!A:B,2,)</f>
        <v>Tipo_H_2-5</v>
      </c>
      <c r="L2631" t="s">
        <v>1452</v>
      </c>
      <c r="M2631" t="str">
        <f t="shared" si="82"/>
        <v>RS</v>
      </c>
      <c r="N2631" s="53">
        <v>41841</v>
      </c>
      <c r="O2631">
        <v>1</v>
      </c>
      <c r="P2631">
        <f t="shared" si="83"/>
        <v>27060</v>
      </c>
    </row>
    <row r="2632" spans="1:16" x14ac:dyDescent="0.25">
      <c r="A2632" s="32" t="s">
        <v>4</v>
      </c>
      <c r="B2632" s="32">
        <v>46268</v>
      </c>
      <c r="C2632" s="32" t="s">
        <v>1985</v>
      </c>
      <c r="D2632" s="32" t="str">
        <f>VLOOKUP(C2632,Grupo!A:B,2,0)</f>
        <v>_Colhedoras</v>
      </c>
      <c r="G2632" s="34">
        <v>27948</v>
      </c>
      <c r="H2632" s="32">
        <v>9054</v>
      </c>
      <c r="I2632" s="58" t="s">
        <v>4</v>
      </c>
      <c r="J2632">
        <f>VLOOKUP(D2632,'TIpo (Estudo)'!A:C,3,0)</f>
        <v>1</v>
      </c>
      <c r="K2632" t="str">
        <f>VLOOKUP(D2632,'TIpo (Estudo)'!A:B,2,)</f>
        <v>Tipo_A</v>
      </c>
      <c r="L2632" t="s">
        <v>2923</v>
      </c>
      <c r="M2632" t="str">
        <f t="shared" si="82"/>
        <v>MG</v>
      </c>
      <c r="N2632" s="53">
        <v>41842</v>
      </c>
      <c r="O2632">
        <v>1</v>
      </c>
      <c r="P2632">
        <f t="shared" si="83"/>
        <v>11458.679999999998</v>
      </c>
    </row>
    <row r="2633" spans="1:16" x14ac:dyDescent="0.25">
      <c r="A2633" s="32" t="s">
        <v>55</v>
      </c>
      <c r="B2633" s="32">
        <v>46268</v>
      </c>
      <c r="C2633" s="32" t="s">
        <v>1985</v>
      </c>
      <c r="D2633" s="32" t="str">
        <f>VLOOKUP(C2633,Grupo!A:B,2,0)</f>
        <v>_Colhedoras</v>
      </c>
      <c r="G2633" s="34">
        <v>27213.62</v>
      </c>
      <c r="H2633" s="32">
        <v>9018</v>
      </c>
      <c r="I2633" s="58" t="s">
        <v>55</v>
      </c>
      <c r="J2633">
        <f>VLOOKUP(D2633,'TIpo (Estudo)'!A:C,3,0)</f>
        <v>1</v>
      </c>
      <c r="K2633" t="str">
        <f>VLOOKUP(D2633,'TIpo (Estudo)'!A:B,2,)</f>
        <v>Tipo_A</v>
      </c>
      <c r="L2633" t="s">
        <v>1300</v>
      </c>
      <c r="M2633" t="str">
        <f t="shared" si="82"/>
        <v>SC</v>
      </c>
      <c r="N2633" s="53">
        <v>41842</v>
      </c>
      <c r="O2633">
        <v>1</v>
      </c>
      <c r="P2633">
        <f t="shared" si="83"/>
        <v>11157.584199999999</v>
      </c>
    </row>
    <row r="2634" spans="1:16" x14ac:dyDescent="0.25">
      <c r="A2634" s="32" t="s">
        <v>55</v>
      </c>
      <c r="B2634" s="32">
        <v>46268</v>
      </c>
      <c r="C2634" s="32" t="s">
        <v>1985</v>
      </c>
      <c r="D2634" s="32" t="str">
        <f>VLOOKUP(C2634,Grupo!A:B,2,0)</f>
        <v>_Colhedoras</v>
      </c>
      <c r="G2634" s="34">
        <v>27213.62</v>
      </c>
      <c r="H2634" s="32">
        <v>9021</v>
      </c>
      <c r="I2634" s="58" t="s">
        <v>55</v>
      </c>
      <c r="J2634">
        <f>VLOOKUP(D2634,'TIpo (Estudo)'!A:C,3,0)</f>
        <v>1</v>
      </c>
      <c r="K2634" t="str">
        <f>VLOOKUP(D2634,'TIpo (Estudo)'!A:B,2,)</f>
        <v>Tipo_A</v>
      </c>
      <c r="L2634" t="s">
        <v>1300</v>
      </c>
      <c r="M2634" t="str">
        <f t="shared" si="82"/>
        <v>SC</v>
      </c>
      <c r="N2634" s="53">
        <v>41842</v>
      </c>
      <c r="O2634">
        <v>1</v>
      </c>
      <c r="P2634">
        <f t="shared" si="83"/>
        <v>11157.584199999999</v>
      </c>
    </row>
    <row r="2635" spans="1:16" x14ac:dyDescent="0.25">
      <c r="A2635" s="32" t="s">
        <v>79</v>
      </c>
      <c r="B2635" s="32">
        <v>47774</v>
      </c>
      <c r="C2635" s="32" t="s">
        <v>1958</v>
      </c>
      <c r="D2635" s="32" t="str">
        <f>VLOOKUP(C2635,Grupo!A:B,2,0)</f>
        <v>_Rotormix_Mini</v>
      </c>
      <c r="G2635" s="34">
        <v>40638.92</v>
      </c>
      <c r="H2635" s="32"/>
      <c r="I2635" s="58" t="s">
        <v>79</v>
      </c>
      <c r="J2635">
        <f>VLOOKUP(D2635,'TIpo (Estudo)'!A:C,3,0)</f>
        <v>6</v>
      </c>
      <c r="K2635" t="str">
        <f>VLOOKUP(D2635,'TIpo (Estudo)'!A:B,2,)</f>
        <v>Tipo_F_Mini</v>
      </c>
      <c r="L2635" t="s">
        <v>1704</v>
      </c>
      <c r="M2635" t="str">
        <f t="shared" si="82"/>
        <v>RS</v>
      </c>
      <c r="N2635" s="53">
        <v>41842</v>
      </c>
      <c r="O2635">
        <v>1</v>
      </c>
      <c r="P2635">
        <f t="shared" si="83"/>
        <v>16661.957199999997</v>
      </c>
    </row>
    <row r="2636" spans="1:16" x14ac:dyDescent="0.25">
      <c r="A2636" s="32" t="s">
        <v>15</v>
      </c>
      <c r="B2636" s="32">
        <v>41815</v>
      </c>
      <c r="C2636" s="32" t="s">
        <v>2940</v>
      </c>
      <c r="D2636" s="32" t="str">
        <f>VLOOKUP(C2636,Grupo!A:B,2,0)</f>
        <v>_VM 2-8 m</v>
      </c>
      <c r="G2636" s="34">
        <v>42500</v>
      </c>
      <c r="H2636" s="32">
        <v>8973</v>
      </c>
      <c r="I2636" s="58" t="s">
        <v>15</v>
      </c>
      <c r="J2636">
        <f>VLOOKUP(D2636,'TIpo (Estudo)'!A:C,3,0)</f>
        <v>17</v>
      </c>
      <c r="K2636" t="str">
        <f>VLOOKUP(D2636,'TIpo (Estudo)'!A:B,2,)</f>
        <v>Tipo_J_2-8</v>
      </c>
      <c r="L2636" t="s">
        <v>1834</v>
      </c>
      <c r="M2636" t="str">
        <f t="shared" si="82"/>
        <v>MT</v>
      </c>
      <c r="N2636" s="53">
        <v>41843</v>
      </c>
      <c r="O2636">
        <v>1</v>
      </c>
      <c r="P2636">
        <f t="shared" si="83"/>
        <v>17425</v>
      </c>
    </row>
    <row r="2637" spans="1:16" x14ac:dyDescent="0.25">
      <c r="A2637" s="32" t="s">
        <v>2</v>
      </c>
      <c r="B2637" s="32">
        <v>47412</v>
      </c>
      <c r="C2637" s="32" t="s">
        <v>2941</v>
      </c>
      <c r="D2637" s="32" t="str">
        <f>VLOOKUP(C2637,Grupo!A:B,2,0)</f>
        <v>_VM 2-8 m</v>
      </c>
      <c r="G2637" s="34">
        <v>60910</v>
      </c>
      <c r="H2637" s="32"/>
      <c r="I2637" s="58" t="s">
        <v>2</v>
      </c>
      <c r="J2637">
        <f>VLOOKUP(D2637,'TIpo (Estudo)'!A:C,3,0)</f>
        <v>17</v>
      </c>
      <c r="K2637" t="str">
        <f>VLOOKUP(D2637,'TIpo (Estudo)'!A:B,2,)</f>
        <v>Tipo_J_2-8</v>
      </c>
      <c r="L2637" t="s">
        <v>1358</v>
      </c>
      <c r="M2637" t="str">
        <f t="shared" si="82"/>
        <v>SP</v>
      </c>
      <c r="N2637" s="53">
        <v>41848</v>
      </c>
      <c r="O2637">
        <v>1</v>
      </c>
      <c r="P2637">
        <f t="shared" si="83"/>
        <v>24973.1</v>
      </c>
    </row>
    <row r="2638" spans="1:16" x14ac:dyDescent="0.25">
      <c r="A2638" s="32" t="s">
        <v>4</v>
      </c>
      <c r="B2638" s="32">
        <v>47083</v>
      </c>
      <c r="C2638" s="32" t="s">
        <v>1957</v>
      </c>
      <c r="D2638" s="32" t="str">
        <f>VLOOKUP(C2638,Grupo!A:B,2,0)</f>
        <v>_TMX 06-10 m</v>
      </c>
      <c r="G2638" s="34">
        <v>100760</v>
      </c>
      <c r="H2638" s="32">
        <v>9096</v>
      </c>
      <c r="I2638" s="58" t="s">
        <v>4</v>
      </c>
      <c r="J2638">
        <f>VLOOKUP(D2638,'TIpo (Estudo)'!A:C,3,0)</f>
        <v>14</v>
      </c>
      <c r="K2638" t="str">
        <f>VLOOKUP(D2638,'TIpo (Estudo)'!A:B,2,)</f>
        <v>Tipo_H_6-10</v>
      </c>
      <c r="L2638" t="s">
        <v>1259</v>
      </c>
      <c r="M2638" t="str">
        <f t="shared" si="82"/>
        <v>MG</v>
      </c>
      <c r="N2638" s="53">
        <v>41849</v>
      </c>
      <c r="O2638">
        <v>1</v>
      </c>
      <c r="P2638">
        <f t="shared" si="83"/>
        <v>41311.599999999999</v>
      </c>
    </row>
    <row r="2639" spans="1:16" x14ac:dyDescent="0.25">
      <c r="A2639" s="32" t="s">
        <v>10</v>
      </c>
      <c r="B2639" s="32">
        <v>40757</v>
      </c>
      <c r="C2639" s="32" t="s">
        <v>1154</v>
      </c>
      <c r="D2639" s="32" t="str">
        <f>VLOOKUP(C2639,Grupo!A:B,2,0)</f>
        <v>_RX 0-11m</v>
      </c>
      <c r="G2639" s="34">
        <v>100840</v>
      </c>
      <c r="H2639" s="32">
        <v>9084</v>
      </c>
      <c r="I2639" s="58" t="s">
        <v>10</v>
      </c>
      <c r="J2639">
        <f>VLOOKUP(D2639,'TIpo (Estudo)'!A:C,3,0)</f>
        <v>7</v>
      </c>
      <c r="K2639" t="str">
        <f>VLOOKUP(D2639,'TIpo (Estudo)'!A:B,2,)</f>
        <v>Tipo_F_0-11</v>
      </c>
      <c r="L2639" t="s">
        <v>2924</v>
      </c>
      <c r="M2639" t="str">
        <f t="shared" si="82"/>
        <v>GO</v>
      </c>
      <c r="N2639" s="53">
        <v>41849</v>
      </c>
      <c r="O2639">
        <v>1</v>
      </c>
      <c r="P2639">
        <f t="shared" si="83"/>
        <v>41344.399999999994</v>
      </c>
    </row>
    <row r="2640" spans="1:16" x14ac:dyDescent="0.25">
      <c r="A2640" s="32" t="s">
        <v>4</v>
      </c>
      <c r="B2640" s="32">
        <v>47354</v>
      </c>
      <c r="C2640" s="32" t="s">
        <v>1956</v>
      </c>
      <c r="D2640" s="32" t="str">
        <f>VLOOKUP(C2640,Grupo!A:B,2,0)</f>
        <v>_TMX 02-5 m</v>
      </c>
      <c r="G2640" s="34">
        <v>69300</v>
      </c>
      <c r="H2640" s="32">
        <v>9064</v>
      </c>
      <c r="I2640" s="58" t="s">
        <v>4</v>
      </c>
      <c r="J2640">
        <f>VLOOKUP(D2640,'TIpo (Estudo)'!A:C,3,0)</f>
        <v>13</v>
      </c>
      <c r="K2640" t="str">
        <f>VLOOKUP(D2640,'TIpo (Estudo)'!A:B,2,)</f>
        <v>Tipo_H_2-5</v>
      </c>
      <c r="L2640" t="s">
        <v>1209</v>
      </c>
      <c r="M2640" t="str">
        <f t="shared" si="82"/>
        <v>MG</v>
      </c>
      <c r="N2640" s="53">
        <v>41849</v>
      </c>
      <c r="O2640">
        <v>1</v>
      </c>
      <c r="P2640">
        <f t="shared" si="83"/>
        <v>28413</v>
      </c>
    </row>
    <row r="2641" spans="1:16" x14ac:dyDescent="0.25">
      <c r="A2641" s="32" t="s">
        <v>1</v>
      </c>
      <c r="B2641" s="32">
        <v>47083</v>
      </c>
      <c r="C2641" s="32" t="s">
        <v>1957</v>
      </c>
      <c r="D2641" s="32" t="str">
        <f>VLOOKUP(C2641,Grupo!A:B,2,0)</f>
        <v>_TMX 06-10 m</v>
      </c>
      <c r="G2641" s="34">
        <v>105644</v>
      </c>
      <c r="H2641" s="32">
        <v>9017</v>
      </c>
      <c r="I2641" s="58" t="s">
        <v>1</v>
      </c>
      <c r="J2641">
        <f>VLOOKUP(D2641,'TIpo (Estudo)'!A:C,3,0)</f>
        <v>14</v>
      </c>
      <c r="K2641" t="str">
        <f>VLOOKUP(D2641,'TIpo (Estudo)'!A:B,2,)</f>
        <v>Tipo_H_6-10</v>
      </c>
      <c r="L2641" t="s">
        <v>1278</v>
      </c>
      <c r="M2641" t="str">
        <f t="shared" si="82"/>
        <v>MS</v>
      </c>
      <c r="N2641" s="53">
        <v>41849</v>
      </c>
      <c r="O2641">
        <v>1</v>
      </c>
      <c r="P2641">
        <f t="shared" si="83"/>
        <v>43314.04</v>
      </c>
    </row>
    <row r="2642" spans="1:16" x14ac:dyDescent="0.25">
      <c r="A2642" s="32" t="s">
        <v>10</v>
      </c>
      <c r="B2642" s="32">
        <v>25444</v>
      </c>
      <c r="C2642" s="32" t="s">
        <v>1166</v>
      </c>
      <c r="D2642" s="32" t="str">
        <f>VLOOKUP(C2642,Grupo!A:B,2,0)</f>
        <v>_Distribuidor_Ester</v>
      </c>
      <c r="G2642" s="34">
        <v>60102</v>
      </c>
      <c r="H2642" s="32">
        <v>9079</v>
      </c>
      <c r="I2642" s="58" t="s">
        <v>10</v>
      </c>
      <c r="J2642">
        <f>VLOOKUP(D2642,'TIpo (Estudo)'!A:C,3,0)</f>
        <v>2</v>
      </c>
      <c r="K2642" t="str">
        <f>VLOOKUP(D2642,'TIpo (Estudo)'!A:B,2,)</f>
        <v>Tipo_B</v>
      </c>
      <c r="L2642" t="s">
        <v>1286</v>
      </c>
      <c r="M2642" t="str">
        <f t="shared" si="82"/>
        <v>GO</v>
      </c>
      <c r="N2642" s="53">
        <v>41849</v>
      </c>
      <c r="O2642">
        <v>1</v>
      </c>
      <c r="P2642">
        <f t="shared" si="83"/>
        <v>24641.82</v>
      </c>
    </row>
    <row r="2643" spans="1:16" x14ac:dyDescent="0.25">
      <c r="A2643" s="32" t="s">
        <v>10</v>
      </c>
      <c r="B2643" s="32">
        <v>40757</v>
      </c>
      <c r="C2643" s="32" t="s">
        <v>1154</v>
      </c>
      <c r="D2643" s="32" t="str">
        <f>VLOOKUP(C2643,Grupo!A:B,2,0)</f>
        <v>_RX 0-11m</v>
      </c>
      <c r="G2643" s="34">
        <v>135180</v>
      </c>
      <c r="H2643" s="32">
        <v>9023</v>
      </c>
      <c r="I2643" s="58" t="s">
        <v>10</v>
      </c>
      <c r="J2643">
        <f>VLOOKUP(D2643,'TIpo (Estudo)'!A:C,3,0)</f>
        <v>7</v>
      </c>
      <c r="K2643" t="str">
        <f>VLOOKUP(D2643,'TIpo (Estudo)'!A:B,2,)</f>
        <v>Tipo_F_0-11</v>
      </c>
      <c r="L2643" t="s">
        <v>2926</v>
      </c>
      <c r="M2643" t="str">
        <f t="shared" si="82"/>
        <v>GO</v>
      </c>
      <c r="N2643" s="53">
        <v>41849</v>
      </c>
      <c r="O2643">
        <v>1</v>
      </c>
      <c r="P2643">
        <f t="shared" si="83"/>
        <v>55423.799999999996</v>
      </c>
    </row>
    <row r="2644" spans="1:16" x14ac:dyDescent="0.25">
      <c r="A2644" s="32" t="s">
        <v>4</v>
      </c>
      <c r="B2644" s="32">
        <v>40526</v>
      </c>
      <c r="C2644" s="32" t="s">
        <v>1151</v>
      </c>
      <c r="D2644" s="32" t="str">
        <f>VLOOKUP(C2644,Grupo!A:B,2,0)</f>
        <v>_RX 0-11m</v>
      </c>
      <c r="G2644" s="34">
        <v>129950</v>
      </c>
      <c r="H2644" s="32">
        <v>9071</v>
      </c>
      <c r="I2644" s="58" t="s">
        <v>4</v>
      </c>
      <c r="J2644">
        <f>VLOOKUP(D2644,'TIpo (Estudo)'!A:C,3,0)</f>
        <v>7</v>
      </c>
      <c r="K2644" t="str">
        <f>VLOOKUP(D2644,'TIpo (Estudo)'!A:B,2,)</f>
        <v>Tipo_F_0-11</v>
      </c>
      <c r="L2644" t="s">
        <v>1315</v>
      </c>
      <c r="M2644" t="str">
        <f t="shared" si="82"/>
        <v>MG</v>
      </c>
      <c r="N2644" s="53">
        <v>41850</v>
      </c>
      <c r="O2644">
        <v>1</v>
      </c>
      <c r="P2644">
        <f t="shared" si="83"/>
        <v>53279.5</v>
      </c>
    </row>
    <row r="2645" spans="1:16" x14ac:dyDescent="0.25">
      <c r="A2645" s="32" t="s">
        <v>10</v>
      </c>
      <c r="B2645" s="32">
        <v>46986</v>
      </c>
      <c r="C2645" s="32" t="s">
        <v>2942</v>
      </c>
      <c r="D2645" s="32" t="str">
        <f>VLOOKUP(C2645,Grupo!A:B,2,0)</f>
        <v>_TMX 02-5 m</v>
      </c>
      <c r="G2645" s="34">
        <v>95588</v>
      </c>
      <c r="H2645" s="32"/>
      <c r="I2645" s="58" t="s">
        <v>10</v>
      </c>
      <c r="J2645">
        <f>VLOOKUP(D2645,'TIpo (Estudo)'!A:C,3,0)</f>
        <v>13</v>
      </c>
      <c r="K2645" t="str">
        <f>VLOOKUP(D2645,'TIpo (Estudo)'!A:B,2,)</f>
        <v>Tipo_H_2-5</v>
      </c>
      <c r="L2645" t="s">
        <v>1218</v>
      </c>
      <c r="M2645" t="str">
        <f t="shared" si="82"/>
        <v>GO</v>
      </c>
      <c r="N2645" s="53">
        <v>41851</v>
      </c>
      <c r="O2645">
        <v>1</v>
      </c>
      <c r="P2645">
        <f t="shared" si="83"/>
        <v>39191.079999999994</v>
      </c>
    </row>
    <row r="2646" spans="1:16" x14ac:dyDescent="0.25">
      <c r="A2646" s="32" t="s">
        <v>4</v>
      </c>
      <c r="B2646" s="32">
        <v>47162</v>
      </c>
      <c r="C2646" s="32" t="s">
        <v>2023</v>
      </c>
      <c r="D2646" s="32" t="str">
        <f>VLOOKUP(C2646,Grupo!A:B,2,0)</f>
        <v>_TMX 06-10 m</v>
      </c>
      <c r="G2646" s="34">
        <v>98275.85</v>
      </c>
      <c r="H2646" s="32">
        <v>9109</v>
      </c>
      <c r="I2646" s="58" t="s">
        <v>4</v>
      </c>
      <c r="J2646">
        <f>VLOOKUP(D2646,'TIpo (Estudo)'!A:C,3,0)</f>
        <v>14</v>
      </c>
      <c r="K2646" t="str">
        <f>VLOOKUP(D2646,'TIpo (Estudo)'!A:B,2,)</f>
        <v>Tipo_H_6-10</v>
      </c>
      <c r="L2646" t="s">
        <v>1933</v>
      </c>
      <c r="M2646" t="str">
        <f t="shared" si="82"/>
        <v>MG</v>
      </c>
      <c r="N2646" s="53">
        <v>41851</v>
      </c>
      <c r="O2646">
        <v>1</v>
      </c>
      <c r="P2646">
        <f t="shared" si="83"/>
        <v>40293.0985</v>
      </c>
    </row>
    <row r="2647" spans="1:16" x14ac:dyDescent="0.25">
      <c r="A2647" s="32" t="s">
        <v>4</v>
      </c>
      <c r="B2647" s="32">
        <v>47162</v>
      </c>
      <c r="C2647" s="32" t="s">
        <v>2023</v>
      </c>
      <c r="D2647" s="32" t="str">
        <f>VLOOKUP(C2647,Grupo!A:B,2,0)</f>
        <v>_TMX 06-10 m</v>
      </c>
      <c r="G2647" s="34">
        <v>98275.85</v>
      </c>
      <c r="H2647" s="32">
        <v>9108</v>
      </c>
      <c r="I2647" s="58" t="s">
        <v>4</v>
      </c>
      <c r="J2647">
        <f>VLOOKUP(D2647,'TIpo (Estudo)'!A:C,3,0)</f>
        <v>14</v>
      </c>
      <c r="K2647" t="str">
        <f>VLOOKUP(D2647,'TIpo (Estudo)'!A:B,2,)</f>
        <v>Tipo_H_6-10</v>
      </c>
      <c r="L2647" t="s">
        <v>1933</v>
      </c>
      <c r="M2647" t="str">
        <f t="shared" si="82"/>
        <v>MG</v>
      </c>
      <c r="N2647" s="53">
        <v>41851</v>
      </c>
      <c r="O2647">
        <v>1</v>
      </c>
      <c r="P2647">
        <f t="shared" si="83"/>
        <v>40293.0985</v>
      </c>
    </row>
    <row r="2648" spans="1:16" x14ac:dyDescent="0.25">
      <c r="A2648" s="32" t="s">
        <v>79</v>
      </c>
      <c r="B2648" s="32">
        <v>46986</v>
      </c>
      <c r="C2648" s="32" t="s">
        <v>2027</v>
      </c>
      <c r="D2648" s="32" t="str">
        <f>VLOOKUP(C2648,Grupo!A:B,2,0)</f>
        <v>_TMX 02-5 m</v>
      </c>
      <c r="G2648" s="34">
        <v>90168.25</v>
      </c>
      <c r="H2648" s="32">
        <v>9048</v>
      </c>
      <c r="I2648" s="58" t="s">
        <v>79</v>
      </c>
      <c r="J2648">
        <f>VLOOKUP(D2648,'TIpo (Estudo)'!A:C,3,0)</f>
        <v>13</v>
      </c>
      <c r="K2648" t="str">
        <f>VLOOKUP(D2648,'TIpo (Estudo)'!A:B,2,)</f>
        <v>Tipo_H_2-5</v>
      </c>
      <c r="L2648" t="s">
        <v>1796</v>
      </c>
      <c r="M2648" t="str">
        <f t="shared" si="82"/>
        <v>RS</v>
      </c>
      <c r="N2648" s="53">
        <v>41852</v>
      </c>
      <c r="O2648">
        <v>1</v>
      </c>
      <c r="P2648">
        <f t="shared" si="83"/>
        <v>36968.982499999998</v>
      </c>
    </row>
    <row r="2649" spans="1:16" x14ac:dyDescent="0.25">
      <c r="A2649" s="32" t="s">
        <v>79</v>
      </c>
      <c r="B2649" s="32">
        <v>46231</v>
      </c>
      <c r="C2649" s="32" t="s">
        <v>1164</v>
      </c>
      <c r="D2649" s="32" t="str">
        <f>VLOOKUP(C2649,Grupo!A:B,2,0)</f>
        <v>_Colhedoras</v>
      </c>
      <c r="G2649" s="34">
        <v>34020</v>
      </c>
      <c r="H2649" s="32">
        <v>9078</v>
      </c>
      <c r="I2649" s="58" t="s">
        <v>79</v>
      </c>
      <c r="J2649">
        <f>VLOOKUP(D2649,'TIpo (Estudo)'!A:C,3,0)</f>
        <v>1</v>
      </c>
      <c r="K2649" t="str">
        <f>VLOOKUP(D2649,'TIpo (Estudo)'!A:B,2,)</f>
        <v>Tipo_A</v>
      </c>
      <c r="L2649" t="s">
        <v>1841</v>
      </c>
      <c r="M2649" t="str">
        <f t="shared" si="82"/>
        <v>RS</v>
      </c>
      <c r="N2649" s="53">
        <v>41855</v>
      </c>
      <c r="O2649">
        <v>1</v>
      </c>
      <c r="P2649">
        <f t="shared" si="83"/>
        <v>13948.199999999999</v>
      </c>
    </row>
    <row r="2650" spans="1:16" x14ac:dyDescent="0.25">
      <c r="A2650" s="32" t="s">
        <v>2</v>
      </c>
      <c r="B2650" s="32">
        <v>47354</v>
      </c>
      <c r="C2650" s="32" t="s">
        <v>1956</v>
      </c>
      <c r="D2650" s="32" t="str">
        <f>VLOOKUP(C2650,Grupo!A:B,2,0)</f>
        <v>_TMX 02-5 m</v>
      </c>
      <c r="G2650" s="34">
        <v>60757</v>
      </c>
      <c r="H2650" s="32">
        <v>9114</v>
      </c>
      <c r="I2650" s="58" t="s">
        <v>2</v>
      </c>
      <c r="J2650">
        <f>VLOOKUP(D2650,'TIpo (Estudo)'!A:C,3,0)</f>
        <v>13</v>
      </c>
      <c r="K2650" t="str">
        <f>VLOOKUP(D2650,'TIpo (Estudo)'!A:B,2,)</f>
        <v>Tipo_H_2-5</v>
      </c>
      <c r="L2650" t="s">
        <v>2928</v>
      </c>
      <c r="M2650" t="str">
        <f t="shared" si="82"/>
        <v>SP</v>
      </c>
      <c r="N2650" s="53">
        <v>41855</v>
      </c>
      <c r="O2650">
        <v>1</v>
      </c>
      <c r="P2650">
        <f t="shared" si="83"/>
        <v>24910.37</v>
      </c>
    </row>
    <row r="2651" spans="1:16" x14ac:dyDescent="0.25">
      <c r="A2651" s="32" t="s">
        <v>2</v>
      </c>
      <c r="B2651" s="32">
        <v>47162</v>
      </c>
      <c r="C2651" s="32" t="s">
        <v>2023</v>
      </c>
      <c r="D2651" s="32" t="str">
        <f>VLOOKUP(C2651,Grupo!A:B,2,0)</f>
        <v>_TMX 06-10 m</v>
      </c>
      <c r="G2651" s="34">
        <v>87157</v>
      </c>
      <c r="H2651" s="32">
        <v>9113</v>
      </c>
      <c r="I2651" s="58" t="s">
        <v>2</v>
      </c>
      <c r="J2651">
        <f>VLOOKUP(D2651,'TIpo (Estudo)'!A:C,3,0)</f>
        <v>14</v>
      </c>
      <c r="K2651" t="str">
        <f>VLOOKUP(D2651,'TIpo (Estudo)'!A:B,2,)</f>
        <v>Tipo_H_6-10</v>
      </c>
      <c r="L2651" t="s">
        <v>1506</v>
      </c>
      <c r="M2651" t="str">
        <f t="shared" si="82"/>
        <v>SP</v>
      </c>
      <c r="N2651" s="53">
        <v>41856</v>
      </c>
      <c r="O2651">
        <v>1</v>
      </c>
      <c r="P2651">
        <f t="shared" si="83"/>
        <v>35734.369999999995</v>
      </c>
    </row>
    <row r="2652" spans="1:16" x14ac:dyDescent="0.25">
      <c r="A2652" s="32" t="s">
        <v>29</v>
      </c>
      <c r="B2652" s="32">
        <v>41815</v>
      </c>
      <c r="C2652" s="32" t="s">
        <v>2940</v>
      </c>
      <c r="D2652" s="32" t="str">
        <f>VLOOKUP(C2652,Grupo!A:B,2,0)</f>
        <v>_VM 2-8 m</v>
      </c>
      <c r="G2652" s="34">
        <v>43181.93</v>
      </c>
      <c r="H2652" s="32">
        <v>9091</v>
      </c>
      <c r="I2652" s="58" t="s">
        <v>29</v>
      </c>
      <c r="J2652">
        <f>VLOOKUP(D2652,'TIpo (Estudo)'!A:C,3,0)</f>
        <v>17</v>
      </c>
      <c r="K2652" t="str">
        <f>VLOOKUP(D2652,'TIpo (Estudo)'!A:B,2,)</f>
        <v>Tipo_J_2-8</v>
      </c>
      <c r="L2652" t="s">
        <v>1537</v>
      </c>
      <c r="M2652" t="str">
        <f t="shared" si="82"/>
        <v>PR</v>
      </c>
      <c r="N2652" s="53">
        <v>41856</v>
      </c>
      <c r="O2652">
        <v>1</v>
      </c>
      <c r="P2652">
        <f t="shared" si="83"/>
        <v>17704.5913</v>
      </c>
    </row>
    <row r="2653" spans="1:16" x14ac:dyDescent="0.25">
      <c r="A2653" s="32" t="s">
        <v>29</v>
      </c>
      <c r="B2653" s="32">
        <v>47412</v>
      </c>
      <c r="C2653" s="32" t="s">
        <v>2941</v>
      </c>
      <c r="D2653" s="32" t="str">
        <f>VLOOKUP(C2653,Grupo!A:B,2,0)</f>
        <v>_VM 2-8 m</v>
      </c>
      <c r="G2653" s="34">
        <v>59607</v>
      </c>
      <c r="H2653" s="32">
        <v>9117</v>
      </c>
      <c r="I2653" s="58" t="s">
        <v>29</v>
      </c>
      <c r="J2653">
        <f>VLOOKUP(D2653,'TIpo (Estudo)'!A:C,3,0)</f>
        <v>17</v>
      </c>
      <c r="K2653" t="str">
        <f>VLOOKUP(D2653,'TIpo (Estudo)'!A:B,2,)</f>
        <v>Tipo_J_2-8</v>
      </c>
      <c r="L2653" t="s">
        <v>1537</v>
      </c>
      <c r="M2653" t="str">
        <f t="shared" si="82"/>
        <v>PR</v>
      </c>
      <c r="N2653" s="53">
        <v>41856</v>
      </c>
      <c r="O2653">
        <v>1</v>
      </c>
      <c r="P2653">
        <f t="shared" si="83"/>
        <v>24438.87</v>
      </c>
    </row>
    <row r="2654" spans="1:16" x14ac:dyDescent="0.25">
      <c r="A2654" s="32" t="s">
        <v>15</v>
      </c>
      <c r="B2654" s="32">
        <v>40757</v>
      </c>
      <c r="C2654" s="32" t="s">
        <v>1154</v>
      </c>
      <c r="D2654" s="32" t="str">
        <f>VLOOKUP(C2654,Grupo!A:B,2,0)</f>
        <v>_RX 0-11m</v>
      </c>
      <c r="G2654" s="34">
        <v>98000</v>
      </c>
      <c r="H2654" s="32">
        <v>9107</v>
      </c>
      <c r="I2654" s="58" t="s">
        <v>15</v>
      </c>
      <c r="J2654">
        <f>VLOOKUP(D2654,'TIpo (Estudo)'!A:C,3,0)</f>
        <v>7</v>
      </c>
      <c r="K2654" t="str">
        <f>VLOOKUP(D2654,'TIpo (Estudo)'!A:B,2,)</f>
        <v>Tipo_F_0-11</v>
      </c>
      <c r="L2654" t="s">
        <v>1834</v>
      </c>
      <c r="M2654" t="str">
        <f t="shared" si="82"/>
        <v>MT</v>
      </c>
      <c r="N2654" s="53">
        <v>41856</v>
      </c>
      <c r="O2654">
        <v>1</v>
      </c>
      <c r="P2654">
        <f t="shared" si="83"/>
        <v>40180</v>
      </c>
    </row>
    <row r="2655" spans="1:16" x14ac:dyDescent="0.25">
      <c r="A2655" s="32" t="s">
        <v>4</v>
      </c>
      <c r="B2655" s="32">
        <v>47354</v>
      </c>
      <c r="C2655" s="32" t="s">
        <v>1956</v>
      </c>
      <c r="D2655" s="32" t="str">
        <f>VLOOKUP(C2655,Grupo!A:B,2,0)</f>
        <v>_TMX 02-5 m</v>
      </c>
      <c r="G2655" s="34">
        <v>62550</v>
      </c>
      <c r="H2655" s="32">
        <v>9099</v>
      </c>
      <c r="I2655" s="58" t="s">
        <v>4</v>
      </c>
      <c r="J2655">
        <f>VLOOKUP(D2655,'TIpo (Estudo)'!A:C,3,0)</f>
        <v>13</v>
      </c>
      <c r="K2655" t="str">
        <f>VLOOKUP(D2655,'TIpo (Estudo)'!A:B,2,)</f>
        <v>Tipo_H_2-5</v>
      </c>
      <c r="L2655" t="s">
        <v>1259</v>
      </c>
      <c r="M2655" t="str">
        <f t="shared" si="82"/>
        <v>MG</v>
      </c>
      <c r="N2655" s="53">
        <v>41857</v>
      </c>
      <c r="O2655">
        <v>1</v>
      </c>
      <c r="P2655">
        <f t="shared" si="83"/>
        <v>25645.5</v>
      </c>
    </row>
    <row r="2656" spans="1:16" x14ac:dyDescent="0.25">
      <c r="A2656" s="32" t="s">
        <v>4</v>
      </c>
      <c r="B2656" s="32">
        <v>47354</v>
      </c>
      <c r="C2656" s="32" t="s">
        <v>1956</v>
      </c>
      <c r="D2656" s="32" t="str">
        <f>VLOOKUP(C2656,Grupo!A:B,2,0)</f>
        <v>_TMX 02-5 m</v>
      </c>
      <c r="G2656" s="34">
        <v>62550</v>
      </c>
      <c r="H2656" s="32">
        <v>9098</v>
      </c>
      <c r="I2656" s="58" t="s">
        <v>4</v>
      </c>
      <c r="J2656">
        <f>VLOOKUP(D2656,'TIpo (Estudo)'!A:C,3,0)</f>
        <v>13</v>
      </c>
      <c r="K2656" t="str">
        <f>VLOOKUP(D2656,'TIpo (Estudo)'!A:B,2,)</f>
        <v>Tipo_H_2-5</v>
      </c>
      <c r="L2656" t="s">
        <v>1259</v>
      </c>
      <c r="M2656" t="str">
        <f t="shared" si="82"/>
        <v>MG</v>
      </c>
      <c r="N2656" s="53">
        <v>41857</v>
      </c>
      <c r="O2656">
        <v>1</v>
      </c>
      <c r="P2656">
        <f t="shared" si="83"/>
        <v>25645.5</v>
      </c>
    </row>
    <row r="2657" spans="1:16" x14ac:dyDescent="0.25">
      <c r="A2657" s="32" t="s">
        <v>4</v>
      </c>
      <c r="B2657" s="32">
        <v>47774</v>
      </c>
      <c r="C2657" s="32" t="s">
        <v>1958</v>
      </c>
      <c r="D2657" s="32" t="str">
        <f>VLOOKUP(C2657,Grupo!A:B,2,0)</f>
        <v>_Rotormix_Mini</v>
      </c>
      <c r="G2657" s="34">
        <v>36500</v>
      </c>
      <c r="H2657" s="32">
        <v>9115</v>
      </c>
      <c r="I2657" s="58" t="s">
        <v>4</v>
      </c>
      <c r="J2657">
        <f>VLOOKUP(D2657,'TIpo (Estudo)'!A:C,3,0)</f>
        <v>6</v>
      </c>
      <c r="K2657" t="str">
        <f>VLOOKUP(D2657,'TIpo (Estudo)'!A:B,2,)</f>
        <v>Tipo_F_Mini</v>
      </c>
      <c r="L2657" t="s">
        <v>1297</v>
      </c>
      <c r="M2657" t="str">
        <f t="shared" si="82"/>
        <v>MG</v>
      </c>
      <c r="N2657" s="53">
        <v>41859</v>
      </c>
      <c r="O2657">
        <v>1</v>
      </c>
      <c r="P2657">
        <f t="shared" si="83"/>
        <v>14965</v>
      </c>
    </row>
    <row r="2658" spans="1:16" x14ac:dyDescent="0.25">
      <c r="A2658" s="32" t="s">
        <v>2</v>
      </c>
      <c r="B2658" s="32">
        <v>40526</v>
      </c>
      <c r="C2658" s="32" t="s">
        <v>1151</v>
      </c>
      <c r="D2658" s="32" t="str">
        <f>VLOOKUP(C2658,Grupo!A:B,2,0)</f>
        <v>_RX 0-11m</v>
      </c>
      <c r="G2658" s="34">
        <v>116900</v>
      </c>
      <c r="H2658" s="32">
        <v>9095</v>
      </c>
      <c r="I2658" s="58" t="s">
        <v>2</v>
      </c>
      <c r="J2658">
        <f>VLOOKUP(D2658,'TIpo (Estudo)'!A:C,3,0)</f>
        <v>7</v>
      </c>
      <c r="K2658" t="str">
        <f>VLOOKUP(D2658,'TIpo (Estudo)'!A:B,2,)</f>
        <v>Tipo_F_0-11</v>
      </c>
      <c r="L2658" t="s">
        <v>1780</v>
      </c>
      <c r="M2658" t="str">
        <f t="shared" si="82"/>
        <v>SP</v>
      </c>
      <c r="N2658" s="53">
        <v>41859</v>
      </c>
      <c r="O2658">
        <v>1</v>
      </c>
      <c r="P2658">
        <f t="shared" si="83"/>
        <v>47929</v>
      </c>
    </row>
    <row r="2659" spans="1:16" x14ac:dyDescent="0.25">
      <c r="A2659" s="32" t="s">
        <v>4</v>
      </c>
      <c r="B2659" s="32">
        <v>47354</v>
      </c>
      <c r="C2659" s="32" t="s">
        <v>1956</v>
      </c>
      <c r="D2659" s="32" t="str">
        <f>VLOOKUP(C2659,Grupo!A:B,2,0)</f>
        <v>_TMX 02-5 m</v>
      </c>
      <c r="G2659" s="34">
        <v>65840</v>
      </c>
      <c r="H2659" s="32">
        <v>9073</v>
      </c>
      <c r="I2659" s="58" t="s">
        <v>4</v>
      </c>
      <c r="J2659">
        <f>VLOOKUP(D2659,'TIpo (Estudo)'!A:C,3,0)</f>
        <v>13</v>
      </c>
      <c r="K2659" t="str">
        <f>VLOOKUP(D2659,'TIpo (Estudo)'!A:B,2,)</f>
        <v>Tipo_H_2-5</v>
      </c>
      <c r="L2659" t="s">
        <v>1794</v>
      </c>
      <c r="M2659" t="str">
        <f t="shared" si="82"/>
        <v>MG</v>
      </c>
      <c r="N2659" s="53">
        <v>41859</v>
      </c>
      <c r="O2659">
        <v>1</v>
      </c>
      <c r="P2659">
        <f t="shared" si="83"/>
        <v>26994.399999999998</v>
      </c>
    </row>
    <row r="2660" spans="1:16" x14ac:dyDescent="0.25">
      <c r="A2660" s="32" t="s">
        <v>15</v>
      </c>
      <c r="B2660" s="32">
        <v>47164</v>
      </c>
      <c r="C2660" s="32" t="s">
        <v>1955</v>
      </c>
      <c r="D2660" s="32" t="str">
        <f>VLOOKUP(C2660,Grupo!A:B,2,0)</f>
        <v>_TMX 06-10 m</v>
      </c>
      <c r="G2660" s="34">
        <v>73000</v>
      </c>
      <c r="H2660" s="32">
        <v>9123</v>
      </c>
      <c r="I2660" s="58" t="s">
        <v>15</v>
      </c>
      <c r="J2660">
        <f>VLOOKUP(D2660,'TIpo (Estudo)'!A:C,3,0)</f>
        <v>14</v>
      </c>
      <c r="K2660" t="str">
        <f>VLOOKUP(D2660,'TIpo (Estudo)'!A:B,2,)</f>
        <v>Tipo_H_6-10</v>
      </c>
      <c r="L2660" t="s">
        <v>2933</v>
      </c>
      <c r="M2660" t="str">
        <f t="shared" si="82"/>
        <v>MT</v>
      </c>
      <c r="N2660" s="53">
        <v>41863</v>
      </c>
      <c r="O2660">
        <v>1</v>
      </c>
      <c r="P2660">
        <f t="shared" si="83"/>
        <v>29930</v>
      </c>
    </row>
    <row r="2661" spans="1:16" x14ac:dyDescent="0.25">
      <c r="A2661" s="32" t="s">
        <v>2</v>
      </c>
      <c r="B2661" s="32">
        <v>47164</v>
      </c>
      <c r="C2661" s="32" t="s">
        <v>1955</v>
      </c>
      <c r="D2661" s="32" t="str">
        <f>VLOOKUP(C2661,Grupo!A:B,2,0)</f>
        <v>_TMX 06-10 m</v>
      </c>
      <c r="G2661" s="34">
        <v>61050</v>
      </c>
      <c r="H2661" s="32"/>
      <c r="I2661" s="58" t="s">
        <v>2</v>
      </c>
      <c r="J2661">
        <f>VLOOKUP(D2661,'TIpo (Estudo)'!A:C,3,0)</f>
        <v>14</v>
      </c>
      <c r="K2661" t="str">
        <f>VLOOKUP(D2661,'TIpo (Estudo)'!A:B,2,)</f>
        <v>Tipo_H_6-10</v>
      </c>
      <c r="L2661" t="s">
        <v>1674</v>
      </c>
      <c r="M2661" t="str">
        <f t="shared" si="82"/>
        <v>SP</v>
      </c>
      <c r="N2661" s="53">
        <v>41863</v>
      </c>
      <c r="O2661">
        <v>1</v>
      </c>
      <c r="P2661">
        <f t="shared" si="83"/>
        <v>25030.5</v>
      </c>
    </row>
    <row r="2662" spans="1:16" x14ac:dyDescent="0.25">
      <c r="A2662" s="32" t="s">
        <v>55</v>
      </c>
      <c r="B2662" s="32">
        <v>47083</v>
      </c>
      <c r="C2662" s="32" t="s">
        <v>1957</v>
      </c>
      <c r="D2662" s="32" t="str">
        <f>VLOOKUP(C2662,Grupo!A:B,2,0)</f>
        <v>_TMX 06-10 m</v>
      </c>
      <c r="G2662" s="34">
        <v>106055</v>
      </c>
      <c r="H2662" s="32">
        <v>9081</v>
      </c>
      <c r="I2662" s="58" t="s">
        <v>55</v>
      </c>
      <c r="J2662">
        <f>VLOOKUP(D2662,'TIpo (Estudo)'!A:C,3,0)</f>
        <v>14</v>
      </c>
      <c r="K2662" t="str">
        <f>VLOOKUP(D2662,'TIpo (Estudo)'!A:B,2,)</f>
        <v>Tipo_H_6-10</v>
      </c>
      <c r="L2662" t="s">
        <v>1331</v>
      </c>
      <c r="M2662" t="str">
        <f t="shared" si="82"/>
        <v>SC</v>
      </c>
      <c r="N2662" s="53">
        <v>41866</v>
      </c>
      <c r="O2662">
        <v>1</v>
      </c>
      <c r="P2662">
        <f t="shared" si="83"/>
        <v>43482.549999999996</v>
      </c>
    </row>
    <row r="2663" spans="1:16" x14ac:dyDescent="0.25">
      <c r="A2663" s="32" t="s">
        <v>4</v>
      </c>
      <c r="B2663" s="32">
        <v>46986</v>
      </c>
      <c r="C2663" s="32" t="s">
        <v>2027</v>
      </c>
      <c r="D2663" s="32" t="str">
        <f>VLOOKUP(C2663,Grupo!A:B,2,0)</f>
        <v>_TMX 02-5 m</v>
      </c>
      <c r="G2663" s="34">
        <v>88427</v>
      </c>
      <c r="H2663" s="32">
        <v>9086</v>
      </c>
      <c r="I2663" s="58" t="s">
        <v>4</v>
      </c>
      <c r="J2663">
        <f>VLOOKUP(D2663,'TIpo (Estudo)'!A:C,3,0)</f>
        <v>13</v>
      </c>
      <c r="K2663" t="str">
        <f>VLOOKUP(D2663,'TIpo (Estudo)'!A:B,2,)</f>
        <v>Tipo_H_2-5</v>
      </c>
      <c r="L2663" t="s">
        <v>1259</v>
      </c>
      <c r="M2663" t="str">
        <f t="shared" si="82"/>
        <v>MG</v>
      </c>
      <c r="N2663" s="53">
        <v>41869</v>
      </c>
      <c r="O2663">
        <v>1</v>
      </c>
      <c r="P2663">
        <f t="shared" si="83"/>
        <v>36255.07</v>
      </c>
    </row>
    <row r="2664" spans="1:16" x14ac:dyDescent="0.25">
      <c r="A2664" s="32" t="s">
        <v>4</v>
      </c>
      <c r="B2664" s="32">
        <v>47354</v>
      </c>
      <c r="C2664" s="32" t="s">
        <v>1956</v>
      </c>
      <c r="D2664" s="32" t="str">
        <f>VLOOKUP(C2664,Grupo!A:B,2,0)</f>
        <v>_TMX 02-5 m</v>
      </c>
      <c r="G2664" s="34">
        <v>62550</v>
      </c>
      <c r="H2664" s="32">
        <v>9100</v>
      </c>
      <c r="I2664" s="58" t="s">
        <v>4</v>
      </c>
      <c r="J2664">
        <f>VLOOKUP(D2664,'TIpo (Estudo)'!A:C,3,0)</f>
        <v>13</v>
      </c>
      <c r="K2664" t="str">
        <f>VLOOKUP(D2664,'TIpo (Estudo)'!A:B,2,)</f>
        <v>Tipo_H_2-5</v>
      </c>
      <c r="L2664" t="s">
        <v>1259</v>
      </c>
      <c r="M2664" t="str">
        <f t="shared" si="82"/>
        <v>MG</v>
      </c>
      <c r="N2664" s="53">
        <v>41869</v>
      </c>
      <c r="O2664">
        <v>1</v>
      </c>
      <c r="P2664">
        <f t="shared" si="83"/>
        <v>25645.5</v>
      </c>
    </row>
    <row r="2665" spans="1:16" x14ac:dyDescent="0.25">
      <c r="A2665" s="32" t="s">
        <v>4</v>
      </c>
      <c r="B2665" s="32">
        <v>47774</v>
      </c>
      <c r="C2665" s="32" t="s">
        <v>1958</v>
      </c>
      <c r="D2665" s="32" t="str">
        <f>VLOOKUP(C2665,Grupo!A:B,2,0)</f>
        <v>_Rotormix_Mini</v>
      </c>
      <c r="G2665" s="34">
        <v>36500</v>
      </c>
      <c r="H2665" s="32">
        <v>9131</v>
      </c>
      <c r="I2665" s="58" t="s">
        <v>4</v>
      </c>
      <c r="J2665">
        <f>VLOOKUP(D2665,'TIpo (Estudo)'!A:C,3,0)</f>
        <v>6</v>
      </c>
      <c r="K2665" t="str">
        <f>VLOOKUP(D2665,'TIpo (Estudo)'!A:B,2,)</f>
        <v>Tipo_F_Mini</v>
      </c>
      <c r="L2665" t="s">
        <v>1297</v>
      </c>
      <c r="M2665" t="str">
        <f t="shared" si="82"/>
        <v>MG</v>
      </c>
      <c r="N2665" s="53">
        <v>41869</v>
      </c>
      <c r="O2665">
        <v>1</v>
      </c>
      <c r="P2665">
        <f t="shared" si="83"/>
        <v>14965</v>
      </c>
    </row>
    <row r="2666" spans="1:16" x14ac:dyDescent="0.25">
      <c r="A2666" s="32" t="s">
        <v>10</v>
      </c>
      <c r="B2666" s="32">
        <v>47164</v>
      </c>
      <c r="C2666" s="32" t="s">
        <v>1955</v>
      </c>
      <c r="D2666" s="32" t="str">
        <f>VLOOKUP(C2666,Grupo!A:B,2,0)</f>
        <v>_TMX 06-10 m</v>
      </c>
      <c r="G2666" s="34">
        <v>72140</v>
      </c>
      <c r="H2666" s="32">
        <v>9044</v>
      </c>
      <c r="I2666" s="58" t="s">
        <v>10</v>
      </c>
      <c r="J2666">
        <f>VLOOKUP(D2666,'TIpo (Estudo)'!A:C,3,0)</f>
        <v>14</v>
      </c>
      <c r="K2666" t="str">
        <f>VLOOKUP(D2666,'TIpo (Estudo)'!A:B,2,)</f>
        <v>Tipo_H_6-10</v>
      </c>
      <c r="L2666" t="s">
        <v>1946</v>
      </c>
      <c r="M2666" t="str">
        <f t="shared" si="82"/>
        <v>GO</v>
      </c>
      <c r="N2666" s="53">
        <v>41869</v>
      </c>
      <c r="O2666">
        <v>1</v>
      </c>
      <c r="P2666">
        <f t="shared" si="83"/>
        <v>29577.399999999998</v>
      </c>
    </row>
    <row r="2667" spans="1:16" x14ac:dyDescent="0.25">
      <c r="A2667" s="32" t="s">
        <v>10</v>
      </c>
      <c r="B2667" s="32">
        <v>49263</v>
      </c>
      <c r="C2667" s="32" t="s">
        <v>2285</v>
      </c>
      <c r="D2667" s="32" t="str">
        <f>VLOOKUP(C2667,Grupo!A:B,2,0)</f>
        <v>_Feeder_SC</v>
      </c>
      <c r="G2667" s="34">
        <v>40000</v>
      </c>
      <c r="H2667" s="32">
        <v>9122</v>
      </c>
      <c r="I2667" s="58" t="s">
        <v>10</v>
      </c>
      <c r="J2667">
        <f>VLOOKUP(D2667,'TIpo (Estudo)'!A:C,3,0)</f>
        <v>4</v>
      </c>
      <c r="K2667" t="str">
        <f>VLOOKUP(D2667,'TIpo (Estudo)'!A:B,2,)</f>
        <v>Tipo_D</v>
      </c>
      <c r="L2667" t="s">
        <v>1946</v>
      </c>
      <c r="M2667" t="str">
        <f t="shared" si="82"/>
        <v>GO</v>
      </c>
      <c r="N2667" s="53">
        <v>41869</v>
      </c>
      <c r="O2667">
        <v>1</v>
      </c>
      <c r="P2667">
        <f t="shared" si="83"/>
        <v>16400</v>
      </c>
    </row>
    <row r="2668" spans="1:16" x14ac:dyDescent="0.25">
      <c r="A2668" s="32" t="s">
        <v>29</v>
      </c>
      <c r="B2668" s="32">
        <v>31744</v>
      </c>
      <c r="C2668" s="32" t="s">
        <v>1153</v>
      </c>
      <c r="D2668" s="32" t="str">
        <f>VLOOKUP(C2668,Grupo!A:B,2,0)</f>
        <v>_RX 0-11m</v>
      </c>
      <c r="G2668" s="34">
        <v>86722</v>
      </c>
      <c r="H2668" s="32">
        <v>9125</v>
      </c>
      <c r="I2668" s="58" t="s">
        <v>29</v>
      </c>
      <c r="J2668">
        <f>VLOOKUP(D2668,'TIpo (Estudo)'!A:C,3,0)</f>
        <v>7</v>
      </c>
      <c r="K2668" t="str">
        <f>VLOOKUP(D2668,'TIpo (Estudo)'!A:B,2,)</f>
        <v>Tipo_F_0-11</v>
      </c>
      <c r="L2668" t="s">
        <v>1448</v>
      </c>
      <c r="M2668" t="str">
        <f t="shared" si="82"/>
        <v>PR</v>
      </c>
      <c r="N2668" s="53">
        <v>41870</v>
      </c>
      <c r="O2668">
        <v>1</v>
      </c>
      <c r="P2668">
        <f t="shared" si="83"/>
        <v>35556.019999999997</v>
      </c>
    </row>
    <row r="2669" spans="1:16" x14ac:dyDescent="0.25">
      <c r="A2669" s="32" t="s">
        <v>15</v>
      </c>
      <c r="B2669" s="32">
        <v>33790</v>
      </c>
      <c r="C2669" s="32" t="s">
        <v>1176</v>
      </c>
      <c r="D2669" s="32" t="str">
        <f>VLOOKUP(C2669,Grupo!A:B,2,0)</f>
        <v>_Colhedoras</v>
      </c>
      <c r="G2669" s="34">
        <v>51300</v>
      </c>
      <c r="H2669" s="32">
        <v>8996</v>
      </c>
      <c r="I2669" s="58" t="s">
        <v>15</v>
      </c>
      <c r="J2669">
        <f>VLOOKUP(D2669,'TIpo (Estudo)'!A:C,3,0)</f>
        <v>1</v>
      </c>
      <c r="K2669" t="str">
        <f>VLOOKUP(D2669,'TIpo (Estudo)'!A:B,2,)</f>
        <v>Tipo_A</v>
      </c>
      <c r="L2669" t="s">
        <v>1698</v>
      </c>
      <c r="M2669" t="str">
        <f t="shared" si="82"/>
        <v>MT</v>
      </c>
      <c r="N2669" s="53">
        <v>41872</v>
      </c>
      <c r="O2669">
        <v>1</v>
      </c>
      <c r="P2669">
        <f t="shared" si="83"/>
        <v>21033</v>
      </c>
    </row>
    <row r="2670" spans="1:16" x14ac:dyDescent="0.25">
      <c r="A2670" s="32" t="s">
        <v>4</v>
      </c>
      <c r="B2670" s="32">
        <v>47774</v>
      </c>
      <c r="C2670" s="32" t="s">
        <v>1958</v>
      </c>
      <c r="D2670" s="32" t="str">
        <f>VLOOKUP(C2670,Grupo!A:B,2,0)</f>
        <v>_Rotormix_Mini</v>
      </c>
      <c r="G2670" s="34">
        <v>40600</v>
      </c>
      <c r="H2670" s="32">
        <v>9124</v>
      </c>
      <c r="I2670" s="58" t="s">
        <v>4</v>
      </c>
      <c r="J2670">
        <f>VLOOKUP(D2670,'TIpo (Estudo)'!A:C,3,0)</f>
        <v>6</v>
      </c>
      <c r="K2670" t="str">
        <f>VLOOKUP(D2670,'TIpo (Estudo)'!A:B,2,)</f>
        <v>Tipo_F_Mini</v>
      </c>
      <c r="L2670" t="s">
        <v>1629</v>
      </c>
      <c r="M2670" t="str">
        <f t="shared" si="82"/>
        <v>MG</v>
      </c>
      <c r="N2670" s="53">
        <v>41872</v>
      </c>
      <c r="O2670">
        <v>1</v>
      </c>
      <c r="P2670">
        <f t="shared" si="83"/>
        <v>16646</v>
      </c>
    </row>
    <row r="2671" spans="1:16" x14ac:dyDescent="0.25">
      <c r="A2671" s="32" t="s">
        <v>15</v>
      </c>
      <c r="B2671" s="32">
        <v>49263</v>
      </c>
      <c r="C2671" s="32" t="s">
        <v>2285</v>
      </c>
      <c r="D2671" s="32" t="str">
        <f>VLOOKUP(C2671,Grupo!A:B,2,0)</f>
        <v>_Feeder_SC</v>
      </c>
      <c r="G2671" s="34">
        <v>40236</v>
      </c>
      <c r="H2671" s="32">
        <v>9137</v>
      </c>
      <c r="I2671" s="58" t="s">
        <v>15</v>
      </c>
      <c r="J2671">
        <f>VLOOKUP(D2671,'TIpo (Estudo)'!A:C,3,0)</f>
        <v>4</v>
      </c>
      <c r="K2671" t="str">
        <f>VLOOKUP(D2671,'TIpo (Estudo)'!A:B,2,)</f>
        <v>Tipo_D</v>
      </c>
      <c r="L2671" t="s">
        <v>1802</v>
      </c>
      <c r="M2671" t="str">
        <f t="shared" si="82"/>
        <v>MT</v>
      </c>
      <c r="N2671" s="53">
        <v>41872</v>
      </c>
      <c r="O2671">
        <v>1</v>
      </c>
      <c r="P2671">
        <f t="shared" si="83"/>
        <v>16496.759999999998</v>
      </c>
    </row>
    <row r="2672" spans="1:16" x14ac:dyDescent="0.25">
      <c r="A2672" s="32" t="s">
        <v>1</v>
      </c>
      <c r="B2672" s="32">
        <v>32720</v>
      </c>
      <c r="C2672" s="32" t="s">
        <v>2026</v>
      </c>
      <c r="D2672" s="32" t="str">
        <f>VLOOKUP(C2672,Grupo!A:B,2,0)</f>
        <v>_Sega_Pasto</v>
      </c>
      <c r="G2672" s="34">
        <v>26102</v>
      </c>
      <c r="H2672" s="32">
        <v>8213</v>
      </c>
      <c r="I2672" s="58" t="s">
        <v>1</v>
      </c>
      <c r="J2672">
        <f>VLOOKUP(D2672,'TIpo (Estudo)'!A:C,3,0)</f>
        <v>12</v>
      </c>
      <c r="K2672" t="str">
        <f>VLOOKUP(D2672,'TIpo (Estudo)'!A:B,2,)</f>
        <v>Tipo_G</v>
      </c>
      <c r="L2672" t="s">
        <v>1232</v>
      </c>
      <c r="M2672" t="str">
        <f t="shared" si="82"/>
        <v>MS</v>
      </c>
      <c r="N2672" s="53">
        <v>41872</v>
      </c>
      <c r="O2672">
        <v>1</v>
      </c>
      <c r="P2672">
        <f t="shared" si="83"/>
        <v>10701.82</v>
      </c>
    </row>
    <row r="2673" spans="1:16" x14ac:dyDescent="0.25">
      <c r="A2673" s="32" t="s">
        <v>1</v>
      </c>
      <c r="B2673" s="32">
        <v>40757</v>
      </c>
      <c r="C2673" s="32" t="s">
        <v>1154</v>
      </c>
      <c r="D2673" s="32" t="str">
        <f>VLOOKUP(C2673,Grupo!A:B,2,0)</f>
        <v>_RX 0-11m</v>
      </c>
      <c r="G2673" s="34">
        <v>100454</v>
      </c>
      <c r="H2673" s="32">
        <v>9090</v>
      </c>
      <c r="I2673" s="58" t="s">
        <v>1</v>
      </c>
      <c r="J2673">
        <f>VLOOKUP(D2673,'TIpo (Estudo)'!A:C,3,0)</f>
        <v>7</v>
      </c>
      <c r="K2673" t="str">
        <f>VLOOKUP(D2673,'TIpo (Estudo)'!A:B,2,)</f>
        <v>Tipo_F_0-11</v>
      </c>
      <c r="L2673" t="s">
        <v>1366</v>
      </c>
      <c r="M2673" t="str">
        <f t="shared" si="82"/>
        <v>MS</v>
      </c>
      <c r="N2673" s="53">
        <v>41873</v>
      </c>
      <c r="O2673">
        <v>1</v>
      </c>
      <c r="P2673">
        <f t="shared" si="83"/>
        <v>41186.14</v>
      </c>
    </row>
    <row r="2674" spans="1:16" x14ac:dyDescent="0.25">
      <c r="A2674" s="32" t="s">
        <v>4</v>
      </c>
      <c r="B2674" s="32">
        <v>47774</v>
      </c>
      <c r="C2674" s="32" t="s">
        <v>1958</v>
      </c>
      <c r="D2674" s="32" t="str">
        <f>VLOOKUP(C2674,Grupo!A:B,2,0)</f>
        <v>_Rotormix_Mini</v>
      </c>
      <c r="G2674" s="34">
        <v>41686.410000000003</v>
      </c>
      <c r="H2674" s="32">
        <v>9136</v>
      </c>
      <c r="I2674" s="58" t="s">
        <v>4</v>
      </c>
      <c r="J2674">
        <f>VLOOKUP(D2674,'TIpo (Estudo)'!A:C,3,0)</f>
        <v>6</v>
      </c>
      <c r="K2674" t="str">
        <f>VLOOKUP(D2674,'TIpo (Estudo)'!A:B,2,)</f>
        <v>Tipo_F_Mini</v>
      </c>
      <c r="L2674" t="s">
        <v>2923</v>
      </c>
      <c r="M2674" t="str">
        <f t="shared" si="82"/>
        <v>MG</v>
      </c>
      <c r="N2674" s="53">
        <v>41876</v>
      </c>
      <c r="O2674">
        <v>1</v>
      </c>
      <c r="P2674">
        <f t="shared" si="83"/>
        <v>17091.428100000001</v>
      </c>
    </row>
    <row r="2675" spans="1:16" x14ac:dyDescent="0.25">
      <c r="A2675" s="32" t="s">
        <v>2</v>
      </c>
      <c r="B2675" s="32">
        <v>26382</v>
      </c>
      <c r="C2675" s="32" t="s">
        <v>2109</v>
      </c>
      <c r="D2675" s="32" t="str">
        <f>VLOOKUP(C2675,Grupo!A:B,2,0)</f>
        <v>_TMX 12-15 m</v>
      </c>
      <c r="G2675" s="34">
        <v>141700</v>
      </c>
      <c r="H2675" s="32">
        <v>6012</v>
      </c>
      <c r="I2675" s="58" t="s">
        <v>2</v>
      </c>
      <c r="J2675">
        <f>VLOOKUP(D2675,'TIpo (Estudo)'!A:C,3,0)</f>
        <v>15</v>
      </c>
      <c r="K2675" t="str">
        <f>VLOOKUP(D2675,'TIpo (Estudo)'!A:B,2,)</f>
        <v>Tipo_H_12-15</v>
      </c>
      <c r="L2675" t="s">
        <v>2944</v>
      </c>
      <c r="M2675" t="str">
        <f t="shared" si="82"/>
        <v>SP</v>
      </c>
      <c r="N2675" s="53">
        <v>41876</v>
      </c>
      <c r="O2675">
        <v>1</v>
      </c>
      <c r="P2675">
        <f t="shared" si="83"/>
        <v>58097</v>
      </c>
    </row>
    <row r="2676" spans="1:16" x14ac:dyDescent="0.25">
      <c r="A2676" s="32" t="s">
        <v>4</v>
      </c>
      <c r="B2676" s="32">
        <v>47354</v>
      </c>
      <c r="C2676" s="32" t="s">
        <v>1956</v>
      </c>
      <c r="D2676" s="32" t="str">
        <f>VLOOKUP(C2676,Grupo!A:B,2,0)</f>
        <v>_TMX 02-5 m</v>
      </c>
      <c r="G2676" s="34">
        <v>62550</v>
      </c>
      <c r="H2676" s="32">
        <v>9133</v>
      </c>
      <c r="I2676" s="58" t="s">
        <v>4</v>
      </c>
      <c r="J2676">
        <f>VLOOKUP(D2676,'TIpo (Estudo)'!A:C,3,0)</f>
        <v>13</v>
      </c>
      <c r="K2676" t="str">
        <f>VLOOKUP(D2676,'TIpo (Estudo)'!A:B,2,)</f>
        <v>Tipo_H_2-5</v>
      </c>
      <c r="L2676" t="s">
        <v>1259</v>
      </c>
      <c r="M2676" t="str">
        <f t="shared" si="82"/>
        <v>MG</v>
      </c>
      <c r="N2676" s="53">
        <v>41878</v>
      </c>
      <c r="O2676">
        <v>1</v>
      </c>
      <c r="P2676">
        <f t="shared" si="83"/>
        <v>25645.5</v>
      </c>
    </row>
    <row r="2677" spans="1:16" x14ac:dyDescent="0.25">
      <c r="A2677" s="32" t="s">
        <v>15</v>
      </c>
      <c r="B2677" s="32">
        <v>35873</v>
      </c>
      <c r="C2677" s="32" t="s">
        <v>1155</v>
      </c>
      <c r="D2677" s="32" t="str">
        <f>VLOOKUP(C2677,Grupo!A:B,2,0)</f>
        <v>_RX 15-20 m</v>
      </c>
      <c r="G2677" s="34">
        <v>194235</v>
      </c>
      <c r="H2677" s="32">
        <v>9121</v>
      </c>
      <c r="I2677" s="58" t="s">
        <v>15</v>
      </c>
      <c r="J2677">
        <f>VLOOKUP(D2677,'TIpo (Estudo)'!A:C,3,0)</f>
        <v>9</v>
      </c>
      <c r="K2677" t="str">
        <f>VLOOKUP(D2677,'TIpo (Estudo)'!A:B,2,)</f>
        <v>Tipo_F_15-20</v>
      </c>
      <c r="L2677" t="s">
        <v>1648</v>
      </c>
      <c r="M2677" t="str">
        <f t="shared" si="82"/>
        <v>MT</v>
      </c>
      <c r="N2677" s="53">
        <v>41879</v>
      </c>
      <c r="O2677">
        <v>1</v>
      </c>
      <c r="P2677">
        <f t="shared" si="83"/>
        <v>79636.349999999991</v>
      </c>
    </row>
    <row r="2678" spans="1:16" x14ac:dyDescent="0.25">
      <c r="A2678" s="32" t="s">
        <v>2</v>
      </c>
      <c r="B2678" s="32">
        <v>47774</v>
      </c>
      <c r="C2678" s="32" t="s">
        <v>1958</v>
      </c>
      <c r="D2678" s="32" t="str">
        <f>VLOOKUP(C2678,Grupo!A:B,2,0)</f>
        <v>_Rotormix_Mini</v>
      </c>
      <c r="G2678" s="34">
        <v>37462</v>
      </c>
      <c r="H2678" s="32">
        <v>9150</v>
      </c>
      <c r="I2678" s="58" t="s">
        <v>2</v>
      </c>
      <c r="J2678">
        <f>VLOOKUP(D2678,'TIpo (Estudo)'!A:C,3,0)</f>
        <v>6</v>
      </c>
      <c r="K2678" t="str">
        <f>VLOOKUP(D2678,'TIpo (Estudo)'!A:B,2,)</f>
        <v>Tipo_F_Mini</v>
      </c>
      <c r="L2678" t="s">
        <v>1470</v>
      </c>
      <c r="M2678" t="str">
        <f t="shared" si="82"/>
        <v>SP</v>
      </c>
      <c r="N2678" s="53">
        <v>41880</v>
      </c>
      <c r="O2678">
        <v>1</v>
      </c>
      <c r="P2678">
        <f t="shared" si="83"/>
        <v>15359.419999999998</v>
      </c>
    </row>
    <row r="2679" spans="1:16" x14ac:dyDescent="0.25">
      <c r="A2679" s="32" t="s">
        <v>750</v>
      </c>
      <c r="B2679" s="32">
        <v>31744</v>
      </c>
      <c r="C2679" s="32" t="s">
        <v>1153</v>
      </c>
      <c r="D2679" s="32" t="str">
        <f>VLOOKUP(C2679,Grupo!A:B,2,0)</f>
        <v>_RX 0-11m</v>
      </c>
      <c r="G2679" s="34">
        <v>81310</v>
      </c>
      <c r="H2679" s="32">
        <v>9127</v>
      </c>
      <c r="I2679" s="58" t="s">
        <v>750</v>
      </c>
      <c r="J2679">
        <f>VLOOKUP(D2679,'TIpo (Estudo)'!A:C,3,0)</f>
        <v>7</v>
      </c>
      <c r="K2679" t="str">
        <f>VLOOKUP(D2679,'TIpo (Estudo)'!A:B,2,)</f>
        <v>Tipo_F_0-11</v>
      </c>
      <c r="L2679" t="s">
        <v>2274</v>
      </c>
      <c r="M2679" t="str">
        <f t="shared" si="82"/>
        <v>RO</v>
      </c>
      <c r="N2679" s="53">
        <v>41880</v>
      </c>
      <c r="O2679">
        <v>1</v>
      </c>
      <c r="P2679">
        <f t="shared" si="83"/>
        <v>33337.1</v>
      </c>
    </row>
    <row r="2680" spans="1:16" x14ac:dyDescent="0.25">
      <c r="A2680" s="32" t="s">
        <v>750</v>
      </c>
      <c r="B2680" s="32">
        <v>31744</v>
      </c>
      <c r="C2680" s="32" t="s">
        <v>1153</v>
      </c>
      <c r="D2680" s="32" t="str">
        <f>VLOOKUP(C2680,Grupo!A:B,2,0)</f>
        <v>_RX 0-11m</v>
      </c>
      <c r="G2680" s="34">
        <v>81310</v>
      </c>
      <c r="H2680" s="32">
        <v>9083</v>
      </c>
      <c r="I2680" s="58" t="s">
        <v>750</v>
      </c>
      <c r="J2680">
        <f>VLOOKUP(D2680,'TIpo (Estudo)'!A:C,3,0)</f>
        <v>7</v>
      </c>
      <c r="K2680" t="str">
        <f>VLOOKUP(D2680,'TIpo (Estudo)'!A:B,2,)</f>
        <v>Tipo_F_0-11</v>
      </c>
      <c r="L2680" t="s">
        <v>2274</v>
      </c>
      <c r="M2680" t="str">
        <f t="shared" si="82"/>
        <v>RO</v>
      </c>
      <c r="N2680" s="53">
        <v>41880</v>
      </c>
      <c r="O2680">
        <v>1</v>
      </c>
      <c r="P2680">
        <f t="shared" si="83"/>
        <v>33337.1</v>
      </c>
    </row>
    <row r="2681" spans="1:16" x14ac:dyDescent="0.25">
      <c r="A2681" s="32" t="s">
        <v>4</v>
      </c>
      <c r="B2681" s="32">
        <v>47162</v>
      </c>
      <c r="C2681" s="32" t="s">
        <v>2023</v>
      </c>
      <c r="D2681" s="32" t="str">
        <f>VLOOKUP(C2681,Grupo!A:B,2,0)</f>
        <v>_TMX 06-10 m</v>
      </c>
      <c r="G2681" s="34">
        <v>89720</v>
      </c>
      <c r="H2681" s="32">
        <v>9151</v>
      </c>
      <c r="I2681" s="58" t="s">
        <v>4</v>
      </c>
      <c r="J2681">
        <f>VLOOKUP(D2681,'TIpo (Estudo)'!A:C,3,0)</f>
        <v>14</v>
      </c>
      <c r="K2681" t="str">
        <f>VLOOKUP(D2681,'TIpo (Estudo)'!A:B,2,)</f>
        <v>Tipo_H_6-10</v>
      </c>
      <c r="L2681" t="s">
        <v>1292</v>
      </c>
      <c r="M2681" t="str">
        <f t="shared" si="82"/>
        <v>MG</v>
      </c>
      <c r="N2681" s="53">
        <v>41883</v>
      </c>
      <c r="O2681">
        <v>1</v>
      </c>
      <c r="P2681">
        <f t="shared" si="83"/>
        <v>36785.199999999997</v>
      </c>
    </row>
    <row r="2682" spans="1:16" x14ac:dyDescent="0.25">
      <c r="A2682" s="32" t="s">
        <v>29</v>
      </c>
      <c r="B2682" s="32">
        <v>40526</v>
      </c>
      <c r="C2682" s="32" t="s">
        <v>1151</v>
      </c>
      <c r="D2682" s="32" t="str">
        <f>VLOOKUP(C2682,Grupo!A:B,2,0)</f>
        <v>_RX 0-11m</v>
      </c>
      <c r="G2682" s="34">
        <v>120968</v>
      </c>
      <c r="H2682" s="32">
        <v>9156</v>
      </c>
      <c r="I2682" s="58" t="s">
        <v>29</v>
      </c>
      <c r="J2682">
        <f>VLOOKUP(D2682,'TIpo (Estudo)'!A:C,3,0)</f>
        <v>7</v>
      </c>
      <c r="K2682" t="str">
        <f>VLOOKUP(D2682,'TIpo (Estudo)'!A:B,2,)</f>
        <v>Tipo_F_0-11</v>
      </c>
      <c r="L2682" t="s">
        <v>1335</v>
      </c>
      <c r="M2682" t="str">
        <f t="shared" si="82"/>
        <v>PR</v>
      </c>
      <c r="N2682" s="53">
        <v>41884</v>
      </c>
      <c r="O2682">
        <v>1</v>
      </c>
      <c r="P2682">
        <f t="shared" si="83"/>
        <v>49596.88</v>
      </c>
    </row>
    <row r="2683" spans="1:16" x14ac:dyDescent="0.25">
      <c r="A2683" s="32" t="s">
        <v>29</v>
      </c>
      <c r="B2683" s="32">
        <v>46231</v>
      </c>
      <c r="C2683" s="32" t="s">
        <v>1164</v>
      </c>
      <c r="D2683" s="32" t="str">
        <f>VLOOKUP(C2683,Grupo!A:B,2,0)</f>
        <v>_Colhedoras</v>
      </c>
      <c r="G2683" s="34">
        <v>31377</v>
      </c>
      <c r="H2683" s="32">
        <v>9154</v>
      </c>
      <c r="I2683" s="58" t="s">
        <v>29</v>
      </c>
      <c r="J2683">
        <f>VLOOKUP(D2683,'TIpo (Estudo)'!A:C,3,0)</f>
        <v>1</v>
      </c>
      <c r="K2683" t="str">
        <f>VLOOKUP(D2683,'TIpo (Estudo)'!A:B,2,)</f>
        <v>Tipo_A</v>
      </c>
      <c r="L2683" t="s">
        <v>1217</v>
      </c>
      <c r="M2683" t="str">
        <f t="shared" si="82"/>
        <v>PR</v>
      </c>
      <c r="N2683" s="53">
        <v>41884</v>
      </c>
      <c r="O2683">
        <v>1</v>
      </c>
      <c r="P2683">
        <f t="shared" si="83"/>
        <v>12864.57</v>
      </c>
    </row>
    <row r="2684" spans="1:16" x14ac:dyDescent="0.25">
      <c r="A2684" s="32" t="s">
        <v>128</v>
      </c>
      <c r="B2684" s="32">
        <v>47160</v>
      </c>
      <c r="C2684" s="32" t="s">
        <v>1146</v>
      </c>
      <c r="D2684" s="32" t="str">
        <f>VLOOKUP(C2684,Grupo!A:B,2,0)</f>
        <v>_TMX 06-10 m</v>
      </c>
      <c r="G2684" s="34">
        <v>83286</v>
      </c>
      <c r="H2684" s="32">
        <v>9141</v>
      </c>
      <c r="I2684" s="58" t="s">
        <v>128</v>
      </c>
      <c r="J2684">
        <f>VLOOKUP(D2684,'TIpo (Estudo)'!A:C,3,0)</f>
        <v>14</v>
      </c>
      <c r="K2684" t="str">
        <f>VLOOKUP(D2684,'TIpo (Estudo)'!A:B,2,)</f>
        <v>Tipo_H_6-10</v>
      </c>
      <c r="L2684" t="s">
        <v>2946</v>
      </c>
      <c r="M2684" t="str">
        <f t="shared" si="82"/>
        <v>BA</v>
      </c>
      <c r="N2684" s="53">
        <v>41886</v>
      </c>
      <c r="O2684">
        <v>1</v>
      </c>
      <c r="P2684">
        <f t="shared" si="83"/>
        <v>34147.259999999995</v>
      </c>
    </row>
    <row r="2685" spans="1:16" x14ac:dyDescent="0.25">
      <c r="A2685" s="32" t="s">
        <v>4</v>
      </c>
      <c r="B2685" s="32">
        <v>47354</v>
      </c>
      <c r="C2685" s="32" t="s">
        <v>1956</v>
      </c>
      <c r="D2685" s="32" t="str">
        <f>VLOOKUP(C2685,Grupo!A:B,2,0)</f>
        <v>_TMX 02-5 m</v>
      </c>
      <c r="G2685" s="34">
        <v>65836</v>
      </c>
      <c r="H2685" s="32">
        <v>9148</v>
      </c>
      <c r="I2685" s="58" t="s">
        <v>4</v>
      </c>
      <c r="J2685">
        <f>VLOOKUP(D2685,'TIpo (Estudo)'!A:C,3,0)</f>
        <v>13</v>
      </c>
      <c r="K2685" t="str">
        <f>VLOOKUP(D2685,'TIpo (Estudo)'!A:B,2,)</f>
        <v>Tipo_H_2-5</v>
      </c>
      <c r="L2685" t="s">
        <v>1562</v>
      </c>
      <c r="M2685" t="str">
        <f t="shared" si="82"/>
        <v>MG</v>
      </c>
      <c r="N2685" s="53">
        <v>41886</v>
      </c>
      <c r="O2685">
        <v>1</v>
      </c>
      <c r="P2685">
        <f t="shared" si="83"/>
        <v>26992.76</v>
      </c>
    </row>
    <row r="2686" spans="1:16" x14ac:dyDescent="0.25">
      <c r="A2686" s="32" t="s">
        <v>2</v>
      </c>
      <c r="B2686" s="32">
        <v>40757</v>
      </c>
      <c r="C2686" s="32" t="s">
        <v>1154</v>
      </c>
      <c r="D2686" s="32" t="str">
        <f>VLOOKUP(C2686,Grupo!A:B,2,0)</f>
        <v>_RX 0-11m</v>
      </c>
      <c r="G2686" s="34">
        <v>90000</v>
      </c>
      <c r="H2686" s="32">
        <v>9159</v>
      </c>
      <c r="I2686" s="58" t="s">
        <v>2</v>
      </c>
      <c r="J2686">
        <f>VLOOKUP(D2686,'TIpo (Estudo)'!A:C,3,0)</f>
        <v>7</v>
      </c>
      <c r="K2686" t="str">
        <f>VLOOKUP(D2686,'TIpo (Estudo)'!A:B,2,)</f>
        <v>Tipo_F_0-11</v>
      </c>
      <c r="L2686" t="s">
        <v>1780</v>
      </c>
      <c r="M2686" t="str">
        <f t="shared" si="82"/>
        <v>SP</v>
      </c>
      <c r="N2686" s="53">
        <v>41887</v>
      </c>
      <c r="O2686">
        <v>1</v>
      </c>
      <c r="P2686">
        <f t="shared" si="83"/>
        <v>36900</v>
      </c>
    </row>
    <row r="2687" spans="1:16" x14ac:dyDescent="0.25">
      <c r="A2687" s="32" t="s">
        <v>29</v>
      </c>
      <c r="B2687" s="32">
        <v>47412</v>
      </c>
      <c r="C2687" s="32" t="s">
        <v>2941</v>
      </c>
      <c r="D2687" s="32" t="str">
        <f>VLOOKUP(C2687,Grupo!A:B,2,0)</f>
        <v>_VM 2-8 m</v>
      </c>
      <c r="G2687" s="34">
        <v>58116</v>
      </c>
      <c r="H2687" s="32">
        <v>9153</v>
      </c>
      <c r="I2687" s="58" t="s">
        <v>29</v>
      </c>
      <c r="J2687">
        <f>VLOOKUP(D2687,'TIpo (Estudo)'!A:C,3,0)</f>
        <v>17</v>
      </c>
      <c r="K2687" t="str">
        <f>VLOOKUP(D2687,'TIpo (Estudo)'!A:B,2,)</f>
        <v>Tipo_J_2-8</v>
      </c>
      <c r="L2687" t="s">
        <v>1874</v>
      </c>
      <c r="M2687" t="str">
        <f t="shared" si="82"/>
        <v>PR</v>
      </c>
      <c r="N2687" s="53">
        <v>41887</v>
      </c>
      <c r="O2687">
        <v>1</v>
      </c>
      <c r="P2687">
        <f t="shared" si="83"/>
        <v>23827.559999999998</v>
      </c>
    </row>
    <row r="2688" spans="1:16" x14ac:dyDescent="0.25">
      <c r="A2688" s="32" t="s">
        <v>10</v>
      </c>
      <c r="B2688" s="32">
        <v>37711</v>
      </c>
      <c r="C2688" s="32" t="s">
        <v>1167</v>
      </c>
      <c r="D2688" s="32" t="str">
        <f>VLOOKUP(C2688,Grupo!A:B,2,0)</f>
        <v>_Distribuidor_Ester</v>
      </c>
      <c r="G2688" s="34">
        <v>100000</v>
      </c>
      <c r="H2688" s="32">
        <v>9138</v>
      </c>
      <c r="I2688" s="58" t="s">
        <v>10</v>
      </c>
      <c r="J2688">
        <f>VLOOKUP(D2688,'TIpo (Estudo)'!A:C,3,0)</f>
        <v>2</v>
      </c>
      <c r="K2688" t="str">
        <f>VLOOKUP(D2688,'TIpo (Estudo)'!A:B,2,)</f>
        <v>Tipo_B</v>
      </c>
      <c r="L2688" t="s">
        <v>1286</v>
      </c>
      <c r="M2688" t="str">
        <f t="shared" si="82"/>
        <v>GO</v>
      </c>
      <c r="N2688" s="53">
        <v>41887</v>
      </c>
      <c r="O2688">
        <v>1</v>
      </c>
      <c r="P2688">
        <f t="shared" si="83"/>
        <v>41000</v>
      </c>
    </row>
    <row r="2689" spans="1:16" x14ac:dyDescent="0.25">
      <c r="A2689" s="32" t="s">
        <v>4</v>
      </c>
      <c r="B2689" s="32">
        <v>47162</v>
      </c>
      <c r="C2689" s="32" t="s">
        <v>2023</v>
      </c>
      <c r="D2689" s="32" t="str">
        <f>VLOOKUP(C2689,Grupo!A:B,2,0)</f>
        <v>_TMX 06-10 m</v>
      </c>
      <c r="G2689" s="34">
        <v>98275.85</v>
      </c>
      <c r="H2689" s="32">
        <v>9163</v>
      </c>
      <c r="I2689" s="58" t="s">
        <v>4</v>
      </c>
      <c r="J2689">
        <f>VLOOKUP(D2689,'TIpo (Estudo)'!A:C,3,0)</f>
        <v>14</v>
      </c>
      <c r="K2689" t="str">
        <f>VLOOKUP(D2689,'TIpo (Estudo)'!A:B,2,)</f>
        <v>Tipo_H_6-10</v>
      </c>
      <c r="L2689" t="s">
        <v>1933</v>
      </c>
      <c r="M2689" t="str">
        <f t="shared" si="82"/>
        <v>MG</v>
      </c>
      <c r="N2689" s="53">
        <v>41887</v>
      </c>
      <c r="O2689">
        <v>1</v>
      </c>
      <c r="P2689">
        <f t="shared" si="83"/>
        <v>40293.0985</v>
      </c>
    </row>
    <row r="2690" spans="1:16" x14ac:dyDescent="0.25">
      <c r="A2690" s="32" t="s">
        <v>4</v>
      </c>
      <c r="B2690" s="32">
        <v>47162</v>
      </c>
      <c r="C2690" s="32" t="s">
        <v>2023</v>
      </c>
      <c r="D2690" s="32" t="str">
        <f>VLOOKUP(C2690,Grupo!A:B,2,0)</f>
        <v>_TMX 06-10 m</v>
      </c>
      <c r="G2690" s="34">
        <v>98275.85</v>
      </c>
      <c r="H2690" s="32">
        <v>9162</v>
      </c>
      <c r="I2690" s="58" t="s">
        <v>4</v>
      </c>
      <c r="J2690">
        <f>VLOOKUP(D2690,'TIpo (Estudo)'!A:C,3,0)</f>
        <v>14</v>
      </c>
      <c r="K2690" t="str">
        <f>VLOOKUP(D2690,'TIpo (Estudo)'!A:B,2,)</f>
        <v>Tipo_H_6-10</v>
      </c>
      <c r="L2690" t="s">
        <v>1933</v>
      </c>
      <c r="M2690" t="str">
        <f t="shared" si="82"/>
        <v>MG</v>
      </c>
      <c r="N2690" s="53">
        <v>41887</v>
      </c>
      <c r="O2690">
        <v>1</v>
      </c>
      <c r="P2690">
        <f t="shared" si="83"/>
        <v>40293.0985</v>
      </c>
    </row>
    <row r="2691" spans="1:16" x14ac:dyDescent="0.25">
      <c r="A2691" s="32" t="s">
        <v>10</v>
      </c>
      <c r="B2691" s="32">
        <v>47162</v>
      </c>
      <c r="C2691" s="32" t="s">
        <v>2023</v>
      </c>
      <c r="D2691" s="32" t="str">
        <f>VLOOKUP(C2691,Grupo!A:B,2,0)</f>
        <v>_TMX 06-10 m</v>
      </c>
      <c r="G2691" s="34">
        <v>100000</v>
      </c>
      <c r="H2691" s="32">
        <v>9165</v>
      </c>
      <c r="I2691" s="58" t="s">
        <v>10</v>
      </c>
      <c r="J2691">
        <f>VLOOKUP(D2691,'TIpo (Estudo)'!A:C,3,0)</f>
        <v>14</v>
      </c>
      <c r="K2691" t="str">
        <f>VLOOKUP(D2691,'TIpo (Estudo)'!A:B,2,)</f>
        <v>Tipo_H_6-10</v>
      </c>
      <c r="L2691" t="s">
        <v>1224</v>
      </c>
      <c r="M2691" t="str">
        <f t="shared" ref="M2691:M2754" si="84">IF(ISBLANK(I2691),A2691,I2691)</f>
        <v>GO</v>
      </c>
      <c r="N2691" s="53">
        <v>41887</v>
      </c>
      <c r="O2691">
        <v>1</v>
      </c>
      <c r="P2691">
        <f t="shared" ref="P2691:P2754" si="85">G2691*0.41</f>
        <v>41000</v>
      </c>
    </row>
    <row r="2692" spans="1:16" x14ac:dyDescent="0.25">
      <c r="A2692" s="32" t="s">
        <v>1</v>
      </c>
      <c r="B2692" s="32">
        <v>40526</v>
      </c>
      <c r="C2692" s="32" t="s">
        <v>1151</v>
      </c>
      <c r="D2692" s="32" t="str">
        <f>VLOOKUP(C2692,Grupo!A:B,2,0)</f>
        <v>_RX 0-11m</v>
      </c>
      <c r="G2692" s="34">
        <v>134448</v>
      </c>
      <c r="H2692" s="32">
        <v>9067</v>
      </c>
      <c r="I2692" s="58" t="s">
        <v>1</v>
      </c>
      <c r="J2692">
        <f>VLOOKUP(D2692,'TIpo (Estudo)'!A:C,3,0)</f>
        <v>7</v>
      </c>
      <c r="K2692" t="str">
        <f>VLOOKUP(D2692,'TIpo (Estudo)'!A:B,2,)</f>
        <v>Tipo_F_0-11</v>
      </c>
      <c r="L2692" t="s">
        <v>1914</v>
      </c>
      <c r="M2692" t="str">
        <f t="shared" si="84"/>
        <v>MS</v>
      </c>
      <c r="N2692" s="53">
        <v>41887</v>
      </c>
      <c r="O2692">
        <v>1</v>
      </c>
      <c r="P2692">
        <f t="shared" si="85"/>
        <v>55123.68</v>
      </c>
    </row>
    <row r="2693" spans="1:16" x14ac:dyDescent="0.25">
      <c r="A2693" s="32" t="s">
        <v>79</v>
      </c>
      <c r="B2693" s="32">
        <v>47774</v>
      </c>
      <c r="C2693" s="32" t="s">
        <v>1958</v>
      </c>
      <c r="D2693" s="32" t="str">
        <f>VLOOKUP(C2693,Grupo!A:B,2,0)</f>
        <v>_Rotormix_Mini</v>
      </c>
      <c r="G2693" s="34">
        <v>40594</v>
      </c>
      <c r="H2693" s="32">
        <v>9166</v>
      </c>
      <c r="I2693" s="58" t="s">
        <v>79</v>
      </c>
      <c r="J2693">
        <f>VLOOKUP(D2693,'TIpo (Estudo)'!A:C,3,0)</f>
        <v>6</v>
      </c>
      <c r="K2693" t="str">
        <f>VLOOKUP(D2693,'TIpo (Estudo)'!A:B,2,)</f>
        <v>Tipo_F_Mini</v>
      </c>
      <c r="L2693" t="s">
        <v>1816</v>
      </c>
      <c r="M2693" t="str">
        <f t="shared" si="84"/>
        <v>RS</v>
      </c>
      <c r="N2693" s="53">
        <v>41890</v>
      </c>
      <c r="O2693">
        <v>1</v>
      </c>
      <c r="P2693">
        <f t="shared" si="85"/>
        <v>16643.539999999997</v>
      </c>
    </row>
    <row r="2694" spans="1:16" x14ac:dyDescent="0.25">
      <c r="A2694" s="32" t="s">
        <v>79</v>
      </c>
      <c r="B2694" s="32">
        <v>47774</v>
      </c>
      <c r="C2694" s="32" t="s">
        <v>1958</v>
      </c>
      <c r="D2694" s="32" t="str">
        <f>VLOOKUP(C2694,Grupo!A:B,2,0)</f>
        <v>_Rotormix_Mini</v>
      </c>
      <c r="G2694" s="34">
        <v>40594</v>
      </c>
      <c r="H2694" s="32">
        <v>9167</v>
      </c>
      <c r="I2694" s="58" t="s">
        <v>79</v>
      </c>
      <c r="J2694">
        <f>VLOOKUP(D2694,'TIpo (Estudo)'!A:C,3,0)</f>
        <v>6</v>
      </c>
      <c r="K2694" t="str">
        <f>VLOOKUP(D2694,'TIpo (Estudo)'!A:B,2,)</f>
        <v>Tipo_F_Mini</v>
      </c>
      <c r="L2694" t="s">
        <v>1816</v>
      </c>
      <c r="M2694" t="str">
        <f t="shared" si="84"/>
        <v>RS</v>
      </c>
      <c r="N2694" s="53">
        <v>41890</v>
      </c>
      <c r="O2694">
        <v>1</v>
      </c>
      <c r="P2694">
        <f t="shared" si="85"/>
        <v>16643.539999999997</v>
      </c>
    </row>
    <row r="2695" spans="1:16" x14ac:dyDescent="0.25">
      <c r="A2695" s="32" t="s">
        <v>4</v>
      </c>
      <c r="B2695" s="32">
        <v>47354</v>
      </c>
      <c r="C2695" s="32" t="s">
        <v>1956</v>
      </c>
      <c r="D2695" s="32" t="str">
        <f>VLOOKUP(C2695,Grupo!A:B,2,0)</f>
        <v>_TMX 02-5 m</v>
      </c>
      <c r="G2695" s="34">
        <v>62550</v>
      </c>
      <c r="H2695" s="32">
        <v>9160</v>
      </c>
      <c r="I2695" s="58" t="s">
        <v>4</v>
      </c>
      <c r="J2695">
        <f>VLOOKUP(D2695,'TIpo (Estudo)'!A:C,3,0)</f>
        <v>13</v>
      </c>
      <c r="K2695" t="str">
        <f>VLOOKUP(D2695,'TIpo (Estudo)'!A:B,2,)</f>
        <v>Tipo_H_2-5</v>
      </c>
      <c r="L2695" t="s">
        <v>1259</v>
      </c>
      <c r="M2695" t="str">
        <f t="shared" si="84"/>
        <v>MG</v>
      </c>
      <c r="N2695" s="53">
        <v>41891</v>
      </c>
      <c r="O2695">
        <v>1</v>
      </c>
      <c r="P2695">
        <f t="shared" si="85"/>
        <v>25645.5</v>
      </c>
    </row>
    <row r="2696" spans="1:16" x14ac:dyDescent="0.25">
      <c r="A2696" s="32" t="s">
        <v>1</v>
      </c>
      <c r="B2696" s="32">
        <v>31744</v>
      </c>
      <c r="C2696" s="32" t="s">
        <v>1153</v>
      </c>
      <c r="D2696" s="32" t="str">
        <f>VLOOKUP(C2696,Grupo!A:B,2,0)</f>
        <v>_RX 0-11m</v>
      </c>
      <c r="G2696" s="34">
        <v>81305</v>
      </c>
      <c r="H2696" s="32">
        <v>9061</v>
      </c>
      <c r="I2696" s="58" t="s">
        <v>1</v>
      </c>
      <c r="J2696">
        <f>VLOOKUP(D2696,'TIpo (Estudo)'!A:C,3,0)</f>
        <v>7</v>
      </c>
      <c r="K2696" t="str">
        <f>VLOOKUP(D2696,'TIpo (Estudo)'!A:B,2,)</f>
        <v>Tipo_F_0-11</v>
      </c>
      <c r="L2696" t="s">
        <v>1578</v>
      </c>
      <c r="M2696" t="str">
        <f t="shared" si="84"/>
        <v>MS</v>
      </c>
      <c r="N2696" s="53">
        <v>41891</v>
      </c>
      <c r="O2696">
        <v>1</v>
      </c>
      <c r="P2696">
        <f t="shared" si="85"/>
        <v>33335.049999999996</v>
      </c>
    </row>
    <row r="2697" spans="1:16" x14ac:dyDescent="0.25">
      <c r="A2697" s="32" t="s">
        <v>79</v>
      </c>
      <c r="B2697" s="32">
        <v>47162</v>
      </c>
      <c r="C2697" s="32" t="s">
        <v>2023</v>
      </c>
      <c r="D2697" s="32" t="str">
        <f>VLOOKUP(C2697,Grupo!A:B,2,0)</f>
        <v>_TMX 06-10 m</v>
      </c>
      <c r="G2697" s="34">
        <v>94205.1</v>
      </c>
      <c r="H2697" s="32">
        <v>9140</v>
      </c>
      <c r="I2697" s="58" t="s">
        <v>79</v>
      </c>
      <c r="J2697">
        <f>VLOOKUP(D2697,'TIpo (Estudo)'!A:C,3,0)</f>
        <v>14</v>
      </c>
      <c r="K2697" t="str">
        <f>VLOOKUP(D2697,'TIpo (Estudo)'!A:B,2,)</f>
        <v>Tipo_H_6-10</v>
      </c>
      <c r="L2697" t="s">
        <v>1406</v>
      </c>
      <c r="M2697" t="str">
        <f t="shared" si="84"/>
        <v>RS</v>
      </c>
      <c r="N2697" s="53">
        <v>41891</v>
      </c>
      <c r="O2697">
        <v>1</v>
      </c>
      <c r="P2697">
        <f t="shared" si="85"/>
        <v>38624.091</v>
      </c>
    </row>
    <row r="2698" spans="1:16" x14ac:dyDescent="0.25">
      <c r="A2698" s="32" t="s">
        <v>79</v>
      </c>
      <c r="B2698" s="32">
        <v>46986</v>
      </c>
      <c r="C2698" s="32" t="s">
        <v>2027</v>
      </c>
      <c r="D2698" s="32" t="str">
        <f>VLOOKUP(C2698,Grupo!A:B,2,0)</f>
        <v>_TMX 02-5 m</v>
      </c>
      <c r="G2698" s="34">
        <v>86796.6</v>
      </c>
      <c r="H2698" s="32">
        <v>9049</v>
      </c>
      <c r="I2698" s="58" t="s">
        <v>79</v>
      </c>
      <c r="J2698">
        <f>VLOOKUP(D2698,'TIpo (Estudo)'!A:C,3,0)</f>
        <v>13</v>
      </c>
      <c r="K2698" t="str">
        <f>VLOOKUP(D2698,'TIpo (Estudo)'!A:B,2,)</f>
        <v>Tipo_H_2-5</v>
      </c>
      <c r="L2698" t="s">
        <v>1704</v>
      </c>
      <c r="M2698" t="str">
        <f t="shared" si="84"/>
        <v>RS</v>
      </c>
      <c r="N2698" s="53">
        <v>41891</v>
      </c>
      <c r="O2698">
        <v>1</v>
      </c>
      <c r="P2698">
        <f t="shared" si="85"/>
        <v>35586.606</v>
      </c>
    </row>
    <row r="2699" spans="1:16" x14ac:dyDescent="0.25">
      <c r="A2699" s="32" t="s">
        <v>15</v>
      </c>
      <c r="B2699" s="32">
        <v>33790</v>
      </c>
      <c r="C2699" s="32" t="s">
        <v>1180</v>
      </c>
      <c r="D2699" s="32" t="str">
        <f>VLOOKUP(C2699,Grupo!A:B,2,0)</f>
        <v>_Colhedoras</v>
      </c>
      <c r="G2699" s="34">
        <v>43100</v>
      </c>
      <c r="H2699" s="32">
        <v>9139</v>
      </c>
      <c r="I2699" s="58" t="s">
        <v>15</v>
      </c>
      <c r="J2699">
        <f>VLOOKUP(D2699,'TIpo (Estudo)'!A:C,3,0)</f>
        <v>1</v>
      </c>
      <c r="K2699" t="str">
        <f>VLOOKUP(D2699,'TIpo (Estudo)'!A:B,2,)</f>
        <v>Tipo_A</v>
      </c>
      <c r="L2699" t="s">
        <v>1802</v>
      </c>
      <c r="M2699" t="str">
        <f t="shared" si="84"/>
        <v>MT</v>
      </c>
      <c r="N2699" s="53">
        <v>41891</v>
      </c>
      <c r="O2699">
        <v>1</v>
      </c>
      <c r="P2699">
        <f t="shared" si="85"/>
        <v>17671</v>
      </c>
    </row>
    <row r="2700" spans="1:16" x14ac:dyDescent="0.25">
      <c r="A2700" s="32" t="s">
        <v>15</v>
      </c>
      <c r="B2700" s="32">
        <v>49263</v>
      </c>
      <c r="C2700" s="32" t="s">
        <v>2285</v>
      </c>
      <c r="D2700" s="32" t="str">
        <f>VLOOKUP(C2700,Grupo!A:B,2,0)</f>
        <v>_Feeder_SC</v>
      </c>
      <c r="G2700" s="34">
        <v>40250</v>
      </c>
      <c r="H2700" s="32">
        <v>9164</v>
      </c>
      <c r="I2700" s="58" t="s">
        <v>15</v>
      </c>
      <c r="J2700">
        <f>VLOOKUP(D2700,'TIpo (Estudo)'!A:C,3,0)</f>
        <v>4</v>
      </c>
      <c r="K2700" t="str">
        <f>VLOOKUP(D2700,'TIpo (Estudo)'!A:B,2,)</f>
        <v>Tipo_D</v>
      </c>
      <c r="L2700" t="s">
        <v>1802</v>
      </c>
      <c r="M2700" t="str">
        <f t="shared" si="84"/>
        <v>MT</v>
      </c>
      <c r="N2700" s="53">
        <v>41891</v>
      </c>
      <c r="O2700">
        <v>1</v>
      </c>
      <c r="P2700">
        <f t="shared" si="85"/>
        <v>16502.5</v>
      </c>
    </row>
    <row r="2701" spans="1:16" x14ac:dyDescent="0.25">
      <c r="A2701" s="32" t="s">
        <v>79</v>
      </c>
      <c r="B2701" s="32">
        <v>46231</v>
      </c>
      <c r="C2701" s="32" t="s">
        <v>1164</v>
      </c>
      <c r="D2701" s="32" t="str">
        <f>VLOOKUP(C2701,Grupo!A:B,2,0)</f>
        <v>_Colhedoras</v>
      </c>
      <c r="G2701" s="34">
        <v>32240</v>
      </c>
      <c r="H2701" s="32">
        <v>9082</v>
      </c>
      <c r="I2701" s="58" t="s">
        <v>79</v>
      </c>
      <c r="J2701">
        <f>VLOOKUP(D2701,'TIpo (Estudo)'!A:C,3,0)</f>
        <v>1</v>
      </c>
      <c r="K2701" t="str">
        <f>VLOOKUP(D2701,'TIpo (Estudo)'!A:B,2,)</f>
        <v>Tipo_A</v>
      </c>
      <c r="L2701" t="s">
        <v>2951</v>
      </c>
      <c r="M2701" t="str">
        <f t="shared" si="84"/>
        <v>RS</v>
      </c>
      <c r="N2701" s="53">
        <v>41892</v>
      </c>
      <c r="O2701">
        <v>1</v>
      </c>
      <c r="P2701">
        <f t="shared" si="85"/>
        <v>13218.4</v>
      </c>
    </row>
    <row r="2702" spans="1:16" x14ac:dyDescent="0.25">
      <c r="A2702" s="32" t="s">
        <v>4</v>
      </c>
      <c r="B2702" s="32">
        <v>47162</v>
      </c>
      <c r="C2702" s="32" t="s">
        <v>2023</v>
      </c>
      <c r="D2702" s="32" t="str">
        <f>VLOOKUP(C2702,Grupo!A:B,2,0)</f>
        <v>_TMX 06-10 m</v>
      </c>
      <c r="G2702" s="34">
        <v>92500</v>
      </c>
      <c r="H2702" s="32">
        <v>9170</v>
      </c>
      <c r="I2702" s="58" t="s">
        <v>4</v>
      </c>
      <c r="J2702">
        <f>VLOOKUP(D2702,'TIpo (Estudo)'!A:C,3,0)</f>
        <v>14</v>
      </c>
      <c r="K2702" t="str">
        <f>VLOOKUP(D2702,'TIpo (Estudo)'!A:B,2,)</f>
        <v>Tipo_H_6-10</v>
      </c>
      <c r="L2702" t="s">
        <v>1640</v>
      </c>
      <c r="M2702" t="str">
        <f t="shared" si="84"/>
        <v>MG</v>
      </c>
      <c r="N2702" s="53">
        <v>41892</v>
      </c>
      <c r="O2702">
        <v>1</v>
      </c>
      <c r="P2702">
        <f t="shared" si="85"/>
        <v>37925</v>
      </c>
    </row>
    <row r="2703" spans="1:16" x14ac:dyDescent="0.25">
      <c r="A2703" s="32" t="s">
        <v>2</v>
      </c>
      <c r="B2703" s="32">
        <v>45803</v>
      </c>
      <c r="C2703" s="32" t="s">
        <v>1965</v>
      </c>
      <c r="D2703" s="32" t="str">
        <f>VLOOKUP(C2703,Grupo!A:B,2,0)</f>
        <v>_RX 25-27 M</v>
      </c>
      <c r="G2703" s="34">
        <v>600000</v>
      </c>
      <c r="H2703" s="32">
        <v>9152</v>
      </c>
      <c r="I2703" s="58" t="s">
        <v>2</v>
      </c>
      <c r="J2703">
        <f>VLOOKUP(D2703,'TIpo (Estudo)'!A:C,3,0)</f>
        <v>11</v>
      </c>
      <c r="K2703" t="str">
        <f>VLOOKUP(D2703,'TIpo (Estudo)'!A:B,2,)</f>
        <v>Tipo_F_25-27</v>
      </c>
      <c r="L2703" t="s">
        <v>2954</v>
      </c>
      <c r="M2703" t="str">
        <f t="shared" si="84"/>
        <v>SP</v>
      </c>
      <c r="N2703" s="53">
        <v>41892</v>
      </c>
      <c r="O2703">
        <v>1</v>
      </c>
      <c r="P2703">
        <f t="shared" si="85"/>
        <v>245999.99999999997</v>
      </c>
    </row>
    <row r="2704" spans="1:16" x14ac:dyDescent="0.25">
      <c r="A2704" s="32" t="s">
        <v>2</v>
      </c>
      <c r="B2704" s="32">
        <v>47774</v>
      </c>
      <c r="C2704" s="32" t="s">
        <v>1958</v>
      </c>
      <c r="D2704" s="32" t="str">
        <f>VLOOKUP(C2704,Grupo!A:B,2,0)</f>
        <v>_Rotormix_Mini</v>
      </c>
      <c r="G2704" s="34">
        <v>45000</v>
      </c>
      <c r="H2704" s="32">
        <v>9135</v>
      </c>
      <c r="I2704" s="58" t="s">
        <v>2</v>
      </c>
      <c r="J2704">
        <f>VLOOKUP(D2704,'TIpo (Estudo)'!A:C,3,0)</f>
        <v>6</v>
      </c>
      <c r="K2704" t="str">
        <f>VLOOKUP(D2704,'TIpo (Estudo)'!A:B,2,)</f>
        <v>Tipo_F_Mini</v>
      </c>
      <c r="L2704" t="s">
        <v>1565</v>
      </c>
      <c r="M2704" t="str">
        <f t="shared" si="84"/>
        <v>SP</v>
      </c>
      <c r="N2704" s="53">
        <v>41894</v>
      </c>
      <c r="O2704">
        <v>1</v>
      </c>
      <c r="P2704">
        <f t="shared" si="85"/>
        <v>18450</v>
      </c>
    </row>
    <row r="2705" spans="1:16" x14ac:dyDescent="0.25">
      <c r="A2705" s="32" t="s">
        <v>2</v>
      </c>
      <c r="B2705" s="32">
        <v>47164</v>
      </c>
      <c r="C2705" s="32" t="s">
        <v>1955</v>
      </c>
      <c r="D2705" s="32" t="str">
        <f>VLOOKUP(C2705,Grupo!A:B,2,0)</f>
        <v>_TMX 06-10 m</v>
      </c>
      <c r="G2705" s="34">
        <v>71000</v>
      </c>
      <c r="H2705" s="32">
        <v>9178</v>
      </c>
      <c r="I2705" s="58" t="s">
        <v>2</v>
      </c>
      <c r="J2705">
        <f>VLOOKUP(D2705,'TIpo (Estudo)'!A:C,3,0)</f>
        <v>14</v>
      </c>
      <c r="K2705" t="str">
        <f>VLOOKUP(D2705,'TIpo (Estudo)'!A:B,2,)</f>
        <v>Tipo_H_6-10</v>
      </c>
      <c r="L2705" t="s">
        <v>1565</v>
      </c>
      <c r="M2705" t="str">
        <f t="shared" si="84"/>
        <v>SP</v>
      </c>
      <c r="N2705" s="53">
        <v>41894</v>
      </c>
      <c r="O2705">
        <v>1</v>
      </c>
      <c r="P2705">
        <f t="shared" si="85"/>
        <v>29110</v>
      </c>
    </row>
    <row r="2706" spans="1:16" x14ac:dyDescent="0.25">
      <c r="A2706" s="32" t="s">
        <v>1</v>
      </c>
      <c r="B2706" s="32">
        <v>35873</v>
      </c>
      <c r="C2706" s="32" t="s">
        <v>1155</v>
      </c>
      <c r="D2706" s="32" t="str">
        <f>VLOOKUP(C2706,Grupo!A:B,2,0)</f>
        <v>_RX 15-20 m</v>
      </c>
      <c r="G2706" s="34">
        <v>194234</v>
      </c>
      <c r="H2706" s="32">
        <v>9171</v>
      </c>
      <c r="I2706" s="58" t="s">
        <v>1</v>
      </c>
      <c r="J2706">
        <f>VLOOKUP(D2706,'TIpo (Estudo)'!A:C,3,0)</f>
        <v>9</v>
      </c>
      <c r="K2706" t="str">
        <f>VLOOKUP(D2706,'TIpo (Estudo)'!A:B,2,)</f>
        <v>Tipo_F_15-20</v>
      </c>
      <c r="L2706" t="s">
        <v>1278</v>
      </c>
      <c r="M2706" t="str">
        <f t="shared" si="84"/>
        <v>MS</v>
      </c>
      <c r="N2706" s="53">
        <v>41894</v>
      </c>
      <c r="O2706">
        <v>1</v>
      </c>
      <c r="P2706">
        <f t="shared" si="85"/>
        <v>79635.94</v>
      </c>
    </row>
    <row r="2707" spans="1:16" x14ac:dyDescent="0.25">
      <c r="A2707" s="32" t="s">
        <v>79</v>
      </c>
      <c r="B2707" s="32">
        <v>47354</v>
      </c>
      <c r="C2707" s="32" t="s">
        <v>1956</v>
      </c>
      <c r="D2707" s="32" t="str">
        <f>VLOOKUP(C2707,Grupo!A:B,2,0)</f>
        <v>_TMX 02-5 m</v>
      </c>
      <c r="G2707" s="34">
        <v>66000</v>
      </c>
      <c r="H2707" s="32">
        <v>9173</v>
      </c>
      <c r="I2707" s="58" t="s">
        <v>79</v>
      </c>
      <c r="J2707">
        <f>VLOOKUP(D2707,'TIpo (Estudo)'!A:C,3,0)</f>
        <v>13</v>
      </c>
      <c r="K2707" t="str">
        <f>VLOOKUP(D2707,'TIpo (Estudo)'!A:B,2,)</f>
        <v>Tipo_H_2-5</v>
      </c>
      <c r="L2707" t="s">
        <v>1452</v>
      </c>
      <c r="M2707" t="str">
        <f t="shared" si="84"/>
        <v>RS</v>
      </c>
      <c r="N2707" s="53">
        <v>41897</v>
      </c>
      <c r="O2707">
        <v>1</v>
      </c>
      <c r="P2707">
        <f t="shared" si="85"/>
        <v>27060</v>
      </c>
    </row>
    <row r="2708" spans="1:16" x14ac:dyDescent="0.25">
      <c r="A2708" s="32" t="s">
        <v>29</v>
      </c>
      <c r="B2708" s="32">
        <v>46231</v>
      </c>
      <c r="C2708" s="32" t="s">
        <v>1164</v>
      </c>
      <c r="D2708" s="32" t="str">
        <f>VLOOKUP(C2708,Grupo!A:B,2,0)</f>
        <v>_Colhedoras</v>
      </c>
      <c r="G2708" s="34">
        <v>32017</v>
      </c>
      <c r="H2708" s="32">
        <v>9078</v>
      </c>
      <c r="I2708" s="58" t="s">
        <v>29</v>
      </c>
      <c r="J2708">
        <f>VLOOKUP(D2708,'TIpo (Estudo)'!A:C,3,0)</f>
        <v>1</v>
      </c>
      <c r="K2708" t="str">
        <f>VLOOKUP(D2708,'TIpo (Estudo)'!A:B,2,)</f>
        <v>Tipo_A</v>
      </c>
      <c r="L2708" t="s">
        <v>1874</v>
      </c>
      <c r="M2708" t="str">
        <f t="shared" si="84"/>
        <v>PR</v>
      </c>
      <c r="N2708" s="53">
        <v>41897</v>
      </c>
      <c r="O2708">
        <v>1</v>
      </c>
      <c r="P2708">
        <f t="shared" si="85"/>
        <v>13126.97</v>
      </c>
    </row>
    <row r="2709" spans="1:16" x14ac:dyDescent="0.25">
      <c r="A2709" s="32" t="s">
        <v>4</v>
      </c>
      <c r="B2709" s="32">
        <v>46986</v>
      </c>
      <c r="C2709" s="32" t="s">
        <v>2027</v>
      </c>
      <c r="D2709" s="32" t="str">
        <f>VLOOKUP(C2709,Grupo!A:B,2,0)</f>
        <v>_TMX 02-5 m</v>
      </c>
      <c r="G2709" s="34">
        <v>88450</v>
      </c>
      <c r="H2709" s="32">
        <v>9089</v>
      </c>
      <c r="I2709" s="58" t="s">
        <v>4</v>
      </c>
      <c r="J2709">
        <f>VLOOKUP(D2709,'TIpo (Estudo)'!A:C,3,0)</f>
        <v>13</v>
      </c>
      <c r="K2709" t="str">
        <f>VLOOKUP(D2709,'TIpo (Estudo)'!A:B,2,)</f>
        <v>Tipo_H_2-5</v>
      </c>
      <c r="L2709" t="s">
        <v>1209</v>
      </c>
      <c r="M2709" t="str">
        <f t="shared" si="84"/>
        <v>MG</v>
      </c>
      <c r="N2709" s="53">
        <v>41897</v>
      </c>
      <c r="O2709">
        <v>1</v>
      </c>
      <c r="P2709">
        <f t="shared" si="85"/>
        <v>36264.5</v>
      </c>
    </row>
    <row r="2710" spans="1:16" x14ac:dyDescent="0.25">
      <c r="A2710" s="32" t="s">
        <v>4</v>
      </c>
      <c r="B2710" s="32">
        <v>47354</v>
      </c>
      <c r="C2710" s="32" t="s">
        <v>1956</v>
      </c>
      <c r="D2710" s="32" t="str">
        <f>VLOOKUP(C2710,Grupo!A:B,2,0)</f>
        <v>_TMX 02-5 m</v>
      </c>
      <c r="G2710" s="34">
        <v>62550</v>
      </c>
      <c r="H2710" s="32">
        <v>9174</v>
      </c>
      <c r="I2710" s="58" t="s">
        <v>4</v>
      </c>
      <c r="J2710">
        <f>VLOOKUP(D2710,'TIpo (Estudo)'!A:C,3,0)</f>
        <v>13</v>
      </c>
      <c r="K2710" t="str">
        <f>VLOOKUP(D2710,'TIpo (Estudo)'!A:B,2,)</f>
        <v>Tipo_H_2-5</v>
      </c>
      <c r="L2710" t="s">
        <v>1259</v>
      </c>
      <c r="M2710" t="str">
        <f t="shared" si="84"/>
        <v>MG</v>
      </c>
      <c r="N2710" s="53">
        <v>41898</v>
      </c>
      <c r="O2710">
        <v>1</v>
      </c>
      <c r="P2710">
        <f t="shared" si="85"/>
        <v>25645.5</v>
      </c>
    </row>
    <row r="2711" spans="1:16" x14ac:dyDescent="0.25">
      <c r="A2711" s="32" t="s">
        <v>2</v>
      </c>
      <c r="B2711" s="32">
        <v>47395</v>
      </c>
      <c r="C2711" s="32" t="s">
        <v>1954</v>
      </c>
      <c r="D2711" s="32" t="str">
        <f>VLOOKUP(C2711,Grupo!A:B,2,0)</f>
        <v>_TMX 02-5 m</v>
      </c>
      <c r="G2711" s="34">
        <v>62775</v>
      </c>
      <c r="H2711" s="32">
        <v>9176</v>
      </c>
      <c r="I2711" s="58" t="s">
        <v>2</v>
      </c>
      <c r="J2711">
        <f>VLOOKUP(D2711,'TIpo (Estudo)'!A:C,3,0)</f>
        <v>13</v>
      </c>
      <c r="K2711" t="str">
        <f>VLOOKUP(D2711,'TIpo (Estudo)'!A:B,2,)</f>
        <v>Tipo_H_2-5</v>
      </c>
      <c r="L2711" t="s">
        <v>1222</v>
      </c>
      <c r="M2711" t="str">
        <f t="shared" si="84"/>
        <v>SP</v>
      </c>
      <c r="N2711" s="53">
        <v>41899</v>
      </c>
      <c r="O2711">
        <v>1</v>
      </c>
      <c r="P2711">
        <f t="shared" si="85"/>
        <v>25737.75</v>
      </c>
    </row>
    <row r="2712" spans="1:16" x14ac:dyDescent="0.25">
      <c r="A2712" s="32" t="s">
        <v>2</v>
      </c>
      <c r="B2712" s="32">
        <v>47162</v>
      </c>
      <c r="C2712" s="32" t="s">
        <v>2023</v>
      </c>
      <c r="D2712" s="32" t="str">
        <f>VLOOKUP(C2712,Grupo!A:B,2,0)</f>
        <v>_TMX 06-10 m</v>
      </c>
      <c r="G2712" s="34">
        <v>95470</v>
      </c>
      <c r="H2712" s="32">
        <v>9132</v>
      </c>
      <c r="I2712" s="58" t="s">
        <v>2</v>
      </c>
      <c r="J2712">
        <f>VLOOKUP(D2712,'TIpo (Estudo)'!A:C,3,0)</f>
        <v>14</v>
      </c>
      <c r="K2712" t="str">
        <f>VLOOKUP(D2712,'TIpo (Estudo)'!A:B,2,)</f>
        <v>Tipo_H_6-10</v>
      </c>
      <c r="L2712" t="s">
        <v>1222</v>
      </c>
      <c r="M2712" t="str">
        <f t="shared" si="84"/>
        <v>SP</v>
      </c>
      <c r="N2712" s="53">
        <v>41899</v>
      </c>
      <c r="O2712">
        <v>1</v>
      </c>
      <c r="P2712">
        <f t="shared" si="85"/>
        <v>39142.699999999997</v>
      </c>
    </row>
    <row r="2713" spans="1:16" x14ac:dyDescent="0.25">
      <c r="A2713" s="32" t="s">
        <v>10</v>
      </c>
      <c r="B2713" s="32">
        <v>47083</v>
      </c>
      <c r="C2713" s="32" t="s">
        <v>1957</v>
      </c>
      <c r="D2713" s="32" t="str">
        <f>VLOOKUP(C2713,Grupo!A:B,2,0)</f>
        <v>_TMX 06-10 m</v>
      </c>
      <c r="G2713" s="34">
        <v>102700</v>
      </c>
      <c r="H2713" s="32">
        <v>9177</v>
      </c>
      <c r="I2713" s="58" t="s">
        <v>10</v>
      </c>
      <c r="J2713">
        <f>VLOOKUP(D2713,'TIpo (Estudo)'!A:C,3,0)</f>
        <v>14</v>
      </c>
      <c r="K2713" t="str">
        <f>VLOOKUP(D2713,'TIpo (Estudo)'!A:B,2,)</f>
        <v>Tipo_H_6-10</v>
      </c>
      <c r="L2713" t="s">
        <v>1439</v>
      </c>
      <c r="M2713" t="str">
        <f t="shared" si="84"/>
        <v>GO</v>
      </c>
      <c r="N2713" s="53">
        <v>41899</v>
      </c>
      <c r="O2713">
        <v>1</v>
      </c>
      <c r="P2713">
        <f t="shared" si="85"/>
        <v>42107</v>
      </c>
    </row>
    <row r="2714" spans="1:16" x14ac:dyDescent="0.25">
      <c r="A2714" s="32" t="s">
        <v>1</v>
      </c>
      <c r="B2714" s="32">
        <v>31744</v>
      </c>
      <c r="C2714" s="32" t="s">
        <v>1153</v>
      </c>
      <c r="D2714" s="32" t="str">
        <f>VLOOKUP(C2714,Grupo!A:B,2,0)</f>
        <v>_RX 0-11m</v>
      </c>
      <c r="G2714" s="34">
        <v>86000</v>
      </c>
      <c r="H2714" s="32">
        <v>9146</v>
      </c>
      <c r="I2714" s="58" t="s">
        <v>1</v>
      </c>
      <c r="J2714">
        <f>VLOOKUP(D2714,'TIpo (Estudo)'!A:C,3,0)</f>
        <v>7</v>
      </c>
      <c r="K2714" t="str">
        <f>VLOOKUP(D2714,'TIpo (Estudo)'!A:B,2,)</f>
        <v>Tipo_F_0-11</v>
      </c>
      <c r="L2714" t="s">
        <v>1914</v>
      </c>
      <c r="M2714" t="str">
        <f t="shared" si="84"/>
        <v>MS</v>
      </c>
      <c r="N2714" s="53">
        <v>41899</v>
      </c>
      <c r="O2714">
        <v>1</v>
      </c>
      <c r="P2714">
        <f t="shared" si="85"/>
        <v>35260</v>
      </c>
    </row>
    <row r="2715" spans="1:16" x14ac:dyDescent="0.25">
      <c r="A2715" s="32" t="s">
        <v>4</v>
      </c>
      <c r="B2715" s="32">
        <v>47774</v>
      </c>
      <c r="C2715" s="32" t="s">
        <v>1958</v>
      </c>
      <c r="D2715" s="32" t="str">
        <f>VLOOKUP(C2715,Grupo!A:B,2,0)</f>
        <v>_Rotormix_Mini</v>
      </c>
      <c r="G2715" s="34">
        <v>40593</v>
      </c>
      <c r="H2715" s="32">
        <v>9129</v>
      </c>
      <c r="I2715" s="58" t="s">
        <v>4</v>
      </c>
      <c r="J2715">
        <f>VLOOKUP(D2715,'TIpo (Estudo)'!A:C,3,0)</f>
        <v>6</v>
      </c>
      <c r="K2715" t="str">
        <f>VLOOKUP(D2715,'TIpo (Estudo)'!A:B,2,)</f>
        <v>Tipo_F_Mini</v>
      </c>
      <c r="L2715" t="s">
        <v>1562</v>
      </c>
      <c r="M2715" t="str">
        <f t="shared" si="84"/>
        <v>MG</v>
      </c>
      <c r="N2715" s="53">
        <v>41900</v>
      </c>
      <c r="O2715">
        <v>1</v>
      </c>
      <c r="P2715">
        <f t="shared" si="85"/>
        <v>16643.129999999997</v>
      </c>
    </row>
    <row r="2716" spans="1:16" x14ac:dyDescent="0.25">
      <c r="A2716" s="32" t="s">
        <v>4</v>
      </c>
      <c r="B2716" s="32">
        <v>46986</v>
      </c>
      <c r="C2716" s="32" t="s">
        <v>2027</v>
      </c>
      <c r="D2716" s="32" t="str">
        <f>VLOOKUP(C2716,Grupo!A:B,2,0)</f>
        <v>_TMX 02-5 m</v>
      </c>
      <c r="G2716" s="34">
        <v>87450</v>
      </c>
      <c r="H2716" s="32">
        <v>9186</v>
      </c>
      <c r="I2716" s="58" t="s">
        <v>4</v>
      </c>
      <c r="J2716">
        <f>VLOOKUP(D2716,'TIpo (Estudo)'!A:C,3,0)</f>
        <v>13</v>
      </c>
      <c r="K2716" t="str">
        <f>VLOOKUP(D2716,'TIpo (Estudo)'!A:B,2,)</f>
        <v>Tipo_H_2-5</v>
      </c>
      <c r="L2716" t="s">
        <v>1259</v>
      </c>
      <c r="M2716" t="str">
        <f t="shared" si="84"/>
        <v>MG</v>
      </c>
      <c r="N2716" s="53">
        <v>41904</v>
      </c>
      <c r="O2716">
        <v>1</v>
      </c>
      <c r="P2716">
        <f t="shared" si="85"/>
        <v>35854.5</v>
      </c>
    </row>
    <row r="2717" spans="1:16" x14ac:dyDescent="0.25">
      <c r="A2717" s="32" t="s">
        <v>79</v>
      </c>
      <c r="B2717" s="32">
        <v>41815</v>
      </c>
      <c r="C2717" s="32" t="s">
        <v>2940</v>
      </c>
      <c r="D2717" s="32" t="str">
        <f>VLOOKUP(C2717,Grupo!A:B,2,0)</f>
        <v>_VM 2-8 m</v>
      </c>
      <c r="G2717" s="34">
        <v>39456.400000000001</v>
      </c>
      <c r="H2717" s="32">
        <v>9145</v>
      </c>
      <c r="I2717" s="58" t="s">
        <v>79</v>
      </c>
      <c r="J2717">
        <f>VLOOKUP(D2717,'TIpo (Estudo)'!A:C,3,0)</f>
        <v>17</v>
      </c>
      <c r="K2717" t="str">
        <f>VLOOKUP(D2717,'TIpo (Estudo)'!A:B,2,)</f>
        <v>Tipo_J_2-8</v>
      </c>
      <c r="L2717" t="s">
        <v>1406</v>
      </c>
      <c r="M2717" t="str">
        <f t="shared" si="84"/>
        <v>RS</v>
      </c>
      <c r="N2717" s="53">
        <v>41904</v>
      </c>
      <c r="O2717">
        <v>1</v>
      </c>
      <c r="P2717">
        <f t="shared" si="85"/>
        <v>16177.124</v>
      </c>
    </row>
    <row r="2718" spans="1:16" x14ac:dyDescent="0.25">
      <c r="A2718" s="32" t="s">
        <v>4</v>
      </c>
      <c r="B2718" s="32">
        <v>47164</v>
      </c>
      <c r="C2718" s="32" t="s">
        <v>1955</v>
      </c>
      <c r="D2718" s="32" t="str">
        <f>VLOOKUP(C2718,Grupo!A:B,2,0)</f>
        <v>_TMX 06-10 m</v>
      </c>
      <c r="G2718" s="34">
        <v>70290.5</v>
      </c>
      <c r="H2718" s="32">
        <v>9120</v>
      </c>
      <c r="I2718" s="58" t="s">
        <v>4</v>
      </c>
      <c r="J2718">
        <f>VLOOKUP(D2718,'TIpo (Estudo)'!A:C,3,0)</f>
        <v>14</v>
      </c>
      <c r="K2718" t="str">
        <f>VLOOKUP(D2718,'TIpo (Estudo)'!A:B,2,)</f>
        <v>Tipo_H_6-10</v>
      </c>
      <c r="L2718" t="s">
        <v>2990</v>
      </c>
      <c r="M2718" t="str">
        <f t="shared" si="84"/>
        <v>MG</v>
      </c>
      <c r="N2718" s="53">
        <v>41904</v>
      </c>
      <c r="O2718">
        <v>1</v>
      </c>
      <c r="P2718">
        <f t="shared" si="85"/>
        <v>28819.105</v>
      </c>
    </row>
    <row r="2719" spans="1:16" x14ac:dyDescent="0.25">
      <c r="A2719" s="32" t="s">
        <v>29</v>
      </c>
      <c r="B2719" s="32">
        <v>46231</v>
      </c>
      <c r="C2719" s="32" t="s">
        <v>1164</v>
      </c>
      <c r="D2719" s="32" t="str">
        <f>VLOOKUP(C2719,Grupo!A:B,2,0)</f>
        <v>_Colhedoras</v>
      </c>
      <c r="G2719" s="34">
        <v>32017</v>
      </c>
      <c r="H2719" s="32">
        <v>9183</v>
      </c>
      <c r="I2719" s="58" t="s">
        <v>29</v>
      </c>
      <c r="J2719">
        <f>VLOOKUP(D2719,'TIpo (Estudo)'!A:C,3,0)</f>
        <v>1</v>
      </c>
      <c r="K2719" t="str">
        <f>VLOOKUP(D2719,'TIpo (Estudo)'!A:B,2,)</f>
        <v>Tipo_A</v>
      </c>
      <c r="L2719" t="s">
        <v>1874</v>
      </c>
      <c r="M2719" t="str">
        <f t="shared" si="84"/>
        <v>PR</v>
      </c>
      <c r="N2719" s="53">
        <v>41905</v>
      </c>
      <c r="O2719">
        <v>1</v>
      </c>
      <c r="P2719">
        <f t="shared" si="85"/>
        <v>13126.97</v>
      </c>
    </row>
    <row r="2720" spans="1:16" x14ac:dyDescent="0.25">
      <c r="A2720" s="32" t="s">
        <v>29</v>
      </c>
      <c r="B2720" s="32">
        <v>46231</v>
      </c>
      <c r="C2720" s="32" t="s">
        <v>1164</v>
      </c>
      <c r="D2720" s="32" t="str">
        <f>VLOOKUP(C2720,Grupo!A:B,2,0)</f>
        <v>_Colhedoras</v>
      </c>
      <c r="G2720" s="34">
        <v>32017</v>
      </c>
      <c r="H2720" s="32">
        <v>9184</v>
      </c>
      <c r="I2720" s="58" t="s">
        <v>29</v>
      </c>
      <c r="J2720">
        <f>VLOOKUP(D2720,'TIpo (Estudo)'!A:C,3,0)</f>
        <v>1</v>
      </c>
      <c r="K2720" t="str">
        <f>VLOOKUP(D2720,'TIpo (Estudo)'!A:B,2,)</f>
        <v>Tipo_A</v>
      </c>
      <c r="L2720" t="s">
        <v>1874</v>
      </c>
      <c r="M2720" t="str">
        <f t="shared" si="84"/>
        <v>PR</v>
      </c>
      <c r="N2720" s="53">
        <v>41905</v>
      </c>
      <c r="O2720">
        <v>1</v>
      </c>
      <c r="P2720">
        <f t="shared" si="85"/>
        <v>13126.97</v>
      </c>
    </row>
    <row r="2721" spans="1:16" x14ac:dyDescent="0.25">
      <c r="A2721" s="32" t="s">
        <v>15</v>
      </c>
      <c r="B2721" s="32">
        <v>49263</v>
      </c>
      <c r="C2721" s="32" t="s">
        <v>2285</v>
      </c>
      <c r="D2721" s="32" t="str">
        <f>VLOOKUP(C2721,Grupo!A:B,2,0)</f>
        <v>_Feeder_SC</v>
      </c>
      <c r="G2721" s="34">
        <v>45000</v>
      </c>
      <c r="H2721" s="32">
        <v>9181</v>
      </c>
      <c r="I2721" s="58" t="s">
        <v>15</v>
      </c>
      <c r="J2721">
        <f>VLOOKUP(D2721,'TIpo (Estudo)'!A:C,3,0)</f>
        <v>4</v>
      </c>
      <c r="K2721" t="str">
        <f>VLOOKUP(D2721,'TIpo (Estudo)'!A:B,2,)</f>
        <v>Tipo_D</v>
      </c>
      <c r="L2721" t="s">
        <v>2992</v>
      </c>
      <c r="M2721" t="str">
        <f t="shared" si="84"/>
        <v>MT</v>
      </c>
      <c r="N2721" s="53">
        <v>41905</v>
      </c>
      <c r="O2721">
        <v>1</v>
      </c>
      <c r="P2721">
        <f t="shared" si="85"/>
        <v>18450</v>
      </c>
    </row>
    <row r="2722" spans="1:16" x14ac:dyDescent="0.25">
      <c r="A2722" s="32" t="s">
        <v>55</v>
      </c>
      <c r="B2722" s="32">
        <v>46231</v>
      </c>
      <c r="C2722" s="32" t="s">
        <v>1164</v>
      </c>
      <c r="D2722" s="32" t="str">
        <f>VLOOKUP(C2722,Grupo!A:B,2,0)</f>
        <v>_Colhedoras</v>
      </c>
      <c r="G2722" s="34">
        <v>34556</v>
      </c>
      <c r="H2722" s="32">
        <v>9182</v>
      </c>
      <c r="I2722" s="58" t="s">
        <v>55</v>
      </c>
      <c r="J2722">
        <f>VLOOKUP(D2722,'TIpo (Estudo)'!A:C,3,0)</f>
        <v>1</v>
      </c>
      <c r="K2722" t="str">
        <f>VLOOKUP(D2722,'TIpo (Estudo)'!A:B,2,)</f>
        <v>Tipo_A</v>
      </c>
      <c r="L2722" t="s">
        <v>2989</v>
      </c>
      <c r="M2722" t="str">
        <f t="shared" si="84"/>
        <v>SC</v>
      </c>
      <c r="N2722" s="53">
        <v>41906</v>
      </c>
      <c r="O2722">
        <v>1</v>
      </c>
      <c r="P2722">
        <f t="shared" si="85"/>
        <v>14167.96</v>
      </c>
    </row>
    <row r="2723" spans="1:16" x14ac:dyDescent="0.25">
      <c r="A2723" s="32" t="s">
        <v>55</v>
      </c>
      <c r="B2723" s="32">
        <v>46986</v>
      </c>
      <c r="C2723" s="32" t="s">
        <v>2027</v>
      </c>
      <c r="D2723" s="32" t="str">
        <f>VLOOKUP(C2723,Grupo!A:B,2,0)</f>
        <v>_TMX 02-5 m</v>
      </c>
      <c r="G2723" s="34">
        <v>89596</v>
      </c>
      <c r="H2723" s="32">
        <v>9169</v>
      </c>
      <c r="I2723" s="58" t="s">
        <v>55</v>
      </c>
      <c r="J2723">
        <f>VLOOKUP(D2723,'TIpo (Estudo)'!A:C,3,0)</f>
        <v>13</v>
      </c>
      <c r="K2723" t="str">
        <f>VLOOKUP(D2723,'TIpo (Estudo)'!A:B,2,)</f>
        <v>Tipo_H_2-5</v>
      </c>
      <c r="L2723" t="s">
        <v>1331</v>
      </c>
      <c r="M2723" t="str">
        <f t="shared" si="84"/>
        <v>SC</v>
      </c>
      <c r="N2723" s="53">
        <v>41906</v>
      </c>
      <c r="O2723">
        <v>1</v>
      </c>
      <c r="P2723">
        <f t="shared" si="85"/>
        <v>36734.36</v>
      </c>
    </row>
    <row r="2724" spans="1:16" x14ac:dyDescent="0.25">
      <c r="A2724" s="32" t="s">
        <v>55</v>
      </c>
      <c r="B2724" s="32">
        <v>46231</v>
      </c>
      <c r="C2724" s="32" t="s">
        <v>1164</v>
      </c>
      <c r="D2724" s="32" t="str">
        <f>VLOOKUP(C2724,Grupo!A:B,2,0)</f>
        <v>_Colhedoras</v>
      </c>
      <c r="G2724" s="34">
        <v>34018</v>
      </c>
      <c r="H2724" s="32">
        <v>9072</v>
      </c>
      <c r="I2724" s="58" t="s">
        <v>55</v>
      </c>
      <c r="J2724">
        <f>VLOOKUP(D2724,'TIpo (Estudo)'!A:C,3,0)</f>
        <v>1</v>
      </c>
      <c r="K2724" t="str">
        <f>VLOOKUP(D2724,'TIpo (Estudo)'!A:B,2,)</f>
        <v>Tipo_A</v>
      </c>
      <c r="L2724" t="s">
        <v>2996</v>
      </c>
      <c r="M2724" t="str">
        <f t="shared" si="84"/>
        <v>SC</v>
      </c>
      <c r="N2724" s="53">
        <v>41906</v>
      </c>
      <c r="O2724">
        <v>1</v>
      </c>
      <c r="P2724">
        <f t="shared" si="85"/>
        <v>13947.38</v>
      </c>
    </row>
    <row r="2725" spans="1:16" x14ac:dyDescent="0.25">
      <c r="A2725" s="32" t="s">
        <v>2</v>
      </c>
      <c r="B2725" s="32">
        <v>46986</v>
      </c>
      <c r="C2725" s="32" t="s">
        <v>2027</v>
      </c>
      <c r="D2725" s="32" t="str">
        <f>VLOOKUP(C2725,Grupo!A:B,2,0)</f>
        <v>_TMX 02-5 m</v>
      </c>
      <c r="G2725" s="34">
        <v>83323</v>
      </c>
      <c r="H2725" s="32">
        <v>9119</v>
      </c>
      <c r="I2725" s="58" t="s">
        <v>2</v>
      </c>
      <c r="J2725">
        <f>VLOOKUP(D2725,'TIpo (Estudo)'!A:C,3,0)</f>
        <v>13</v>
      </c>
      <c r="K2725" t="str">
        <f>VLOOKUP(D2725,'TIpo (Estudo)'!A:B,2,)</f>
        <v>Tipo_H_2-5</v>
      </c>
      <c r="L2725" t="s">
        <v>1780</v>
      </c>
      <c r="M2725" t="str">
        <f t="shared" si="84"/>
        <v>SP</v>
      </c>
      <c r="N2725" s="53">
        <v>41908</v>
      </c>
      <c r="O2725">
        <v>1</v>
      </c>
      <c r="P2725">
        <f t="shared" si="85"/>
        <v>34162.43</v>
      </c>
    </row>
    <row r="2726" spans="1:16" x14ac:dyDescent="0.25">
      <c r="A2726" s="32" t="s">
        <v>314</v>
      </c>
      <c r="B2726" s="32">
        <v>47412</v>
      </c>
      <c r="C2726" s="32" t="s">
        <v>2941</v>
      </c>
      <c r="D2726" s="32" t="str">
        <f>VLOOKUP(C2726,Grupo!A:B,2,0)</f>
        <v>_VM 2-8 m</v>
      </c>
      <c r="G2726" s="34">
        <v>70000</v>
      </c>
      <c r="H2726" s="32">
        <v>9157</v>
      </c>
      <c r="I2726" s="58" t="s">
        <v>314</v>
      </c>
      <c r="J2726">
        <f>VLOOKUP(D2726,'TIpo (Estudo)'!A:C,3,0)</f>
        <v>17</v>
      </c>
      <c r="K2726" t="str">
        <f>VLOOKUP(D2726,'TIpo (Estudo)'!A:B,2,)</f>
        <v>Tipo_J_2-8</v>
      </c>
      <c r="L2726" t="s">
        <v>2994</v>
      </c>
      <c r="M2726" t="str">
        <f t="shared" si="84"/>
        <v>RN</v>
      </c>
      <c r="N2726" s="53">
        <v>41911</v>
      </c>
      <c r="O2726">
        <v>1</v>
      </c>
      <c r="P2726">
        <f t="shared" si="85"/>
        <v>28700</v>
      </c>
    </row>
    <row r="2727" spans="1:16" x14ac:dyDescent="0.25">
      <c r="A2727" s="32" t="s">
        <v>4</v>
      </c>
      <c r="B2727" s="32">
        <v>46986</v>
      </c>
      <c r="C2727" s="32" t="s">
        <v>2027</v>
      </c>
      <c r="D2727" s="32" t="str">
        <f>VLOOKUP(C2727,Grupo!A:B,2,0)</f>
        <v>_TMX 02-5 m</v>
      </c>
      <c r="G2727" s="34">
        <v>87450</v>
      </c>
      <c r="H2727" s="32">
        <v>9188</v>
      </c>
      <c r="I2727" s="58" t="s">
        <v>4</v>
      </c>
      <c r="J2727">
        <f>VLOOKUP(D2727,'TIpo (Estudo)'!A:C,3,0)</f>
        <v>13</v>
      </c>
      <c r="K2727" t="str">
        <f>VLOOKUP(D2727,'TIpo (Estudo)'!A:B,2,)</f>
        <v>Tipo_H_2-5</v>
      </c>
      <c r="L2727" t="s">
        <v>1259</v>
      </c>
      <c r="M2727" t="str">
        <f t="shared" si="84"/>
        <v>MG</v>
      </c>
      <c r="N2727" s="53">
        <v>41912</v>
      </c>
      <c r="O2727">
        <v>1</v>
      </c>
      <c r="P2727">
        <f t="shared" si="85"/>
        <v>35854.5</v>
      </c>
    </row>
    <row r="2728" spans="1:16" x14ac:dyDescent="0.25">
      <c r="A2728" s="32" t="s">
        <v>4</v>
      </c>
      <c r="B2728" s="32">
        <v>47354</v>
      </c>
      <c r="C2728" s="32" t="s">
        <v>1956</v>
      </c>
      <c r="D2728" s="32" t="str">
        <f>VLOOKUP(C2728,Grupo!A:B,2,0)</f>
        <v>_TMX 02-5 m</v>
      </c>
      <c r="G2728" s="34">
        <v>62550</v>
      </c>
      <c r="H2728" s="32">
        <v>9187</v>
      </c>
      <c r="I2728" s="58" t="s">
        <v>4</v>
      </c>
      <c r="J2728">
        <f>VLOOKUP(D2728,'TIpo (Estudo)'!A:C,3,0)</f>
        <v>13</v>
      </c>
      <c r="K2728" t="str">
        <f>VLOOKUP(D2728,'TIpo (Estudo)'!A:B,2,)</f>
        <v>Tipo_H_2-5</v>
      </c>
      <c r="L2728" t="s">
        <v>1259</v>
      </c>
      <c r="M2728" t="str">
        <f t="shared" si="84"/>
        <v>MG</v>
      </c>
      <c r="N2728" s="53">
        <v>41912</v>
      </c>
      <c r="O2728">
        <v>1</v>
      </c>
      <c r="P2728">
        <f t="shared" si="85"/>
        <v>25645.5</v>
      </c>
    </row>
    <row r="2729" spans="1:16" s="36" customFormat="1" x14ac:dyDescent="0.25">
      <c r="A2729" s="32" t="s">
        <v>2</v>
      </c>
      <c r="B2729" s="32">
        <v>47774</v>
      </c>
      <c r="C2729" s="32" t="s">
        <v>1958</v>
      </c>
      <c r="D2729" s="32" t="str">
        <f>VLOOKUP(C2729,Grupo!A:B,2,0)</f>
        <v>_Rotormix_Mini</v>
      </c>
      <c r="G2729" s="34">
        <v>33448</v>
      </c>
      <c r="H2729" s="32">
        <v>8864</v>
      </c>
      <c r="I2729" s="58" t="s">
        <v>2</v>
      </c>
      <c r="J2729">
        <f>VLOOKUP(D2729,'TIpo (Estudo)'!A:C,3,0)</f>
        <v>6</v>
      </c>
      <c r="K2729" t="str">
        <f>VLOOKUP(D2729,'TIpo (Estudo)'!A:B,2,)</f>
        <v>Tipo_F_Mini</v>
      </c>
      <c r="L2729" t="s">
        <v>1194</v>
      </c>
      <c r="M2729" t="str">
        <f t="shared" si="84"/>
        <v>SP</v>
      </c>
      <c r="N2729" s="53">
        <v>41913</v>
      </c>
      <c r="O2729">
        <v>1</v>
      </c>
      <c r="P2729">
        <f t="shared" si="85"/>
        <v>13713.679999999998</v>
      </c>
    </row>
    <row r="2730" spans="1:16" s="36" customFormat="1" x14ac:dyDescent="0.25">
      <c r="A2730" s="32" t="s">
        <v>4</v>
      </c>
      <c r="B2730" s="32">
        <v>47164</v>
      </c>
      <c r="C2730" s="32" t="s">
        <v>1955</v>
      </c>
      <c r="D2730" s="32" t="str">
        <f>VLOOKUP(C2730,Grupo!A:B,2,0)</f>
        <v>_TMX 06-10 m</v>
      </c>
      <c r="G2730" s="34">
        <v>69000</v>
      </c>
      <c r="H2730" s="32">
        <v>9059</v>
      </c>
      <c r="I2730" s="58" t="s">
        <v>4</v>
      </c>
      <c r="J2730">
        <f>VLOOKUP(D2730,'TIpo (Estudo)'!A:C,3,0)</f>
        <v>14</v>
      </c>
      <c r="K2730" t="str">
        <f>VLOOKUP(D2730,'TIpo (Estudo)'!A:B,2,)</f>
        <v>Tipo_H_6-10</v>
      </c>
      <c r="L2730" t="s">
        <v>1305</v>
      </c>
      <c r="M2730" t="str">
        <f t="shared" si="84"/>
        <v>MG</v>
      </c>
      <c r="N2730" s="53">
        <v>41913</v>
      </c>
      <c r="O2730">
        <v>1</v>
      </c>
      <c r="P2730">
        <f t="shared" si="85"/>
        <v>28290</v>
      </c>
    </row>
    <row r="2731" spans="1:16" s="36" customFormat="1" x14ac:dyDescent="0.25">
      <c r="A2731" s="32" t="s">
        <v>15</v>
      </c>
      <c r="B2731" s="32">
        <v>49263</v>
      </c>
      <c r="C2731" s="32" t="s">
        <v>2285</v>
      </c>
      <c r="D2731" s="32" t="str">
        <f>VLOOKUP(C2731,Grupo!A:B,2,0)</f>
        <v>_Feeder_SC</v>
      </c>
      <c r="G2731" s="34">
        <v>37550</v>
      </c>
      <c r="H2731" s="32">
        <v>9158</v>
      </c>
      <c r="I2731" s="58" t="s">
        <v>15</v>
      </c>
      <c r="J2731">
        <f>VLOOKUP(D2731,'TIpo (Estudo)'!A:C,3,0)</f>
        <v>4</v>
      </c>
      <c r="K2731" t="str">
        <f>VLOOKUP(D2731,'TIpo (Estudo)'!A:B,2,)</f>
        <v>Tipo_D</v>
      </c>
      <c r="L2731" t="s">
        <v>1802</v>
      </c>
      <c r="M2731" t="str">
        <f t="shared" si="84"/>
        <v>MT</v>
      </c>
      <c r="N2731" s="53">
        <v>41913</v>
      </c>
      <c r="O2731">
        <v>1</v>
      </c>
      <c r="P2731">
        <f t="shared" si="85"/>
        <v>15395.499999999998</v>
      </c>
    </row>
    <row r="2732" spans="1:16" s="36" customFormat="1" x14ac:dyDescent="0.25">
      <c r="A2732" s="32" t="s">
        <v>2</v>
      </c>
      <c r="B2732" s="32">
        <v>46986</v>
      </c>
      <c r="C2732" s="32" t="s">
        <v>2027</v>
      </c>
      <c r="D2732" s="32" t="str">
        <f>VLOOKUP(C2732,Grupo!A:B,2,0)</f>
        <v>_TMX 02-5 m</v>
      </c>
      <c r="G2732" s="34">
        <v>87877</v>
      </c>
      <c r="H2732" s="32">
        <v>9198</v>
      </c>
      <c r="I2732" s="58" t="s">
        <v>2</v>
      </c>
      <c r="J2732">
        <f>VLOOKUP(D2732,'TIpo (Estudo)'!A:C,3,0)</f>
        <v>13</v>
      </c>
      <c r="K2732" t="str">
        <f>VLOOKUP(D2732,'TIpo (Estudo)'!A:B,2,)</f>
        <v>Tipo_H_2-5</v>
      </c>
      <c r="L2732" t="s">
        <v>1908</v>
      </c>
      <c r="M2732" t="str">
        <f t="shared" si="84"/>
        <v>SP</v>
      </c>
      <c r="N2732" s="53">
        <v>41913</v>
      </c>
      <c r="O2732">
        <v>1</v>
      </c>
      <c r="P2732">
        <f t="shared" si="85"/>
        <v>36029.57</v>
      </c>
    </row>
    <row r="2733" spans="1:16" s="36" customFormat="1" x14ac:dyDescent="0.25">
      <c r="A2733" s="32" t="s">
        <v>4</v>
      </c>
      <c r="B2733" s="32">
        <v>40526</v>
      </c>
      <c r="C2733" s="32" t="s">
        <v>1151</v>
      </c>
      <c r="D2733" s="32" t="str">
        <f>VLOOKUP(C2733,Grupo!A:B,2,0)</f>
        <v>_RX 0-11m</v>
      </c>
      <c r="G2733" s="34">
        <v>123450</v>
      </c>
      <c r="H2733" s="32">
        <v>9191</v>
      </c>
      <c r="I2733" s="58" t="s">
        <v>4</v>
      </c>
      <c r="J2733">
        <f>VLOOKUP(D2733,'TIpo (Estudo)'!A:C,3,0)</f>
        <v>7</v>
      </c>
      <c r="K2733" t="str">
        <f>VLOOKUP(D2733,'TIpo (Estudo)'!A:B,2,)</f>
        <v>Tipo_F_0-11</v>
      </c>
      <c r="L2733" t="s">
        <v>1794</v>
      </c>
      <c r="M2733" t="str">
        <f t="shared" si="84"/>
        <v>MG</v>
      </c>
      <c r="N2733" s="53">
        <v>41914</v>
      </c>
      <c r="O2733">
        <v>1</v>
      </c>
      <c r="P2733">
        <f t="shared" si="85"/>
        <v>50614.5</v>
      </c>
    </row>
    <row r="2734" spans="1:16" s="36" customFormat="1" x14ac:dyDescent="0.25">
      <c r="A2734" s="32" t="s">
        <v>10</v>
      </c>
      <c r="B2734" s="32">
        <v>40526</v>
      </c>
      <c r="C2734" s="32" t="s">
        <v>1151</v>
      </c>
      <c r="D2734" s="32" t="str">
        <f>VLOOKUP(C2734,Grupo!A:B,2,0)</f>
        <v>_RX 0-11m</v>
      </c>
      <c r="G2734" s="34">
        <v>127227</v>
      </c>
      <c r="H2734" s="32">
        <v>9092</v>
      </c>
      <c r="I2734" s="58" t="s">
        <v>10</v>
      </c>
      <c r="J2734">
        <f>VLOOKUP(D2734,'TIpo (Estudo)'!A:C,3,0)</f>
        <v>7</v>
      </c>
      <c r="K2734" t="str">
        <f>VLOOKUP(D2734,'TIpo (Estudo)'!A:B,2,)</f>
        <v>Tipo_F_0-11</v>
      </c>
      <c r="L2734" t="s">
        <v>1946</v>
      </c>
      <c r="M2734" t="str">
        <f t="shared" si="84"/>
        <v>GO</v>
      </c>
      <c r="N2734" s="53">
        <v>41915</v>
      </c>
      <c r="O2734">
        <v>1</v>
      </c>
      <c r="P2734">
        <f t="shared" si="85"/>
        <v>52163.07</v>
      </c>
    </row>
    <row r="2735" spans="1:16" s="36" customFormat="1" x14ac:dyDescent="0.25">
      <c r="A2735" s="32" t="s">
        <v>4</v>
      </c>
      <c r="B2735" s="32">
        <v>47354</v>
      </c>
      <c r="C2735" s="32" t="s">
        <v>1956</v>
      </c>
      <c r="D2735" s="32" t="str">
        <f>VLOOKUP(C2735,Grupo!A:B,2,0)</f>
        <v>_TMX 02-5 m</v>
      </c>
      <c r="G2735" s="34">
        <v>62550</v>
      </c>
      <c r="H2735" s="32">
        <v>9203</v>
      </c>
      <c r="I2735" s="58" t="s">
        <v>4</v>
      </c>
      <c r="J2735">
        <f>VLOOKUP(D2735,'TIpo (Estudo)'!A:C,3,0)</f>
        <v>13</v>
      </c>
      <c r="K2735" t="str">
        <f>VLOOKUP(D2735,'TIpo (Estudo)'!A:B,2,)</f>
        <v>Tipo_H_2-5</v>
      </c>
      <c r="L2735" t="s">
        <v>1259</v>
      </c>
      <c r="M2735" t="str">
        <f t="shared" si="84"/>
        <v>MG</v>
      </c>
      <c r="N2735" s="53">
        <v>41920</v>
      </c>
      <c r="O2735">
        <v>1</v>
      </c>
      <c r="P2735">
        <f t="shared" si="85"/>
        <v>25645.5</v>
      </c>
    </row>
    <row r="2736" spans="1:16" s="36" customFormat="1" x14ac:dyDescent="0.25">
      <c r="A2736" s="32" t="s">
        <v>2968</v>
      </c>
      <c r="B2736" s="32">
        <v>47162</v>
      </c>
      <c r="C2736" s="32" t="s">
        <v>2023</v>
      </c>
      <c r="D2736" s="32" t="str">
        <f>VLOOKUP(C2736,Grupo!A:B,2,0)</f>
        <v>_TMX 06-10 m</v>
      </c>
      <c r="G2736" s="34">
        <v>110000</v>
      </c>
      <c r="H2736" s="32">
        <v>9194</v>
      </c>
      <c r="I2736" s="58" t="s">
        <v>2968</v>
      </c>
      <c r="J2736">
        <f>VLOOKUP(D2736,'TIpo (Estudo)'!A:C,3,0)</f>
        <v>14</v>
      </c>
      <c r="K2736" t="str">
        <f>VLOOKUP(D2736,'TIpo (Estudo)'!A:B,2,)</f>
        <v>Tipo_H_6-10</v>
      </c>
      <c r="L2736" t="s">
        <v>3010</v>
      </c>
      <c r="M2736" t="str">
        <f t="shared" si="84"/>
        <v>AL</v>
      </c>
      <c r="N2736" s="53">
        <v>41921</v>
      </c>
      <c r="O2736">
        <v>1</v>
      </c>
      <c r="P2736">
        <f t="shared" si="85"/>
        <v>45100</v>
      </c>
    </row>
    <row r="2737" spans="1:16" s="36" customFormat="1" x14ac:dyDescent="0.25">
      <c r="A2737" s="32" t="s">
        <v>79</v>
      </c>
      <c r="B2737" s="32">
        <v>47412</v>
      </c>
      <c r="C2737" s="32" t="s">
        <v>2941</v>
      </c>
      <c r="D2737" s="32" t="str">
        <f>VLOOKUP(C2737,Grupo!A:B,2,0)</f>
        <v>_VM 2-8 m</v>
      </c>
      <c r="G2737" s="34">
        <v>56666.01</v>
      </c>
      <c r="H2737" s="32">
        <v>9085</v>
      </c>
      <c r="I2737" s="58" t="s">
        <v>79</v>
      </c>
      <c r="J2737">
        <f>VLOOKUP(D2737,'TIpo (Estudo)'!A:C,3,0)</f>
        <v>17</v>
      </c>
      <c r="K2737" t="str">
        <f>VLOOKUP(D2737,'TIpo (Estudo)'!A:B,2,)</f>
        <v>Tipo_J_2-8</v>
      </c>
      <c r="L2737" t="s">
        <v>1406</v>
      </c>
      <c r="M2737" t="str">
        <f t="shared" si="84"/>
        <v>RS</v>
      </c>
      <c r="N2737" s="53">
        <v>41922</v>
      </c>
      <c r="O2737">
        <v>1</v>
      </c>
      <c r="P2737">
        <f t="shared" si="85"/>
        <v>23233.0641</v>
      </c>
    </row>
    <row r="2738" spans="1:16" s="36" customFormat="1" x14ac:dyDescent="0.25">
      <c r="A2738" s="32" t="s">
        <v>2</v>
      </c>
      <c r="B2738" s="32">
        <v>46986</v>
      </c>
      <c r="C2738" s="32" t="s">
        <v>2027</v>
      </c>
      <c r="D2738" s="32" t="str">
        <f>VLOOKUP(C2738,Grupo!A:B,2,0)</f>
        <v>_TMX 02-5 m</v>
      </c>
      <c r="G2738" s="34">
        <v>82444</v>
      </c>
      <c r="H2738" s="32">
        <v>9134</v>
      </c>
      <c r="I2738" s="58" t="s">
        <v>2</v>
      </c>
      <c r="J2738">
        <f>VLOOKUP(D2738,'TIpo (Estudo)'!A:C,3,0)</f>
        <v>13</v>
      </c>
      <c r="K2738" t="str">
        <f>VLOOKUP(D2738,'TIpo (Estudo)'!A:B,2,)</f>
        <v>Tipo_H_2-5</v>
      </c>
      <c r="L2738" t="s">
        <v>1441</v>
      </c>
      <c r="M2738" t="str">
        <f t="shared" si="84"/>
        <v>SP</v>
      </c>
      <c r="N2738" s="53">
        <v>41925</v>
      </c>
      <c r="O2738">
        <v>1</v>
      </c>
      <c r="P2738">
        <f t="shared" si="85"/>
        <v>33802.04</v>
      </c>
    </row>
    <row r="2739" spans="1:16" s="36" customFormat="1" x14ac:dyDescent="0.25">
      <c r="A2739" s="32" t="s">
        <v>2</v>
      </c>
      <c r="B2739" s="32">
        <v>47083</v>
      </c>
      <c r="C2739" s="32" t="s">
        <v>1957</v>
      </c>
      <c r="D2739" s="32" t="str">
        <f>VLOOKUP(C2739,Grupo!A:B,2,0)</f>
        <v>_TMX 06-10 m</v>
      </c>
      <c r="G2739" s="34">
        <v>109760</v>
      </c>
      <c r="H2739" s="32">
        <v>9208</v>
      </c>
      <c r="I2739" s="58" t="s">
        <v>2</v>
      </c>
      <c r="J2739">
        <f>VLOOKUP(D2739,'TIpo (Estudo)'!A:C,3,0)</f>
        <v>14</v>
      </c>
      <c r="K2739" t="str">
        <f>VLOOKUP(D2739,'TIpo (Estudo)'!A:B,2,)</f>
        <v>Tipo_H_6-10</v>
      </c>
      <c r="L2739" t="s">
        <v>1498</v>
      </c>
      <c r="M2739" t="str">
        <f t="shared" si="84"/>
        <v>SP</v>
      </c>
      <c r="N2739" s="53">
        <v>41925</v>
      </c>
      <c r="O2739">
        <v>1</v>
      </c>
      <c r="P2739">
        <f t="shared" si="85"/>
        <v>45001.599999999999</v>
      </c>
    </row>
    <row r="2740" spans="1:16" s="36" customFormat="1" x14ac:dyDescent="0.25">
      <c r="A2740" s="32" t="s">
        <v>2</v>
      </c>
      <c r="B2740" s="32">
        <v>31744</v>
      </c>
      <c r="C2740" s="32" t="s">
        <v>1153</v>
      </c>
      <c r="D2740" s="32" t="str">
        <f>VLOOKUP(C2740,Grupo!A:B,2,0)</f>
        <v>_RX 0-11m</v>
      </c>
      <c r="G2740" s="34">
        <v>79290</v>
      </c>
      <c r="H2740" s="32">
        <v>9205</v>
      </c>
      <c r="I2740" s="58" t="s">
        <v>2</v>
      </c>
      <c r="J2740">
        <f>VLOOKUP(D2740,'TIpo (Estudo)'!A:C,3,0)</f>
        <v>7</v>
      </c>
      <c r="K2740" t="str">
        <f>VLOOKUP(D2740,'TIpo (Estudo)'!A:B,2,)</f>
        <v>Tipo_F_0-11</v>
      </c>
      <c r="L2740" t="s">
        <v>1727</v>
      </c>
      <c r="M2740" t="str">
        <f t="shared" si="84"/>
        <v>SP</v>
      </c>
      <c r="N2740" s="53">
        <v>41926</v>
      </c>
      <c r="O2740">
        <v>1</v>
      </c>
      <c r="P2740">
        <f t="shared" si="85"/>
        <v>32508.899999999998</v>
      </c>
    </row>
    <row r="2741" spans="1:16" s="36" customFormat="1" x14ac:dyDescent="0.25">
      <c r="A2741" s="32" t="s">
        <v>2</v>
      </c>
      <c r="B2741" s="32">
        <v>46268</v>
      </c>
      <c r="C2741" s="32" t="s">
        <v>1985</v>
      </c>
      <c r="D2741" s="32" t="str">
        <f>VLOOKUP(C2741,Grupo!A:B,2,0)</f>
        <v>_Colhedoras</v>
      </c>
      <c r="G2741" s="34">
        <v>26800</v>
      </c>
      <c r="H2741" s="32">
        <v>9142</v>
      </c>
      <c r="I2741" s="58" t="s">
        <v>2</v>
      </c>
      <c r="J2741">
        <f>VLOOKUP(D2741,'TIpo (Estudo)'!A:C,3,0)</f>
        <v>1</v>
      </c>
      <c r="K2741" t="str">
        <f>VLOOKUP(D2741,'TIpo (Estudo)'!A:B,2,)</f>
        <v>Tipo_A</v>
      </c>
      <c r="L2741" t="s">
        <v>1222</v>
      </c>
      <c r="M2741" t="str">
        <f t="shared" si="84"/>
        <v>SP</v>
      </c>
      <c r="N2741" s="53">
        <v>41926</v>
      </c>
      <c r="O2741">
        <v>1</v>
      </c>
      <c r="P2741">
        <f t="shared" si="85"/>
        <v>10988</v>
      </c>
    </row>
    <row r="2742" spans="1:16" s="36" customFormat="1" x14ac:dyDescent="0.25">
      <c r="A2742" s="32" t="s">
        <v>15</v>
      </c>
      <c r="B2742" s="32">
        <v>40526</v>
      </c>
      <c r="C2742" s="32" t="s">
        <v>1151</v>
      </c>
      <c r="D2742" s="32" t="str">
        <f>VLOOKUP(C2742,Grupo!A:B,2,0)</f>
        <v>_RX 0-11m</v>
      </c>
      <c r="G2742" s="34">
        <v>126762.5</v>
      </c>
      <c r="H2742" s="32">
        <v>9195</v>
      </c>
      <c r="I2742" s="58" t="s">
        <v>15</v>
      </c>
      <c r="J2742">
        <f>VLOOKUP(D2742,'TIpo (Estudo)'!A:C,3,0)</f>
        <v>7</v>
      </c>
      <c r="K2742" t="str">
        <f>VLOOKUP(D2742,'TIpo (Estudo)'!A:B,2,)</f>
        <v>Tipo_F_0-11</v>
      </c>
      <c r="L2742" t="s">
        <v>1206</v>
      </c>
      <c r="M2742" t="str">
        <f t="shared" si="84"/>
        <v>MT</v>
      </c>
      <c r="N2742" s="53">
        <v>41926</v>
      </c>
      <c r="O2742">
        <v>1</v>
      </c>
      <c r="P2742">
        <f t="shared" si="85"/>
        <v>51972.625</v>
      </c>
    </row>
    <row r="2743" spans="1:16" s="36" customFormat="1" x14ac:dyDescent="0.25">
      <c r="A2743" s="32" t="s">
        <v>4</v>
      </c>
      <c r="B2743" s="32">
        <v>46986</v>
      </c>
      <c r="C2743" s="32" t="s">
        <v>2027</v>
      </c>
      <c r="D2743" s="32" t="str">
        <f>VLOOKUP(C2743,Grupo!A:B,2,0)</f>
        <v>_TMX 02-5 m</v>
      </c>
      <c r="G2743" s="34">
        <v>85774</v>
      </c>
      <c r="H2743" s="32">
        <v>9206</v>
      </c>
      <c r="I2743" s="58" t="s">
        <v>4</v>
      </c>
      <c r="J2743">
        <f>VLOOKUP(D2743,'TIpo (Estudo)'!A:C,3,0)</f>
        <v>13</v>
      </c>
      <c r="K2743" t="str">
        <f>VLOOKUP(D2743,'TIpo (Estudo)'!A:B,2,)</f>
        <v>Tipo_H_2-5</v>
      </c>
      <c r="L2743" t="s">
        <v>1714</v>
      </c>
      <c r="M2743" t="str">
        <f t="shared" si="84"/>
        <v>MG</v>
      </c>
      <c r="N2743" s="53">
        <v>41927</v>
      </c>
      <c r="O2743">
        <v>1</v>
      </c>
      <c r="P2743">
        <f t="shared" si="85"/>
        <v>35167.339999999997</v>
      </c>
    </row>
    <row r="2744" spans="1:16" s="36" customFormat="1" x14ac:dyDescent="0.25">
      <c r="A2744" s="32" t="s">
        <v>2</v>
      </c>
      <c r="B2744" s="32">
        <v>45392</v>
      </c>
      <c r="C2744" s="32" t="s">
        <v>2006</v>
      </c>
      <c r="D2744" s="32" t="str">
        <f>VLOOKUP(C2744,Grupo!A:B,2,0)</f>
        <v>_TMX 12-15 m</v>
      </c>
      <c r="G2744" s="34">
        <v>110339</v>
      </c>
      <c r="H2744" s="32">
        <v>9212</v>
      </c>
      <c r="I2744" s="58" t="s">
        <v>2</v>
      </c>
      <c r="J2744">
        <f>VLOOKUP(D2744,'TIpo (Estudo)'!A:C,3,0)</f>
        <v>15</v>
      </c>
      <c r="K2744" t="str">
        <f>VLOOKUP(D2744,'TIpo (Estudo)'!A:B,2,)</f>
        <v>Tipo_H_12-15</v>
      </c>
      <c r="L2744" t="s">
        <v>1780</v>
      </c>
      <c r="M2744" t="str">
        <f t="shared" si="84"/>
        <v>SP</v>
      </c>
      <c r="N2744" s="53">
        <v>41929</v>
      </c>
      <c r="O2744">
        <v>1</v>
      </c>
      <c r="P2744">
        <f t="shared" si="85"/>
        <v>45238.99</v>
      </c>
    </row>
    <row r="2745" spans="1:16" s="36" customFormat="1" x14ac:dyDescent="0.25">
      <c r="A2745" s="32" t="s">
        <v>1</v>
      </c>
      <c r="B2745" s="32">
        <v>50908</v>
      </c>
      <c r="C2745" s="32" t="s">
        <v>3006</v>
      </c>
      <c r="D2745" s="32" t="str">
        <f>VLOOKUP(C2745,Grupo!A:B,2,0)</f>
        <v>_Feeder_SC</v>
      </c>
      <c r="G2745" s="34">
        <v>41974</v>
      </c>
      <c r="H2745" s="32">
        <v>9213</v>
      </c>
      <c r="I2745" s="58" t="s">
        <v>1</v>
      </c>
      <c r="J2745">
        <f>VLOOKUP(D2745,'TIpo (Estudo)'!A:C,3,0)</f>
        <v>4</v>
      </c>
      <c r="K2745" t="str">
        <f>VLOOKUP(D2745,'TIpo (Estudo)'!A:B,2,)</f>
        <v>Tipo_D</v>
      </c>
      <c r="L2745" t="s">
        <v>1280</v>
      </c>
      <c r="M2745" t="str">
        <f t="shared" si="84"/>
        <v>MS</v>
      </c>
      <c r="N2745" s="53">
        <v>41929</v>
      </c>
      <c r="O2745">
        <v>1</v>
      </c>
      <c r="P2745">
        <f t="shared" si="85"/>
        <v>17209.34</v>
      </c>
    </row>
    <row r="2746" spans="1:16" s="36" customFormat="1" x14ac:dyDescent="0.25">
      <c r="A2746" s="32" t="s">
        <v>2</v>
      </c>
      <c r="B2746" s="32">
        <v>47774</v>
      </c>
      <c r="C2746" s="32" t="s">
        <v>1958</v>
      </c>
      <c r="D2746" s="32" t="str">
        <f>VLOOKUP(C2746,Grupo!A:B,2,0)</f>
        <v>_Rotormix_Mini</v>
      </c>
      <c r="G2746" s="34">
        <v>36500</v>
      </c>
      <c r="H2746" s="32">
        <v>9180</v>
      </c>
      <c r="I2746" s="58" t="s">
        <v>2</v>
      </c>
      <c r="J2746">
        <f>VLOOKUP(D2746,'TIpo (Estudo)'!A:C,3,0)</f>
        <v>6</v>
      </c>
      <c r="K2746" t="str">
        <f>VLOOKUP(D2746,'TIpo (Estudo)'!A:B,2,)</f>
        <v>Tipo_F_Mini</v>
      </c>
      <c r="L2746" t="s">
        <v>1742</v>
      </c>
      <c r="M2746" t="str">
        <f t="shared" si="84"/>
        <v>SP</v>
      </c>
      <c r="N2746" s="53">
        <v>41932</v>
      </c>
      <c r="O2746">
        <v>1</v>
      </c>
      <c r="P2746">
        <f t="shared" si="85"/>
        <v>14965</v>
      </c>
    </row>
    <row r="2747" spans="1:16" s="36" customFormat="1" x14ac:dyDescent="0.25">
      <c r="A2747" s="32" t="s">
        <v>4</v>
      </c>
      <c r="B2747" s="32">
        <v>40526</v>
      </c>
      <c r="C2747" s="32" t="s">
        <v>1151</v>
      </c>
      <c r="D2747" s="32" t="str">
        <f>VLOOKUP(C2747,Grupo!A:B,2,0)</f>
        <v>_RX 0-11m</v>
      </c>
      <c r="G2747" s="34">
        <v>123450</v>
      </c>
      <c r="H2747" s="32">
        <v>9199</v>
      </c>
      <c r="I2747" s="58" t="s">
        <v>4</v>
      </c>
      <c r="J2747">
        <f>VLOOKUP(D2747,'TIpo (Estudo)'!A:C,3,0)</f>
        <v>7</v>
      </c>
      <c r="K2747" t="str">
        <f>VLOOKUP(D2747,'TIpo (Estudo)'!A:B,2,)</f>
        <v>Tipo_F_0-11</v>
      </c>
      <c r="L2747" t="s">
        <v>1794</v>
      </c>
      <c r="M2747" t="str">
        <f t="shared" si="84"/>
        <v>MG</v>
      </c>
      <c r="N2747" s="53">
        <v>41932</v>
      </c>
      <c r="O2747">
        <v>1</v>
      </c>
      <c r="P2747">
        <f t="shared" si="85"/>
        <v>50614.5</v>
      </c>
    </row>
    <row r="2748" spans="1:16" s="36" customFormat="1" x14ac:dyDescent="0.25">
      <c r="A2748" s="32" t="s">
        <v>4</v>
      </c>
      <c r="B2748" s="32">
        <v>40757</v>
      </c>
      <c r="C2748" s="32" t="s">
        <v>1154</v>
      </c>
      <c r="D2748" s="32" t="str">
        <f>VLOOKUP(C2748,Grupo!A:B,2,0)</f>
        <v>_RX 0-11m</v>
      </c>
      <c r="G2748" s="34">
        <v>95507</v>
      </c>
      <c r="H2748" s="32">
        <v>9126</v>
      </c>
      <c r="I2748" s="58" t="s">
        <v>4</v>
      </c>
      <c r="J2748">
        <f>VLOOKUP(D2748,'TIpo (Estudo)'!A:C,3,0)</f>
        <v>7</v>
      </c>
      <c r="K2748" t="str">
        <f>VLOOKUP(D2748,'TIpo (Estudo)'!A:B,2,)</f>
        <v>Tipo_F_0-11</v>
      </c>
      <c r="L2748" t="s">
        <v>1305</v>
      </c>
      <c r="M2748" t="str">
        <f t="shared" si="84"/>
        <v>MG</v>
      </c>
      <c r="N2748" s="53">
        <v>41933</v>
      </c>
      <c r="O2748">
        <v>1</v>
      </c>
      <c r="P2748">
        <f t="shared" si="85"/>
        <v>39157.869999999995</v>
      </c>
    </row>
    <row r="2749" spans="1:16" s="36" customFormat="1" x14ac:dyDescent="0.25">
      <c r="A2749" s="32" t="s">
        <v>55</v>
      </c>
      <c r="B2749" s="32">
        <v>47412</v>
      </c>
      <c r="C2749" s="32" t="s">
        <v>2941</v>
      </c>
      <c r="D2749" s="32" t="str">
        <f>VLOOKUP(C2749,Grupo!A:B,2,0)</f>
        <v>_VM 2-8 m</v>
      </c>
      <c r="G2749" s="34">
        <v>63332</v>
      </c>
      <c r="H2749" s="32">
        <v>9227</v>
      </c>
      <c r="I2749" s="58" t="s">
        <v>55</v>
      </c>
      <c r="J2749">
        <f>VLOOKUP(D2749,'TIpo (Estudo)'!A:C,3,0)</f>
        <v>17</v>
      </c>
      <c r="K2749" t="str">
        <f>VLOOKUP(D2749,'TIpo (Estudo)'!A:B,2,)</f>
        <v>Tipo_J_2-8</v>
      </c>
      <c r="L2749" t="s">
        <v>2996</v>
      </c>
      <c r="M2749" t="str">
        <f t="shared" si="84"/>
        <v>SC</v>
      </c>
      <c r="N2749" s="53">
        <v>41934</v>
      </c>
      <c r="O2749">
        <v>1</v>
      </c>
      <c r="P2749">
        <f t="shared" si="85"/>
        <v>25966.12</v>
      </c>
    </row>
    <row r="2750" spans="1:16" s="36" customFormat="1" x14ac:dyDescent="0.25">
      <c r="A2750" s="32" t="s">
        <v>29</v>
      </c>
      <c r="B2750" s="32">
        <v>47160</v>
      </c>
      <c r="C2750" s="32" t="s">
        <v>1146</v>
      </c>
      <c r="D2750" s="32" t="str">
        <f>VLOOKUP(C2750,Grupo!A:B,2,0)</f>
        <v>_TMX 06-10 m</v>
      </c>
      <c r="G2750" s="34">
        <v>56656</v>
      </c>
      <c r="H2750" s="32">
        <v>9214</v>
      </c>
      <c r="I2750" s="58" t="s">
        <v>29</v>
      </c>
      <c r="J2750">
        <f>VLOOKUP(D2750,'TIpo (Estudo)'!A:C,3,0)</f>
        <v>14</v>
      </c>
      <c r="K2750" t="str">
        <f>VLOOKUP(D2750,'TIpo (Estudo)'!A:B,2,)</f>
        <v>Tipo_H_6-10</v>
      </c>
      <c r="L2750" t="s">
        <v>1675</v>
      </c>
      <c r="M2750" t="str">
        <f t="shared" si="84"/>
        <v>PR</v>
      </c>
      <c r="N2750" s="53">
        <v>41934</v>
      </c>
      <c r="O2750">
        <v>1</v>
      </c>
      <c r="P2750">
        <f t="shared" si="85"/>
        <v>23228.959999999999</v>
      </c>
    </row>
    <row r="2751" spans="1:16" s="36" customFormat="1" x14ac:dyDescent="0.25">
      <c r="A2751" s="32" t="s">
        <v>4</v>
      </c>
      <c r="B2751" s="32">
        <v>47162</v>
      </c>
      <c r="C2751" s="32" t="s">
        <v>2023</v>
      </c>
      <c r="D2751" s="32" t="str">
        <f>VLOOKUP(C2751,Grupo!A:B,2,0)</f>
        <v>_TMX 06-10 m</v>
      </c>
      <c r="G2751" s="34">
        <v>93000</v>
      </c>
      <c r="H2751" s="32">
        <v>9225</v>
      </c>
      <c r="I2751" s="58" t="s">
        <v>4</v>
      </c>
      <c r="J2751">
        <f>VLOOKUP(D2751,'TIpo (Estudo)'!A:C,3,0)</f>
        <v>14</v>
      </c>
      <c r="K2751" t="str">
        <f>VLOOKUP(D2751,'TIpo (Estudo)'!A:B,2,)</f>
        <v>Tipo_H_6-10</v>
      </c>
      <c r="L2751" t="s">
        <v>1259</v>
      </c>
      <c r="M2751" t="str">
        <f t="shared" si="84"/>
        <v>MG</v>
      </c>
      <c r="N2751" s="53">
        <v>41935</v>
      </c>
      <c r="O2751">
        <v>1</v>
      </c>
      <c r="P2751">
        <f t="shared" si="85"/>
        <v>38130</v>
      </c>
    </row>
    <row r="2752" spans="1:16" s="36" customFormat="1" x14ac:dyDescent="0.25">
      <c r="A2752" s="32" t="s">
        <v>4</v>
      </c>
      <c r="B2752" s="32">
        <v>46986</v>
      </c>
      <c r="C2752" s="32" t="s">
        <v>2027</v>
      </c>
      <c r="D2752" s="32" t="str">
        <f>VLOOKUP(C2752,Grupo!A:B,2,0)</f>
        <v>_TMX 02-5 m</v>
      </c>
      <c r="G2752" s="34">
        <v>88426</v>
      </c>
      <c r="H2752" s="32">
        <v>9224</v>
      </c>
      <c r="I2752" s="58" t="s">
        <v>4</v>
      </c>
      <c r="J2752">
        <f>VLOOKUP(D2752,'TIpo (Estudo)'!A:C,3,0)</f>
        <v>13</v>
      </c>
      <c r="K2752" t="str">
        <f>VLOOKUP(D2752,'TIpo (Estudo)'!A:B,2,)</f>
        <v>Tipo_H_2-5</v>
      </c>
      <c r="L2752" t="s">
        <v>1259</v>
      </c>
      <c r="M2752" t="str">
        <f t="shared" si="84"/>
        <v>MG</v>
      </c>
      <c r="N2752" s="53">
        <v>41935</v>
      </c>
      <c r="O2752">
        <v>1</v>
      </c>
      <c r="P2752">
        <f t="shared" si="85"/>
        <v>36254.659999999996</v>
      </c>
    </row>
    <row r="2753" spans="1:16" s="36" customFormat="1" x14ac:dyDescent="0.25">
      <c r="A2753" s="32" t="s">
        <v>2</v>
      </c>
      <c r="B2753" s="32">
        <v>31990</v>
      </c>
      <c r="C2753" s="32" t="s">
        <v>1157</v>
      </c>
      <c r="D2753" s="32" t="str">
        <f>VLOOKUP(C2753,Grupo!A:B,2,0)</f>
        <v>_RX 0-11m</v>
      </c>
      <c r="G2753" s="34">
        <v>72760</v>
      </c>
      <c r="H2753" s="32">
        <v>9228</v>
      </c>
      <c r="I2753" s="58" t="s">
        <v>2</v>
      </c>
      <c r="J2753">
        <f>VLOOKUP(D2753,'TIpo (Estudo)'!A:C,3,0)</f>
        <v>7</v>
      </c>
      <c r="K2753" t="str">
        <f>VLOOKUP(D2753,'TIpo (Estudo)'!A:B,2,)</f>
        <v>Tipo_F_0-11</v>
      </c>
      <c r="L2753" t="s">
        <v>1412</v>
      </c>
      <c r="M2753" t="str">
        <f t="shared" si="84"/>
        <v>SP</v>
      </c>
      <c r="N2753" s="53">
        <v>41936</v>
      </c>
      <c r="O2753">
        <v>1</v>
      </c>
      <c r="P2753">
        <f t="shared" si="85"/>
        <v>29831.599999999999</v>
      </c>
    </row>
    <row r="2754" spans="1:16" s="36" customFormat="1" x14ac:dyDescent="0.25">
      <c r="A2754" s="32" t="s">
        <v>4</v>
      </c>
      <c r="B2754" s="32">
        <v>45392</v>
      </c>
      <c r="C2754" s="32" t="s">
        <v>2006</v>
      </c>
      <c r="D2754" s="32" t="str">
        <f>VLOOKUP(C2754,Grupo!A:B,2,0)</f>
        <v>_TMX 12-15 m</v>
      </c>
      <c r="G2754" s="34">
        <v>117000</v>
      </c>
      <c r="H2754" s="32">
        <v>9190</v>
      </c>
      <c r="I2754" s="58" t="s">
        <v>4</v>
      </c>
      <c r="J2754">
        <f>VLOOKUP(D2754,'TIpo (Estudo)'!A:C,3,0)</f>
        <v>15</v>
      </c>
      <c r="K2754" t="str">
        <f>VLOOKUP(D2754,'TIpo (Estudo)'!A:B,2,)</f>
        <v>Tipo_H_12-15</v>
      </c>
      <c r="L2754" t="s">
        <v>1315</v>
      </c>
      <c r="M2754" t="str">
        <f t="shared" si="84"/>
        <v>MG</v>
      </c>
      <c r="N2754" s="53">
        <v>41936</v>
      </c>
      <c r="O2754">
        <v>1</v>
      </c>
      <c r="P2754">
        <f t="shared" si="85"/>
        <v>47970</v>
      </c>
    </row>
    <row r="2755" spans="1:16" s="36" customFormat="1" x14ac:dyDescent="0.25">
      <c r="A2755" s="32" t="s">
        <v>2</v>
      </c>
      <c r="B2755" s="32">
        <v>47354</v>
      </c>
      <c r="C2755" s="32" t="s">
        <v>1956</v>
      </c>
      <c r="D2755" s="32" t="str">
        <f>VLOOKUP(C2755,Grupo!A:B,2,0)</f>
        <v>_TMX 02-5 m</v>
      </c>
      <c r="G2755" s="34">
        <v>64555</v>
      </c>
      <c r="H2755" s="32">
        <v>9201</v>
      </c>
      <c r="I2755" s="58" t="s">
        <v>2</v>
      </c>
      <c r="J2755">
        <f>VLOOKUP(D2755,'TIpo (Estudo)'!A:C,3,0)</f>
        <v>13</v>
      </c>
      <c r="K2755" t="str">
        <f>VLOOKUP(D2755,'TIpo (Estudo)'!A:B,2,)</f>
        <v>Tipo_H_2-5</v>
      </c>
      <c r="L2755" t="s">
        <v>1805</v>
      </c>
      <c r="M2755" t="str">
        <f t="shared" ref="M2755:M2818" si="86">IF(ISBLANK(I2755),A2755,I2755)</f>
        <v>SP</v>
      </c>
      <c r="N2755" s="53">
        <v>41936</v>
      </c>
      <c r="O2755">
        <v>1</v>
      </c>
      <c r="P2755">
        <f t="shared" ref="P2755:P2818" si="87">G2755*0.41</f>
        <v>26467.55</v>
      </c>
    </row>
    <row r="2756" spans="1:16" s="36" customFormat="1" x14ac:dyDescent="0.25">
      <c r="A2756" s="32" t="s">
        <v>29</v>
      </c>
      <c r="B2756" s="32">
        <v>41815</v>
      </c>
      <c r="C2756" s="32" t="s">
        <v>2940</v>
      </c>
      <c r="D2756" s="32" t="str">
        <f>VLOOKUP(C2756,Grupo!A:B,2,0)</f>
        <v>_VM 2-8 m</v>
      </c>
      <c r="G2756" s="34">
        <v>43178</v>
      </c>
      <c r="H2756" s="32">
        <v>9209</v>
      </c>
      <c r="I2756" s="58" t="s">
        <v>29</v>
      </c>
      <c r="J2756">
        <f>VLOOKUP(D2756,'TIpo (Estudo)'!A:C,3,0)</f>
        <v>17</v>
      </c>
      <c r="K2756" t="str">
        <f>VLOOKUP(D2756,'TIpo (Estudo)'!A:B,2,)</f>
        <v>Tipo_J_2-8</v>
      </c>
      <c r="L2756" t="s">
        <v>1537</v>
      </c>
      <c r="M2756" t="str">
        <f t="shared" si="86"/>
        <v>PR</v>
      </c>
      <c r="N2756" s="53">
        <v>41936</v>
      </c>
      <c r="O2756">
        <v>1</v>
      </c>
      <c r="P2756">
        <f t="shared" si="87"/>
        <v>17702.98</v>
      </c>
    </row>
    <row r="2757" spans="1:16" s="36" customFormat="1" x14ac:dyDescent="0.25">
      <c r="A2757" s="32" t="s">
        <v>29</v>
      </c>
      <c r="B2757" s="32">
        <v>41815</v>
      </c>
      <c r="C2757" s="32" t="s">
        <v>2940</v>
      </c>
      <c r="D2757" s="32" t="str">
        <f>VLOOKUP(C2757,Grupo!A:B,2,0)</f>
        <v>_VM 2-8 m</v>
      </c>
      <c r="G2757" s="34">
        <v>43178</v>
      </c>
      <c r="H2757" s="32">
        <v>9215</v>
      </c>
      <c r="I2757" s="58" t="s">
        <v>29</v>
      </c>
      <c r="J2757">
        <f>VLOOKUP(D2757,'TIpo (Estudo)'!A:C,3,0)</f>
        <v>17</v>
      </c>
      <c r="K2757" t="str">
        <f>VLOOKUP(D2757,'TIpo (Estudo)'!A:B,2,)</f>
        <v>Tipo_J_2-8</v>
      </c>
      <c r="L2757" t="s">
        <v>1537</v>
      </c>
      <c r="M2757" t="str">
        <f t="shared" si="86"/>
        <v>PR</v>
      </c>
      <c r="N2757" s="53">
        <v>41936</v>
      </c>
      <c r="O2757">
        <v>1</v>
      </c>
      <c r="P2757">
        <f t="shared" si="87"/>
        <v>17702.98</v>
      </c>
    </row>
    <row r="2758" spans="1:16" s="36" customFormat="1" x14ac:dyDescent="0.25">
      <c r="A2758" s="32" t="s">
        <v>79</v>
      </c>
      <c r="B2758" s="32">
        <v>46986</v>
      </c>
      <c r="C2758" s="32" t="s">
        <v>2027</v>
      </c>
      <c r="D2758" s="32" t="str">
        <f>VLOOKUP(C2758,Grupo!A:B,2,0)</f>
        <v>_TMX 02-5 m</v>
      </c>
      <c r="G2758" s="34">
        <v>88426</v>
      </c>
      <c r="H2758" s="32">
        <v>9218</v>
      </c>
      <c r="I2758" s="58" t="s">
        <v>79</v>
      </c>
      <c r="J2758">
        <f>VLOOKUP(D2758,'TIpo (Estudo)'!A:C,3,0)</f>
        <v>13</v>
      </c>
      <c r="K2758" t="str">
        <f>VLOOKUP(D2758,'TIpo (Estudo)'!A:B,2,)</f>
        <v>Tipo_H_2-5</v>
      </c>
      <c r="L2758" t="s">
        <v>1816</v>
      </c>
      <c r="M2758" t="str">
        <f t="shared" si="86"/>
        <v>RS</v>
      </c>
      <c r="N2758" s="53">
        <v>41936</v>
      </c>
      <c r="O2758">
        <v>1</v>
      </c>
      <c r="P2758">
        <f t="shared" si="87"/>
        <v>36254.659999999996</v>
      </c>
    </row>
    <row r="2759" spans="1:16" s="36" customFormat="1" x14ac:dyDescent="0.25">
      <c r="A2759" s="32" t="s">
        <v>79</v>
      </c>
      <c r="B2759" s="32">
        <v>47354</v>
      </c>
      <c r="C2759" s="32" t="s">
        <v>1956</v>
      </c>
      <c r="D2759" s="32" t="str">
        <f>VLOOKUP(C2759,Grupo!A:B,2,0)</f>
        <v>_TMX 02-5 m</v>
      </c>
      <c r="G2759" s="34">
        <v>65836</v>
      </c>
      <c r="H2759" s="32">
        <v>9175</v>
      </c>
      <c r="I2759" s="58" t="s">
        <v>79</v>
      </c>
      <c r="J2759">
        <f>VLOOKUP(D2759,'TIpo (Estudo)'!A:C,3,0)</f>
        <v>13</v>
      </c>
      <c r="K2759" t="str">
        <f>VLOOKUP(D2759,'TIpo (Estudo)'!A:B,2,)</f>
        <v>Tipo_H_2-5</v>
      </c>
      <c r="L2759" t="s">
        <v>1816</v>
      </c>
      <c r="M2759" t="str">
        <f t="shared" si="86"/>
        <v>RS</v>
      </c>
      <c r="N2759" s="53">
        <v>41936</v>
      </c>
      <c r="O2759">
        <v>1</v>
      </c>
      <c r="P2759">
        <f t="shared" si="87"/>
        <v>26992.76</v>
      </c>
    </row>
    <row r="2760" spans="1:16" s="36" customFormat="1" x14ac:dyDescent="0.25">
      <c r="A2760" s="32" t="s">
        <v>131</v>
      </c>
      <c r="B2760" s="32">
        <v>47774</v>
      </c>
      <c r="C2760" s="32" t="s">
        <v>1958</v>
      </c>
      <c r="D2760" s="32" t="str">
        <f>VLOOKUP(C2760,Grupo!A:B,2,0)</f>
        <v>_Rotormix_Mini</v>
      </c>
      <c r="G2760" s="34">
        <v>45422</v>
      </c>
      <c r="H2760" s="32">
        <v>9196</v>
      </c>
      <c r="I2760" s="58" t="s">
        <v>131</v>
      </c>
      <c r="J2760">
        <f>VLOOKUP(D2760,'TIpo (Estudo)'!A:C,3,0)</f>
        <v>6</v>
      </c>
      <c r="K2760" t="str">
        <f>VLOOKUP(D2760,'TIpo (Estudo)'!A:B,2,)</f>
        <v>Tipo_F_Mini</v>
      </c>
      <c r="L2760" t="s">
        <v>3015</v>
      </c>
      <c r="M2760" t="str">
        <f t="shared" si="86"/>
        <v>ES</v>
      </c>
      <c r="N2760" s="53">
        <v>41939</v>
      </c>
      <c r="O2760">
        <v>1</v>
      </c>
      <c r="P2760">
        <f t="shared" si="87"/>
        <v>18623.02</v>
      </c>
    </row>
    <row r="2761" spans="1:16" s="36" customFormat="1" x14ac:dyDescent="0.25">
      <c r="A2761" s="32" t="s">
        <v>131</v>
      </c>
      <c r="B2761" s="32">
        <v>47774</v>
      </c>
      <c r="C2761" s="32" t="s">
        <v>1958</v>
      </c>
      <c r="D2761" s="32" t="str">
        <f>VLOOKUP(C2761,Grupo!A:B,2,0)</f>
        <v>_Rotormix_Mini</v>
      </c>
      <c r="G2761" s="34">
        <v>45422</v>
      </c>
      <c r="H2761" s="32">
        <v>9197</v>
      </c>
      <c r="I2761" s="58" t="s">
        <v>131</v>
      </c>
      <c r="J2761">
        <f>VLOOKUP(D2761,'TIpo (Estudo)'!A:C,3,0)</f>
        <v>6</v>
      </c>
      <c r="K2761" t="str">
        <f>VLOOKUP(D2761,'TIpo (Estudo)'!A:B,2,)</f>
        <v>Tipo_F_Mini</v>
      </c>
      <c r="L2761" t="s">
        <v>3015</v>
      </c>
      <c r="M2761" t="str">
        <f t="shared" si="86"/>
        <v>ES</v>
      </c>
      <c r="N2761" s="53">
        <v>41939</v>
      </c>
      <c r="O2761">
        <v>1</v>
      </c>
      <c r="P2761">
        <f t="shared" si="87"/>
        <v>18623.02</v>
      </c>
    </row>
    <row r="2762" spans="1:16" s="36" customFormat="1" x14ac:dyDescent="0.25">
      <c r="A2762" s="32" t="s">
        <v>131</v>
      </c>
      <c r="B2762" s="32">
        <v>47774</v>
      </c>
      <c r="C2762" s="32" t="s">
        <v>1958</v>
      </c>
      <c r="D2762" s="32" t="str">
        <f>VLOOKUP(C2762,Grupo!A:B,2,0)</f>
        <v>_Rotormix_Mini</v>
      </c>
      <c r="G2762" s="34">
        <v>45422</v>
      </c>
      <c r="H2762" s="32">
        <v>9223</v>
      </c>
      <c r="I2762" s="58" t="s">
        <v>131</v>
      </c>
      <c r="J2762">
        <f>VLOOKUP(D2762,'TIpo (Estudo)'!A:C,3,0)</f>
        <v>6</v>
      </c>
      <c r="K2762" t="str">
        <f>VLOOKUP(D2762,'TIpo (Estudo)'!A:B,2,)</f>
        <v>Tipo_F_Mini</v>
      </c>
      <c r="L2762" t="s">
        <v>3015</v>
      </c>
      <c r="M2762" t="str">
        <f t="shared" si="86"/>
        <v>ES</v>
      </c>
      <c r="N2762" s="53">
        <v>41939</v>
      </c>
      <c r="O2762">
        <v>1</v>
      </c>
      <c r="P2762">
        <f t="shared" si="87"/>
        <v>18623.02</v>
      </c>
    </row>
    <row r="2763" spans="1:16" s="36" customFormat="1" x14ac:dyDescent="0.25">
      <c r="A2763" s="32" t="s">
        <v>4</v>
      </c>
      <c r="B2763" s="32">
        <v>47162</v>
      </c>
      <c r="C2763" s="32" t="s">
        <v>2023</v>
      </c>
      <c r="D2763" s="32" t="str">
        <f>VLOOKUP(C2763,Grupo!A:B,2,0)</f>
        <v>_TMX 06-10 m</v>
      </c>
      <c r="G2763" s="34">
        <v>100000</v>
      </c>
      <c r="H2763" s="32">
        <v>9233</v>
      </c>
      <c r="I2763" s="58" t="s">
        <v>4</v>
      </c>
      <c r="J2763">
        <f>VLOOKUP(D2763,'TIpo (Estudo)'!A:C,3,0)</f>
        <v>14</v>
      </c>
      <c r="K2763" t="str">
        <f>VLOOKUP(D2763,'TIpo (Estudo)'!A:B,2,)</f>
        <v>Tipo_H_6-10</v>
      </c>
      <c r="L2763" t="s">
        <v>3021</v>
      </c>
      <c r="M2763" t="str">
        <f t="shared" si="86"/>
        <v>MG</v>
      </c>
      <c r="N2763" s="53">
        <v>41940</v>
      </c>
      <c r="O2763">
        <v>1</v>
      </c>
      <c r="P2763">
        <f t="shared" si="87"/>
        <v>41000</v>
      </c>
    </row>
    <row r="2764" spans="1:16" s="36" customFormat="1" x14ac:dyDescent="0.25">
      <c r="A2764" s="32" t="s">
        <v>2</v>
      </c>
      <c r="B2764" s="32">
        <v>47412</v>
      </c>
      <c r="C2764" s="32" t="s">
        <v>2941</v>
      </c>
      <c r="D2764" s="32" t="str">
        <f>VLOOKUP(C2764,Grupo!A:B,2,0)</f>
        <v>_VM 2-8 m</v>
      </c>
      <c r="G2764" s="34">
        <v>55009</v>
      </c>
      <c r="H2764" s="32">
        <v>9219</v>
      </c>
      <c r="I2764" s="58" t="s">
        <v>2</v>
      </c>
      <c r="J2764">
        <f>VLOOKUP(D2764,'TIpo (Estudo)'!A:C,3,0)</f>
        <v>17</v>
      </c>
      <c r="K2764" t="str">
        <f>VLOOKUP(D2764,'TIpo (Estudo)'!A:B,2,)</f>
        <v>Tipo_J_2-8</v>
      </c>
      <c r="L2764" t="s">
        <v>3018</v>
      </c>
      <c r="M2764" t="str">
        <f t="shared" si="86"/>
        <v>SP</v>
      </c>
      <c r="N2764" s="53">
        <v>41940</v>
      </c>
      <c r="O2764">
        <v>1</v>
      </c>
      <c r="P2764">
        <f t="shared" si="87"/>
        <v>22553.69</v>
      </c>
    </row>
    <row r="2765" spans="1:16" s="36" customFormat="1" x14ac:dyDescent="0.25">
      <c r="A2765" s="32" t="s">
        <v>15</v>
      </c>
      <c r="B2765" s="32">
        <v>50908</v>
      </c>
      <c r="C2765" s="32" t="s">
        <v>3006</v>
      </c>
      <c r="D2765" s="32" t="str">
        <f>VLOOKUP(C2765,Grupo!A:B,2,0)</f>
        <v>_Feeder_SC</v>
      </c>
      <c r="G2765" s="34">
        <v>40236</v>
      </c>
      <c r="H2765" s="32">
        <v>9236</v>
      </c>
      <c r="I2765" s="58" t="s">
        <v>15</v>
      </c>
      <c r="J2765">
        <f>VLOOKUP(D2765,'TIpo (Estudo)'!A:C,3,0)</f>
        <v>4</v>
      </c>
      <c r="K2765" t="str">
        <f>VLOOKUP(D2765,'TIpo (Estudo)'!A:B,2,)</f>
        <v>Tipo_D</v>
      </c>
      <c r="L2765" t="s">
        <v>1802</v>
      </c>
      <c r="M2765" t="str">
        <f t="shared" si="86"/>
        <v>MT</v>
      </c>
      <c r="N2765" s="53">
        <v>41940</v>
      </c>
      <c r="O2765">
        <v>1</v>
      </c>
      <c r="P2765">
        <f t="shared" si="87"/>
        <v>16496.759999999998</v>
      </c>
    </row>
    <row r="2766" spans="1:16" s="36" customFormat="1" x14ac:dyDescent="0.25">
      <c r="A2766" s="32" t="s">
        <v>15</v>
      </c>
      <c r="B2766" s="32">
        <v>50908</v>
      </c>
      <c r="C2766" s="32" t="s">
        <v>3006</v>
      </c>
      <c r="D2766" s="32" t="str">
        <f>VLOOKUP(C2766,Grupo!A:B,2,0)</f>
        <v>_Feeder_SC</v>
      </c>
      <c r="G2766" s="34">
        <v>37550</v>
      </c>
      <c r="H2766" s="32">
        <v>9229</v>
      </c>
      <c r="I2766" s="58" t="s">
        <v>15</v>
      </c>
      <c r="J2766">
        <f>VLOOKUP(D2766,'TIpo (Estudo)'!A:C,3,0)</f>
        <v>4</v>
      </c>
      <c r="K2766" t="str">
        <f>VLOOKUP(D2766,'TIpo (Estudo)'!A:B,2,)</f>
        <v>Tipo_D</v>
      </c>
      <c r="L2766" t="s">
        <v>1802</v>
      </c>
      <c r="M2766" t="str">
        <f t="shared" si="86"/>
        <v>MT</v>
      </c>
      <c r="N2766" s="53">
        <v>41940</v>
      </c>
      <c r="O2766">
        <v>1</v>
      </c>
      <c r="P2766">
        <f t="shared" si="87"/>
        <v>15395.499999999998</v>
      </c>
    </row>
    <row r="2767" spans="1:16" s="36" customFormat="1" x14ac:dyDescent="0.25">
      <c r="A2767" s="32" t="s">
        <v>4</v>
      </c>
      <c r="B2767" s="32">
        <v>47083</v>
      </c>
      <c r="C2767" s="32" t="s">
        <v>1957</v>
      </c>
      <c r="D2767" s="32" t="str">
        <f>VLOOKUP(C2767,Grupo!A:B,2,0)</f>
        <v>_TMX 06-10 m</v>
      </c>
      <c r="G2767" s="34">
        <v>134874.12</v>
      </c>
      <c r="H2767" s="32">
        <v>9232</v>
      </c>
      <c r="I2767" s="58" t="s">
        <v>4</v>
      </c>
      <c r="J2767">
        <f>VLOOKUP(D2767,'TIpo (Estudo)'!A:C,3,0)</f>
        <v>14</v>
      </c>
      <c r="K2767" t="str">
        <f>VLOOKUP(D2767,'TIpo (Estudo)'!A:B,2,)</f>
        <v>Tipo_H_6-10</v>
      </c>
      <c r="L2767" t="s">
        <v>1532</v>
      </c>
      <c r="M2767" t="str">
        <f t="shared" si="86"/>
        <v>MG</v>
      </c>
      <c r="N2767" s="53">
        <v>41940</v>
      </c>
      <c r="O2767">
        <v>1</v>
      </c>
      <c r="P2767">
        <f t="shared" si="87"/>
        <v>55298.389199999998</v>
      </c>
    </row>
    <row r="2768" spans="1:16" s="36" customFormat="1" x14ac:dyDescent="0.25">
      <c r="A2768" s="32" t="s">
        <v>29</v>
      </c>
      <c r="B2768" s="32">
        <v>47412</v>
      </c>
      <c r="C2768" s="32" t="s">
        <v>2941</v>
      </c>
      <c r="D2768" s="32" t="str">
        <f>VLOOKUP(C2768,Grupo!A:B,2,0)</f>
        <v>_VM 2-8 m</v>
      </c>
      <c r="G2768" s="34">
        <v>59608</v>
      </c>
      <c r="H2768" s="32">
        <v>9237</v>
      </c>
      <c r="I2768" s="58" t="s">
        <v>29</v>
      </c>
      <c r="J2768">
        <f>VLOOKUP(D2768,'TIpo (Estudo)'!A:C,3,0)</f>
        <v>17</v>
      </c>
      <c r="K2768" t="str">
        <f>VLOOKUP(D2768,'TIpo (Estudo)'!A:B,2,)</f>
        <v>Tipo_J_2-8</v>
      </c>
      <c r="L2768" t="s">
        <v>1537</v>
      </c>
      <c r="M2768" t="str">
        <f t="shared" si="86"/>
        <v>PR</v>
      </c>
      <c r="N2768" s="53">
        <v>41941</v>
      </c>
      <c r="O2768">
        <v>1</v>
      </c>
      <c r="P2768">
        <f t="shared" si="87"/>
        <v>24439.279999999999</v>
      </c>
    </row>
    <row r="2769" spans="1:16" s="36" customFormat="1" x14ac:dyDescent="0.25">
      <c r="A2769" s="32" t="s">
        <v>79</v>
      </c>
      <c r="B2769" s="32">
        <v>47412</v>
      </c>
      <c r="C2769" s="32" t="s">
        <v>2941</v>
      </c>
      <c r="D2769" s="32" t="str">
        <f>VLOOKUP(C2769,Grupo!A:B,2,0)</f>
        <v>_VM 2-8 m</v>
      </c>
      <c r="G2769" s="34">
        <v>58414</v>
      </c>
      <c r="H2769" s="32">
        <v>9238</v>
      </c>
      <c r="I2769" s="58" t="s">
        <v>79</v>
      </c>
      <c r="J2769">
        <f>VLOOKUP(D2769,'TIpo (Estudo)'!A:C,3,0)</f>
        <v>17</v>
      </c>
      <c r="K2769" t="str">
        <f>VLOOKUP(D2769,'TIpo (Estudo)'!A:B,2,)</f>
        <v>Tipo_J_2-8</v>
      </c>
      <c r="L2769" t="s">
        <v>1704</v>
      </c>
      <c r="M2769" t="str">
        <f t="shared" si="86"/>
        <v>RS</v>
      </c>
      <c r="N2769" s="53">
        <v>41942</v>
      </c>
      <c r="O2769">
        <v>1</v>
      </c>
      <c r="P2769">
        <f t="shared" si="87"/>
        <v>23949.739999999998</v>
      </c>
    </row>
    <row r="2770" spans="1:16" s="36" customFormat="1" x14ac:dyDescent="0.25">
      <c r="A2770" s="32" t="s">
        <v>79</v>
      </c>
      <c r="B2770" s="32">
        <v>47354</v>
      </c>
      <c r="C2770" s="32" t="s">
        <v>1956</v>
      </c>
      <c r="D2770" s="32" t="str">
        <f>VLOOKUP(C2770,Grupo!A:B,2,0)</f>
        <v>_TMX 02-5 m</v>
      </c>
      <c r="G2770" s="34">
        <v>68550.850000000006</v>
      </c>
      <c r="H2770" s="32">
        <v>9200</v>
      </c>
      <c r="I2770" s="58" t="s">
        <v>79</v>
      </c>
      <c r="J2770">
        <f>VLOOKUP(D2770,'TIpo (Estudo)'!A:C,3,0)</f>
        <v>13</v>
      </c>
      <c r="K2770" t="str">
        <f>VLOOKUP(D2770,'TIpo (Estudo)'!A:B,2,)</f>
        <v>Tipo_H_2-5</v>
      </c>
      <c r="L2770" t="s">
        <v>3025</v>
      </c>
      <c r="M2770" t="str">
        <f t="shared" si="86"/>
        <v>RS</v>
      </c>
      <c r="N2770" s="53">
        <v>41942</v>
      </c>
      <c r="O2770">
        <v>1</v>
      </c>
      <c r="P2770">
        <f t="shared" si="87"/>
        <v>28105.8485</v>
      </c>
    </row>
    <row r="2771" spans="1:16" s="36" customFormat="1" x14ac:dyDescent="0.25">
      <c r="A2771" s="32" t="s">
        <v>2</v>
      </c>
      <c r="B2771" s="32">
        <v>47162</v>
      </c>
      <c r="C2771" s="32" t="s">
        <v>2023</v>
      </c>
      <c r="D2771" s="32" t="str">
        <f>VLOOKUP(C2771,Grupo!A:B,2,0)</f>
        <v>_TMX 06-10 m</v>
      </c>
      <c r="G2771" s="34">
        <v>94400</v>
      </c>
      <c r="H2771" s="32">
        <v>9241</v>
      </c>
      <c r="I2771" s="58" t="s">
        <v>2</v>
      </c>
      <c r="J2771">
        <f>VLOOKUP(D2771,'TIpo (Estudo)'!A:C,3,0)</f>
        <v>14</v>
      </c>
      <c r="K2771" t="str">
        <f>VLOOKUP(D2771,'TIpo (Estudo)'!A:B,2,)</f>
        <v>Tipo_H_6-10</v>
      </c>
      <c r="L2771" t="s">
        <v>1222</v>
      </c>
      <c r="M2771" t="str">
        <f t="shared" si="86"/>
        <v>SP</v>
      </c>
      <c r="N2771" s="53">
        <v>41943</v>
      </c>
      <c r="O2771">
        <v>1</v>
      </c>
      <c r="P2771">
        <f t="shared" si="87"/>
        <v>38704</v>
      </c>
    </row>
    <row r="2772" spans="1:16" s="36" customFormat="1" x14ac:dyDescent="0.25">
      <c r="A2772" s="32" t="s">
        <v>4</v>
      </c>
      <c r="B2772" s="32">
        <v>50908</v>
      </c>
      <c r="C2772" s="32" t="s">
        <v>3006</v>
      </c>
      <c r="D2772" s="32" t="str">
        <f>VLOOKUP(C2772,Grupo!A:B,2,0)</f>
        <v>_Feeder_SC</v>
      </c>
      <c r="G2772" s="34">
        <v>40900</v>
      </c>
      <c r="H2772" s="32">
        <v>9216</v>
      </c>
      <c r="I2772" s="58" t="s">
        <v>4</v>
      </c>
      <c r="J2772">
        <f>VLOOKUP(D2772,'TIpo (Estudo)'!A:C,3,0)</f>
        <v>4</v>
      </c>
      <c r="K2772" t="str">
        <f>VLOOKUP(D2772,'TIpo (Estudo)'!A:B,2,)</f>
        <v>Tipo_D</v>
      </c>
      <c r="L2772" t="s">
        <v>1514</v>
      </c>
      <c r="M2772" t="str">
        <f t="shared" si="86"/>
        <v>MG</v>
      </c>
      <c r="N2772" s="53">
        <v>41943</v>
      </c>
      <c r="O2772">
        <v>1</v>
      </c>
      <c r="P2772">
        <f t="shared" si="87"/>
        <v>16769</v>
      </c>
    </row>
    <row r="2773" spans="1:16" s="36" customFormat="1" x14ac:dyDescent="0.25">
      <c r="A2773" s="32" t="s">
        <v>15</v>
      </c>
      <c r="B2773" s="32">
        <v>50908</v>
      </c>
      <c r="C2773" s="32" t="s">
        <v>3006</v>
      </c>
      <c r="D2773" s="32" t="str">
        <f>VLOOKUP(C2773,Grupo!A:B,2,0)</f>
        <v>_Feeder_SC</v>
      </c>
      <c r="G2773" s="34">
        <v>39874.67</v>
      </c>
      <c r="H2773" s="32">
        <v>9230</v>
      </c>
      <c r="I2773" s="58" t="s">
        <v>15</v>
      </c>
      <c r="J2773">
        <f>VLOOKUP(D2773,'TIpo (Estudo)'!A:C,3,0)</f>
        <v>4</v>
      </c>
      <c r="K2773" t="str">
        <f>VLOOKUP(D2773,'TIpo (Estudo)'!A:B,2,)</f>
        <v>Tipo_D</v>
      </c>
      <c r="L2773" t="s">
        <v>1411</v>
      </c>
      <c r="M2773" t="str">
        <f t="shared" si="86"/>
        <v>MT</v>
      </c>
      <c r="N2773" s="53">
        <v>41943</v>
      </c>
      <c r="O2773">
        <v>1</v>
      </c>
      <c r="P2773">
        <f t="shared" si="87"/>
        <v>16348.614699999998</v>
      </c>
    </row>
    <row r="2774" spans="1:16" x14ac:dyDescent="0.25">
      <c r="A2774" s="32" t="s">
        <v>2</v>
      </c>
      <c r="B2774" s="32">
        <v>47774</v>
      </c>
      <c r="C2774" s="32" t="s">
        <v>1958</v>
      </c>
      <c r="D2774" s="32" t="str">
        <f>VLOOKUP(C2774,Grupo!A:B,2,0)</f>
        <v>_Rotormix_Mini</v>
      </c>
      <c r="G2774" s="34">
        <v>36500</v>
      </c>
      <c r="H2774" s="32">
        <v>9226</v>
      </c>
      <c r="I2774" s="58" t="s">
        <v>2</v>
      </c>
      <c r="J2774">
        <f>VLOOKUP(D2774,'TIpo (Estudo)'!A:C,3,0)</f>
        <v>6</v>
      </c>
      <c r="K2774" t="str">
        <f>VLOOKUP(D2774,'TIpo (Estudo)'!A:B,2,)</f>
        <v>Tipo_F_Mini</v>
      </c>
      <c r="L2774" t="s">
        <v>1742</v>
      </c>
      <c r="M2774" t="str">
        <f t="shared" si="86"/>
        <v>SP</v>
      </c>
      <c r="N2774" s="53">
        <v>41948</v>
      </c>
      <c r="O2774">
        <v>1</v>
      </c>
      <c r="P2774">
        <f t="shared" si="87"/>
        <v>14965</v>
      </c>
    </row>
    <row r="2775" spans="1:16" x14ac:dyDescent="0.25">
      <c r="A2775" s="32" t="s">
        <v>2</v>
      </c>
      <c r="B2775" s="32">
        <v>33790</v>
      </c>
      <c r="C2775" s="32" t="s">
        <v>1176</v>
      </c>
      <c r="D2775" s="32" t="str">
        <f>VLOOKUP(C2775,Grupo!A:B,2,0)</f>
        <v>_Colhedoras</v>
      </c>
      <c r="G2775" s="34">
        <v>41138</v>
      </c>
      <c r="H2775" s="32">
        <v>9118</v>
      </c>
      <c r="I2775" s="58" t="s">
        <v>2</v>
      </c>
      <c r="J2775">
        <f>VLOOKUP(D2775,'TIpo (Estudo)'!A:C,3,0)</f>
        <v>1</v>
      </c>
      <c r="K2775" t="str">
        <f>VLOOKUP(D2775,'TIpo (Estudo)'!A:B,2,)</f>
        <v>Tipo_A</v>
      </c>
      <c r="L2775" t="s">
        <v>1222</v>
      </c>
      <c r="M2775" t="str">
        <f t="shared" si="86"/>
        <v>SP</v>
      </c>
      <c r="N2775" s="53">
        <v>41948</v>
      </c>
      <c r="O2775">
        <v>1</v>
      </c>
      <c r="P2775">
        <f t="shared" si="87"/>
        <v>16866.579999999998</v>
      </c>
    </row>
    <row r="2776" spans="1:16" x14ac:dyDescent="0.25">
      <c r="A2776" s="32" t="s">
        <v>79</v>
      </c>
      <c r="B2776" s="32">
        <v>41815</v>
      </c>
      <c r="C2776" s="32" t="s">
        <v>2940</v>
      </c>
      <c r="D2776" s="32" t="str">
        <f>VLOOKUP(C2776,Grupo!A:B,2,0)</f>
        <v>_VM 2-8 m</v>
      </c>
      <c r="G2776" s="34">
        <v>40550</v>
      </c>
      <c r="H2776" s="32">
        <v>9220</v>
      </c>
      <c r="I2776" s="58" t="s">
        <v>79</v>
      </c>
      <c r="J2776">
        <f>VLOOKUP(D2776,'TIpo (Estudo)'!A:C,3,0)</f>
        <v>17</v>
      </c>
      <c r="K2776" t="str">
        <f>VLOOKUP(D2776,'TIpo (Estudo)'!A:B,2,)</f>
        <v>Tipo_J_2-8</v>
      </c>
      <c r="L2776" t="s">
        <v>1406</v>
      </c>
      <c r="M2776" t="str">
        <f t="shared" si="86"/>
        <v>RS</v>
      </c>
      <c r="N2776" s="53">
        <v>41949</v>
      </c>
      <c r="O2776">
        <v>1</v>
      </c>
      <c r="P2776">
        <f t="shared" si="87"/>
        <v>16625.5</v>
      </c>
    </row>
    <row r="2777" spans="1:16" x14ac:dyDescent="0.25">
      <c r="A2777" s="32" t="s">
        <v>2</v>
      </c>
      <c r="B2777" s="32">
        <v>31990</v>
      </c>
      <c r="C2777" s="32" t="s">
        <v>1157</v>
      </c>
      <c r="D2777" s="32" t="str">
        <f>VLOOKUP(C2777,Grupo!A:B,2,0)</f>
        <v>_RX 0-11m</v>
      </c>
      <c r="G2777" s="34">
        <v>71720</v>
      </c>
      <c r="H2777" s="32">
        <v>9222</v>
      </c>
      <c r="I2777" s="58" t="s">
        <v>2</v>
      </c>
      <c r="J2777">
        <f>VLOOKUP(D2777,'TIpo (Estudo)'!A:C,3,0)</f>
        <v>7</v>
      </c>
      <c r="K2777" t="str">
        <f>VLOOKUP(D2777,'TIpo (Estudo)'!A:B,2,)</f>
        <v>Tipo_F_0-11</v>
      </c>
      <c r="L2777" t="s">
        <v>3038</v>
      </c>
      <c r="M2777" t="str">
        <f t="shared" si="86"/>
        <v>SP</v>
      </c>
      <c r="N2777" s="53">
        <v>41949</v>
      </c>
      <c r="O2777">
        <v>1</v>
      </c>
      <c r="P2777">
        <f t="shared" si="87"/>
        <v>29405.199999999997</v>
      </c>
    </row>
    <row r="2778" spans="1:16" x14ac:dyDescent="0.25">
      <c r="A2778" s="32" t="s">
        <v>79</v>
      </c>
      <c r="B2778" s="32">
        <v>46231</v>
      </c>
      <c r="C2778" s="32" t="s">
        <v>1854</v>
      </c>
      <c r="D2778" s="32" t="str">
        <f>VLOOKUP(C2778,Grupo!A:B,2,0)</f>
        <v>_Colhedoras</v>
      </c>
      <c r="G2778" s="34">
        <v>32997.5</v>
      </c>
      <c r="H2778" s="32">
        <v>9172</v>
      </c>
      <c r="I2778" s="58" t="s">
        <v>79</v>
      </c>
      <c r="J2778">
        <f>VLOOKUP(D2778,'TIpo (Estudo)'!A:C,3,0)</f>
        <v>1</v>
      </c>
      <c r="K2778" t="str">
        <f>VLOOKUP(D2778,'TIpo (Estudo)'!A:B,2,)</f>
        <v>Tipo_A</v>
      </c>
      <c r="L2778" t="s">
        <v>3040</v>
      </c>
      <c r="M2778" t="str">
        <f t="shared" si="86"/>
        <v>RS</v>
      </c>
      <c r="N2778" s="53">
        <v>41949</v>
      </c>
      <c r="O2778">
        <v>1</v>
      </c>
      <c r="P2778">
        <f t="shared" si="87"/>
        <v>13528.974999999999</v>
      </c>
    </row>
    <row r="2779" spans="1:16" x14ac:dyDescent="0.25">
      <c r="A2779" s="32" t="s">
        <v>2</v>
      </c>
      <c r="B2779" s="32">
        <v>47774</v>
      </c>
      <c r="C2779" s="32" t="s">
        <v>1958</v>
      </c>
      <c r="D2779" s="32" t="str">
        <f>VLOOKUP(C2779,Grupo!A:B,2,0)</f>
        <v>_Rotormix_Mini</v>
      </c>
      <c r="G2779" s="34">
        <v>39500</v>
      </c>
      <c r="H2779" s="32">
        <v>9255</v>
      </c>
      <c r="I2779" s="58" t="s">
        <v>2</v>
      </c>
      <c r="J2779">
        <f>VLOOKUP(D2779,'TIpo (Estudo)'!A:C,3,0)</f>
        <v>6</v>
      </c>
      <c r="K2779" t="str">
        <f>VLOOKUP(D2779,'TIpo (Estudo)'!A:B,2,)</f>
        <v>Tipo_F_Mini</v>
      </c>
      <c r="L2779" t="s">
        <v>1222</v>
      </c>
      <c r="M2779" t="str">
        <f t="shared" si="86"/>
        <v>SP</v>
      </c>
      <c r="N2779" s="53">
        <v>41950</v>
      </c>
      <c r="O2779">
        <v>1</v>
      </c>
      <c r="P2779">
        <f t="shared" si="87"/>
        <v>16194.999999999998</v>
      </c>
    </row>
    <row r="2780" spans="1:16" x14ac:dyDescent="0.25">
      <c r="A2780" s="32" t="s">
        <v>2</v>
      </c>
      <c r="B2780" s="32">
        <v>47774</v>
      </c>
      <c r="C2780" s="32" t="s">
        <v>1958</v>
      </c>
      <c r="D2780" s="32" t="str">
        <f>VLOOKUP(C2780,Grupo!A:B,2,0)</f>
        <v>_Rotormix_Mini</v>
      </c>
      <c r="G2780" s="34">
        <v>39920</v>
      </c>
      <c r="H2780" s="32">
        <v>9144</v>
      </c>
      <c r="I2780" s="58" t="s">
        <v>2</v>
      </c>
      <c r="J2780">
        <f>VLOOKUP(D2780,'TIpo (Estudo)'!A:C,3,0)</f>
        <v>6</v>
      </c>
      <c r="K2780" t="str">
        <f>VLOOKUP(D2780,'TIpo (Estudo)'!A:B,2,)</f>
        <v>Tipo_F_Mini</v>
      </c>
      <c r="L2780" t="s">
        <v>1222</v>
      </c>
      <c r="M2780" t="str">
        <f t="shared" si="86"/>
        <v>SP</v>
      </c>
      <c r="N2780" s="53">
        <v>41950</v>
      </c>
      <c r="O2780">
        <v>1</v>
      </c>
      <c r="P2780">
        <f t="shared" si="87"/>
        <v>16367.199999999999</v>
      </c>
    </row>
    <row r="2781" spans="1:16" x14ac:dyDescent="0.25">
      <c r="A2781" s="32" t="s">
        <v>2</v>
      </c>
      <c r="B2781" s="32">
        <v>50908</v>
      </c>
      <c r="C2781" s="32" t="s">
        <v>3006</v>
      </c>
      <c r="D2781" s="32" t="str">
        <f>VLOOKUP(C2781,Grupo!A:B,2,0)</f>
        <v>_Feeder_SC</v>
      </c>
      <c r="G2781" s="34">
        <v>37800</v>
      </c>
      <c r="H2781" s="32">
        <v>9240</v>
      </c>
      <c r="I2781" s="58" t="s">
        <v>2</v>
      </c>
      <c r="J2781">
        <f>VLOOKUP(D2781,'TIpo (Estudo)'!A:C,3,0)</f>
        <v>4</v>
      </c>
      <c r="K2781" t="str">
        <f>VLOOKUP(D2781,'TIpo (Estudo)'!A:B,2,)</f>
        <v>Tipo_D</v>
      </c>
      <c r="L2781" t="s">
        <v>1222</v>
      </c>
      <c r="M2781" t="str">
        <f t="shared" si="86"/>
        <v>SP</v>
      </c>
      <c r="N2781" s="53">
        <v>41950</v>
      </c>
      <c r="O2781">
        <v>1</v>
      </c>
      <c r="P2781">
        <f t="shared" si="87"/>
        <v>15497.999999999998</v>
      </c>
    </row>
    <row r="2782" spans="1:16" x14ac:dyDescent="0.25">
      <c r="A2782" s="32" t="s">
        <v>10</v>
      </c>
      <c r="B2782" s="32">
        <v>31744</v>
      </c>
      <c r="C2782" s="32" t="s">
        <v>1153</v>
      </c>
      <c r="D2782" s="32" t="str">
        <f>VLOOKUP(C2782,Grupo!A:B,2,0)</f>
        <v>_RX 0-11m</v>
      </c>
      <c r="G2782" s="34">
        <v>79000</v>
      </c>
      <c r="H2782" s="32">
        <v>9260</v>
      </c>
      <c r="I2782" s="58" t="s">
        <v>10</v>
      </c>
      <c r="J2782">
        <f>VLOOKUP(D2782,'TIpo (Estudo)'!A:C,3,0)</f>
        <v>7</v>
      </c>
      <c r="K2782" t="str">
        <f>VLOOKUP(D2782,'TIpo (Estudo)'!A:B,2,)</f>
        <v>Tipo_F_0-11</v>
      </c>
      <c r="L2782" t="s">
        <v>1439</v>
      </c>
      <c r="M2782" t="str">
        <f t="shared" si="86"/>
        <v>GO</v>
      </c>
      <c r="N2782" s="53">
        <v>41950</v>
      </c>
      <c r="O2782">
        <v>1</v>
      </c>
      <c r="P2782">
        <f t="shared" si="87"/>
        <v>32389.999999999996</v>
      </c>
    </row>
    <row r="2783" spans="1:16" x14ac:dyDescent="0.25">
      <c r="A2783" s="32" t="s">
        <v>131</v>
      </c>
      <c r="B2783" s="32">
        <v>47774</v>
      </c>
      <c r="C2783" s="32" t="s">
        <v>1958</v>
      </c>
      <c r="D2783" s="32" t="str">
        <f>VLOOKUP(C2783,Grupo!A:B,2,0)</f>
        <v>_Rotormix_Mini</v>
      </c>
      <c r="G2783" s="34">
        <v>45422</v>
      </c>
      <c r="H2783" s="32">
        <v>9196</v>
      </c>
      <c r="I2783" s="58" t="s">
        <v>131</v>
      </c>
      <c r="J2783">
        <f>VLOOKUP(D2783,'TIpo (Estudo)'!A:C,3,0)</f>
        <v>6</v>
      </c>
      <c r="K2783" t="str">
        <f>VLOOKUP(D2783,'TIpo (Estudo)'!A:B,2,)</f>
        <v>Tipo_F_Mini</v>
      </c>
      <c r="L2783" t="s">
        <v>3015</v>
      </c>
      <c r="M2783" t="str">
        <f t="shared" si="86"/>
        <v>ES</v>
      </c>
      <c r="N2783" s="53">
        <v>41950</v>
      </c>
      <c r="O2783">
        <v>1</v>
      </c>
      <c r="P2783">
        <f t="shared" si="87"/>
        <v>18623.02</v>
      </c>
    </row>
    <row r="2784" spans="1:16" x14ac:dyDescent="0.25">
      <c r="A2784" s="32" t="s">
        <v>131</v>
      </c>
      <c r="B2784" s="32">
        <v>47774</v>
      </c>
      <c r="C2784" s="32" t="s">
        <v>1958</v>
      </c>
      <c r="D2784" s="32" t="str">
        <f>VLOOKUP(C2784,Grupo!A:B,2,0)</f>
        <v>_Rotormix_Mini</v>
      </c>
      <c r="G2784" s="34">
        <v>45422</v>
      </c>
      <c r="H2784" s="32">
        <v>9197</v>
      </c>
      <c r="I2784" s="58" t="s">
        <v>131</v>
      </c>
      <c r="J2784">
        <f>VLOOKUP(D2784,'TIpo (Estudo)'!A:C,3,0)</f>
        <v>6</v>
      </c>
      <c r="K2784" t="str">
        <f>VLOOKUP(D2784,'TIpo (Estudo)'!A:B,2,)</f>
        <v>Tipo_F_Mini</v>
      </c>
      <c r="L2784" t="s">
        <v>3015</v>
      </c>
      <c r="M2784" t="str">
        <f t="shared" si="86"/>
        <v>ES</v>
      </c>
      <c r="N2784" s="53">
        <v>41950</v>
      </c>
      <c r="O2784">
        <v>1</v>
      </c>
      <c r="P2784">
        <f t="shared" si="87"/>
        <v>18623.02</v>
      </c>
    </row>
    <row r="2785" spans="1:16" x14ac:dyDescent="0.25">
      <c r="A2785" s="32" t="s">
        <v>131</v>
      </c>
      <c r="B2785" s="32">
        <v>47774</v>
      </c>
      <c r="C2785" s="32" t="s">
        <v>1958</v>
      </c>
      <c r="D2785" s="32" t="str">
        <f>VLOOKUP(C2785,Grupo!A:B,2,0)</f>
        <v>_Rotormix_Mini</v>
      </c>
      <c r="G2785" s="34">
        <v>45422</v>
      </c>
      <c r="H2785" s="32">
        <v>9223</v>
      </c>
      <c r="I2785" s="58" t="s">
        <v>131</v>
      </c>
      <c r="J2785">
        <f>VLOOKUP(D2785,'TIpo (Estudo)'!A:C,3,0)</f>
        <v>6</v>
      </c>
      <c r="K2785" t="str">
        <f>VLOOKUP(D2785,'TIpo (Estudo)'!A:B,2,)</f>
        <v>Tipo_F_Mini</v>
      </c>
      <c r="L2785" t="s">
        <v>3015</v>
      </c>
      <c r="M2785" t="str">
        <f t="shared" si="86"/>
        <v>ES</v>
      </c>
      <c r="N2785" s="53">
        <v>41950</v>
      </c>
      <c r="O2785">
        <v>1</v>
      </c>
      <c r="P2785">
        <f t="shared" si="87"/>
        <v>18623.02</v>
      </c>
    </row>
    <row r="2786" spans="1:16" x14ac:dyDescent="0.25">
      <c r="A2786" s="32" t="s">
        <v>4</v>
      </c>
      <c r="B2786" s="32">
        <v>47774</v>
      </c>
      <c r="C2786" s="32" t="s">
        <v>1958</v>
      </c>
      <c r="D2786" s="32" t="str">
        <f>VLOOKUP(C2786,Grupo!A:B,2,0)</f>
        <v>_Rotormix_Mini</v>
      </c>
      <c r="G2786" s="34">
        <v>43131</v>
      </c>
      <c r="H2786" s="32">
        <v>9248</v>
      </c>
      <c r="I2786" s="58" t="s">
        <v>4</v>
      </c>
      <c r="J2786">
        <f>VLOOKUP(D2786,'TIpo (Estudo)'!A:C,3,0)</f>
        <v>6</v>
      </c>
      <c r="K2786" t="str">
        <f>VLOOKUP(D2786,'TIpo (Estudo)'!A:B,2,)</f>
        <v>Tipo_F_Mini</v>
      </c>
      <c r="L2786" t="s">
        <v>1933</v>
      </c>
      <c r="M2786" t="str">
        <f t="shared" si="86"/>
        <v>MG</v>
      </c>
      <c r="N2786" s="53">
        <v>41953</v>
      </c>
      <c r="O2786">
        <v>1</v>
      </c>
      <c r="P2786">
        <f t="shared" si="87"/>
        <v>17683.71</v>
      </c>
    </row>
    <row r="2787" spans="1:16" x14ac:dyDescent="0.25">
      <c r="A2787" s="32" t="s">
        <v>4</v>
      </c>
      <c r="B2787" s="32">
        <v>47354</v>
      </c>
      <c r="C2787" s="32" t="s">
        <v>1956</v>
      </c>
      <c r="D2787" s="32" t="str">
        <f>VLOOKUP(C2787,Grupo!A:B,2,0)</f>
        <v>_TMX 02-5 m</v>
      </c>
      <c r="G2787" s="34">
        <v>62550</v>
      </c>
      <c r="H2787" s="32">
        <v>9112</v>
      </c>
      <c r="I2787" s="58" t="s">
        <v>4</v>
      </c>
      <c r="J2787">
        <f>VLOOKUP(D2787,'TIpo (Estudo)'!A:C,3,0)</f>
        <v>13</v>
      </c>
      <c r="K2787" t="str">
        <f>VLOOKUP(D2787,'TIpo (Estudo)'!A:B,2,)</f>
        <v>Tipo_H_2-5</v>
      </c>
      <c r="L2787" t="s">
        <v>1259</v>
      </c>
      <c r="M2787" t="str">
        <f t="shared" si="86"/>
        <v>MG</v>
      </c>
      <c r="N2787" s="53">
        <v>41954</v>
      </c>
      <c r="O2787">
        <v>1</v>
      </c>
      <c r="P2787">
        <f t="shared" si="87"/>
        <v>25645.5</v>
      </c>
    </row>
    <row r="2788" spans="1:16" x14ac:dyDescent="0.25">
      <c r="A2788" s="32" t="s">
        <v>4</v>
      </c>
      <c r="B2788" s="32">
        <v>46986</v>
      </c>
      <c r="C2788" s="32" t="s">
        <v>2027</v>
      </c>
      <c r="D2788" s="32" t="str">
        <f>VLOOKUP(C2788,Grupo!A:B,2,0)</f>
        <v>_TMX 02-5 m</v>
      </c>
      <c r="G2788" s="34">
        <v>88430</v>
      </c>
      <c r="H2788" s="32">
        <v>9239</v>
      </c>
      <c r="I2788" s="58" t="s">
        <v>4</v>
      </c>
      <c r="J2788">
        <f>VLOOKUP(D2788,'TIpo (Estudo)'!A:C,3,0)</f>
        <v>13</v>
      </c>
      <c r="K2788" t="str">
        <f>VLOOKUP(D2788,'TIpo (Estudo)'!A:B,2,)</f>
        <v>Tipo_H_2-5</v>
      </c>
      <c r="L2788" t="s">
        <v>1259</v>
      </c>
      <c r="M2788" t="str">
        <f t="shared" si="86"/>
        <v>MG</v>
      </c>
      <c r="N2788" s="53">
        <v>41954</v>
      </c>
      <c r="O2788">
        <v>1</v>
      </c>
      <c r="P2788">
        <f t="shared" si="87"/>
        <v>36256.299999999996</v>
      </c>
    </row>
    <row r="2789" spans="1:16" x14ac:dyDescent="0.25">
      <c r="A2789" s="32" t="s">
        <v>10</v>
      </c>
      <c r="B2789" s="32">
        <v>47774</v>
      </c>
      <c r="C2789" s="32" t="s">
        <v>1958</v>
      </c>
      <c r="D2789" s="32" t="str">
        <f>VLOOKUP(C2789,Grupo!A:B,2,0)</f>
        <v>_Rotormix_Mini</v>
      </c>
      <c r="G2789" s="34">
        <v>43000</v>
      </c>
      <c r="H2789" s="32">
        <v>9256</v>
      </c>
      <c r="I2789" s="58" t="s">
        <v>10</v>
      </c>
      <c r="J2789">
        <f>VLOOKUP(D2789,'TIpo (Estudo)'!A:C,3,0)</f>
        <v>6</v>
      </c>
      <c r="K2789" t="str">
        <f>VLOOKUP(D2789,'TIpo (Estudo)'!A:B,2,)</f>
        <v>Tipo_F_Mini</v>
      </c>
      <c r="L2789" t="s">
        <v>1218</v>
      </c>
      <c r="M2789" t="str">
        <f t="shared" si="86"/>
        <v>GO</v>
      </c>
      <c r="N2789" s="53">
        <v>41954</v>
      </c>
      <c r="O2789">
        <v>1</v>
      </c>
      <c r="P2789">
        <f t="shared" si="87"/>
        <v>17630</v>
      </c>
    </row>
    <row r="2790" spans="1:16" x14ac:dyDescent="0.25">
      <c r="A2790" s="32" t="s">
        <v>79</v>
      </c>
      <c r="B2790" s="32">
        <v>41815</v>
      </c>
      <c r="C2790" s="32" t="s">
        <v>2940</v>
      </c>
      <c r="D2790" s="32" t="str">
        <f>VLOOKUP(C2790,Grupo!A:B,2,0)</f>
        <v>_VM 2-8 m</v>
      </c>
      <c r="G2790" s="34">
        <v>38325.17</v>
      </c>
      <c r="H2790" s="32">
        <v>9251</v>
      </c>
      <c r="I2790" s="58" t="s">
        <v>79</v>
      </c>
      <c r="J2790">
        <f>VLOOKUP(D2790,'TIpo (Estudo)'!A:C,3,0)</f>
        <v>17</v>
      </c>
      <c r="K2790" t="str">
        <f>VLOOKUP(D2790,'TIpo (Estudo)'!A:B,2,)</f>
        <v>Tipo_J_2-8</v>
      </c>
      <c r="L2790" t="s">
        <v>1704</v>
      </c>
      <c r="M2790" t="str">
        <f t="shared" si="86"/>
        <v>RS</v>
      </c>
      <c r="N2790" s="53">
        <v>41954</v>
      </c>
      <c r="O2790">
        <v>1</v>
      </c>
      <c r="P2790">
        <f t="shared" si="87"/>
        <v>15713.319699999998</v>
      </c>
    </row>
    <row r="2791" spans="1:16" x14ac:dyDescent="0.25">
      <c r="A2791" s="32" t="s">
        <v>2</v>
      </c>
      <c r="B2791" s="32">
        <v>32720</v>
      </c>
      <c r="C2791" s="32" t="s">
        <v>2026</v>
      </c>
      <c r="D2791" s="32" t="str">
        <f>VLOOKUP(C2791,Grupo!A:B,2,0)</f>
        <v>_Sega_Pasto</v>
      </c>
      <c r="G2791" s="34">
        <v>32499</v>
      </c>
      <c r="H2791" s="32">
        <v>9259</v>
      </c>
      <c r="I2791" s="58" t="s">
        <v>2</v>
      </c>
      <c r="J2791">
        <f>VLOOKUP(D2791,'TIpo (Estudo)'!A:C,3,0)</f>
        <v>12</v>
      </c>
      <c r="K2791" t="str">
        <f>VLOOKUP(D2791,'TIpo (Estudo)'!A:B,2,)</f>
        <v>Tipo_G</v>
      </c>
      <c r="L2791" t="s">
        <v>1474</v>
      </c>
      <c r="M2791" t="str">
        <f t="shared" si="86"/>
        <v>SP</v>
      </c>
      <c r="N2791" s="53">
        <v>41955</v>
      </c>
      <c r="O2791">
        <v>1</v>
      </c>
      <c r="P2791">
        <f t="shared" si="87"/>
        <v>13324.589999999998</v>
      </c>
    </row>
    <row r="2792" spans="1:16" x14ac:dyDescent="0.25">
      <c r="A2792" s="32" t="s">
        <v>79</v>
      </c>
      <c r="B2792" s="32">
        <v>41815</v>
      </c>
      <c r="C2792" s="32" t="s">
        <v>2940</v>
      </c>
      <c r="D2792" s="32" t="str">
        <f>VLOOKUP(C2792,Grupo!A:B,2,0)</f>
        <v>_VM 2-8 m</v>
      </c>
      <c r="G2792" s="34">
        <v>40320.99</v>
      </c>
      <c r="H2792" s="32">
        <v>9258</v>
      </c>
      <c r="I2792" s="58" t="s">
        <v>79</v>
      </c>
      <c r="J2792">
        <f>VLOOKUP(D2792,'TIpo (Estudo)'!A:C,3,0)</f>
        <v>17</v>
      </c>
      <c r="K2792" t="str">
        <f>VLOOKUP(D2792,'TIpo (Estudo)'!A:B,2,)</f>
        <v>Tipo_J_2-8</v>
      </c>
      <c r="L2792" t="s">
        <v>1406</v>
      </c>
      <c r="M2792" t="str">
        <f t="shared" si="86"/>
        <v>RS</v>
      </c>
      <c r="N2792" s="53">
        <v>41957</v>
      </c>
      <c r="O2792">
        <v>1</v>
      </c>
      <c r="P2792">
        <f t="shared" si="87"/>
        <v>16531.605899999999</v>
      </c>
    </row>
    <row r="2793" spans="1:16" x14ac:dyDescent="0.25">
      <c r="A2793" s="32" t="s">
        <v>2</v>
      </c>
      <c r="B2793" s="32">
        <v>31744</v>
      </c>
      <c r="C2793" s="32" t="s">
        <v>1153</v>
      </c>
      <c r="D2793" s="32" t="str">
        <f>VLOOKUP(C2793,Grupo!A:B,2,0)</f>
        <v>_RX 0-11m</v>
      </c>
      <c r="G2793" s="34">
        <v>79295</v>
      </c>
      <c r="H2793" s="32">
        <v>9254</v>
      </c>
      <c r="I2793" s="58" t="s">
        <v>2</v>
      </c>
      <c r="J2793">
        <f>VLOOKUP(D2793,'TIpo (Estudo)'!A:C,3,0)</f>
        <v>7</v>
      </c>
      <c r="K2793" t="str">
        <f>VLOOKUP(D2793,'TIpo (Estudo)'!A:B,2,)</f>
        <v>Tipo_F_0-11</v>
      </c>
      <c r="L2793" t="s">
        <v>3042</v>
      </c>
      <c r="M2793" t="str">
        <f t="shared" si="86"/>
        <v>SP</v>
      </c>
      <c r="N2793" s="53">
        <v>41957</v>
      </c>
      <c r="O2793">
        <v>1</v>
      </c>
      <c r="P2793">
        <f t="shared" si="87"/>
        <v>32510.949999999997</v>
      </c>
    </row>
    <row r="2794" spans="1:16" x14ac:dyDescent="0.25">
      <c r="A2794" s="32" t="s">
        <v>2</v>
      </c>
      <c r="B2794" s="32">
        <v>50908</v>
      </c>
      <c r="C2794" s="32" t="s">
        <v>3006</v>
      </c>
      <c r="D2794" s="32" t="str">
        <f>VLOOKUP(C2794,Grupo!A:B,2,0)</f>
        <v>_Feeder_SC</v>
      </c>
      <c r="G2794" s="34">
        <v>40815</v>
      </c>
      <c r="H2794" s="32">
        <v>9272</v>
      </c>
      <c r="I2794" s="58" t="s">
        <v>2</v>
      </c>
      <c r="J2794">
        <f>VLOOKUP(D2794,'TIpo (Estudo)'!A:C,3,0)</f>
        <v>4</v>
      </c>
      <c r="K2794" t="str">
        <f>VLOOKUP(D2794,'TIpo (Estudo)'!A:B,2,)</f>
        <v>Tipo_D</v>
      </c>
      <c r="L2794" t="s">
        <v>1301</v>
      </c>
      <c r="M2794" t="str">
        <f t="shared" si="86"/>
        <v>SP</v>
      </c>
      <c r="N2794" s="53">
        <v>41957</v>
      </c>
      <c r="O2794">
        <v>1</v>
      </c>
      <c r="P2794">
        <f t="shared" si="87"/>
        <v>16734.149999999998</v>
      </c>
    </row>
    <row r="2795" spans="1:16" x14ac:dyDescent="0.25">
      <c r="A2795" s="32" t="s">
        <v>2</v>
      </c>
      <c r="B2795" s="32">
        <v>47083</v>
      </c>
      <c r="C2795" s="32" t="s">
        <v>1957</v>
      </c>
      <c r="D2795" s="32" t="str">
        <f>VLOOKUP(C2795,Grupo!A:B,2,0)</f>
        <v>_TMX 06-10 m</v>
      </c>
      <c r="G2795" s="34">
        <v>110345</v>
      </c>
      <c r="H2795" s="32">
        <v>9221</v>
      </c>
      <c r="I2795" s="58" t="s">
        <v>2</v>
      </c>
      <c r="J2795">
        <f>VLOOKUP(D2795,'TIpo (Estudo)'!A:C,3,0)</f>
        <v>14</v>
      </c>
      <c r="K2795" t="str">
        <f>VLOOKUP(D2795,'TIpo (Estudo)'!A:B,2,)</f>
        <v>Tipo_H_6-10</v>
      </c>
      <c r="L2795" t="s">
        <v>1742</v>
      </c>
      <c r="M2795" t="str">
        <f t="shared" si="86"/>
        <v>SP</v>
      </c>
      <c r="N2795" s="53">
        <v>41960</v>
      </c>
      <c r="O2795">
        <v>1</v>
      </c>
      <c r="P2795">
        <f t="shared" si="87"/>
        <v>45241.45</v>
      </c>
    </row>
    <row r="2796" spans="1:16" x14ac:dyDescent="0.25">
      <c r="A2796" s="32" t="s">
        <v>4</v>
      </c>
      <c r="B2796" s="32">
        <v>47354</v>
      </c>
      <c r="C2796" s="32" t="s">
        <v>1956</v>
      </c>
      <c r="D2796" s="32" t="str">
        <f>VLOOKUP(C2796,Grupo!A:B,2,0)</f>
        <v>_TMX 02-5 m</v>
      </c>
      <c r="G2796" s="34">
        <v>62550</v>
      </c>
      <c r="H2796" s="32">
        <v>9242</v>
      </c>
      <c r="I2796" s="58" t="s">
        <v>4</v>
      </c>
      <c r="J2796">
        <f>VLOOKUP(D2796,'TIpo (Estudo)'!A:C,3,0)</f>
        <v>13</v>
      </c>
      <c r="K2796" t="str">
        <f>VLOOKUP(D2796,'TIpo (Estudo)'!A:B,2,)</f>
        <v>Tipo_H_2-5</v>
      </c>
      <c r="L2796" t="s">
        <v>1259</v>
      </c>
      <c r="M2796" t="str">
        <f t="shared" si="86"/>
        <v>MG</v>
      </c>
      <c r="N2796" s="53">
        <v>41961</v>
      </c>
      <c r="O2796">
        <v>1</v>
      </c>
      <c r="P2796">
        <f t="shared" si="87"/>
        <v>25645.5</v>
      </c>
    </row>
    <row r="2797" spans="1:16" x14ac:dyDescent="0.25">
      <c r="A2797" s="32" t="s">
        <v>4</v>
      </c>
      <c r="B2797" s="32">
        <v>47354</v>
      </c>
      <c r="C2797" s="32" t="s">
        <v>1956</v>
      </c>
      <c r="D2797" s="32" t="str">
        <f>VLOOKUP(C2797,Grupo!A:B,2,0)</f>
        <v>_TMX 02-5 m</v>
      </c>
      <c r="G2797" s="34">
        <v>62550</v>
      </c>
      <c r="H2797" s="32">
        <v>9263</v>
      </c>
      <c r="I2797" s="58" t="s">
        <v>4</v>
      </c>
      <c r="J2797">
        <f>VLOOKUP(D2797,'TIpo (Estudo)'!A:C,3,0)</f>
        <v>13</v>
      </c>
      <c r="K2797" t="str">
        <f>VLOOKUP(D2797,'TIpo (Estudo)'!A:B,2,)</f>
        <v>Tipo_H_2-5</v>
      </c>
      <c r="L2797" t="s">
        <v>1259</v>
      </c>
      <c r="M2797" t="str">
        <f t="shared" si="86"/>
        <v>MG</v>
      </c>
      <c r="N2797" s="53">
        <v>41961</v>
      </c>
      <c r="O2797">
        <v>1</v>
      </c>
      <c r="P2797">
        <f t="shared" si="87"/>
        <v>25645.5</v>
      </c>
    </row>
    <row r="2798" spans="1:16" x14ac:dyDescent="0.25">
      <c r="A2798" s="32" t="s">
        <v>55</v>
      </c>
      <c r="B2798" s="32">
        <v>47162</v>
      </c>
      <c r="C2798" s="32" t="s">
        <v>2023</v>
      </c>
      <c r="D2798" s="32" t="str">
        <f>VLOOKUP(C2798,Grupo!A:B,2,0)</f>
        <v>_TMX 06-10 m</v>
      </c>
      <c r="G2798" s="34">
        <v>81421.5</v>
      </c>
      <c r="H2798" s="32">
        <v>9279</v>
      </c>
      <c r="I2798" s="58" t="s">
        <v>55</v>
      </c>
      <c r="J2798">
        <f>VLOOKUP(D2798,'TIpo (Estudo)'!A:C,3,0)</f>
        <v>14</v>
      </c>
      <c r="K2798" t="str">
        <f>VLOOKUP(D2798,'TIpo (Estudo)'!A:B,2,)</f>
        <v>Tipo_H_6-10</v>
      </c>
      <c r="L2798" t="s">
        <v>1331</v>
      </c>
      <c r="M2798" t="str">
        <f t="shared" si="86"/>
        <v>SC</v>
      </c>
      <c r="N2798" s="53">
        <v>41961</v>
      </c>
      <c r="O2798">
        <v>1</v>
      </c>
      <c r="P2798">
        <f t="shared" si="87"/>
        <v>33382.814999999995</v>
      </c>
    </row>
    <row r="2799" spans="1:16" x14ac:dyDescent="0.25">
      <c r="A2799" s="32" t="s">
        <v>29</v>
      </c>
      <c r="B2799" s="32">
        <v>47412</v>
      </c>
      <c r="C2799" s="32" t="s">
        <v>2941</v>
      </c>
      <c r="D2799" s="32" t="str">
        <f>VLOOKUP(C2799,Grupo!A:B,2,0)</f>
        <v>_VM 2-8 m</v>
      </c>
      <c r="G2799" s="34">
        <v>59608</v>
      </c>
      <c r="H2799" s="32">
        <v>9276</v>
      </c>
      <c r="I2799" s="58" t="s">
        <v>29</v>
      </c>
      <c r="J2799">
        <f>VLOOKUP(D2799,'TIpo (Estudo)'!A:C,3,0)</f>
        <v>17</v>
      </c>
      <c r="K2799" t="str">
        <f>VLOOKUP(D2799,'TIpo (Estudo)'!A:B,2,)</f>
        <v>Tipo_J_2-8</v>
      </c>
      <c r="L2799" t="s">
        <v>1537</v>
      </c>
      <c r="M2799" t="str">
        <f t="shared" si="86"/>
        <v>PR</v>
      </c>
      <c r="N2799" s="53">
        <v>41962</v>
      </c>
      <c r="O2799">
        <v>1</v>
      </c>
      <c r="P2799">
        <f t="shared" si="87"/>
        <v>24439.279999999999</v>
      </c>
    </row>
    <row r="2800" spans="1:16" x14ac:dyDescent="0.25">
      <c r="A2800" s="32" t="s">
        <v>10</v>
      </c>
      <c r="B2800" s="32">
        <v>45803</v>
      </c>
      <c r="C2800" s="32" t="s">
        <v>1965</v>
      </c>
      <c r="D2800" s="32" t="str">
        <f>VLOOKUP(C2800,Grupo!A:B,2,0)</f>
        <v>_RX 25-27 M</v>
      </c>
      <c r="G2800" s="34">
        <v>598850</v>
      </c>
      <c r="H2800" s="32">
        <v>9000</v>
      </c>
      <c r="I2800" s="58" t="s">
        <v>10</v>
      </c>
      <c r="J2800">
        <f>VLOOKUP(D2800,'TIpo (Estudo)'!A:C,3,0)</f>
        <v>11</v>
      </c>
      <c r="K2800" t="str">
        <f>VLOOKUP(D2800,'TIpo (Estudo)'!A:B,2,)</f>
        <v>Tipo_F_25-27</v>
      </c>
      <c r="L2800" t="s">
        <v>1337</v>
      </c>
      <c r="M2800" t="str">
        <f t="shared" si="86"/>
        <v>GO</v>
      </c>
      <c r="N2800" s="53">
        <v>41962</v>
      </c>
      <c r="O2800">
        <v>1</v>
      </c>
      <c r="P2800">
        <f t="shared" si="87"/>
        <v>245528.49999999997</v>
      </c>
    </row>
    <row r="2801" spans="1:16" x14ac:dyDescent="0.25">
      <c r="A2801" s="32" t="s">
        <v>2</v>
      </c>
      <c r="B2801" s="32">
        <v>47164</v>
      </c>
      <c r="C2801" s="32" t="s">
        <v>1955</v>
      </c>
      <c r="D2801" s="32" t="str">
        <f>VLOOKUP(C2801,Grupo!A:B,2,0)</f>
        <v>_TMX 06-10 m</v>
      </c>
      <c r="G2801" s="34">
        <v>67490</v>
      </c>
      <c r="H2801" s="32">
        <v>9269</v>
      </c>
      <c r="I2801" s="58" t="s">
        <v>2</v>
      </c>
      <c r="J2801">
        <f>VLOOKUP(D2801,'TIpo (Estudo)'!A:C,3,0)</f>
        <v>14</v>
      </c>
      <c r="K2801" t="str">
        <f>VLOOKUP(D2801,'TIpo (Estudo)'!A:B,2,)</f>
        <v>Tipo_H_6-10</v>
      </c>
      <c r="L2801" t="s">
        <v>1222</v>
      </c>
      <c r="M2801" t="str">
        <f t="shared" si="86"/>
        <v>SP</v>
      </c>
      <c r="N2801" s="53">
        <v>41963</v>
      </c>
      <c r="O2801">
        <v>1</v>
      </c>
      <c r="P2801">
        <f t="shared" si="87"/>
        <v>27670.899999999998</v>
      </c>
    </row>
    <row r="2802" spans="1:16" x14ac:dyDescent="0.25">
      <c r="A2802" s="32" t="s">
        <v>1</v>
      </c>
      <c r="B2802" s="32">
        <v>50908</v>
      </c>
      <c r="C2802" s="32" t="s">
        <v>3006</v>
      </c>
      <c r="D2802" s="32" t="str">
        <f>VLOOKUP(C2802,Grupo!A:B,2,0)</f>
        <v>_Feeder_SC</v>
      </c>
      <c r="G2802" s="34">
        <v>41464</v>
      </c>
      <c r="H2802" s="32">
        <v>9268</v>
      </c>
      <c r="I2802" s="58" t="s">
        <v>1</v>
      </c>
      <c r="J2802">
        <f>VLOOKUP(D2802,'TIpo (Estudo)'!A:C,3,0)</f>
        <v>4</v>
      </c>
      <c r="K2802" t="str">
        <f>VLOOKUP(D2802,'TIpo (Estudo)'!A:B,2,)</f>
        <v>Tipo_D</v>
      </c>
      <c r="L2802" t="s">
        <v>1278</v>
      </c>
      <c r="M2802" t="str">
        <f t="shared" si="86"/>
        <v>MS</v>
      </c>
      <c r="N2802" s="53">
        <v>41963</v>
      </c>
      <c r="O2802">
        <v>1</v>
      </c>
      <c r="P2802">
        <f t="shared" si="87"/>
        <v>17000.239999999998</v>
      </c>
    </row>
    <row r="2803" spans="1:16" x14ac:dyDescent="0.25">
      <c r="A2803" s="32" t="s">
        <v>2</v>
      </c>
      <c r="B2803" s="32">
        <v>35873</v>
      </c>
      <c r="C2803" s="32" t="s">
        <v>1155</v>
      </c>
      <c r="D2803" s="32" t="str">
        <f>VLOOKUP(C2803,Grupo!A:B,2,0)</f>
        <v>_RX 15-20 m</v>
      </c>
      <c r="G2803" s="34">
        <v>176200</v>
      </c>
      <c r="H2803" s="32">
        <v>9271</v>
      </c>
      <c r="I2803" s="58" t="s">
        <v>2</v>
      </c>
      <c r="J2803">
        <f>VLOOKUP(D2803,'TIpo (Estudo)'!A:C,3,0)</f>
        <v>9</v>
      </c>
      <c r="K2803" t="str">
        <f>VLOOKUP(D2803,'TIpo (Estudo)'!A:B,2,)</f>
        <v>Tipo_F_15-20</v>
      </c>
      <c r="L2803" t="s">
        <v>1742</v>
      </c>
      <c r="M2803" t="str">
        <f t="shared" si="86"/>
        <v>SP</v>
      </c>
      <c r="N2803" s="53">
        <v>41964</v>
      </c>
      <c r="O2803">
        <v>1</v>
      </c>
      <c r="P2803">
        <f t="shared" si="87"/>
        <v>72242</v>
      </c>
    </row>
    <row r="2804" spans="1:16" x14ac:dyDescent="0.25">
      <c r="A2804" s="32" t="s">
        <v>15</v>
      </c>
      <c r="B2804" s="32">
        <v>31744</v>
      </c>
      <c r="C2804" s="32" t="s">
        <v>1153</v>
      </c>
      <c r="D2804" s="32" t="str">
        <f>VLOOKUP(C2804,Grupo!A:B,2,0)</f>
        <v>_RX 0-11m</v>
      </c>
      <c r="G2804" s="34">
        <v>83818</v>
      </c>
      <c r="H2804" s="32">
        <v>9286</v>
      </c>
      <c r="I2804" s="58" t="s">
        <v>15</v>
      </c>
      <c r="J2804">
        <f>VLOOKUP(D2804,'TIpo (Estudo)'!A:C,3,0)</f>
        <v>7</v>
      </c>
      <c r="K2804" t="str">
        <f>VLOOKUP(D2804,'TIpo (Estudo)'!A:B,2,)</f>
        <v>Tipo_F_0-11</v>
      </c>
      <c r="L2804" t="s">
        <v>1328</v>
      </c>
      <c r="M2804" t="str">
        <f t="shared" si="86"/>
        <v>MT</v>
      </c>
      <c r="N2804" s="53">
        <v>41964</v>
      </c>
      <c r="O2804">
        <v>1</v>
      </c>
      <c r="P2804">
        <f t="shared" si="87"/>
        <v>34365.379999999997</v>
      </c>
    </row>
    <row r="2805" spans="1:16" x14ac:dyDescent="0.25">
      <c r="A2805" s="32" t="s">
        <v>15</v>
      </c>
      <c r="B2805" s="32">
        <v>47412</v>
      </c>
      <c r="C2805" s="32" t="s">
        <v>2941</v>
      </c>
      <c r="D2805" s="32" t="str">
        <f>VLOOKUP(C2805,Grupo!A:B,2,0)</f>
        <v>_VM 2-8 m</v>
      </c>
      <c r="G2805" s="34">
        <v>61215</v>
      </c>
      <c r="H2805" s="32">
        <v>9257</v>
      </c>
      <c r="I2805" s="58" t="s">
        <v>15</v>
      </c>
      <c r="J2805">
        <f>VLOOKUP(D2805,'TIpo (Estudo)'!A:C,3,0)</f>
        <v>17</v>
      </c>
      <c r="K2805" t="str">
        <f>VLOOKUP(D2805,'TIpo (Estudo)'!A:B,2,)</f>
        <v>Tipo_J_2-8</v>
      </c>
      <c r="L2805" t="s">
        <v>1328</v>
      </c>
      <c r="M2805" t="str">
        <f t="shared" si="86"/>
        <v>MT</v>
      </c>
      <c r="N2805" s="53">
        <v>41964</v>
      </c>
      <c r="O2805">
        <v>1</v>
      </c>
      <c r="P2805">
        <f t="shared" si="87"/>
        <v>25098.149999999998</v>
      </c>
    </row>
    <row r="2806" spans="1:16" x14ac:dyDescent="0.25">
      <c r="A2806" s="32" t="s">
        <v>128</v>
      </c>
      <c r="B2806" s="32">
        <v>33790</v>
      </c>
      <c r="C2806" s="32" t="s">
        <v>1176</v>
      </c>
      <c r="D2806" s="32" t="str">
        <f>VLOOKUP(C2806,Grupo!A:B,2,0)</f>
        <v>_Colhedoras</v>
      </c>
      <c r="G2806" s="34">
        <v>43110</v>
      </c>
      <c r="H2806" s="32">
        <v>9283</v>
      </c>
      <c r="I2806" s="58" t="s">
        <v>128</v>
      </c>
      <c r="J2806">
        <f>VLOOKUP(D2806,'TIpo (Estudo)'!A:C,3,0)</f>
        <v>1</v>
      </c>
      <c r="K2806" t="str">
        <f>VLOOKUP(D2806,'TIpo (Estudo)'!A:B,2,)</f>
        <v>Tipo_A</v>
      </c>
      <c r="L2806" t="s">
        <v>1391</v>
      </c>
      <c r="M2806" t="str">
        <f t="shared" si="86"/>
        <v>BA</v>
      </c>
      <c r="N2806" s="53">
        <v>41964</v>
      </c>
      <c r="O2806">
        <v>1</v>
      </c>
      <c r="P2806">
        <f t="shared" si="87"/>
        <v>17675.099999999999</v>
      </c>
    </row>
    <row r="2807" spans="1:16" x14ac:dyDescent="0.25">
      <c r="A2807" s="32" t="s">
        <v>128</v>
      </c>
      <c r="B2807" s="32">
        <v>47162</v>
      </c>
      <c r="C2807" s="32" t="s">
        <v>2023</v>
      </c>
      <c r="D2807" s="32" t="str">
        <f>VLOOKUP(C2807,Grupo!A:B,2,0)</f>
        <v>_TMX 06-10 m</v>
      </c>
      <c r="G2807" s="34">
        <v>95390</v>
      </c>
      <c r="H2807" s="32">
        <v>9282</v>
      </c>
      <c r="I2807" s="58" t="s">
        <v>128</v>
      </c>
      <c r="J2807">
        <f>VLOOKUP(D2807,'TIpo (Estudo)'!A:C,3,0)</f>
        <v>14</v>
      </c>
      <c r="K2807" t="str">
        <f>VLOOKUP(D2807,'TIpo (Estudo)'!A:B,2,)</f>
        <v>Tipo_H_6-10</v>
      </c>
      <c r="L2807" t="s">
        <v>1391</v>
      </c>
      <c r="M2807" t="str">
        <f t="shared" si="86"/>
        <v>BA</v>
      </c>
      <c r="N2807" s="53">
        <v>41964</v>
      </c>
      <c r="O2807">
        <v>1</v>
      </c>
      <c r="P2807">
        <f t="shared" si="87"/>
        <v>39109.899999999994</v>
      </c>
    </row>
    <row r="2808" spans="1:16" x14ac:dyDescent="0.25">
      <c r="A2808" s="32" t="s">
        <v>128</v>
      </c>
      <c r="B2808" s="32">
        <v>47774</v>
      </c>
      <c r="C2808" s="32" t="s">
        <v>1958</v>
      </c>
      <c r="D2808" s="32" t="str">
        <f>VLOOKUP(C2808,Grupo!A:B,2,0)</f>
        <v>_Rotormix_Mini</v>
      </c>
      <c r="G2808" s="34">
        <v>41500</v>
      </c>
      <c r="H2808" s="32">
        <v>8980</v>
      </c>
      <c r="I2808" s="58" t="s">
        <v>128</v>
      </c>
      <c r="J2808">
        <f>VLOOKUP(D2808,'TIpo (Estudo)'!A:C,3,0)</f>
        <v>6</v>
      </c>
      <c r="K2808" t="str">
        <f>VLOOKUP(D2808,'TIpo (Estudo)'!A:B,2,)</f>
        <v>Tipo_F_Mini</v>
      </c>
      <c r="L2808" t="s">
        <v>1391</v>
      </c>
      <c r="M2808" t="str">
        <f t="shared" si="86"/>
        <v>BA</v>
      </c>
      <c r="N2808" s="53">
        <v>41964</v>
      </c>
      <c r="O2808">
        <v>1</v>
      </c>
      <c r="P2808">
        <f t="shared" si="87"/>
        <v>17015</v>
      </c>
    </row>
    <row r="2809" spans="1:16" x14ac:dyDescent="0.25">
      <c r="A2809" s="32" t="s">
        <v>128</v>
      </c>
      <c r="B2809" s="32">
        <v>46268</v>
      </c>
      <c r="C2809" s="32" t="s">
        <v>2979</v>
      </c>
      <c r="D2809" s="32" t="str">
        <f>VLOOKUP(C2809,Grupo!A:B,2,0)</f>
        <v>_Colhedoras</v>
      </c>
      <c r="G2809" s="34">
        <v>27700</v>
      </c>
      <c r="H2809" s="32">
        <v>9093</v>
      </c>
      <c r="I2809" s="58" t="s">
        <v>128</v>
      </c>
      <c r="J2809">
        <f>VLOOKUP(D2809,'TIpo (Estudo)'!A:C,3,0)</f>
        <v>1</v>
      </c>
      <c r="K2809" t="str">
        <f>VLOOKUP(D2809,'TIpo (Estudo)'!A:B,2,)</f>
        <v>Tipo_A</v>
      </c>
      <c r="L2809" t="s">
        <v>1391</v>
      </c>
      <c r="M2809" t="str">
        <f t="shared" si="86"/>
        <v>BA</v>
      </c>
      <c r="N2809" s="53">
        <v>41964</v>
      </c>
      <c r="O2809">
        <v>1</v>
      </c>
      <c r="P2809">
        <f t="shared" si="87"/>
        <v>11357</v>
      </c>
    </row>
    <row r="2810" spans="1:16" x14ac:dyDescent="0.25">
      <c r="A2810" s="32" t="s">
        <v>79</v>
      </c>
      <c r="B2810" s="32">
        <v>41815</v>
      </c>
      <c r="C2810" s="32" t="s">
        <v>2940</v>
      </c>
      <c r="D2810" s="32" t="str">
        <f>VLOOKUP(C2810,Grupo!A:B,2,0)</f>
        <v>_VM 2-8 m</v>
      </c>
      <c r="G2810" s="34">
        <v>41378</v>
      </c>
      <c r="H2810" s="32">
        <v>9266</v>
      </c>
      <c r="I2810" s="58" t="s">
        <v>79</v>
      </c>
      <c r="J2810">
        <f>VLOOKUP(D2810,'TIpo (Estudo)'!A:C,3,0)</f>
        <v>17</v>
      </c>
      <c r="K2810" t="str">
        <f>VLOOKUP(D2810,'TIpo (Estudo)'!A:B,2,)</f>
        <v>Tipo_J_2-8</v>
      </c>
      <c r="L2810" t="s">
        <v>1796</v>
      </c>
      <c r="M2810" t="str">
        <f t="shared" si="86"/>
        <v>RS</v>
      </c>
      <c r="N2810" s="53">
        <v>41967</v>
      </c>
      <c r="O2810">
        <v>1</v>
      </c>
      <c r="P2810">
        <f t="shared" si="87"/>
        <v>16964.98</v>
      </c>
    </row>
    <row r="2811" spans="1:16" x14ac:dyDescent="0.25">
      <c r="A2811" s="32" t="s">
        <v>2</v>
      </c>
      <c r="B2811" s="32">
        <v>35873</v>
      </c>
      <c r="C2811" s="32" t="s">
        <v>1155</v>
      </c>
      <c r="D2811" s="32" t="str">
        <f>VLOOKUP(C2811,Grupo!A:B,2,0)</f>
        <v>_RX 15-20 m</v>
      </c>
      <c r="G2811" s="34">
        <v>176200</v>
      </c>
      <c r="H2811" s="32">
        <v>9274</v>
      </c>
      <c r="I2811" s="58" t="s">
        <v>2</v>
      </c>
      <c r="J2811">
        <f>VLOOKUP(D2811,'TIpo (Estudo)'!A:C,3,0)</f>
        <v>9</v>
      </c>
      <c r="K2811" t="str">
        <f>VLOOKUP(D2811,'TIpo (Estudo)'!A:B,2,)</f>
        <v>Tipo_F_15-20</v>
      </c>
      <c r="L2811" t="s">
        <v>1742</v>
      </c>
      <c r="M2811" t="str">
        <f t="shared" si="86"/>
        <v>SP</v>
      </c>
      <c r="N2811" s="53">
        <v>41968</v>
      </c>
      <c r="O2811">
        <v>1</v>
      </c>
      <c r="P2811">
        <f t="shared" si="87"/>
        <v>72242</v>
      </c>
    </row>
    <row r="2812" spans="1:16" x14ac:dyDescent="0.25">
      <c r="A2812" s="32" t="s">
        <v>2</v>
      </c>
      <c r="B2812" s="32">
        <v>47544</v>
      </c>
      <c r="C2812" s="32" t="s">
        <v>2045</v>
      </c>
      <c r="D2812" s="32" t="str">
        <f>VLOOKUP(C2812,Grupo!A:B,2,0)</f>
        <v>_TMX 02-5 m</v>
      </c>
      <c r="G2812" s="34">
        <v>48900</v>
      </c>
      <c r="H2812" s="32">
        <v>9261</v>
      </c>
      <c r="I2812" s="58" t="s">
        <v>2</v>
      </c>
      <c r="J2812">
        <f>VLOOKUP(D2812,'TIpo (Estudo)'!A:C,3,0)</f>
        <v>13</v>
      </c>
      <c r="K2812" t="str">
        <f>VLOOKUP(D2812,'TIpo (Estudo)'!A:B,2,)</f>
        <v>Tipo_H_2-5</v>
      </c>
      <c r="L2812" t="s">
        <v>3042</v>
      </c>
      <c r="M2812" t="str">
        <f t="shared" si="86"/>
        <v>SP</v>
      </c>
      <c r="N2812" s="53">
        <v>41968</v>
      </c>
      <c r="O2812">
        <v>1</v>
      </c>
      <c r="P2812">
        <f t="shared" si="87"/>
        <v>20049</v>
      </c>
    </row>
    <row r="2813" spans="1:16" x14ac:dyDescent="0.25">
      <c r="A2813" s="32" t="s">
        <v>79</v>
      </c>
      <c r="B2813" s="32">
        <v>47412</v>
      </c>
      <c r="C2813" s="32" t="s">
        <v>2941</v>
      </c>
      <c r="D2813" s="32" t="str">
        <f>VLOOKUP(C2813,Grupo!A:B,2,0)</f>
        <v>_VM 2-8 m</v>
      </c>
      <c r="G2813" s="34">
        <v>59620</v>
      </c>
      <c r="H2813" s="32">
        <v>9210</v>
      </c>
      <c r="I2813" s="58" t="s">
        <v>79</v>
      </c>
      <c r="J2813">
        <f>VLOOKUP(D2813,'TIpo (Estudo)'!A:C,3,0)</f>
        <v>17</v>
      </c>
      <c r="K2813" t="str">
        <f>VLOOKUP(D2813,'TIpo (Estudo)'!A:B,2,)</f>
        <v>Tipo_J_2-8</v>
      </c>
      <c r="L2813" t="s">
        <v>2951</v>
      </c>
      <c r="M2813" t="str">
        <f t="shared" si="86"/>
        <v>RS</v>
      </c>
      <c r="N2813" s="53">
        <v>41968</v>
      </c>
      <c r="O2813">
        <v>1</v>
      </c>
      <c r="P2813">
        <f t="shared" si="87"/>
        <v>24444.199999999997</v>
      </c>
    </row>
    <row r="2814" spans="1:16" x14ac:dyDescent="0.25">
      <c r="A2814" s="32" t="s">
        <v>4</v>
      </c>
      <c r="B2814" s="32">
        <v>47774</v>
      </c>
      <c r="C2814" s="32" t="s">
        <v>1958</v>
      </c>
      <c r="D2814" s="32" t="str">
        <f>VLOOKUP(C2814,Grupo!A:B,2,0)</f>
        <v>_Rotormix_Mini</v>
      </c>
      <c r="G2814" s="34">
        <v>39376</v>
      </c>
      <c r="H2814" s="32">
        <v>9243</v>
      </c>
      <c r="I2814" s="58" t="s">
        <v>4</v>
      </c>
      <c r="J2814">
        <f>VLOOKUP(D2814,'TIpo (Estudo)'!A:C,3,0)</f>
        <v>6</v>
      </c>
      <c r="K2814" t="str">
        <f>VLOOKUP(D2814,'TIpo (Estudo)'!A:B,2,)</f>
        <v>Tipo_F_Mini</v>
      </c>
      <c r="L2814" t="s">
        <v>1714</v>
      </c>
      <c r="M2814" t="str">
        <f t="shared" si="86"/>
        <v>MG</v>
      </c>
      <c r="N2814" s="53">
        <v>41969</v>
      </c>
      <c r="O2814">
        <v>1</v>
      </c>
      <c r="P2814">
        <f t="shared" si="87"/>
        <v>16144.16</v>
      </c>
    </row>
    <row r="2815" spans="1:16" x14ac:dyDescent="0.25">
      <c r="A2815" s="32" t="s">
        <v>2</v>
      </c>
      <c r="B2815" s="32">
        <v>47774</v>
      </c>
      <c r="C2815" s="32" t="s">
        <v>1958</v>
      </c>
      <c r="D2815" s="32" t="str">
        <f>VLOOKUP(C2815,Grupo!A:B,2,0)</f>
        <v>_Rotormix_Mini</v>
      </c>
      <c r="G2815" s="34">
        <v>37462</v>
      </c>
      <c r="H2815" s="32">
        <v>9245</v>
      </c>
      <c r="I2815" s="58" t="s">
        <v>2</v>
      </c>
      <c r="J2815">
        <f>VLOOKUP(D2815,'TIpo (Estudo)'!A:C,3,0)</f>
        <v>6</v>
      </c>
      <c r="K2815" t="str">
        <f>VLOOKUP(D2815,'TIpo (Estudo)'!A:B,2,)</f>
        <v>Tipo_F_Mini</v>
      </c>
      <c r="L2815" t="s">
        <v>3049</v>
      </c>
      <c r="M2815" t="str">
        <f t="shared" si="86"/>
        <v>SP</v>
      </c>
      <c r="N2815" s="53">
        <v>41970</v>
      </c>
      <c r="O2815">
        <v>1</v>
      </c>
      <c r="P2815">
        <f t="shared" si="87"/>
        <v>15359.419999999998</v>
      </c>
    </row>
    <row r="2816" spans="1:16" x14ac:dyDescent="0.25">
      <c r="A2816" s="32" t="s">
        <v>77</v>
      </c>
      <c r="B2816" s="32">
        <v>47162</v>
      </c>
      <c r="C2816" s="32" t="s">
        <v>2023</v>
      </c>
      <c r="D2816" s="32" t="str">
        <f>VLOOKUP(C2816,Grupo!A:B,2,0)</f>
        <v>_TMX 06-10 m</v>
      </c>
      <c r="G2816" s="34">
        <v>120000</v>
      </c>
      <c r="H2816" s="32">
        <v>9179</v>
      </c>
      <c r="I2816" s="58" t="s">
        <v>77</v>
      </c>
      <c r="J2816">
        <f>VLOOKUP(D2816,'TIpo (Estudo)'!A:C,3,0)</f>
        <v>14</v>
      </c>
      <c r="K2816" t="str">
        <f>VLOOKUP(D2816,'TIpo (Estudo)'!A:B,2,)</f>
        <v>Tipo_H_6-10</v>
      </c>
      <c r="L2816" t="s">
        <v>3051</v>
      </c>
      <c r="M2816" t="str">
        <f t="shared" si="86"/>
        <v>TO</v>
      </c>
      <c r="N2816" s="53">
        <v>41970</v>
      </c>
      <c r="O2816">
        <v>1</v>
      </c>
      <c r="P2816">
        <f t="shared" si="87"/>
        <v>49200</v>
      </c>
    </row>
    <row r="2817" spans="1:16" x14ac:dyDescent="0.25">
      <c r="A2817" s="32" t="s">
        <v>2</v>
      </c>
      <c r="B2817" s="32">
        <v>35873</v>
      </c>
      <c r="C2817" s="32" t="s">
        <v>1155</v>
      </c>
      <c r="D2817" s="32" t="str">
        <f>VLOOKUP(C2817,Grupo!A:B,2,0)</f>
        <v>_RX 15-20 m</v>
      </c>
      <c r="G2817" s="34">
        <v>184210</v>
      </c>
      <c r="H2817" s="32">
        <v>9103</v>
      </c>
      <c r="I2817" s="58" t="s">
        <v>2</v>
      </c>
      <c r="J2817">
        <f>VLOOKUP(D2817,'TIpo (Estudo)'!A:C,3,0)</f>
        <v>9</v>
      </c>
      <c r="K2817" t="str">
        <f>VLOOKUP(D2817,'TIpo (Estudo)'!A:B,2,)</f>
        <v>Tipo_F_15-20</v>
      </c>
      <c r="L2817" t="s">
        <v>3052</v>
      </c>
      <c r="M2817" t="str">
        <f t="shared" si="86"/>
        <v>SP</v>
      </c>
      <c r="N2817" s="53">
        <v>41971</v>
      </c>
      <c r="O2817">
        <v>1</v>
      </c>
      <c r="P2817">
        <f t="shared" si="87"/>
        <v>75526.099999999991</v>
      </c>
    </row>
    <row r="2818" spans="1:16" x14ac:dyDescent="0.25">
      <c r="A2818" s="32" t="s">
        <v>10</v>
      </c>
      <c r="B2818" s="32">
        <v>31744</v>
      </c>
      <c r="C2818" s="32" t="s">
        <v>1153</v>
      </c>
      <c r="D2818" s="32" t="str">
        <f>VLOOKUP(C2818,Grupo!A:B,2,0)</f>
        <v>_RX 0-11m</v>
      </c>
      <c r="G2818" s="34">
        <v>88230.36</v>
      </c>
      <c r="H2818" s="32">
        <v>9289</v>
      </c>
      <c r="I2818" s="58" t="s">
        <v>10</v>
      </c>
      <c r="J2818">
        <f>VLOOKUP(D2818,'TIpo (Estudo)'!A:C,3,0)</f>
        <v>7</v>
      </c>
      <c r="K2818" t="str">
        <f>VLOOKUP(D2818,'TIpo (Estudo)'!A:B,2,)</f>
        <v>Tipo_F_0-11</v>
      </c>
      <c r="L2818" t="s">
        <v>1840</v>
      </c>
      <c r="M2818" t="str">
        <f t="shared" si="86"/>
        <v>GO</v>
      </c>
      <c r="N2818" s="53">
        <v>41971</v>
      </c>
      <c r="O2818">
        <v>1</v>
      </c>
      <c r="P2818">
        <f t="shared" si="87"/>
        <v>36174.4476</v>
      </c>
    </row>
    <row r="2819" spans="1:16" x14ac:dyDescent="0.25">
      <c r="A2819" s="32" t="s">
        <v>15</v>
      </c>
      <c r="B2819" s="32">
        <v>50908</v>
      </c>
      <c r="C2819" s="32" t="s">
        <v>3006</v>
      </c>
      <c r="D2819" s="32" t="str">
        <f>VLOOKUP(C2819,Grupo!A:B,2,0)</f>
        <v>_Feeder_SC</v>
      </c>
      <c r="G2819" s="34">
        <v>44995.27</v>
      </c>
      <c r="H2819" s="32">
        <v>9285</v>
      </c>
      <c r="I2819" s="58" t="s">
        <v>15</v>
      </c>
      <c r="J2819">
        <f>VLOOKUP(D2819,'TIpo (Estudo)'!A:C,3,0)</f>
        <v>4</v>
      </c>
      <c r="K2819" t="str">
        <f>VLOOKUP(D2819,'TIpo (Estudo)'!A:B,2,)</f>
        <v>Tipo_D</v>
      </c>
      <c r="L2819" t="s">
        <v>1698</v>
      </c>
      <c r="M2819" t="str">
        <f t="shared" ref="M2819:M2882" si="88">IF(ISBLANK(I2819),A2819,I2819)</f>
        <v>MT</v>
      </c>
      <c r="N2819" s="53">
        <v>41971</v>
      </c>
      <c r="O2819">
        <v>1</v>
      </c>
      <c r="P2819">
        <f t="shared" ref="P2819:P2882" si="89">G2819*0.41</f>
        <v>18448.060699999998</v>
      </c>
    </row>
    <row r="2820" spans="1:16" x14ac:dyDescent="0.25">
      <c r="A2820" s="32" t="s">
        <v>2</v>
      </c>
      <c r="B2820" s="32">
        <v>47774</v>
      </c>
      <c r="C2820" s="32" t="s">
        <v>1958</v>
      </c>
      <c r="D2820" s="32" t="str">
        <f>VLOOKUP(C2820,Grupo!A:B,2,0)</f>
        <v>_Rotormix_Mini</v>
      </c>
      <c r="G2820" s="34">
        <v>38500</v>
      </c>
      <c r="H2820" s="32">
        <v>9284</v>
      </c>
      <c r="I2820" s="58" t="s">
        <v>2</v>
      </c>
      <c r="J2820">
        <f>VLOOKUP(D2820,'TIpo (Estudo)'!A:C,3,0)</f>
        <v>6</v>
      </c>
      <c r="K2820" t="str">
        <f>VLOOKUP(D2820,'TIpo (Estudo)'!A:B,2,)</f>
        <v>Tipo_F_Mini</v>
      </c>
      <c r="L2820" t="s">
        <v>3042</v>
      </c>
      <c r="M2820" t="str">
        <f t="shared" si="88"/>
        <v>SP</v>
      </c>
      <c r="N2820" s="53">
        <v>41974</v>
      </c>
      <c r="O2820">
        <v>1</v>
      </c>
      <c r="P2820">
        <f t="shared" si="89"/>
        <v>15784.999999999998</v>
      </c>
    </row>
    <row r="2821" spans="1:16" x14ac:dyDescent="0.25">
      <c r="A2821" s="32" t="s">
        <v>4</v>
      </c>
      <c r="B2821" s="32">
        <v>46986</v>
      </c>
      <c r="C2821" s="32" t="s">
        <v>2027</v>
      </c>
      <c r="D2821" s="32" t="str">
        <f>VLOOKUP(C2821,Grupo!A:B,2,0)</f>
        <v>_TMX 02-5 m</v>
      </c>
      <c r="G2821" s="34">
        <v>88450</v>
      </c>
      <c r="H2821" s="32">
        <v>9202</v>
      </c>
      <c r="I2821" s="58" t="s">
        <v>4</v>
      </c>
      <c r="J2821">
        <f>VLOOKUP(D2821,'TIpo (Estudo)'!A:C,3,0)</f>
        <v>13</v>
      </c>
      <c r="K2821" t="str">
        <f>VLOOKUP(D2821,'TIpo (Estudo)'!A:B,2,)</f>
        <v>Tipo_H_2-5</v>
      </c>
      <c r="L2821" t="s">
        <v>1794</v>
      </c>
      <c r="M2821" t="str">
        <f t="shared" si="88"/>
        <v>MG</v>
      </c>
      <c r="N2821" s="53">
        <v>41974</v>
      </c>
      <c r="O2821">
        <v>1</v>
      </c>
      <c r="P2821">
        <f t="shared" si="89"/>
        <v>36264.5</v>
      </c>
    </row>
    <row r="2822" spans="1:16" x14ac:dyDescent="0.25">
      <c r="A2822" s="32" t="s">
        <v>2</v>
      </c>
      <c r="B2822" s="32">
        <v>47544</v>
      </c>
      <c r="C2822" s="32" t="s">
        <v>2045</v>
      </c>
      <c r="D2822" s="32" t="str">
        <f>VLOOKUP(C2822,Grupo!A:B,2,0)</f>
        <v>_TMX 02-5 m</v>
      </c>
      <c r="G2822" s="34">
        <v>50600</v>
      </c>
      <c r="H2822" s="32">
        <v>9281</v>
      </c>
      <c r="I2822" s="58" t="s">
        <v>2</v>
      </c>
      <c r="J2822">
        <f>VLOOKUP(D2822,'TIpo (Estudo)'!A:C,3,0)</f>
        <v>13</v>
      </c>
      <c r="K2822" t="str">
        <f>VLOOKUP(D2822,'TIpo (Estudo)'!A:B,2,)</f>
        <v>Tipo_H_2-5</v>
      </c>
      <c r="L2822" t="s">
        <v>1301</v>
      </c>
      <c r="M2822" t="str">
        <f t="shared" si="88"/>
        <v>SP</v>
      </c>
      <c r="N2822" s="53">
        <v>41974</v>
      </c>
      <c r="O2822">
        <v>1</v>
      </c>
      <c r="P2822">
        <f t="shared" si="89"/>
        <v>20746</v>
      </c>
    </row>
    <row r="2823" spans="1:16" x14ac:dyDescent="0.25">
      <c r="A2823" s="32" t="s">
        <v>4</v>
      </c>
      <c r="B2823" s="32">
        <v>47774</v>
      </c>
      <c r="C2823" s="32" t="s">
        <v>1958</v>
      </c>
      <c r="D2823" s="32" t="str">
        <f>VLOOKUP(C2823,Grupo!A:B,2,0)</f>
        <v>_Rotormix_Mini</v>
      </c>
      <c r="G2823" s="34">
        <v>45400</v>
      </c>
      <c r="H2823" s="32">
        <v>9247</v>
      </c>
      <c r="I2823" s="58" t="s">
        <v>4</v>
      </c>
      <c r="J2823">
        <f>VLOOKUP(D2823,'TIpo (Estudo)'!A:C,3,0)</f>
        <v>6</v>
      </c>
      <c r="K2823" t="str">
        <f>VLOOKUP(D2823,'TIpo (Estudo)'!A:B,2,)</f>
        <v>Tipo_F_Mini</v>
      </c>
      <c r="L2823" t="s">
        <v>1951</v>
      </c>
      <c r="M2823" t="str">
        <f t="shared" si="88"/>
        <v>MG</v>
      </c>
      <c r="N2823" s="53">
        <v>41974</v>
      </c>
      <c r="O2823">
        <v>1</v>
      </c>
      <c r="P2823">
        <f t="shared" si="89"/>
        <v>18614</v>
      </c>
    </row>
    <row r="2824" spans="1:16" x14ac:dyDescent="0.25">
      <c r="A2824" s="32" t="s">
        <v>2</v>
      </c>
      <c r="B2824" s="32">
        <v>40526</v>
      </c>
      <c r="C2824" s="32" t="s">
        <v>1151</v>
      </c>
      <c r="D2824" s="32" t="str">
        <f>VLOOKUP(C2824,Grupo!A:B,2,0)</f>
        <v>_RX 0-11m</v>
      </c>
      <c r="G2824" s="34">
        <v>117500</v>
      </c>
      <c r="H2824" s="32">
        <v>9288</v>
      </c>
      <c r="I2824" s="58" t="s">
        <v>2</v>
      </c>
      <c r="J2824">
        <f>VLOOKUP(D2824,'TIpo (Estudo)'!A:C,3,0)</f>
        <v>7</v>
      </c>
      <c r="K2824" t="str">
        <f>VLOOKUP(D2824,'TIpo (Estudo)'!A:B,2,)</f>
        <v>Tipo_F_0-11</v>
      </c>
      <c r="L2824" t="s">
        <v>3052</v>
      </c>
      <c r="M2824" t="str">
        <f t="shared" si="88"/>
        <v>SP</v>
      </c>
      <c r="N2824" s="53">
        <v>41975</v>
      </c>
      <c r="O2824">
        <v>1</v>
      </c>
      <c r="P2824">
        <f t="shared" si="89"/>
        <v>48175</v>
      </c>
    </row>
    <row r="2825" spans="1:16" x14ac:dyDescent="0.25">
      <c r="A2825" s="32" t="s">
        <v>55</v>
      </c>
      <c r="B2825" s="32">
        <v>46268</v>
      </c>
      <c r="C2825" s="32" t="s">
        <v>2979</v>
      </c>
      <c r="D2825" s="32" t="str">
        <f>VLOOKUP(C2825,Grupo!A:B,2,0)</f>
        <v>_Colhedoras</v>
      </c>
      <c r="G2825" s="34">
        <v>27215</v>
      </c>
      <c r="H2825" s="32">
        <v>9094</v>
      </c>
      <c r="I2825" s="58" t="s">
        <v>55</v>
      </c>
      <c r="J2825">
        <f>VLOOKUP(D2825,'TIpo (Estudo)'!A:C,3,0)</f>
        <v>1</v>
      </c>
      <c r="K2825" t="str">
        <f>VLOOKUP(D2825,'TIpo (Estudo)'!A:B,2,)</f>
        <v>Tipo_A</v>
      </c>
      <c r="L2825" t="s">
        <v>1331</v>
      </c>
      <c r="M2825" t="str">
        <f t="shared" si="88"/>
        <v>SC</v>
      </c>
      <c r="N2825" s="53">
        <v>41975</v>
      </c>
      <c r="O2825">
        <v>1</v>
      </c>
      <c r="P2825">
        <f t="shared" si="89"/>
        <v>11158.15</v>
      </c>
    </row>
    <row r="2826" spans="1:16" x14ac:dyDescent="0.25">
      <c r="A2826" s="32" t="s">
        <v>10</v>
      </c>
      <c r="B2826" s="32">
        <v>40526</v>
      </c>
      <c r="C2826" s="32" t="s">
        <v>1151</v>
      </c>
      <c r="D2826" s="32" t="str">
        <f>VLOOKUP(C2826,Grupo!A:B,2,0)</f>
        <v>_RX 0-11m</v>
      </c>
      <c r="G2826" s="34">
        <v>127227</v>
      </c>
      <c r="H2826" s="32">
        <v>9231</v>
      </c>
      <c r="I2826" s="58" t="s">
        <v>10</v>
      </c>
      <c r="J2826">
        <f>VLOOKUP(D2826,'TIpo (Estudo)'!A:C,3,0)</f>
        <v>7</v>
      </c>
      <c r="K2826" t="str">
        <f>VLOOKUP(D2826,'TIpo (Estudo)'!A:B,2,)</f>
        <v>Tipo_F_0-11</v>
      </c>
      <c r="L2826" t="s">
        <v>1946</v>
      </c>
      <c r="M2826" t="str">
        <f t="shared" si="88"/>
        <v>GO</v>
      </c>
      <c r="N2826" s="53">
        <v>41976</v>
      </c>
      <c r="O2826">
        <v>1</v>
      </c>
      <c r="P2826">
        <f t="shared" si="89"/>
        <v>52163.07</v>
      </c>
    </row>
    <row r="2827" spans="1:16" x14ac:dyDescent="0.25">
      <c r="A2827" s="32" t="s">
        <v>15</v>
      </c>
      <c r="B2827" s="32">
        <v>31744</v>
      </c>
      <c r="C2827" s="32" t="s">
        <v>1153</v>
      </c>
      <c r="D2827" s="32" t="str">
        <f>VLOOKUP(C2827,Grupo!A:B,2,0)</f>
        <v>_RX 0-11m</v>
      </c>
      <c r="G2827" s="34">
        <v>83819</v>
      </c>
      <c r="H2827" s="32">
        <v>9296</v>
      </c>
      <c r="I2827" s="58" t="s">
        <v>15</v>
      </c>
      <c r="J2827">
        <f>VLOOKUP(D2827,'TIpo (Estudo)'!A:C,3,0)</f>
        <v>7</v>
      </c>
      <c r="K2827" t="str">
        <f>VLOOKUP(D2827,'TIpo (Estudo)'!A:B,2,)</f>
        <v>Tipo_F_0-11</v>
      </c>
      <c r="L2827" t="s">
        <v>2999</v>
      </c>
      <c r="M2827" t="str">
        <f t="shared" si="88"/>
        <v>MT</v>
      </c>
      <c r="N2827" s="53">
        <v>41977</v>
      </c>
      <c r="O2827">
        <v>1</v>
      </c>
      <c r="P2827">
        <f t="shared" si="89"/>
        <v>34365.79</v>
      </c>
    </row>
    <row r="2828" spans="1:16" x14ac:dyDescent="0.25">
      <c r="A2828" s="32" t="s">
        <v>29</v>
      </c>
      <c r="B2828" s="32">
        <v>46231</v>
      </c>
      <c r="C2828" s="32" t="s">
        <v>2950</v>
      </c>
      <c r="D2828" s="32" t="str">
        <f>VLOOKUP(C2828,Grupo!A:B,2,0)</f>
        <v>_Colhedoras</v>
      </c>
      <c r="G2828" s="34">
        <v>32017</v>
      </c>
      <c r="H2828" s="32">
        <v>9306</v>
      </c>
      <c r="I2828" s="58" t="s">
        <v>29</v>
      </c>
      <c r="J2828">
        <f>VLOOKUP(D2828,'TIpo (Estudo)'!A:C,3,0)</f>
        <v>1</v>
      </c>
      <c r="K2828" t="str">
        <f>VLOOKUP(D2828,'TIpo (Estudo)'!A:B,2,)</f>
        <v>Tipo_A</v>
      </c>
      <c r="L2828" t="s">
        <v>1874</v>
      </c>
      <c r="M2828" t="str">
        <f t="shared" si="88"/>
        <v>PR</v>
      </c>
      <c r="N2828" s="53">
        <v>41982</v>
      </c>
      <c r="O2828">
        <v>1</v>
      </c>
      <c r="P2828">
        <f t="shared" si="89"/>
        <v>13126.97</v>
      </c>
    </row>
    <row r="2829" spans="1:16" x14ac:dyDescent="0.25">
      <c r="A2829" s="32" t="s">
        <v>15</v>
      </c>
      <c r="B2829" s="32">
        <v>33790</v>
      </c>
      <c r="C2829" s="32" t="s">
        <v>1176</v>
      </c>
      <c r="D2829" s="32" t="str">
        <f>VLOOKUP(C2829,Grupo!A:B,2,0)</f>
        <v>_Colhedoras</v>
      </c>
      <c r="G2829" s="34">
        <v>43100</v>
      </c>
      <c r="H2829" s="32">
        <v>9292</v>
      </c>
      <c r="I2829" s="58" t="s">
        <v>15</v>
      </c>
      <c r="J2829">
        <f>VLOOKUP(D2829,'TIpo (Estudo)'!A:C,3,0)</f>
        <v>1</v>
      </c>
      <c r="K2829" t="str">
        <f>VLOOKUP(D2829,'TIpo (Estudo)'!A:B,2,)</f>
        <v>Tipo_A</v>
      </c>
      <c r="L2829" t="s">
        <v>1802</v>
      </c>
      <c r="M2829" t="str">
        <f t="shared" si="88"/>
        <v>MT</v>
      </c>
      <c r="N2829" s="53">
        <v>41982</v>
      </c>
      <c r="O2829">
        <v>1</v>
      </c>
      <c r="P2829">
        <f t="shared" si="89"/>
        <v>17671</v>
      </c>
    </row>
    <row r="2830" spans="1:16" x14ac:dyDescent="0.25">
      <c r="A2830" s="32" t="s">
        <v>15</v>
      </c>
      <c r="B2830" s="32">
        <v>47164</v>
      </c>
      <c r="C2830" s="32" t="s">
        <v>1955</v>
      </c>
      <c r="D2830" s="32" t="str">
        <f>VLOOKUP(C2830,Grupo!A:B,2,0)</f>
        <v>_TMX 06-10 m</v>
      </c>
      <c r="G2830" s="34">
        <v>75300</v>
      </c>
      <c r="H2830" s="32">
        <v>9309</v>
      </c>
      <c r="I2830" s="58" t="s">
        <v>15</v>
      </c>
      <c r="J2830">
        <f>VLOOKUP(D2830,'TIpo (Estudo)'!A:C,3,0)</f>
        <v>14</v>
      </c>
      <c r="K2830" t="str">
        <f>VLOOKUP(D2830,'TIpo (Estudo)'!A:B,2,)</f>
        <v>Tipo_H_6-10</v>
      </c>
      <c r="L2830" t="s">
        <v>1722</v>
      </c>
      <c r="M2830" t="str">
        <f t="shared" si="88"/>
        <v>MT</v>
      </c>
      <c r="N2830" s="53">
        <v>41982</v>
      </c>
      <c r="O2830">
        <v>1</v>
      </c>
      <c r="P2830">
        <f t="shared" si="89"/>
        <v>30872.999999999996</v>
      </c>
    </row>
    <row r="2831" spans="1:16" x14ac:dyDescent="0.25">
      <c r="A2831" s="32" t="s">
        <v>79</v>
      </c>
      <c r="B2831" s="32">
        <v>46231</v>
      </c>
      <c r="C2831" s="32" t="s">
        <v>2950</v>
      </c>
      <c r="D2831" s="32" t="str">
        <f>VLOOKUP(C2831,Grupo!A:B,2,0)</f>
        <v>_Colhedoras</v>
      </c>
      <c r="G2831" s="34">
        <v>34350</v>
      </c>
      <c r="H2831" s="32">
        <v>9302</v>
      </c>
      <c r="I2831" s="58" t="s">
        <v>79</v>
      </c>
      <c r="J2831">
        <f>VLOOKUP(D2831,'TIpo (Estudo)'!A:C,3,0)</f>
        <v>1</v>
      </c>
      <c r="K2831" t="str">
        <f>VLOOKUP(D2831,'TIpo (Estudo)'!A:B,2,)</f>
        <v>Tipo_A</v>
      </c>
      <c r="L2831" t="s">
        <v>3072</v>
      </c>
      <c r="M2831" t="str">
        <f t="shared" si="88"/>
        <v>RS</v>
      </c>
      <c r="N2831" s="53">
        <v>41983</v>
      </c>
      <c r="O2831">
        <v>1</v>
      </c>
      <c r="P2831">
        <f t="shared" si="89"/>
        <v>14083.5</v>
      </c>
    </row>
    <row r="2832" spans="1:16" x14ac:dyDescent="0.25">
      <c r="A2832" s="32" t="s">
        <v>79</v>
      </c>
      <c r="B2832" s="32">
        <v>47412</v>
      </c>
      <c r="C2832" s="32" t="s">
        <v>2941</v>
      </c>
      <c r="D2832" s="32" t="str">
        <f>VLOOKUP(C2832,Grupo!A:B,2,0)</f>
        <v>_VM 2-8 m</v>
      </c>
      <c r="G2832" s="34">
        <v>58415</v>
      </c>
      <c r="H2832" s="32">
        <v>9295</v>
      </c>
      <c r="I2832" s="58" t="s">
        <v>79</v>
      </c>
      <c r="J2832">
        <f>VLOOKUP(D2832,'TIpo (Estudo)'!A:C,3,0)</f>
        <v>17</v>
      </c>
      <c r="K2832" t="str">
        <f>VLOOKUP(D2832,'TIpo (Estudo)'!A:B,2,)</f>
        <v>Tipo_J_2-8</v>
      </c>
      <c r="L2832" t="s">
        <v>1877</v>
      </c>
      <c r="M2832" t="str">
        <f t="shared" si="88"/>
        <v>RS</v>
      </c>
      <c r="N2832" s="53">
        <v>41983</v>
      </c>
      <c r="O2832">
        <v>1</v>
      </c>
      <c r="P2832">
        <f t="shared" si="89"/>
        <v>23950.149999999998</v>
      </c>
    </row>
    <row r="2833" spans="1:16" x14ac:dyDescent="0.25">
      <c r="A2833" s="32" t="s">
        <v>2</v>
      </c>
      <c r="B2833" s="32">
        <v>40757</v>
      </c>
      <c r="C2833" s="32" t="s">
        <v>1154</v>
      </c>
      <c r="D2833" s="32" t="str">
        <f>VLOOKUP(C2833,Grupo!A:B,2,0)</f>
        <v>_RX 0-11m</v>
      </c>
      <c r="G2833" s="34">
        <v>98697</v>
      </c>
      <c r="H2833" s="32">
        <v>9267</v>
      </c>
      <c r="I2833" s="58" t="s">
        <v>2</v>
      </c>
      <c r="J2833">
        <f>VLOOKUP(D2833,'TIpo (Estudo)'!A:C,3,0)</f>
        <v>7</v>
      </c>
      <c r="K2833" t="str">
        <f>VLOOKUP(D2833,'TIpo (Estudo)'!A:B,2,)</f>
        <v>Tipo_F_0-11</v>
      </c>
      <c r="L2833" t="s">
        <v>1301</v>
      </c>
      <c r="M2833" t="str">
        <f t="shared" si="88"/>
        <v>SP</v>
      </c>
      <c r="N2833" s="53">
        <v>41983</v>
      </c>
      <c r="O2833">
        <v>1</v>
      </c>
      <c r="P2833">
        <f t="shared" si="89"/>
        <v>40465.769999999997</v>
      </c>
    </row>
    <row r="2834" spans="1:16" x14ac:dyDescent="0.25">
      <c r="A2834" s="32" t="s">
        <v>4</v>
      </c>
      <c r="B2834" s="32">
        <v>47354</v>
      </c>
      <c r="C2834" s="32" t="s">
        <v>1956</v>
      </c>
      <c r="D2834" s="32" t="str">
        <f>VLOOKUP(C2834,Grupo!A:B,2,0)</f>
        <v>_TMX 02-5 m</v>
      </c>
      <c r="G2834" s="34">
        <v>83976</v>
      </c>
      <c r="H2834" s="32">
        <v>9313</v>
      </c>
      <c r="I2834" s="58" t="s">
        <v>4</v>
      </c>
      <c r="J2834">
        <f>VLOOKUP(D2834,'TIpo (Estudo)'!A:C,3,0)</f>
        <v>13</v>
      </c>
      <c r="K2834" t="str">
        <f>VLOOKUP(D2834,'TIpo (Estudo)'!A:B,2,)</f>
        <v>Tipo_H_2-5</v>
      </c>
      <c r="L2834" t="s">
        <v>1933</v>
      </c>
      <c r="M2834" t="str">
        <f t="shared" si="88"/>
        <v>MG</v>
      </c>
      <c r="N2834" s="53">
        <v>41984</v>
      </c>
      <c r="O2834">
        <v>1</v>
      </c>
      <c r="P2834">
        <f t="shared" si="89"/>
        <v>34430.159999999996</v>
      </c>
    </row>
    <row r="2835" spans="1:16" x14ac:dyDescent="0.25">
      <c r="A2835" s="32" t="s">
        <v>79</v>
      </c>
      <c r="B2835" s="32">
        <v>47412</v>
      </c>
      <c r="C2835" s="32" t="s">
        <v>2941</v>
      </c>
      <c r="D2835" s="32" t="str">
        <f>VLOOKUP(C2835,Grupo!A:B,2,0)</f>
        <v>_VM 2-8 m</v>
      </c>
      <c r="G2835" s="34">
        <v>57818.1</v>
      </c>
      <c r="H2835" s="32">
        <v>9253</v>
      </c>
      <c r="I2835" s="58" t="s">
        <v>79</v>
      </c>
      <c r="J2835">
        <f>VLOOKUP(D2835,'TIpo (Estudo)'!A:C,3,0)</f>
        <v>17</v>
      </c>
      <c r="K2835" t="str">
        <f>VLOOKUP(D2835,'TIpo (Estudo)'!A:B,2,)</f>
        <v>Tipo_J_2-8</v>
      </c>
      <c r="L2835" t="s">
        <v>1406</v>
      </c>
      <c r="M2835" t="str">
        <f t="shared" si="88"/>
        <v>RS</v>
      </c>
      <c r="N2835" s="53">
        <v>41985</v>
      </c>
      <c r="O2835">
        <v>1</v>
      </c>
      <c r="P2835">
        <f t="shared" si="89"/>
        <v>23705.420999999998</v>
      </c>
    </row>
    <row r="2836" spans="1:16" x14ac:dyDescent="0.25">
      <c r="A2836" s="32" t="s">
        <v>15</v>
      </c>
      <c r="B2836" s="32">
        <v>50908</v>
      </c>
      <c r="C2836" s="32" t="s">
        <v>3006</v>
      </c>
      <c r="D2836" s="32" t="str">
        <f>VLOOKUP(C2836,Grupo!A:B,2,0)</f>
        <v>_Feeder_SC</v>
      </c>
      <c r="G2836" s="34">
        <v>44995.27</v>
      </c>
      <c r="H2836" s="32">
        <v>9278</v>
      </c>
      <c r="I2836" s="58" t="s">
        <v>15</v>
      </c>
      <c r="J2836">
        <f>VLOOKUP(D2836,'TIpo (Estudo)'!A:C,3,0)</f>
        <v>4</v>
      </c>
      <c r="K2836" t="str">
        <f>VLOOKUP(D2836,'TIpo (Estudo)'!A:B,2,)</f>
        <v>Tipo_D</v>
      </c>
      <c r="L2836" t="s">
        <v>1698</v>
      </c>
      <c r="M2836" t="str">
        <f t="shared" si="88"/>
        <v>MT</v>
      </c>
      <c r="N2836" s="53">
        <v>41985</v>
      </c>
      <c r="O2836">
        <v>1</v>
      </c>
      <c r="P2836">
        <f t="shared" si="89"/>
        <v>18448.060699999998</v>
      </c>
    </row>
    <row r="2837" spans="1:16" x14ac:dyDescent="0.25">
      <c r="A2837" s="32" t="s">
        <v>2</v>
      </c>
      <c r="B2837" s="32">
        <v>50908</v>
      </c>
      <c r="C2837" s="32" t="s">
        <v>3006</v>
      </c>
      <c r="D2837" s="32" t="str">
        <f>VLOOKUP(C2837,Grupo!A:B,2,0)</f>
        <v>_Feeder_SC</v>
      </c>
      <c r="G2837" s="34">
        <v>40815</v>
      </c>
      <c r="H2837" s="32">
        <v>9315</v>
      </c>
      <c r="I2837" s="58" t="s">
        <v>2</v>
      </c>
      <c r="J2837">
        <f>VLOOKUP(D2837,'TIpo (Estudo)'!A:C,3,0)</f>
        <v>4</v>
      </c>
      <c r="K2837" t="str">
        <f>VLOOKUP(D2837,'TIpo (Estudo)'!A:B,2,)</f>
        <v>Tipo_D</v>
      </c>
      <c r="L2837" t="s">
        <v>1301</v>
      </c>
      <c r="M2837" t="str">
        <f t="shared" si="88"/>
        <v>SP</v>
      </c>
      <c r="N2837" s="53">
        <v>41985</v>
      </c>
      <c r="O2837">
        <v>1</v>
      </c>
      <c r="P2837">
        <f t="shared" si="89"/>
        <v>16734.149999999998</v>
      </c>
    </row>
    <row r="2838" spans="1:16" x14ac:dyDescent="0.25">
      <c r="A2838" s="32" t="s">
        <v>4</v>
      </c>
      <c r="B2838" s="32">
        <v>47162</v>
      </c>
      <c r="C2838" s="32" t="s">
        <v>2023</v>
      </c>
      <c r="D2838" s="32" t="str">
        <f>VLOOKUP(C2838,Grupo!A:B,2,0)</f>
        <v>_TMX 06-10 m</v>
      </c>
      <c r="G2838" s="34">
        <v>108650</v>
      </c>
      <c r="H2838" s="32">
        <v>9293</v>
      </c>
      <c r="I2838" s="58" t="s">
        <v>4</v>
      </c>
      <c r="J2838">
        <f>VLOOKUP(D2838,'TIpo (Estudo)'!A:C,3,0)</f>
        <v>14</v>
      </c>
      <c r="K2838" t="str">
        <f>VLOOKUP(D2838,'TIpo (Estudo)'!A:B,2,)</f>
        <v>Tipo_H_6-10</v>
      </c>
      <c r="L2838" t="s">
        <v>1933</v>
      </c>
      <c r="M2838" t="str">
        <f t="shared" si="88"/>
        <v>MG</v>
      </c>
      <c r="N2838" s="53">
        <v>41988</v>
      </c>
      <c r="O2838">
        <v>1</v>
      </c>
      <c r="P2838">
        <f t="shared" si="89"/>
        <v>44546.5</v>
      </c>
    </row>
    <row r="2839" spans="1:16" x14ac:dyDescent="0.25">
      <c r="A2839" s="32" t="s">
        <v>2</v>
      </c>
      <c r="B2839" s="32">
        <v>46231</v>
      </c>
      <c r="C2839" s="32" t="s">
        <v>1854</v>
      </c>
      <c r="D2839" s="32" t="str">
        <f>VLOOKUP(C2839,Grupo!A:B,2,0)</f>
        <v>_Colhedoras</v>
      </c>
      <c r="G2839" s="34">
        <v>29549</v>
      </c>
      <c r="H2839" s="32">
        <v>9311</v>
      </c>
      <c r="I2839" s="58" t="s">
        <v>2</v>
      </c>
      <c r="J2839">
        <f>VLOOKUP(D2839,'TIpo (Estudo)'!A:C,3,0)</f>
        <v>1</v>
      </c>
      <c r="K2839" t="str">
        <f>VLOOKUP(D2839,'TIpo (Estudo)'!A:B,2,)</f>
        <v>Tipo_A</v>
      </c>
      <c r="L2839" t="s">
        <v>3075</v>
      </c>
      <c r="M2839" t="str">
        <f t="shared" si="88"/>
        <v>SP</v>
      </c>
      <c r="N2839" s="53">
        <v>41990</v>
      </c>
      <c r="O2839">
        <v>1</v>
      </c>
      <c r="P2839">
        <f t="shared" si="89"/>
        <v>12115.09</v>
      </c>
    </row>
    <row r="2840" spans="1:16" x14ac:dyDescent="0.25">
      <c r="A2840" s="32" t="s">
        <v>2</v>
      </c>
      <c r="B2840" s="32">
        <v>46231</v>
      </c>
      <c r="C2840" s="32" t="s">
        <v>1854</v>
      </c>
      <c r="D2840" s="32" t="str">
        <f>VLOOKUP(C2840,Grupo!A:B,2,0)</f>
        <v>_Colhedoras</v>
      </c>
      <c r="G2840" s="34">
        <v>29549</v>
      </c>
      <c r="H2840" s="32">
        <v>9310</v>
      </c>
      <c r="I2840" s="58" t="s">
        <v>2</v>
      </c>
      <c r="J2840">
        <f>VLOOKUP(D2840,'TIpo (Estudo)'!A:C,3,0)</f>
        <v>1</v>
      </c>
      <c r="K2840" t="str">
        <f>VLOOKUP(D2840,'TIpo (Estudo)'!A:B,2,)</f>
        <v>Tipo_A</v>
      </c>
      <c r="L2840" t="s">
        <v>3075</v>
      </c>
      <c r="M2840" t="str">
        <f t="shared" si="88"/>
        <v>SP</v>
      </c>
      <c r="N2840" s="53">
        <v>41990</v>
      </c>
      <c r="O2840">
        <v>1</v>
      </c>
      <c r="P2840">
        <f t="shared" si="89"/>
        <v>12115.09</v>
      </c>
    </row>
    <row r="2841" spans="1:16" x14ac:dyDescent="0.25">
      <c r="A2841" s="32" t="s">
        <v>79</v>
      </c>
      <c r="B2841" s="32">
        <v>46986</v>
      </c>
      <c r="C2841" s="32" t="s">
        <v>2027</v>
      </c>
      <c r="D2841" s="32" t="str">
        <f>VLOOKUP(C2841,Grupo!A:B,2,0)</f>
        <v>_TMX 02-5 m</v>
      </c>
      <c r="G2841" s="34">
        <v>88427</v>
      </c>
      <c r="H2841" s="32">
        <v>9262</v>
      </c>
      <c r="I2841" s="58" t="s">
        <v>79</v>
      </c>
      <c r="J2841">
        <f>VLOOKUP(D2841,'TIpo (Estudo)'!A:C,3,0)</f>
        <v>13</v>
      </c>
      <c r="K2841" t="str">
        <f>VLOOKUP(D2841,'TIpo (Estudo)'!A:B,2,)</f>
        <v>Tipo_H_2-5</v>
      </c>
      <c r="L2841" t="s">
        <v>1796</v>
      </c>
      <c r="M2841" t="str">
        <f t="shared" si="88"/>
        <v>RS</v>
      </c>
      <c r="N2841" s="53">
        <v>41991</v>
      </c>
      <c r="O2841">
        <v>1</v>
      </c>
      <c r="P2841">
        <f t="shared" si="89"/>
        <v>36255.07</v>
      </c>
    </row>
    <row r="2842" spans="1:16" x14ac:dyDescent="0.25">
      <c r="A2842" s="32" t="s">
        <v>2</v>
      </c>
      <c r="B2842" s="32">
        <v>47164</v>
      </c>
      <c r="C2842" s="32" t="s">
        <v>1955</v>
      </c>
      <c r="D2842" s="32" t="str">
        <f>VLOOKUP(C2842,Grupo!A:B,2,0)</f>
        <v>_TMX 06-10 m</v>
      </c>
      <c r="G2842" s="34">
        <v>65000</v>
      </c>
      <c r="H2842" s="32">
        <v>9312</v>
      </c>
      <c r="I2842" s="58" t="s">
        <v>2</v>
      </c>
      <c r="J2842">
        <f>VLOOKUP(D2842,'TIpo (Estudo)'!A:C,3,0)</f>
        <v>14</v>
      </c>
      <c r="K2842" t="str">
        <f>VLOOKUP(D2842,'TIpo (Estudo)'!A:B,2,)</f>
        <v>Tipo_H_6-10</v>
      </c>
      <c r="L2842" t="s">
        <v>1222</v>
      </c>
      <c r="M2842" t="str">
        <f t="shared" si="88"/>
        <v>SP</v>
      </c>
      <c r="N2842" s="53">
        <v>41991</v>
      </c>
      <c r="O2842">
        <v>1</v>
      </c>
      <c r="P2842">
        <f t="shared" si="89"/>
        <v>26650</v>
      </c>
    </row>
    <row r="2843" spans="1:16" x14ac:dyDescent="0.25">
      <c r="A2843" s="32" t="s">
        <v>4</v>
      </c>
      <c r="B2843" s="32">
        <v>40757</v>
      </c>
      <c r="C2843" s="32" t="s">
        <v>1154</v>
      </c>
      <c r="D2843" s="32" t="str">
        <f>VLOOKUP(C2843,Grupo!A:B,2,0)</f>
        <v>_RX 0-11m</v>
      </c>
      <c r="G2843" s="34">
        <v>95506</v>
      </c>
      <c r="H2843" s="32">
        <v>9317</v>
      </c>
      <c r="I2843" s="58" t="s">
        <v>4</v>
      </c>
      <c r="J2843">
        <f>VLOOKUP(D2843,'TIpo (Estudo)'!A:C,3,0)</f>
        <v>7</v>
      </c>
      <c r="K2843" t="str">
        <f>VLOOKUP(D2843,'TIpo (Estudo)'!A:B,2,)</f>
        <v>Tipo_F_0-11</v>
      </c>
      <c r="L2843" t="s">
        <v>1514</v>
      </c>
      <c r="M2843" t="str">
        <f t="shared" si="88"/>
        <v>MG</v>
      </c>
      <c r="N2843" s="53">
        <v>41992</v>
      </c>
      <c r="O2843">
        <v>1</v>
      </c>
      <c r="P2843">
        <f t="shared" si="89"/>
        <v>39157.46</v>
      </c>
    </row>
    <row r="2844" spans="1:16" x14ac:dyDescent="0.25">
      <c r="A2844" s="32" t="s">
        <v>4</v>
      </c>
      <c r="B2844" s="32">
        <v>47162</v>
      </c>
      <c r="C2844" s="32" t="s">
        <v>2023</v>
      </c>
      <c r="D2844" s="32" t="str">
        <f>VLOOKUP(C2844,Grupo!A:B,2,0)</f>
        <v>_TMX 06-10 m</v>
      </c>
      <c r="G2844" s="34">
        <v>98275.85</v>
      </c>
      <c r="H2844" s="32">
        <v>9324</v>
      </c>
      <c r="I2844" s="58" t="s">
        <v>4</v>
      </c>
      <c r="J2844">
        <f>VLOOKUP(D2844,'TIpo (Estudo)'!A:C,3,0)</f>
        <v>14</v>
      </c>
      <c r="K2844" t="str">
        <f>VLOOKUP(D2844,'TIpo (Estudo)'!A:B,2,)</f>
        <v>Tipo_H_6-10</v>
      </c>
      <c r="L2844" t="s">
        <v>1933</v>
      </c>
      <c r="M2844" t="str">
        <f t="shared" si="88"/>
        <v>MG</v>
      </c>
      <c r="N2844" s="53">
        <v>41992</v>
      </c>
      <c r="O2844">
        <v>1</v>
      </c>
      <c r="P2844">
        <f t="shared" si="89"/>
        <v>40293.0985</v>
      </c>
    </row>
    <row r="2845" spans="1:16" x14ac:dyDescent="0.25">
      <c r="A2845" s="32" t="s">
        <v>4</v>
      </c>
      <c r="B2845" s="32">
        <v>47162</v>
      </c>
      <c r="C2845" s="32" t="s">
        <v>2023</v>
      </c>
      <c r="D2845" s="32" t="str">
        <f>VLOOKUP(C2845,Grupo!A:B,2,0)</f>
        <v>_TMX 06-10 m</v>
      </c>
      <c r="G2845" s="34">
        <v>98275.85</v>
      </c>
      <c r="H2845" s="32">
        <v>9321</v>
      </c>
      <c r="I2845" s="58" t="s">
        <v>4</v>
      </c>
      <c r="J2845">
        <f>VLOOKUP(D2845,'TIpo (Estudo)'!A:C,3,0)</f>
        <v>14</v>
      </c>
      <c r="K2845" t="str">
        <f>VLOOKUP(D2845,'TIpo (Estudo)'!A:B,2,)</f>
        <v>Tipo_H_6-10</v>
      </c>
      <c r="L2845" t="s">
        <v>1933</v>
      </c>
      <c r="M2845" t="str">
        <f t="shared" si="88"/>
        <v>MG</v>
      </c>
      <c r="N2845" s="53">
        <v>41992</v>
      </c>
      <c r="O2845">
        <v>1</v>
      </c>
      <c r="P2845">
        <f t="shared" si="89"/>
        <v>40293.0985</v>
      </c>
    </row>
    <row r="2846" spans="1:16" x14ac:dyDescent="0.25">
      <c r="A2846" s="32" t="s">
        <v>2</v>
      </c>
      <c r="B2846" s="32">
        <v>47544</v>
      </c>
      <c r="C2846" s="32" t="s">
        <v>2045</v>
      </c>
      <c r="D2846" s="32" t="str">
        <f>VLOOKUP(C2846,Grupo!A:B,2,0)</f>
        <v>_TMX 02-5 m</v>
      </c>
      <c r="G2846" s="34">
        <v>45600</v>
      </c>
      <c r="H2846" s="32">
        <v>9047</v>
      </c>
      <c r="I2846" s="58" t="s">
        <v>2</v>
      </c>
      <c r="J2846">
        <f>VLOOKUP(D2846,'TIpo (Estudo)'!A:C,3,0)</f>
        <v>13</v>
      </c>
      <c r="K2846" t="str">
        <f>VLOOKUP(D2846,'TIpo (Estudo)'!A:B,2,)</f>
        <v>Tipo_H_2-5</v>
      </c>
      <c r="L2846" t="s">
        <v>1301</v>
      </c>
      <c r="M2846" t="str">
        <f t="shared" si="88"/>
        <v>SP</v>
      </c>
      <c r="N2846" s="53">
        <v>41992</v>
      </c>
      <c r="O2846">
        <v>1</v>
      </c>
      <c r="P2846">
        <f t="shared" si="89"/>
        <v>18696</v>
      </c>
    </row>
    <row r="2847" spans="1:16" x14ac:dyDescent="0.25">
      <c r="A2847" s="32" t="s">
        <v>29</v>
      </c>
      <c r="B2847" s="32">
        <v>47083</v>
      </c>
      <c r="C2847" s="32" t="s">
        <v>1957</v>
      </c>
      <c r="D2847" s="32" t="str">
        <f>VLOOKUP(C2847,Grupo!A:B,2,0)</f>
        <v>_TMX 06-10 m</v>
      </c>
      <c r="G2847" s="34">
        <v>108016</v>
      </c>
      <c r="H2847" s="32">
        <v>9329</v>
      </c>
      <c r="I2847" s="58" t="s">
        <v>29</v>
      </c>
      <c r="J2847">
        <f>VLOOKUP(D2847,'TIpo (Estudo)'!A:C,3,0)</f>
        <v>14</v>
      </c>
      <c r="K2847" t="str">
        <f>VLOOKUP(D2847,'TIpo (Estudo)'!A:B,2,)</f>
        <v>Tipo_H_6-10</v>
      </c>
      <c r="L2847" t="s">
        <v>1537</v>
      </c>
      <c r="M2847" t="str">
        <f t="shared" si="88"/>
        <v>PR</v>
      </c>
      <c r="N2847" s="53">
        <v>42002</v>
      </c>
      <c r="O2847">
        <v>1</v>
      </c>
      <c r="P2847">
        <f t="shared" si="89"/>
        <v>44286.559999999998</v>
      </c>
    </row>
    <row r="2848" spans="1:16" x14ac:dyDescent="0.25">
      <c r="A2848" s="32" t="s">
        <v>79</v>
      </c>
      <c r="B2848" s="32">
        <v>47354</v>
      </c>
      <c r="C2848" s="32" t="s">
        <v>1956</v>
      </c>
      <c r="D2848" s="32" t="str">
        <f>VLOOKUP(C2848,Grupo!A:B,2,0)</f>
        <v>_TMX 02-5 m</v>
      </c>
      <c r="G2848" s="34">
        <v>62804.9</v>
      </c>
      <c r="H2848" s="32">
        <v>9320</v>
      </c>
      <c r="I2848" s="58" t="s">
        <v>79</v>
      </c>
      <c r="J2848">
        <f>VLOOKUP(D2848,'TIpo (Estudo)'!A:C,3,0)</f>
        <v>13</v>
      </c>
      <c r="K2848" t="str">
        <f>VLOOKUP(D2848,'TIpo (Estudo)'!A:B,2,)</f>
        <v>Tipo_H_2-5</v>
      </c>
      <c r="L2848" t="s">
        <v>1704</v>
      </c>
      <c r="M2848" t="str">
        <f t="shared" si="88"/>
        <v>RS</v>
      </c>
      <c r="N2848" s="53">
        <v>42009</v>
      </c>
      <c r="O2848">
        <v>1</v>
      </c>
      <c r="P2848">
        <f t="shared" si="89"/>
        <v>25750.008999999998</v>
      </c>
    </row>
    <row r="2849" spans="1:16" x14ac:dyDescent="0.25">
      <c r="A2849" s="32" t="s">
        <v>4</v>
      </c>
      <c r="B2849" s="32">
        <v>46231</v>
      </c>
      <c r="C2849" s="32" t="s">
        <v>1164</v>
      </c>
      <c r="D2849" s="32" t="str">
        <f>VLOOKUP(C2849,Grupo!A:B,2,0)</f>
        <v>_Colhedoras</v>
      </c>
      <c r="G2849" s="34">
        <v>32025</v>
      </c>
      <c r="H2849" s="32">
        <v>9318</v>
      </c>
      <c r="I2849" s="58" t="s">
        <v>4</v>
      </c>
      <c r="J2849">
        <f>VLOOKUP(D2849,'TIpo (Estudo)'!A:C,3,0)</f>
        <v>1</v>
      </c>
      <c r="K2849" t="str">
        <f>VLOOKUP(D2849,'TIpo (Estudo)'!A:B,2,)</f>
        <v>Tipo_A</v>
      </c>
      <c r="L2849" t="s">
        <v>1794</v>
      </c>
      <c r="M2849" t="str">
        <f t="shared" si="88"/>
        <v>MG</v>
      </c>
      <c r="N2849" s="53">
        <v>42012</v>
      </c>
      <c r="O2849">
        <v>1</v>
      </c>
      <c r="P2849">
        <f t="shared" si="89"/>
        <v>13130.25</v>
      </c>
    </row>
    <row r="2850" spans="1:16" x14ac:dyDescent="0.25">
      <c r="A2850" s="32" t="s">
        <v>2</v>
      </c>
      <c r="B2850" s="32">
        <v>31744</v>
      </c>
      <c r="C2850" s="32" t="s">
        <v>1153</v>
      </c>
      <c r="D2850" s="32" t="str">
        <f>VLOOKUP(C2850,Grupo!A:B,2,0)</f>
        <v>_RX 0-11m</v>
      </c>
      <c r="G2850" s="34">
        <v>79300</v>
      </c>
      <c r="H2850" s="32">
        <v>9303</v>
      </c>
      <c r="I2850" s="58" t="s">
        <v>2</v>
      </c>
      <c r="J2850">
        <f>VLOOKUP(D2850,'TIpo (Estudo)'!A:C,3,0)</f>
        <v>7</v>
      </c>
      <c r="K2850" t="str">
        <f>VLOOKUP(D2850,'TIpo (Estudo)'!A:B,2,)</f>
        <v>Tipo_F_0-11</v>
      </c>
      <c r="L2850" t="s">
        <v>1355</v>
      </c>
      <c r="M2850" t="str">
        <f t="shared" si="88"/>
        <v>SP</v>
      </c>
      <c r="N2850" s="53">
        <v>42016</v>
      </c>
      <c r="O2850">
        <v>1</v>
      </c>
      <c r="P2850">
        <f t="shared" si="89"/>
        <v>32512.999999999996</v>
      </c>
    </row>
    <row r="2851" spans="1:16" x14ac:dyDescent="0.25">
      <c r="A2851" s="32" t="s">
        <v>77</v>
      </c>
      <c r="B2851" s="32">
        <v>33790</v>
      </c>
      <c r="C2851" s="32" t="s">
        <v>1176</v>
      </c>
      <c r="D2851" s="32" t="str">
        <f>VLOOKUP(C2851,Grupo!A:B,2,0)</f>
        <v>_Colhedoras</v>
      </c>
      <c r="G2851" s="34">
        <v>79339.490000000005</v>
      </c>
      <c r="H2851" s="32">
        <v>9290</v>
      </c>
      <c r="I2851" s="58" t="s">
        <v>77</v>
      </c>
      <c r="J2851">
        <f>VLOOKUP(D2851,'TIpo (Estudo)'!A:C,3,0)</f>
        <v>1</v>
      </c>
      <c r="K2851" t="str">
        <f>VLOOKUP(D2851,'TIpo (Estudo)'!A:B,2,)</f>
        <v>Tipo_A</v>
      </c>
      <c r="L2851" t="s">
        <v>3074</v>
      </c>
      <c r="M2851" t="str">
        <f t="shared" si="88"/>
        <v>TO</v>
      </c>
      <c r="N2851" s="53">
        <v>42016</v>
      </c>
      <c r="O2851">
        <v>1</v>
      </c>
      <c r="P2851">
        <f t="shared" si="89"/>
        <v>32529.190900000001</v>
      </c>
    </row>
    <row r="2852" spans="1:16" x14ac:dyDescent="0.25">
      <c r="A2852" s="32" t="s">
        <v>1</v>
      </c>
      <c r="B2852" s="32">
        <v>50908</v>
      </c>
      <c r="C2852" s="32" t="s">
        <v>3006</v>
      </c>
      <c r="D2852" s="32" t="str">
        <f>VLOOKUP(C2852,Grupo!A:B,2,0)</f>
        <v>_Feeder_SC</v>
      </c>
      <c r="G2852" s="34">
        <v>46443.6</v>
      </c>
      <c r="H2852" s="32">
        <v>9265</v>
      </c>
      <c r="I2852" s="58" t="s">
        <v>1</v>
      </c>
      <c r="J2852">
        <f>VLOOKUP(D2852,'TIpo (Estudo)'!A:C,3,0)</f>
        <v>4</v>
      </c>
      <c r="K2852" t="str">
        <f>VLOOKUP(D2852,'TIpo (Estudo)'!A:B,2,)</f>
        <v>Tipo_D</v>
      </c>
      <c r="L2852" t="s">
        <v>1232</v>
      </c>
      <c r="M2852" t="str">
        <f t="shared" si="88"/>
        <v>MS</v>
      </c>
      <c r="N2852" s="53">
        <v>42017</v>
      </c>
      <c r="O2852">
        <v>1</v>
      </c>
      <c r="P2852">
        <f t="shared" si="89"/>
        <v>19041.875999999997</v>
      </c>
    </row>
    <row r="2853" spans="1:16" x14ac:dyDescent="0.25">
      <c r="A2853" s="32" t="s">
        <v>2</v>
      </c>
      <c r="B2853" s="32">
        <v>40526</v>
      </c>
      <c r="C2853" s="32" t="s">
        <v>1151</v>
      </c>
      <c r="D2853" s="32" t="str">
        <f>VLOOKUP(C2853,Grupo!A:B,2,0)</f>
        <v>_RX 0-11m</v>
      </c>
      <c r="G2853" s="34">
        <v>116000</v>
      </c>
      <c r="H2853" s="32">
        <v>9273</v>
      </c>
      <c r="I2853" s="58" t="s">
        <v>2</v>
      </c>
      <c r="J2853">
        <f>VLOOKUP(D2853,'TIpo (Estudo)'!A:C,3,0)</f>
        <v>7</v>
      </c>
      <c r="K2853" t="str">
        <f>VLOOKUP(D2853,'TIpo (Estudo)'!A:B,2,)</f>
        <v>Tipo_F_0-11</v>
      </c>
      <c r="L2853" t="s">
        <v>1222</v>
      </c>
      <c r="M2853" t="str">
        <f t="shared" si="88"/>
        <v>SP</v>
      </c>
      <c r="N2853" s="53">
        <v>42020</v>
      </c>
      <c r="O2853">
        <v>1</v>
      </c>
      <c r="P2853">
        <f t="shared" si="89"/>
        <v>47560</v>
      </c>
    </row>
    <row r="2854" spans="1:16" x14ac:dyDescent="0.25">
      <c r="A2854" s="32" t="s">
        <v>2</v>
      </c>
      <c r="B2854" s="32">
        <v>40526</v>
      </c>
      <c r="C2854" s="32" t="s">
        <v>1151</v>
      </c>
      <c r="D2854" s="32" t="str">
        <f>VLOOKUP(C2854,Grupo!A:B,2,0)</f>
        <v>_RX 0-11m</v>
      </c>
      <c r="G2854" s="34">
        <v>117500</v>
      </c>
      <c r="H2854" s="32">
        <v>9301</v>
      </c>
      <c r="I2854" s="58" t="s">
        <v>2</v>
      </c>
      <c r="J2854">
        <f>VLOOKUP(D2854,'TIpo (Estudo)'!A:C,3,0)</f>
        <v>7</v>
      </c>
      <c r="K2854" t="str">
        <f>VLOOKUP(D2854,'TIpo (Estudo)'!A:B,2,)</f>
        <v>Tipo_F_0-11</v>
      </c>
      <c r="L2854" t="s">
        <v>3052</v>
      </c>
      <c r="M2854" t="str">
        <f t="shared" si="88"/>
        <v>SP</v>
      </c>
      <c r="N2854" s="53">
        <v>42020</v>
      </c>
      <c r="O2854">
        <v>1</v>
      </c>
      <c r="P2854">
        <f t="shared" si="89"/>
        <v>48175</v>
      </c>
    </row>
    <row r="2855" spans="1:16" x14ac:dyDescent="0.25">
      <c r="A2855" s="32" t="s">
        <v>29</v>
      </c>
      <c r="B2855" s="32">
        <v>47412</v>
      </c>
      <c r="C2855" s="32" t="s">
        <v>2941</v>
      </c>
      <c r="D2855" s="32" t="str">
        <f>VLOOKUP(C2855,Grupo!A:B,2,0)</f>
        <v>_VM 2-8 m</v>
      </c>
      <c r="G2855" s="34">
        <v>63617</v>
      </c>
      <c r="H2855" s="32">
        <v>9316</v>
      </c>
      <c r="I2855" s="58" t="s">
        <v>29</v>
      </c>
      <c r="J2855">
        <f>VLOOKUP(D2855,'TIpo (Estudo)'!A:C,3,0)</f>
        <v>17</v>
      </c>
      <c r="K2855" t="str">
        <f>VLOOKUP(D2855,'TIpo (Estudo)'!A:B,2,)</f>
        <v>Tipo_J_2-8</v>
      </c>
      <c r="L2855" t="s">
        <v>1952</v>
      </c>
      <c r="M2855" t="str">
        <f t="shared" si="88"/>
        <v>PR</v>
      </c>
      <c r="N2855" s="53">
        <v>42020</v>
      </c>
      <c r="O2855">
        <v>1</v>
      </c>
      <c r="P2855">
        <f t="shared" si="89"/>
        <v>26082.969999999998</v>
      </c>
    </row>
    <row r="2856" spans="1:16" x14ac:dyDescent="0.25">
      <c r="A2856" s="32" t="s">
        <v>29</v>
      </c>
      <c r="B2856" s="32">
        <v>33790</v>
      </c>
      <c r="C2856" s="32" t="s">
        <v>1176</v>
      </c>
      <c r="D2856" s="32" t="str">
        <f>VLOOKUP(C2856,Grupo!A:B,2,0)</f>
        <v>_Colhedoras</v>
      </c>
      <c r="G2856" s="34">
        <v>48574</v>
      </c>
      <c r="H2856" s="32">
        <v>9323</v>
      </c>
      <c r="I2856" s="58" t="s">
        <v>29</v>
      </c>
      <c r="J2856">
        <f>VLOOKUP(D2856,'TIpo (Estudo)'!A:C,3,0)</f>
        <v>1</v>
      </c>
      <c r="K2856" t="str">
        <f>VLOOKUP(D2856,'TIpo (Estudo)'!A:B,2,)</f>
        <v>Tipo_A</v>
      </c>
      <c r="L2856" t="s">
        <v>1952</v>
      </c>
      <c r="M2856" t="str">
        <f t="shared" si="88"/>
        <v>PR</v>
      </c>
      <c r="N2856" s="53">
        <v>42020</v>
      </c>
      <c r="O2856">
        <v>1</v>
      </c>
      <c r="P2856">
        <f t="shared" si="89"/>
        <v>19915.34</v>
      </c>
    </row>
    <row r="2857" spans="1:16" x14ac:dyDescent="0.25">
      <c r="A2857" s="32" t="s">
        <v>29</v>
      </c>
      <c r="B2857" s="32">
        <v>47774</v>
      </c>
      <c r="C2857" s="32" t="s">
        <v>1958</v>
      </c>
      <c r="D2857" s="32" t="str">
        <f>VLOOKUP(C2857,Grupo!A:B,2,0)</f>
        <v>_Rotormix_Mini</v>
      </c>
      <c r="G2857" s="34">
        <v>44210</v>
      </c>
      <c r="H2857" s="32">
        <v>9330</v>
      </c>
      <c r="I2857" s="58" t="s">
        <v>29</v>
      </c>
      <c r="J2857">
        <f>VLOOKUP(D2857,'TIpo (Estudo)'!A:C,3,0)</f>
        <v>6</v>
      </c>
      <c r="K2857" t="str">
        <f>VLOOKUP(D2857,'TIpo (Estudo)'!A:B,2,)</f>
        <v>Tipo_F_Mini</v>
      </c>
      <c r="L2857" t="s">
        <v>1952</v>
      </c>
      <c r="M2857" t="str">
        <f t="shared" si="88"/>
        <v>PR</v>
      </c>
      <c r="N2857" s="53">
        <v>42020</v>
      </c>
      <c r="O2857">
        <v>1</v>
      </c>
      <c r="P2857">
        <f t="shared" si="89"/>
        <v>18126.099999999999</v>
      </c>
    </row>
    <row r="2858" spans="1:16" x14ac:dyDescent="0.25">
      <c r="A2858" s="32" t="s">
        <v>10</v>
      </c>
      <c r="B2858" s="32">
        <v>45803</v>
      </c>
      <c r="C2858" s="32" t="s">
        <v>1965</v>
      </c>
      <c r="D2858" s="32" t="str">
        <f>VLOOKUP(C2858,Grupo!A:B,2,0)</f>
        <v>_RX 25-27 M</v>
      </c>
      <c r="G2858" s="34">
        <v>598850</v>
      </c>
      <c r="H2858" s="32">
        <v>9001</v>
      </c>
      <c r="I2858" s="58" t="s">
        <v>10</v>
      </c>
      <c r="J2858">
        <f>VLOOKUP(D2858,'TIpo (Estudo)'!A:C,3,0)</f>
        <v>11</v>
      </c>
      <c r="K2858" t="str">
        <f>VLOOKUP(D2858,'TIpo (Estudo)'!A:B,2,)</f>
        <v>Tipo_F_25-27</v>
      </c>
      <c r="L2858" t="s">
        <v>1337</v>
      </c>
      <c r="M2858" t="str">
        <f t="shared" si="88"/>
        <v>GO</v>
      </c>
      <c r="N2858" s="53">
        <v>42024</v>
      </c>
      <c r="O2858">
        <v>1</v>
      </c>
      <c r="P2858">
        <f t="shared" si="89"/>
        <v>245528.49999999997</v>
      </c>
    </row>
    <row r="2859" spans="1:16" x14ac:dyDescent="0.25">
      <c r="A2859" s="32" t="s">
        <v>4</v>
      </c>
      <c r="B2859" s="32">
        <v>46986</v>
      </c>
      <c r="C2859" s="32" t="s">
        <v>2027</v>
      </c>
      <c r="D2859" s="32" t="str">
        <f>VLOOKUP(C2859,Grupo!A:B,2,0)</f>
        <v>_TMX 02-5 m</v>
      </c>
      <c r="G2859" s="34">
        <v>88450</v>
      </c>
      <c r="H2859" s="32">
        <v>9367</v>
      </c>
      <c r="I2859" s="58" t="s">
        <v>4</v>
      </c>
      <c r="J2859">
        <f>VLOOKUP(D2859,'TIpo (Estudo)'!A:C,3,0)</f>
        <v>13</v>
      </c>
      <c r="K2859" t="str">
        <f>VLOOKUP(D2859,'TIpo (Estudo)'!A:B,2,)</f>
        <v>Tipo_H_2-5</v>
      </c>
      <c r="L2859" t="s">
        <v>1794</v>
      </c>
      <c r="M2859" t="str">
        <f t="shared" si="88"/>
        <v>MG</v>
      </c>
      <c r="N2859" s="53">
        <v>42024</v>
      </c>
      <c r="O2859">
        <v>1</v>
      </c>
      <c r="P2859">
        <f t="shared" si="89"/>
        <v>36264.5</v>
      </c>
    </row>
    <row r="2860" spans="1:16" x14ac:dyDescent="0.25">
      <c r="A2860" s="32" t="s">
        <v>2</v>
      </c>
      <c r="B2860" s="32">
        <v>47395</v>
      </c>
      <c r="C2860" s="32" t="s">
        <v>1954</v>
      </c>
      <c r="D2860" s="32" t="str">
        <f>VLOOKUP(C2860,Grupo!A:B,2,0)</f>
        <v>_TMX 02-5 m</v>
      </c>
      <c r="G2860" s="34">
        <v>59635</v>
      </c>
      <c r="H2860" s="32">
        <v>9333</v>
      </c>
      <c r="I2860" s="58" t="s">
        <v>2</v>
      </c>
      <c r="J2860">
        <f>VLOOKUP(D2860,'TIpo (Estudo)'!A:C,3,0)</f>
        <v>13</v>
      </c>
      <c r="K2860" t="str">
        <f>VLOOKUP(D2860,'TIpo (Estudo)'!A:B,2,)</f>
        <v>Tipo_H_2-5</v>
      </c>
      <c r="L2860" t="s">
        <v>1425</v>
      </c>
      <c r="M2860" t="str">
        <f t="shared" si="88"/>
        <v>SP</v>
      </c>
      <c r="N2860" s="53">
        <v>42030</v>
      </c>
      <c r="O2860">
        <v>1</v>
      </c>
      <c r="P2860">
        <f t="shared" si="89"/>
        <v>24450.35</v>
      </c>
    </row>
    <row r="2861" spans="1:16" x14ac:dyDescent="0.25">
      <c r="A2861" s="32" t="s">
        <v>55</v>
      </c>
      <c r="B2861" s="32">
        <v>47354</v>
      </c>
      <c r="C2861" s="32" t="s">
        <v>1956</v>
      </c>
      <c r="D2861" s="32" t="str">
        <f>VLOOKUP(C2861,Grupo!A:B,2,0)</f>
        <v>_TMX 02-5 m</v>
      </c>
      <c r="G2861" s="34">
        <v>66390</v>
      </c>
      <c r="H2861" s="32">
        <v>9300</v>
      </c>
      <c r="I2861" s="58" t="s">
        <v>55</v>
      </c>
      <c r="J2861">
        <f>VLOOKUP(D2861,'TIpo (Estudo)'!A:C,3,0)</f>
        <v>13</v>
      </c>
      <c r="K2861" t="str">
        <f>VLOOKUP(D2861,'TIpo (Estudo)'!A:B,2,)</f>
        <v>Tipo_H_2-5</v>
      </c>
      <c r="L2861" t="s">
        <v>1331</v>
      </c>
      <c r="M2861" t="str">
        <f t="shared" si="88"/>
        <v>SC</v>
      </c>
      <c r="N2861" s="53">
        <v>42030</v>
      </c>
      <c r="O2861">
        <v>1</v>
      </c>
      <c r="P2861">
        <f t="shared" si="89"/>
        <v>27219.899999999998</v>
      </c>
    </row>
    <row r="2862" spans="1:16" x14ac:dyDescent="0.25">
      <c r="A2862" s="32" t="s">
        <v>15</v>
      </c>
      <c r="B2862" s="32">
        <v>50908</v>
      </c>
      <c r="C2862" s="32" t="s">
        <v>3006</v>
      </c>
      <c r="D2862" s="32" t="str">
        <f>VLOOKUP(C2862,Grupo!A:B,2,0)</f>
        <v>_Feeder_SC</v>
      </c>
      <c r="G2862" s="34">
        <v>44200</v>
      </c>
      <c r="H2862" s="32">
        <v>9369</v>
      </c>
      <c r="I2862" s="58" t="s">
        <v>15</v>
      </c>
      <c r="J2862">
        <f>VLOOKUP(D2862,'TIpo (Estudo)'!A:C,3,0)</f>
        <v>4</v>
      </c>
      <c r="K2862" t="str">
        <f>VLOOKUP(D2862,'TIpo (Estudo)'!A:B,2,)</f>
        <v>Tipo_D</v>
      </c>
      <c r="L2862" t="s">
        <v>1411</v>
      </c>
      <c r="M2862" t="str">
        <f t="shared" si="88"/>
        <v>MT</v>
      </c>
      <c r="N2862" s="53">
        <v>42031</v>
      </c>
      <c r="O2862">
        <v>1</v>
      </c>
      <c r="P2862">
        <f t="shared" si="89"/>
        <v>18122</v>
      </c>
    </row>
    <row r="2863" spans="1:16" x14ac:dyDescent="0.25">
      <c r="A2863" s="32" t="s">
        <v>15</v>
      </c>
      <c r="B2863" s="32">
        <v>31744</v>
      </c>
      <c r="C2863" s="32" t="s">
        <v>1153</v>
      </c>
      <c r="D2863" s="32" t="str">
        <f>VLOOKUP(C2863,Grupo!A:B,2,0)</f>
        <v>_RX 0-11m</v>
      </c>
      <c r="G2863" s="34">
        <v>83819</v>
      </c>
      <c r="H2863" s="32">
        <v>9368</v>
      </c>
      <c r="I2863" s="58" t="s">
        <v>15</v>
      </c>
      <c r="J2863">
        <f>VLOOKUP(D2863,'TIpo (Estudo)'!A:C,3,0)</f>
        <v>7</v>
      </c>
      <c r="K2863" t="str">
        <f>VLOOKUP(D2863,'TIpo (Estudo)'!A:B,2,)</f>
        <v>Tipo_F_0-11</v>
      </c>
      <c r="L2863" t="s">
        <v>1411</v>
      </c>
      <c r="M2863" t="str">
        <f t="shared" si="88"/>
        <v>MT</v>
      </c>
      <c r="N2863" s="53">
        <v>42031</v>
      </c>
      <c r="O2863">
        <v>1</v>
      </c>
      <c r="P2863">
        <f t="shared" si="89"/>
        <v>34365.79</v>
      </c>
    </row>
    <row r="2864" spans="1:16" x14ac:dyDescent="0.25">
      <c r="A2864" s="32" t="s">
        <v>1</v>
      </c>
      <c r="B2864" s="32">
        <v>50908</v>
      </c>
      <c r="C2864" s="32" t="s">
        <v>3006</v>
      </c>
      <c r="D2864" s="32" t="str">
        <f>VLOOKUP(C2864,Grupo!A:B,2,0)</f>
        <v>_Feeder_SC</v>
      </c>
      <c r="G2864" s="34">
        <v>46443.6</v>
      </c>
      <c r="H2864" s="32">
        <v>9366</v>
      </c>
      <c r="I2864" s="58" t="s">
        <v>1</v>
      </c>
      <c r="J2864">
        <f>VLOOKUP(D2864,'TIpo (Estudo)'!A:C,3,0)</f>
        <v>4</v>
      </c>
      <c r="K2864" t="str">
        <f>VLOOKUP(D2864,'TIpo (Estudo)'!A:B,2,)</f>
        <v>Tipo_D</v>
      </c>
      <c r="L2864" t="s">
        <v>1232</v>
      </c>
      <c r="M2864" t="str">
        <f t="shared" si="88"/>
        <v>MS</v>
      </c>
      <c r="N2864" s="53">
        <v>42031</v>
      </c>
      <c r="O2864">
        <v>1</v>
      </c>
      <c r="P2864">
        <f t="shared" si="89"/>
        <v>19041.875999999997</v>
      </c>
    </row>
    <row r="2865" spans="1:16" x14ac:dyDescent="0.25">
      <c r="A2865" s="32" t="s">
        <v>4</v>
      </c>
      <c r="B2865" s="32">
        <v>47162</v>
      </c>
      <c r="C2865" s="32" t="s">
        <v>2023</v>
      </c>
      <c r="D2865" s="32" t="str">
        <f>VLOOKUP(C2865,Grupo!A:B,2,0)</f>
        <v>_TMX 06-10 m</v>
      </c>
      <c r="G2865" s="34">
        <v>97200</v>
      </c>
      <c r="H2865" s="32">
        <v>9359</v>
      </c>
      <c r="I2865" s="58" t="s">
        <v>4</v>
      </c>
      <c r="J2865">
        <f>VLOOKUP(D2865,'TIpo (Estudo)'!A:C,3,0)</f>
        <v>14</v>
      </c>
      <c r="K2865" t="str">
        <f>VLOOKUP(D2865,'TIpo (Estudo)'!A:B,2,)</f>
        <v>Tipo_H_6-10</v>
      </c>
      <c r="L2865" t="s">
        <v>1933</v>
      </c>
      <c r="M2865" t="str">
        <f t="shared" si="88"/>
        <v>MG</v>
      </c>
      <c r="N2865" s="53">
        <v>42031</v>
      </c>
      <c r="O2865">
        <v>1</v>
      </c>
      <c r="P2865">
        <f t="shared" si="89"/>
        <v>39852</v>
      </c>
    </row>
    <row r="2866" spans="1:16" x14ac:dyDescent="0.25">
      <c r="A2866" s="32" t="s">
        <v>128</v>
      </c>
      <c r="B2866" s="32">
        <v>47774</v>
      </c>
      <c r="C2866" s="32" t="s">
        <v>1958</v>
      </c>
      <c r="D2866" s="32" t="str">
        <f>VLOOKUP(C2866,Grupo!A:B,2,0)</f>
        <v>_Rotormix_Mini</v>
      </c>
      <c r="G2866" s="34">
        <v>41500</v>
      </c>
      <c r="H2866" s="32">
        <v>9334</v>
      </c>
      <c r="I2866" s="58" t="s">
        <v>128</v>
      </c>
      <c r="J2866">
        <f>VLOOKUP(D2866,'TIpo (Estudo)'!A:C,3,0)</f>
        <v>6</v>
      </c>
      <c r="K2866" t="str">
        <f>VLOOKUP(D2866,'TIpo (Estudo)'!A:B,2,)</f>
        <v>Tipo_F_Mini</v>
      </c>
      <c r="L2866" t="s">
        <v>1391</v>
      </c>
      <c r="M2866" t="str">
        <f t="shared" si="88"/>
        <v>BA</v>
      </c>
      <c r="N2866" s="53">
        <v>42033</v>
      </c>
      <c r="O2866">
        <v>1</v>
      </c>
      <c r="P2866">
        <f t="shared" si="89"/>
        <v>17015</v>
      </c>
    </row>
    <row r="2867" spans="1:16" x14ac:dyDescent="0.25">
      <c r="A2867" s="32" t="s">
        <v>15</v>
      </c>
      <c r="B2867" s="32">
        <v>40757</v>
      </c>
      <c r="C2867" s="32" t="s">
        <v>1154</v>
      </c>
      <c r="D2867" s="32" t="str">
        <f>VLOOKUP(C2867,Grupo!A:B,2,0)</f>
        <v>_RX 0-11m</v>
      </c>
      <c r="G2867" s="34">
        <v>98100</v>
      </c>
      <c r="H2867" s="32">
        <v>9361</v>
      </c>
      <c r="I2867" s="58" t="s">
        <v>15</v>
      </c>
      <c r="J2867">
        <f>VLOOKUP(D2867,'TIpo (Estudo)'!A:C,3,0)</f>
        <v>7</v>
      </c>
      <c r="K2867" t="str">
        <f>VLOOKUP(D2867,'TIpo (Estudo)'!A:B,2,)</f>
        <v>Tipo_F_0-11</v>
      </c>
      <c r="L2867" t="s">
        <v>2998</v>
      </c>
      <c r="M2867" t="str">
        <f t="shared" si="88"/>
        <v>MT</v>
      </c>
      <c r="N2867" s="53">
        <v>42034</v>
      </c>
      <c r="O2867">
        <v>1</v>
      </c>
      <c r="P2867">
        <f t="shared" si="89"/>
        <v>40221</v>
      </c>
    </row>
    <row r="2868" spans="1:16" x14ac:dyDescent="0.25">
      <c r="A2868" s="32" t="s">
        <v>2</v>
      </c>
      <c r="B2868" s="32">
        <v>37711</v>
      </c>
      <c r="C2868" s="32" t="s">
        <v>1167</v>
      </c>
      <c r="D2868" s="32" t="str">
        <f>VLOOKUP(C2868,Grupo!A:B,2,0)</f>
        <v>_Distribuidor_Ester</v>
      </c>
      <c r="G2868" s="34">
        <v>90340</v>
      </c>
      <c r="H2868" s="32">
        <v>9325</v>
      </c>
      <c r="I2868" s="58" t="s">
        <v>2</v>
      </c>
      <c r="J2868">
        <f>VLOOKUP(D2868,'TIpo (Estudo)'!A:C,3,0)</f>
        <v>2</v>
      </c>
      <c r="K2868" t="str">
        <f>VLOOKUP(D2868,'TIpo (Estudo)'!A:B,2,)</f>
        <v>Tipo_B</v>
      </c>
      <c r="L2868" t="s">
        <v>1222</v>
      </c>
      <c r="M2868" t="str">
        <f t="shared" si="88"/>
        <v>SP</v>
      </c>
      <c r="N2868" s="53">
        <v>42034</v>
      </c>
      <c r="O2868">
        <v>1</v>
      </c>
      <c r="P2868">
        <f t="shared" si="89"/>
        <v>37039.399999999994</v>
      </c>
    </row>
    <row r="2869" spans="1:16" x14ac:dyDescent="0.25">
      <c r="A2869" s="32" t="s">
        <v>1</v>
      </c>
      <c r="B2869" s="32">
        <v>50908</v>
      </c>
      <c r="C2869" s="32" t="s">
        <v>3006</v>
      </c>
      <c r="D2869" s="32" t="str">
        <f>VLOOKUP(C2869,Grupo!A:B,2,0)</f>
        <v>_Feeder_SC</v>
      </c>
      <c r="G2869" s="34">
        <v>60000</v>
      </c>
      <c r="H2869" s="32">
        <v>9374</v>
      </c>
      <c r="I2869" s="58" t="s">
        <v>1</v>
      </c>
      <c r="J2869">
        <f>VLOOKUP(D2869,'TIpo (Estudo)'!A:C,3,0)</f>
        <v>4</v>
      </c>
      <c r="K2869" t="str">
        <f>VLOOKUP(D2869,'TIpo (Estudo)'!A:B,2,)</f>
        <v>Tipo_D</v>
      </c>
      <c r="L2869" t="s">
        <v>1376</v>
      </c>
      <c r="M2869" t="str">
        <f t="shared" si="88"/>
        <v>MS</v>
      </c>
      <c r="N2869" s="53">
        <v>42034</v>
      </c>
      <c r="O2869">
        <v>1</v>
      </c>
      <c r="P2869">
        <f t="shared" si="89"/>
        <v>24600</v>
      </c>
    </row>
    <row r="2870" spans="1:16" x14ac:dyDescent="0.25">
      <c r="A2870" s="32" t="s">
        <v>15</v>
      </c>
      <c r="B2870" s="32">
        <v>50908</v>
      </c>
      <c r="C2870" s="32" t="s">
        <v>3006</v>
      </c>
      <c r="D2870" s="32" t="str">
        <f>VLOOKUP(C2870,Grupo!A:B,2,0)</f>
        <v>_Feeder_SC</v>
      </c>
      <c r="G2870" s="34">
        <v>40300</v>
      </c>
      <c r="H2870" s="32">
        <v>9308</v>
      </c>
      <c r="I2870" s="58" t="s">
        <v>15</v>
      </c>
      <c r="J2870">
        <f>VLOOKUP(D2870,'TIpo (Estudo)'!A:C,3,0)</f>
        <v>4</v>
      </c>
      <c r="K2870" t="str">
        <f>VLOOKUP(D2870,'TIpo (Estudo)'!A:B,2,)</f>
        <v>Tipo_D</v>
      </c>
      <c r="L2870" t="s">
        <v>1802</v>
      </c>
      <c r="M2870" t="str">
        <f t="shared" si="88"/>
        <v>MT</v>
      </c>
      <c r="N2870" s="53">
        <v>42034</v>
      </c>
      <c r="O2870">
        <v>1</v>
      </c>
      <c r="P2870">
        <f t="shared" si="89"/>
        <v>16523</v>
      </c>
    </row>
    <row r="2871" spans="1:16" x14ac:dyDescent="0.25">
      <c r="A2871" s="32" t="s">
        <v>2</v>
      </c>
      <c r="B2871" s="32">
        <v>46231</v>
      </c>
      <c r="C2871" s="32" t="s">
        <v>1854</v>
      </c>
      <c r="D2871" s="32" t="str">
        <f>VLOOKUP(C2871,Grupo!A:B,2,0)</f>
        <v>_Colhedoras</v>
      </c>
      <c r="G2871" s="34">
        <v>33476</v>
      </c>
      <c r="H2871" s="32">
        <v>9357</v>
      </c>
      <c r="I2871" s="58" t="s">
        <v>2</v>
      </c>
      <c r="J2871">
        <f>VLOOKUP(D2871,'TIpo (Estudo)'!A:C,3,0)</f>
        <v>1</v>
      </c>
      <c r="K2871" t="str">
        <f>VLOOKUP(D2871,'TIpo (Estudo)'!A:B,2,)</f>
        <v>Tipo_A</v>
      </c>
      <c r="L2871" t="s">
        <v>1203</v>
      </c>
      <c r="M2871" t="str">
        <f t="shared" si="88"/>
        <v>SP</v>
      </c>
      <c r="N2871" s="53">
        <v>42034</v>
      </c>
      <c r="O2871">
        <v>1</v>
      </c>
      <c r="P2871">
        <f t="shared" si="89"/>
        <v>13725.16</v>
      </c>
    </row>
    <row r="2872" spans="1:16" x14ac:dyDescent="0.25">
      <c r="A2872" s="32" t="s">
        <v>15</v>
      </c>
      <c r="B2872" s="32">
        <v>47412</v>
      </c>
      <c r="C2872" s="32" t="s">
        <v>2941</v>
      </c>
      <c r="D2872" s="32" t="str">
        <f>VLOOKUP(C2872,Grupo!A:B,2,0)</f>
        <v>_VM 2-8 m</v>
      </c>
      <c r="G2872" s="34">
        <v>57615</v>
      </c>
      <c r="H2872" s="32">
        <v>9304</v>
      </c>
      <c r="I2872" s="58" t="s">
        <v>15</v>
      </c>
      <c r="J2872">
        <f>VLOOKUP(D2872,'TIpo (Estudo)'!A:C,3,0)</f>
        <v>17</v>
      </c>
      <c r="K2872" t="str">
        <f>VLOOKUP(D2872,'TIpo (Estudo)'!A:B,2,)</f>
        <v>Tipo_J_2-8</v>
      </c>
      <c r="L2872" t="s">
        <v>1802</v>
      </c>
      <c r="M2872" t="str">
        <f t="shared" si="88"/>
        <v>MT</v>
      </c>
      <c r="N2872" s="53">
        <v>42034</v>
      </c>
      <c r="O2872">
        <v>1</v>
      </c>
      <c r="P2872">
        <f t="shared" si="89"/>
        <v>23622.149999999998</v>
      </c>
    </row>
    <row r="2873" spans="1:16" x14ac:dyDescent="0.25">
      <c r="A2873" s="32" t="s">
        <v>4</v>
      </c>
      <c r="B2873" s="32">
        <v>37711</v>
      </c>
      <c r="C2873" s="32" t="s">
        <v>1167</v>
      </c>
      <c r="D2873" s="32" t="str">
        <f>VLOOKUP(C2873,Grupo!A:B,2,0)</f>
        <v>_Distribuidor_Ester</v>
      </c>
      <c r="G2873" s="34">
        <v>92976</v>
      </c>
      <c r="H2873" s="32">
        <v>9377</v>
      </c>
      <c r="I2873" s="58" t="s">
        <v>4</v>
      </c>
      <c r="J2873">
        <f>VLOOKUP(D2873,'TIpo (Estudo)'!A:C,3,0)</f>
        <v>2</v>
      </c>
      <c r="K2873" t="str">
        <f>VLOOKUP(D2873,'TIpo (Estudo)'!A:B,2,)</f>
        <v>Tipo_B</v>
      </c>
      <c r="L2873" t="s">
        <v>1259</v>
      </c>
      <c r="M2873" t="str">
        <f t="shared" si="88"/>
        <v>MG</v>
      </c>
      <c r="N2873" s="53">
        <v>42037</v>
      </c>
      <c r="O2873">
        <v>1</v>
      </c>
      <c r="P2873">
        <f t="shared" si="89"/>
        <v>38120.159999999996</v>
      </c>
    </row>
    <row r="2874" spans="1:16" x14ac:dyDescent="0.25">
      <c r="A2874" s="32" t="s">
        <v>4</v>
      </c>
      <c r="B2874" s="32">
        <v>37711</v>
      </c>
      <c r="C2874" s="32" t="s">
        <v>1167</v>
      </c>
      <c r="D2874" s="32" t="str">
        <f>VLOOKUP(C2874,Grupo!A:B,2,0)</f>
        <v>_Distribuidor_Ester</v>
      </c>
      <c r="G2874" s="34">
        <v>92976</v>
      </c>
      <c r="H2874" s="32">
        <v>9377</v>
      </c>
      <c r="I2874" s="58" t="s">
        <v>4</v>
      </c>
      <c r="J2874">
        <f>VLOOKUP(D2874,'TIpo (Estudo)'!A:C,3,0)</f>
        <v>2</v>
      </c>
      <c r="K2874" t="str">
        <f>VLOOKUP(D2874,'TIpo (Estudo)'!A:B,2,)</f>
        <v>Tipo_B</v>
      </c>
      <c r="L2874" t="s">
        <v>1259</v>
      </c>
      <c r="M2874" t="str">
        <f t="shared" si="88"/>
        <v>MG</v>
      </c>
      <c r="N2874" s="53">
        <v>42037</v>
      </c>
      <c r="O2874">
        <v>1</v>
      </c>
      <c r="P2874">
        <f t="shared" si="89"/>
        <v>38120.159999999996</v>
      </c>
    </row>
    <row r="2875" spans="1:16" x14ac:dyDescent="0.25">
      <c r="A2875" s="32" t="s">
        <v>15</v>
      </c>
      <c r="B2875" s="32">
        <v>50908</v>
      </c>
      <c r="C2875" s="32" t="s">
        <v>3006</v>
      </c>
      <c r="D2875" s="32" t="str">
        <f>VLOOKUP(C2875,Grupo!A:B,2,0)</f>
        <v>_Feeder_SC</v>
      </c>
      <c r="G2875" s="34">
        <v>37200</v>
      </c>
      <c r="H2875" s="32">
        <v>9264</v>
      </c>
      <c r="I2875" s="58" t="s">
        <v>15</v>
      </c>
      <c r="J2875">
        <f>VLOOKUP(D2875,'TIpo (Estudo)'!A:C,3,0)</f>
        <v>4</v>
      </c>
      <c r="K2875" t="str">
        <f>VLOOKUP(D2875,'TIpo (Estudo)'!A:B,2,)</f>
        <v>Tipo_D</v>
      </c>
      <c r="L2875" t="s">
        <v>1206</v>
      </c>
      <c r="M2875" t="str">
        <f t="shared" si="88"/>
        <v>MT</v>
      </c>
      <c r="N2875" s="53">
        <v>42040</v>
      </c>
      <c r="O2875">
        <v>1</v>
      </c>
      <c r="P2875">
        <f t="shared" si="89"/>
        <v>15252</v>
      </c>
    </row>
    <row r="2876" spans="1:16" x14ac:dyDescent="0.25">
      <c r="A2876" s="32" t="s">
        <v>15</v>
      </c>
      <c r="B2876" s="32">
        <v>50908</v>
      </c>
      <c r="C2876" s="32" t="s">
        <v>3006</v>
      </c>
      <c r="D2876" s="32" t="str">
        <f>VLOOKUP(C2876,Grupo!A:B,2,0)</f>
        <v>_Feeder_SC</v>
      </c>
      <c r="G2876" s="34">
        <v>37200</v>
      </c>
      <c r="H2876" s="32">
        <v>9264</v>
      </c>
      <c r="I2876" s="58" t="s">
        <v>15</v>
      </c>
      <c r="J2876">
        <f>VLOOKUP(D2876,'TIpo (Estudo)'!A:C,3,0)</f>
        <v>4</v>
      </c>
      <c r="K2876" t="str">
        <f>VLOOKUP(D2876,'TIpo (Estudo)'!A:B,2,)</f>
        <v>Tipo_D</v>
      </c>
      <c r="L2876" t="s">
        <v>1206</v>
      </c>
      <c r="M2876" t="str">
        <f t="shared" si="88"/>
        <v>MT</v>
      </c>
      <c r="N2876" s="53">
        <v>42040</v>
      </c>
      <c r="O2876">
        <v>1</v>
      </c>
      <c r="P2876">
        <f t="shared" si="89"/>
        <v>15252</v>
      </c>
    </row>
    <row r="2877" spans="1:16" x14ac:dyDescent="0.25">
      <c r="A2877" s="32" t="s">
        <v>2</v>
      </c>
      <c r="B2877" s="32">
        <v>46231</v>
      </c>
      <c r="C2877" s="32" t="s">
        <v>2950</v>
      </c>
      <c r="D2877" s="32" t="str">
        <f>VLOOKUP(C2877,Grupo!A:B,2,0)</f>
        <v>_Colhedoras</v>
      </c>
      <c r="G2877" s="34">
        <v>31829</v>
      </c>
      <c r="H2877" s="32">
        <v>9391</v>
      </c>
      <c r="I2877" s="58" t="s">
        <v>2</v>
      </c>
      <c r="J2877">
        <f>VLOOKUP(D2877,'TIpo (Estudo)'!A:C,3,0)</f>
        <v>1</v>
      </c>
      <c r="K2877" t="str">
        <f>VLOOKUP(D2877,'TIpo (Estudo)'!A:B,2,)</f>
        <v>Tipo_A</v>
      </c>
      <c r="L2877" t="s">
        <v>3075</v>
      </c>
      <c r="M2877" t="str">
        <f t="shared" si="88"/>
        <v>SP</v>
      </c>
      <c r="N2877" s="53">
        <v>42041</v>
      </c>
      <c r="O2877">
        <v>1</v>
      </c>
      <c r="P2877">
        <f t="shared" si="89"/>
        <v>13049.89</v>
      </c>
    </row>
    <row r="2878" spans="1:16" x14ac:dyDescent="0.25">
      <c r="A2878" s="32" t="s">
        <v>29</v>
      </c>
      <c r="B2878" s="32">
        <v>46231</v>
      </c>
      <c r="C2878" s="32" t="s">
        <v>2950</v>
      </c>
      <c r="D2878" s="32" t="str">
        <f>VLOOKUP(C2878,Grupo!A:B,2,0)</f>
        <v>_Colhedoras</v>
      </c>
      <c r="G2878" s="34">
        <v>33702.050000000003</v>
      </c>
      <c r="H2878" s="32">
        <v>9373</v>
      </c>
      <c r="I2878" s="58" t="s">
        <v>29</v>
      </c>
      <c r="J2878">
        <f>VLOOKUP(D2878,'TIpo (Estudo)'!A:C,3,0)</f>
        <v>1</v>
      </c>
      <c r="K2878" t="str">
        <f>VLOOKUP(D2878,'TIpo (Estudo)'!A:B,2,)</f>
        <v>Tipo_A</v>
      </c>
      <c r="L2878" t="s">
        <v>1272</v>
      </c>
      <c r="M2878" t="str">
        <f t="shared" si="88"/>
        <v>PR</v>
      </c>
      <c r="N2878" s="53">
        <v>42041</v>
      </c>
      <c r="O2878">
        <v>1</v>
      </c>
      <c r="P2878">
        <f t="shared" si="89"/>
        <v>13817.8405</v>
      </c>
    </row>
    <row r="2879" spans="1:16" x14ac:dyDescent="0.25">
      <c r="A2879" s="32" t="s">
        <v>29</v>
      </c>
      <c r="B2879" s="32">
        <v>46231</v>
      </c>
      <c r="C2879" s="32" t="s">
        <v>1854</v>
      </c>
      <c r="D2879" s="32" t="str">
        <f>VLOOKUP(C2879,Grupo!A:B,2,0)</f>
        <v>_Colhedoras</v>
      </c>
      <c r="G2879" s="34">
        <v>33702.050000000003</v>
      </c>
      <c r="H2879" s="32">
        <v>9373</v>
      </c>
      <c r="I2879" s="58" t="s">
        <v>29</v>
      </c>
      <c r="J2879">
        <f>VLOOKUP(D2879,'TIpo (Estudo)'!A:C,3,0)</f>
        <v>1</v>
      </c>
      <c r="K2879" t="str">
        <f>VLOOKUP(D2879,'TIpo (Estudo)'!A:B,2,)</f>
        <v>Tipo_A</v>
      </c>
      <c r="L2879" t="s">
        <v>1272</v>
      </c>
      <c r="M2879" t="str">
        <f t="shared" si="88"/>
        <v>PR</v>
      </c>
      <c r="N2879" s="53">
        <v>42041</v>
      </c>
      <c r="O2879">
        <v>1</v>
      </c>
      <c r="P2879">
        <f t="shared" si="89"/>
        <v>13817.8405</v>
      </c>
    </row>
    <row r="2880" spans="1:16" x14ac:dyDescent="0.25">
      <c r="A2880" s="32" t="s">
        <v>2</v>
      </c>
      <c r="B2880" s="32">
        <v>46231</v>
      </c>
      <c r="C2880" s="32" t="s">
        <v>1164</v>
      </c>
      <c r="D2880" s="32" t="str">
        <f>VLOOKUP(C2880,Grupo!A:B,2,0)</f>
        <v>_Colhedoras</v>
      </c>
      <c r="G2880" s="34">
        <v>31829</v>
      </c>
      <c r="H2880" s="32">
        <v>9391</v>
      </c>
      <c r="I2880" s="58" t="s">
        <v>2</v>
      </c>
      <c r="J2880">
        <f>VLOOKUP(D2880,'TIpo (Estudo)'!A:C,3,0)</f>
        <v>1</v>
      </c>
      <c r="K2880" t="str">
        <f>VLOOKUP(D2880,'TIpo (Estudo)'!A:B,2,)</f>
        <v>Tipo_A</v>
      </c>
      <c r="L2880" t="s">
        <v>3075</v>
      </c>
      <c r="M2880" t="str">
        <f t="shared" si="88"/>
        <v>SP</v>
      </c>
      <c r="N2880" s="53">
        <v>42041</v>
      </c>
      <c r="O2880">
        <v>1</v>
      </c>
      <c r="P2880">
        <f t="shared" si="89"/>
        <v>13049.89</v>
      </c>
    </row>
    <row r="2881" spans="1:16" x14ac:dyDescent="0.25">
      <c r="A2881" s="32" t="s">
        <v>4</v>
      </c>
      <c r="B2881" s="32">
        <v>31744</v>
      </c>
      <c r="C2881" s="32" t="s">
        <v>1153</v>
      </c>
      <c r="D2881" s="32" t="str">
        <f>VLOOKUP(C2881,Grupo!A:B,2,0)</f>
        <v>_RX 0-11m</v>
      </c>
      <c r="G2881" s="34">
        <v>84000</v>
      </c>
      <c r="H2881" s="32">
        <v>9388</v>
      </c>
      <c r="I2881" s="58" t="s">
        <v>4</v>
      </c>
      <c r="J2881">
        <f>VLOOKUP(D2881,'TIpo (Estudo)'!A:C,3,0)</f>
        <v>7</v>
      </c>
      <c r="K2881" t="str">
        <f>VLOOKUP(D2881,'TIpo (Estudo)'!A:B,2,)</f>
        <v>Tipo_F_0-11</v>
      </c>
      <c r="L2881" t="s">
        <v>1297</v>
      </c>
      <c r="M2881" t="str">
        <f t="shared" si="88"/>
        <v>MG</v>
      </c>
      <c r="N2881" s="53">
        <v>42045</v>
      </c>
      <c r="O2881">
        <v>1</v>
      </c>
      <c r="P2881">
        <f t="shared" si="89"/>
        <v>34440</v>
      </c>
    </row>
    <row r="2882" spans="1:16" x14ac:dyDescent="0.25">
      <c r="A2882" s="32" t="s">
        <v>2</v>
      </c>
      <c r="B2882" s="32">
        <v>40757</v>
      </c>
      <c r="C2882" s="32" t="s">
        <v>1154</v>
      </c>
      <c r="D2882" s="32" t="str">
        <f>VLOOKUP(C2882,Grupo!A:B,2,0)</f>
        <v>_RX 0-11m</v>
      </c>
      <c r="G2882" s="34">
        <v>98800</v>
      </c>
      <c r="H2882" s="32">
        <v>9358</v>
      </c>
      <c r="I2882" s="58" t="s">
        <v>2</v>
      </c>
      <c r="J2882">
        <f>VLOOKUP(D2882,'TIpo (Estudo)'!A:C,3,0)</f>
        <v>7</v>
      </c>
      <c r="K2882" t="str">
        <f>VLOOKUP(D2882,'TIpo (Estudo)'!A:B,2,)</f>
        <v>Tipo_F_0-11</v>
      </c>
      <c r="L2882" t="s">
        <v>3042</v>
      </c>
      <c r="M2882" t="str">
        <f t="shared" si="88"/>
        <v>SP</v>
      </c>
      <c r="N2882" s="53">
        <v>42045</v>
      </c>
      <c r="O2882">
        <v>1</v>
      </c>
      <c r="P2882">
        <f t="shared" si="89"/>
        <v>40508</v>
      </c>
    </row>
    <row r="2883" spans="1:16" x14ac:dyDescent="0.25">
      <c r="A2883" s="32" t="s">
        <v>15</v>
      </c>
      <c r="B2883" s="32">
        <v>33790</v>
      </c>
      <c r="C2883" s="32" t="s">
        <v>1180</v>
      </c>
      <c r="D2883" s="32" t="str">
        <f>VLOOKUP(C2883,Grupo!A:B,2,0)</f>
        <v>_Colhedoras</v>
      </c>
      <c r="G2883" s="34">
        <v>45790</v>
      </c>
      <c r="H2883" s="32">
        <v>9363</v>
      </c>
      <c r="I2883" s="58" t="s">
        <v>15</v>
      </c>
      <c r="J2883">
        <f>VLOOKUP(D2883,'TIpo (Estudo)'!A:C,3,0)</f>
        <v>1</v>
      </c>
      <c r="K2883" t="str">
        <f>VLOOKUP(D2883,'TIpo (Estudo)'!A:B,2,)</f>
        <v>Tipo_A</v>
      </c>
      <c r="L2883" t="s">
        <v>1493</v>
      </c>
      <c r="M2883" t="str">
        <f t="shared" ref="M2883:M2943" si="90">IF(ISBLANK(I2883),A2883,I2883)</f>
        <v>MT</v>
      </c>
      <c r="N2883" s="53">
        <v>42046</v>
      </c>
      <c r="O2883">
        <v>1</v>
      </c>
      <c r="P2883">
        <f t="shared" ref="P2883:P2943" si="91">G2883*0.41</f>
        <v>18773.899999999998</v>
      </c>
    </row>
    <row r="2884" spans="1:16" x14ac:dyDescent="0.25">
      <c r="A2884" s="32" t="s">
        <v>29</v>
      </c>
      <c r="B2884" s="32">
        <v>40526</v>
      </c>
      <c r="C2884" s="32" t="s">
        <v>1151</v>
      </c>
      <c r="D2884" s="32" t="str">
        <f>VLOOKUP(C2884,Grupo!A:B,2,0)</f>
        <v>_RX 0-11m</v>
      </c>
      <c r="G2884" s="34">
        <v>126523</v>
      </c>
      <c r="H2884" s="32">
        <v>9314</v>
      </c>
      <c r="I2884" s="58" t="s">
        <v>29</v>
      </c>
      <c r="J2884">
        <f>VLOOKUP(D2884,'TIpo (Estudo)'!A:C,3,0)</f>
        <v>7</v>
      </c>
      <c r="K2884" t="str">
        <f>VLOOKUP(D2884,'TIpo (Estudo)'!A:B,2,)</f>
        <v>Tipo_F_0-11</v>
      </c>
      <c r="L2884" t="s">
        <v>1217</v>
      </c>
      <c r="M2884" t="str">
        <f t="shared" si="90"/>
        <v>PR</v>
      </c>
      <c r="N2884" s="53">
        <v>42047</v>
      </c>
      <c r="O2884">
        <v>1</v>
      </c>
      <c r="P2884">
        <f t="shared" si="91"/>
        <v>51874.43</v>
      </c>
    </row>
    <row r="2885" spans="1:16" x14ac:dyDescent="0.25">
      <c r="A2885" s="32" t="s">
        <v>29</v>
      </c>
      <c r="B2885" s="32">
        <v>50908</v>
      </c>
      <c r="C2885" s="32" t="s">
        <v>3006</v>
      </c>
      <c r="D2885" s="32" t="str">
        <f>VLOOKUP(C2885,Grupo!A:B,2,0)</f>
        <v>_Feeder_SC</v>
      </c>
      <c r="G2885" s="34">
        <v>51229</v>
      </c>
      <c r="H2885" s="32">
        <v>9332</v>
      </c>
      <c r="I2885" s="58" t="s">
        <v>29</v>
      </c>
      <c r="J2885">
        <f>VLOOKUP(D2885,'TIpo (Estudo)'!A:C,3,0)</f>
        <v>4</v>
      </c>
      <c r="K2885" t="str">
        <f>VLOOKUP(D2885,'TIpo (Estudo)'!A:B,2,)</f>
        <v>Tipo_D</v>
      </c>
      <c r="L2885" t="s">
        <v>1217</v>
      </c>
      <c r="M2885" t="str">
        <f t="shared" si="90"/>
        <v>PR</v>
      </c>
      <c r="N2885" s="53">
        <v>42047</v>
      </c>
      <c r="O2885">
        <v>1</v>
      </c>
      <c r="P2885">
        <f t="shared" si="91"/>
        <v>21003.89</v>
      </c>
    </row>
    <row r="2886" spans="1:16" x14ac:dyDescent="0.25">
      <c r="A2886" s="32" t="s">
        <v>29</v>
      </c>
      <c r="B2886" s="32">
        <v>47354</v>
      </c>
      <c r="C2886" s="32" t="s">
        <v>1956</v>
      </c>
      <c r="D2886" s="32" t="str">
        <f>VLOOKUP(C2886,Grupo!A:B,2,0)</f>
        <v>_TMX 02-5 m</v>
      </c>
      <c r="G2886" s="34">
        <v>67481</v>
      </c>
      <c r="H2886" s="32">
        <v>9287</v>
      </c>
      <c r="I2886" s="58" t="s">
        <v>29</v>
      </c>
      <c r="J2886">
        <f>VLOOKUP(D2886,'TIpo (Estudo)'!A:C,3,0)</f>
        <v>13</v>
      </c>
      <c r="K2886" t="str">
        <f>VLOOKUP(D2886,'TIpo (Estudo)'!A:B,2,)</f>
        <v>Tipo_H_2-5</v>
      </c>
      <c r="L2886" t="s">
        <v>1217</v>
      </c>
      <c r="M2886" t="str">
        <f t="shared" si="90"/>
        <v>PR</v>
      </c>
      <c r="N2886" s="53">
        <v>42047</v>
      </c>
      <c r="O2886">
        <v>1</v>
      </c>
      <c r="P2886">
        <f t="shared" si="91"/>
        <v>27667.21</v>
      </c>
    </row>
    <row r="2887" spans="1:16" x14ac:dyDescent="0.25">
      <c r="A2887" s="32" t="s">
        <v>1</v>
      </c>
      <c r="B2887" s="32">
        <v>47160</v>
      </c>
      <c r="C2887" s="32" t="s">
        <v>1146</v>
      </c>
      <c r="D2887" s="32" t="str">
        <f>VLOOKUP(C2887,Grupo!A:B,2,0)</f>
        <v>_TMX 06-10 m</v>
      </c>
      <c r="G2887" s="34">
        <v>114950</v>
      </c>
      <c r="H2887" s="32">
        <v>9382</v>
      </c>
      <c r="I2887" s="58" t="s">
        <v>1</v>
      </c>
      <c r="J2887">
        <f>VLOOKUP(D2887,'TIpo (Estudo)'!A:C,3,0)</f>
        <v>14</v>
      </c>
      <c r="K2887" t="str">
        <f>VLOOKUP(D2887,'TIpo (Estudo)'!A:B,2,)</f>
        <v>Tipo_H_6-10</v>
      </c>
      <c r="L2887" t="s">
        <v>3091</v>
      </c>
      <c r="M2887" t="str">
        <f t="shared" si="90"/>
        <v>MS</v>
      </c>
      <c r="N2887" s="53">
        <v>42047</v>
      </c>
      <c r="O2887">
        <v>1</v>
      </c>
      <c r="P2887">
        <f t="shared" si="91"/>
        <v>47129.5</v>
      </c>
    </row>
    <row r="2888" spans="1:16" x14ac:dyDescent="0.25">
      <c r="A2888" s="32" t="s">
        <v>29</v>
      </c>
      <c r="B2888" s="32">
        <v>46986</v>
      </c>
      <c r="C2888" s="32" t="s">
        <v>2027</v>
      </c>
      <c r="D2888" s="32" t="str">
        <f>VLOOKUP(C2888,Grupo!A:B,2,0)</f>
        <v>_TMX 02-5 m</v>
      </c>
      <c r="G2888" s="34">
        <v>117016</v>
      </c>
      <c r="H2888" s="32">
        <v>9319</v>
      </c>
      <c r="I2888" s="58" t="s">
        <v>29</v>
      </c>
      <c r="J2888">
        <f>VLOOKUP(D2888,'TIpo (Estudo)'!A:C,3,0)</f>
        <v>13</v>
      </c>
      <c r="K2888" t="str">
        <f>VLOOKUP(D2888,'TIpo (Estudo)'!A:B,2,)</f>
        <v>Tipo_H_2-5</v>
      </c>
      <c r="L2888" t="s">
        <v>3089</v>
      </c>
      <c r="M2888" t="str">
        <f t="shared" si="90"/>
        <v>PR</v>
      </c>
      <c r="N2888" s="53">
        <v>42047</v>
      </c>
      <c r="O2888">
        <v>1</v>
      </c>
      <c r="P2888">
        <f t="shared" si="91"/>
        <v>47976.56</v>
      </c>
    </row>
    <row r="2889" spans="1:16" x14ac:dyDescent="0.25">
      <c r="A2889" s="32" t="s">
        <v>2</v>
      </c>
      <c r="B2889" s="32">
        <v>47412</v>
      </c>
      <c r="C2889" s="32" t="s">
        <v>2941</v>
      </c>
      <c r="D2889" s="32" t="str">
        <f>VLOOKUP(C2889,Grupo!A:B,2,0)</f>
        <v>_VM 2-8 m</v>
      </c>
      <c r="G2889" s="34">
        <v>65993.899999999994</v>
      </c>
      <c r="H2889" s="32">
        <v>9384</v>
      </c>
      <c r="I2889" s="58" t="s">
        <v>2</v>
      </c>
      <c r="J2889">
        <f>VLOOKUP(D2889,'TIpo (Estudo)'!A:C,3,0)</f>
        <v>17</v>
      </c>
      <c r="K2889" t="str">
        <f>VLOOKUP(D2889,'TIpo (Estudo)'!A:B,2,)</f>
        <v>Tipo_J_2-8</v>
      </c>
      <c r="L2889" t="s">
        <v>1412</v>
      </c>
      <c r="M2889" t="str">
        <f t="shared" si="90"/>
        <v>SP</v>
      </c>
      <c r="N2889" s="53">
        <v>42048</v>
      </c>
      <c r="O2889">
        <v>1</v>
      </c>
      <c r="P2889">
        <f t="shared" si="91"/>
        <v>27057.498999999996</v>
      </c>
    </row>
    <row r="2890" spans="1:16" x14ac:dyDescent="0.25">
      <c r="A2890" s="32" t="s">
        <v>2</v>
      </c>
      <c r="B2890" s="32">
        <v>47412</v>
      </c>
      <c r="C2890" s="32" t="s">
        <v>2941</v>
      </c>
      <c r="D2890" s="32" t="str">
        <f>VLOOKUP(C2890,Grupo!A:B,2,0)</f>
        <v>_VM 2-8 m</v>
      </c>
      <c r="G2890" s="34">
        <v>65993.88</v>
      </c>
      <c r="H2890" s="32">
        <v>9381</v>
      </c>
      <c r="I2890" s="58" t="s">
        <v>2</v>
      </c>
      <c r="J2890">
        <f>VLOOKUP(D2890,'TIpo (Estudo)'!A:C,3,0)</f>
        <v>17</v>
      </c>
      <c r="K2890" t="str">
        <f>VLOOKUP(D2890,'TIpo (Estudo)'!A:B,2,)</f>
        <v>Tipo_J_2-8</v>
      </c>
      <c r="L2890" t="s">
        <v>1412</v>
      </c>
      <c r="M2890" t="str">
        <f t="shared" si="90"/>
        <v>SP</v>
      </c>
      <c r="N2890" s="53">
        <v>42048</v>
      </c>
      <c r="O2890">
        <v>1</v>
      </c>
      <c r="P2890">
        <f t="shared" si="91"/>
        <v>27057.4908</v>
      </c>
    </row>
    <row r="2891" spans="1:16" x14ac:dyDescent="0.25">
      <c r="A2891" s="32" t="s">
        <v>2</v>
      </c>
      <c r="B2891" s="32">
        <v>47412</v>
      </c>
      <c r="C2891" s="32" t="s">
        <v>2941</v>
      </c>
      <c r="D2891" s="32" t="str">
        <f>VLOOKUP(C2891,Grupo!A:B,2,0)</f>
        <v>_VM 2-8 m</v>
      </c>
      <c r="G2891" s="34">
        <v>65993.899999999994</v>
      </c>
      <c r="H2891" s="32">
        <v>9362</v>
      </c>
      <c r="I2891" s="58" t="s">
        <v>2</v>
      </c>
      <c r="J2891">
        <f>VLOOKUP(D2891,'TIpo (Estudo)'!A:C,3,0)</f>
        <v>17</v>
      </c>
      <c r="K2891" t="str">
        <f>VLOOKUP(D2891,'TIpo (Estudo)'!A:B,2,)</f>
        <v>Tipo_J_2-8</v>
      </c>
      <c r="L2891" t="s">
        <v>1412</v>
      </c>
      <c r="M2891" t="str">
        <f t="shared" si="90"/>
        <v>SP</v>
      </c>
      <c r="N2891" s="53">
        <v>42048</v>
      </c>
      <c r="O2891">
        <v>1</v>
      </c>
      <c r="P2891">
        <f t="shared" si="91"/>
        <v>27057.498999999996</v>
      </c>
    </row>
    <row r="2892" spans="1:16" x14ac:dyDescent="0.25">
      <c r="A2892" s="32" t="s">
        <v>2</v>
      </c>
      <c r="B2892" s="32">
        <v>47412</v>
      </c>
      <c r="C2892" s="32" t="s">
        <v>2941</v>
      </c>
      <c r="D2892" s="32" t="str">
        <f>VLOOKUP(C2892,Grupo!A:B,2,0)</f>
        <v>_VM 2-8 m</v>
      </c>
      <c r="G2892" s="34">
        <v>65993.899999999994</v>
      </c>
      <c r="H2892" s="32">
        <v>9380</v>
      </c>
      <c r="I2892" s="58" t="s">
        <v>2</v>
      </c>
      <c r="J2892">
        <f>VLOOKUP(D2892,'TIpo (Estudo)'!A:C,3,0)</f>
        <v>17</v>
      </c>
      <c r="K2892" t="str">
        <f>VLOOKUP(D2892,'TIpo (Estudo)'!A:B,2,)</f>
        <v>Tipo_J_2-8</v>
      </c>
      <c r="L2892" t="s">
        <v>1412</v>
      </c>
      <c r="M2892" t="str">
        <f t="shared" si="90"/>
        <v>SP</v>
      </c>
      <c r="N2892" s="53">
        <v>42048</v>
      </c>
      <c r="O2892">
        <v>1</v>
      </c>
      <c r="P2892">
        <f t="shared" si="91"/>
        <v>27057.498999999996</v>
      </c>
    </row>
    <row r="2893" spans="1:16" x14ac:dyDescent="0.25">
      <c r="A2893" s="32" t="s">
        <v>2</v>
      </c>
      <c r="B2893" s="32">
        <v>40757</v>
      </c>
      <c r="C2893" s="32" t="s">
        <v>1154</v>
      </c>
      <c r="D2893" s="32" t="str">
        <f>VLOOKUP(C2893,Grupo!A:B,2,0)</f>
        <v>_RX 0-11m</v>
      </c>
      <c r="G2893" s="34">
        <v>88200</v>
      </c>
      <c r="H2893" s="32">
        <v>9355</v>
      </c>
      <c r="I2893" s="58" t="s">
        <v>2</v>
      </c>
      <c r="J2893">
        <f>VLOOKUP(D2893,'TIpo (Estudo)'!A:C,3,0)</f>
        <v>7</v>
      </c>
      <c r="K2893" t="str">
        <f>VLOOKUP(D2893,'TIpo (Estudo)'!A:B,2,)</f>
        <v>Tipo_F_0-11</v>
      </c>
      <c r="L2893" t="s">
        <v>1780</v>
      </c>
      <c r="M2893" t="str">
        <f t="shared" si="90"/>
        <v>SP</v>
      </c>
      <c r="N2893" s="53">
        <v>42054</v>
      </c>
      <c r="O2893">
        <v>1</v>
      </c>
      <c r="P2893">
        <f t="shared" si="91"/>
        <v>36162</v>
      </c>
    </row>
    <row r="2894" spans="1:16" x14ac:dyDescent="0.25">
      <c r="A2894" s="32" t="s">
        <v>128</v>
      </c>
      <c r="B2894" s="32">
        <v>47412</v>
      </c>
      <c r="C2894" s="32" t="s">
        <v>2941</v>
      </c>
      <c r="D2894" s="32" t="str">
        <f>VLOOKUP(C2894,Grupo!A:B,2,0)</f>
        <v>_VM 2-8 m</v>
      </c>
      <c r="G2894" s="34">
        <v>60700</v>
      </c>
      <c r="H2894" s="32">
        <v>9404</v>
      </c>
      <c r="I2894" s="58" t="s">
        <v>128</v>
      </c>
      <c r="J2894">
        <f>VLOOKUP(D2894,'TIpo (Estudo)'!A:C,3,0)</f>
        <v>17</v>
      </c>
      <c r="K2894" t="str">
        <f>VLOOKUP(D2894,'TIpo (Estudo)'!A:B,2,)</f>
        <v>Tipo_J_2-8</v>
      </c>
      <c r="L2894" t="s">
        <v>1391</v>
      </c>
      <c r="M2894" t="str">
        <f t="shared" si="90"/>
        <v>BA</v>
      </c>
      <c r="N2894" s="53">
        <v>42055</v>
      </c>
      <c r="O2894">
        <v>1</v>
      </c>
      <c r="P2894">
        <f t="shared" si="91"/>
        <v>24887</v>
      </c>
    </row>
    <row r="2895" spans="1:16" x14ac:dyDescent="0.25">
      <c r="A2895" s="32" t="s">
        <v>128</v>
      </c>
      <c r="B2895" s="32">
        <v>47164</v>
      </c>
      <c r="C2895" s="32" t="s">
        <v>1955</v>
      </c>
      <c r="D2895" s="32" t="str">
        <f>VLOOKUP(C2895,Grupo!A:B,2,0)</f>
        <v>_TMX 06-10 m</v>
      </c>
      <c r="G2895" s="34">
        <v>75082</v>
      </c>
      <c r="H2895" s="32">
        <v>9411</v>
      </c>
      <c r="I2895" s="58" t="s">
        <v>128</v>
      </c>
      <c r="J2895">
        <f>VLOOKUP(D2895,'TIpo (Estudo)'!A:C,3,0)</f>
        <v>14</v>
      </c>
      <c r="K2895" t="str">
        <f>VLOOKUP(D2895,'TIpo (Estudo)'!A:B,2,)</f>
        <v>Tipo_H_6-10</v>
      </c>
      <c r="L2895" t="s">
        <v>1391</v>
      </c>
      <c r="M2895" t="str">
        <f t="shared" si="90"/>
        <v>BA</v>
      </c>
      <c r="N2895" s="53">
        <v>42055</v>
      </c>
      <c r="O2895">
        <v>1</v>
      </c>
      <c r="P2895">
        <f t="shared" si="91"/>
        <v>30783.62</v>
      </c>
    </row>
    <row r="2896" spans="1:16" x14ac:dyDescent="0.25">
      <c r="A2896" s="32" t="s">
        <v>2</v>
      </c>
      <c r="B2896" s="32">
        <v>40757</v>
      </c>
      <c r="C2896" s="32" t="s">
        <v>1154</v>
      </c>
      <c r="D2896" s="32" t="str">
        <f>VLOOKUP(C2896,Grupo!A:B,2,0)</f>
        <v>_RX 0-11m</v>
      </c>
      <c r="G2896" s="34">
        <v>92980</v>
      </c>
      <c r="H2896" s="32">
        <v>9370</v>
      </c>
      <c r="I2896" s="58" t="s">
        <v>2</v>
      </c>
      <c r="J2896">
        <f>VLOOKUP(D2896,'TIpo (Estudo)'!A:C,3,0)</f>
        <v>7</v>
      </c>
      <c r="K2896" t="str">
        <f>VLOOKUP(D2896,'TIpo (Estudo)'!A:B,2,)</f>
        <v>Tipo_F_0-11</v>
      </c>
      <c r="L2896" t="s">
        <v>3042</v>
      </c>
      <c r="M2896" t="str">
        <f t="shared" si="90"/>
        <v>SP</v>
      </c>
      <c r="N2896" s="53">
        <v>42055</v>
      </c>
      <c r="O2896">
        <v>1</v>
      </c>
      <c r="P2896">
        <f t="shared" si="91"/>
        <v>38121.799999999996</v>
      </c>
    </row>
    <row r="2897" spans="1:16" x14ac:dyDescent="0.25">
      <c r="A2897" s="32" t="s">
        <v>2</v>
      </c>
      <c r="B2897" s="32">
        <v>47162</v>
      </c>
      <c r="C2897" s="32" t="s">
        <v>2023</v>
      </c>
      <c r="D2897" s="32" t="str">
        <f>VLOOKUP(C2897,Grupo!A:B,2,0)</f>
        <v>_TMX 06-10 m</v>
      </c>
      <c r="G2897" s="34">
        <v>89700</v>
      </c>
      <c r="H2897" s="32">
        <v>9385</v>
      </c>
      <c r="I2897" s="58" t="s">
        <v>2</v>
      </c>
      <c r="J2897">
        <f>VLOOKUP(D2897,'TIpo (Estudo)'!A:C,3,0)</f>
        <v>14</v>
      </c>
      <c r="K2897" t="str">
        <f>VLOOKUP(D2897,'TIpo (Estudo)'!A:B,2,)</f>
        <v>Tipo_H_6-10</v>
      </c>
      <c r="L2897" t="s">
        <v>1461</v>
      </c>
      <c r="M2897" t="str">
        <f t="shared" si="90"/>
        <v>SP</v>
      </c>
      <c r="N2897" s="53">
        <v>42059</v>
      </c>
      <c r="O2897">
        <v>1</v>
      </c>
      <c r="P2897">
        <f t="shared" si="91"/>
        <v>36777</v>
      </c>
    </row>
    <row r="2898" spans="1:16" x14ac:dyDescent="0.25">
      <c r="A2898" s="32" t="s">
        <v>15</v>
      </c>
      <c r="B2898" s="32">
        <v>50908</v>
      </c>
      <c r="C2898" s="32" t="s">
        <v>3006</v>
      </c>
      <c r="D2898" s="32" t="str">
        <f>VLOOKUP(C2898,Grupo!A:B,2,0)</f>
        <v>_Feeder_SC</v>
      </c>
      <c r="G2898" s="34">
        <v>45500</v>
      </c>
      <c r="H2898" s="32">
        <v>9406</v>
      </c>
      <c r="I2898" s="58" t="s">
        <v>15</v>
      </c>
      <c r="J2898">
        <f>VLOOKUP(D2898,'TIpo (Estudo)'!A:C,3,0)</f>
        <v>4</v>
      </c>
      <c r="K2898" t="str">
        <f>VLOOKUP(D2898,'TIpo (Estudo)'!A:B,2,)</f>
        <v>Tipo_D</v>
      </c>
      <c r="L2898" t="s">
        <v>1834</v>
      </c>
      <c r="M2898" t="str">
        <f t="shared" si="90"/>
        <v>MT</v>
      </c>
      <c r="N2898" s="53">
        <v>42059</v>
      </c>
      <c r="O2898">
        <v>1</v>
      </c>
      <c r="P2898">
        <f t="shared" si="91"/>
        <v>18655</v>
      </c>
    </row>
    <row r="2899" spans="1:16" x14ac:dyDescent="0.25">
      <c r="A2899" s="32" t="s">
        <v>2</v>
      </c>
      <c r="B2899" s="32">
        <v>50908</v>
      </c>
      <c r="C2899" s="32" t="s">
        <v>3006</v>
      </c>
      <c r="D2899" s="32" t="str">
        <f>VLOOKUP(C2899,Grupo!A:B,2,0)</f>
        <v>_Feeder_SC</v>
      </c>
      <c r="G2899" s="34">
        <v>40070</v>
      </c>
      <c r="H2899" s="32">
        <v>9327</v>
      </c>
      <c r="I2899" s="58" t="s">
        <v>2</v>
      </c>
      <c r="J2899">
        <f>VLOOKUP(D2899,'TIpo (Estudo)'!A:C,3,0)</f>
        <v>4</v>
      </c>
      <c r="K2899" t="str">
        <f>VLOOKUP(D2899,'TIpo (Estudo)'!A:B,2,)</f>
        <v>Tipo_D</v>
      </c>
      <c r="L2899" t="s">
        <v>1301</v>
      </c>
      <c r="M2899" t="str">
        <f t="shared" si="90"/>
        <v>SP</v>
      </c>
      <c r="N2899" s="53">
        <v>42061</v>
      </c>
      <c r="O2899">
        <v>1</v>
      </c>
      <c r="P2899">
        <f t="shared" si="91"/>
        <v>16428.7</v>
      </c>
    </row>
    <row r="2900" spans="1:16" x14ac:dyDescent="0.25">
      <c r="A2900" s="32" t="s">
        <v>15</v>
      </c>
      <c r="B2900" s="32">
        <v>40757</v>
      </c>
      <c r="C2900" s="32" t="s">
        <v>1154</v>
      </c>
      <c r="D2900" s="32" t="str">
        <f>VLOOKUP(C2900,Grupo!A:B,2,0)</f>
        <v>_RX 0-11m</v>
      </c>
      <c r="G2900" s="34">
        <v>103240.65</v>
      </c>
      <c r="H2900" s="32">
        <v>9297</v>
      </c>
      <c r="I2900" s="58" t="s">
        <v>15</v>
      </c>
      <c r="J2900">
        <f>VLOOKUP(D2900,'TIpo (Estudo)'!A:C,3,0)</f>
        <v>7</v>
      </c>
      <c r="K2900" t="str">
        <f>VLOOKUP(D2900,'TIpo (Estudo)'!A:B,2,)</f>
        <v>Tipo_F_0-11</v>
      </c>
      <c r="L2900" t="s">
        <v>1698</v>
      </c>
      <c r="M2900" t="str">
        <f t="shared" si="90"/>
        <v>MT</v>
      </c>
      <c r="N2900" s="53">
        <v>42066</v>
      </c>
      <c r="O2900">
        <v>1</v>
      </c>
      <c r="P2900">
        <f t="shared" si="91"/>
        <v>42328.666499999992</v>
      </c>
    </row>
    <row r="2901" spans="1:16" x14ac:dyDescent="0.25">
      <c r="A2901" s="32" t="s">
        <v>15</v>
      </c>
      <c r="B2901" s="32">
        <v>33790</v>
      </c>
      <c r="C2901" s="32" t="s">
        <v>1176</v>
      </c>
      <c r="D2901" s="32" t="str">
        <f>VLOOKUP(C2901,Grupo!A:B,2,0)</f>
        <v>_Colhedoras</v>
      </c>
      <c r="G2901" s="34">
        <v>48732.22</v>
      </c>
      <c r="H2901" s="32">
        <v>8969</v>
      </c>
      <c r="I2901" s="58" t="s">
        <v>15</v>
      </c>
      <c r="J2901">
        <f>VLOOKUP(D2901,'TIpo (Estudo)'!A:C,3,0)</f>
        <v>1</v>
      </c>
      <c r="K2901" t="str">
        <f>VLOOKUP(D2901,'TIpo (Estudo)'!A:B,2,)</f>
        <v>Tipo_A</v>
      </c>
      <c r="L2901" t="s">
        <v>1698</v>
      </c>
      <c r="M2901" t="str">
        <f t="shared" si="90"/>
        <v>MT</v>
      </c>
      <c r="N2901" s="53">
        <v>42066</v>
      </c>
      <c r="O2901">
        <v>1</v>
      </c>
      <c r="P2901">
        <f t="shared" si="91"/>
        <v>19980.210199999998</v>
      </c>
    </row>
    <row r="2902" spans="1:16" x14ac:dyDescent="0.25">
      <c r="A2902" s="32" t="s">
        <v>2</v>
      </c>
      <c r="B2902" s="32">
        <v>40526</v>
      </c>
      <c r="C2902" s="32" t="s">
        <v>1151</v>
      </c>
      <c r="D2902" s="32" t="str">
        <f>VLOOKUP(C2902,Grupo!A:B,2,0)</f>
        <v>_RX 0-11m</v>
      </c>
      <c r="G2902" s="34">
        <v>115860</v>
      </c>
      <c r="H2902" s="32">
        <v>9399</v>
      </c>
      <c r="I2902" s="58" t="s">
        <v>2</v>
      </c>
      <c r="J2902">
        <f>VLOOKUP(D2902,'TIpo (Estudo)'!A:C,3,0)</f>
        <v>7</v>
      </c>
      <c r="K2902" t="str">
        <f>VLOOKUP(D2902,'TIpo (Estudo)'!A:B,2,)</f>
        <v>Tipo_F_0-11</v>
      </c>
      <c r="L2902" t="s">
        <v>1780</v>
      </c>
      <c r="M2902" t="str">
        <f t="shared" si="90"/>
        <v>SP</v>
      </c>
      <c r="N2902" s="53">
        <v>42067</v>
      </c>
      <c r="O2902">
        <v>1</v>
      </c>
      <c r="P2902">
        <f t="shared" si="91"/>
        <v>47502.6</v>
      </c>
    </row>
    <row r="2903" spans="1:16" x14ac:dyDescent="0.25">
      <c r="A2903" s="32" t="s">
        <v>67</v>
      </c>
      <c r="B2903" s="32">
        <v>50908</v>
      </c>
      <c r="C2903" s="32" t="s">
        <v>3006</v>
      </c>
      <c r="D2903" s="32" t="str">
        <f>VLOOKUP(C2903,Grupo!A:B,2,0)</f>
        <v>_Feeder_SC</v>
      </c>
      <c r="G2903" s="34">
        <v>60050</v>
      </c>
      <c r="H2903" s="32">
        <v>9419</v>
      </c>
      <c r="I2903" s="58" t="s">
        <v>67</v>
      </c>
      <c r="J2903">
        <f>VLOOKUP(D2903,'TIpo (Estudo)'!A:C,3,0)</f>
        <v>4</v>
      </c>
      <c r="K2903" t="str">
        <f>VLOOKUP(D2903,'TIpo (Estudo)'!A:B,2,)</f>
        <v>Tipo_D</v>
      </c>
      <c r="L2903" t="s">
        <v>3096</v>
      </c>
      <c r="M2903" t="str">
        <f t="shared" si="90"/>
        <v>PA</v>
      </c>
      <c r="N2903" s="53">
        <v>42067</v>
      </c>
      <c r="O2903">
        <v>1</v>
      </c>
      <c r="P2903">
        <f t="shared" si="91"/>
        <v>24620.5</v>
      </c>
    </row>
    <row r="2904" spans="1:16" x14ac:dyDescent="0.25">
      <c r="A2904" s="32" t="s">
        <v>67</v>
      </c>
      <c r="B2904" s="32">
        <v>50908</v>
      </c>
      <c r="C2904" s="32" t="s">
        <v>3006</v>
      </c>
      <c r="D2904" s="32" t="str">
        <f>VLOOKUP(C2904,Grupo!A:B,2,0)</f>
        <v>_Feeder_SC</v>
      </c>
      <c r="G2904" s="34">
        <v>60050</v>
      </c>
      <c r="H2904" s="32">
        <v>9421</v>
      </c>
      <c r="I2904" s="58" t="s">
        <v>67</v>
      </c>
      <c r="J2904">
        <f>VLOOKUP(D2904,'TIpo (Estudo)'!A:C,3,0)</f>
        <v>4</v>
      </c>
      <c r="K2904" t="str">
        <f>VLOOKUP(D2904,'TIpo (Estudo)'!A:B,2,)</f>
        <v>Tipo_D</v>
      </c>
      <c r="L2904" t="s">
        <v>3096</v>
      </c>
      <c r="M2904" t="str">
        <f t="shared" si="90"/>
        <v>PA</v>
      </c>
      <c r="N2904" s="53">
        <v>42067</v>
      </c>
      <c r="O2904">
        <v>1</v>
      </c>
      <c r="P2904">
        <f t="shared" si="91"/>
        <v>24620.5</v>
      </c>
    </row>
    <row r="2905" spans="1:16" x14ac:dyDescent="0.25">
      <c r="A2905" s="32" t="s">
        <v>67</v>
      </c>
      <c r="B2905" s="32">
        <v>50908</v>
      </c>
      <c r="C2905" s="32" t="s">
        <v>3006</v>
      </c>
      <c r="D2905" s="32" t="str">
        <f>VLOOKUP(C2905,Grupo!A:B,2,0)</f>
        <v>_Feeder_SC</v>
      </c>
      <c r="G2905" s="34">
        <v>60050</v>
      </c>
      <c r="H2905" s="32">
        <v>9414</v>
      </c>
      <c r="I2905" s="58" t="s">
        <v>67</v>
      </c>
      <c r="J2905">
        <f>VLOOKUP(D2905,'TIpo (Estudo)'!A:C,3,0)</f>
        <v>4</v>
      </c>
      <c r="K2905" t="str">
        <f>VLOOKUP(D2905,'TIpo (Estudo)'!A:B,2,)</f>
        <v>Tipo_D</v>
      </c>
      <c r="L2905" t="s">
        <v>3096</v>
      </c>
      <c r="M2905" t="str">
        <f t="shared" si="90"/>
        <v>PA</v>
      </c>
      <c r="N2905" s="53">
        <v>42067</v>
      </c>
      <c r="O2905">
        <v>1</v>
      </c>
      <c r="P2905">
        <f t="shared" si="91"/>
        <v>24620.5</v>
      </c>
    </row>
    <row r="2906" spans="1:16" x14ac:dyDescent="0.25">
      <c r="A2906" s="32" t="s">
        <v>67</v>
      </c>
      <c r="B2906" s="32">
        <v>50908</v>
      </c>
      <c r="C2906" s="32" t="s">
        <v>3006</v>
      </c>
      <c r="D2906" s="32" t="str">
        <f>VLOOKUP(C2906,Grupo!A:B,2,0)</f>
        <v>_Feeder_SC</v>
      </c>
      <c r="G2906" s="34">
        <v>60050</v>
      </c>
      <c r="H2906" s="32">
        <v>9409</v>
      </c>
      <c r="I2906" s="58" t="s">
        <v>67</v>
      </c>
      <c r="J2906">
        <f>VLOOKUP(D2906,'TIpo (Estudo)'!A:C,3,0)</f>
        <v>4</v>
      </c>
      <c r="K2906" t="str">
        <f>VLOOKUP(D2906,'TIpo (Estudo)'!A:B,2,)</f>
        <v>Tipo_D</v>
      </c>
      <c r="L2906" t="s">
        <v>3096</v>
      </c>
      <c r="M2906" t="str">
        <f t="shared" si="90"/>
        <v>PA</v>
      </c>
      <c r="N2906" s="53">
        <v>42067</v>
      </c>
      <c r="O2906">
        <v>1</v>
      </c>
      <c r="P2906">
        <f t="shared" si="91"/>
        <v>24620.5</v>
      </c>
    </row>
    <row r="2907" spans="1:16" x14ac:dyDescent="0.25">
      <c r="A2907" s="32" t="s">
        <v>4</v>
      </c>
      <c r="B2907" s="32">
        <v>37711</v>
      </c>
      <c r="C2907" s="32" t="s">
        <v>1167</v>
      </c>
      <c r="D2907" s="32" t="str">
        <f>VLOOKUP(C2907,Grupo!A:B,2,0)</f>
        <v>_Distribuidor_Ester</v>
      </c>
      <c r="G2907" s="34">
        <v>92976</v>
      </c>
      <c r="H2907" s="32">
        <v>9429</v>
      </c>
      <c r="I2907" s="58" t="s">
        <v>4</v>
      </c>
      <c r="J2907">
        <f>VLOOKUP(D2907,'TIpo (Estudo)'!A:C,3,0)</f>
        <v>2</v>
      </c>
      <c r="K2907" t="str">
        <f>VLOOKUP(D2907,'TIpo (Estudo)'!A:B,2,)</f>
        <v>Tipo_B</v>
      </c>
      <c r="L2907" t="s">
        <v>1259</v>
      </c>
      <c r="M2907" t="str">
        <f t="shared" si="90"/>
        <v>MG</v>
      </c>
      <c r="N2907" s="53">
        <v>42068</v>
      </c>
      <c r="O2907">
        <v>1</v>
      </c>
      <c r="P2907">
        <f t="shared" si="91"/>
        <v>38120.159999999996</v>
      </c>
    </row>
    <row r="2908" spans="1:16" x14ac:dyDescent="0.25">
      <c r="A2908" s="32" t="s">
        <v>1</v>
      </c>
      <c r="B2908" s="32">
        <v>50908</v>
      </c>
      <c r="C2908" s="32" t="s">
        <v>3006</v>
      </c>
      <c r="D2908" s="32" t="str">
        <f>VLOOKUP(C2908,Grupo!A:B,2,0)</f>
        <v>_Feeder_SC</v>
      </c>
      <c r="G2908" s="34">
        <v>47866</v>
      </c>
      <c r="H2908" s="32">
        <v>9431</v>
      </c>
      <c r="I2908" s="58" t="s">
        <v>1</v>
      </c>
      <c r="J2908">
        <f>VLOOKUP(D2908,'TIpo (Estudo)'!A:C,3,0)</f>
        <v>4</v>
      </c>
      <c r="K2908" t="str">
        <f>VLOOKUP(D2908,'TIpo (Estudo)'!A:B,2,)</f>
        <v>Tipo_D</v>
      </c>
      <c r="L2908" t="s">
        <v>1278</v>
      </c>
      <c r="M2908" t="str">
        <f t="shared" si="90"/>
        <v>MS</v>
      </c>
      <c r="N2908" s="53">
        <v>42068</v>
      </c>
      <c r="O2908">
        <v>1</v>
      </c>
      <c r="P2908">
        <f t="shared" si="91"/>
        <v>19625.059999999998</v>
      </c>
    </row>
    <row r="2909" spans="1:16" x14ac:dyDescent="0.25">
      <c r="A2909" s="32" t="s">
        <v>128</v>
      </c>
      <c r="B2909" s="32">
        <v>46268</v>
      </c>
      <c r="C2909" s="32" t="s">
        <v>2979</v>
      </c>
      <c r="D2909" s="32" t="str">
        <f>VLOOKUP(C2909,Grupo!A:B,2,0)</f>
        <v>_Colhedoras</v>
      </c>
      <c r="G2909" s="34">
        <v>27700</v>
      </c>
      <c r="H2909" s="32">
        <v>9433</v>
      </c>
      <c r="I2909" s="58" t="s">
        <v>128</v>
      </c>
      <c r="J2909">
        <f>VLOOKUP(D2909,'TIpo (Estudo)'!A:C,3,0)</f>
        <v>1</v>
      </c>
      <c r="K2909" t="str">
        <f>VLOOKUP(D2909,'TIpo (Estudo)'!A:B,2,)</f>
        <v>Tipo_A</v>
      </c>
      <c r="L2909" t="s">
        <v>1391</v>
      </c>
      <c r="M2909" t="str">
        <f t="shared" si="90"/>
        <v>BA</v>
      </c>
      <c r="N2909" s="53">
        <v>42069</v>
      </c>
      <c r="O2909">
        <v>1</v>
      </c>
      <c r="P2909">
        <f t="shared" si="91"/>
        <v>11357</v>
      </c>
    </row>
    <row r="2910" spans="1:16" x14ac:dyDescent="0.25">
      <c r="A2910" s="32" t="s">
        <v>55</v>
      </c>
      <c r="B2910" s="32">
        <v>46231</v>
      </c>
      <c r="C2910" s="32" t="s">
        <v>1854</v>
      </c>
      <c r="D2910" s="32" t="str">
        <f>VLOOKUP(C2910,Grupo!A:B,2,0)</f>
        <v>_Colhedoras</v>
      </c>
      <c r="G2910" s="34">
        <v>32017</v>
      </c>
      <c r="H2910" s="32">
        <v>9376</v>
      </c>
      <c r="I2910" s="58" t="s">
        <v>55</v>
      </c>
      <c r="J2910">
        <f>VLOOKUP(D2910,'TIpo (Estudo)'!A:C,3,0)</f>
        <v>1</v>
      </c>
      <c r="K2910" t="str">
        <f>VLOOKUP(D2910,'TIpo (Estudo)'!A:B,2,)</f>
        <v>Tipo_A</v>
      </c>
      <c r="L2910" t="s">
        <v>1331</v>
      </c>
      <c r="M2910" t="str">
        <f t="shared" si="90"/>
        <v>SC</v>
      </c>
      <c r="N2910" s="53">
        <v>42069</v>
      </c>
      <c r="O2910">
        <v>1</v>
      </c>
      <c r="P2910">
        <f t="shared" si="91"/>
        <v>13126.97</v>
      </c>
    </row>
    <row r="2911" spans="1:16" x14ac:dyDescent="0.25">
      <c r="A2911" s="32" t="s">
        <v>67</v>
      </c>
      <c r="B2911" s="32">
        <v>50908</v>
      </c>
      <c r="C2911" s="32" t="s">
        <v>3006</v>
      </c>
      <c r="D2911" s="32" t="str">
        <f>VLOOKUP(C2911,Grupo!A:B,2,0)</f>
        <v>_Feeder_SC</v>
      </c>
      <c r="G2911" s="34">
        <v>60050</v>
      </c>
      <c r="H2911" s="32">
        <v>9410</v>
      </c>
      <c r="I2911" s="58" t="s">
        <v>67</v>
      </c>
      <c r="J2911">
        <f>VLOOKUP(D2911,'TIpo (Estudo)'!A:C,3,0)</f>
        <v>4</v>
      </c>
      <c r="K2911" t="str">
        <f>VLOOKUP(D2911,'TIpo (Estudo)'!A:B,2,)</f>
        <v>Tipo_D</v>
      </c>
      <c r="L2911" t="s">
        <v>3098</v>
      </c>
      <c r="M2911" t="str">
        <f t="shared" si="90"/>
        <v>PA</v>
      </c>
      <c r="N2911" s="53">
        <v>42069</v>
      </c>
      <c r="O2911">
        <v>1</v>
      </c>
      <c r="P2911">
        <f t="shared" si="91"/>
        <v>24620.5</v>
      </c>
    </row>
    <row r="2912" spans="1:16" x14ac:dyDescent="0.25">
      <c r="A2912" s="32" t="s">
        <v>67</v>
      </c>
      <c r="B2912" s="32">
        <v>50908</v>
      </c>
      <c r="C2912" s="32" t="s">
        <v>3006</v>
      </c>
      <c r="D2912" s="32" t="str">
        <f>VLOOKUP(C2912,Grupo!A:B,2,0)</f>
        <v>_Feeder_SC</v>
      </c>
      <c r="G2912" s="34">
        <v>60050</v>
      </c>
      <c r="H2912" s="32">
        <v>9415</v>
      </c>
      <c r="I2912" s="58" t="s">
        <v>67</v>
      </c>
      <c r="J2912">
        <f>VLOOKUP(D2912,'TIpo (Estudo)'!A:C,3,0)</f>
        <v>4</v>
      </c>
      <c r="K2912" t="str">
        <f>VLOOKUP(D2912,'TIpo (Estudo)'!A:B,2,)</f>
        <v>Tipo_D</v>
      </c>
      <c r="L2912" t="s">
        <v>3098</v>
      </c>
      <c r="M2912" t="str">
        <f t="shared" si="90"/>
        <v>PA</v>
      </c>
      <c r="N2912" s="53">
        <v>42069</v>
      </c>
      <c r="O2912">
        <v>1</v>
      </c>
      <c r="P2912">
        <f t="shared" si="91"/>
        <v>24620.5</v>
      </c>
    </row>
    <row r="2913" spans="1:16" x14ac:dyDescent="0.25">
      <c r="A2913" s="32" t="s">
        <v>67</v>
      </c>
      <c r="B2913" s="32">
        <v>50908</v>
      </c>
      <c r="C2913" s="32" t="s">
        <v>3006</v>
      </c>
      <c r="D2913" s="32" t="str">
        <f>VLOOKUP(C2913,Grupo!A:B,2,0)</f>
        <v>_Feeder_SC</v>
      </c>
      <c r="G2913" s="34">
        <v>60050</v>
      </c>
      <c r="H2913" s="32">
        <v>9427</v>
      </c>
      <c r="I2913" s="58" t="s">
        <v>67</v>
      </c>
      <c r="J2913">
        <f>VLOOKUP(D2913,'TIpo (Estudo)'!A:C,3,0)</f>
        <v>4</v>
      </c>
      <c r="K2913" t="str">
        <f>VLOOKUP(D2913,'TIpo (Estudo)'!A:B,2,)</f>
        <v>Tipo_D</v>
      </c>
      <c r="L2913" t="s">
        <v>3098</v>
      </c>
      <c r="M2913" t="str">
        <f t="shared" si="90"/>
        <v>PA</v>
      </c>
      <c r="N2913" s="53">
        <v>42069</v>
      </c>
      <c r="O2913">
        <v>1</v>
      </c>
      <c r="P2913">
        <f t="shared" si="91"/>
        <v>24620.5</v>
      </c>
    </row>
    <row r="2914" spans="1:16" x14ac:dyDescent="0.25">
      <c r="A2914" s="32" t="s">
        <v>15</v>
      </c>
      <c r="B2914" s="32">
        <v>50908</v>
      </c>
      <c r="C2914" s="32" t="s">
        <v>3006</v>
      </c>
      <c r="D2914" s="32" t="str">
        <f>VLOOKUP(C2914,Grupo!A:B,2,0)</f>
        <v>_Feeder_SC</v>
      </c>
      <c r="G2914" s="34">
        <v>44995.27</v>
      </c>
      <c r="H2914" s="32">
        <v>9387</v>
      </c>
      <c r="I2914" s="58" t="s">
        <v>15</v>
      </c>
      <c r="J2914">
        <f>VLOOKUP(D2914,'TIpo (Estudo)'!A:C,3,0)</f>
        <v>4</v>
      </c>
      <c r="K2914" t="str">
        <f>VLOOKUP(D2914,'TIpo (Estudo)'!A:B,2,)</f>
        <v>Tipo_D</v>
      </c>
      <c r="L2914" t="s">
        <v>1698</v>
      </c>
      <c r="M2914" t="str">
        <f t="shared" si="90"/>
        <v>MT</v>
      </c>
      <c r="N2914" s="53">
        <v>42072</v>
      </c>
      <c r="O2914">
        <v>1</v>
      </c>
      <c r="P2914">
        <f t="shared" si="91"/>
        <v>18448.060699999998</v>
      </c>
    </row>
    <row r="2915" spans="1:16" x14ac:dyDescent="0.25">
      <c r="A2915" s="32" t="s">
        <v>15</v>
      </c>
      <c r="B2915" s="32">
        <v>40757</v>
      </c>
      <c r="C2915" s="32" t="s">
        <v>1154</v>
      </c>
      <c r="D2915" s="32" t="str">
        <f>VLOOKUP(C2915,Grupo!A:B,2,0)</f>
        <v>_RX 0-11m</v>
      </c>
      <c r="G2915" s="34">
        <v>103240</v>
      </c>
      <c r="H2915" s="32">
        <v>9372</v>
      </c>
      <c r="I2915" s="58" t="s">
        <v>15</v>
      </c>
      <c r="J2915">
        <f>VLOOKUP(D2915,'TIpo (Estudo)'!A:C,3,0)</f>
        <v>7</v>
      </c>
      <c r="K2915" t="str">
        <f>VLOOKUP(D2915,'TIpo (Estudo)'!A:B,2,)</f>
        <v>Tipo_F_0-11</v>
      </c>
      <c r="L2915" t="s">
        <v>1834</v>
      </c>
      <c r="M2915" t="str">
        <f t="shared" si="90"/>
        <v>MT</v>
      </c>
      <c r="N2915" s="53">
        <v>42072</v>
      </c>
      <c r="O2915">
        <v>1</v>
      </c>
      <c r="P2915">
        <f t="shared" si="91"/>
        <v>42328.399999999994</v>
      </c>
    </row>
    <row r="2916" spans="1:16" x14ac:dyDescent="0.25">
      <c r="A2916" s="32" t="s">
        <v>10</v>
      </c>
      <c r="B2916" s="32">
        <v>40526</v>
      </c>
      <c r="C2916" s="32" t="s">
        <v>1151</v>
      </c>
      <c r="D2916" s="32" t="str">
        <f>VLOOKUP(C2916,Grupo!A:B,2,0)</f>
        <v>_RX 0-11m</v>
      </c>
      <c r="G2916" s="34">
        <v>133450</v>
      </c>
      <c r="H2916" s="32">
        <v>9298</v>
      </c>
      <c r="I2916" s="58" t="s">
        <v>10</v>
      </c>
      <c r="J2916">
        <f>VLOOKUP(D2916,'TIpo (Estudo)'!A:C,3,0)</f>
        <v>7</v>
      </c>
      <c r="K2916" t="str">
        <f>VLOOKUP(D2916,'TIpo (Estudo)'!A:B,2,)</f>
        <v>Tipo_F_0-11</v>
      </c>
      <c r="L2916" t="s">
        <v>1840</v>
      </c>
      <c r="M2916" t="str">
        <f t="shared" si="90"/>
        <v>GO</v>
      </c>
      <c r="N2916" s="53">
        <v>42073</v>
      </c>
      <c r="O2916">
        <v>1</v>
      </c>
      <c r="P2916">
        <f t="shared" si="91"/>
        <v>54714.5</v>
      </c>
    </row>
    <row r="2917" spans="1:16" x14ac:dyDescent="0.25">
      <c r="A2917" s="32" t="s">
        <v>10</v>
      </c>
      <c r="B2917" s="32">
        <v>40526</v>
      </c>
      <c r="C2917" s="32" t="s">
        <v>1151</v>
      </c>
      <c r="D2917" s="32" t="str">
        <f>VLOOKUP(C2917,Grupo!A:B,2,0)</f>
        <v>_RX 0-11m</v>
      </c>
      <c r="G2917" s="34">
        <v>133450</v>
      </c>
      <c r="H2917" s="32">
        <v>9294</v>
      </c>
      <c r="I2917" s="58" t="s">
        <v>10</v>
      </c>
      <c r="J2917">
        <f>VLOOKUP(D2917,'TIpo (Estudo)'!A:C,3,0)</f>
        <v>7</v>
      </c>
      <c r="K2917" t="str">
        <f>VLOOKUP(D2917,'TIpo (Estudo)'!A:B,2,)</f>
        <v>Tipo_F_0-11</v>
      </c>
      <c r="L2917" t="s">
        <v>1840</v>
      </c>
      <c r="M2917" t="str">
        <f t="shared" si="90"/>
        <v>GO</v>
      </c>
      <c r="N2917" s="53">
        <v>42073</v>
      </c>
      <c r="O2917">
        <v>1</v>
      </c>
      <c r="P2917">
        <f t="shared" si="91"/>
        <v>54714.5</v>
      </c>
    </row>
    <row r="2918" spans="1:16" x14ac:dyDescent="0.25">
      <c r="A2918" s="32" t="s">
        <v>29</v>
      </c>
      <c r="B2918" s="32">
        <v>46268</v>
      </c>
      <c r="C2918" s="32" t="s">
        <v>2979</v>
      </c>
      <c r="D2918" s="32" t="str">
        <f>VLOOKUP(C2918,Grupo!A:B,2,0)</f>
        <v>_Colhedoras</v>
      </c>
      <c r="G2918" s="34">
        <v>27214</v>
      </c>
      <c r="H2918" s="32">
        <v>9437</v>
      </c>
      <c r="I2918" s="58" t="s">
        <v>29</v>
      </c>
      <c r="J2918">
        <f>VLOOKUP(D2918,'TIpo (Estudo)'!A:C,3,0)</f>
        <v>1</v>
      </c>
      <c r="K2918" t="str">
        <f>VLOOKUP(D2918,'TIpo (Estudo)'!A:B,2,)</f>
        <v>Tipo_A</v>
      </c>
      <c r="L2918" t="s">
        <v>1828</v>
      </c>
      <c r="M2918" t="str">
        <f t="shared" si="90"/>
        <v>PR</v>
      </c>
      <c r="N2918" s="53">
        <v>42073</v>
      </c>
      <c r="O2918">
        <v>1</v>
      </c>
      <c r="P2918">
        <f t="shared" si="91"/>
        <v>11157.74</v>
      </c>
    </row>
    <row r="2919" spans="1:16" x14ac:dyDescent="0.25">
      <c r="A2919" s="32" t="s">
        <v>15</v>
      </c>
      <c r="B2919" s="32">
        <v>50908</v>
      </c>
      <c r="C2919" s="32" t="s">
        <v>3006</v>
      </c>
      <c r="D2919" s="32" t="str">
        <f>VLOOKUP(C2919,Grupo!A:B,2,0)</f>
        <v>_Feeder_SC</v>
      </c>
      <c r="G2919" s="34">
        <v>40300</v>
      </c>
      <c r="H2919" s="32">
        <v>9307</v>
      </c>
      <c r="I2919" s="58" t="s">
        <v>15</v>
      </c>
      <c r="J2919">
        <f>VLOOKUP(D2919,'TIpo (Estudo)'!A:C,3,0)</f>
        <v>4</v>
      </c>
      <c r="K2919" t="str">
        <f>VLOOKUP(D2919,'TIpo (Estudo)'!A:B,2,)</f>
        <v>Tipo_D</v>
      </c>
      <c r="L2919" t="s">
        <v>1802</v>
      </c>
      <c r="M2919" t="str">
        <f t="shared" si="90"/>
        <v>MT</v>
      </c>
      <c r="N2919" s="53">
        <v>42073</v>
      </c>
      <c r="O2919">
        <v>1</v>
      </c>
      <c r="P2919">
        <f t="shared" si="91"/>
        <v>16523</v>
      </c>
    </row>
    <row r="2920" spans="1:16" x14ac:dyDescent="0.25">
      <c r="A2920" s="32" t="s">
        <v>175</v>
      </c>
      <c r="B2920" s="32">
        <v>46268</v>
      </c>
      <c r="C2920" s="32" t="s">
        <v>2979</v>
      </c>
      <c r="D2920" s="32" t="str">
        <f>VLOOKUP(C2920,Grupo!A:B,2,0)</f>
        <v>_Colhedoras</v>
      </c>
      <c r="G2920" s="34">
        <v>30260.19</v>
      </c>
      <c r="H2920" s="32">
        <v>9396</v>
      </c>
      <c r="I2920" s="58" t="s">
        <v>175</v>
      </c>
      <c r="J2920">
        <f>VLOOKUP(D2920,'TIpo (Estudo)'!A:C,3,0)</f>
        <v>1</v>
      </c>
      <c r="K2920" t="str">
        <f>VLOOKUP(D2920,'TIpo (Estudo)'!A:B,2,)</f>
        <v>Tipo_A</v>
      </c>
      <c r="L2920" t="s">
        <v>1526</v>
      </c>
      <c r="M2920" t="str">
        <f t="shared" si="90"/>
        <v>EX</v>
      </c>
      <c r="N2920" s="53">
        <v>42073</v>
      </c>
      <c r="O2920">
        <v>1</v>
      </c>
      <c r="P2920">
        <f t="shared" si="91"/>
        <v>12406.677899999999</v>
      </c>
    </row>
    <row r="2921" spans="1:16" x14ac:dyDescent="0.25">
      <c r="A2921" s="32" t="s">
        <v>175</v>
      </c>
      <c r="B2921" s="32">
        <v>46268</v>
      </c>
      <c r="C2921" s="32" t="s">
        <v>2979</v>
      </c>
      <c r="D2921" s="32" t="str">
        <f>VLOOKUP(C2921,Grupo!A:B,2,0)</f>
        <v>_Colhedoras</v>
      </c>
      <c r="G2921" s="34">
        <v>30260.19</v>
      </c>
      <c r="H2921" s="32">
        <v>9394</v>
      </c>
      <c r="I2921" s="58" t="s">
        <v>175</v>
      </c>
      <c r="J2921">
        <f>VLOOKUP(D2921,'TIpo (Estudo)'!A:C,3,0)</f>
        <v>1</v>
      </c>
      <c r="K2921" t="str">
        <f>VLOOKUP(D2921,'TIpo (Estudo)'!A:B,2,)</f>
        <v>Tipo_A</v>
      </c>
      <c r="L2921" t="s">
        <v>1526</v>
      </c>
      <c r="M2921" t="str">
        <f t="shared" si="90"/>
        <v>EX</v>
      </c>
      <c r="N2921" s="53">
        <v>42073</v>
      </c>
      <c r="O2921">
        <v>1</v>
      </c>
      <c r="P2921">
        <f t="shared" si="91"/>
        <v>12406.677899999999</v>
      </c>
    </row>
    <row r="2922" spans="1:16" x14ac:dyDescent="0.25">
      <c r="A2922" s="32" t="s">
        <v>175</v>
      </c>
      <c r="B2922" s="32">
        <v>46268</v>
      </c>
      <c r="C2922" s="32" t="s">
        <v>2979</v>
      </c>
      <c r="D2922" s="32" t="str">
        <f>VLOOKUP(C2922,Grupo!A:B,2,0)</f>
        <v>_Colhedoras</v>
      </c>
      <c r="G2922" s="34">
        <v>30260.19</v>
      </c>
      <c r="H2922" s="32">
        <v>9397</v>
      </c>
      <c r="I2922" s="58" t="s">
        <v>175</v>
      </c>
      <c r="J2922">
        <f>VLOOKUP(D2922,'TIpo (Estudo)'!A:C,3,0)</f>
        <v>1</v>
      </c>
      <c r="K2922" t="str">
        <f>VLOOKUP(D2922,'TIpo (Estudo)'!A:B,2,)</f>
        <v>Tipo_A</v>
      </c>
      <c r="L2922" t="s">
        <v>1526</v>
      </c>
      <c r="M2922" t="str">
        <f t="shared" si="90"/>
        <v>EX</v>
      </c>
      <c r="N2922" s="53">
        <v>42073</v>
      </c>
      <c r="O2922">
        <v>1</v>
      </c>
      <c r="P2922">
        <f t="shared" si="91"/>
        <v>12406.677899999999</v>
      </c>
    </row>
    <row r="2923" spans="1:16" x14ac:dyDescent="0.25">
      <c r="A2923" s="32" t="s">
        <v>175</v>
      </c>
      <c r="B2923" s="32">
        <v>46268</v>
      </c>
      <c r="C2923" s="32" t="s">
        <v>2979</v>
      </c>
      <c r="D2923" s="32" t="str">
        <f>VLOOKUP(C2923,Grupo!A:B,2,0)</f>
        <v>_Colhedoras</v>
      </c>
      <c r="G2923" s="34">
        <v>30260.19</v>
      </c>
      <c r="H2923" s="32">
        <v>9398</v>
      </c>
      <c r="I2923" s="58" t="s">
        <v>175</v>
      </c>
      <c r="J2923">
        <f>VLOOKUP(D2923,'TIpo (Estudo)'!A:C,3,0)</f>
        <v>1</v>
      </c>
      <c r="K2923" t="str">
        <f>VLOOKUP(D2923,'TIpo (Estudo)'!A:B,2,)</f>
        <v>Tipo_A</v>
      </c>
      <c r="L2923" t="s">
        <v>1526</v>
      </c>
      <c r="M2923" t="str">
        <f t="shared" si="90"/>
        <v>EX</v>
      </c>
      <c r="N2923" s="53">
        <v>42073</v>
      </c>
      <c r="O2923">
        <v>1</v>
      </c>
      <c r="P2923">
        <f t="shared" si="91"/>
        <v>12406.677899999999</v>
      </c>
    </row>
    <row r="2924" spans="1:16" x14ac:dyDescent="0.25">
      <c r="A2924" s="32" t="s">
        <v>175</v>
      </c>
      <c r="B2924" s="32">
        <v>46268</v>
      </c>
      <c r="C2924" s="32" t="s">
        <v>2979</v>
      </c>
      <c r="D2924" s="32" t="str">
        <f>VLOOKUP(C2924,Grupo!A:B,2,0)</f>
        <v>_Colhedoras</v>
      </c>
      <c r="G2924" s="34">
        <v>30260.19</v>
      </c>
      <c r="H2924" s="32">
        <v>9395</v>
      </c>
      <c r="I2924" s="58" t="s">
        <v>175</v>
      </c>
      <c r="J2924">
        <f>VLOOKUP(D2924,'TIpo (Estudo)'!A:C,3,0)</f>
        <v>1</v>
      </c>
      <c r="K2924" t="str">
        <f>VLOOKUP(D2924,'TIpo (Estudo)'!A:B,2,)</f>
        <v>Tipo_A</v>
      </c>
      <c r="L2924" t="s">
        <v>1526</v>
      </c>
      <c r="M2924" t="str">
        <f t="shared" si="90"/>
        <v>EX</v>
      </c>
      <c r="N2924" s="53">
        <v>42073</v>
      </c>
      <c r="O2924">
        <v>1</v>
      </c>
      <c r="P2924">
        <f t="shared" si="91"/>
        <v>12406.677899999999</v>
      </c>
    </row>
    <row r="2925" spans="1:16" x14ac:dyDescent="0.25">
      <c r="A2925" s="32" t="s">
        <v>175</v>
      </c>
      <c r="B2925" s="32">
        <v>46268</v>
      </c>
      <c r="C2925" s="32" t="s">
        <v>2979</v>
      </c>
      <c r="D2925" s="32" t="str">
        <f>VLOOKUP(C2925,Grupo!A:B,2,0)</f>
        <v>_Colhedoras</v>
      </c>
      <c r="G2925" s="34">
        <v>30260.19</v>
      </c>
      <c r="H2925" s="32">
        <v>9393</v>
      </c>
      <c r="I2925" s="58" t="s">
        <v>175</v>
      </c>
      <c r="J2925">
        <f>VLOOKUP(D2925,'TIpo (Estudo)'!A:C,3,0)</f>
        <v>1</v>
      </c>
      <c r="K2925" t="str">
        <f>VLOOKUP(D2925,'TIpo (Estudo)'!A:B,2,)</f>
        <v>Tipo_A</v>
      </c>
      <c r="L2925" t="s">
        <v>1526</v>
      </c>
      <c r="M2925" t="str">
        <f t="shared" si="90"/>
        <v>EX</v>
      </c>
      <c r="N2925" s="53">
        <v>42073</v>
      </c>
      <c r="O2925">
        <v>1</v>
      </c>
      <c r="P2925">
        <f t="shared" si="91"/>
        <v>12406.677899999999</v>
      </c>
    </row>
    <row r="2926" spans="1:16" x14ac:dyDescent="0.25">
      <c r="A2926" s="32" t="s">
        <v>2</v>
      </c>
      <c r="B2926" s="32">
        <v>50908</v>
      </c>
      <c r="C2926" s="32" t="s">
        <v>3006</v>
      </c>
      <c r="D2926" s="32" t="str">
        <f>VLOOKUP(C2926,Grupo!A:B,2,0)</f>
        <v>_Feeder_SC</v>
      </c>
      <c r="G2926" s="34">
        <v>40070</v>
      </c>
      <c r="H2926" s="32">
        <v>9328</v>
      </c>
      <c r="I2926" s="58" t="s">
        <v>2</v>
      </c>
      <c r="J2926">
        <f>VLOOKUP(D2926,'TIpo (Estudo)'!A:C,3,0)</f>
        <v>4</v>
      </c>
      <c r="K2926" t="str">
        <f>VLOOKUP(D2926,'TIpo (Estudo)'!A:B,2,)</f>
        <v>Tipo_D</v>
      </c>
      <c r="L2926" t="s">
        <v>1301</v>
      </c>
      <c r="M2926" t="str">
        <f t="shared" si="90"/>
        <v>SP</v>
      </c>
      <c r="N2926" s="53">
        <v>42076</v>
      </c>
      <c r="O2926">
        <v>1</v>
      </c>
      <c r="P2926">
        <f t="shared" si="91"/>
        <v>16428.7</v>
      </c>
    </row>
    <row r="2927" spans="1:16" x14ac:dyDescent="0.25">
      <c r="A2927" s="32" t="s">
        <v>4</v>
      </c>
      <c r="B2927" s="32">
        <v>34192</v>
      </c>
      <c r="C2927" s="32" t="s">
        <v>2949</v>
      </c>
      <c r="D2927" s="32" t="str">
        <f>VLOOKUP(C2927,Grupo!A:B,2,0)</f>
        <v>_Colhedoras</v>
      </c>
      <c r="G2927" s="34">
        <v>40606</v>
      </c>
      <c r="H2927" s="32">
        <v>9444</v>
      </c>
      <c r="I2927" s="58" t="s">
        <v>4</v>
      </c>
      <c r="J2927">
        <f>VLOOKUP(D2927,'TIpo (Estudo)'!A:C,3,0)</f>
        <v>1</v>
      </c>
      <c r="K2927" t="str">
        <f>VLOOKUP(D2927,'TIpo (Estudo)'!A:B,2,)</f>
        <v>Tipo_A</v>
      </c>
      <c r="L2927" t="s">
        <v>1714</v>
      </c>
      <c r="M2927" t="str">
        <f t="shared" si="90"/>
        <v>MG</v>
      </c>
      <c r="N2927" s="53">
        <v>42080</v>
      </c>
      <c r="O2927">
        <v>1</v>
      </c>
      <c r="P2927">
        <f t="shared" si="91"/>
        <v>16648.46</v>
      </c>
    </row>
    <row r="2928" spans="1:16" x14ac:dyDescent="0.25">
      <c r="A2928" s="32" t="s">
        <v>79</v>
      </c>
      <c r="B2928" s="32">
        <v>47412</v>
      </c>
      <c r="C2928" s="32" t="s">
        <v>2941</v>
      </c>
      <c r="D2928" s="32" t="str">
        <f>VLOOKUP(C2928,Grupo!A:B,2,0)</f>
        <v>_VM 2-8 m</v>
      </c>
      <c r="G2928" s="34">
        <v>55493.37</v>
      </c>
      <c r="H2928" s="32">
        <v>9443</v>
      </c>
      <c r="I2928" s="58" t="s">
        <v>79</v>
      </c>
      <c r="J2928">
        <f>VLOOKUP(D2928,'TIpo (Estudo)'!A:C,3,0)</f>
        <v>17</v>
      </c>
      <c r="K2928" t="str">
        <f>VLOOKUP(D2928,'TIpo (Estudo)'!A:B,2,)</f>
        <v>Tipo_J_2-8</v>
      </c>
      <c r="L2928" t="s">
        <v>1704</v>
      </c>
      <c r="M2928" t="str">
        <f t="shared" si="90"/>
        <v>RS</v>
      </c>
      <c r="N2928" s="53">
        <v>42080</v>
      </c>
      <c r="O2928">
        <v>1</v>
      </c>
      <c r="P2928">
        <f t="shared" si="91"/>
        <v>22752.2817</v>
      </c>
    </row>
    <row r="2929" spans="1:16" x14ac:dyDescent="0.25">
      <c r="A2929" s="32" t="s">
        <v>2</v>
      </c>
      <c r="B2929" s="32">
        <v>40526</v>
      </c>
      <c r="C2929" s="32" t="s">
        <v>1151</v>
      </c>
      <c r="D2929" s="32" t="str">
        <f>VLOOKUP(C2929,Grupo!A:B,2,0)</f>
        <v>_RX 0-11m</v>
      </c>
      <c r="G2929" s="34">
        <v>113916</v>
      </c>
      <c r="H2929" s="32">
        <v>9442</v>
      </c>
      <c r="I2929" s="58" t="s">
        <v>2</v>
      </c>
      <c r="J2929">
        <f>VLOOKUP(D2929,'TIpo (Estudo)'!A:C,3,0)</f>
        <v>7</v>
      </c>
      <c r="K2929" t="str">
        <f>VLOOKUP(D2929,'TIpo (Estudo)'!A:B,2,)</f>
        <v>Tipo_F_0-11</v>
      </c>
      <c r="L2929" t="s">
        <v>3042</v>
      </c>
      <c r="M2929" t="str">
        <f t="shared" si="90"/>
        <v>SP</v>
      </c>
      <c r="N2929" s="53">
        <v>42081</v>
      </c>
      <c r="O2929">
        <v>1</v>
      </c>
      <c r="P2929">
        <f t="shared" si="91"/>
        <v>46705.56</v>
      </c>
    </row>
    <row r="2930" spans="1:16" x14ac:dyDescent="0.25">
      <c r="A2930" s="32" t="s">
        <v>15</v>
      </c>
      <c r="B2930" s="32">
        <v>50908</v>
      </c>
      <c r="C2930" s="32" t="s">
        <v>3006</v>
      </c>
      <c r="D2930" s="32" t="str">
        <f>VLOOKUP(C2930,Grupo!A:B,2,0)</f>
        <v>_Feeder_SC</v>
      </c>
      <c r="G2930" s="34">
        <v>44995.27</v>
      </c>
      <c r="H2930" s="32">
        <v>9405</v>
      </c>
      <c r="I2930" s="58" t="s">
        <v>15</v>
      </c>
      <c r="J2930">
        <f>VLOOKUP(D2930,'TIpo (Estudo)'!A:C,3,0)</f>
        <v>4</v>
      </c>
      <c r="K2930" t="str">
        <f>VLOOKUP(D2930,'TIpo (Estudo)'!A:B,2,)</f>
        <v>Tipo_D</v>
      </c>
      <c r="L2930" t="s">
        <v>1698</v>
      </c>
      <c r="M2930" t="str">
        <f t="shared" si="90"/>
        <v>MT</v>
      </c>
      <c r="N2930" s="53">
        <v>42081</v>
      </c>
      <c r="O2930">
        <v>1</v>
      </c>
      <c r="P2930">
        <f t="shared" si="91"/>
        <v>18448.060699999998</v>
      </c>
    </row>
    <row r="2931" spans="1:16" x14ac:dyDescent="0.25">
      <c r="A2931" s="32" t="s">
        <v>750</v>
      </c>
      <c r="B2931" s="32">
        <v>31744</v>
      </c>
      <c r="C2931" s="32" t="s">
        <v>1153</v>
      </c>
      <c r="D2931" s="32" t="str">
        <f>VLOOKUP(C2931,Grupo!A:B,2,0)</f>
        <v>_RX 0-11m</v>
      </c>
      <c r="G2931" s="34">
        <v>81310</v>
      </c>
      <c r="H2931" s="32">
        <v>9386</v>
      </c>
      <c r="I2931" s="58" t="s">
        <v>750</v>
      </c>
      <c r="J2931">
        <f>VLOOKUP(D2931,'TIpo (Estudo)'!A:C,3,0)</f>
        <v>7</v>
      </c>
      <c r="K2931" t="str">
        <f>VLOOKUP(D2931,'TIpo (Estudo)'!A:B,2,)</f>
        <v>Tipo_F_0-11</v>
      </c>
      <c r="L2931" t="s">
        <v>2274</v>
      </c>
      <c r="M2931" t="str">
        <f t="shared" si="90"/>
        <v>RO</v>
      </c>
      <c r="N2931" s="53">
        <v>42081</v>
      </c>
      <c r="O2931">
        <v>1</v>
      </c>
      <c r="P2931">
        <f t="shared" si="91"/>
        <v>33337.1</v>
      </c>
    </row>
    <row r="2932" spans="1:16" x14ac:dyDescent="0.25">
      <c r="A2932" s="32" t="s">
        <v>15</v>
      </c>
      <c r="B2932" s="32">
        <v>31744</v>
      </c>
      <c r="C2932" s="32" t="s">
        <v>1153</v>
      </c>
      <c r="D2932" s="32" t="str">
        <f>VLOOKUP(C2932,Grupo!A:B,2,0)</f>
        <v>_RX 0-11m</v>
      </c>
      <c r="G2932" s="34">
        <v>76522</v>
      </c>
      <c r="H2932" s="32">
        <v>9455</v>
      </c>
      <c r="I2932" s="58" t="s">
        <v>15</v>
      </c>
      <c r="J2932">
        <f>VLOOKUP(D2932,'TIpo (Estudo)'!A:C,3,0)</f>
        <v>7</v>
      </c>
      <c r="K2932" t="str">
        <f>VLOOKUP(D2932,'TIpo (Estudo)'!A:B,2,)</f>
        <v>Tipo_F_0-11</v>
      </c>
      <c r="L2932" t="s">
        <v>1493</v>
      </c>
      <c r="M2932" t="str">
        <f t="shared" si="90"/>
        <v>MT</v>
      </c>
      <c r="N2932" s="53">
        <v>42081</v>
      </c>
      <c r="O2932">
        <v>1</v>
      </c>
      <c r="P2932">
        <f t="shared" si="91"/>
        <v>31374.019999999997</v>
      </c>
    </row>
    <row r="2933" spans="1:16" x14ac:dyDescent="0.25">
      <c r="A2933" s="32" t="s">
        <v>15</v>
      </c>
      <c r="B2933" s="32">
        <v>40526</v>
      </c>
      <c r="C2933" s="32" t="s">
        <v>1151</v>
      </c>
      <c r="D2933" s="32" t="str">
        <f>VLOOKUP(C2933,Grupo!A:B,2,0)</f>
        <v>_RX 0-11m</v>
      </c>
      <c r="G2933" s="34">
        <v>117310</v>
      </c>
      <c r="H2933" s="32">
        <v>9326</v>
      </c>
      <c r="I2933" s="58" t="s">
        <v>15</v>
      </c>
      <c r="J2933">
        <f>VLOOKUP(D2933,'TIpo (Estudo)'!A:C,3,0)</f>
        <v>7</v>
      </c>
      <c r="K2933" t="str">
        <f>VLOOKUP(D2933,'TIpo (Estudo)'!A:B,2,)</f>
        <v>Tipo_F_0-11</v>
      </c>
      <c r="L2933" t="s">
        <v>1493</v>
      </c>
      <c r="M2933" t="str">
        <f t="shared" si="90"/>
        <v>MT</v>
      </c>
      <c r="N2933" s="53">
        <v>42081</v>
      </c>
      <c r="O2933">
        <v>1</v>
      </c>
      <c r="P2933">
        <f t="shared" si="91"/>
        <v>48097.1</v>
      </c>
    </row>
    <row r="2934" spans="1:16" x14ac:dyDescent="0.25">
      <c r="A2934" s="32" t="s">
        <v>2</v>
      </c>
      <c r="B2934" s="32">
        <v>50908</v>
      </c>
      <c r="C2934" s="32" t="s">
        <v>3006</v>
      </c>
      <c r="D2934" s="32" t="str">
        <f>VLOOKUP(C2934,Grupo!A:B,2,0)</f>
        <v>_Feeder_SC</v>
      </c>
      <c r="G2934" s="34">
        <v>46136</v>
      </c>
      <c r="H2934" s="32">
        <v>9448</v>
      </c>
      <c r="I2934" s="58" t="s">
        <v>2</v>
      </c>
      <c r="J2934">
        <f>VLOOKUP(D2934,'TIpo (Estudo)'!A:C,3,0)</f>
        <v>4</v>
      </c>
      <c r="K2934" t="str">
        <f>VLOOKUP(D2934,'TIpo (Estudo)'!A:B,2,)</f>
        <v>Tipo_D</v>
      </c>
      <c r="L2934" t="s">
        <v>1193</v>
      </c>
      <c r="M2934" t="str">
        <f t="shared" si="90"/>
        <v>SP</v>
      </c>
      <c r="N2934" s="53">
        <v>42083</v>
      </c>
      <c r="O2934">
        <v>1</v>
      </c>
      <c r="P2934">
        <f t="shared" si="91"/>
        <v>18915.759999999998</v>
      </c>
    </row>
    <row r="2935" spans="1:16" x14ac:dyDescent="0.25">
      <c r="A2935" s="32" t="s">
        <v>10</v>
      </c>
      <c r="B2935" s="32">
        <v>46231</v>
      </c>
      <c r="C2935" s="32" t="s">
        <v>1854</v>
      </c>
      <c r="D2935" s="32" t="str">
        <f>VLOOKUP(C2935,Grupo!A:B,2,0)</f>
        <v>_Colhedoras</v>
      </c>
      <c r="G2935" s="34">
        <v>27000</v>
      </c>
      <c r="H2935" s="32">
        <v>9424</v>
      </c>
      <c r="I2935" s="58" t="s">
        <v>10</v>
      </c>
      <c r="J2935">
        <f>VLOOKUP(D2935,'TIpo (Estudo)'!A:C,3,0)</f>
        <v>1</v>
      </c>
      <c r="K2935" t="str">
        <f>VLOOKUP(D2935,'TIpo (Estudo)'!A:B,2,)</f>
        <v>Tipo_A</v>
      </c>
      <c r="L2935" t="s">
        <v>1197</v>
      </c>
      <c r="M2935" t="str">
        <f t="shared" si="90"/>
        <v>GO</v>
      </c>
      <c r="N2935" s="53">
        <v>42086</v>
      </c>
      <c r="O2935">
        <v>1</v>
      </c>
      <c r="P2935">
        <f t="shared" si="91"/>
        <v>11070</v>
      </c>
    </row>
    <row r="2936" spans="1:16" x14ac:dyDescent="0.25">
      <c r="A2936" s="32" t="s">
        <v>79</v>
      </c>
      <c r="B2936" s="32">
        <v>46231</v>
      </c>
      <c r="C2936" s="32" t="s">
        <v>1854</v>
      </c>
      <c r="D2936" s="32" t="str">
        <f>VLOOKUP(C2936,Grupo!A:B,2,0)</f>
        <v>_Colhedoras</v>
      </c>
      <c r="G2936" s="34">
        <v>34000</v>
      </c>
      <c r="H2936" s="32">
        <v>9426</v>
      </c>
      <c r="I2936" s="58" t="s">
        <v>79</v>
      </c>
      <c r="J2936">
        <f>VLOOKUP(D2936,'TIpo (Estudo)'!A:C,3,0)</f>
        <v>1</v>
      </c>
      <c r="K2936" t="str">
        <f>VLOOKUP(D2936,'TIpo (Estudo)'!A:B,2,)</f>
        <v>Tipo_A</v>
      </c>
      <c r="L2936" t="s">
        <v>1406</v>
      </c>
      <c r="M2936" t="str">
        <f t="shared" si="90"/>
        <v>RS</v>
      </c>
      <c r="N2936" s="53">
        <v>42086</v>
      </c>
      <c r="O2936">
        <v>1</v>
      </c>
      <c r="P2936">
        <f t="shared" si="91"/>
        <v>13940</v>
      </c>
    </row>
    <row r="2937" spans="1:16" x14ac:dyDescent="0.25">
      <c r="A2937" s="32" t="s">
        <v>79</v>
      </c>
      <c r="B2937" s="32">
        <v>47412</v>
      </c>
      <c r="C2937" s="32" t="s">
        <v>2941</v>
      </c>
      <c r="D2937" s="32" t="str">
        <f>VLOOKUP(C2937,Grupo!A:B,2,0)</f>
        <v>_VM 2-8 m</v>
      </c>
      <c r="G2937" s="34">
        <v>57818</v>
      </c>
      <c r="H2937" s="32">
        <v>8998</v>
      </c>
      <c r="I2937" s="58" t="s">
        <v>79</v>
      </c>
      <c r="J2937">
        <f>VLOOKUP(D2937,'TIpo (Estudo)'!A:C,3,0)</f>
        <v>17</v>
      </c>
      <c r="K2937" t="str">
        <f>VLOOKUP(D2937,'TIpo (Estudo)'!A:B,2,)</f>
        <v>Tipo_J_2-8</v>
      </c>
      <c r="L2937" t="s">
        <v>1406</v>
      </c>
      <c r="M2937" t="str">
        <f t="shared" si="90"/>
        <v>RS</v>
      </c>
      <c r="N2937" s="53">
        <v>42086</v>
      </c>
      <c r="O2937">
        <v>1</v>
      </c>
      <c r="P2937">
        <f t="shared" si="91"/>
        <v>23705.379999999997</v>
      </c>
    </row>
    <row r="2938" spans="1:16" x14ac:dyDescent="0.25">
      <c r="A2938" s="32" t="s">
        <v>79</v>
      </c>
      <c r="B2938" s="32">
        <v>46231</v>
      </c>
      <c r="C2938" s="32" t="s">
        <v>1854</v>
      </c>
      <c r="D2938" s="32" t="str">
        <f>VLOOKUP(C2938,Grupo!A:B,2,0)</f>
        <v>_Colhedoras</v>
      </c>
      <c r="G2938" s="34">
        <v>30701.919999999998</v>
      </c>
      <c r="H2938" s="32">
        <v>9458</v>
      </c>
      <c r="I2938" s="58" t="s">
        <v>79</v>
      </c>
      <c r="J2938">
        <f>VLOOKUP(D2938,'TIpo (Estudo)'!A:C,3,0)</f>
        <v>1</v>
      </c>
      <c r="K2938" t="str">
        <f>VLOOKUP(D2938,'TIpo (Estudo)'!A:B,2,)</f>
        <v>Tipo_A</v>
      </c>
      <c r="L2938" t="s">
        <v>1704</v>
      </c>
      <c r="M2938" t="str">
        <f t="shared" si="90"/>
        <v>RS</v>
      </c>
      <c r="N2938" s="53">
        <v>42087</v>
      </c>
      <c r="O2938">
        <v>1</v>
      </c>
      <c r="P2938">
        <f t="shared" si="91"/>
        <v>12587.787199999999</v>
      </c>
    </row>
    <row r="2939" spans="1:16" x14ac:dyDescent="0.25">
      <c r="A2939" s="32" t="s">
        <v>55</v>
      </c>
      <c r="B2939" s="32">
        <v>47412</v>
      </c>
      <c r="C2939" s="32" t="s">
        <v>2941</v>
      </c>
      <c r="D2939" s="32" t="str">
        <f>VLOOKUP(C2939,Grupo!A:B,2,0)</f>
        <v>_VM 2-8 m</v>
      </c>
      <c r="G2939" s="34">
        <v>62065</v>
      </c>
      <c r="H2939" s="32">
        <v>9389</v>
      </c>
      <c r="I2939" s="58" t="s">
        <v>55</v>
      </c>
      <c r="J2939">
        <f>VLOOKUP(D2939,'TIpo (Estudo)'!A:C,3,0)</f>
        <v>17</v>
      </c>
      <c r="K2939" t="str">
        <f>VLOOKUP(D2939,'TIpo (Estudo)'!A:B,2,)</f>
        <v>Tipo_J_2-8</v>
      </c>
      <c r="L2939" t="s">
        <v>1694</v>
      </c>
      <c r="M2939" t="str">
        <f t="shared" si="90"/>
        <v>SC</v>
      </c>
      <c r="N2939" s="53">
        <v>42087</v>
      </c>
      <c r="O2939">
        <v>1</v>
      </c>
      <c r="P2939">
        <f t="shared" si="91"/>
        <v>25446.649999999998</v>
      </c>
    </row>
    <row r="2940" spans="1:16" x14ac:dyDescent="0.25">
      <c r="A2940" s="32" t="s">
        <v>55</v>
      </c>
      <c r="B2940" s="32">
        <v>34192</v>
      </c>
      <c r="C2940" s="32" t="s">
        <v>2949</v>
      </c>
      <c r="D2940" s="32" t="str">
        <f>VLOOKUP(C2940,Grupo!A:B,2,0)</f>
        <v>_Colhedoras</v>
      </c>
      <c r="G2940" s="34">
        <v>39800</v>
      </c>
      <c r="H2940" s="32">
        <v>9445</v>
      </c>
      <c r="I2940" s="58" t="s">
        <v>55</v>
      </c>
      <c r="J2940">
        <f>VLOOKUP(D2940,'TIpo (Estudo)'!A:C,3,0)</f>
        <v>1</v>
      </c>
      <c r="K2940" t="str">
        <f>VLOOKUP(D2940,'TIpo (Estudo)'!A:B,2,)</f>
        <v>Tipo_A</v>
      </c>
      <c r="L2940" t="s">
        <v>1694</v>
      </c>
      <c r="M2940" t="str">
        <f t="shared" si="90"/>
        <v>SC</v>
      </c>
      <c r="N2940" s="53">
        <v>42087</v>
      </c>
      <c r="O2940">
        <v>1</v>
      </c>
      <c r="P2940">
        <f t="shared" si="91"/>
        <v>16317.999999999998</v>
      </c>
    </row>
    <row r="2941" spans="1:16" x14ac:dyDescent="0.25">
      <c r="A2941" s="32" t="s">
        <v>29</v>
      </c>
      <c r="B2941" s="32">
        <v>50908</v>
      </c>
      <c r="C2941" s="32" t="s">
        <v>3006</v>
      </c>
      <c r="D2941" s="32" t="str">
        <f>VLOOKUP(C2941,Grupo!A:B,2,0)</f>
        <v>_Feeder_SC</v>
      </c>
      <c r="G2941" s="34">
        <v>53103.54</v>
      </c>
      <c r="H2941" s="32">
        <v>9449</v>
      </c>
      <c r="I2941" s="58" t="s">
        <v>29</v>
      </c>
      <c r="J2941">
        <f>VLOOKUP(D2941,'TIpo (Estudo)'!A:C,3,0)</f>
        <v>4</v>
      </c>
      <c r="K2941" t="str">
        <f>VLOOKUP(D2941,'TIpo (Estudo)'!A:B,2,)</f>
        <v>Tipo_D</v>
      </c>
      <c r="L2941" t="s">
        <v>1335</v>
      </c>
      <c r="M2941" t="str">
        <f t="shared" si="90"/>
        <v>PR</v>
      </c>
      <c r="N2941" s="53">
        <v>42087</v>
      </c>
      <c r="O2941">
        <v>1</v>
      </c>
      <c r="P2941">
        <f t="shared" si="91"/>
        <v>21772.451399999998</v>
      </c>
    </row>
    <row r="2942" spans="1:16" x14ac:dyDescent="0.25">
      <c r="A2942" s="32" t="s">
        <v>2</v>
      </c>
      <c r="B2942" s="32">
        <v>40757</v>
      </c>
      <c r="C2942" s="32" t="s">
        <v>1154</v>
      </c>
      <c r="D2942" s="32" t="str">
        <f>VLOOKUP(C2942,Grupo!A:B,2,0)</f>
        <v>_RX 0-11m</v>
      </c>
      <c r="G2942" s="34">
        <v>92990</v>
      </c>
      <c r="H2942" s="32">
        <v>9451</v>
      </c>
      <c r="I2942" s="58" t="s">
        <v>2</v>
      </c>
      <c r="J2942">
        <f>VLOOKUP(D2942,'TIpo (Estudo)'!A:C,3,0)</f>
        <v>7</v>
      </c>
      <c r="K2942" t="str">
        <f>VLOOKUP(D2942,'TIpo (Estudo)'!A:B,2,)</f>
        <v>Tipo_F_0-11</v>
      </c>
      <c r="L2942" t="s">
        <v>1319</v>
      </c>
      <c r="M2942" t="str">
        <f t="shared" si="90"/>
        <v>SP</v>
      </c>
      <c r="N2942" s="53">
        <v>42088</v>
      </c>
      <c r="O2942">
        <v>1</v>
      </c>
      <c r="P2942">
        <f t="shared" si="91"/>
        <v>38125.899999999994</v>
      </c>
    </row>
    <row r="2943" spans="1:16" x14ac:dyDescent="0.25">
      <c r="A2943" s="32" t="s">
        <v>4</v>
      </c>
      <c r="B2943" s="32">
        <v>31990</v>
      </c>
      <c r="C2943" s="32" t="s">
        <v>1157</v>
      </c>
      <c r="D2943" s="32" t="str">
        <f>VLOOKUP(C2943,Grupo!A:B,2,0)</f>
        <v>_RX 0-11m</v>
      </c>
      <c r="G2943" s="34">
        <v>77708</v>
      </c>
      <c r="H2943" s="32">
        <v>9416</v>
      </c>
      <c r="I2943" s="58" t="s">
        <v>4</v>
      </c>
      <c r="J2943">
        <f>VLOOKUP(D2943,'TIpo (Estudo)'!A:C,3,0)</f>
        <v>7</v>
      </c>
      <c r="K2943" t="str">
        <f>VLOOKUP(D2943,'TIpo (Estudo)'!A:B,2,)</f>
        <v>Tipo_F_0-11</v>
      </c>
      <c r="L2943" t="s">
        <v>1933</v>
      </c>
      <c r="M2943" t="str">
        <f t="shared" si="90"/>
        <v>MG</v>
      </c>
      <c r="N2943" s="53">
        <v>42088</v>
      </c>
      <c r="O2943">
        <v>1</v>
      </c>
      <c r="P2943">
        <f t="shared" si="91"/>
        <v>31860.28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FEC84-887E-4EC1-9A47-2CBFE2121207}">
  <dimension ref="A1:C20"/>
  <sheetViews>
    <sheetView workbookViewId="0">
      <selection activeCell="C12" sqref="C12"/>
    </sheetView>
  </sheetViews>
  <sheetFormatPr defaultRowHeight="15" x14ac:dyDescent="0.25"/>
  <cols>
    <col min="1" max="1" width="18.42578125" bestFit="1" customWidth="1"/>
    <col min="2" max="2" width="14.7109375" bestFit="1" customWidth="1"/>
  </cols>
  <sheetData>
    <row r="1" spans="1:3" x14ac:dyDescent="0.25">
      <c r="A1" t="s">
        <v>4538</v>
      </c>
      <c r="B1" t="s">
        <v>4539</v>
      </c>
      <c r="C1" t="s">
        <v>4540</v>
      </c>
    </row>
    <row r="2" spans="1:3" x14ac:dyDescent="0.25">
      <c r="A2" t="s">
        <v>3121</v>
      </c>
      <c r="B2" t="s">
        <v>4515</v>
      </c>
      <c r="C2">
        <v>1</v>
      </c>
    </row>
    <row r="3" spans="1:3" x14ac:dyDescent="0.25">
      <c r="A3" t="s">
        <v>3132</v>
      </c>
      <c r="B3" t="s">
        <v>4516</v>
      </c>
      <c r="C3">
        <v>2</v>
      </c>
    </row>
    <row r="4" spans="1:3" x14ac:dyDescent="0.25">
      <c r="A4" t="s">
        <v>4517</v>
      </c>
      <c r="B4" t="s">
        <v>4518</v>
      </c>
      <c r="C4">
        <v>3</v>
      </c>
    </row>
    <row r="5" spans="1:3" x14ac:dyDescent="0.25">
      <c r="A5" t="s">
        <v>3129</v>
      </c>
      <c r="B5" t="s">
        <v>4519</v>
      </c>
      <c r="C5">
        <v>4</v>
      </c>
    </row>
    <row r="6" spans="1:3" x14ac:dyDescent="0.25">
      <c r="A6" t="s">
        <v>4520</v>
      </c>
      <c r="B6" t="s">
        <v>4521</v>
      </c>
      <c r="C6">
        <v>5</v>
      </c>
    </row>
    <row r="7" spans="1:3" x14ac:dyDescent="0.25">
      <c r="A7" t="s">
        <v>3125</v>
      </c>
      <c r="B7" t="s">
        <v>4522</v>
      </c>
      <c r="C7">
        <v>6</v>
      </c>
    </row>
    <row r="8" spans="1:3" x14ac:dyDescent="0.25">
      <c r="A8" t="s">
        <v>3123</v>
      </c>
      <c r="B8" t="s">
        <v>4523</v>
      </c>
      <c r="C8">
        <v>7</v>
      </c>
    </row>
    <row r="9" spans="1:3" x14ac:dyDescent="0.25">
      <c r="A9" t="s">
        <v>4524</v>
      </c>
      <c r="B9" t="s">
        <v>4525</v>
      </c>
      <c r="C9">
        <v>8</v>
      </c>
    </row>
    <row r="10" spans="1:3" x14ac:dyDescent="0.25">
      <c r="A10" t="s">
        <v>3126</v>
      </c>
      <c r="B10" t="s">
        <v>4526</v>
      </c>
      <c r="C10">
        <v>9</v>
      </c>
    </row>
    <row r="11" spans="1:3" x14ac:dyDescent="0.25">
      <c r="A11" t="s">
        <v>4527</v>
      </c>
      <c r="B11" t="s">
        <v>4528</v>
      </c>
      <c r="C11">
        <v>10</v>
      </c>
    </row>
    <row r="12" spans="1:3" x14ac:dyDescent="0.25">
      <c r="A12" t="s">
        <v>3131</v>
      </c>
      <c r="B12" t="s">
        <v>4529</v>
      </c>
      <c r="C12">
        <v>11</v>
      </c>
    </row>
    <row r="13" spans="1:3" x14ac:dyDescent="0.25">
      <c r="A13" t="s">
        <v>3133</v>
      </c>
      <c r="B13" t="s">
        <v>4530</v>
      </c>
      <c r="C13">
        <v>12</v>
      </c>
    </row>
    <row r="14" spans="1:3" x14ac:dyDescent="0.25">
      <c r="A14" t="s">
        <v>3122</v>
      </c>
      <c r="B14" t="s">
        <v>4531</v>
      </c>
      <c r="C14">
        <v>13</v>
      </c>
    </row>
    <row r="15" spans="1:3" x14ac:dyDescent="0.25">
      <c r="A15" t="s">
        <v>3127</v>
      </c>
      <c r="B15" t="s">
        <v>4532</v>
      </c>
      <c r="C15">
        <v>14</v>
      </c>
    </row>
    <row r="16" spans="1:3" x14ac:dyDescent="0.25">
      <c r="A16" t="s">
        <v>3134</v>
      </c>
      <c r="B16" t="s">
        <v>4533</v>
      </c>
      <c r="C16">
        <v>15</v>
      </c>
    </row>
    <row r="17" spans="1:3" x14ac:dyDescent="0.25">
      <c r="A17" t="s">
        <v>3130</v>
      </c>
      <c r="B17" t="s">
        <v>4534</v>
      </c>
      <c r="C17">
        <v>16</v>
      </c>
    </row>
    <row r="18" spans="1:3" x14ac:dyDescent="0.25">
      <c r="A18" t="s">
        <v>3124</v>
      </c>
      <c r="B18" t="s">
        <v>4535</v>
      </c>
      <c r="C18">
        <v>17</v>
      </c>
    </row>
    <row r="19" spans="1:3" x14ac:dyDescent="0.25">
      <c r="A19" t="s">
        <v>3135</v>
      </c>
      <c r="B19" t="s">
        <v>4536</v>
      </c>
      <c r="C19">
        <v>18</v>
      </c>
    </row>
    <row r="20" spans="1:3" x14ac:dyDescent="0.25">
      <c r="A20" t="s">
        <v>3128</v>
      </c>
      <c r="B20" t="s">
        <v>4537</v>
      </c>
      <c r="C20">
        <v>19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249"/>
  <sheetViews>
    <sheetView showGridLines="0" topLeftCell="C1" workbookViewId="0">
      <pane ySplit="1" topLeftCell="A2" activePane="bottomLeft" state="frozen"/>
      <selection pane="bottomLeft" activeCell="F2" sqref="F2"/>
    </sheetView>
  </sheetViews>
  <sheetFormatPr defaultRowHeight="15" x14ac:dyDescent="0.25"/>
  <cols>
    <col min="1" max="1" width="11.85546875" bestFit="1" customWidth="1"/>
    <col min="2" max="2" width="39.5703125" bestFit="1" customWidth="1"/>
    <col min="3" max="3" width="4" bestFit="1" customWidth="1"/>
    <col min="4" max="4" width="17.5703125" bestFit="1" customWidth="1"/>
    <col min="5" max="6" width="35.42578125" customWidth="1"/>
    <col min="7" max="7" width="13.28515625" customWidth="1"/>
    <col min="8" max="8" width="12.28515625" customWidth="1"/>
    <col min="9" max="9" width="15.5703125" bestFit="1" customWidth="1"/>
    <col min="10" max="10" width="11" bestFit="1" customWidth="1"/>
    <col min="11" max="11" width="13.140625" bestFit="1" customWidth="1"/>
    <col min="12" max="12" width="14.140625" bestFit="1" customWidth="1"/>
    <col min="13" max="13" width="7.7109375" bestFit="1" customWidth="1"/>
    <col min="14" max="14" width="25" bestFit="1" customWidth="1"/>
  </cols>
  <sheetData>
    <row r="1" spans="1:14" x14ac:dyDescent="0.25">
      <c r="A1" s="4" t="s">
        <v>2266</v>
      </c>
      <c r="B1" s="5" t="s">
        <v>1184</v>
      </c>
      <c r="C1" s="5" t="s">
        <v>1181</v>
      </c>
      <c r="D1" s="5" t="s">
        <v>2261</v>
      </c>
      <c r="E1" s="5" t="s">
        <v>1182</v>
      </c>
      <c r="F1" s="5" t="s">
        <v>3120</v>
      </c>
      <c r="G1" s="5" t="s">
        <v>1183</v>
      </c>
      <c r="H1" s="5" t="s">
        <v>2907</v>
      </c>
      <c r="I1" s="5" t="s">
        <v>1855</v>
      </c>
      <c r="J1" s="5" t="s">
        <v>2262</v>
      </c>
      <c r="K1" s="5" t="s">
        <v>2263</v>
      </c>
      <c r="L1" s="5" t="s">
        <v>2264</v>
      </c>
      <c r="M1" s="5" t="s">
        <v>1181</v>
      </c>
      <c r="N1" s="5" t="s">
        <v>2265</v>
      </c>
    </row>
    <row r="2" spans="1:14" x14ac:dyDescent="0.25">
      <c r="A2" s="1">
        <v>7834</v>
      </c>
      <c r="B2" s="1" t="s">
        <v>3</v>
      </c>
      <c r="C2" s="1" t="s">
        <v>4</v>
      </c>
      <c r="D2" s="1">
        <v>8339</v>
      </c>
      <c r="E2" s="1" t="s">
        <v>2191</v>
      </c>
      <c r="F2" s="32" t="str">
        <f>VLOOKUP(E2,Grupo!A:B,2,0)</f>
        <v>_Colhedoras</v>
      </c>
      <c r="G2" s="1">
        <v>1</v>
      </c>
      <c r="H2" s="1">
        <v>2262</v>
      </c>
      <c r="I2" s="2">
        <v>37627</v>
      </c>
      <c r="J2" s="1">
        <v>12766</v>
      </c>
      <c r="K2" s="3">
        <v>20337.150000000001</v>
      </c>
      <c r="L2" s="1"/>
      <c r="M2" s="1"/>
      <c r="N2" s="1"/>
    </row>
    <row r="3" spans="1:14" x14ac:dyDescent="0.25">
      <c r="A3" s="1">
        <v>7876</v>
      </c>
      <c r="B3" s="1" t="s">
        <v>5</v>
      </c>
      <c r="C3" s="1" t="s">
        <v>4</v>
      </c>
      <c r="D3" s="1">
        <v>8340</v>
      </c>
      <c r="E3" s="1" t="s">
        <v>2191</v>
      </c>
      <c r="F3" s="32" t="str">
        <f>VLOOKUP(E3,Grupo!A:B,2,0)</f>
        <v>_Colhedoras</v>
      </c>
      <c r="G3" s="1">
        <v>1</v>
      </c>
      <c r="H3" s="1">
        <v>2795</v>
      </c>
      <c r="I3" s="2">
        <v>37631</v>
      </c>
      <c r="J3" s="1">
        <v>12831</v>
      </c>
      <c r="K3" s="3">
        <v>9523.81</v>
      </c>
      <c r="L3" s="1"/>
      <c r="M3" s="1" t="s">
        <v>4</v>
      </c>
      <c r="N3" s="1" t="s">
        <v>1187</v>
      </c>
    </row>
    <row r="4" spans="1:14" x14ac:dyDescent="0.25">
      <c r="A4" s="1">
        <v>7818</v>
      </c>
      <c r="B4" s="1" t="s">
        <v>6</v>
      </c>
      <c r="C4" s="1" t="s">
        <v>4</v>
      </c>
      <c r="D4" s="1">
        <v>8339</v>
      </c>
      <c r="E4" s="1" t="s">
        <v>2191</v>
      </c>
      <c r="F4" s="32" t="str">
        <f>VLOOKUP(E4,Grupo!A:B,2,0)</f>
        <v>_Colhedoras</v>
      </c>
      <c r="G4" s="1">
        <v>1</v>
      </c>
      <c r="H4" s="1">
        <v>2135</v>
      </c>
      <c r="I4" s="2">
        <v>37634</v>
      </c>
      <c r="J4" s="1">
        <v>12859</v>
      </c>
      <c r="K4" s="3">
        <v>18706.669999999998</v>
      </c>
      <c r="L4" s="1"/>
      <c r="M4" s="1" t="s">
        <v>4</v>
      </c>
      <c r="N4" s="1" t="s">
        <v>1188</v>
      </c>
    </row>
    <row r="5" spans="1:14" x14ac:dyDescent="0.25">
      <c r="A5" s="1">
        <v>7825</v>
      </c>
      <c r="B5" s="1" t="s">
        <v>7</v>
      </c>
      <c r="C5" s="1" t="s">
        <v>4</v>
      </c>
      <c r="D5" s="1">
        <v>8870</v>
      </c>
      <c r="E5" s="1" t="s">
        <v>1144</v>
      </c>
      <c r="F5" s="32" t="e">
        <f>VLOOKUP(E5,Grupo!A:B,2,0)</f>
        <v>#N/A</v>
      </c>
      <c r="G5" s="1">
        <v>1</v>
      </c>
      <c r="H5" s="1">
        <v>2806</v>
      </c>
      <c r="I5" s="2">
        <v>37634</v>
      </c>
      <c r="J5" s="1">
        <v>12860</v>
      </c>
      <c r="K5" s="3">
        <v>79140</v>
      </c>
      <c r="L5" s="1"/>
      <c r="M5" s="1" t="s">
        <v>4</v>
      </c>
      <c r="N5" s="1" t="s">
        <v>1189</v>
      </c>
    </row>
    <row r="6" spans="1:14" x14ac:dyDescent="0.25">
      <c r="A6" s="1">
        <v>7880</v>
      </c>
      <c r="B6" s="1" t="s">
        <v>8</v>
      </c>
      <c r="C6" s="1" t="s">
        <v>2</v>
      </c>
      <c r="D6" s="1">
        <v>9359</v>
      </c>
      <c r="E6" s="1" t="s">
        <v>2199</v>
      </c>
      <c r="F6" s="32" t="str">
        <f>VLOOKUP(E6,Grupo!A:B,2,0)</f>
        <v>_Colhedoras</v>
      </c>
      <c r="G6" s="1">
        <v>1</v>
      </c>
      <c r="H6" s="1">
        <v>2865</v>
      </c>
      <c r="I6" s="2">
        <v>37641</v>
      </c>
      <c r="J6" s="1">
        <v>12942</v>
      </c>
      <c r="K6" s="3">
        <v>20952.39</v>
      </c>
      <c r="L6" s="1"/>
      <c r="M6" s="1" t="s">
        <v>2</v>
      </c>
      <c r="N6" s="1" t="s">
        <v>1190</v>
      </c>
    </row>
    <row r="7" spans="1:14" x14ac:dyDescent="0.25">
      <c r="A7" s="1">
        <v>7879</v>
      </c>
      <c r="B7" s="1" t="s">
        <v>9</v>
      </c>
      <c r="C7" s="1" t="s">
        <v>10</v>
      </c>
      <c r="D7" s="1">
        <v>8340</v>
      </c>
      <c r="E7" s="1" t="s">
        <v>2191</v>
      </c>
      <c r="F7" s="32" t="str">
        <f>VLOOKUP(E7,Grupo!A:B,2,0)</f>
        <v>_Colhedoras</v>
      </c>
      <c r="G7" s="1">
        <v>1</v>
      </c>
      <c r="H7" s="1">
        <v>2863</v>
      </c>
      <c r="I7" s="2">
        <v>37641</v>
      </c>
      <c r="J7" s="1">
        <v>12938</v>
      </c>
      <c r="K7" s="3">
        <v>18137.150000000001</v>
      </c>
      <c r="L7" s="1"/>
      <c r="M7" s="1" t="s">
        <v>10</v>
      </c>
      <c r="N7" s="1" t="s">
        <v>1191</v>
      </c>
    </row>
    <row r="8" spans="1:14" x14ac:dyDescent="0.25">
      <c r="A8" s="1">
        <v>7882</v>
      </c>
      <c r="B8" s="1" t="s">
        <v>11</v>
      </c>
      <c r="C8" s="1" t="s">
        <v>2</v>
      </c>
      <c r="D8" s="1">
        <v>9359</v>
      </c>
      <c r="E8" s="1" t="s">
        <v>2199</v>
      </c>
      <c r="F8" s="32" t="str">
        <f>VLOOKUP(E8,Grupo!A:B,2,0)</f>
        <v>_Colhedoras</v>
      </c>
      <c r="G8" s="1">
        <v>1</v>
      </c>
      <c r="H8" s="1">
        <v>2881</v>
      </c>
      <c r="I8" s="2">
        <v>37642</v>
      </c>
      <c r="J8" s="1">
        <v>12959</v>
      </c>
      <c r="K8" s="3">
        <v>22086.67</v>
      </c>
      <c r="L8" s="1"/>
      <c r="M8" s="1" t="s">
        <v>2</v>
      </c>
      <c r="N8" s="1" t="s">
        <v>1192</v>
      </c>
    </row>
    <row r="9" spans="1:14" x14ac:dyDescent="0.25">
      <c r="A9" s="1">
        <v>7872</v>
      </c>
      <c r="B9" s="1" t="s">
        <v>12</v>
      </c>
      <c r="C9" s="1" t="s">
        <v>2</v>
      </c>
      <c r="D9" s="1">
        <v>8339</v>
      </c>
      <c r="E9" s="1" t="s">
        <v>2191</v>
      </c>
      <c r="F9" s="32" t="str">
        <f>VLOOKUP(E9,Grupo!A:B,2,0)</f>
        <v>_Colhedoras</v>
      </c>
      <c r="G9" s="1">
        <v>1</v>
      </c>
      <c r="H9" s="1">
        <v>2718</v>
      </c>
      <c r="I9" s="2">
        <v>37645</v>
      </c>
      <c r="J9" s="1">
        <v>13025</v>
      </c>
      <c r="K9" s="3">
        <v>16666.669999999998</v>
      </c>
      <c r="L9" s="1"/>
      <c r="M9" s="1" t="s">
        <v>2</v>
      </c>
      <c r="N9" s="1" t="s">
        <v>1193</v>
      </c>
    </row>
    <row r="10" spans="1:14" x14ac:dyDescent="0.25">
      <c r="A10" s="1">
        <v>214</v>
      </c>
      <c r="B10" s="1" t="s">
        <v>13</v>
      </c>
      <c r="C10" s="1" t="s">
        <v>2</v>
      </c>
      <c r="D10" s="1">
        <v>8417</v>
      </c>
      <c r="E10" s="1" t="s">
        <v>2233</v>
      </c>
      <c r="F10" s="32" t="str">
        <f>VLOOKUP(E10,Grupo!A:B,2,0)</f>
        <v>_Wagon</v>
      </c>
      <c r="G10" s="1">
        <v>1</v>
      </c>
      <c r="H10" s="1">
        <v>2949</v>
      </c>
      <c r="I10" s="2">
        <v>37648</v>
      </c>
      <c r="J10" s="1">
        <v>13050</v>
      </c>
      <c r="K10" s="3">
        <v>15238.1</v>
      </c>
      <c r="L10" s="1"/>
      <c r="M10" s="1" t="s">
        <v>2</v>
      </c>
      <c r="N10" s="1" t="s">
        <v>1194</v>
      </c>
    </row>
    <row r="11" spans="1:14" x14ac:dyDescent="0.25">
      <c r="A11" s="1">
        <v>7889</v>
      </c>
      <c r="B11" s="1" t="s">
        <v>14</v>
      </c>
      <c r="C11" s="1" t="s">
        <v>15</v>
      </c>
      <c r="D11" s="1">
        <v>8340</v>
      </c>
      <c r="E11" s="1" t="s">
        <v>2191</v>
      </c>
      <c r="F11" s="32" t="str">
        <f>VLOOKUP(E11,Grupo!A:B,2,0)</f>
        <v>_Colhedoras</v>
      </c>
      <c r="G11" s="1">
        <v>1</v>
      </c>
      <c r="H11" s="1">
        <v>2993</v>
      </c>
      <c r="I11" s="2">
        <v>37652</v>
      </c>
      <c r="J11" s="1">
        <v>13101</v>
      </c>
      <c r="K11" s="3">
        <v>17887.78</v>
      </c>
      <c r="L11" s="1"/>
      <c r="M11" s="1" t="s">
        <v>10</v>
      </c>
      <c r="N11" s="1" t="s">
        <v>1195</v>
      </c>
    </row>
    <row r="12" spans="1:14" x14ac:dyDescent="0.25">
      <c r="A12" s="1">
        <v>7891</v>
      </c>
      <c r="B12" s="1" t="s">
        <v>17</v>
      </c>
      <c r="C12" s="1" t="s">
        <v>2</v>
      </c>
      <c r="D12" s="1">
        <v>8341</v>
      </c>
      <c r="E12" s="1" t="s">
        <v>2201</v>
      </c>
      <c r="F12" s="32" t="str">
        <f>VLOOKUP(E12,Grupo!A:B,2,0)</f>
        <v>_Colhedoras</v>
      </c>
      <c r="G12" s="1">
        <v>1</v>
      </c>
      <c r="H12" s="1">
        <v>3019</v>
      </c>
      <c r="I12" s="2">
        <v>37656</v>
      </c>
      <c r="J12" s="1">
        <v>13141</v>
      </c>
      <c r="K12" s="3">
        <v>19047.62</v>
      </c>
      <c r="L12" s="1"/>
      <c r="M12" s="1" t="s">
        <v>2</v>
      </c>
      <c r="N12" s="1" t="s">
        <v>1196</v>
      </c>
    </row>
    <row r="13" spans="1:14" x14ac:dyDescent="0.25">
      <c r="A13" s="1">
        <v>846</v>
      </c>
      <c r="B13" s="1" t="s">
        <v>18</v>
      </c>
      <c r="C13" s="1" t="s">
        <v>10</v>
      </c>
      <c r="D13" s="1">
        <v>128244</v>
      </c>
      <c r="E13" s="1" t="s">
        <v>2245</v>
      </c>
      <c r="F13" s="32" t="e">
        <f>VLOOKUP(E13,Grupo!A:B,2,0)</f>
        <v>#N/A</v>
      </c>
      <c r="G13" s="1">
        <v>1</v>
      </c>
      <c r="H13" s="1"/>
      <c r="I13" s="2">
        <v>37657</v>
      </c>
      <c r="J13" s="1">
        <v>13177</v>
      </c>
      <c r="K13" s="3">
        <v>39047.599999999999</v>
      </c>
      <c r="L13" s="1"/>
      <c r="M13" s="1" t="s">
        <v>750</v>
      </c>
      <c r="N13" s="1" t="s">
        <v>1197</v>
      </c>
    </row>
    <row r="14" spans="1:14" x14ac:dyDescent="0.25">
      <c r="A14" s="1">
        <v>846</v>
      </c>
      <c r="B14" s="1" t="s">
        <v>18</v>
      </c>
      <c r="C14" s="1" t="s">
        <v>10</v>
      </c>
      <c r="D14" s="1">
        <v>12824</v>
      </c>
      <c r="E14" s="1" t="s">
        <v>2245</v>
      </c>
      <c r="F14" s="32" t="e">
        <f>VLOOKUP(E14,Grupo!A:B,2,0)</f>
        <v>#N/A</v>
      </c>
      <c r="G14" s="1">
        <v>1</v>
      </c>
      <c r="H14" s="1">
        <v>3047</v>
      </c>
      <c r="I14" s="2">
        <v>37657</v>
      </c>
      <c r="J14" s="1">
        <v>13178</v>
      </c>
      <c r="K14" s="3">
        <v>39047.620000000003</v>
      </c>
      <c r="L14" s="1"/>
      <c r="M14" s="1" t="s">
        <v>10</v>
      </c>
      <c r="N14" s="1" t="s">
        <v>1197</v>
      </c>
    </row>
    <row r="15" spans="1:14" x14ac:dyDescent="0.25">
      <c r="A15" s="1">
        <v>7890</v>
      </c>
      <c r="B15" s="1" t="s">
        <v>19</v>
      </c>
      <c r="C15" s="1" t="s">
        <v>1</v>
      </c>
      <c r="D15" s="1">
        <v>8340</v>
      </c>
      <c r="E15" s="1" t="s">
        <v>2191</v>
      </c>
      <c r="F15" s="32" t="str">
        <f>VLOOKUP(E15,Grupo!A:B,2,0)</f>
        <v>_Colhedoras</v>
      </c>
      <c r="G15" s="1">
        <v>1</v>
      </c>
      <c r="H15" s="1">
        <v>3038</v>
      </c>
      <c r="I15" s="2">
        <v>37657</v>
      </c>
      <c r="J15" s="1">
        <v>13174</v>
      </c>
      <c r="K15" s="3">
        <v>20518.099999999999</v>
      </c>
      <c r="L15" s="1"/>
      <c r="M15" s="1" t="s">
        <v>1</v>
      </c>
      <c r="N15" s="1" t="s">
        <v>1198</v>
      </c>
    </row>
    <row r="16" spans="1:14" x14ac:dyDescent="0.25">
      <c r="A16" s="1">
        <v>7026</v>
      </c>
      <c r="B16" s="1" t="s">
        <v>20</v>
      </c>
      <c r="C16" s="1" t="s">
        <v>4</v>
      </c>
      <c r="D16" s="1">
        <v>8424</v>
      </c>
      <c r="E16" s="1" t="s">
        <v>1996</v>
      </c>
      <c r="F16" s="32" t="str">
        <f>VLOOKUP(E16,Grupo!A:B,2,0)</f>
        <v>_Wagon</v>
      </c>
      <c r="G16" s="1">
        <v>1</v>
      </c>
      <c r="H16" s="1">
        <v>3064</v>
      </c>
      <c r="I16" s="2">
        <v>37658</v>
      </c>
      <c r="J16" s="1">
        <v>13193</v>
      </c>
      <c r="K16" s="3">
        <v>20476.2</v>
      </c>
      <c r="L16" s="1"/>
      <c r="M16" s="1" t="s">
        <v>4</v>
      </c>
      <c r="N16" s="1" t="s">
        <v>1199</v>
      </c>
    </row>
    <row r="17" spans="1:14" x14ac:dyDescent="0.25">
      <c r="A17" s="1">
        <v>7026</v>
      </c>
      <c r="B17" s="1" t="s">
        <v>20</v>
      </c>
      <c r="C17" s="1" t="s">
        <v>4</v>
      </c>
      <c r="D17" s="1">
        <v>8424</v>
      </c>
      <c r="E17" s="1" t="s">
        <v>1996</v>
      </c>
      <c r="F17" s="32" t="str">
        <f>VLOOKUP(E17,Grupo!A:B,2,0)</f>
        <v>_Wagon</v>
      </c>
      <c r="G17" s="1">
        <v>1</v>
      </c>
      <c r="H17" s="1">
        <v>3065</v>
      </c>
      <c r="I17" s="2">
        <v>37658</v>
      </c>
      <c r="J17" s="1">
        <v>13194</v>
      </c>
      <c r="K17" s="3">
        <v>20476.189999999999</v>
      </c>
      <c r="L17" s="1"/>
      <c r="M17" s="1" t="s">
        <v>4</v>
      </c>
      <c r="N17" s="1" t="s">
        <v>1199</v>
      </c>
    </row>
    <row r="18" spans="1:14" x14ac:dyDescent="0.25">
      <c r="A18" s="1">
        <v>7894</v>
      </c>
      <c r="B18" s="1" t="s">
        <v>21</v>
      </c>
      <c r="C18" s="1" t="s">
        <v>10</v>
      </c>
      <c r="D18" s="1">
        <v>8340</v>
      </c>
      <c r="E18" s="1" t="s">
        <v>2191</v>
      </c>
      <c r="F18" s="32" t="str">
        <f>VLOOKUP(E18,Grupo!A:B,2,0)</f>
        <v>_Colhedoras</v>
      </c>
      <c r="G18" s="1">
        <v>1</v>
      </c>
      <c r="H18" s="1">
        <v>3104</v>
      </c>
      <c r="I18" s="2">
        <v>37662</v>
      </c>
      <c r="J18" s="1">
        <v>13238</v>
      </c>
      <c r="K18" s="3">
        <v>20619.05</v>
      </c>
      <c r="L18" s="1"/>
      <c r="M18" s="1" t="s">
        <v>10</v>
      </c>
      <c r="N18" s="1" t="s">
        <v>1200</v>
      </c>
    </row>
    <row r="19" spans="1:14" x14ac:dyDescent="0.25">
      <c r="A19" s="1">
        <v>7687</v>
      </c>
      <c r="B19" s="1" t="s">
        <v>23</v>
      </c>
      <c r="C19" s="1" t="s">
        <v>2</v>
      </c>
      <c r="D19" s="1">
        <v>8350</v>
      </c>
      <c r="E19" s="1" t="s">
        <v>2205</v>
      </c>
      <c r="F19" s="32" t="e">
        <f>VLOOKUP(E19,Grupo!A:B,2,0)</f>
        <v>#N/A</v>
      </c>
      <c r="G19" s="1">
        <v>1</v>
      </c>
      <c r="H19" s="1">
        <v>3185</v>
      </c>
      <c r="I19" s="2">
        <v>37666</v>
      </c>
      <c r="J19" s="1">
        <v>13340</v>
      </c>
      <c r="K19" s="3">
        <v>17857.150000000001</v>
      </c>
      <c r="L19" s="1"/>
      <c r="M19" s="1" t="s">
        <v>2</v>
      </c>
      <c r="N19" s="1" t="s">
        <v>1202</v>
      </c>
    </row>
    <row r="20" spans="1:14" x14ac:dyDescent="0.25">
      <c r="A20" s="1">
        <v>705</v>
      </c>
      <c r="B20" s="1" t="s">
        <v>24</v>
      </c>
      <c r="C20" s="1" t="s">
        <v>2</v>
      </c>
      <c r="D20" s="1">
        <v>9185</v>
      </c>
      <c r="E20" s="1" t="s">
        <v>2190</v>
      </c>
      <c r="F20" s="32" t="str">
        <f>VLOOKUP(E20,Grupo!A:B,2,0)</f>
        <v>_Colhedoras</v>
      </c>
      <c r="G20" s="1">
        <v>1</v>
      </c>
      <c r="H20" s="1">
        <v>3253</v>
      </c>
      <c r="I20" s="2">
        <v>37672</v>
      </c>
      <c r="J20" s="1">
        <v>13418</v>
      </c>
      <c r="K20" s="3">
        <v>31904.77</v>
      </c>
      <c r="L20" s="1"/>
      <c r="M20" s="1" t="s">
        <v>2</v>
      </c>
      <c r="N20" s="1" t="s">
        <v>1203</v>
      </c>
    </row>
    <row r="21" spans="1:14" x14ac:dyDescent="0.25">
      <c r="A21" s="1">
        <v>7004</v>
      </c>
      <c r="B21" s="1" t="s">
        <v>26</v>
      </c>
      <c r="C21" s="1" t="s">
        <v>2</v>
      </c>
      <c r="D21" s="1">
        <v>8417</v>
      </c>
      <c r="E21" s="1" t="s">
        <v>2233</v>
      </c>
      <c r="F21" s="32" t="str">
        <f>VLOOKUP(E21,Grupo!A:B,2,0)</f>
        <v>_Wagon</v>
      </c>
      <c r="G21" s="1">
        <v>1</v>
      </c>
      <c r="H21" s="1">
        <v>3270</v>
      </c>
      <c r="I21" s="2">
        <v>37673</v>
      </c>
      <c r="J21" s="1">
        <v>13458</v>
      </c>
      <c r="K21" s="3">
        <v>20952.39</v>
      </c>
      <c r="L21" s="1"/>
      <c r="M21" s="1" t="s">
        <v>2</v>
      </c>
      <c r="N21" s="1" t="s">
        <v>1204</v>
      </c>
    </row>
    <row r="22" spans="1:14" x14ac:dyDescent="0.25">
      <c r="A22" s="1">
        <v>7902</v>
      </c>
      <c r="B22" s="1" t="s">
        <v>28</v>
      </c>
      <c r="C22" s="1" t="s">
        <v>29</v>
      </c>
      <c r="D22" s="1">
        <v>8339</v>
      </c>
      <c r="E22" s="1" t="s">
        <v>2191</v>
      </c>
      <c r="F22" s="32" t="str">
        <f>VLOOKUP(E22,Grupo!A:B,2,0)</f>
        <v>_Colhedoras</v>
      </c>
      <c r="G22" s="1">
        <v>1</v>
      </c>
      <c r="H22" s="1">
        <v>3311</v>
      </c>
      <c r="I22" s="2">
        <v>37678</v>
      </c>
      <c r="J22" s="1">
        <v>13510</v>
      </c>
      <c r="K22" s="3">
        <v>16659.05</v>
      </c>
      <c r="L22" s="1"/>
      <c r="M22" s="1" t="s">
        <v>29</v>
      </c>
      <c r="N22" s="1" t="s">
        <v>1207</v>
      </c>
    </row>
    <row r="23" spans="1:14" x14ac:dyDescent="0.25">
      <c r="A23" s="1">
        <v>7200</v>
      </c>
      <c r="B23" s="1" t="s">
        <v>27</v>
      </c>
      <c r="C23" s="1" t="s">
        <v>15</v>
      </c>
      <c r="D23" s="1">
        <v>8816</v>
      </c>
      <c r="E23" s="1" t="s">
        <v>1975</v>
      </c>
      <c r="F23" s="32" t="e">
        <f>VLOOKUP(E23,Grupo!A:B,2,0)</f>
        <v>#N/A</v>
      </c>
      <c r="G23" s="1">
        <v>1</v>
      </c>
      <c r="H23" s="1">
        <v>3323</v>
      </c>
      <c r="I23" s="2">
        <v>37678</v>
      </c>
      <c r="J23" s="1">
        <v>13522</v>
      </c>
      <c r="K23" s="3">
        <v>42857.15</v>
      </c>
      <c r="L23" s="1"/>
      <c r="M23" s="1" t="s">
        <v>15</v>
      </c>
      <c r="N23" s="1" t="s">
        <v>1206</v>
      </c>
    </row>
    <row r="24" spans="1:14" x14ac:dyDescent="0.25">
      <c r="A24" s="1">
        <v>7903</v>
      </c>
      <c r="B24" s="1" t="s">
        <v>31</v>
      </c>
      <c r="C24" s="1" t="s">
        <v>4</v>
      </c>
      <c r="D24" s="1">
        <v>8339</v>
      </c>
      <c r="E24" s="1" t="s">
        <v>2191</v>
      </c>
      <c r="F24" s="32" t="str">
        <f>VLOOKUP(E24,Grupo!A:B,2,0)</f>
        <v>_Colhedoras</v>
      </c>
      <c r="G24" s="1">
        <v>1</v>
      </c>
      <c r="H24" s="1">
        <v>3345</v>
      </c>
      <c r="I24" s="2">
        <v>37679</v>
      </c>
      <c r="J24" s="1">
        <v>13543</v>
      </c>
      <c r="K24" s="3">
        <v>23170.48</v>
      </c>
      <c r="L24" s="1"/>
      <c r="M24" s="1" t="s">
        <v>4</v>
      </c>
      <c r="N24" s="1" t="s">
        <v>1209</v>
      </c>
    </row>
    <row r="25" spans="1:14" x14ac:dyDescent="0.25">
      <c r="A25" s="1">
        <v>1290</v>
      </c>
      <c r="B25" s="1" t="s">
        <v>30</v>
      </c>
      <c r="C25" s="1" t="s">
        <v>4</v>
      </c>
      <c r="D25" s="1">
        <v>13429</v>
      </c>
      <c r="E25" s="1" t="s">
        <v>2017</v>
      </c>
      <c r="F25" s="32" t="e">
        <f>VLOOKUP(E25,Grupo!A:B,2,0)</f>
        <v>#N/A</v>
      </c>
      <c r="G25" s="1">
        <v>1</v>
      </c>
      <c r="H25" s="1">
        <v>3347</v>
      </c>
      <c r="I25" s="2">
        <v>37679</v>
      </c>
      <c r="J25" s="1">
        <v>13532</v>
      </c>
      <c r="K25" s="3">
        <v>77238.100000000006</v>
      </c>
      <c r="L25" s="1"/>
      <c r="M25" s="1" t="s">
        <v>4</v>
      </c>
      <c r="N25" s="1" t="s">
        <v>1208</v>
      </c>
    </row>
    <row r="26" spans="1:14" x14ac:dyDescent="0.25">
      <c r="A26" s="1">
        <v>465</v>
      </c>
      <c r="B26" s="1" t="s">
        <v>32</v>
      </c>
      <c r="C26" s="1" t="s">
        <v>10</v>
      </c>
      <c r="D26" s="1">
        <v>8339</v>
      </c>
      <c r="E26" s="1" t="s">
        <v>2191</v>
      </c>
      <c r="F26" s="32" t="str">
        <f>VLOOKUP(E26,Grupo!A:B,2,0)</f>
        <v>_Colhedoras</v>
      </c>
      <c r="G26" s="1">
        <v>1</v>
      </c>
      <c r="H26" s="1">
        <v>3335</v>
      </c>
      <c r="I26" s="2">
        <v>37679</v>
      </c>
      <c r="J26" s="1">
        <v>13531</v>
      </c>
      <c r="K26" s="3">
        <v>21661.91</v>
      </c>
      <c r="L26" s="1"/>
      <c r="M26" s="1" t="s">
        <v>10</v>
      </c>
      <c r="N26" s="1" t="s">
        <v>1210</v>
      </c>
    </row>
    <row r="27" spans="1:14" x14ac:dyDescent="0.25">
      <c r="A27" s="1">
        <v>7889</v>
      </c>
      <c r="B27" s="1" t="s">
        <v>14</v>
      </c>
      <c r="C27" s="1" t="s">
        <v>15</v>
      </c>
      <c r="D27" s="1">
        <v>8340</v>
      </c>
      <c r="E27" s="1" t="s">
        <v>2191</v>
      </c>
      <c r="F27" s="32" t="str">
        <f>VLOOKUP(E27,Grupo!A:B,2,0)</f>
        <v>_Colhedoras</v>
      </c>
      <c r="G27" s="1">
        <v>1</v>
      </c>
      <c r="H27" s="1">
        <v>3340</v>
      </c>
      <c r="I27" s="2">
        <v>37679</v>
      </c>
      <c r="J27" s="1">
        <v>13534</v>
      </c>
      <c r="K27" s="3">
        <v>17887.78</v>
      </c>
      <c r="L27" s="1"/>
      <c r="M27" s="1" t="s">
        <v>10</v>
      </c>
      <c r="N27" s="1" t="s">
        <v>1195</v>
      </c>
    </row>
    <row r="28" spans="1:14" x14ac:dyDescent="0.25">
      <c r="A28" s="1">
        <v>1136</v>
      </c>
      <c r="B28" s="1" t="s">
        <v>34</v>
      </c>
      <c r="C28" s="1" t="s">
        <v>2</v>
      </c>
      <c r="D28" s="1">
        <v>8383</v>
      </c>
      <c r="E28" s="1" t="s">
        <v>2115</v>
      </c>
      <c r="F28" s="32" t="e">
        <f>VLOOKUP(E28,Grupo!A:B,2,0)</f>
        <v>#N/A</v>
      </c>
      <c r="G28" s="1">
        <v>1</v>
      </c>
      <c r="H28" s="1">
        <v>3361</v>
      </c>
      <c r="I28" s="2">
        <v>37680</v>
      </c>
      <c r="J28" s="1">
        <v>13558</v>
      </c>
      <c r="K28" s="3">
        <v>56952.39</v>
      </c>
      <c r="L28" s="1"/>
      <c r="M28" s="1" t="s">
        <v>2</v>
      </c>
      <c r="N28" s="1" t="s">
        <v>1211</v>
      </c>
    </row>
    <row r="29" spans="1:14" x14ac:dyDescent="0.25">
      <c r="A29" s="1">
        <v>7904</v>
      </c>
      <c r="B29" s="1" t="s">
        <v>33</v>
      </c>
      <c r="C29" s="1" t="s">
        <v>2</v>
      </c>
      <c r="D29" s="1">
        <v>8417</v>
      </c>
      <c r="E29" s="1" t="s">
        <v>2233</v>
      </c>
      <c r="F29" s="32" t="str">
        <f>VLOOKUP(E29,Grupo!A:B,2,0)</f>
        <v>_Wagon</v>
      </c>
      <c r="G29" s="1">
        <v>1</v>
      </c>
      <c r="H29" s="1">
        <v>3362</v>
      </c>
      <c r="I29" s="2">
        <v>37680</v>
      </c>
      <c r="J29" s="1">
        <v>13560</v>
      </c>
      <c r="K29" s="3">
        <v>25238.1</v>
      </c>
      <c r="L29" s="1"/>
      <c r="M29" s="1" t="s">
        <v>2</v>
      </c>
      <c r="N29" s="1" t="s">
        <v>1211</v>
      </c>
    </row>
    <row r="30" spans="1:14" x14ac:dyDescent="0.25">
      <c r="A30" s="1">
        <v>7905</v>
      </c>
      <c r="B30" s="1" t="s">
        <v>35</v>
      </c>
      <c r="C30" s="1" t="s">
        <v>4</v>
      </c>
      <c r="D30" s="1">
        <v>8417</v>
      </c>
      <c r="E30" s="1" t="s">
        <v>2233</v>
      </c>
      <c r="F30" s="32" t="str">
        <f>VLOOKUP(E30,Grupo!A:B,2,0)</f>
        <v>_Wagon</v>
      </c>
      <c r="G30" s="1">
        <v>1</v>
      </c>
      <c r="H30" s="1">
        <v>3353</v>
      </c>
      <c r="I30" s="2">
        <v>37680</v>
      </c>
      <c r="J30" s="1">
        <v>13554</v>
      </c>
      <c r="K30" s="3">
        <v>20200</v>
      </c>
      <c r="L30" s="1"/>
      <c r="M30" s="1" t="s">
        <v>4</v>
      </c>
      <c r="N30" s="1" t="s">
        <v>1212</v>
      </c>
    </row>
    <row r="31" spans="1:14" x14ac:dyDescent="0.25">
      <c r="A31" s="1">
        <v>1136</v>
      </c>
      <c r="B31" s="1" t="s">
        <v>36</v>
      </c>
      <c r="C31" s="1" t="s">
        <v>2</v>
      </c>
      <c r="D31" s="1">
        <v>8709</v>
      </c>
      <c r="E31" s="1" t="s">
        <v>2110</v>
      </c>
      <c r="F31" s="32" t="e">
        <f>VLOOKUP(E31,Grupo!A:B,2,0)</f>
        <v>#N/A</v>
      </c>
      <c r="G31" s="1">
        <v>1</v>
      </c>
      <c r="H31" s="1">
        <v>3379</v>
      </c>
      <c r="I31" s="2">
        <v>37685</v>
      </c>
      <c r="J31" s="1">
        <v>13602</v>
      </c>
      <c r="K31" s="3">
        <v>51142.86</v>
      </c>
      <c r="L31" s="1"/>
      <c r="M31" s="1" t="s">
        <v>2</v>
      </c>
      <c r="N31" s="1" t="s">
        <v>1211</v>
      </c>
    </row>
    <row r="32" spans="1:14" x14ac:dyDescent="0.25">
      <c r="A32" s="1">
        <v>1046</v>
      </c>
      <c r="B32" s="1" t="s">
        <v>37</v>
      </c>
      <c r="C32" s="1" t="s">
        <v>29</v>
      </c>
      <c r="D32" s="1">
        <v>8414</v>
      </c>
      <c r="E32" s="1" t="s">
        <v>2214</v>
      </c>
      <c r="F32" s="32" t="e">
        <f>VLOOKUP(E32,Grupo!A:B,2,0)</f>
        <v>#N/A</v>
      </c>
      <c r="G32" s="1">
        <v>1</v>
      </c>
      <c r="H32" s="1">
        <v>3365</v>
      </c>
      <c r="I32" s="2">
        <v>37686</v>
      </c>
      <c r="J32" s="1">
        <v>13613</v>
      </c>
      <c r="K32" s="3">
        <v>28775.24</v>
      </c>
      <c r="L32" s="1"/>
      <c r="M32" s="1" t="s">
        <v>29</v>
      </c>
      <c r="N32" s="1" t="s">
        <v>1213</v>
      </c>
    </row>
    <row r="33" spans="1:14" x14ac:dyDescent="0.25">
      <c r="A33" s="1">
        <v>7906</v>
      </c>
      <c r="B33" s="1" t="s">
        <v>38</v>
      </c>
      <c r="C33" s="1" t="s">
        <v>1</v>
      </c>
      <c r="D33" s="1">
        <v>8342</v>
      </c>
      <c r="E33" s="1" t="s">
        <v>2196</v>
      </c>
      <c r="F33" s="32" t="str">
        <f>VLOOKUP(E33,Grupo!A:B,2,0)</f>
        <v>_Colhedoras</v>
      </c>
      <c r="G33" s="1">
        <v>1</v>
      </c>
      <c r="H33" s="1">
        <v>3383</v>
      </c>
      <c r="I33" s="2">
        <v>37686</v>
      </c>
      <c r="J33" s="1">
        <v>13608</v>
      </c>
      <c r="K33" s="3">
        <v>19238.099999999999</v>
      </c>
      <c r="L33" s="1"/>
      <c r="M33" s="1" t="s">
        <v>1</v>
      </c>
      <c r="N33" s="1" t="s">
        <v>1214</v>
      </c>
    </row>
    <row r="34" spans="1:14" x14ac:dyDescent="0.25">
      <c r="A34" s="1">
        <v>1046</v>
      </c>
      <c r="B34" s="1" t="s">
        <v>37</v>
      </c>
      <c r="C34" s="1" t="s">
        <v>29</v>
      </c>
      <c r="D34" s="1">
        <v>8339</v>
      </c>
      <c r="E34" s="1" t="s">
        <v>2191</v>
      </c>
      <c r="F34" s="32" t="str">
        <f>VLOOKUP(E34,Grupo!A:B,2,0)</f>
        <v>_Colhedoras</v>
      </c>
      <c r="G34" s="1">
        <v>1</v>
      </c>
      <c r="H34" s="1">
        <v>2402</v>
      </c>
      <c r="I34" s="2">
        <v>37692</v>
      </c>
      <c r="J34" s="1">
        <v>13697</v>
      </c>
      <c r="K34" s="3">
        <v>15900.67</v>
      </c>
      <c r="L34" s="1"/>
      <c r="M34" s="1" t="s">
        <v>29</v>
      </c>
      <c r="N34" s="1" t="s">
        <v>1213</v>
      </c>
    </row>
    <row r="35" spans="1:14" x14ac:dyDescent="0.25">
      <c r="A35" s="1">
        <v>7420</v>
      </c>
      <c r="B35" s="1" t="s">
        <v>39</v>
      </c>
      <c r="C35" s="1" t="s">
        <v>1</v>
      </c>
      <c r="D35" s="1">
        <v>8363</v>
      </c>
      <c r="E35" s="1" t="s">
        <v>40</v>
      </c>
      <c r="F35" s="32" t="str">
        <f>VLOOKUP(E35,Grupo!A:B,2,0)</f>
        <v>_Sega_Pasto</v>
      </c>
      <c r="G35" s="1">
        <v>1</v>
      </c>
      <c r="H35" s="1">
        <v>2886</v>
      </c>
      <c r="I35" s="2">
        <v>37694</v>
      </c>
      <c r="J35" s="1">
        <v>13736</v>
      </c>
      <c r="K35" s="3">
        <v>6980.96</v>
      </c>
      <c r="L35" s="1"/>
      <c r="M35" s="1" t="s">
        <v>1</v>
      </c>
      <c r="N35" s="1" t="s">
        <v>1215</v>
      </c>
    </row>
    <row r="36" spans="1:14" x14ac:dyDescent="0.25">
      <c r="A36" s="1">
        <v>7913</v>
      </c>
      <c r="B36" s="1" t="s">
        <v>41</v>
      </c>
      <c r="C36" s="1" t="s">
        <v>1</v>
      </c>
      <c r="D36" s="1">
        <v>8339</v>
      </c>
      <c r="E36" s="1" t="s">
        <v>2191</v>
      </c>
      <c r="F36" s="32" t="str">
        <f>VLOOKUP(E36,Grupo!A:B,2,0)</f>
        <v>_Colhedoras</v>
      </c>
      <c r="G36" s="1">
        <v>1</v>
      </c>
      <c r="H36" s="1">
        <v>3556</v>
      </c>
      <c r="I36" s="2">
        <v>37700</v>
      </c>
      <c r="J36" s="1">
        <v>13853</v>
      </c>
      <c r="K36" s="3">
        <v>23170.48</v>
      </c>
      <c r="L36" s="1"/>
      <c r="M36" s="1" t="s">
        <v>1</v>
      </c>
      <c r="N36" s="1" t="s">
        <v>1216</v>
      </c>
    </row>
    <row r="37" spans="1:14" x14ac:dyDescent="0.25">
      <c r="A37" s="1">
        <v>7484</v>
      </c>
      <c r="B37" s="1" t="s">
        <v>43</v>
      </c>
      <c r="C37" s="1" t="s">
        <v>4</v>
      </c>
      <c r="D37" s="1">
        <v>8339</v>
      </c>
      <c r="E37" s="1" t="s">
        <v>2191</v>
      </c>
      <c r="F37" s="32" t="str">
        <f>VLOOKUP(E37,Grupo!A:B,2,0)</f>
        <v>_Colhedoras</v>
      </c>
      <c r="G37" s="1">
        <v>1</v>
      </c>
      <c r="H37" s="1">
        <v>3559</v>
      </c>
      <c r="I37" s="2">
        <v>37701</v>
      </c>
      <c r="J37" s="1">
        <v>13875</v>
      </c>
      <c r="K37" s="3">
        <v>17329.53</v>
      </c>
      <c r="L37" s="1"/>
      <c r="M37" s="1"/>
      <c r="N37" s="1"/>
    </row>
    <row r="38" spans="1:14" x14ac:dyDescent="0.25">
      <c r="A38" s="1">
        <v>7882</v>
      </c>
      <c r="B38" s="1" t="s">
        <v>11</v>
      </c>
      <c r="C38" s="1" t="s">
        <v>2</v>
      </c>
      <c r="D38" s="1">
        <v>9359</v>
      </c>
      <c r="E38" s="1" t="s">
        <v>2199</v>
      </c>
      <c r="F38" s="32" t="str">
        <f>VLOOKUP(E38,Grupo!A:B,2,0)</f>
        <v>_Colhedoras</v>
      </c>
      <c r="G38" s="1">
        <v>1</v>
      </c>
      <c r="H38" s="1">
        <v>3569</v>
      </c>
      <c r="I38" s="2">
        <v>37701</v>
      </c>
      <c r="J38" s="1">
        <v>13885</v>
      </c>
      <c r="K38" s="3">
        <v>20578.099999999999</v>
      </c>
      <c r="L38" s="1"/>
      <c r="M38" s="1" t="s">
        <v>2</v>
      </c>
      <c r="N38" s="1" t="s">
        <v>1192</v>
      </c>
    </row>
    <row r="39" spans="1:14" x14ac:dyDescent="0.25">
      <c r="A39" s="1">
        <v>7914</v>
      </c>
      <c r="B39" s="1" t="s">
        <v>42</v>
      </c>
      <c r="C39" s="1" t="s">
        <v>29</v>
      </c>
      <c r="D39" s="1">
        <v>8389</v>
      </c>
      <c r="E39" s="1" t="s">
        <v>2128</v>
      </c>
      <c r="F39" s="32" t="str">
        <f>VLOOKUP(E39,Grupo!A:B,2,0)</f>
        <v>_TMX 06-10 m</v>
      </c>
      <c r="G39" s="1">
        <v>1</v>
      </c>
      <c r="H39" s="1">
        <v>3557</v>
      </c>
      <c r="I39" s="2">
        <v>37701</v>
      </c>
      <c r="J39" s="1">
        <v>13870</v>
      </c>
      <c r="K39" s="3">
        <v>80462.86</v>
      </c>
      <c r="L39" s="1"/>
      <c r="M39" s="1" t="s">
        <v>29</v>
      </c>
      <c r="N39" s="1" t="s">
        <v>1217</v>
      </c>
    </row>
    <row r="40" spans="1:14" x14ac:dyDescent="0.25">
      <c r="A40" s="1">
        <v>7916</v>
      </c>
      <c r="B40" s="1" t="s">
        <v>44</v>
      </c>
      <c r="C40" s="1" t="s">
        <v>15</v>
      </c>
      <c r="D40" s="1">
        <v>8339</v>
      </c>
      <c r="E40" s="1" t="s">
        <v>2191</v>
      </c>
      <c r="F40" s="32" t="str">
        <f>VLOOKUP(E40,Grupo!A:B,2,0)</f>
        <v>_Colhedoras</v>
      </c>
      <c r="G40" s="1">
        <v>1</v>
      </c>
      <c r="H40" s="1">
        <v>3607</v>
      </c>
      <c r="I40" s="2">
        <v>37705</v>
      </c>
      <c r="J40" s="1">
        <v>13930</v>
      </c>
      <c r="K40" s="3">
        <v>21660.959999999999</v>
      </c>
      <c r="L40" s="1"/>
      <c r="M40" s="1" t="s">
        <v>10</v>
      </c>
      <c r="N40" s="1" t="s">
        <v>1218</v>
      </c>
    </row>
    <row r="41" spans="1:14" x14ac:dyDescent="0.25">
      <c r="A41" s="1">
        <v>7919</v>
      </c>
      <c r="B41" s="1" t="s">
        <v>45</v>
      </c>
      <c r="C41" s="1" t="s">
        <v>4</v>
      </c>
      <c r="D41" s="1">
        <v>8339</v>
      </c>
      <c r="E41" s="1" t="s">
        <v>2191</v>
      </c>
      <c r="F41" s="32" t="str">
        <f>VLOOKUP(E41,Grupo!A:B,2,0)</f>
        <v>_Colhedoras</v>
      </c>
      <c r="G41" s="1">
        <v>1</v>
      </c>
      <c r="H41" s="1">
        <v>3621</v>
      </c>
      <c r="I41" s="2">
        <v>37706</v>
      </c>
      <c r="J41" s="1">
        <v>13943</v>
      </c>
      <c r="K41" s="3">
        <v>23142.86</v>
      </c>
      <c r="L41" s="1"/>
      <c r="M41" s="1" t="s">
        <v>4</v>
      </c>
      <c r="N41" s="1" t="s">
        <v>1219</v>
      </c>
    </row>
    <row r="42" spans="1:14" x14ac:dyDescent="0.25">
      <c r="A42" s="1">
        <v>7921</v>
      </c>
      <c r="B42" s="1" t="s">
        <v>46</v>
      </c>
      <c r="C42" s="1" t="s">
        <v>2</v>
      </c>
      <c r="D42" s="1">
        <v>8339</v>
      </c>
      <c r="E42" s="1" t="s">
        <v>2191</v>
      </c>
      <c r="F42" s="32" t="str">
        <f>VLOOKUP(E42,Grupo!A:B,2,0)</f>
        <v>_Colhedoras</v>
      </c>
      <c r="G42" s="1">
        <v>1</v>
      </c>
      <c r="H42" s="1"/>
      <c r="I42" s="2">
        <v>37707</v>
      </c>
      <c r="J42" s="1">
        <v>13953</v>
      </c>
      <c r="K42" s="3">
        <v>17858.5</v>
      </c>
      <c r="L42" s="1"/>
      <c r="M42" s="1" t="s">
        <v>2</v>
      </c>
      <c r="N42" s="1" t="s">
        <v>2037</v>
      </c>
    </row>
    <row r="43" spans="1:14" x14ac:dyDescent="0.25">
      <c r="A43" s="1">
        <v>7909</v>
      </c>
      <c r="B43" s="1" t="s">
        <v>47</v>
      </c>
      <c r="C43" s="1" t="s">
        <v>48</v>
      </c>
      <c r="D43" s="1">
        <v>8341</v>
      </c>
      <c r="E43" s="1" t="s">
        <v>2201</v>
      </c>
      <c r="F43" s="32" t="str">
        <f>VLOOKUP(E43,Grupo!A:B,2,0)</f>
        <v>_Colhedoras</v>
      </c>
      <c r="G43" s="1">
        <v>1</v>
      </c>
      <c r="H43" s="1">
        <v>3521</v>
      </c>
      <c r="I43" s="2">
        <v>37708</v>
      </c>
      <c r="J43" s="1">
        <v>13995</v>
      </c>
      <c r="K43" s="3">
        <v>20578.810000000001</v>
      </c>
      <c r="L43" s="1"/>
      <c r="M43" s="1" t="s">
        <v>48</v>
      </c>
      <c r="N43" s="1" t="s">
        <v>1220</v>
      </c>
    </row>
    <row r="44" spans="1:14" x14ac:dyDescent="0.25">
      <c r="A44" s="1">
        <v>791</v>
      </c>
      <c r="B44" s="1" t="s">
        <v>49</v>
      </c>
      <c r="C44" s="1" t="s">
        <v>1</v>
      </c>
      <c r="D44" s="1">
        <v>13026</v>
      </c>
      <c r="E44" s="1" t="s">
        <v>2190</v>
      </c>
      <c r="F44" s="32" t="str">
        <f>VLOOKUP(E44,Grupo!A:B,2,0)</f>
        <v>_Colhedoras</v>
      </c>
      <c r="G44" s="1">
        <v>1</v>
      </c>
      <c r="H44" s="1">
        <v>3670</v>
      </c>
      <c r="I44" s="2">
        <v>37712</v>
      </c>
      <c r="J44" s="1">
        <v>14055</v>
      </c>
      <c r="K44" s="3">
        <v>28571.43</v>
      </c>
      <c r="L44" s="1"/>
      <c r="M44" s="1" t="s">
        <v>1</v>
      </c>
      <c r="N44" s="1" t="s">
        <v>1221</v>
      </c>
    </row>
    <row r="45" spans="1:14" x14ac:dyDescent="0.25">
      <c r="A45" s="1">
        <v>7918</v>
      </c>
      <c r="B45" s="1" t="s">
        <v>51</v>
      </c>
      <c r="C45" s="1" t="s">
        <v>4</v>
      </c>
      <c r="D45" s="1">
        <v>8342</v>
      </c>
      <c r="E45" s="1" t="s">
        <v>2196</v>
      </c>
      <c r="F45" s="32" t="str">
        <f>VLOOKUP(E45,Grupo!A:B,2,0)</f>
        <v>_Colhedoras</v>
      </c>
      <c r="G45" s="1">
        <v>1</v>
      </c>
      <c r="H45" s="1">
        <v>3616</v>
      </c>
      <c r="I45" s="2">
        <v>37713</v>
      </c>
      <c r="J45" s="1">
        <v>14089</v>
      </c>
      <c r="K45" s="3">
        <v>18680</v>
      </c>
      <c r="L45" s="1"/>
      <c r="M45" s="1" t="s">
        <v>2</v>
      </c>
      <c r="N45" s="1" t="s">
        <v>1223</v>
      </c>
    </row>
    <row r="46" spans="1:14" x14ac:dyDescent="0.25">
      <c r="A46" s="1">
        <v>7366</v>
      </c>
      <c r="B46" s="1" t="s">
        <v>50</v>
      </c>
      <c r="C46" s="1" t="s">
        <v>2</v>
      </c>
      <c r="D46" s="1">
        <v>9359</v>
      </c>
      <c r="E46" s="1" t="s">
        <v>2199</v>
      </c>
      <c r="F46" s="32" t="str">
        <f>VLOOKUP(E46,Grupo!A:B,2,0)</f>
        <v>_Colhedoras</v>
      </c>
      <c r="G46" s="1">
        <v>1</v>
      </c>
      <c r="H46" s="1">
        <v>3729</v>
      </c>
      <c r="I46" s="2">
        <v>37713</v>
      </c>
      <c r="J46" s="1">
        <v>10</v>
      </c>
      <c r="K46" s="3">
        <v>23169.52</v>
      </c>
      <c r="L46" s="1"/>
      <c r="M46" s="1" t="s">
        <v>2</v>
      </c>
      <c r="N46" s="1" t="s">
        <v>1222</v>
      </c>
    </row>
    <row r="47" spans="1:14" x14ac:dyDescent="0.25">
      <c r="A47" s="1">
        <v>7366</v>
      </c>
      <c r="B47" s="1" t="s">
        <v>50</v>
      </c>
      <c r="C47" s="1" t="s">
        <v>2</v>
      </c>
      <c r="D47" s="1">
        <v>9359</v>
      </c>
      <c r="E47" s="1" t="s">
        <v>2199</v>
      </c>
      <c r="F47" s="32" t="str">
        <f>VLOOKUP(E47,Grupo!A:B,2,0)</f>
        <v>_Colhedoras</v>
      </c>
      <c r="G47" s="1">
        <v>1</v>
      </c>
      <c r="H47" s="1">
        <v>3733</v>
      </c>
      <c r="I47" s="2">
        <v>37714</v>
      </c>
      <c r="J47" s="1">
        <v>14101</v>
      </c>
      <c r="K47" s="3">
        <v>23169.52</v>
      </c>
      <c r="L47" s="1"/>
      <c r="M47" s="1" t="s">
        <v>2</v>
      </c>
      <c r="N47" s="1" t="s">
        <v>1222</v>
      </c>
    </row>
    <row r="48" spans="1:14" x14ac:dyDescent="0.25">
      <c r="A48" s="1">
        <v>7916</v>
      </c>
      <c r="B48" s="1" t="s">
        <v>44</v>
      </c>
      <c r="C48" s="1" t="s">
        <v>15</v>
      </c>
      <c r="D48" s="1">
        <v>8339</v>
      </c>
      <c r="E48" s="1" t="s">
        <v>2191</v>
      </c>
      <c r="F48" s="32" t="str">
        <f>VLOOKUP(E48,Grupo!A:B,2,0)</f>
        <v>_Colhedoras</v>
      </c>
      <c r="G48" s="1">
        <v>1</v>
      </c>
      <c r="H48" s="1">
        <v>3736</v>
      </c>
      <c r="I48" s="2">
        <v>37714</v>
      </c>
      <c r="J48" s="1">
        <v>14100</v>
      </c>
      <c r="K48" s="3">
        <v>21660.959999999999</v>
      </c>
      <c r="L48" s="1"/>
      <c r="M48" s="1" t="s">
        <v>10</v>
      </c>
      <c r="N48" s="1" t="s">
        <v>1218</v>
      </c>
    </row>
    <row r="49" spans="1:14" x14ac:dyDescent="0.25">
      <c r="A49" s="1">
        <v>7917</v>
      </c>
      <c r="B49" s="1" t="s">
        <v>53</v>
      </c>
      <c r="C49" s="1" t="s">
        <v>10</v>
      </c>
      <c r="D49" s="1">
        <v>9358</v>
      </c>
      <c r="E49" s="1" t="s">
        <v>2197</v>
      </c>
      <c r="F49" s="32" t="e">
        <f>VLOOKUP(E49,Grupo!A:B,2,0)</f>
        <v>#N/A</v>
      </c>
      <c r="G49" s="1">
        <v>1</v>
      </c>
      <c r="H49" s="1">
        <v>3611</v>
      </c>
      <c r="I49" s="2">
        <v>37715</v>
      </c>
      <c r="J49" s="1">
        <v>14126</v>
      </c>
      <c r="K49" s="3">
        <v>20000</v>
      </c>
      <c r="L49" s="1"/>
      <c r="M49" s="1" t="s">
        <v>10</v>
      </c>
      <c r="N49" s="1" t="s">
        <v>1224</v>
      </c>
    </row>
    <row r="50" spans="1:14" x14ac:dyDescent="0.25">
      <c r="A50" s="1">
        <v>7204</v>
      </c>
      <c r="B50" s="1" t="s">
        <v>52</v>
      </c>
      <c r="C50" s="1" t="s">
        <v>10</v>
      </c>
      <c r="D50" s="1">
        <v>9359</v>
      </c>
      <c r="E50" s="1" t="s">
        <v>2199</v>
      </c>
      <c r="F50" s="32" t="str">
        <f>VLOOKUP(E50,Grupo!A:B,2,0)</f>
        <v>_Colhedoras</v>
      </c>
      <c r="G50" s="1">
        <v>1</v>
      </c>
      <c r="H50" s="1">
        <v>3751</v>
      </c>
      <c r="I50" s="2">
        <v>37715</v>
      </c>
      <c r="J50" s="1">
        <v>14127</v>
      </c>
      <c r="K50" s="3">
        <v>19809.53</v>
      </c>
      <c r="L50" s="1"/>
      <c r="M50" s="1" t="s">
        <v>10</v>
      </c>
      <c r="N50" s="1" t="s">
        <v>1224</v>
      </c>
    </row>
    <row r="51" spans="1:14" x14ac:dyDescent="0.25">
      <c r="A51" s="1">
        <v>7927</v>
      </c>
      <c r="B51" s="1" t="s">
        <v>54</v>
      </c>
      <c r="C51" s="1" t="s">
        <v>55</v>
      </c>
      <c r="D51" s="1">
        <v>8339</v>
      </c>
      <c r="E51" s="1" t="s">
        <v>2191</v>
      </c>
      <c r="F51" s="32" t="str">
        <f>VLOOKUP(E51,Grupo!A:B,2,0)</f>
        <v>_Colhedoras</v>
      </c>
      <c r="G51" s="1">
        <v>1</v>
      </c>
      <c r="H51" s="1">
        <v>3759</v>
      </c>
      <c r="I51" s="2">
        <v>37718</v>
      </c>
      <c r="J51" s="1">
        <v>14147</v>
      </c>
      <c r="K51" s="3">
        <v>19428.580000000002</v>
      </c>
      <c r="L51" s="1"/>
      <c r="M51" s="1"/>
      <c r="N51" s="1"/>
    </row>
    <row r="52" spans="1:14" x14ac:dyDescent="0.25">
      <c r="A52" s="1">
        <v>7930</v>
      </c>
      <c r="B52" s="1" t="s">
        <v>56</v>
      </c>
      <c r="C52" s="1" t="s">
        <v>4</v>
      </c>
      <c r="D52" s="1">
        <v>8413</v>
      </c>
      <c r="E52" s="1" t="s">
        <v>2222</v>
      </c>
      <c r="F52" s="32" t="e">
        <f>VLOOKUP(E52,Grupo!A:B,2,0)</f>
        <v>#N/A</v>
      </c>
      <c r="G52" s="1">
        <v>1</v>
      </c>
      <c r="H52" s="1">
        <v>3808</v>
      </c>
      <c r="I52" s="2">
        <v>37720</v>
      </c>
      <c r="J52" s="1">
        <v>14191</v>
      </c>
      <c r="K52" s="3">
        <v>23142.86</v>
      </c>
      <c r="L52" s="1"/>
      <c r="M52" s="1"/>
      <c r="N52" s="1"/>
    </row>
    <row r="53" spans="1:14" x14ac:dyDescent="0.25">
      <c r="A53" s="1">
        <v>7042</v>
      </c>
      <c r="B53" s="1" t="s">
        <v>57</v>
      </c>
      <c r="C53" s="1" t="s">
        <v>2</v>
      </c>
      <c r="D53" s="1">
        <v>8425</v>
      </c>
      <c r="E53" s="1" t="s">
        <v>1997</v>
      </c>
      <c r="F53" s="32" t="str">
        <f>VLOOKUP(E53,Grupo!A:B,2,0)</f>
        <v>_Wagon</v>
      </c>
      <c r="G53" s="1">
        <v>1</v>
      </c>
      <c r="H53" s="1">
        <v>3866</v>
      </c>
      <c r="I53" s="2">
        <v>37725</v>
      </c>
      <c r="J53" s="1">
        <v>14266</v>
      </c>
      <c r="K53" s="3">
        <v>20952.39</v>
      </c>
      <c r="L53" s="1"/>
      <c r="M53" s="1" t="s">
        <v>2</v>
      </c>
      <c r="N53" s="1" t="s">
        <v>1225</v>
      </c>
    </row>
    <row r="54" spans="1:14" x14ac:dyDescent="0.25">
      <c r="A54" s="1">
        <v>7122</v>
      </c>
      <c r="B54" s="1" t="s">
        <v>58</v>
      </c>
      <c r="C54" s="1" t="s">
        <v>10</v>
      </c>
      <c r="D54" s="1">
        <v>8339</v>
      </c>
      <c r="E54" s="1" t="s">
        <v>2191</v>
      </c>
      <c r="F54" s="32" t="str">
        <f>VLOOKUP(E54,Grupo!A:B,2,0)</f>
        <v>_Colhedoras</v>
      </c>
      <c r="G54" s="1">
        <v>1</v>
      </c>
      <c r="H54" s="1">
        <v>3888</v>
      </c>
      <c r="I54" s="2">
        <v>37726</v>
      </c>
      <c r="J54" s="1">
        <v>14302</v>
      </c>
      <c r="K54" s="3">
        <v>21012.05</v>
      </c>
      <c r="L54" s="1"/>
      <c r="M54" s="1" t="s">
        <v>10</v>
      </c>
      <c r="N54" s="1"/>
    </row>
    <row r="55" spans="1:14" x14ac:dyDescent="0.25">
      <c r="A55" s="1">
        <v>7935</v>
      </c>
      <c r="B55" s="1" t="s">
        <v>59</v>
      </c>
      <c r="C55" s="1" t="s">
        <v>29</v>
      </c>
      <c r="D55" s="1">
        <v>10728</v>
      </c>
      <c r="E55" s="1" t="s">
        <v>2126</v>
      </c>
      <c r="F55" s="32" t="e">
        <f>VLOOKUP(E55,Grupo!A:B,2,0)</f>
        <v>#N/A</v>
      </c>
      <c r="G55" s="1">
        <v>1</v>
      </c>
      <c r="H55" s="1">
        <v>3859</v>
      </c>
      <c r="I55" s="2">
        <v>37727</v>
      </c>
      <c r="J55" s="1">
        <v>14326</v>
      </c>
      <c r="K55" s="3">
        <v>55056.2</v>
      </c>
      <c r="L55" s="1"/>
      <c r="M55" s="1"/>
      <c r="N55" s="1"/>
    </row>
    <row r="56" spans="1:14" x14ac:dyDescent="0.25">
      <c r="A56" s="1">
        <v>7933</v>
      </c>
      <c r="B56" s="1" t="s">
        <v>60</v>
      </c>
      <c r="C56" s="1" t="s">
        <v>55</v>
      </c>
      <c r="D56" s="1">
        <v>9359</v>
      </c>
      <c r="E56" s="1" t="s">
        <v>2199</v>
      </c>
      <c r="F56" s="32" t="str">
        <f>VLOOKUP(E56,Grupo!A:B,2,0)</f>
        <v>_Colhedoras</v>
      </c>
      <c r="G56" s="1">
        <v>1</v>
      </c>
      <c r="H56" s="1">
        <v>3841</v>
      </c>
      <c r="I56" s="2">
        <v>37728</v>
      </c>
      <c r="J56" s="1">
        <v>14355</v>
      </c>
      <c r="K56" s="3">
        <v>23806.67</v>
      </c>
      <c r="L56" s="1"/>
      <c r="M56" s="1" t="s">
        <v>55</v>
      </c>
      <c r="N56" s="1" t="s">
        <v>1226</v>
      </c>
    </row>
    <row r="57" spans="1:14" x14ac:dyDescent="0.25">
      <c r="A57" s="1">
        <v>799</v>
      </c>
      <c r="B57" s="1" t="s">
        <v>61</v>
      </c>
      <c r="C57" s="1" t="s">
        <v>15</v>
      </c>
      <c r="D57" s="1">
        <v>13026</v>
      </c>
      <c r="E57" s="1" t="s">
        <v>2190</v>
      </c>
      <c r="F57" s="32" t="str">
        <f>VLOOKUP(E57,Grupo!A:B,2,0)</f>
        <v>_Colhedoras</v>
      </c>
      <c r="G57" s="1">
        <v>1</v>
      </c>
      <c r="H57" s="1">
        <v>3950</v>
      </c>
      <c r="I57" s="2">
        <v>37733</v>
      </c>
      <c r="J57" s="1">
        <v>14395</v>
      </c>
      <c r="K57" s="3">
        <v>29523.81</v>
      </c>
      <c r="L57" s="1"/>
      <c r="M57" s="1" t="s">
        <v>15</v>
      </c>
      <c r="N57" s="1" t="s">
        <v>1227</v>
      </c>
    </row>
    <row r="58" spans="1:14" x14ac:dyDescent="0.25">
      <c r="A58" s="1">
        <v>253</v>
      </c>
      <c r="B58" s="1" t="s">
        <v>62</v>
      </c>
      <c r="C58" s="1" t="s">
        <v>15</v>
      </c>
      <c r="D58" s="1">
        <v>8397</v>
      </c>
      <c r="E58" s="1" t="s">
        <v>1971</v>
      </c>
      <c r="F58" s="32" t="e">
        <f>VLOOKUP(E58,Grupo!A:B,2,0)</f>
        <v>#N/A</v>
      </c>
      <c r="G58" s="1">
        <v>1</v>
      </c>
      <c r="H58" s="1">
        <v>3948</v>
      </c>
      <c r="I58" s="2">
        <v>37734</v>
      </c>
      <c r="J58" s="1">
        <v>14403</v>
      </c>
      <c r="K58" s="3">
        <v>55238.1</v>
      </c>
      <c r="L58" s="1"/>
      <c r="M58" s="1" t="s">
        <v>15</v>
      </c>
      <c r="N58" s="1" t="s">
        <v>1206</v>
      </c>
    </row>
    <row r="59" spans="1:14" x14ac:dyDescent="0.25">
      <c r="A59" s="1">
        <v>7869</v>
      </c>
      <c r="B59" s="1" t="s">
        <v>63</v>
      </c>
      <c r="C59" s="1" t="s">
        <v>29</v>
      </c>
      <c r="D59" s="1">
        <v>8340</v>
      </c>
      <c r="E59" s="1" t="s">
        <v>2191</v>
      </c>
      <c r="F59" s="32" t="str">
        <f>VLOOKUP(E59,Grupo!A:B,2,0)</f>
        <v>_Colhedoras</v>
      </c>
      <c r="G59" s="1">
        <v>1</v>
      </c>
      <c r="H59" s="1">
        <v>2660</v>
      </c>
      <c r="I59" s="2">
        <v>37740</v>
      </c>
      <c r="J59" s="1">
        <v>14485</v>
      </c>
      <c r="K59" s="3">
        <v>21195.24</v>
      </c>
      <c r="L59" s="1"/>
      <c r="M59" s="1" t="s">
        <v>29</v>
      </c>
      <c r="N59" s="1" t="s">
        <v>1228</v>
      </c>
    </row>
    <row r="60" spans="1:14" x14ac:dyDescent="0.25">
      <c r="A60" s="1">
        <v>7858</v>
      </c>
      <c r="B60" s="1" t="s">
        <v>64</v>
      </c>
      <c r="C60" s="1" t="s">
        <v>65</v>
      </c>
      <c r="D60" s="1">
        <v>8417</v>
      </c>
      <c r="E60" s="1" t="s">
        <v>2233</v>
      </c>
      <c r="F60" s="32" t="str">
        <f>VLOOKUP(E60,Grupo!A:B,2,0)</f>
        <v>_Wagon</v>
      </c>
      <c r="G60" s="1">
        <v>1</v>
      </c>
      <c r="H60" s="1">
        <v>4030</v>
      </c>
      <c r="I60" s="2">
        <v>37741</v>
      </c>
      <c r="J60" s="1">
        <v>14526</v>
      </c>
      <c r="K60" s="3">
        <v>21264.77</v>
      </c>
      <c r="L60" s="1"/>
      <c r="M60" s="1" t="s">
        <v>750</v>
      </c>
      <c r="N60" s="1" t="s">
        <v>1229</v>
      </c>
    </row>
    <row r="61" spans="1:14" x14ac:dyDescent="0.25">
      <c r="A61" s="1">
        <v>1326</v>
      </c>
      <c r="B61" s="1" t="s">
        <v>66</v>
      </c>
      <c r="C61" s="1" t="s">
        <v>29</v>
      </c>
      <c r="D61" s="1">
        <v>8704</v>
      </c>
      <c r="E61" s="1" t="s">
        <v>2125</v>
      </c>
      <c r="F61" s="32" t="str">
        <f>VLOOKUP(E61,Grupo!A:B,2,0)</f>
        <v>_TMX 06-10 m</v>
      </c>
      <c r="G61" s="1">
        <v>1</v>
      </c>
      <c r="H61" s="1">
        <v>4073</v>
      </c>
      <c r="I61" s="2">
        <v>37746</v>
      </c>
      <c r="J61" s="1">
        <v>14591</v>
      </c>
      <c r="K61" s="3">
        <v>62857.15</v>
      </c>
      <c r="L61" s="1"/>
      <c r="M61" s="1" t="s">
        <v>29</v>
      </c>
      <c r="N61" s="1" t="s">
        <v>1213</v>
      </c>
    </row>
    <row r="62" spans="1:14" x14ac:dyDescent="0.25">
      <c r="A62" s="1">
        <v>7938</v>
      </c>
      <c r="B62" s="1" t="s">
        <v>2046</v>
      </c>
      <c r="C62" s="1" t="s">
        <v>2</v>
      </c>
      <c r="D62" s="1">
        <v>14195</v>
      </c>
      <c r="E62" s="1" t="s">
        <v>2049</v>
      </c>
      <c r="F62" s="32" t="e">
        <f>VLOOKUP(E62,Grupo!A:B,2,0)</f>
        <v>#N/A</v>
      </c>
      <c r="G62" s="1">
        <v>1</v>
      </c>
      <c r="H62" s="1"/>
      <c r="I62" s="2">
        <v>37748</v>
      </c>
      <c r="J62" s="1">
        <v>14622</v>
      </c>
      <c r="K62" s="3">
        <v>13798</v>
      </c>
      <c r="L62" s="1"/>
      <c r="M62" s="1"/>
      <c r="N62" s="1"/>
    </row>
    <row r="63" spans="1:14" x14ac:dyDescent="0.25">
      <c r="A63" s="1">
        <v>7943</v>
      </c>
      <c r="B63" s="1" t="s">
        <v>69</v>
      </c>
      <c r="C63" s="1" t="s">
        <v>2</v>
      </c>
      <c r="D63" s="1">
        <v>9361</v>
      </c>
      <c r="E63" s="1" t="s">
        <v>2187</v>
      </c>
      <c r="F63" s="32" t="e">
        <f>VLOOKUP(E63,Grupo!A:B,2,0)</f>
        <v>#N/A</v>
      </c>
      <c r="G63" s="1">
        <v>1</v>
      </c>
      <c r="H63" s="1"/>
      <c r="I63" s="2">
        <v>37749</v>
      </c>
      <c r="J63" s="1">
        <v>14644</v>
      </c>
      <c r="K63" s="3">
        <v>13333.3</v>
      </c>
      <c r="L63" s="1"/>
      <c r="M63" s="1" t="s">
        <v>2</v>
      </c>
      <c r="N63" s="1" t="s">
        <v>1231</v>
      </c>
    </row>
    <row r="64" spans="1:14" x14ac:dyDescent="0.25">
      <c r="A64" s="1">
        <v>7943</v>
      </c>
      <c r="B64" s="1" t="s">
        <v>69</v>
      </c>
      <c r="C64" s="1" t="s">
        <v>2</v>
      </c>
      <c r="D64" s="1">
        <v>9361</v>
      </c>
      <c r="E64" s="1" t="s">
        <v>2209</v>
      </c>
      <c r="F64" s="32" t="str">
        <f>VLOOKUP(E64,Grupo!A:B,2,0)</f>
        <v>_Colhedoras</v>
      </c>
      <c r="G64" s="1">
        <v>1</v>
      </c>
      <c r="H64" s="1">
        <v>4122</v>
      </c>
      <c r="I64" s="2">
        <v>37749</v>
      </c>
      <c r="J64" s="1">
        <v>14645</v>
      </c>
      <c r="K64" s="3">
        <v>13333.34</v>
      </c>
      <c r="L64" s="1"/>
      <c r="M64" s="1" t="s">
        <v>2</v>
      </c>
      <c r="N64" s="1" t="s">
        <v>1231</v>
      </c>
    </row>
    <row r="65" spans="1:14" x14ac:dyDescent="0.25">
      <c r="A65" s="1">
        <v>7864</v>
      </c>
      <c r="B65" s="1" t="s">
        <v>68</v>
      </c>
      <c r="C65" s="1" t="s">
        <v>2</v>
      </c>
      <c r="D65" s="1">
        <v>13475</v>
      </c>
      <c r="E65" s="1" t="s">
        <v>2250</v>
      </c>
      <c r="F65" s="32" t="str">
        <f>VLOOKUP(E65,Grupo!A:B,2,0)</f>
        <v>_Distribuidor_Ester</v>
      </c>
      <c r="G65" s="1">
        <v>1</v>
      </c>
      <c r="H65" s="1">
        <v>4101</v>
      </c>
      <c r="I65" s="2">
        <v>37749</v>
      </c>
      <c r="J65" s="1">
        <v>14630</v>
      </c>
      <c r="K65" s="3">
        <v>40012.800000000003</v>
      </c>
      <c r="L65" s="1"/>
      <c r="M65" s="1" t="s">
        <v>2</v>
      </c>
      <c r="N65" s="1" t="s">
        <v>1230</v>
      </c>
    </row>
    <row r="66" spans="1:14" x14ac:dyDescent="0.25">
      <c r="A66" s="1">
        <v>7612</v>
      </c>
      <c r="B66" s="1" t="s">
        <v>0</v>
      </c>
      <c r="C66" s="1" t="s">
        <v>1</v>
      </c>
      <c r="D66" s="1">
        <v>13026</v>
      </c>
      <c r="E66" s="1" t="s">
        <v>2190</v>
      </c>
      <c r="F66" s="32" t="str">
        <f>VLOOKUP(E66,Grupo!A:B,2,0)</f>
        <v>_Colhedoras</v>
      </c>
      <c r="G66" s="1">
        <v>1</v>
      </c>
      <c r="H66" s="1">
        <v>4159</v>
      </c>
      <c r="I66" s="2">
        <v>37750</v>
      </c>
      <c r="J66" s="1">
        <v>14688</v>
      </c>
      <c r="K66" s="3">
        <v>26917.360000000001</v>
      </c>
      <c r="L66" s="1"/>
      <c r="M66" s="1" t="s">
        <v>1</v>
      </c>
      <c r="N66" s="1" t="s">
        <v>1232</v>
      </c>
    </row>
    <row r="67" spans="1:14" x14ac:dyDescent="0.25">
      <c r="A67" s="1">
        <v>988</v>
      </c>
      <c r="B67" s="1" t="s">
        <v>70</v>
      </c>
      <c r="C67" s="1" t="s">
        <v>4</v>
      </c>
      <c r="D67" s="1">
        <v>9358</v>
      </c>
      <c r="E67" s="1" t="s">
        <v>2197</v>
      </c>
      <c r="F67" s="32" t="e">
        <f>VLOOKUP(E67,Grupo!A:B,2,0)</f>
        <v>#N/A</v>
      </c>
      <c r="G67" s="1">
        <v>1</v>
      </c>
      <c r="H67" s="1">
        <v>3898</v>
      </c>
      <c r="I67" s="2">
        <v>37753</v>
      </c>
      <c r="J67" s="1">
        <v>14695</v>
      </c>
      <c r="K67" s="3">
        <v>17714.29</v>
      </c>
      <c r="L67" s="1"/>
      <c r="M67" s="1" t="s">
        <v>4</v>
      </c>
      <c r="N67" s="1" t="s">
        <v>1233</v>
      </c>
    </row>
    <row r="68" spans="1:14" x14ac:dyDescent="0.25">
      <c r="A68" s="1">
        <v>7941</v>
      </c>
      <c r="B68" s="1" t="s">
        <v>73</v>
      </c>
      <c r="C68" s="1" t="s">
        <v>1</v>
      </c>
      <c r="D68" s="1">
        <v>13026</v>
      </c>
      <c r="E68" s="1" t="s">
        <v>2190</v>
      </c>
      <c r="F68" s="32" t="str">
        <f>VLOOKUP(E68,Grupo!A:B,2,0)</f>
        <v>_Colhedoras</v>
      </c>
      <c r="G68" s="1">
        <v>1</v>
      </c>
      <c r="H68" s="1">
        <v>4182</v>
      </c>
      <c r="I68" s="2">
        <v>37754</v>
      </c>
      <c r="J68" s="1">
        <v>14710</v>
      </c>
      <c r="K68" s="3">
        <v>31666.67</v>
      </c>
      <c r="L68" s="1"/>
      <c r="M68" s="1" t="s">
        <v>1</v>
      </c>
      <c r="N68" s="1" t="s">
        <v>1236</v>
      </c>
    </row>
    <row r="69" spans="1:14" x14ac:dyDescent="0.25">
      <c r="A69" s="1">
        <v>7946</v>
      </c>
      <c r="B69" s="1" t="s">
        <v>71</v>
      </c>
      <c r="C69" s="1" t="s">
        <v>10</v>
      </c>
      <c r="D69" s="1">
        <v>8935</v>
      </c>
      <c r="E69" s="1" t="s">
        <v>2146</v>
      </c>
      <c r="F69" s="32" t="str">
        <f>VLOOKUP(E69,Grupo!A:B,2,0)</f>
        <v>_RX 15-20 m</v>
      </c>
      <c r="G69" s="1">
        <v>1</v>
      </c>
      <c r="H69" s="1">
        <v>4146</v>
      </c>
      <c r="I69" s="2">
        <v>37754</v>
      </c>
      <c r="J69" s="1">
        <v>14709</v>
      </c>
      <c r="K69" s="3">
        <v>85714.29</v>
      </c>
      <c r="L69" s="1"/>
      <c r="M69" s="1" t="s">
        <v>10</v>
      </c>
      <c r="N69" s="1" t="s">
        <v>1234</v>
      </c>
    </row>
    <row r="70" spans="1:14" x14ac:dyDescent="0.25">
      <c r="A70" s="1">
        <v>7772</v>
      </c>
      <c r="B70" s="1" t="s">
        <v>74</v>
      </c>
      <c r="C70" s="1" t="s">
        <v>4</v>
      </c>
      <c r="D70" s="1">
        <v>8935</v>
      </c>
      <c r="E70" s="1" t="s">
        <v>2146</v>
      </c>
      <c r="F70" s="32" t="str">
        <f>VLOOKUP(E70,Grupo!A:B,2,0)</f>
        <v>_RX 15-20 m</v>
      </c>
      <c r="G70" s="1">
        <v>1</v>
      </c>
      <c r="H70" s="1">
        <v>3884</v>
      </c>
      <c r="I70" s="2">
        <v>37754</v>
      </c>
      <c r="J70" s="1">
        <v>14707</v>
      </c>
      <c r="K70" s="3">
        <v>88963.81</v>
      </c>
      <c r="L70" s="1"/>
      <c r="M70" s="1" t="s">
        <v>4</v>
      </c>
      <c r="N70" s="1" t="s">
        <v>1237</v>
      </c>
    </row>
    <row r="71" spans="1:14" x14ac:dyDescent="0.25">
      <c r="A71" s="1">
        <v>7953</v>
      </c>
      <c r="B71" s="1" t="s">
        <v>72</v>
      </c>
      <c r="C71" s="1" t="s">
        <v>2</v>
      </c>
      <c r="D71" s="1">
        <v>8389</v>
      </c>
      <c r="E71" s="1" t="s">
        <v>2128</v>
      </c>
      <c r="F71" s="32" t="str">
        <f>VLOOKUP(E71,Grupo!A:B,2,0)</f>
        <v>_TMX 06-10 m</v>
      </c>
      <c r="G71" s="1">
        <v>1</v>
      </c>
      <c r="H71" s="1">
        <v>4169</v>
      </c>
      <c r="I71" s="2">
        <v>37754</v>
      </c>
      <c r="J71" s="1">
        <v>14708</v>
      </c>
      <c r="K71" s="3">
        <v>38095.24</v>
      </c>
      <c r="L71" s="1"/>
      <c r="M71" s="1" t="s">
        <v>2</v>
      </c>
      <c r="N71" s="1" t="s">
        <v>1235</v>
      </c>
    </row>
    <row r="72" spans="1:14" x14ac:dyDescent="0.25">
      <c r="A72" s="1">
        <v>7042</v>
      </c>
      <c r="B72" s="1" t="s">
        <v>57</v>
      </c>
      <c r="C72" s="1" t="s">
        <v>2</v>
      </c>
      <c r="D72" s="1">
        <v>8425</v>
      </c>
      <c r="E72" s="1" t="s">
        <v>1997</v>
      </c>
      <c r="F72" s="32" t="str">
        <f>VLOOKUP(E72,Grupo!A:B,2,0)</f>
        <v>_Wagon</v>
      </c>
      <c r="G72" s="1">
        <v>1</v>
      </c>
      <c r="H72" s="1">
        <v>4185</v>
      </c>
      <c r="I72" s="2">
        <v>37754</v>
      </c>
      <c r="J72" s="1">
        <v>14711</v>
      </c>
      <c r="K72" s="3">
        <v>30869.53</v>
      </c>
      <c r="L72" s="1"/>
      <c r="M72" s="1" t="s">
        <v>2</v>
      </c>
      <c r="N72" s="1" t="s">
        <v>1225</v>
      </c>
    </row>
    <row r="73" spans="1:14" x14ac:dyDescent="0.25">
      <c r="A73" s="1">
        <v>7947</v>
      </c>
      <c r="B73" s="1" t="s">
        <v>75</v>
      </c>
      <c r="C73" s="1" t="s">
        <v>4</v>
      </c>
      <c r="D73" s="1">
        <v>8339</v>
      </c>
      <c r="E73" s="1" t="s">
        <v>2191</v>
      </c>
      <c r="F73" s="32" t="str">
        <f>VLOOKUP(E73,Grupo!A:B,2,0)</f>
        <v>_Colhedoras</v>
      </c>
      <c r="G73" s="1">
        <v>1</v>
      </c>
      <c r="H73" s="1"/>
      <c r="I73" s="2">
        <v>37756</v>
      </c>
      <c r="J73" s="1">
        <v>14750</v>
      </c>
      <c r="K73" s="3">
        <v>23329.200000000001</v>
      </c>
      <c r="L73" s="1"/>
      <c r="M73" s="1" t="s">
        <v>4</v>
      </c>
      <c r="N73" s="1" t="s">
        <v>1559</v>
      </c>
    </row>
    <row r="74" spans="1:14" x14ac:dyDescent="0.25">
      <c r="A74" s="1">
        <v>7898</v>
      </c>
      <c r="B74" s="1" t="s">
        <v>76</v>
      </c>
      <c r="C74" s="1" t="s">
        <v>77</v>
      </c>
      <c r="D74" s="1">
        <v>8340</v>
      </c>
      <c r="E74" s="1" t="s">
        <v>2191</v>
      </c>
      <c r="F74" s="32" t="str">
        <f>VLOOKUP(E74,Grupo!A:B,2,0)</f>
        <v>_Colhedoras</v>
      </c>
      <c r="G74" s="1">
        <v>1</v>
      </c>
      <c r="H74" s="1">
        <v>4156</v>
      </c>
      <c r="I74" s="2">
        <v>37756</v>
      </c>
      <c r="J74" s="1">
        <v>14759</v>
      </c>
      <c r="K74" s="3">
        <v>20952.39</v>
      </c>
      <c r="L74" s="1"/>
      <c r="M74" s="1" t="s">
        <v>77</v>
      </c>
      <c r="N74" s="1" t="s">
        <v>1238</v>
      </c>
    </row>
    <row r="75" spans="1:14" x14ac:dyDescent="0.25">
      <c r="A75" s="1">
        <v>7932</v>
      </c>
      <c r="B75" s="1" t="s">
        <v>78</v>
      </c>
      <c r="C75" s="1" t="s">
        <v>79</v>
      </c>
      <c r="D75" s="1">
        <v>8390</v>
      </c>
      <c r="E75" s="1" t="s">
        <v>2100</v>
      </c>
      <c r="F75" s="32" t="str">
        <f>VLOOKUP(E75,Grupo!A:B,2,0)</f>
        <v>_TMX 06-10 m</v>
      </c>
      <c r="G75" s="1">
        <v>1</v>
      </c>
      <c r="H75" s="1"/>
      <c r="I75" s="2">
        <v>37757</v>
      </c>
      <c r="J75" s="1">
        <v>14761</v>
      </c>
      <c r="K75" s="3">
        <v>62120.9</v>
      </c>
      <c r="L75" s="1"/>
      <c r="M75" s="1" t="s">
        <v>1</v>
      </c>
      <c r="N75" s="1" t="s">
        <v>1500</v>
      </c>
    </row>
    <row r="76" spans="1:14" x14ac:dyDescent="0.25">
      <c r="A76" s="1">
        <v>7960</v>
      </c>
      <c r="B76" s="1" t="s">
        <v>81</v>
      </c>
      <c r="C76" s="1" t="s">
        <v>77</v>
      </c>
      <c r="D76" s="1">
        <v>8339</v>
      </c>
      <c r="E76" s="1" t="s">
        <v>2191</v>
      </c>
      <c r="F76" s="32" t="str">
        <f>VLOOKUP(E76,Grupo!A:B,2,0)</f>
        <v>_Colhedoras</v>
      </c>
      <c r="G76" s="1">
        <v>1</v>
      </c>
      <c r="H76" s="1">
        <v>4234</v>
      </c>
      <c r="I76" s="2">
        <v>37760</v>
      </c>
      <c r="J76" s="1">
        <v>14777</v>
      </c>
      <c r="K76" s="3">
        <v>21661.91</v>
      </c>
      <c r="L76" s="1"/>
      <c r="M76" s="1" t="s">
        <v>77</v>
      </c>
      <c r="N76" s="1" t="s">
        <v>1240</v>
      </c>
    </row>
    <row r="77" spans="1:14" x14ac:dyDescent="0.25">
      <c r="A77" s="1">
        <v>7864</v>
      </c>
      <c r="B77" s="1" t="s">
        <v>80</v>
      </c>
      <c r="C77" s="1" t="s">
        <v>2</v>
      </c>
      <c r="D77" s="1">
        <v>13475</v>
      </c>
      <c r="E77" s="1" t="s">
        <v>2250</v>
      </c>
      <c r="F77" s="32" t="str">
        <f>VLOOKUP(E77,Grupo!A:B,2,0)</f>
        <v>_Distribuidor_Ester</v>
      </c>
      <c r="G77" s="1">
        <v>1</v>
      </c>
      <c r="H77" s="1">
        <v>4235</v>
      </c>
      <c r="I77" s="2">
        <v>37760</v>
      </c>
      <c r="J77" s="1">
        <v>14778</v>
      </c>
      <c r="K77" s="3">
        <v>40012.800000000003</v>
      </c>
      <c r="L77" s="1"/>
      <c r="M77" s="1" t="s">
        <v>2</v>
      </c>
      <c r="N77" s="1" t="s">
        <v>1239</v>
      </c>
    </row>
    <row r="78" spans="1:14" x14ac:dyDescent="0.25">
      <c r="A78" s="1">
        <v>7864</v>
      </c>
      <c r="B78" s="1" t="s">
        <v>82</v>
      </c>
      <c r="C78" s="1" t="s">
        <v>2</v>
      </c>
      <c r="D78" s="1">
        <v>13475</v>
      </c>
      <c r="E78" s="1" t="s">
        <v>2250</v>
      </c>
      <c r="F78" s="32" t="str">
        <f>VLOOKUP(E78,Grupo!A:B,2,0)</f>
        <v>_Distribuidor_Ester</v>
      </c>
      <c r="G78" s="1">
        <v>1</v>
      </c>
      <c r="H78" s="1">
        <v>4236</v>
      </c>
      <c r="I78" s="2">
        <v>37760</v>
      </c>
      <c r="J78" s="1">
        <v>14779</v>
      </c>
      <c r="K78" s="3">
        <v>40012.800000000003</v>
      </c>
      <c r="L78" s="1"/>
      <c r="M78" s="1" t="s">
        <v>2</v>
      </c>
      <c r="N78" s="1" t="s">
        <v>1241</v>
      </c>
    </row>
    <row r="79" spans="1:14" x14ac:dyDescent="0.25">
      <c r="A79" s="1">
        <v>7864</v>
      </c>
      <c r="B79" s="1" t="s">
        <v>83</v>
      </c>
      <c r="C79" s="1" t="s">
        <v>2</v>
      </c>
      <c r="D79" s="1">
        <v>13475</v>
      </c>
      <c r="E79" s="1" t="s">
        <v>2250</v>
      </c>
      <c r="F79" s="32" t="str">
        <f>VLOOKUP(E79,Grupo!A:B,2,0)</f>
        <v>_Distribuidor_Ester</v>
      </c>
      <c r="G79" s="1">
        <v>1</v>
      </c>
      <c r="H79" s="1">
        <v>4259</v>
      </c>
      <c r="I79" s="2">
        <v>37762</v>
      </c>
      <c r="J79" s="1">
        <v>14818</v>
      </c>
      <c r="K79" s="3">
        <v>40012.800000000003</v>
      </c>
      <c r="L79" s="1"/>
      <c r="M79" s="1" t="s">
        <v>2</v>
      </c>
      <c r="N79" s="1" t="s">
        <v>1242</v>
      </c>
    </row>
    <row r="80" spans="1:14" x14ac:dyDescent="0.25">
      <c r="A80" s="1">
        <v>7964</v>
      </c>
      <c r="B80" s="1" t="s">
        <v>84</v>
      </c>
      <c r="C80" s="1" t="s">
        <v>1</v>
      </c>
      <c r="D80" s="1">
        <v>8339</v>
      </c>
      <c r="E80" s="1" t="s">
        <v>2191</v>
      </c>
      <c r="F80" s="32" t="str">
        <f>VLOOKUP(E80,Grupo!A:B,2,0)</f>
        <v>_Colhedoras</v>
      </c>
      <c r="G80" s="1">
        <v>1</v>
      </c>
      <c r="H80" s="1">
        <v>4272</v>
      </c>
      <c r="I80" s="2">
        <v>37763</v>
      </c>
      <c r="J80" s="1">
        <v>14833</v>
      </c>
      <c r="K80" s="3">
        <v>21661.91</v>
      </c>
      <c r="L80" s="1"/>
      <c r="M80" s="1" t="s">
        <v>1</v>
      </c>
      <c r="N80" s="1" t="s">
        <v>1243</v>
      </c>
    </row>
    <row r="81" spans="1:14" x14ac:dyDescent="0.25">
      <c r="A81" s="1">
        <v>7966</v>
      </c>
      <c r="B81" s="1" t="s">
        <v>85</v>
      </c>
      <c r="C81" s="1" t="s">
        <v>15</v>
      </c>
      <c r="D81" s="1">
        <v>9359</v>
      </c>
      <c r="E81" s="1" t="s">
        <v>2199</v>
      </c>
      <c r="F81" s="32" t="str">
        <f>VLOOKUP(E81,Grupo!A:B,2,0)</f>
        <v>_Colhedoras</v>
      </c>
      <c r="G81" s="1">
        <v>1</v>
      </c>
      <c r="H81" s="1">
        <v>4295</v>
      </c>
      <c r="I81" s="2">
        <v>37767</v>
      </c>
      <c r="J81" s="1">
        <v>14859</v>
      </c>
      <c r="K81" s="3">
        <v>24476.19</v>
      </c>
      <c r="L81" s="1"/>
      <c r="M81" s="1" t="s">
        <v>15</v>
      </c>
      <c r="N81" s="1" t="s">
        <v>1244</v>
      </c>
    </row>
    <row r="82" spans="1:14" x14ac:dyDescent="0.25">
      <c r="A82" s="1">
        <v>7960</v>
      </c>
      <c r="B82" s="1" t="s">
        <v>81</v>
      </c>
      <c r="C82" s="1" t="s">
        <v>77</v>
      </c>
      <c r="D82" s="1">
        <v>8339</v>
      </c>
      <c r="E82" s="1" t="s">
        <v>2191</v>
      </c>
      <c r="F82" s="32" t="str">
        <f>VLOOKUP(E82,Grupo!A:B,2,0)</f>
        <v>_Colhedoras</v>
      </c>
      <c r="G82" s="1">
        <v>1</v>
      </c>
      <c r="H82" s="1">
        <v>4308</v>
      </c>
      <c r="I82" s="2">
        <v>37768</v>
      </c>
      <c r="J82" s="1">
        <v>14879</v>
      </c>
      <c r="K82" s="3">
        <v>21661.91</v>
      </c>
      <c r="L82" s="1"/>
      <c r="M82" s="1" t="s">
        <v>77</v>
      </c>
      <c r="N82" s="1" t="s">
        <v>1240</v>
      </c>
    </row>
    <row r="83" spans="1:14" x14ac:dyDescent="0.25">
      <c r="A83" s="1">
        <v>7678</v>
      </c>
      <c r="B83" s="1" t="s">
        <v>87</v>
      </c>
      <c r="C83" s="1" t="s">
        <v>10</v>
      </c>
      <c r="D83" s="1">
        <v>8339</v>
      </c>
      <c r="E83" s="1" t="s">
        <v>2191</v>
      </c>
      <c r="F83" s="32" t="str">
        <f>VLOOKUP(E83,Grupo!A:B,2,0)</f>
        <v>_Colhedoras</v>
      </c>
      <c r="G83" s="1">
        <v>1</v>
      </c>
      <c r="H83" s="1">
        <v>4319</v>
      </c>
      <c r="I83" s="2">
        <v>37769</v>
      </c>
      <c r="J83" s="1">
        <v>14889</v>
      </c>
      <c r="K83" s="3">
        <v>17982.86</v>
      </c>
      <c r="L83" s="1"/>
      <c r="M83" s="1" t="s">
        <v>10</v>
      </c>
      <c r="N83" s="1" t="s">
        <v>1210</v>
      </c>
    </row>
    <row r="84" spans="1:14" x14ac:dyDescent="0.25">
      <c r="A84" s="1">
        <v>929</v>
      </c>
      <c r="B84" s="1" t="s">
        <v>86</v>
      </c>
      <c r="C84" s="1" t="s">
        <v>2</v>
      </c>
      <c r="D84" s="1">
        <v>8342</v>
      </c>
      <c r="E84" s="1" t="s">
        <v>2196</v>
      </c>
      <c r="F84" s="32" t="str">
        <f>VLOOKUP(E84,Grupo!A:B,2,0)</f>
        <v>_Colhedoras</v>
      </c>
      <c r="G84" s="1">
        <v>1</v>
      </c>
      <c r="H84" s="1">
        <v>4032</v>
      </c>
      <c r="I84" s="2">
        <v>37769</v>
      </c>
      <c r="J84" s="1">
        <v>14882</v>
      </c>
      <c r="K84" s="3">
        <v>15500</v>
      </c>
      <c r="L84" s="1"/>
      <c r="M84" s="1" t="s">
        <v>2</v>
      </c>
      <c r="N84" s="1" t="s">
        <v>1245</v>
      </c>
    </row>
    <row r="85" spans="1:14" x14ac:dyDescent="0.25">
      <c r="A85" s="1">
        <v>705</v>
      </c>
      <c r="B85" s="1" t="s">
        <v>24</v>
      </c>
      <c r="C85" s="1" t="s">
        <v>2</v>
      </c>
      <c r="D85" s="1">
        <v>13026</v>
      </c>
      <c r="E85" s="1" t="s">
        <v>2190</v>
      </c>
      <c r="F85" s="32" t="str">
        <f>VLOOKUP(E85,Grupo!A:B,2,0)</f>
        <v>_Colhedoras</v>
      </c>
      <c r="G85" s="1">
        <v>1</v>
      </c>
      <c r="H85" s="1">
        <v>4335</v>
      </c>
      <c r="I85" s="2">
        <v>37771</v>
      </c>
      <c r="J85" s="1">
        <v>14913</v>
      </c>
      <c r="K85" s="3">
        <v>31904.77</v>
      </c>
      <c r="L85" s="1"/>
      <c r="M85" s="1" t="s">
        <v>2</v>
      </c>
      <c r="N85" s="1" t="s">
        <v>1203</v>
      </c>
    </row>
    <row r="86" spans="1:14" x14ac:dyDescent="0.25">
      <c r="A86" s="1">
        <v>7035</v>
      </c>
      <c r="B86" s="1" t="s">
        <v>88</v>
      </c>
      <c r="C86" s="1" t="s">
        <v>29</v>
      </c>
      <c r="D86" s="1">
        <v>9365</v>
      </c>
      <c r="E86" s="1" t="s">
        <v>2252</v>
      </c>
      <c r="F86" s="32" t="e">
        <f>VLOOKUP(E86,Grupo!A:B,2,0)</f>
        <v>#N/A</v>
      </c>
      <c r="G86" s="1">
        <v>1</v>
      </c>
      <c r="H86" s="1">
        <v>3802</v>
      </c>
      <c r="I86" s="2">
        <v>37771</v>
      </c>
      <c r="J86" s="1">
        <v>14923</v>
      </c>
      <c r="K86" s="3">
        <v>35238.1</v>
      </c>
      <c r="L86" s="1"/>
      <c r="M86" s="1" t="s">
        <v>29</v>
      </c>
      <c r="N86" s="1" t="s">
        <v>1246</v>
      </c>
    </row>
    <row r="87" spans="1:14" x14ac:dyDescent="0.25">
      <c r="A87" s="1">
        <v>7890</v>
      </c>
      <c r="B87" s="1" t="s">
        <v>19</v>
      </c>
      <c r="C87" s="1" t="s">
        <v>1</v>
      </c>
      <c r="D87" s="1">
        <v>10975</v>
      </c>
      <c r="E87" s="1" t="s">
        <v>1174</v>
      </c>
      <c r="F87" s="32" t="e">
        <f>VLOOKUP(E87,Grupo!A:B,2,0)</f>
        <v>#N/A</v>
      </c>
      <c r="G87" s="1">
        <v>1</v>
      </c>
      <c r="H87" s="1">
        <v>4348</v>
      </c>
      <c r="I87" s="2">
        <v>37771</v>
      </c>
      <c r="J87" s="1">
        <v>14929</v>
      </c>
      <c r="K87" s="3">
        <v>21269.53</v>
      </c>
      <c r="L87" s="1"/>
      <c r="M87" s="1" t="s">
        <v>1</v>
      </c>
      <c r="N87" s="1" t="s">
        <v>1198</v>
      </c>
    </row>
    <row r="88" spans="1:14" x14ac:dyDescent="0.25">
      <c r="A88" s="1">
        <v>7968</v>
      </c>
      <c r="B88" s="1" t="s">
        <v>90</v>
      </c>
      <c r="C88" s="1" t="s">
        <v>10</v>
      </c>
      <c r="D88" s="1">
        <v>8359</v>
      </c>
      <c r="E88" s="1" t="s">
        <v>2257</v>
      </c>
      <c r="F88" s="32" t="e">
        <f>VLOOKUP(E88,Grupo!A:B,2,0)</f>
        <v>#N/A</v>
      </c>
      <c r="G88" s="1">
        <v>1</v>
      </c>
      <c r="H88" s="1">
        <v>4307</v>
      </c>
      <c r="I88" s="2">
        <v>37774</v>
      </c>
      <c r="J88" s="1">
        <v>14971</v>
      </c>
      <c r="K88" s="3">
        <v>37142.86</v>
      </c>
      <c r="L88" s="1"/>
      <c r="M88" s="1" t="s">
        <v>10</v>
      </c>
      <c r="N88" s="1" t="s">
        <v>1248</v>
      </c>
    </row>
    <row r="89" spans="1:14" x14ac:dyDescent="0.25">
      <c r="A89" s="1">
        <v>220</v>
      </c>
      <c r="B89" s="1" t="s">
        <v>89</v>
      </c>
      <c r="C89" s="1" t="s">
        <v>4</v>
      </c>
      <c r="D89" s="1">
        <v>9339</v>
      </c>
      <c r="E89" s="1" t="s">
        <v>2131</v>
      </c>
      <c r="F89" s="32" t="e">
        <f>VLOOKUP(E89,Grupo!A:B,2,0)</f>
        <v>#N/A</v>
      </c>
      <c r="G89" s="1">
        <v>1</v>
      </c>
      <c r="H89" s="1">
        <v>4352</v>
      </c>
      <c r="I89" s="2">
        <v>37774</v>
      </c>
      <c r="J89" s="1">
        <v>14972</v>
      </c>
      <c r="K89" s="3">
        <v>64961.91</v>
      </c>
      <c r="L89" s="1"/>
      <c r="M89" s="1" t="s">
        <v>4</v>
      </c>
      <c r="N89" s="1" t="s">
        <v>1247</v>
      </c>
    </row>
    <row r="90" spans="1:14" x14ac:dyDescent="0.25">
      <c r="A90" s="1">
        <v>7940</v>
      </c>
      <c r="B90" s="1" t="s">
        <v>91</v>
      </c>
      <c r="C90" s="1" t="s">
        <v>2</v>
      </c>
      <c r="D90" s="1">
        <v>10665</v>
      </c>
      <c r="E90" s="1" t="s">
        <v>2139</v>
      </c>
      <c r="F90" s="32" t="str">
        <f>VLOOKUP(E90,Grupo!A:B,2,0)</f>
        <v>_RX 0-11m</v>
      </c>
      <c r="G90" s="1">
        <v>1</v>
      </c>
      <c r="H90" s="1">
        <v>4152</v>
      </c>
      <c r="I90" s="2">
        <v>37777</v>
      </c>
      <c r="J90" s="1">
        <v>15017</v>
      </c>
      <c r="K90" s="3">
        <v>86666.67</v>
      </c>
      <c r="L90" s="1"/>
      <c r="M90" s="1" t="s">
        <v>2</v>
      </c>
      <c r="N90" s="1" t="s">
        <v>1249</v>
      </c>
    </row>
    <row r="91" spans="1:14" x14ac:dyDescent="0.25">
      <c r="A91" s="1">
        <v>7921</v>
      </c>
      <c r="B91" s="1" t="s">
        <v>46</v>
      </c>
      <c r="C91" s="1" t="s">
        <v>2</v>
      </c>
      <c r="D91" s="1">
        <v>8339</v>
      </c>
      <c r="E91" s="1" t="s">
        <v>2191</v>
      </c>
      <c r="F91" s="32" t="str">
        <f>VLOOKUP(E91,Grupo!A:B,2,0)</f>
        <v>_Colhedoras</v>
      </c>
      <c r="G91" s="1">
        <v>1</v>
      </c>
      <c r="H91" s="1"/>
      <c r="I91" s="2">
        <v>37781</v>
      </c>
      <c r="J91" s="1">
        <v>15044</v>
      </c>
      <c r="K91" s="3">
        <v>17462</v>
      </c>
      <c r="L91" s="1"/>
      <c r="M91" s="1" t="s">
        <v>2</v>
      </c>
      <c r="N91" s="1" t="s">
        <v>2037</v>
      </c>
    </row>
    <row r="92" spans="1:14" x14ac:dyDescent="0.25">
      <c r="A92" s="1">
        <v>7116</v>
      </c>
      <c r="B92" s="1" t="s">
        <v>93</v>
      </c>
      <c r="C92" s="1" t="s">
        <v>10</v>
      </c>
      <c r="D92" s="1">
        <v>8401</v>
      </c>
      <c r="E92" s="1" t="s">
        <v>1162</v>
      </c>
      <c r="F92" s="32" t="e">
        <f>VLOOKUP(E92,Grupo!A:B,2,0)</f>
        <v>#N/A</v>
      </c>
      <c r="G92" s="1">
        <v>1</v>
      </c>
      <c r="H92" s="1">
        <v>2737</v>
      </c>
      <c r="I92" s="2">
        <v>37784</v>
      </c>
      <c r="J92" s="1">
        <v>15119</v>
      </c>
      <c r="K92" s="3">
        <v>85714.29</v>
      </c>
      <c r="L92" s="1"/>
      <c r="M92" s="1" t="s">
        <v>10</v>
      </c>
      <c r="N92" s="1" t="s">
        <v>1250</v>
      </c>
    </row>
    <row r="93" spans="1:14" x14ac:dyDescent="0.25">
      <c r="A93" s="1">
        <v>7929</v>
      </c>
      <c r="B93" s="1" t="s">
        <v>92</v>
      </c>
      <c r="C93" s="1" t="s">
        <v>2</v>
      </c>
      <c r="D93" s="1">
        <v>9400</v>
      </c>
      <c r="E93" s="1" t="s">
        <v>2136</v>
      </c>
      <c r="F93" s="32" t="e">
        <f>VLOOKUP(E93,Grupo!A:B,2,0)</f>
        <v>#N/A</v>
      </c>
      <c r="G93" s="1">
        <v>1</v>
      </c>
      <c r="H93" s="1"/>
      <c r="I93" s="2">
        <v>37784</v>
      </c>
      <c r="J93" s="1">
        <v>15130</v>
      </c>
      <c r="K93" s="3">
        <v>59047.6</v>
      </c>
      <c r="L93" s="1"/>
      <c r="M93" s="1" t="s">
        <v>2</v>
      </c>
      <c r="N93" s="1" t="s">
        <v>2035</v>
      </c>
    </row>
    <row r="94" spans="1:14" x14ac:dyDescent="0.25">
      <c r="A94" s="1">
        <v>7929</v>
      </c>
      <c r="B94" s="1" t="s">
        <v>92</v>
      </c>
      <c r="C94" s="1" t="s">
        <v>2</v>
      </c>
      <c r="D94" s="1">
        <v>8419</v>
      </c>
      <c r="E94" s="1" t="s">
        <v>2230</v>
      </c>
      <c r="F94" s="32" t="e">
        <f>VLOOKUP(E94,Grupo!A:B,2,0)</f>
        <v>#N/A</v>
      </c>
      <c r="G94" s="1">
        <v>1</v>
      </c>
      <c r="H94" s="1"/>
      <c r="I94" s="2">
        <v>37784</v>
      </c>
      <c r="J94" s="1">
        <v>15130</v>
      </c>
      <c r="K94" s="3">
        <v>22857.1</v>
      </c>
      <c r="L94" s="1"/>
      <c r="M94" s="1" t="s">
        <v>2</v>
      </c>
      <c r="N94" s="1" t="s">
        <v>2035</v>
      </c>
    </row>
    <row r="95" spans="1:14" x14ac:dyDescent="0.25">
      <c r="A95" s="1">
        <v>7925</v>
      </c>
      <c r="B95" s="1" t="s">
        <v>94</v>
      </c>
      <c r="C95" s="1" t="s">
        <v>1</v>
      </c>
      <c r="D95" s="1">
        <v>8422</v>
      </c>
      <c r="E95" s="1" t="s">
        <v>1991</v>
      </c>
      <c r="F95" s="32" t="e">
        <f>VLOOKUP(E95,Grupo!A:B,2,0)</f>
        <v>#N/A</v>
      </c>
      <c r="G95" s="1">
        <v>1</v>
      </c>
      <c r="H95" s="1">
        <v>3899</v>
      </c>
      <c r="I95" s="2">
        <v>37788</v>
      </c>
      <c r="J95" s="1">
        <v>15176</v>
      </c>
      <c r="K95" s="3">
        <v>53333.34</v>
      </c>
      <c r="L95" s="1"/>
      <c r="M95" s="1" t="s">
        <v>1</v>
      </c>
      <c r="N95" s="1" t="s">
        <v>1251</v>
      </c>
    </row>
    <row r="96" spans="1:14" x14ac:dyDescent="0.25">
      <c r="A96" s="1">
        <v>7180</v>
      </c>
      <c r="B96" s="1" t="s">
        <v>95</v>
      </c>
      <c r="C96" s="1" t="s">
        <v>4</v>
      </c>
      <c r="D96" s="1">
        <v>8417</v>
      </c>
      <c r="E96" s="1" t="s">
        <v>2233</v>
      </c>
      <c r="F96" s="32" t="str">
        <f>VLOOKUP(E96,Grupo!A:B,2,0)</f>
        <v>_Wagon</v>
      </c>
      <c r="G96" s="1">
        <v>1</v>
      </c>
      <c r="H96" s="1">
        <v>4142</v>
      </c>
      <c r="I96" s="2">
        <v>37792</v>
      </c>
      <c r="J96" s="1">
        <v>15249</v>
      </c>
      <c r="K96" s="3">
        <v>18095.240000000002</v>
      </c>
      <c r="L96" s="1"/>
      <c r="M96" s="1" t="s">
        <v>4</v>
      </c>
      <c r="N96" s="1" t="s">
        <v>1252</v>
      </c>
    </row>
    <row r="97" spans="1:14" x14ac:dyDescent="0.25">
      <c r="A97" s="1">
        <v>7978</v>
      </c>
      <c r="B97" s="1" t="s">
        <v>96</v>
      </c>
      <c r="C97" s="1" t="s">
        <v>1</v>
      </c>
      <c r="D97" s="1">
        <v>8343</v>
      </c>
      <c r="E97" s="1" t="s">
        <v>2189</v>
      </c>
      <c r="F97" s="32" t="e">
        <f>VLOOKUP(E97,Grupo!A:B,2,0)</f>
        <v>#N/A</v>
      </c>
      <c r="G97" s="1">
        <v>1</v>
      </c>
      <c r="H97" s="1"/>
      <c r="I97" s="2">
        <v>37796</v>
      </c>
      <c r="J97" s="1">
        <v>15318</v>
      </c>
      <c r="K97" s="3">
        <v>18000</v>
      </c>
      <c r="L97" s="1"/>
      <c r="M97" s="1" t="s">
        <v>1</v>
      </c>
      <c r="N97" s="1" t="s">
        <v>1257</v>
      </c>
    </row>
    <row r="98" spans="1:14" x14ac:dyDescent="0.25">
      <c r="A98" s="1">
        <v>7978</v>
      </c>
      <c r="B98" s="1" t="s">
        <v>96</v>
      </c>
      <c r="C98" s="1" t="s">
        <v>1</v>
      </c>
      <c r="D98" s="1">
        <v>8414</v>
      </c>
      <c r="E98" s="1" t="s">
        <v>2214</v>
      </c>
      <c r="F98" s="32" t="e">
        <f>VLOOKUP(E98,Grupo!A:B,2,0)</f>
        <v>#N/A</v>
      </c>
      <c r="G98" s="1">
        <v>1</v>
      </c>
      <c r="H98" s="1"/>
      <c r="I98" s="2">
        <v>37796</v>
      </c>
      <c r="J98" s="1">
        <v>15318</v>
      </c>
      <c r="K98" s="3">
        <v>28571.4</v>
      </c>
      <c r="L98" s="1"/>
      <c r="M98" s="1" t="s">
        <v>1</v>
      </c>
      <c r="N98" s="1" t="s">
        <v>1257</v>
      </c>
    </row>
    <row r="99" spans="1:14" x14ac:dyDescent="0.25">
      <c r="A99" s="1">
        <v>7802</v>
      </c>
      <c r="B99" s="1" t="s">
        <v>98</v>
      </c>
      <c r="C99" s="1" t="s">
        <v>10</v>
      </c>
      <c r="D99" s="1">
        <v>8364</v>
      </c>
      <c r="E99" s="1" t="s">
        <v>2104</v>
      </c>
      <c r="F99" s="32" t="e">
        <f>VLOOKUP(E99,Grupo!A:B,2,0)</f>
        <v>#N/A</v>
      </c>
      <c r="G99" s="1">
        <v>1</v>
      </c>
      <c r="H99" s="1">
        <v>4597</v>
      </c>
      <c r="I99" s="2">
        <v>37797</v>
      </c>
      <c r="J99" s="1">
        <v>15331</v>
      </c>
      <c r="K99" s="3">
        <v>57142.86</v>
      </c>
      <c r="L99" s="1"/>
      <c r="M99" s="1" t="s">
        <v>10</v>
      </c>
      <c r="N99" s="1" t="s">
        <v>1218</v>
      </c>
    </row>
    <row r="100" spans="1:14" x14ac:dyDescent="0.25">
      <c r="A100" s="1">
        <v>7942</v>
      </c>
      <c r="B100" s="1" t="s">
        <v>97</v>
      </c>
      <c r="C100" s="1" t="s">
        <v>2</v>
      </c>
      <c r="D100" s="1">
        <v>10665</v>
      </c>
      <c r="E100" s="1" t="s">
        <v>2139</v>
      </c>
      <c r="F100" s="32" t="str">
        <f>VLOOKUP(E100,Grupo!A:B,2,0)</f>
        <v>_RX 0-11m</v>
      </c>
      <c r="G100" s="1">
        <v>1</v>
      </c>
      <c r="H100" s="1">
        <v>4599</v>
      </c>
      <c r="I100" s="2">
        <v>37797</v>
      </c>
      <c r="J100" s="1">
        <v>15334</v>
      </c>
      <c r="K100" s="3">
        <v>70476.2</v>
      </c>
      <c r="L100" s="1"/>
      <c r="M100" s="1" t="s">
        <v>2</v>
      </c>
      <c r="N100" s="1" t="s">
        <v>1253</v>
      </c>
    </row>
    <row r="101" spans="1:14" x14ac:dyDescent="0.25">
      <c r="A101" s="1">
        <v>7944</v>
      </c>
      <c r="B101" s="1" t="s">
        <v>99</v>
      </c>
      <c r="C101" s="1" t="s">
        <v>2</v>
      </c>
      <c r="D101" s="1">
        <v>9597</v>
      </c>
      <c r="E101" s="1" t="s">
        <v>2003</v>
      </c>
      <c r="F101" s="32" t="e">
        <f>VLOOKUP(E101,Grupo!A:B,2,0)</f>
        <v>#N/A</v>
      </c>
      <c r="G101" s="1">
        <v>1</v>
      </c>
      <c r="H101" s="1"/>
      <c r="I101" s="2">
        <v>37799</v>
      </c>
      <c r="J101" s="1">
        <v>15387</v>
      </c>
      <c r="K101" s="3">
        <v>45714.2</v>
      </c>
      <c r="L101" s="1"/>
      <c r="M101" s="1" t="s">
        <v>2</v>
      </c>
      <c r="N101" s="1" t="s">
        <v>1255</v>
      </c>
    </row>
    <row r="102" spans="1:14" x14ac:dyDescent="0.25">
      <c r="A102" s="1">
        <v>7948</v>
      </c>
      <c r="B102" s="1" t="s">
        <v>100</v>
      </c>
      <c r="C102" s="1" t="s">
        <v>10</v>
      </c>
      <c r="D102" s="1">
        <v>10095</v>
      </c>
      <c r="E102" s="1" t="s">
        <v>2151</v>
      </c>
      <c r="F102" s="32" t="str">
        <f>VLOOKUP(E102,Grupo!A:B,2,0)</f>
        <v>_RX 15-20 m</v>
      </c>
      <c r="G102" s="1">
        <v>1</v>
      </c>
      <c r="H102" s="1">
        <v>4151</v>
      </c>
      <c r="I102" s="2">
        <v>37802</v>
      </c>
      <c r="J102" s="1">
        <v>15394</v>
      </c>
      <c r="K102" s="3">
        <v>99047.62</v>
      </c>
      <c r="L102" s="1"/>
      <c r="M102" s="1" t="s">
        <v>10</v>
      </c>
      <c r="N102" s="1" t="s">
        <v>1254</v>
      </c>
    </row>
    <row r="103" spans="1:14" x14ac:dyDescent="0.25">
      <c r="A103" s="1">
        <v>7910</v>
      </c>
      <c r="B103" s="1" t="s">
        <v>101</v>
      </c>
      <c r="C103" s="1" t="s">
        <v>2</v>
      </c>
      <c r="D103" s="1">
        <v>9937</v>
      </c>
      <c r="E103" s="1" t="s">
        <v>2177</v>
      </c>
      <c r="F103" s="32" t="e">
        <f>VLOOKUP(E103,Grupo!A:B,2,0)</f>
        <v>#N/A</v>
      </c>
      <c r="G103" s="1">
        <v>1</v>
      </c>
      <c r="H103" s="1">
        <v>4659</v>
      </c>
      <c r="I103" s="2">
        <v>37803</v>
      </c>
      <c r="J103" s="1">
        <v>15429</v>
      </c>
      <c r="K103" s="3">
        <v>161904.76999999999</v>
      </c>
      <c r="L103" s="1"/>
      <c r="M103" s="1" t="s">
        <v>2</v>
      </c>
      <c r="N103" s="1" t="s">
        <v>1255</v>
      </c>
    </row>
    <row r="104" spans="1:14" x14ac:dyDescent="0.25">
      <c r="A104" s="1">
        <v>7947</v>
      </c>
      <c r="B104" s="1" t="s">
        <v>75</v>
      </c>
      <c r="C104" s="1" t="s">
        <v>4</v>
      </c>
      <c r="D104" s="1">
        <v>8389</v>
      </c>
      <c r="E104" s="1" t="s">
        <v>2101</v>
      </c>
      <c r="F104" s="32" t="e">
        <f>VLOOKUP(E104,Grupo!A:B,2,0)</f>
        <v>#N/A</v>
      </c>
      <c r="G104" s="1">
        <v>1</v>
      </c>
      <c r="H104" s="1"/>
      <c r="I104" s="2">
        <v>37805</v>
      </c>
      <c r="J104" s="1">
        <v>15468</v>
      </c>
      <c r="K104" s="3">
        <v>85714.2</v>
      </c>
      <c r="L104" s="1"/>
      <c r="M104" s="1" t="s">
        <v>4</v>
      </c>
      <c r="N104" s="1" t="s">
        <v>1559</v>
      </c>
    </row>
    <row r="105" spans="1:14" x14ac:dyDescent="0.25">
      <c r="A105" s="1">
        <v>7004</v>
      </c>
      <c r="B105" s="1" t="s">
        <v>26</v>
      </c>
      <c r="C105" s="1" t="s">
        <v>29</v>
      </c>
      <c r="D105" s="1">
        <v>8417</v>
      </c>
      <c r="E105" s="1" t="s">
        <v>2233</v>
      </c>
      <c r="F105" s="32" t="str">
        <f>VLOOKUP(E105,Grupo!A:B,2,0)</f>
        <v>_Wagon</v>
      </c>
      <c r="G105" s="1">
        <v>1</v>
      </c>
      <c r="H105" s="1">
        <v>4697</v>
      </c>
      <c r="I105" s="2">
        <v>37806</v>
      </c>
      <c r="J105" s="1">
        <v>15469</v>
      </c>
      <c r="K105" s="3">
        <v>24380.959999999999</v>
      </c>
      <c r="L105" s="1"/>
      <c r="M105" s="1" t="s">
        <v>29</v>
      </c>
      <c r="N105" s="1" t="s">
        <v>1256</v>
      </c>
    </row>
    <row r="106" spans="1:14" x14ac:dyDescent="0.25">
      <c r="A106" s="1">
        <v>7980</v>
      </c>
      <c r="B106" s="1" t="s">
        <v>103</v>
      </c>
      <c r="C106" s="1" t="s">
        <v>1</v>
      </c>
      <c r="D106" s="1">
        <v>13146</v>
      </c>
      <c r="E106" s="1" t="s">
        <v>2208</v>
      </c>
      <c r="F106" s="32" t="str">
        <f>VLOOKUP(E106,Grupo!A:B,2,0)</f>
        <v>_Colhedoras</v>
      </c>
      <c r="G106" s="1">
        <v>1</v>
      </c>
      <c r="H106" s="1">
        <v>4718</v>
      </c>
      <c r="I106" s="2">
        <v>37809</v>
      </c>
      <c r="J106" s="1">
        <v>15497</v>
      </c>
      <c r="K106" s="3">
        <v>7619.05</v>
      </c>
      <c r="L106" s="1"/>
      <c r="M106" s="1" t="s">
        <v>1</v>
      </c>
      <c r="N106" s="1" t="s">
        <v>1257</v>
      </c>
    </row>
    <row r="107" spans="1:14" x14ac:dyDescent="0.25">
      <c r="A107" s="1">
        <v>7945</v>
      </c>
      <c r="B107" s="1" t="s">
        <v>105</v>
      </c>
      <c r="C107" s="1" t="s">
        <v>2</v>
      </c>
      <c r="D107" s="1">
        <v>9597</v>
      </c>
      <c r="E107" s="1" t="s">
        <v>2003</v>
      </c>
      <c r="F107" s="32" t="e">
        <f>VLOOKUP(E107,Grupo!A:B,2,0)</f>
        <v>#N/A</v>
      </c>
      <c r="G107" s="1">
        <v>1</v>
      </c>
      <c r="H107" s="1"/>
      <c r="I107" s="2">
        <v>37810</v>
      </c>
      <c r="J107" s="1">
        <v>15509</v>
      </c>
      <c r="K107" s="3">
        <v>55000</v>
      </c>
      <c r="L107" s="1"/>
      <c r="M107" s="1" t="s">
        <v>2</v>
      </c>
      <c r="N107" s="1" t="s">
        <v>1842</v>
      </c>
    </row>
    <row r="108" spans="1:14" x14ac:dyDescent="0.25">
      <c r="A108" s="1">
        <v>7699</v>
      </c>
      <c r="B108" s="1" t="s">
        <v>104</v>
      </c>
      <c r="C108" s="1" t="s">
        <v>4</v>
      </c>
      <c r="D108" s="1">
        <v>9339</v>
      </c>
      <c r="E108" s="1" t="s">
        <v>2131</v>
      </c>
      <c r="F108" s="32" t="e">
        <f>VLOOKUP(E108,Grupo!A:B,2,0)</f>
        <v>#N/A</v>
      </c>
      <c r="G108" s="1">
        <v>1</v>
      </c>
      <c r="H108" s="1">
        <v>4725</v>
      </c>
      <c r="I108" s="2">
        <v>37810</v>
      </c>
      <c r="J108" s="1">
        <v>15508</v>
      </c>
      <c r="K108" s="3">
        <v>46609.53</v>
      </c>
      <c r="L108" s="1"/>
      <c r="M108" s="1" t="s">
        <v>4</v>
      </c>
      <c r="N108" s="1" t="s">
        <v>1258</v>
      </c>
    </row>
    <row r="109" spans="1:14" x14ac:dyDescent="0.25">
      <c r="A109" s="1">
        <v>7910</v>
      </c>
      <c r="B109" s="1" t="s">
        <v>101</v>
      </c>
      <c r="C109" s="1" t="s">
        <v>2</v>
      </c>
      <c r="D109" s="1">
        <v>9937</v>
      </c>
      <c r="E109" s="1" t="s">
        <v>2177</v>
      </c>
      <c r="F109" s="32" t="e">
        <f>VLOOKUP(E109,Grupo!A:B,2,0)</f>
        <v>#N/A</v>
      </c>
      <c r="G109" s="1">
        <v>1</v>
      </c>
      <c r="H109" s="1">
        <v>4750</v>
      </c>
      <c r="I109" s="2">
        <v>37812</v>
      </c>
      <c r="J109" s="1">
        <v>15533</v>
      </c>
      <c r="K109" s="3">
        <v>161904.76999999999</v>
      </c>
      <c r="L109" s="1"/>
      <c r="M109" s="1" t="s">
        <v>2</v>
      </c>
      <c r="N109" s="1" t="s">
        <v>1255</v>
      </c>
    </row>
    <row r="110" spans="1:14" x14ac:dyDescent="0.25">
      <c r="A110" s="1">
        <v>796</v>
      </c>
      <c r="B110" s="1" t="s">
        <v>106</v>
      </c>
      <c r="C110" s="1" t="s">
        <v>10</v>
      </c>
      <c r="D110" s="1">
        <v>10975</v>
      </c>
      <c r="E110" s="1">
        <v>9000</v>
      </c>
      <c r="F110" s="32" t="e">
        <f>VLOOKUP(E110,Grupo!A:B,2,0)</f>
        <v>#N/A</v>
      </c>
      <c r="G110" s="1">
        <v>1</v>
      </c>
      <c r="H110" s="1">
        <v>4780</v>
      </c>
      <c r="I110" s="2">
        <v>37813</v>
      </c>
      <c r="J110" s="1">
        <v>15588</v>
      </c>
      <c r="K110" s="3">
        <v>8000</v>
      </c>
      <c r="L110" s="1"/>
      <c r="M110" s="1" t="s">
        <v>10</v>
      </c>
      <c r="N110" s="1" t="s">
        <v>1218</v>
      </c>
    </row>
    <row r="111" spans="1:14" x14ac:dyDescent="0.25">
      <c r="A111" s="1">
        <v>484</v>
      </c>
      <c r="B111" s="1" t="s">
        <v>107</v>
      </c>
      <c r="C111" s="1" t="s">
        <v>108</v>
      </c>
      <c r="D111" s="1">
        <v>8339</v>
      </c>
      <c r="E111" s="1" t="s">
        <v>2191</v>
      </c>
      <c r="F111" s="32" t="str">
        <f>VLOOKUP(E111,Grupo!A:B,2,0)</f>
        <v>_Colhedoras</v>
      </c>
      <c r="G111" s="1">
        <v>1</v>
      </c>
      <c r="H111" s="1"/>
      <c r="I111" s="2">
        <v>37819</v>
      </c>
      <c r="J111" s="1">
        <v>15646</v>
      </c>
      <c r="K111" s="3">
        <v>22827.599999999999</v>
      </c>
      <c r="L111" s="1"/>
      <c r="M111" s="1" t="s">
        <v>2038</v>
      </c>
      <c r="N111" s="1" t="s">
        <v>1291</v>
      </c>
    </row>
    <row r="112" spans="1:14" x14ac:dyDescent="0.25">
      <c r="A112" s="1">
        <v>7420</v>
      </c>
      <c r="B112" s="1" t="s">
        <v>39</v>
      </c>
      <c r="C112" s="1" t="s">
        <v>1</v>
      </c>
      <c r="D112" s="1">
        <v>8348</v>
      </c>
      <c r="E112" s="1" t="s">
        <v>2212</v>
      </c>
      <c r="F112" s="32" t="e">
        <f>VLOOKUP(E112,Grupo!A:B,2,0)</f>
        <v>#N/A</v>
      </c>
      <c r="G112" s="1">
        <v>1</v>
      </c>
      <c r="H112" s="1">
        <v>4839</v>
      </c>
      <c r="I112" s="2">
        <v>37819</v>
      </c>
      <c r="J112" s="1">
        <v>15652</v>
      </c>
      <c r="K112" s="3">
        <v>14285.72</v>
      </c>
      <c r="L112" s="1"/>
      <c r="M112" s="1" t="s">
        <v>1</v>
      </c>
      <c r="N112" s="1" t="s">
        <v>1215</v>
      </c>
    </row>
    <row r="113" spans="1:14" x14ac:dyDescent="0.25">
      <c r="A113" s="1">
        <v>7891</v>
      </c>
      <c r="B113" s="1" t="s">
        <v>17</v>
      </c>
      <c r="C113" s="1" t="s">
        <v>2</v>
      </c>
      <c r="D113" s="1">
        <v>8710</v>
      </c>
      <c r="E113" s="1" t="s">
        <v>2107</v>
      </c>
      <c r="F113" s="32" t="str">
        <f>VLOOKUP(E113,Grupo!A:B,2,0)</f>
        <v>_TMX 12-15 m</v>
      </c>
      <c r="G113" s="1">
        <v>1</v>
      </c>
      <c r="H113" s="1">
        <v>4149</v>
      </c>
      <c r="I113" s="2">
        <v>37820</v>
      </c>
      <c r="J113" s="1">
        <v>15685</v>
      </c>
      <c r="K113" s="3">
        <v>80952.39</v>
      </c>
      <c r="L113" s="1"/>
      <c r="M113" s="1" t="s">
        <v>2</v>
      </c>
      <c r="N113" s="1" t="s">
        <v>1196</v>
      </c>
    </row>
    <row r="114" spans="1:14" x14ac:dyDescent="0.25">
      <c r="A114" s="1">
        <v>493</v>
      </c>
      <c r="B114" s="1" t="s">
        <v>109</v>
      </c>
      <c r="C114" s="1" t="s">
        <v>4</v>
      </c>
      <c r="D114" s="1">
        <v>8350</v>
      </c>
      <c r="E114" s="1" t="s">
        <v>2205</v>
      </c>
      <c r="F114" s="32" t="e">
        <f>VLOOKUP(E114,Grupo!A:B,2,0)</f>
        <v>#N/A</v>
      </c>
      <c r="G114" s="1">
        <v>1</v>
      </c>
      <c r="H114" s="1">
        <v>4860</v>
      </c>
      <c r="I114" s="2">
        <v>37823</v>
      </c>
      <c r="J114" s="1">
        <v>15710</v>
      </c>
      <c r="K114" s="3">
        <v>30476.2</v>
      </c>
      <c r="L114" s="1"/>
      <c r="M114" s="1" t="s">
        <v>4</v>
      </c>
      <c r="N114" s="1" t="s">
        <v>1259</v>
      </c>
    </row>
    <row r="115" spans="1:14" x14ac:dyDescent="0.25">
      <c r="A115" s="1">
        <v>483</v>
      </c>
      <c r="B115" s="1" t="s">
        <v>110</v>
      </c>
      <c r="C115" s="1" t="s">
        <v>2</v>
      </c>
      <c r="D115" s="1">
        <v>8413</v>
      </c>
      <c r="E115" s="1" t="s">
        <v>2222</v>
      </c>
      <c r="F115" s="32" t="e">
        <f>VLOOKUP(E115,Grupo!A:B,2,0)</f>
        <v>#N/A</v>
      </c>
      <c r="G115" s="1">
        <v>1</v>
      </c>
      <c r="H115" s="1">
        <v>4875</v>
      </c>
      <c r="I115" s="2">
        <v>37823</v>
      </c>
      <c r="J115" s="1">
        <v>15711</v>
      </c>
      <c r="K115" s="3">
        <v>16666.669999999998</v>
      </c>
      <c r="L115" s="1"/>
      <c r="M115" s="1" t="s">
        <v>2</v>
      </c>
      <c r="N115" s="1" t="s">
        <v>1260</v>
      </c>
    </row>
    <row r="116" spans="1:14" x14ac:dyDescent="0.25">
      <c r="A116" s="1">
        <v>496</v>
      </c>
      <c r="B116" s="1" t="s">
        <v>111</v>
      </c>
      <c r="C116" s="1" t="s">
        <v>4</v>
      </c>
      <c r="D116" s="1">
        <v>9360</v>
      </c>
      <c r="E116" s="1" t="s">
        <v>2202</v>
      </c>
      <c r="F116" s="32" t="e">
        <f>VLOOKUP(E116,Grupo!A:B,2,0)</f>
        <v>#N/A</v>
      </c>
      <c r="G116" s="1">
        <v>1</v>
      </c>
      <c r="H116" s="1">
        <v>4893</v>
      </c>
      <c r="I116" s="2">
        <v>37824</v>
      </c>
      <c r="J116" s="1">
        <v>15730</v>
      </c>
      <c r="K116" s="3">
        <v>17647.62</v>
      </c>
      <c r="L116" s="1"/>
      <c r="M116" s="1" t="s">
        <v>4</v>
      </c>
      <c r="N116" s="1" t="s">
        <v>1199</v>
      </c>
    </row>
    <row r="117" spans="1:14" x14ac:dyDescent="0.25">
      <c r="A117" s="1">
        <v>495</v>
      </c>
      <c r="B117" s="1" t="s">
        <v>112</v>
      </c>
      <c r="C117" s="1" t="s">
        <v>2</v>
      </c>
      <c r="D117" s="1">
        <v>13585</v>
      </c>
      <c r="E117" s="1" t="s">
        <v>2015</v>
      </c>
      <c r="F117" s="32" t="str">
        <f>VLOOKUP(E117,Grupo!A:B,2,0)</f>
        <v>_TMX 02-5 m</v>
      </c>
      <c r="G117" s="1">
        <v>1</v>
      </c>
      <c r="H117" s="1">
        <v>4902</v>
      </c>
      <c r="I117" s="2">
        <v>37824</v>
      </c>
      <c r="J117" s="1">
        <v>15729</v>
      </c>
      <c r="K117" s="3">
        <v>6300</v>
      </c>
      <c r="L117" s="1"/>
      <c r="M117" s="1" t="s">
        <v>2</v>
      </c>
      <c r="N117" s="1" t="s">
        <v>1245</v>
      </c>
    </row>
    <row r="118" spans="1:14" x14ac:dyDescent="0.25">
      <c r="A118" s="1">
        <v>7752</v>
      </c>
      <c r="B118" s="1" t="s">
        <v>113</v>
      </c>
      <c r="C118" s="1" t="s">
        <v>10</v>
      </c>
      <c r="D118" s="1">
        <v>13026</v>
      </c>
      <c r="E118" s="1" t="s">
        <v>2190</v>
      </c>
      <c r="F118" s="32" t="str">
        <f>VLOOKUP(E118,Grupo!A:B,2,0)</f>
        <v>_Colhedoras</v>
      </c>
      <c r="G118" s="1">
        <v>1</v>
      </c>
      <c r="H118" s="1">
        <v>4897</v>
      </c>
      <c r="I118" s="2">
        <v>37825</v>
      </c>
      <c r="J118" s="1">
        <v>15731</v>
      </c>
      <c r="K118" s="3">
        <v>32884.769999999997</v>
      </c>
      <c r="L118" s="1"/>
      <c r="M118" s="1" t="s">
        <v>10</v>
      </c>
      <c r="N118" s="1" t="s">
        <v>1261</v>
      </c>
    </row>
    <row r="119" spans="1:14" x14ac:dyDescent="0.25">
      <c r="A119" s="1">
        <v>7752</v>
      </c>
      <c r="B119" s="1" t="s">
        <v>113</v>
      </c>
      <c r="C119" s="1" t="s">
        <v>10</v>
      </c>
      <c r="D119" s="1">
        <v>8417</v>
      </c>
      <c r="E119" s="1" t="s">
        <v>2233</v>
      </c>
      <c r="F119" s="32" t="str">
        <f>VLOOKUP(E119,Grupo!A:B,2,0)</f>
        <v>_Wagon</v>
      </c>
      <c r="G119" s="1">
        <v>1</v>
      </c>
      <c r="H119" s="1">
        <v>4897</v>
      </c>
      <c r="I119" s="2">
        <v>37825</v>
      </c>
      <c r="J119" s="1">
        <v>15731</v>
      </c>
      <c r="K119" s="3">
        <v>26206.67</v>
      </c>
      <c r="L119" s="1"/>
      <c r="M119" s="1" t="s">
        <v>10</v>
      </c>
      <c r="N119" s="1" t="s">
        <v>1261</v>
      </c>
    </row>
    <row r="120" spans="1:14" x14ac:dyDescent="0.25">
      <c r="A120" s="1">
        <v>7926</v>
      </c>
      <c r="B120" s="1" t="s">
        <v>114</v>
      </c>
      <c r="C120" s="1" t="s">
        <v>4</v>
      </c>
      <c r="D120" s="1">
        <v>9361</v>
      </c>
      <c r="E120" s="1" t="s">
        <v>2209</v>
      </c>
      <c r="F120" s="32" t="str">
        <f>VLOOKUP(E120,Grupo!A:B,2,0)</f>
        <v>_Colhedoras</v>
      </c>
      <c r="G120" s="1">
        <v>1</v>
      </c>
      <c r="H120" s="1">
        <v>4905</v>
      </c>
      <c r="I120" s="2">
        <v>37825</v>
      </c>
      <c r="J120" s="1">
        <v>15737</v>
      </c>
      <c r="K120" s="3">
        <v>25705.72</v>
      </c>
      <c r="L120" s="1"/>
      <c r="M120" s="1" t="s">
        <v>4</v>
      </c>
      <c r="N120" s="1" t="s">
        <v>1262</v>
      </c>
    </row>
    <row r="121" spans="1:14" x14ac:dyDescent="0.25">
      <c r="A121" s="1">
        <v>7963</v>
      </c>
      <c r="B121" s="1" t="s">
        <v>115</v>
      </c>
      <c r="C121" s="1" t="s">
        <v>4</v>
      </c>
      <c r="D121" s="1">
        <v>8364</v>
      </c>
      <c r="E121" s="1" t="s">
        <v>2104</v>
      </c>
      <c r="F121" s="32" t="e">
        <f>VLOOKUP(E121,Grupo!A:B,2,0)</f>
        <v>#N/A</v>
      </c>
      <c r="G121" s="1">
        <v>1</v>
      </c>
      <c r="H121" s="1">
        <v>4928</v>
      </c>
      <c r="I121" s="2">
        <v>37830</v>
      </c>
      <c r="J121" s="1">
        <v>15767</v>
      </c>
      <c r="K121" s="3">
        <v>75238.100000000006</v>
      </c>
      <c r="L121" s="1"/>
      <c r="M121" s="1" t="s">
        <v>4</v>
      </c>
      <c r="N121" s="1" t="s">
        <v>1263</v>
      </c>
    </row>
    <row r="122" spans="1:14" x14ac:dyDescent="0.25">
      <c r="A122" s="1">
        <v>490</v>
      </c>
      <c r="B122" s="1" t="s">
        <v>116</v>
      </c>
      <c r="C122" s="1" t="s">
        <v>2</v>
      </c>
      <c r="D122" s="1">
        <v>8342</v>
      </c>
      <c r="E122" s="1" t="s">
        <v>2196</v>
      </c>
      <c r="F122" s="32" t="str">
        <f>VLOOKUP(E122,Grupo!A:B,2,0)</f>
        <v>_Colhedoras</v>
      </c>
      <c r="G122" s="1">
        <v>1</v>
      </c>
      <c r="H122" s="1">
        <v>4976</v>
      </c>
      <c r="I122" s="2">
        <v>37831</v>
      </c>
      <c r="J122" s="1">
        <v>15797</v>
      </c>
      <c r="K122" s="3">
        <v>18679.150000000001</v>
      </c>
      <c r="L122" s="1"/>
      <c r="M122" s="1" t="s">
        <v>2</v>
      </c>
      <c r="N122" s="1" t="s">
        <v>1264</v>
      </c>
    </row>
    <row r="123" spans="1:14" x14ac:dyDescent="0.25">
      <c r="A123" s="1">
        <v>502</v>
      </c>
      <c r="B123" s="1" t="s">
        <v>117</v>
      </c>
      <c r="C123" s="1" t="s">
        <v>2</v>
      </c>
      <c r="D123" s="1">
        <v>8700</v>
      </c>
      <c r="E123" s="1" t="s">
        <v>2118</v>
      </c>
      <c r="F123" s="32" t="str">
        <f>VLOOKUP(E123,Grupo!A:B,2,0)</f>
        <v>_TMX 02-5 m</v>
      </c>
      <c r="G123" s="1">
        <v>1</v>
      </c>
      <c r="H123" s="1">
        <v>4924</v>
      </c>
      <c r="I123" s="2">
        <v>37831</v>
      </c>
      <c r="J123" s="1">
        <v>15804</v>
      </c>
      <c r="K123" s="3">
        <v>33757.15</v>
      </c>
      <c r="L123" s="1"/>
      <c r="M123" s="1" t="s">
        <v>2</v>
      </c>
      <c r="N123" s="1" t="s">
        <v>1265</v>
      </c>
    </row>
    <row r="124" spans="1:14" x14ac:dyDescent="0.25">
      <c r="A124" s="1">
        <v>719</v>
      </c>
      <c r="B124" s="1" t="s">
        <v>118</v>
      </c>
      <c r="C124" s="1" t="s">
        <v>2</v>
      </c>
      <c r="D124" s="1">
        <v>14668</v>
      </c>
      <c r="E124" s="1" t="s">
        <v>2163</v>
      </c>
      <c r="F124" s="32" t="str">
        <f>VLOOKUP(E124,Grupo!A:B,2,0)</f>
        <v>_RX 15-20 m</v>
      </c>
      <c r="G124" s="1">
        <v>1</v>
      </c>
      <c r="H124" s="1">
        <v>5016</v>
      </c>
      <c r="I124" s="2">
        <v>37833</v>
      </c>
      <c r="J124" s="1">
        <v>15851</v>
      </c>
      <c r="K124" s="3">
        <v>133333.34</v>
      </c>
      <c r="L124" s="1"/>
      <c r="M124" s="1" t="s">
        <v>2</v>
      </c>
      <c r="N124" s="1" t="s">
        <v>1266</v>
      </c>
    </row>
    <row r="125" spans="1:14" x14ac:dyDescent="0.25">
      <c r="A125" s="1">
        <v>7924</v>
      </c>
      <c r="B125" s="1" t="s">
        <v>119</v>
      </c>
      <c r="C125" s="1" t="s">
        <v>2</v>
      </c>
      <c r="D125" s="1">
        <v>8340</v>
      </c>
      <c r="E125" s="1" t="s">
        <v>2191</v>
      </c>
      <c r="F125" s="32" t="str">
        <f>VLOOKUP(E125,Grupo!A:B,2,0)</f>
        <v>_Colhedoras</v>
      </c>
      <c r="G125" s="1">
        <v>1</v>
      </c>
      <c r="H125" s="1">
        <v>5059</v>
      </c>
      <c r="I125" s="2">
        <v>37838</v>
      </c>
      <c r="J125" s="1">
        <v>15918</v>
      </c>
      <c r="K125" s="3">
        <v>22203.81</v>
      </c>
      <c r="L125" s="1"/>
      <c r="M125" s="1" t="s">
        <v>2</v>
      </c>
      <c r="N125" s="1" t="s">
        <v>1267</v>
      </c>
    </row>
    <row r="126" spans="1:14" x14ac:dyDescent="0.25">
      <c r="A126" s="1">
        <v>7719</v>
      </c>
      <c r="B126" s="1" t="s">
        <v>120</v>
      </c>
      <c r="C126" s="1" t="s">
        <v>15</v>
      </c>
      <c r="D126" s="1">
        <v>8417</v>
      </c>
      <c r="E126" s="1" t="s">
        <v>2233</v>
      </c>
      <c r="F126" s="32" t="str">
        <f>VLOOKUP(E126,Grupo!A:B,2,0)</f>
        <v>_Wagon</v>
      </c>
      <c r="G126" s="1">
        <v>1</v>
      </c>
      <c r="H126" s="1">
        <v>4908</v>
      </c>
      <c r="I126" s="2">
        <v>37839</v>
      </c>
      <c r="J126" s="1">
        <v>15926</v>
      </c>
      <c r="K126" s="3">
        <v>23257.82</v>
      </c>
      <c r="L126" s="1"/>
      <c r="M126" s="1" t="s">
        <v>15</v>
      </c>
      <c r="N126" s="1" t="s">
        <v>1268</v>
      </c>
    </row>
    <row r="127" spans="1:14" x14ac:dyDescent="0.25">
      <c r="A127" s="1">
        <v>516</v>
      </c>
      <c r="B127" s="1" t="s">
        <v>121</v>
      </c>
      <c r="C127" s="1" t="s">
        <v>10</v>
      </c>
      <c r="D127" s="1">
        <v>8339</v>
      </c>
      <c r="E127" s="1" t="s">
        <v>2191</v>
      </c>
      <c r="F127" s="32" t="str">
        <f>VLOOKUP(E127,Grupo!A:B,2,0)</f>
        <v>_Colhedoras</v>
      </c>
      <c r="G127" s="1">
        <v>1</v>
      </c>
      <c r="H127" s="1">
        <v>5109</v>
      </c>
      <c r="I127" s="2">
        <v>37845</v>
      </c>
      <c r="J127" s="1">
        <v>16019</v>
      </c>
      <c r="K127" s="3">
        <v>21904.77</v>
      </c>
      <c r="L127" s="1"/>
      <c r="M127" s="1" t="s">
        <v>10</v>
      </c>
      <c r="N127" s="1" t="s">
        <v>1269</v>
      </c>
    </row>
    <row r="128" spans="1:14" x14ac:dyDescent="0.25">
      <c r="A128" s="1">
        <v>7921</v>
      </c>
      <c r="B128" s="1" t="s">
        <v>46</v>
      </c>
      <c r="C128" s="1" t="s">
        <v>2</v>
      </c>
      <c r="D128" s="1">
        <v>14102</v>
      </c>
      <c r="E128" s="1" t="s">
        <v>1984</v>
      </c>
      <c r="F128" s="32" t="str">
        <f>VLOOKUP(E128,Grupo!A:B,2,0)</f>
        <v>_Colhedoras</v>
      </c>
      <c r="G128" s="1">
        <v>1</v>
      </c>
      <c r="H128" s="1"/>
      <c r="I128" s="2">
        <v>37847</v>
      </c>
      <c r="J128" s="1">
        <v>16065</v>
      </c>
      <c r="K128" s="3">
        <v>34371</v>
      </c>
      <c r="L128" s="1"/>
      <c r="M128" s="1" t="s">
        <v>2</v>
      </c>
      <c r="N128" s="1" t="s">
        <v>2037</v>
      </c>
    </row>
    <row r="129" spans="1:14" x14ac:dyDescent="0.25">
      <c r="A129" s="1">
        <v>7921</v>
      </c>
      <c r="B129" s="1" t="s">
        <v>46</v>
      </c>
      <c r="C129" s="1" t="s">
        <v>2</v>
      </c>
      <c r="D129" s="1">
        <v>9185</v>
      </c>
      <c r="E129" s="1" t="s">
        <v>2190</v>
      </c>
      <c r="F129" s="32" t="str">
        <f>VLOOKUP(E129,Grupo!A:B,2,0)</f>
        <v>_Colhedoras</v>
      </c>
      <c r="G129" s="1">
        <v>1</v>
      </c>
      <c r="H129" s="1"/>
      <c r="I129" s="2">
        <v>37847</v>
      </c>
      <c r="J129" s="1">
        <v>16065</v>
      </c>
      <c r="K129" s="3">
        <v>25629</v>
      </c>
      <c r="L129" s="1"/>
      <c r="M129" s="1" t="s">
        <v>2</v>
      </c>
      <c r="N129" s="1" t="s">
        <v>2037</v>
      </c>
    </row>
    <row r="130" spans="1:14" x14ac:dyDescent="0.25">
      <c r="A130" s="1">
        <v>1083</v>
      </c>
      <c r="B130" s="1" t="s">
        <v>122</v>
      </c>
      <c r="C130" s="1" t="s">
        <v>29</v>
      </c>
      <c r="D130" s="1">
        <v>8712</v>
      </c>
      <c r="E130" s="1" t="s">
        <v>2113</v>
      </c>
      <c r="F130" s="32" t="e">
        <f>VLOOKUP(E130,Grupo!A:B,2,0)</f>
        <v>#N/A</v>
      </c>
      <c r="G130" s="1">
        <v>1</v>
      </c>
      <c r="H130" s="1">
        <v>5147</v>
      </c>
      <c r="I130" s="2">
        <v>37847</v>
      </c>
      <c r="J130" s="1">
        <v>16058</v>
      </c>
      <c r="K130" s="3">
        <v>104761.91</v>
      </c>
      <c r="L130" s="1"/>
      <c r="M130" s="1" t="s">
        <v>29</v>
      </c>
      <c r="N130" s="1" t="s">
        <v>1270</v>
      </c>
    </row>
    <row r="131" spans="1:14" x14ac:dyDescent="0.25">
      <c r="A131" s="1">
        <v>7077</v>
      </c>
      <c r="B131" s="1" t="s">
        <v>123</v>
      </c>
      <c r="C131" s="1" t="s">
        <v>10</v>
      </c>
      <c r="D131" s="1">
        <v>13146</v>
      </c>
      <c r="E131" s="1" t="s">
        <v>2208</v>
      </c>
      <c r="F131" s="32" t="str">
        <f>VLOOKUP(E131,Grupo!A:B,2,0)</f>
        <v>_Colhedoras</v>
      </c>
      <c r="G131" s="1">
        <v>1</v>
      </c>
      <c r="H131" s="1">
        <v>5152</v>
      </c>
      <c r="I131" s="2">
        <v>37848</v>
      </c>
      <c r="J131" s="1">
        <v>16070</v>
      </c>
      <c r="K131" s="3">
        <v>20995.24</v>
      </c>
      <c r="L131" s="1"/>
      <c r="M131" s="1" t="s">
        <v>10</v>
      </c>
      <c r="N131" s="1" t="s">
        <v>1271</v>
      </c>
    </row>
    <row r="132" spans="1:14" x14ac:dyDescent="0.25">
      <c r="A132" s="1">
        <v>7103</v>
      </c>
      <c r="B132" s="1" t="s">
        <v>124</v>
      </c>
      <c r="C132" s="1" t="s">
        <v>29</v>
      </c>
      <c r="D132" s="1">
        <v>8387</v>
      </c>
      <c r="E132" s="1" t="s">
        <v>2124</v>
      </c>
      <c r="F132" s="32" t="str">
        <f>VLOOKUP(E132,Grupo!A:B,2,0)</f>
        <v>_TMX 06-10 m</v>
      </c>
      <c r="G132" s="1">
        <v>1</v>
      </c>
      <c r="H132" s="1">
        <v>5028</v>
      </c>
      <c r="I132" s="2">
        <v>37851</v>
      </c>
      <c r="J132" s="1">
        <v>16073</v>
      </c>
      <c r="K132" s="3">
        <v>55809.53</v>
      </c>
      <c r="L132" s="1"/>
      <c r="M132" s="1" t="s">
        <v>29</v>
      </c>
      <c r="N132" s="1" t="s">
        <v>1272</v>
      </c>
    </row>
    <row r="133" spans="1:14" x14ac:dyDescent="0.25">
      <c r="A133" s="1">
        <v>504</v>
      </c>
      <c r="B133" s="1" t="s">
        <v>125</v>
      </c>
      <c r="C133" s="1" t="s">
        <v>2</v>
      </c>
      <c r="D133" s="1">
        <v>8417</v>
      </c>
      <c r="E133" s="1" t="s">
        <v>2233</v>
      </c>
      <c r="F133" s="32" t="str">
        <f>VLOOKUP(E133,Grupo!A:B,2,0)</f>
        <v>_Wagon</v>
      </c>
      <c r="G133" s="1">
        <v>1</v>
      </c>
      <c r="H133" s="1">
        <v>5177</v>
      </c>
      <c r="I133" s="2">
        <v>37852</v>
      </c>
      <c r="J133" s="1">
        <v>16099</v>
      </c>
      <c r="K133" s="3">
        <v>21047.62</v>
      </c>
      <c r="L133" s="1"/>
      <c r="M133" s="1" t="s">
        <v>2</v>
      </c>
      <c r="N133" s="1" t="s">
        <v>1273</v>
      </c>
    </row>
    <row r="134" spans="1:14" x14ac:dyDescent="0.25">
      <c r="A134" s="1">
        <v>504</v>
      </c>
      <c r="B134" s="1" t="s">
        <v>125</v>
      </c>
      <c r="C134" s="1" t="s">
        <v>2</v>
      </c>
      <c r="D134" s="1">
        <v>8417</v>
      </c>
      <c r="E134" s="1" t="s">
        <v>2233</v>
      </c>
      <c r="F134" s="32" t="str">
        <f>VLOOKUP(E134,Grupo!A:B,2,0)</f>
        <v>_Wagon</v>
      </c>
      <c r="G134" s="1">
        <v>1</v>
      </c>
      <c r="H134" s="1">
        <v>5178</v>
      </c>
      <c r="I134" s="2">
        <v>37852</v>
      </c>
      <c r="J134" s="1">
        <v>16100</v>
      </c>
      <c r="K134" s="3">
        <v>21047.62</v>
      </c>
      <c r="L134" s="1"/>
      <c r="M134" s="1" t="s">
        <v>2</v>
      </c>
      <c r="N134" s="1" t="s">
        <v>1273</v>
      </c>
    </row>
    <row r="135" spans="1:14" x14ac:dyDescent="0.25">
      <c r="A135" s="1">
        <v>526</v>
      </c>
      <c r="B135" s="1" t="s">
        <v>126</v>
      </c>
      <c r="C135" s="1" t="s">
        <v>2</v>
      </c>
      <c r="D135" s="1">
        <v>2382</v>
      </c>
      <c r="E135" s="1" t="s">
        <v>2013</v>
      </c>
      <c r="F135" s="32" t="e">
        <f>VLOOKUP(E135,Grupo!A:B,2,0)</f>
        <v>#N/A</v>
      </c>
      <c r="G135" s="1">
        <v>1</v>
      </c>
      <c r="H135" s="1">
        <v>5199</v>
      </c>
      <c r="I135" s="2">
        <v>37853</v>
      </c>
      <c r="J135" s="1">
        <v>16119</v>
      </c>
      <c r="K135" s="3">
        <v>20000</v>
      </c>
      <c r="L135" s="1"/>
      <c r="M135" s="1" t="s">
        <v>2</v>
      </c>
      <c r="N135" s="1" t="s">
        <v>1274</v>
      </c>
    </row>
    <row r="136" spans="1:14" x14ac:dyDescent="0.25">
      <c r="A136" s="1">
        <v>7979</v>
      </c>
      <c r="B136" s="1" t="s">
        <v>127</v>
      </c>
      <c r="C136" s="1" t="s">
        <v>128</v>
      </c>
      <c r="D136" s="1">
        <v>8646</v>
      </c>
      <c r="E136" s="1" t="s">
        <v>2226</v>
      </c>
      <c r="F136" s="32" t="e">
        <f>VLOOKUP(E136,Grupo!A:B,2,0)</f>
        <v>#N/A</v>
      </c>
      <c r="G136" s="1">
        <v>1</v>
      </c>
      <c r="H136" s="1">
        <v>5195</v>
      </c>
      <c r="I136" s="2">
        <v>37853</v>
      </c>
      <c r="J136" s="1">
        <v>16114</v>
      </c>
      <c r="K136" s="3">
        <v>33057.15</v>
      </c>
      <c r="L136" s="1"/>
      <c r="M136" s="1" t="s">
        <v>128</v>
      </c>
      <c r="N136" s="1" t="s">
        <v>1275</v>
      </c>
    </row>
    <row r="137" spans="1:14" x14ac:dyDescent="0.25">
      <c r="A137" s="1">
        <v>7923</v>
      </c>
      <c r="B137" s="1" t="s">
        <v>129</v>
      </c>
      <c r="C137" s="1" t="s">
        <v>2</v>
      </c>
      <c r="D137" s="1">
        <v>9359</v>
      </c>
      <c r="E137" s="1" t="s">
        <v>2199</v>
      </c>
      <c r="F137" s="32" t="str">
        <f>VLOOKUP(E137,Grupo!A:B,2,0)</f>
        <v>_Colhedoras</v>
      </c>
      <c r="G137" s="1">
        <v>1</v>
      </c>
      <c r="H137" s="1">
        <v>5216</v>
      </c>
      <c r="I137" s="2">
        <v>37855</v>
      </c>
      <c r="J137" s="1">
        <v>16148</v>
      </c>
      <c r="K137" s="3">
        <v>23518.86</v>
      </c>
      <c r="L137" s="1"/>
      <c r="M137" s="1" t="s">
        <v>2</v>
      </c>
      <c r="N137" s="1" t="s">
        <v>1276</v>
      </c>
    </row>
    <row r="138" spans="1:14" x14ac:dyDescent="0.25">
      <c r="A138" s="1">
        <v>528</v>
      </c>
      <c r="B138" s="1" t="s">
        <v>130</v>
      </c>
      <c r="C138" s="1" t="s">
        <v>131</v>
      </c>
      <c r="D138" s="1">
        <v>8351</v>
      </c>
      <c r="E138" s="1" t="s">
        <v>2206</v>
      </c>
      <c r="F138" s="32" t="e">
        <f>VLOOKUP(E138,Grupo!A:B,2,0)</f>
        <v>#N/A</v>
      </c>
      <c r="G138" s="1">
        <v>1</v>
      </c>
      <c r="H138" s="1">
        <v>5273</v>
      </c>
      <c r="I138" s="2">
        <v>37861</v>
      </c>
      <c r="J138" s="1">
        <v>16217</v>
      </c>
      <c r="K138" s="3">
        <v>38000</v>
      </c>
      <c r="L138" s="1"/>
      <c r="M138" s="1" t="s">
        <v>131</v>
      </c>
      <c r="N138" s="1" t="s">
        <v>1277</v>
      </c>
    </row>
    <row r="139" spans="1:14" x14ac:dyDescent="0.25">
      <c r="A139" s="1">
        <v>533</v>
      </c>
      <c r="B139" s="1" t="s">
        <v>132</v>
      </c>
      <c r="C139" s="1" t="s">
        <v>1</v>
      </c>
      <c r="D139" s="1">
        <v>8340</v>
      </c>
      <c r="E139" s="1" t="s">
        <v>2191</v>
      </c>
      <c r="F139" s="32" t="str">
        <f>VLOOKUP(E139,Grupo!A:B,2,0)</f>
        <v>_Colhedoras</v>
      </c>
      <c r="G139" s="1">
        <v>1</v>
      </c>
      <c r="H139" s="1">
        <v>5268</v>
      </c>
      <c r="I139" s="2">
        <v>37861</v>
      </c>
      <c r="J139" s="1">
        <v>16215</v>
      </c>
      <c r="K139" s="3">
        <v>23328.58</v>
      </c>
      <c r="L139" s="1"/>
      <c r="M139" s="1" t="s">
        <v>1</v>
      </c>
      <c r="N139" s="1" t="s">
        <v>1278</v>
      </c>
    </row>
    <row r="140" spans="1:14" x14ac:dyDescent="0.25">
      <c r="A140" s="1">
        <v>536</v>
      </c>
      <c r="B140" s="1" t="s">
        <v>133</v>
      </c>
      <c r="C140" s="1" t="s">
        <v>29</v>
      </c>
      <c r="D140" s="1">
        <v>8341</v>
      </c>
      <c r="E140" s="1" t="s">
        <v>2201</v>
      </c>
      <c r="F140" s="32" t="str">
        <f>VLOOKUP(E140,Grupo!A:B,2,0)</f>
        <v>_Colhedoras</v>
      </c>
      <c r="G140" s="1">
        <v>1</v>
      </c>
      <c r="H140" s="1">
        <v>5330</v>
      </c>
      <c r="I140" s="2">
        <v>37867</v>
      </c>
      <c r="J140" s="1">
        <v>16329</v>
      </c>
      <c r="K140" s="3">
        <v>22399.05</v>
      </c>
      <c r="L140" s="1"/>
      <c r="M140" s="1" t="s">
        <v>29</v>
      </c>
      <c r="N140" s="1" t="s">
        <v>1279</v>
      </c>
    </row>
    <row r="141" spans="1:14" x14ac:dyDescent="0.25">
      <c r="A141" s="1">
        <v>529</v>
      </c>
      <c r="B141" s="1" t="s">
        <v>134</v>
      </c>
      <c r="C141" s="1" t="s">
        <v>1</v>
      </c>
      <c r="D141" s="1">
        <v>8417</v>
      </c>
      <c r="E141" s="1" t="s">
        <v>2233</v>
      </c>
      <c r="F141" s="32" t="str">
        <f>VLOOKUP(E141,Grupo!A:B,2,0)</f>
        <v>_Wagon</v>
      </c>
      <c r="G141" s="1">
        <v>1</v>
      </c>
      <c r="H141" s="1">
        <v>5217</v>
      </c>
      <c r="I141" s="2">
        <v>37867</v>
      </c>
      <c r="J141" s="1">
        <v>16330</v>
      </c>
      <c r="K141" s="3">
        <v>27619.05</v>
      </c>
      <c r="L141" s="1"/>
      <c r="M141" s="1" t="s">
        <v>1</v>
      </c>
      <c r="N141" s="1" t="s">
        <v>1280</v>
      </c>
    </row>
    <row r="142" spans="1:14" x14ac:dyDescent="0.25">
      <c r="A142" s="1">
        <v>539</v>
      </c>
      <c r="B142" s="1" t="s">
        <v>135</v>
      </c>
      <c r="C142" s="1" t="s">
        <v>79</v>
      </c>
      <c r="D142" s="1">
        <v>8342</v>
      </c>
      <c r="E142" s="1" t="s">
        <v>2196</v>
      </c>
      <c r="F142" s="32" t="str">
        <f>VLOOKUP(E142,Grupo!A:B,2,0)</f>
        <v>_Colhedoras</v>
      </c>
      <c r="G142" s="1">
        <v>1</v>
      </c>
      <c r="H142" s="1">
        <v>5375</v>
      </c>
      <c r="I142" s="2">
        <v>37872</v>
      </c>
      <c r="J142" s="1">
        <v>16381</v>
      </c>
      <c r="K142" s="3">
        <v>18680.96</v>
      </c>
      <c r="L142" s="1"/>
      <c r="M142" s="1" t="s">
        <v>79</v>
      </c>
      <c r="N142" s="1" t="s">
        <v>1281</v>
      </c>
    </row>
    <row r="143" spans="1:14" x14ac:dyDescent="0.25">
      <c r="A143" s="1">
        <v>539</v>
      </c>
      <c r="B143" s="1" t="s">
        <v>135</v>
      </c>
      <c r="C143" s="1" t="s">
        <v>79</v>
      </c>
      <c r="D143" s="1">
        <v>8417</v>
      </c>
      <c r="E143" s="1" t="s">
        <v>2233</v>
      </c>
      <c r="F143" s="32" t="str">
        <f>VLOOKUP(E143,Grupo!A:B,2,0)</f>
        <v>_Wagon</v>
      </c>
      <c r="G143" s="1">
        <v>1</v>
      </c>
      <c r="H143" s="1">
        <v>5376</v>
      </c>
      <c r="I143" s="2">
        <v>37872</v>
      </c>
      <c r="J143" s="1">
        <v>16382</v>
      </c>
      <c r="K143" s="3">
        <v>27255.24</v>
      </c>
      <c r="L143" s="1"/>
      <c r="M143" s="1" t="s">
        <v>79</v>
      </c>
      <c r="N143" s="1" t="s">
        <v>1281</v>
      </c>
    </row>
    <row r="144" spans="1:14" x14ac:dyDescent="0.25">
      <c r="A144" s="1">
        <v>541</v>
      </c>
      <c r="B144" s="1" t="s">
        <v>136</v>
      </c>
      <c r="C144" s="1" t="s">
        <v>4</v>
      </c>
      <c r="D144" s="1">
        <v>13026</v>
      </c>
      <c r="E144" s="1" t="s">
        <v>2190</v>
      </c>
      <c r="F144" s="32" t="str">
        <f>VLOOKUP(E144,Grupo!A:B,2,0)</f>
        <v>_Colhedoras</v>
      </c>
      <c r="G144" s="1">
        <v>1</v>
      </c>
      <c r="H144" s="1">
        <v>5436</v>
      </c>
      <c r="I144" s="2">
        <v>37876</v>
      </c>
      <c r="J144" s="1">
        <v>16443</v>
      </c>
      <c r="K144" s="3">
        <v>34719.050000000003</v>
      </c>
      <c r="L144" s="1"/>
      <c r="M144" s="1" t="s">
        <v>4</v>
      </c>
      <c r="N144" s="1" t="s">
        <v>1282</v>
      </c>
    </row>
    <row r="145" spans="1:14" x14ac:dyDescent="0.25">
      <c r="A145" s="1">
        <v>796</v>
      </c>
      <c r="B145" s="1" t="s">
        <v>106</v>
      </c>
      <c r="C145" s="1" t="s">
        <v>10</v>
      </c>
      <c r="D145" s="1">
        <v>2317</v>
      </c>
      <c r="E145" s="1" t="s">
        <v>2198</v>
      </c>
      <c r="F145" s="32" t="e">
        <f>VLOOKUP(E145,Grupo!A:B,2,0)</f>
        <v>#N/A</v>
      </c>
      <c r="G145" s="1">
        <v>1</v>
      </c>
      <c r="H145" s="1">
        <v>5479</v>
      </c>
      <c r="I145" s="2">
        <v>37880</v>
      </c>
      <c r="J145" s="1">
        <v>16494</v>
      </c>
      <c r="K145" s="3">
        <v>5000</v>
      </c>
      <c r="L145" s="1"/>
      <c r="M145" s="1" t="s">
        <v>10</v>
      </c>
      <c r="N145" s="1" t="s">
        <v>1218</v>
      </c>
    </row>
    <row r="146" spans="1:14" x14ac:dyDescent="0.25">
      <c r="A146" s="1">
        <v>7803</v>
      </c>
      <c r="B146" s="1" t="s">
        <v>137</v>
      </c>
      <c r="C146" s="1" t="s">
        <v>10</v>
      </c>
      <c r="D146" s="1">
        <v>8417</v>
      </c>
      <c r="E146" s="1" t="s">
        <v>2233</v>
      </c>
      <c r="F146" s="32" t="str">
        <f>VLOOKUP(E146,Grupo!A:B,2,0)</f>
        <v>_Wagon</v>
      </c>
      <c r="G146" s="1">
        <v>1</v>
      </c>
      <c r="H146" s="1">
        <v>5489</v>
      </c>
      <c r="I146" s="2">
        <v>37883</v>
      </c>
      <c r="J146" s="1">
        <v>16553</v>
      </c>
      <c r="K146" s="3">
        <v>27674.29</v>
      </c>
      <c r="L146" s="1"/>
      <c r="M146" s="1" t="s">
        <v>10</v>
      </c>
      <c r="N146" s="1" t="s">
        <v>1283</v>
      </c>
    </row>
    <row r="147" spans="1:14" x14ac:dyDescent="0.25">
      <c r="A147" s="1">
        <v>504</v>
      </c>
      <c r="B147" s="1" t="s">
        <v>125</v>
      </c>
      <c r="C147" s="1" t="s">
        <v>2</v>
      </c>
      <c r="D147" s="1">
        <v>8417</v>
      </c>
      <c r="E147" s="1" t="s">
        <v>2233</v>
      </c>
      <c r="F147" s="32" t="str">
        <f>VLOOKUP(E147,Grupo!A:B,2,0)</f>
        <v>_Wagon</v>
      </c>
      <c r="G147" s="1">
        <v>1</v>
      </c>
      <c r="H147" s="1">
        <v>5502</v>
      </c>
      <c r="I147" s="2">
        <v>37883</v>
      </c>
      <c r="J147" s="1">
        <v>16552</v>
      </c>
      <c r="K147" s="3">
        <v>22217.15</v>
      </c>
      <c r="L147" s="1"/>
      <c r="M147" s="1" t="s">
        <v>2</v>
      </c>
      <c r="N147" s="1" t="s">
        <v>1273</v>
      </c>
    </row>
    <row r="148" spans="1:14" x14ac:dyDescent="0.25">
      <c r="A148" s="1">
        <v>504</v>
      </c>
      <c r="B148" s="1" t="s">
        <v>125</v>
      </c>
      <c r="C148" s="1" t="s">
        <v>2</v>
      </c>
      <c r="D148" s="1">
        <v>8417</v>
      </c>
      <c r="E148" s="1" t="s">
        <v>2233</v>
      </c>
      <c r="F148" s="32" t="str">
        <f>VLOOKUP(E148,Grupo!A:B,2,0)</f>
        <v>_Wagon</v>
      </c>
      <c r="G148" s="1">
        <v>1</v>
      </c>
      <c r="H148" s="1">
        <v>5502</v>
      </c>
      <c r="I148" s="2">
        <v>37883</v>
      </c>
      <c r="J148" s="1">
        <v>16552</v>
      </c>
      <c r="K148" s="3">
        <v>22217.15</v>
      </c>
      <c r="L148" s="1"/>
      <c r="M148" s="1" t="s">
        <v>2</v>
      </c>
      <c r="N148" s="1" t="s">
        <v>1273</v>
      </c>
    </row>
    <row r="149" spans="1:14" x14ac:dyDescent="0.25">
      <c r="A149" s="1">
        <v>457</v>
      </c>
      <c r="B149" s="1" t="s">
        <v>138</v>
      </c>
      <c r="C149" s="1" t="s">
        <v>4</v>
      </c>
      <c r="D149" s="1">
        <v>8342</v>
      </c>
      <c r="E149" s="1" t="s">
        <v>2196</v>
      </c>
      <c r="F149" s="32" t="str">
        <f>VLOOKUP(E149,Grupo!A:B,2,0)</f>
        <v>_Colhedoras</v>
      </c>
      <c r="G149" s="1">
        <v>1</v>
      </c>
      <c r="H149" s="1">
        <v>5524</v>
      </c>
      <c r="I149" s="2">
        <v>37886</v>
      </c>
      <c r="J149" s="1">
        <v>16593</v>
      </c>
      <c r="K149" s="3">
        <v>18582.86</v>
      </c>
      <c r="L149" s="1"/>
      <c r="M149" s="1" t="s">
        <v>4</v>
      </c>
      <c r="N149" s="1" t="s">
        <v>1219</v>
      </c>
    </row>
    <row r="150" spans="1:14" x14ac:dyDescent="0.25">
      <c r="A150" s="1">
        <v>457</v>
      </c>
      <c r="B150" s="1" t="s">
        <v>138</v>
      </c>
      <c r="C150" s="1" t="s">
        <v>4</v>
      </c>
      <c r="D150" s="1">
        <v>8414</v>
      </c>
      <c r="E150" s="1" t="s">
        <v>2214</v>
      </c>
      <c r="F150" s="32" t="e">
        <f>VLOOKUP(E150,Grupo!A:B,2,0)</f>
        <v>#N/A</v>
      </c>
      <c r="G150" s="1">
        <v>1</v>
      </c>
      <c r="H150" s="1">
        <v>5524</v>
      </c>
      <c r="I150" s="2">
        <v>37886</v>
      </c>
      <c r="J150" s="1">
        <v>16593</v>
      </c>
      <c r="K150" s="3">
        <v>30712.39</v>
      </c>
      <c r="L150" s="1"/>
      <c r="M150" s="1" t="s">
        <v>4</v>
      </c>
      <c r="N150" s="1" t="s">
        <v>1219</v>
      </c>
    </row>
    <row r="151" spans="1:14" x14ac:dyDescent="0.25">
      <c r="A151" s="1">
        <v>7923</v>
      </c>
      <c r="B151" s="1" t="s">
        <v>129</v>
      </c>
      <c r="C151" s="1" t="s">
        <v>2</v>
      </c>
      <c r="D151" s="1">
        <v>8417</v>
      </c>
      <c r="E151" s="1" t="s">
        <v>2233</v>
      </c>
      <c r="F151" s="32" t="str">
        <f>VLOOKUP(E151,Grupo!A:B,2,0)</f>
        <v>_Wagon</v>
      </c>
      <c r="G151" s="1">
        <v>1</v>
      </c>
      <c r="H151" s="1">
        <v>5566</v>
      </c>
      <c r="I151" s="2">
        <v>37889</v>
      </c>
      <c r="J151" s="1">
        <v>16632</v>
      </c>
      <c r="K151" s="3">
        <v>25198.79</v>
      </c>
      <c r="L151" s="1"/>
      <c r="M151" s="1" t="s">
        <v>2</v>
      </c>
      <c r="N151" s="1" t="s">
        <v>1276</v>
      </c>
    </row>
    <row r="152" spans="1:14" x14ac:dyDescent="0.25">
      <c r="A152" s="1">
        <v>546</v>
      </c>
      <c r="B152" s="1" t="s">
        <v>139</v>
      </c>
      <c r="C152" s="1" t="s">
        <v>1</v>
      </c>
      <c r="D152" s="1">
        <v>8417</v>
      </c>
      <c r="E152" s="1" t="s">
        <v>2233</v>
      </c>
      <c r="F152" s="32" t="str">
        <f>VLOOKUP(E152,Grupo!A:B,2,0)</f>
        <v>_Wagon</v>
      </c>
      <c r="G152" s="1">
        <v>1</v>
      </c>
      <c r="H152" s="1">
        <v>5527</v>
      </c>
      <c r="I152" s="2">
        <v>37893</v>
      </c>
      <c r="J152" s="1">
        <v>16675</v>
      </c>
      <c r="K152" s="3">
        <v>27255.24</v>
      </c>
      <c r="L152" s="1"/>
      <c r="M152" s="1" t="s">
        <v>1</v>
      </c>
      <c r="N152" s="1" t="s">
        <v>1284</v>
      </c>
    </row>
    <row r="153" spans="1:14" x14ac:dyDescent="0.25">
      <c r="A153" s="1">
        <v>551</v>
      </c>
      <c r="B153" s="1" t="s">
        <v>140</v>
      </c>
      <c r="C153" s="1" t="s">
        <v>15</v>
      </c>
      <c r="D153" s="1">
        <v>8350</v>
      </c>
      <c r="E153" s="1" t="s">
        <v>2205</v>
      </c>
      <c r="F153" s="32" t="e">
        <f>VLOOKUP(E153,Grupo!A:B,2,0)</f>
        <v>#N/A</v>
      </c>
      <c r="G153" s="1">
        <v>1</v>
      </c>
      <c r="H153" s="1">
        <v>5562</v>
      </c>
      <c r="I153" s="2">
        <v>37893</v>
      </c>
      <c r="J153" s="1">
        <v>16669</v>
      </c>
      <c r="K153" s="3">
        <v>41479.050000000003</v>
      </c>
      <c r="L153" s="1"/>
      <c r="M153" s="1" t="s">
        <v>15</v>
      </c>
      <c r="N153" s="1" t="s">
        <v>1285</v>
      </c>
    </row>
    <row r="154" spans="1:14" x14ac:dyDescent="0.25">
      <c r="A154" s="1">
        <v>542</v>
      </c>
      <c r="B154" s="1" t="s">
        <v>141</v>
      </c>
      <c r="C154" s="1" t="s">
        <v>2</v>
      </c>
      <c r="D154" s="1">
        <v>8422</v>
      </c>
      <c r="E154" s="1" t="s">
        <v>1991</v>
      </c>
      <c r="F154" s="32" t="e">
        <f>VLOOKUP(E154,Grupo!A:B,2,0)</f>
        <v>#N/A</v>
      </c>
      <c r="G154" s="1">
        <v>1</v>
      </c>
      <c r="H154" s="1"/>
      <c r="I154" s="2">
        <v>37894</v>
      </c>
      <c r="J154" s="1">
        <v>16700</v>
      </c>
      <c r="K154" s="3">
        <v>36102</v>
      </c>
      <c r="L154" s="1"/>
      <c r="M154" s="1" t="s">
        <v>2</v>
      </c>
      <c r="N154" s="1" t="s">
        <v>1381</v>
      </c>
    </row>
    <row r="155" spans="1:14" x14ac:dyDescent="0.25">
      <c r="A155" s="1">
        <v>7864</v>
      </c>
      <c r="B155" s="1" t="s">
        <v>80</v>
      </c>
      <c r="C155" s="1" t="s">
        <v>2</v>
      </c>
      <c r="D155" s="1">
        <v>13475</v>
      </c>
      <c r="E155" s="1" t="s">
        <v>2250</v>
      </c>
      <c r="F155" s="32" t="str">
        <f>VLOOKUP(E155,Grupo!A:B,2,0)</f>
        <v>_Distribuidor_Ester</v>
      </c>
      <c r="G155" s="1">
        <v>1</v>
      </c>
      <c r="H155" s="1">
        <v>5616</v>
      </c>
      <c r="I155" s="2">
        <v>37895</v>
      </c>
      <c r="J155" s="1">
        <v>16734</v>
      </c>
      <c r="K155" s="3">
        <v>40012.800000000003</v>
      </c>
      <c r="L155" s="1"/>
      <c r="M155" s="1" t="s">
        <v>2</v>
      </c>
      <c r="N155" s="1" t="s">
        <v>1239</v>
      </c>
    </row>
    <row r="156" spans="1:14" x14ac:dyDescent="0.25">
      <c r="A156" s="1">
        <v>1331</v>
      </c>
      <c r="B156" s="1" t="s">
        <v>142</v>
      </c>
      <c r="C156" s="1" t="s">
        <v>10</v>
      </c>
      <c r="D156" s="1">
        <v>8389</v>
      </c>
      <c r="E156" s="1" t="s">
        <v>2128</v>
      </c>
      <c r="F156" s="32" t="str">
        <f>VLOOKUP(E156,Grupo!A:B,2,0)</f>
        <v>_TMX 06-10 m</v>
      </c>
      <c r="G156" s="1">
        <v>1</v>
      </c>
      <c r="H156" s="1">
        <v>5631</v>
      </c>
      <c r="I156" s="2">
        <v>37896</v>
      </c>
      <c r="J156" s="1">
        <v>16751</v>
      </c>
      <c r="K156" s="3">
        <v>82857.149999999994</v>
      </c>
      <c r="L156" s="1"/>
      <c r="M156" s="1" t="s">
        <v>10</v>
      </c>
      <c r="N156" s="1" t="s">
        <v>1286</v>
      </c>
    </row>
    <row r="157" spans="1:14" x14ac:dyDescent="0.25">
      <c r="A157" s="1">
        <v>556</v>
      </c>
      <c r="B157" s="1" t="s">
        <v>143</v>
      </c>
      <c r="C157" s="1" t="s">
        <v>4</v>
      </c>
      <c r="D157" s="1">
        <v>8339</v>
      </c>
      <c r="E157" s="1" t="s">
        <v>2191</v>
      </c>
      <c r="F157" s="32" t="str">
        <f>VLOOKUP(E157,Grupo!A:B,2,0)</f>
        <v>_Colhedoras</v>
      </c>
      <c r="G157" s="1">
        <v>1</v>
      </c>
      <c r="H157" s="1">
        <v>5683</v>
      </c>
      <c r="I157" s="2">
        <v>37902</v>
      </c>
      <c r="J157" s="1">
        <v>16818</v>
      </c>
      <c r="K157" s="3">
        <v>21664.77</v>
      </c>
      <c r="L157" s="1"/>
      <c r="M157" s="1" t="s">
        <v>4</v>
      </c>
      <c r="N157" s="1" t="s">
        <v>1219</v>
      </c>
    </row>
    <row r="158" spans="1:14" x14ac:dyDescent="0.25">
      <c r="A158" s="1">
        <v>569</v>
      </c>
      <c r="B158" s="1" t="s">
        <v>144</v>
      </c>
      <c r="C158" s="1" t="s">
        <v>1</v>
      </c>
      <c r="D158" s="1">
        <v>8417</v>
      </c>
      <c r="E158" s="1" t="s">
        <v>2233</v>
      </c>
      <c r="F158" s="32" t="str">
        <f>VLOOKUP(E158,Grupo!A:B,2,0)</f>
        <v>_Wagon</v>
      </c>
      <c r="G158" s="1">
        <v>1</v>
      </c>
      <c r="H158" s="1">
        <v>5737</v>
      </c>
      <c r="I158" s="2">
        <v>37908</v>
      </c>
      <c r="J158" s="1">
        <v>16910</v>
      </c>
      <c r="K158" s="3">
        <v>27255.24</v>
      </c>
      <c r="L158" s="1"/>
      <c r="M158" s="1" t="s">
        <v>1</v>
      </c>
      <c r="N158" s="1" t="s">
        <v>1284</v>
      </c>
    </row>
    <row r="159" spans="1:14" x14ac:dyDescent="0.25">
      <c r="A159" s="1">
        <v>549</v>
      </c>
      <c r="B159" s="1" t="s">
        <v>145</v>
      </c>
      <c r="C159" s="1" t="s">
        <v>2</v>
      </c>
      <c r="D159" s="1">
        <v>8646</v>
      </c>
      <c r="E159" s="1" t="s">
        <v>2226</v>
      </c>
      <c r="F159" s="32" t="e">
        <f>VLOOKUP(E159,Grupo!A:B,2,0)</f>
        <v>#N/A</v>
      </c>
      <c r="G159" s="1">
        <v>1</v>
      </c>
      <c r="H159" s="1">
        <v>5747</v>
      </c>
      <c r="I159" s="2">
        <v>37909</v>
      </c>
      <c r="J159" s="1">
        <v>16919</v>
      </c>
      <c r="K159" s="3">
        <v>20000</v>
      </c>
      <c r="L159" s="1"/>
      <c r="M159" s="1" t="s">
        <v>2</v>
      </c>
      <c r="N159" s="1" t="s">
        <v>1287</v>
      </c>
    </row>
    <row r="160" spans="1:14" x14ac:dyDescent="0.25">
      <c r="A160" s="1">
        <v>570</v>
      </c>
      <c r="B160" s="1" t="s">
        <v>146</v>
      </c>
      <c r="C160" s="1" t="s">
        <v>29</v>
      </c>
      <c r="D160" s="1">
        <v>8339</v>
      </c>
      <c r="E160" s="1" t="s">
        <v>2191</v>
      </c>
      <c r="F160" s="32" t="str">
        <f>VLOOKUP(E160,Grupo!A:B,2,0)</f>
        <v>_Colhedoras</v>
      </c>
      <c r="G160" s="1">
        <v>1</v>
      </c>
      <c r="H160" s="1">
        <v>5766</v>
      </c>
      <c r="I160" s="2">
        <v>37911</v>
      </c>
      <c r="J160" s="1">
        <v>16957</v>
      </c>
      <c r="K160" s="3">
        <v>22614.29</v>
      </c>
      <c r="L160" s="1"/>
      <c r="M160" s="1" t="s">
        <v>29</v>
      </c>
      <c r="N160" s="1" t="s">
        <v>1279</v>
      </c>
    </row>
    <row r="161" spans="1:14" x14ac:dyDescent="0.25">
      <c r="A161" s="1">
        <v>7950</v>
      </c>
      <c r="B161" s="1" t="s">
        <v>147</v>
      </c>
      <c r="C161" s="1" t="s">
        <v>4</v>
      </c>
      <c r="D161" s="1">
        <v>8384</v>
      </c>
      <c r="E161" s="1" t="s">
        <v>2117</v>
      </c>
      <c r="F161" s="32" t="str">
        <f>VLOOKUP(E161,Grupo!A:B,2,0)</f>
        <v>_TMX 02-5 m</v>
      </c>
      <c r="G161" s="1">
        <v>1</v>
      </c>
      <c r="H161" s="1">
        <v>5805</v>
      </c>
      <c r="I161" s="2">
        <v>37915</v>
      </c>
      <c r="J161" s="1">
        <v>17005</v>
      </c>
      <c r="K161" s="3">
        <v>40651.43</v>
      </c>
      <c r="L161" s="1"/>
      <c r="M161" s="1" t="s">
        <v>4</v>
      </c>
      <c r="N161" s="1" t="s">
        <v>1288</v>
      </c>
    </row>
    <row r="162" spans="1:14" x14ac:dyDescent="0.25">
      <c r="A162" s="1">
        <v>584</v>
      </c>
      <c r="B162" s="1" t="s">
        <v>148</v>
      </c>
      <c r="C162" s="1" t="s">
        <v>128</v>
      </c>
      <c r="D162" s="1">
        <v>8339</v>
      </c>
      <c r="E162" s="1" t="s">
        <v>2191</v>
      </c>
      <c r="F162" s="32" t="str">
        <f>VLOOKUP(E162,Grupo!A:B,2,0)</f>
        <v>_Colhedoras</v>
      </c>
      <c r="G162" s="1">
        <v>1</v>
      </c>
      <c r="H162" s="1"/>
      <c r="I162" s="2">
        <v>37918</v>
      </c>
      <c r="J162" s="1">
        <v>17035</v>
      </c>
      <c r="K162" s="3">
        <v>20571.400000000001</v>
      </c>
      <c r="L162" s="1"/>
      <c r="M162" s="1"/>
      <c r="N162" s="1"/>
    </row>
    <row r="163" spans="1:14" x14ac:dyDescent="0.25">
      <c r="A163" s="1">
        <v>7963</v>
      </c>
      <c r="B163" s="1" t="s">
        <v>115</v>
      </c>
      <c r="C163" s="1" t="s">
        <v>4</v>
      </c>
      <c r="D163" s="1">
        <v>8343</v>
      </c>
      <c r="E163" s="1" t="s">
        <v>2200</v>
      </c>
      <c r="F163" s="32" t="str">
        <f>VLOOKUP(E163,Grupo!A:B,2,0)</f>
        <v>_Colhedoras</v>
      </c>
      <c r="G163" s="1">
        <v>1</v>
      </c>
      <c r="H163" s="1">
        <v>5852</v>
      </c>
      <c r="I163" s="2">
        <v>37924</v>
      </c>
      <c r="J163" s="1">
        <v>17087</v>
      </c>
      <c r="K163" s="3">
        <v>16500</v>
      </c>
      <c r="L163" s="1"/>
      <c r="M163" s="1" t="s">
        <v>4</v>
      </c>
      <c r="N163" s="1" t="s">
        <v>1263</v>
      </c>
    </row>
    <row r="164" spans="1:14" x14ac:dyDescent="0.25">
      <c r="A164" s="1">
        <v>580</v>
      </c>
      <c r="B164" s="1" t="s">
        <v>149</v>
      </c>
      <c r="C164" s="1" t="s">
        <v>15</v>
      </c>
      <c r="D164" s="1">
        <v>8340</v>
      </c>
      <c r="E164" s="1" t="s">
        <v>2191</v>
      </c>
      <c r="F164" s="32" t="str">
        <f>VLOOKUP(E164,Grupo!A:B,2,0)</f>
        <v>_Colhedoras</v>
      </c>
      <c r="G164" s="1">
        <v>1</v>
      </c>
      <c r="H164" s="1">
        <v>5882</v>
      </c>
      <c r="I164" s="2">
        <v>37935</v>
      </c>
      <c r="J164" s="1">
        <v>17183</v>
      </c>
      <c r="K164" s="3">
        <v>21661.91</v>
      </c>
      <c r="L164" s="1"/>
      <c r="M164" s="1" t="s">
        <v>15</v>
      </c>
      <c r="N164" s="1" t="s">
        <v>1289</v>
      </c>
    </row>
    <row r="165" spans="1:14" x14ac:dyDescent="0.25">
      <c r="A165" s="1">
        <v>531</v>
      </c>
      <c r="B165" s="1" t="s">
        <v>150</v>
      </c>
      <c r="C165" s="1" t="s">
        <v>29</v>
      </c>
      <c r="D165" s="1">
        <v>8340</v>
      </c>
      <c r="E165" s="1" t="s">
        <v>2191</v>
      </c>
      <c r="F165" s="32" t="str">
        <f>VLOOKUP(E165,Grupo!A:B,2,0)</f>
        <v>_Colhedoras</v>
      </c>
      <c r="G165" s="1">
        <v>1</v>
      </c>
      <c r="H165" s="1">
        <v>5969</v>
      </c>
      <c r="I165" s="2">
        <v>37937</v>
      </c>
      <c r="J165" s="1">
        <v>17221</v>
      </c>
      <c r="K165" s="3">
        <v>21661.91</v>
      </c>
      <c r="L165" s="1"/>
      <c r="M165" s="1" t="s">
        <v>29</v>
      </c>
      <c r="N165" s="1" t="s">
        <v>1290</v>
      </c>
    </row>
    <row r="166" spans="1:14" x14ac:dyDescent="0.25">
      <c r="A166" s="1">
        <v>7965</v>
      </c>
      <c r="B166" s="1" t="s">
        <v>151</v>
      </c>
      <c r="C166" s="1" t="s">
        <v>4</v>
      </c>
      <c r="D166" s="1">
        <v>8390</v>
      </c>
      <c r="E166" s="1" t="s">
        <v>2100</v>
      </c>
      <c r="F166" s="32" t="str">
        <f>VLOOKUP(E166,Grupo!A:B,2,0)</f>
        <v>_TMX 06-10 m</v>
      </c>
      <c r="G166" s="1">
        <v>1</v>
      </c>
      <c r="H166" s="1">
        <v>6033</v>
      </c>
      <c r="I166" s="2">
        <v>37945</v>
      </c>
      <c r="J166" s="1">
        <v>17311</v>
      </c>
      <c r="K166" s="3">
        <v>64285.72</v>
      </c>
      <c r="L166" s="1"/>
      <c r="M166" s="1" t="s">
        <v>4</v>
      </c>
      <c r="N166" s="1" t="s">
        <v>1292</v>
      </c>
    </row>
    <row r="167" spans="1:14" x14ac:dyDescent="0.25">
      <c r="A167" s="1">
        <v>1136</v>
      </c>
      <c r="B167" s="1" t="s">
        <v>152</v>
      </c>
      <c r="C167" s="1" t="s">
        <v>2</v>
      </c>
      <c r="D167" s="1">
        <v>8339</v>
      </c>
      <c r="E167" s="1" t="s">
        <v>2191</v>
      </c>
      <c r="F167" s="32" t="str">
        <f>VLOOKUP(E167,Grupo!A:B,2,0)</f>
        <v>_Colhedoras</v>
      </c>
      <c r="G167" s="1">
        <v>1</v>
      </c>
      <c r="H167" s="1">
        <v>6057</v>
      </c>
      <c r="I167" s="2">
        <v>37949</v>
      </c>
      <c r="J167" s="1">
        <v>17328</v>
      </c>
      <c r="K167" s="3">
        <v>19047.62</v>
      </c>
      <c r="L167" s="1"/>
      <c r="M167" s="1" t="s">
        <v>2</v>
      </c>
      <c r="N167" s="1" t="s">
        <v>1211</v>
      </c>
    </row>
    <row r="168" spans="1:14" x14ac:dyDescent="0.25">
      <c r="A168" s="1">
        <v>581</v>
      </c>
      <c r="B168" s="1" t="s">
        <v>153</v>
      </c>
      <c r="C168" s="1" t="s">
        <v>15</v>
      </c>
      <c r="D168" s="1">
        <v>8425</v>
      </c>
      <c r="E168" s="1" t="s">
        <v>1997</v>
      </c>
      <c r="F168" s="32" t="str">
        <f>VLOOKUP(E168,Grupo!A:B,2,0)</f>
        <v>_Wagon</v>
      </c>
      <c r="G168" s="1">
        <v>1</v>
      </c>
      <c r="H168" s="1">
        <v>6070</v>
      </c>
      <c r="I168" s="2">
        <v>37950</v>
      </c>
      <c r="J168" s="1">
        <v>17339</v>
      </c>
      <c r="K168" s="3">
        <v>37592.39</v>
      </c>
      <c r="L168" s="1"/>
      <c r="M168" s="1" t="s">
        <v>15</v>
      </c>
      <c r="N168" s="1" t="s">
        <v>1294</v>
      </c>
    </row>
    <row r="169" spans="1:14" x14ac:dyDescent="0.25">
      <c r="A169" s="1">
        <v>579</v>
      </c>
      <c r="B169" s="1" t="s">
        <v>154</v>
      </c>
      <c r="C169" s="1" t="s">
        <v>67</v>
      </c>
      <c r="D169" s="1">
        <v>8417</v>
      </c>
      <c r="E169" s="1" t="s">
        <v>2233</v>
      </c>
      <c r="F169" s="32" t="str">
        <f>VLOOKUP(E169,Grupo!A:B,2,0)</f>
        <v>_Wagon</v>
      </c>
      <c r="G169" s="1">
        <v>1</v>
      </c>
      <c r="H169" s="1">
        <v>5848</v>
      </c>
      <c r="I169" s="2">
        <v>37950</v>
      </c>
      <c r="J169" s="1">
        <v>17335</v>
      </c>
      <c r="K169" s="3">
        <v>24761.91</v>
      </c>
      <c r="L169" s="1"/>
      <c r="M169" s="1" t="s">
        <v>67</v>
      </c>
      <c r="N169" s="1" t="s">
        <v>1293</v>
      </c>
    </row>
    <row r="170" spans="1:14" x14ac:dyDescent="0.25">
      <c r="A170" s="1">
        <v>592</v>
      </c>
      <c r="B170" s="1" t="s">
        <v>155</v>
      </c>
      <c r="C170" s="1" t="s">
        <v>55</v>
      </c>
      <c r="D170" s="1">
        <v>8343</v>
      </c>
      <c r="E170" s="1" t="s">
        <v>2200</v>
      </c>
      <c r="F170" s="32" t="str">
        <f>VLOOKUP(E170,Grupo!A:B,2,0)</f>
        <v>_Colhedoras</v>
      </c>
      <c r="G170" s="1">
        <v>1</v>
      </c>
      <c r="H170" s="1">
        <v>6053</v>
      </c>
      <c r="I170" s="2">
        <v>37951</v>
      </c>
      <c r="J170" s="1">
        <v>17350</v>
      </c>
      <c r="K170" s="3">
        <v>16500</v>
      </c>
      <c r="L170" s="1"/>
      <c r="M170" s="1" t="s">
        <v>55</v>
      </c>
      <c r="N170" s="1" t="s">
        <v>1295</v>
      </c>
    </row>
    <row r="171" spans="1:14" x14ac:dyDescent="0.25">
      <c r="A171" s="1">
        <v>592</v>
      </c>
      <c r="B171" s="1" t="s">
        <v>155</v>
      </c>
      <c r="C171" s="1" t="s">
        <v>55</v>
      </c>
      <c r="D171" s="1">
        <v>8340</v>
      </c>
      <c r="E171" s="1" t="s">
        <v>2191</v>
      </c>
      <c r="F171" s="32" t="str">
        <f>VLOOKUP(E171,Grupo!A:B,2,0)</f>
        <v>_Colhedoras</v>
      </c>
      <c r="G171" s="1">
        <v>1</v>
      </c>
      <c r="H171" s="1">
        <v>6052</v>
      </c>
      <c r="I171" s="2">
        <v>37953</v>
      </c>
      <c r="J171" s="1">
        <v>17395</v>
      </c>
      <c r="K171" s="3">
        <v>22857.15</v>
      </c>
      <c r="L171" s="1"/>
      <c r="M171" s="1" t="s">
        <v>55</v>
      </c>
      <c r="N171" s="1" t="s">
        <v>1295</v>
      </c>
    </row>
    <row r="172" spans="1:14" x14ac:dyDescent="0.25">
      <c r="A172" s="1">
        <v>593</v>
      </c>
      <c r="B172" s="1" t="s">
        <v>157</v>
      </c>
      <c r="C172" s="1" t="s">
        <v>4</v>
      </c>
      <c r="D172" s="1">
        <v>12189</v>
      </c>
      <c r="E172" s="1" t="s">
        <v>2142</v>
      </c>
      <c r="F172" s="32" t="str">
        <f>VLOOKUP(E172,Grupo!A:B,2,0)</f>
        <v>_RX 0-11m</v>
      </c>
      <c r="G172" s="1">
        <v>1</v>
      </c>
      <c r="H172" s="1">
        <v>6054</v>
      </c>
      <c r="I172" s="2">
        <v>37957</v>
      </c>
      <c r="J172" s="1">
        <v>17435</v>
      </c>
      <c r="K172" s="3">
        <v>57142.86</v>
      </c>
      <c r="L172" s="1"/>
      <c r="M172" s="1" t="s">
        <v>4</v>
      </c>
      <c r="N172" s="1" t="s">
        <v>1297</v>
      </c>
    </row>
    <row r="173" spans="1:14" x14ac:dyDescent="0.25">
      <c r="A173" s="1">
        <v>1303</v>
      </c>
      <c r="B173" s="1" t="s">
        <v>156</v>
      </c>
      <c r="C173" s="1" t="s">
        <v>4</v>
      </c>
      <c r="D173" s="1">
        <v>8384</v>
      </c>
      <c r="E173" s="1" t="s">
        <v>2117</v>
      </c>
      <c r="F173" s="32" t="str">
        <f>VLOOKUP(E173,Grupo!A:B,2,0)</f>
        <v>_TMX 02-5 m</v>
      </c>
      <c r="G173" s="1">
        <v>1</v>
      </c>
      <c r="H173" s="1">
        <v>6131</v>
      </c>
      <c r="I173" s="2">
        <v>37957</v>
      </c>
      <c r="J173" s="1">
        <v>17434</v>
      </c>
      <c r="K173" s="3">
        <v>35619.050000000003</v>
      </c>
      <c r="L173" s="1"/>
      <c r="M173" s="1" t="s">
        <v>4</v>
      </c>
      <c r="N173" s="1" t="s">
        <v>1296</v>
      </c>
    </row>
    <row r="174" spans="1:14" x14ac:dyDescent="0.25">
      <c r="A174" s="1">
        <v>604</v>
      </c>
      <c r="B174" s="1" t="s">
        <v>158</v>
      </c>
      <c r="C174" s="1" t="s">
        <v>2</v>
      </c>
      <c r="D174" s="1">
        <v>14745</v>
      </c>
      <c r="E174" s="1" t="s">
        <v>1161</v>
      </c>
      <c r="F174" s="32" t="str">
        <f>VLOOKUP(E174,Grupo!A:B,2,0)</f>
        <v>_VM 2-8 m</v>
      </c>
      <c r="G174" s="1">
        <v>1</v>
      </c>
      <c r="H174" s="1">
        <v>6125</v>
      </c>
      <c r="I174" s="2">
        <v>37958</v>
      </c>
      <c r="J174" s="1">
        <v>17448</v>
      </c>
      <c r="K174" s="3">
        <v>35893.339999999997</v>
      </c>
      <c r="L174" s="1"/>
      <c r="M174" s="1" t="s">
        <v>2</v>
      </c>
      <c r="N174" s="1" t="s">
        <v>1298</v>
      </c>
    </row>
    <row r="175" spans="1:14" x14ac:dyDescent="0.25">
      <c r="A175" s="1">
        <v>605</v>
      </c>
      <c r="B175" s="1" t="s">
        <v>159</v>
      </c>
      <c r="C175" s="1" t="s">
        <v>10</v>
      </c>
      <c r="D175" s="1">
        <v>14102</v>
      </c>
      <c r="E175" s="1" t="s">
        <v>1984</v>
      </c>
      <c r="F175" s="32" t="str">
        <f>VLOOKUP(E175,Grupo!A:B,2,0)</f>
        <v>_Colhedoras</v>
      </c>
      <c r="G175" s="1">
        <v>1</v>
      </c>
      <c r="H175" s="1">
        <v>6161</v>
      </c>
      <c r="I175" s="2">
        <v>37959</v>
      </c>
      <c r="J175" s="1">
        <v>17462</v>
      </c>
      <c r="K175" s="3">
        <v>42979.24</v>
      </c>
      <c r="L175" s="1"/>
      <c r="M175" s="1" t="s">
        <v>10</v>
      </c>
      <c r="N175" s="1" t="s">
        <v>1299</v>
      </c>
    </row>
    <row r="176" spans="1:14" x14ac:dyDescent="0.25">
      <c r="A176" s="1">
        <v>591</v>
      </c>
      <c r="B176" s="1" t="s">
        <v>160</v>
      </c>
      <c r="C176" s="1" t="s">
        <v>55</v>
      </c>
      <c r="D176" s="1">
        <v>8340</v>
      </c>
      <c r="E176" s="1" t="s">
        <v>2191</v>
      </c>
      <c r="F176" s="32" t="str">
        <f>VLOOKUP(E176,Grupo!A:B,2,0)</f>
        <v>_Colhedoras</v>
      </c>
      <c r="G176" s="1">
        <v>1</v>
      </c>
      <c r="H176" s="1">
        <v>6009</v>
      </c>
      <c r="I176" s="2">
        <v>37970</v>
      </c>
      <c r="J176" s="1">
        <v>17558</v>
      </c>
      <c r="K176" s="3">
        <v>21661.91</v>
      </c>
      <c r="L176" s="1"/>
      <c r="M176" s="1" t="s">
        <v>55</v>
      </c>
      <c r="N176" s="1" t="s">
        <v>1300</v>
      </c>
    </row>
    <row r="177" spans="1:14" x14ac:dyDescent="0.25">
      <c r="A177" s="1">
        <v>7236</v>
      </c>
      <c r="B177" s="1" t="s">
        <v>161</v>
      </c>
      <c r="C177" s="1" t="s">
        <v>2</v>
      </c>
      <c r="D177" s="1">
        <v>8340</v>
      </c>
      <c r="E177" s="1" t="s">
        <v>2191</v>
      </c>
      <c r="F177" s="32" t="str">
        <f>VLOOKUP(E177,Grupo!A:B,2,0)</f>
        <v>_Colhedoras</v>
      </c>
      <c r="G177" s="1">
        <v>1</v>
      </c>
      <c r="H177" s="1">
        <v>6252</v>
      </c>
      <c r="I177" s="2">
        <v>37972</v>
      </c>
      <c r="J177" s="1">
        <v>17571</v>
      </c>
      <c r="K177" s="3">
        <v>19428.580000000002</v>
      </c>
      <c r="L177" s="1"/>
      <c r="M177" s="1" t="s">
        <v>2</v>
      </c>
      <c r="N177" s="1" t="s">
        <v>1301</v>
      </c>
    </row>
    <row r="178" spans="1:14" x14ac:dyDescent="0.25">
      <c r="A178" s="1">
        <v>458</v>
      </c>
      <c r="B178" s="1" t="s">
        <v>162</v>
      </c>
      <c r="C178" s="1" t="s">
        <v>4</v>
      </c>
      <c r="D178" s="1">
        <v>8363</v>
      </c>
      <c r="E178" s="1" t="s">
        <v>40</v>
      </c>
      <c r="F178" s="32" t="str">
        <f>VLOOKUP(E178,Grupo!A:B,2,0)</f>
        <v>_Sega_Pasto</v>
      </c>
      <c r="G178" s="1">
        <v>1</v>
      </c>
      <c r="H178" s="1">
        <v>6248</v>
      </c>
      <c r="I178" s="2">
        <v>37973</v>
      </c>
      <c r="J178" s="1">
        <v>17580</v>
      </c>
      <c r="K178" s="3">
        <v>13333.34</v>
      </c>
      <c r="L178" s="1"/>
      <c r="M178" s="1" t="s">
        <v>4</v>
      </c>
      <c r="N178" s="1" t="s">
        <v>1292</v>
      </c>
    </row>
    <row r="179" spans="1:14" x14ac:dyDescent="0.25">
      <c r="A179" s="1">
        <v>594</v>
      </c>
      <c r="B179" s="1" t="s">
        <v>163</v>
      </c>
      <c r="C179" s="1" t="s">
        <v>29</v>
      </c>
      <c r="D179" s="1">
        <v>8387</v>
      </c>
      <c r="E179" s="1" t="s">
        <v>2124</v>
      </c>
      <c r="F179" s="32" t="str">
        <f>VLOOKUP(E179,Grupo!A:B,2,0)</f>
        <v>_TMX 06-10 m</v>
      </c>
      <c r="G179" s="1">
        <v>1</v>
      </c>
      <c r="H179" s="1">
        <v>6275</v>
      </c>
      <c r="I179" s="2">
        <v>37974</v>
      </c>
      <c r="J179" s="1">
        <v>17598</v>
      </c>
      <c r="K179" s="3">
        <v>51428.58</v>
      </c>
      <c r="L179" s="1"/>
      <c r="M179" s="1" t="s">
        <v>29</v>
      </c>
      <c r="N179" s="1" t="s">
        <v>1272</v>
      </c>
    </row>
    <row r="180" spans="1:14" x14ac:dyDescent="0.25">
      <c r="A180" s="1">
        <v>620</v>
      </c>
      <c r="B180" s="1" t="s">
        <v>164</v>
      </c>
      <c r="C180" s="1" t="s">
        <v>165</v>
      </c>
      <c r="D180" s="1">
        <v>14745</v>
      </c>
      <c r="E180" s="1" t="s">
        <v>1161</v>
      </c>
      <c r="F180" s="32" t="str">
        <f>VLOOKUP(E180,Grupo!A:B,2,0)</f>
        <v>_VM 2-8 m</v>
      </c>
      <c r="G180" s="1">
        <v>1</v>
      </c>
      <c r="H180" s="1">
        <v>6291</v>
      </c>
      <c r="I180" s="2">
        <v>37981</v>
      </c>
      <c r="J180" s="1">
        <v>17623</v>
      </c>
      <c r="K180" s="3">
        <v>32356.2</v>
      </c>
      <c r="L180" s="1"/>
      <c r="M180" s="1" t="s">
        <v>165</v>
      </c>
      <c r="N180" s="1" t="s">
        <v>1302</v>
      </c>
    </row>
    <row r="181" spans="1:14" x14ac:dyDescent="0.25">
      <c r="A181" s="1">
        <v>494</v>
      </c>
      <c r="B181" s="1" t="s">
        <v>166</v>
      </c>
      <c r="C181" s="1" t="s">
        <v>15</v>
      </c>
      <c r="D181" s="1">
        <v>9185</v>
      </c>
      <c r="E181" s="1" t="s">
        <v>2190</v>
      </c>
      <c r="F181" s="32" t="str">
        <f>VLOOKUP(E181,Grupo!A:B,2,0)</f>
        <v>_Colhedoras</v>
      </c>
      <c r="G181" s="1">
        <v>1</v>
      </c>
      <c r="H181" s="1">
        <v>6214</v>
      </c>
      <c r="I181" s="2">
        <v>37984</v>
      </c>
      <c r="J181" s="1">
        <v>17630</v>
      </c>
      <c r="K181" s="3">
        <v>30476.2</v>
      </c>
      <c r="L181" s="1"/>
      <c r="M181" s="1"/>
      <c r="N181" s="1"/>
    </row>
    <row r="182" spans="1:14" x14ac:dyDescent="0.25">
      <c r="A182" s="1">
        <v>412</v>
      </c>
      <c r="B182" s="1" t="s">
        <v>167</v>
      </c>
      <c r="C182" s="1" t="s">
        <v>29</v>
      </c>
      <c r="D182" s="1">
        <v>8340</v>
      </c>
      <c r="E182" s="1" t="s">
        <v>2191</v>
      </c>
      <c r="F182" s="32" t="str">
        <f>VLOOKUP(E182,Grupo!A:B,2,0)</f>
        <v>_Colhedoras</v>
      </c>
      <c r="G182" s="1">
        <v>1</v>
      </c>
      <c r="H182" s="1">
        <v>5787</v>
      </c>
      <c r="I182" s="2">
        <v>37985</v>
      </c>
      <c r="J182" s="1">
        <v>17647</v>
      </c>
      <c r="K182" s="3">
        <v>20596.189999999999</v>
      </c>
      <c r="L182" s="1"/>
      <c r="M182" s="1" t="s">
        <v>29</v>
      </c>
      <c r="N182" s="1" t="s">
        <v>1272</v>
      </c>
    </row>
    <row r="183" spans="1:14" x14ac:dyDescent="0.25">
      <c r="A183" s="1">
        <v>412</v>
      </c>
      <c r="B183" s="1" t="s">
        <v>167</v>
      </c>
      <c r="C183" s="1" t="s">
        <v>29</v>
      </c>
      <c r="D183" s="1">
        <v>8417</v>
      </c>
      <c r="E183" s="1" t="s">
        <v>2233</v>
      </c>
      <c r="F183" s="32" t="str">
        <f>VLOOKUP(E183,Grupo!A:B,2,0)</f>
        <v>_Wagon</v>
      </c>
      <c r="G183" s="1">
        <v>1</v>
      </c>
      <c r="H183" s="1">
        <v>5787</v>
      </c>
      <c r="I183" s="2">
        <v>37985</v>
      </c>
      <c r="J183" s="1">
        <v>17647</v>
      </c>
      <c r="K183" s="3">
        <v>26206.68</v>
      </c>
      <c r="L183" s="1"/>
      <c r="M183" s="1" t="s">
        <v>29</v>
      </c>
      <c r="N183" s="1" t="s">
        <v>1272</v>
      </c>
    </row>
    <row r="184" spans="1:14" x14ac:dyDescent="0.25">
      <c r="A184" s="1">
        <v>625</v>
      </c>
      <c r="B184" s="1" t="s">
        <v>168</v>
      </c>
      <c r="C184" s="1" t="s">
        <v>2</v>
      </c>
      <c r="D184" s="1">
        <v>8357</v>
      </c>
      <c r="E184" s="1" t="s">
        <v>2258</v>
      </c>
      <c r="F184" s="32" t="e">
        <f>VLOOKUP(E184,Grupo!A:B,2,0)</f>
        <v>#N/A</v>
      </c>
      <c r="G184" s="1">
        <v>1</v>
      </c>
      <c r="H184" s="1">
        <v>6286</v>
      </c>
      <c r="I184" s="2">
        <v>37986</v>
      </c>
      <c r="J184" s="1">
        <v>17661</v>
      </c>
      <c r="K184" s="3">
        <v>11000</v>
      </c>
      <c r="L184" s="1"/>
      <c r="M184" s="1" t="s">
        <v>2</v>
      </c>
      <c r="N184" s="1" t="s">
        <v>1303</v>
      </c>
    </row>
    <row r="185" spans="1:14" x14ac:dyDescent="0.25">
      <c r="A185" s="1">
        <v>613</v>
      </c>
      <c r="B185" s="1" t="s">
        <v>169</v>
      </c>
      <c r="C185" s="1" t="s">
        <v>128</v>
      </c>
      <c r="D185" s="1">
        <v>8339</v>
      </c>
      <c r="E185" s="1" t="s">
        <v>2191</v>
      </c>
      <c r="F185" s="32" t="str">
        <f>VLOOKUP(E185,Grupo!A:B,2,0)</f>
        <v>_Colhedoras</v>
      </c>
      <c r="G185" s="1">
        <v>1</v>
      </c>
      <c r="H185" s="1">
        <v>6324</v>
      </c>
      <c r="I185" s="2">
        <v>37992</v>
      </c>
      <c r="J185" s="1">
        <v>17683</v>
      </c>
      <c r="K185" s="3">
        <v>18095.240000000002</v>
      </c>
      <c r="L185" s="1"/>
      <c r="M185" s="1" t="s">
        <v>128</v>
      </c>
      <c r="N185" s="1" t="s">
        <v>1200</v>
      </c>
    </row>
    <row r="186" spans="1:14" x14ac:dyDescent="0.25">
      <c r="A186" s="1">
        <v>539</v>
      </c>
      <c r="B186" s="1" t="s">
        <v>135</v>
      </c>
      <c r="C186" s="1" t="s">
        <v>79</v>
      </c>
      <c r="D186" s="1">
        <v>8342</v>
      </c>
      <c r="E186" s="1" t="s">
        <v>2196</v>
      </c>
      <c r="F186" s="32" t="str">
        <f>VLOOKUP(E186,Grupo!A:B,2,0)</f>
        <v>_Colhedoras</v>
      </c>
      <c r="G186" s="1">
        <v>1</v>
      </c>
      <c r="H186" s="1">
        <v>6396</v>
      </c>
      <c r="I186" s="2">
        <v>38001</v>
      </c>
      <c r="J186" s="1">
        <v>17780</v>
      </c>
      <c r="K186" s="3">
        <v>18680.96</v>
      </c>
      <c r="L186" s="1"/>
      <c r="M186" s="1" t="s">
        <v>79</v>
      </c>
      <c r="N186" s="1" t="s">
        <v>1281</v>
      </c>
    </row>
    <row r="187" spans="1:14" x14ac:dyDescent="0.25">
      <c r="A187" s="1">
        <v>539</v>
      </c>
      <c r="B187" s="1" t="s">
        <v>135</v>
      </c>
      <c r="C187" s="1" t="s">
        <v>79</v>
      </c>
      <c r="D187" s="1">
        <v>8417</v>
      </c>
      <c r="E187" s="1" t="s">
        <v>2233</v>
      </c>
      <c r="F187" s="32" t="str">
        <f>VLOOKUP(E187,Grupo!A:B,2,0)</f>
        <v>_Wagon</v>
      </c>
      <c r="G187" s="1">
        <v>1</v>
      </c>
      <c r="H187" s="1">
        <v>6396</v>
      </c>
      <c r="I187" s="2">
        <v>38001</v>
      </c>
      <c r="J187" s="1">
        <v>17780</v>
      </c>
      <c r="K187" s="3">
        <v>27255.24</v>
      </c>
      <c r="L187" s="1"/>
      <c r="M187" s="1" t="s">
        <v>79</v>
      </c>
      <c r="N187" s="1" t="s">
        <v>1281</v>
      </c>
    </row>
    <row r="188" spans="1:14" x14ac:dyDescent="0.25">
      <c r="A188" s="1">
        <v>615</v>
      </c>
      <c r="B188" s="1" t="s">
        <v>170</v>
      </c>
      <c r="C188" s="1" t="s">
        <v>55</v>
      </c>
      <c r="D188" s="1">
        <v>8343</v>
      </c>
      <c r="E188" s="1" t="s">
        <v>2200</v>
      </c>
      <c r="F188" s="32" t="str">
        <f>VLOOKUP(E188,Grupo!A:B,2,0)</f>
        <v>_Colhedoras</v>
      </c>
      <c r="G188" s="1">
        <v>1</v>
      </c>
      <c r="H188" s="1">
        <v>6274</v>
      </c>
      <c r="I188" s="2">
        <v>38002</v>
      </c>
      <c r="J188" s="1">
        <v>17812</v>
      </c>
      <c r="K188" s="3">
        <v>18300</v>
      </c>
      <c r="L188" s="1"/>
      <c r="M188" s="1" t="s">
        <v>55</v>
      </c>
      <c r="N188" s="1" t="s">
        <v>1304</v>
      </c>
    </row>
    <row r="189" spans="1:14" x14ac:dyDescent="0.25">
      <c r="A189" s="1">
        <v>7949</v>
      </c>
      <c r="B189" s="1" t="s">
        <v>171</v>
      </c>
      <c r="C189" s="1" t="s">
        <v>4</v>
      </c>
      <c r="D189" s="1">
        <v>8342</v>
      </c>
      <c r="E189" s="1" t="s">
        <v>2196</v>
      </c>
      <c r="F189" s="32" t="str">
        <f>VLOOKUP(E189,Grupo!A:B,2,0)</f>
        <v>_Colhedoras</v>
      </c>
      <c r="G189" s="1">
        <v>1</v>
      </c>
      <c r="H189" s="1">
        <v>6432</v>
      </c>
      <c r="I189" s="2">
        <v>38006</v>
      </c>
      <c r="J189" s="1">
        <v>17845</v>
      </c>
      <c r="K189" s="3">
        <v>18949.759999999998</v>
      </c>
      <c r="L189" s="1"/>
      <c r="M189" s="1" t="s">
        <v>4</v>
      </c>
      <c r="N189" s="1" t="s">
        <v>1305</v>
      </c>
    </row>
    <row r="190" spans="1:14" x14ac:dyDescent="0.25">
      <c r="A190" s="1">
        <v>243</v>
      </c>
      <c r="B190" s="1" t="s">
        <v>172</v>
      </c>
      <c r="C190" s="1" t="s">
        <v>1</v>
      </c>
      <c r="D190" s="1">
        <v>13026</v>
      </c>
      <c r="E190" s="1" t="s">
        <v>2190</v>
      </c>
      <c r="F190" s="32" t="str">
        <f>VLOOKUP(E190,Grupo!A:B,2,0)</f>
        <v>_Colhedoras</v>
      </c>
      <c r="G190" s="1">
        <v>1</v>
      </c>
      <c r="H190" s="1">
        <v>6429</v>
      </c>
      <c r="I190" s="2">
        <v>38007</v>
      </c>
      <c r="J190" s="1">
        <v>17869</v>
      </c>
      <c r="K190" s="3">
        <v>36231.89</v>
      </c>
      <c r="L190" s="1"/>
      <c r="M190" s="1" t="s">
        <v>1</v>
      </c>
      <c r="N190" s="1" t="s">
        <v>1232</v>
      </c>
    </row>
    <row r="191" spans="1:14" x14ac:dyDescent="0.25">
      <c r="A191" s="1">
        <v>626</v>
      </c>
      <c r="B191" s="1" t="s">
        <v>173</v>
      </c>
      <c r="C191" s="1" t="s">
        <v>10</v>
      </c>
      <c r="D191" s="1">
        <v>8341</v>
      </c>
      <c r="E191" s="1" t="s">
        <v>2201</v>
      </c>
      <c r="F191" s="32" t="str">
        <f>VLOOKUP(E191,Grupo!A:B,2,0)</f>
        <v>_Colhedoras</v>
      </c>
      <c r="G191" s="1">
        <v>1</v>
      </c>
      <c r="H191" s="1">
        <v>6412</v>
      </c>
      <c r="I191" s="2">
        <v>38012</v>
      </c>
      <c r="J191" s="1">
        <v>17944</v>
      </c>
      <c r="K191" s="3">
        <v>25082.12</v>
      </c>
      <c r="L191" s="1"/>
      <c r="M191" s="1"/>
      <c r="N191" s="1"/>
    </row>
    <row r="192" spans="1:14" x14ac:dyDescent="0.25">
      <c r="A192" s="1">
        <v>685</v>
      </c>
      <c r="B192" s="1" t="s">
        <v>174</v>
      </c>
      <c r="C192" s="1" t="s">
        <v>175</v>
      </c>
      <c r="D192" s="1">
        <v>8339</v>
      </c>
      <c r="E192" s="1" t="s">
        <v>2191</v>
      </c>
      <c r="F192" s="32" t="str">
        <f>VLOOKUP(E192,Grupo!A:B,2,0)</f>
        <v>_Colhedoras</v>
      </c>
      <c r="G192" s="1">
        <v>1</v>
      </c>
      <c r="H192" s="1">
        <v>6528</v>
      </c>
      <c r="I192" s="2">
        <v>38016</v>
      </c>
      <c r="J192" s="1">
        <v>17988</v>
      </c>
      <c r="K192" s="3">
        <v>66526.600000000006</v>
      </c>
      <c r="L192" s="1"/>
      <c r="M192" s="1" t="s">
        <v>175</v>
      </c>
      <c r="N192" s="1" t="s">
        <v>1306</v>
      </c>
    </row>
    <row r="193" spans="1:14" x14ac:dyDescent="0.25">
      <c r="A193" s="1">
        <v>7908</v>
      </c>
      <c r="B193" s="1" t="s">
        <v>102</v>
      </c>
      <c r="C193" s="1" t="s">
        <v>2</v>
      </c>
      <c r="D193" s="1">
        <v>8345</v>
      </c>
      <c r="E193" s="1" t="s">
        <v>1987</v>
      </c>
      <c r="F193" s="32" t="str">
        <f>VLOOKUP(E193,Grupo!A:B,2,0)</f>
        <v>_Colhedoras</v>
      </c>
      <c r="G193" s="1">
        <v>1</v>
      </c>
      <c r="H193" s="1">
        <v>6540</v>
      </c>
      <c r="I193" s="2">
        <v>38016</v>
      </c>
      <c r="J193" s="1">
        <v>18006</v>
      </c>
      <c r="K193" s="3">
        <v>5000</v>
      </c>
      <c r="L193" s="1"/>
      <c r="M193" s="1" t="s">
        <v>2</v>
      </c>
      <c r="N193" s="1" t="s">
        <v>1245</v>
      </c>
    </row>
    <row r="194" spans="1:14" x14ac:dyDescent="0.25">
      <c r="A194" s="1">
        <v>629</v>
      </c>
      <c r="B194" s="1" t="s">
        <v>176</v>
      </c>
      <c r="C194" s="1" t="s">
        <v>1</v>
      </c>
      <c r="D194" s="1">
        <v>13146</v>
      </c>
      <c r="E194" s="1" t="s">
        <v>2208</v>
      </c>
      <c r="F194" s="32" t="str">
        <f>VLOOKUP(E194,Grupo!A:B,2,0)</f>
        <v>_Colhedoras</v>
      </c>
      <c r="G194" s="1">
        <v>1</v>
      </c>
      <c r="H194" s="1">
        <v>6424</v>
      </c>
      <c r="I194" s="2">
        <v>38016</v>
      </c>
      <c r="J194" s="1">
        <v>17982</v>
      </c>
      <c r="K194" s="3">
        <v>26483.1</v>
      </c>
      <c r="L194" s="1"/>
      <c r="M194" s="1" t="s">
        <v>1</v>
      </c>
      <c r="N194" s="1" t="s">
        <v>1232</v>
      </c>
    </row>
    <row r="195" spans="1:14" x14ac:dyDescent="0.25">
      <c r="A195" s="1">
        <v>666</v>
      </c>
      <c r="B195" s="1" t="s">
        <v>177</v>
      </c>
      <c r="C195" s="1" t="s">
        <v>10</v>
      </c>
      <c r="D195" s="1">
        <v>8339</v>
      </c>
      <c r="E195" s="1" t="s">
        <v>2191</v>
      </c>
      <c r="F195" s="32" t="str">
        <f>VLOOKUP(E195,Grupo!A:B,2,0)</f>
        <v>_Colhedoras</v>
      </c>
      <c r="G195" s="1">
        <v>1</v>
      </c>
      <c r="H195" s="1">
        <v>6546</v>
      </c>
      <c r="I195" s="2">
        <v>38019</v>
      </c>
      <c r="J195" s="1">
        <v>18021</v>
      </c>
      <c r="K195" s="3">
        <v>23188.41</v>
      </c>
      <c r="L195" s="1"/>
      <c r="M195" s="1" t="s">
        <v>10</v>
      </c>
      <c r="N195" s="1" t="s">
        <v>1218</v>
      </c>
    </row>
    <row r="196" spans="1:14" x14ac:dyDescent="0.25">
      <c r="A196" s="1">
        <v>7142</v>
      </c>
      <c r="B196" s="1" t="s">
        <v>22</v>
      </c>
      <c r="C196" s="1" t="s">
        <v>2</v>
      </c>
      <c r="D196" s="1">
        <v>8339</v>
      </c>
      <c r="E196" s="1" t="s">
        <v>2191</v>
      </c>
      <c r="F196" s="32" t="str">
        <f>VLOOKUP(E196,Grupo!A:B,2,0)</f>
        <v>_Colhedoras</v>
      </c>
      <c r="G196" s="1">
        <v>1</v>
      </c>
      <c r="H196" s="1">
        <v>6496</v>
      </c>
      <c r="I196" s="2">
        <v>38019</v>
      </c>
      <c r="J196" s="1">
        <v>18027</v>
      </c>
      <c r="K196" s="3">
        <v>20869.57</v>
      </c>
      <c r="L196" s="1"/>
      <c r="M196" s="1" t="s">
        <v>2</v>
      </c>
      <c r="N196" s="1" t="s">
        <v>1201</v>
      </c>
    </row>
    <row r="197" spans="1:14" x14ac:dyDescent="0.25">
      <c r="A197" s="1">
        <v>598</v>
      </c>
      <c r="B197" s="1" t="s">
        <v>178</v>
      </c>
      <c r="C197" s="1" t="s">
        <v>29</v>
      </c>
      <c r="D197" s="1">
        <v>8339</v>
      </c>
      <c r="E197" s="1" t="s">
        <v>2191</v>
      </c>
      <c r="F197" s="32" t="str">
        <f>VLOOKUP(E197,Grupo!A:B,2,0)</f>
        <v>_Colhedoras</v>
      </c>
      <c r="G197" s="1">
        <v>1</v>
      </c>
      <c r="H197" s="1">
        <v>6113</v>
      </c>
      <c r="I197" s="2">
        <v>38021</v>
      </c>
      <c r="J197" s="1">
        <v>18049</v>
      </c>
      <c r="K197" s="3">
        <v>23135.27</v>
      </c>
      <c r="L197" s="1"/>
      <c r="M197" s="1" t="s">
        <v>29</v>
      </c>
      <c r="N197" s="1" t="s">
        <v>1307</v>
      </c>
    </row>
    <row r="198" spans="1:14" x14ac:dyDescent="0.25">
      <c r="A198" s="1">
        <v>621</v>
      </c>
      <c r="B198" s="1" t="s">
        <v>179</v>
      </c>
      <c r="C198" s="1" t="s">
        <v>29</v>
      </c>
      <c r="D198" s="1">
        <v>8390</v>
      </c>
      <c r="E198" s="1" t="s">
        <v>2100</v>
      </c>
      <c r="F198" s="32" t="str">
        <f>VLOOKUP(E198,Grupo!A:B,2,0)</f>
        <v>_TMX 06-10 m</v>
      </c>
      <c r="G198" s="1">
        <v>1</v>
      </c>
      <c r="H198" s="1">
        <v>6571</v>
      </c>
      <c r="I198" s="2">
        <v>38021</v>
      </c>
      <c r="J198" s="1">
        <v>18043</v>
      </c>
      <c r="K198" s="3">
        <v>79313.070000000007</v>
      </c>
      <c r="L198" s="1"/>
      <c r="M198" s="1" t="s">
        <v>29</v>
      </c>
      <c r="N198" s="1" t="s">
        <v>1307</v>
      </c>
    </row>
    <row r="199" spans="1:14" x14ac:dyDescent="0.25">
      <c r="A199" s="1">
        <v>671</v>
      </c>
      <c r="B199" s="1" t="s">
        <v>180</v>
      </c>
      <c r="C199" s="1" t="s">
        <v>181</v>
      </c>
      <c r="D199" s="1">
        <v>2317</v>
      </c>
      <c r="E199" s="1" t="s">
        <v>2198</v>
      </c>
      <c r="F199" s="32" t="e">
        <f>VLOOKUP(E199,Grupo!A:B,2,0)</f>
        <v>#N/A</v>
      </c>
      <c r="G199" s="1">
        <v>1</v>
      </c>
      <c r="H199" s="1">
        <v>6657</v>
      </c>
      <c r="I199" s="2">
        <v>38027</v>
      </c>
      <c r="J199" s="1">
        <v>18134</v>
      </c>
      <c r="K199" s="3">
        <v>26144.93</v>
      </c>
      <c r="L199" s="1"/>
      <c r="M199" s="1" t="s">
        <v>181</v>
      </c>
      <c r="N199" s="1" t="s">
        <v>1308</v>
      </c>
    </row>
    <row r="200" spans="1:14" x14ac:dyDescent="0.25">
      <c r="A200" s="1">
        <v>7958</v>
      </c>
      <c r="B200" s="1" t="s">
        <v>182</v>
      </c>
      <c r="C200" s="1" t="s">
        <v>4</v>
      </c>
      <c r="D200" s="1">
        <v>8339</v>
      </c>
      <c r="E200" s="1" t="s">
        <v>2191</v>
      </c>
      <c r="F200" s="32" t="str">
        <f>VLOOKUP(E200,Grupo!A:B,2,0)</f>
        <v>_Colhedoras</v>
      </c>
      <c r="G200" s="1">
        <v>1</v>
      </c>
      <c r="H200" s="1">
        <v>6422</v>
      </c>
      <c r="I200" s="2">
        <v>38027</v>
      </c>
      <c r="J200" s="1">
        <v>18135</v>
      </c>
      <c r="K200" s="3">
        <v>24447.93</v>
      </c>
      <c r="L200" s="1"/>
      <c r="M200" s="1" t="s">
        <v>4</v>
      </c>
      <c r="N200" s="1" t="s">
        <v>1309</v>
      </c>
    </row>
    <row r="201" spans="1:14" x14ac:dyDescent="0.25">
      <c r="A201" s="1">
        <v>667</v>
      </c>
      <c r="B201" s="1" t="s">
        <v>183</v>
      </c>
      <c r="C201" s="1" t="s">
        <v>1</v>
      </c>
      <c r="D201" s="1">
        <v>8342</v>
      </c>
      <c r="E201" s="1" t="s">
        <v>2196</v>
      </c>
      <c r="F201" s="32" t="str">
        <f>VLOOKUP(E201,Grupo!A:B,2,0)</f>
        <v>_Colhedoras</v>
      </c>
      <c r="G201" s="1">
        <v>1</v>
      </c>
      <c r="H201" s="1">
        <v>6565</v>
      </c>
      <c r="I201" s="2">
        <v>38029</v>
      </c>
      <c r="J201" s="1">
        <v>18178</v>
      </c>
      <c r="K201" s="3">
        <v>21043.48</v>
      </c>
      <c r="L201" s="1"/>
      <c r="M201" s="1" t="s">
        <v>1</v>
      </c>
      <c r="N201" s="1" t="s">
        <v>1310</v>
      </c>
    </row>
    <row r="202" spans="1:14" x14ac:dyDescent="0.25">
      <c r="A202" s="1">
        <v>553</v>
      </c>
      <c r="B202" s="1" t="s">
        <v>184</v>
      </c>
      <c r="C202" s="1" t="s">
        <v>4</v>
      </c>
      <c r="D202" s="1">
        <v>8339</v>
      </c>
      <c r="E202" s="1" t="s">
        <v>2191</v>
      </c>
      <c r="F202" s="32" t="str">
        <f>VLOOKUP(E202,Grupo!A:B,2,0)</f>
        <v>_Colhedoras</v>
      </c>
      <c r="G202" s="1">
        <v>1</v>
      </c>
      <c r="H202" s="1">
        <v>6419</v>
      </c>
      <c r="I202" s="2">
        <v>38036</v>
      </c>
      <c r="J202" s="1">
        <v>18288</v>
      </c>
      <c r="K202" s="3">
        <v>21671.99</v>
      </c>
      <c r="L202" s="1"/>
      <c r="M202" s="1" t="s">
        <v>4</v>
      </c>
      <c r="N202" s="1" t="s">
        <v>1311</v>
      </c>
    </row>
    <row r="203" spans="1:14" x14ac:dyDescent="0.25">
      <c r="A203" s="1">
        <v>683</v>
      </c>
      <c r="B203" s="1" t="s">
        <v>185</v>
      </c>
      <c r="C203" s="1" t="s">
        <v>4</v>
      </c>
      <c r="D203" s="1">
        <v>8342</v>
      </c>
      <c r="E203" s="1" t="s">
        <v>2196</v>
      </c>
      <c r="F203" s="32" t="str">
        <f>VLOOKUP(E203,Grupo!A:B,2,0)</f>
        <v>_Colhedoras</v>
      </c>
      <c r="G203" s="1">
        <v>1</v>
      </c>
      <c r="H203" s="1">
        <v>6851</v>
      </c>
      <c r="I203" s="2">
        <v>38048</v>
      </c>
      <c r="J203" s="1">
        <v>18454</v>
      </c>
      <c r="K203" s="3">
        <v>23188.41</v>
      </c>
      <c r="L203" s="1"/>
      <c r="M203" s="1" t="s">
        <v>4</v>
      </c>
      <c r="N203" s="1" t="s">
        <v>1312</v>
      </c>
    </row>
    <row r="204" spans="1:14" x14ac:dyDescent="0.25">
      <c r="A204" s="1">
        <v>682</v>
      </c>
      <c r="B204" s="1" t="s">
        <v>186</v>
      </c>
      <c r="C204" s="1" t="s">
        <v>77</v>
      </c>
      <c r="D204" s="1">
        <v>8935</v>
      </c>
      <c r="E204" s="1" t="s">
        <v>2146</v>
      </c>
      <c r="F204" s="32" t="str">
        <f>VLOOKUP(E204,Grupo!A:B,2,0)</f>
        <v>_RX 15-20 m</v>
      </c>
      <c r="G204" s="1">
        <v>1</v>
      </c>
      <c r="H204" s="1">
        <v>6838</v>
      </c>
      <c r="I204" s="2">
        <v>38048</v>
      </c>
      <c r="J204" s="1">
        <v>18420</v>
      </c>
      <c r="K204" s="3">
        <v>111111.12</v>
      </c>
      <c r="L204" s="1"/>
      <c r="M204" s="1" t="s">
        <v>10</v>
      </c>
      <c r="N204" s="1" t="s">
        <v>1218</v>
      </c>
    </row>
    <row r="205" spans="1:14" x14ac:dyDescent="0.25">
      <c r="A205" s="1">
        <v>485</v>
      </c>
      <c r="B205" s="1" t="s">
        <v>187</v>
      </c>
      <c r="C205" s="1" t="s">
        <v>29</v>
      </c>
      <c r="D205" s="1">
        <v>8387</v>
      </c>
      <c r="E205" s="1" t="s">
        <v>2124</v>
      </c>
      <c r="F205" s="32" t="str">
        <f>VLOOKUP(E205,Grupo!A:B,2,0)</f>
        <v>_TMX 06-10 m</v>
      </c>
      <c r="G205" s="1">
        <v>1</v>
      </c>
      <c r="H205" s="1">
        <v>6891</v>
      </c>
      <c r="I205" s="2">
        <v>38051</v>
      </c>
      <c r="J205" s="1">
        <v>18542</v>
      </c>
      <c r="K205" s="3">
        <v>56546.86</v>
      </c>
      <c r="L205" s="1"/>
      <c r="M205" s="1" t="s">
        <v>29</v>
      </c>
      <c r="N205" s="1" t="s">
        <v>1213</v>
      </c>
    </row>
    <row r="206" spans="1:14" x14ac:dyDescent="0.25">
      <c r="A206" s="1">
        <v>7687</v>
      </c>
      <c r="B206" s="1" t="s">
        <v>23</v>
      </c>
      <c r="C206" s="1" t="s">
        <v>2</v>
      </c>
      <c r="D206" s="1">
        <v>13146</v>
      </c>
      <c r="E206" s="1" t="s">
        <v>2208</v>
      </c>
      <c r="F206" s="32" t="str">
        <f>VLOOKUP(E206,Grupo!A:B,2,0)</f>
        <v>_Colhedoras</v>
      </c>
      <c r="G206" s="1">
        <v>1</v>
      </c>
      <c r="H206" s="1">
        <v>6937</v>
      </c>
      <c r="I206" s="2">
        <v>38057</v>
      </c>
      <c r="J206" s="1">
        <v>18628</v>
      </c>
      <c r="K206" s="3">
        <v>26570.05</v>
      </c>
      <c r="L206" s="1"/>
      <c r="M206" s="1" t="s">
        <v>2</v>
      </c>
      <c r="N206" s="1" t="s">
        <v>1202</v>
      </c>
    </row>
    <row r="207" spans="1:14" x14ac:dyDescent="0.25">
      <c r="A207" s="1">
        <v>691</v>
      </c>
      <c r="B207" s="1" t="s">
        <v>188</v>
      </c>
      <c r="C207" s="1" t="s">
        <v>2</v>
      </c>
      <c r="D207" s="1">
        <v>9413</v>
      </c>
      <c r="E207" s="1" t="s">
        <v>2210</v>
      </c>
      <c r="F207" s="32" t="e">
        <f>VLOOKUP(E207,Grupo!A:B,2,0)</f>
        <v>#N/A</v>
      </c>
      <c r="G207" s="1">
        <v>1</v>
      </c>
      <c r="H207" s="1">
        <v>6854</v>
      </c>
      <c r="I207" s="2">
        <v>38057</v>
      </c>
      <c r="J207" s="1">
        <v>18620</v>
      </c>
      <c r="K207" s="3">
        <v>28985.51</v>
      </c>
      <c r="L207" s="1"/>
      <c r="M207" s="1" t="s">
        <v>2</v>
      </c>
      <c r="N207" s="1" t="s">
        <v>1313</v>
      </c>
    </row>
    <row r="208" spans="1:14" x14ac:dyDescent="0.25">
      <c r="A208" s="1">
        <v>846</v>
      </c>
      <c r="B208" s="1" t="s">
        <v>18</v>
      </c>
      <c r="C208" s="1" t="s">
        <v>10</v>
      </c>
      <c r="D208" s="1">
        <v>9185</v>
      </c>
      <c r="E208" s="1" t="s">
        <v>2190</v>
      </c>
      <c r="F208" s="32" t="str">
        <f>VLOOKUP(E208,Grupo!A:B,2,0)</f>
        <v>_Colhedoras</v>
      </c>
      <c r="G208" s="1">
        <v>1</v>
      </c>
      <c r="H208" s="1">
        <v>6958</v>
      </c>
      <c r="I208" s="2">
        <v>38059</v>
      </c>
      <c r="J208" s="1">
        <v>18671</v>
      </c>
      <c r="K208" s="3">
        <v>39613.53</v>
      </c>
      <c r="L208" s="1"/>
      <c r="M208" s="1" t="s">
        <v>10</v>
      </c>
      <c r="N208" s="1" t="s">
        <v>1197</v>
      </c>
    </row>
    <row r="209" spans="1:14" x14ac:dyDescent="0.25">
      <c r="A209" s="1">
        <v>703</v>
      </c>
      <c r="B209" s="1" t="s">
        <v>189</v>
      </c>
      <c r="C209" s="1" t="s">
        <v>4</v>
      </c>
      <c r="D209" s="1">
        <v>8339</v>
      </c>
      <c r="E209" s="1" t="s">
        <v>2191</v>
      </c>
      <c r="F209" s="32" t="str">
        <f>VLOOKUP(E209,Grupo!A:B,2,0)</f>
        <v>_Colhedoras</v>
      </c>
      <c r="G209" s="1">
        <v>1</v>
      </c>
      <c r="H209" s="1">
        <v>6995</v>
      </c>
      <c r="I209" s="2">
        <v>38063</v>
      </c>
      <c r="J209" s="1">
        <v>18721</v>
      </c>
      <c r="K209" s="3">
        <v>29951.7</v>
      </c>
      <c r="L209" s="1"/>
      <c r="M209" s="1" t="s">
        <v>4</v>
      </c>
      <c r="N209" s="1" t="s">
        <v>1312</v>
      </c>
    </row>
    <row r="210" spans="1:14" x14ac:dyDescent="0.25">
      <c r="A210" s="1">
        <v>7921</v>
      </c>
      <c r="B210" s="1" t="s">
        <v>46</v>
      </c>
      <c r="C210" s="1" t="s">
        <v>2</v>
      </c>
      <c r="D210" s="1">
        <v>8339</v>
      </c>
      <c r="E210" s="1" t="s">
        <v>2191</v>
      </c>
      <c r="F210" s="32" t="str">
        <f>VLOOKUP(E210,Grupo!A:B,2,0)</f>
        <v>_Colhedoras</v>
      </c>
      <c r="G210" s="1">
        <v>1</v>
      </c>
      <c r="H210" s="1">
        <v>6972</v>
      </c>
      <c r="I210" s="2">
        <v>38063</v>
      </c>
      <c r="J210" s="1">
        <v>18707</v>
      </c>
      <c r="K210" s="3">
        <v>17388.400000000001</v>
      </c>
      <c r="L210" s="1"/>
      <c r="M210" s="1" t="s">
        <v>2</v>
      </c>
      <c r="N210" s="1" t="s">
        <v>1314</v>
      </c>
    </row>
    <row r="211" spans="1:14" x14ac:dyDescent="0.25">
      <c r="A211" s="1">
        <v>673</v>
      </c>
      <c r="B211" s="1" t="s">
        <v>190</v>
      </c>
      <c r="C211" s="1" t="s">
        <v>4</v>
      </c>
      <c r="D211" s="1">
        <v>8422</v>
      </c>
      <c r="E211" s="1" t="s">
        <v>1991</v>
      </c>
      <c r="F211" s="32" t="e">
        <f>VLOOKUP(E211,Grupo!A:B,2,0)</f>
        <v>#N/A</v>
      </c>
      <c r="G211" s="1">
        <v>1</v>
      </c>
      <c r="H211" s="1">
        <v>6728</v>
      </c>
      <c r="I211" s="2">
        <v>38066</v>
      </c>
      <c r="J211" s="1">
        <v>18767</v>
      </c>
      <c r="K211" s="3">
        <v>53246.38</v>
      </c>
      <c r="L211" s="1"/>
      <c r="M211" s="1" t="s">
        <v>4</v>
      </c>
      <c r="N211" s="1" t="s">
        <v>1315</v>
      </c>
    </row>
    <row r="212" spans="1:14" x14ac:dyDescent="0.25">
      <c r="A212" s="1">
        <v>1181</v>
      </c>
      <c r="B212" s="1" t="s">
        <v>191</v>
      </c>
      <c r="C212" s="1" t="s">
        <v>2</v>
      </c>
      <c r="D212" s="1">
        <v>14745</v>
      </c>
      <c r="E212" s="1" t="s">
        <v>1161</v>
      </c>
      <c r="F212" s="32" t="str">
        <f>VLOOKUP(E212,Grupo!A:B,2,0)</f>
        <v>_VM 2-8 m</v>
      </c>
      <c r="G212" s="1">
        <v>1</v>
      </c>
      <c r="H212" s="1">
        <v>7115</v>
      </c>
      <c r="I212" s="2">
        <v>38072</v>
      </c>
      <c r="J212" s="1">
        <v>18859</v>
      </c>
      <c r="K212" s="3">
        <v>39130.44</v>
      </c>
      <c r="L212" s="1"/>
      <c r="M212" s="1" t="s">
        <v>2</v>
      </c>
      <c r="N212" s="1" t="s">
        <v>1316</v>
      </c>
    </row>
    <row r="213" spans="1:14" x14ac:dyDescent="0.25">
      <c r="A213" s="1">
        <v>7322</v>
      </c>
      <c r="B213" s="1" t="s">
        <v>192</v>
      </c>
      <c r="C213" s="1" t="s">
        <v>2</v>
      </c>
      <c r="D213" s="1">
        <v>9185</v>
      </c>
      <c r="E213" s="1" t="s">
        <v>2190</v>
      </c>
      <c r="F213" s="32" t="str">
        <f>VLOOKUP(E213,Grupo!A:B,2,0)</f>
        <v>_Colhedoras</v>
      </c>
      <c r="G213" s="1">
        <v>1</v>
      </c>
      <c r="H213" s="1">
        <v>7165</v>
      </c>
      <c r="I213" s="2">
        <v>38077</v>
      </c>
      <c r="J213" s="1">
        <v>18919</v>
      </c>
      <c r="K213" s="3">
        <v>32850.25</v>
      </c>
      <c r="L213" s="1"/>
      <c r="M213" s="1" t="s">
        <v>2</v>
      </c>
      <c r="N213" s="1" t="s">
        <v>1317</v>
      </c>
    </row>
    <row r="214" spans="1:14" x14ac:dyDescent="0.25">
      <c r="A214" s="1">
        <v>545</v>
      </c>
      <c r="B214" s="1" t="s">
        <v>193</v>
      </c>
      <c r="C214" s="1" t="s">
        <v>79</v>
      </c>
      <c r="D214" s="1">
        <v>14742</v>
      </c>
      <c r="E214" s="1" t="s">
        <v>2221</v>
      </c>
      <c r="F214" s="32" t="e">
        <f>VLOOKUP(E214,Grupo!A:B,2,0)</f>
        <v>#N/A</v>
      </c>
      <c r="G214" s="1">
        <v>1</v>
      </c>
      <c r="H214" s="1">
        <v>7182</v>
      </c>
      <c r="I214" s="2">
        <v>38078</v>
      </c>
      <c r="J214" s="1">
        <v>18972</v>
      </c>
      <c r="K214" s="3">
        <v>30349.759999999998</v>
      </c>
      <c r="L214" s="1"/>
      <c r="M214" s="1" t="s">
        <v>79</v>
      </c>
      <c r="N214" s="1" t="s">
        <v>1318</v>
      </c>
    </row>
    <row r="215" spans="1:14" x14ac:dyDescent="0.25">
      <c r="A215" s="1">
        <v>704</v>
      </c>
      <c r="B215" s="1" t="s">
        <v>194</v>
      </c>
      <c r="C215" s="1" t="s">
        <v>2</v>
      </c>
      <c r="D215" s="1">
        <v>8339</v>
      </c>
      <c r="E215" s="1" t="s">
        <v>2191</v>
      </c>
      <c r="F215" s="32" t="str">
        <f>VLOOKUP(E215,Grupo!A:B,2,0)</f>
        <v>_Colhedoras</v>
      </c>
      <c r="G215" s="1">
        <v>1</v>
      </c>
      <c r="H215" s="1">
        <v>6997</v>
      </c>
      <c r="I215" s="2">
        <v>38082</v>
      </c>
      <c r="J215" s="1">
        <v>19014</v>
      </c>
      <c r="K215" s="3">
        <v>27536.240000000002</v>
      </c>
      <c r="L215" s="1"/>
      <c r="M215" s="1" t="s">
        <v>2</v>
      </c>
      <c r="N215" s="1" t="s">
        <v>1319</v>
      </c>
    </row>
    <row r="216" spans="1:14" x14ac:dyDescent="0.25">
      <c r="A216" s="1">
        <v>701</v>
      </c>
      <c r="B216" s="1" t="s">
        <v>195</v>
      </c>
      <c r="C216" s="1" t="s">
        <v>2</v>
      </c>
      <c r="D216" s="1">
        <v>17922</v>
      </c>
      <c r="E216" s="1" t="s">
        <v>2188</v>
      </c>
      <c r="F216" s="32" t="str">
        <f>VLOOKUP(E216,Grupo!A:B,2,0)</f>
        <v>_Colhedoras</v>
      </c>
      <c r="G216" s="1">
        <v>1</v>
      </c>
      <c r="H216" s="1">
        <v>6944</v>
      </c>
      <c r="I216" s="2">
        <v>38085</v>
      </c>
      <c r="J216" s="1">
        <v>19092</v>
      </c>
      <c r="K216" s="3">
        <v>9661.84</v>
      </c>
      <c r="L216" s="1"/>
      <c r="M216" s="1" t="s">
        <v>2</v>
      </c>
      <c r="N216" s="1" t="s">
        <v>1320</v>
      </c>
    </row>
    <row r="217" spans="1:14" x14ac:dyDescent="0.25">
      <c r="A217" s="1">
        <v>701</v>
      </c>
      <c r="B217" s="1" t="s">
        <v>195</v>
      </c>
      <c r="C217" s="1" t="s">
        <v>2</v>
      </c>
      <c r="D217" s="1">
        <v>12189</v>
      </c>
      <c r="E217" s="1" t="s">
        <v>2142</v>
      </c>
      <c r="F217" s="32" t="str">
        <f>VLOOKUP(E217,Grupo!A:B,2,0)</f>
        <v>_RX 0-11m</v>
      </c>
      <c r="G217" s="1">
        <v>1</v>
      </c>
      <c r="H217" s="1">
        <v>6944</v>
      </c>
      <c r="I217" s="2">
        <v>38085</v>
      </c>
      <c r="J217" s="1">
        <v>19092</v>
      </c>
      <c r="K217" s="3">
        <v>90821.26</v>
      </c>
      <c r="L217" s="1"/>
      <c r="M217" s="1" t="s">
        <v>2</v>
      </c>
      <c r="N217" s="1" t="s">
        <v>1320</v>
      </c>
    </row>
    <row r="218" spans="1:14" x14ac:dyDescent="0.25">
      <c r="A218" s="1">
        <v>673</v>
      </c>
      <c r="B218" s="1" t="s">
        <v>190</v>
      </c>
      <c r="C218" s="1" t="s">
        <v>4</v>
      </c>
      <c r="D218" s="1">
        <v>12189</v>
      </c>
      <c r="E218" s="1" t="s">
        <v>2142</v>
      </c>
      <c r="F218" s="32" t="str">
        <f>VLOOKUP(E218,Grupo!A:B,2,0)</f>
        <v>_RX 0-11m</v>
      </c>
      <c r="G218" s="1">
        <v>1</v>
      </c>
      <c r="H218" s="1">
        <v>6727</v>
      </c>
      <c r="I218" s="2">
        <v>38090</v>
      </c>
      <c r="J218" s="1">
        <v>19124</v>
      </c>
      <c r="K218" s="3">
        <v>97455.75</v>
      </c>
      <c r="L218" s="1"/>
      <c r="M218" s="1" t="s">
        <v>4</v>
      </c>
      <c r="N218" s="1" t="s">
        <v>1315</v>
      </c>
    </row>
    <row r="219" spans="1:14" x14ac:dyDescent="0.25">
      <c r="A219" s="1">
        <v>1153</v>
      </c>
      <c r="B219" s="1" t="s">
        <v>196</v>
      </c>
      <c r="C219" s="1" t="s">
        <v>29</v>
      </c>
      <c r="D219" s="1">
        <v>8339</v>
      </c>
      <c r="E219" s="1" t="s">
        <v>2191</v>
      </c>
      <c r="F219" s="32" t="str">
        <f>VLOOKUP(E219,Grupo!A:B,2,0)</f>
        <v>_Colhedoras</v>
      </c>
      <c r="G219" s="1">
        <v>1</v>
      </c>
      <c r="H219" s="1">
        <v>7060</v>
      </c>
      <c r="I219" s="2">
        <v>38092</v>
      </c>
      <c r="J219" s="1">
        <v>19179</v>
      </c>
      <c r="K219" s="3">
        <v>23671.5</v>
      </c>
      <c r="L219" s="1"/>
      <c r="M219" s="1" t="s">
        <v>29</v>
      </c>
      <c r="N219" s="1" t="s">
        <v>1272</v>
      </c>
    </row>
    <row r="220" spans="1:14" x14ac:dyDescent="0.25">
      <c r="A220" s="1">
        <v>490</v>
      </c>
      <c r="B220" s="1" t="s">
        <v>116</v>
      </c>
      <c r="C220" s="1" t="s">
        <v>2</v>
      </c>
      <c r="D220" s="1">
        <v>17124</v>
      </c>
      <c r="E220" s="1" t="s">
        <v>1988</v>
      </c>
      <c r="F220" s="32" t="str">
        <f>VLOOKUP(E220,Grupo!A:B,2,0)</f>
        <v>_Colhedoras</v>
      </c>
      <c r="G220" s="1">
        <v>1</v>
      </c>
      <c r="H220" s="1">
        <v>6644</v>
      </c>
      <c r="I220" s="2">
        <v>38092</v>
      </c>
      <c r="J220" s="1">
        <v>19180</v>
      </c>
      <c r="K220" s="3">
        <v>10671.5</v>
      </c>
      <c r="L220" s="1"/>
      <c r="M220" s="1" t="s">
        <v>2</v>
      </c>
      <c r="N220" s="1" t="s">
        <v>1264</v>
      </c>
    </row>
    <row r="221" spans="1:14" x14ac:dyDescent="0.25">
      <c r="A221" s="1">
        <v>704</v>
      </c>
      <c r="B221" s="1" t="s">
        <v>194</v>
      </c>
      <c r="C221" s="1" t="s">
        <v>2</v>
      </c>
      <c r="D221" s="1">
        <v>9185</v>
      </c>
      <c r="E221" s="1" t="s">
        <v>2190</v>
      </c>
      <c r="F221" s="32" t="str">
        <f>VLOOKUP(E221,Grupo!A:B,2,0)</f>
        <v>_Colhedoras</v>
      </c>
      <c r="G221" s="1">
        <v>1</v>
      </c>
      <c r="H221" s="1">
        <v>7317</v>
      </c>
      <c r="I221" s="2">
        <v>38093</v>
      </c>
      <c r="J221" s="1">
        <v>19181</v>
      </c>
      <c r="K221" s="3">
        <v>41296.620000000003</v>
      </c>
      <c r="L221" s="1"/>
      <c r="M221" s="1" t="s">
        <v>2</v>
      </c>
      <c r="N221" s="1" t="s">
        <v>1319</v>
      </c>
    </row>
    <row r="222" spans="1:14" x14ac:dyDescent="0.25">
      <c r="A222" s="1">
        <v>620</v>
      </c>
      <c r="B222" s="1" t="s">
        <v>164</v>
      </c>
      <c r="C222" s="1" t="s">
        <v>165</v>
      </c>
      <c r="D222" s="1">
        <v>8384</v>
      </c>
      <c r="E222" s="1" t="s">
        <v>2117</v>
      </c>
      <c r="F222" s="32" t="str">
        <f>VLOOKUP(E222,Grupo!A:B,2,0)</f>
        <v>_TMX 02-5 m</v>
      </c>
      <c r="G222" s="1">
        <v>1</v>
      </c>
      <c r="H222" s="1">
        <v>7316</v>
      </c>
      <c r="I222" s="2">
        <v>38093</v>
      </c>
      <c r="J222" s="1">
        <v>19206</v>
      </c>
      <c r="K222" s="3">
        <v>47318.85</v>
      </c>
      <c r="L222" s="1"/>
      <c r="M222" s="1" t="s">
        <v>165</v>
      </c>
      <c r="N222" s="1" t="s">
        <v>1302</v>
      </c>
    </row>
    <row r="223" spans="1:14" x14ac:dyDescent="0.25">
      <c r="A223" s="1">
        <v>544</v>
      </c>
      <c r="B223" s="1" t="s">
        <v>197</v>
      </c>
      <c r="C223" s="1" t="s">
        <v>77</v>
      </c>
      <c r="D223" s="1">
        <v>8339</v>
      </c>
      <c r="E223" s="1" t="s">
        <v>2191</v>
      </c>
      <c r="F223" s="32" t="str">
        <f>VLOOKUP(E223,Grupo!A:B,2,0)</f>
        <v>_Colhedoras</v>
      </c>
      <c r="G223" s="1">
        <v>1</v>
      </c>
      <c r="H223" s="1">
        <v>7379</v>
      </c>
      <c r="I223" s="2">
        <v>38099</v>
      </c>
      <c r="J223" s="1">
        <v>19272</v>
      </c>
      <c r="K223" s="3">
        <v>23666.67</v>
      </c>
      <c r="L223" s="1"/>
      <c r="M223" s="1" t="s">
        <v>77</v>
      </c>
      <c r="N223" s="1" t="s">
        <v>1321</v>
      </c>
    </row>
    <row r="224" spans="1:14" x14ac:dyDescent="0.25">
      <c r="A224" s="1">
        <v>640</v>
      </c>
      <c r="B224" s="1" t="s">
        <v>198</v>
      </c>
      <c r="C224" s="1" t="s">
        <v>15</v>
      </c>
      <c r="D224" s="1">
        <v>14668</v>
      </c>
      <c r="E224" s="1" t="s">
        <v>2163</v>
      </c>
      <c r="F224" s="32" t="str">
        <f>VLOOKUP(E224,Grupo!A:B,2,0)</f>
        <v>_RX 15-20 m</v>
      </c>
      <c r="G224" s="1">
        <v>1</v>
      </c>
      <c r="H224" s="1">
        <v>6466</v>
      </c>
      <c r="I224" s="2">
        <v>38099</v>
      </c>
      <c r="J224" s="1">
        <v>19271</v>
      </c>
      <c r="K224" s="3">
        <v>146538.17000000001</v>
      </c>
      <c r="L224" s="1"/>
      <c r="M224" s="1" t="s">
        <v>15</v>
      </c>
      <c r="N224" s="1" t="s">
        <v>1322</v>
      </c>
    </row>
    <row r="225" spans="1:14" x14ac:dyDescent="0.25">
      <c r="A225" s="1">
        <v>640</v>
      </c>
      <c r="B225" s="1" t="s">
        <v>198</v>
      </c>
      <c r="C225" s="1" t="s">
        <v>15</v>
      </c>
      <c r="D225" s="1">
        <v>14668</v>
      </c>
      <c r="E225" s="1" t="s">
        <v>2163</v>
      </c>
      <c r="F225" s="32" t="str">
        <f>VLOOKUP(E225,Grupo!A:B,2,0)</f>
        <v>_RX 15-20 m</v>
      </c>
      <c r="G225" s="1">
        <v>1</v>
      </c>
      <c r="H225" s="1">
        <v>6466</v>
      </c>
      <c r="I225" s="2">
        <v>38099</v>
      </c>
      <c r="J225" s="1">
        <v>19273</v>
      </c>
      <c r="K225" s="3">
        <v>146538.17000000001</v>
      </c>
      <c r="L225" s="1"/>
      <c r="M225" s="1" t="s">
        <v>15</v>
      </c>
      <c r="N225" s="1" t="s">
        <v>1322</v>
      </c>
    </row>
    <row r="226" spans="1:14" x14ac:dyDescent="0.25">
      <c r="A226" s="1">
        <v>1222</v>
      </c>
      <c r="B226" s="1" t="s">
        <v>199</v>
      </c>
      <c r="C226" s="1" t="s">
        <v>4</v>
      </c>
      <c r="D226" s="1">
        <v>8387</v>
      </c>
      <c r="E226" s="1" t="s">
        <v>2124</v>
      </c>
      <c r="F226" s="32" t="str">
        <f>VLOOKUP(E226,Grupo!A:B,2,0)</f>
        <v>_TMX 06-10 m</v>
      </c>
      <c r="G226" s="1">
        <v>1</v>
      </c>
      <c r="H226" s="1">
        <v>7418</v>
      </c>
      <c r="I226" s="2">
        <v>38107</v>
      </c>
      <c r="J226" s="1">
        <v>19399</v>
      </c>
      <c r="K226" s="3">
        <v>60826.09</v>
      </c>
      <c r="L226" s="1"/>
      <c r="M226" s="1" t="s">
        <v>4</v>
      </c>
      <c r="N226" s="1" t="s">
        <v>1323</v>
      </c>
    </row>
    <row r="227" spans="1:14" x14ac:dyDescent="0.25">
      <c r="A227" s="1">
        <v>640</v>
      </c>
      <c r="B227" s="1" t="s">
        <v>198</v>
      </c>
      <c r="C227" s="1" t="s">
        <v>15</v>
      </c>
      <c r="D227" s="1">
        <v>14668</v>
      </c>
      <c r="E227" s="1" t="s">
        <v>2163</v>
      </c>
      <c r="F227" s="32" t="str">
        <f>VLOOKUP(E227,Grupo!A:B,2,0)</f>
        <v>_RX 15-20 m</v>
      </c>
      <c r="G227" s="1">
        <v>1</v>
      </c>
      <c r="H227" s="1">
        <v>6466</v>
      </c>
      <c r="I227" s="2">
        <v>38110</v>
      </c>
      <c r="J227" s="1">
        <v>19436</v>
      </c>
      <c r="K227" s="3">
        <v>146538.17000000001</v>
      </c>
      <c r="L227" s="1"/>
      <c r="M227" s="1" t="s">
        <v>15</v>
      </c>
      <c r="N227" s="1" t="s">
        <v>1322</v>
      </c>
    </row>
    <row r="228" spans="1:14" x14ac:dyDescent="0.25">
      <c r="A228" s="1">
        <v>1214</v>
      </c>
      <c r="B228" s="1" t="s">
        <v>200</v>
      </c>
      <c r="C228" s="1" t="s">
        <v>29</v>
      </c>
      <c r="D228" s="1">
        <v>8339</v>
      </c>
      <c r="E228" s="1" t="s">
        <v>2191</v>
      </c>
      <c r="F228" s="32" t="str">
        <f>VLOOKUP(E228,Grupo!A:B,2,0)</f>
        <v>_Colhedoras</v>
      </c>
      <c r="G228" s="1">
        <v>1</v>
      </c>
      <c r="H228" s="1">
        <v>7390</v>
      </c>
      <c r="I228" s="2">
        <v>38113</v>
      </c>
      <c r="J228" s="1">
        <v>19483</v>
      </c>
      <c r="K228" s="3">
        <v>25004.84</v>
      </c>
      <c r="L228" s="1"/>
      <c r="M228" s="1" t="s">
        <v>29</v>
      </c>
      <c r="N228" s="1" t="s">
        <v>1213</v>
      </c>
    </row>
    <row r="229" spans="1:14" x14ac:dyDescent="0.25">
      <c r="A229" s="1">
        <v>1162</v>
      </c>
      <c r="B229" s="1" t="s">
        <v>201</v>
      </c>
      <c r="C229" s="1" t="s">
        <v>15</v>
      </c>
      <c r="D229" s="1">
        <v>8423</v>
      </c>
      <c r="E229" s="1" t="s">
        <v>1995</v>
      </c>
      <c r="F229" s="32" t="e">
        <f>VLOOKUP(E229,Grupo!A:B,2,0)</f>
        <v>#N/A</v>
      </c>
      <c r="G229" s="1">
        <v>1</v>
      </c>
      <c r="H229" s="1">
        <v>7062</v>
      </c>
      <c r="I229" s="2">
        <v>38113</v>
      </c>
      <c r="J229" s="1">
        <v>19477</v>
      </c>
      <c r="K229" s="3">
        <v>53246.38</v>
      </c>
      <c r="L229" s="1"/>
      <c r="M229" s="1" t="s">
        <v>15</v>
      </c>
      <c r="N229" s="1" t="s">
        <v>1324</v>
      </c>
    </row>
    <row r="230" spans="1:14" x14ac:dyDescent="0.25">
      <c r="A230" s="1">
        <v>1220</v>
      </c>
      <c r="B230" s="1" t="s">
        <v>202</v>
      </c>
      <c r="C230" s="1" t="s">
        <v>55</v>
      </c>
      <c r="D230" s="1">
        <v>8339</v>
      </c>
      <c r="E230" s="1" t="s">
        <v>2191</v>
      </c>
      <c r="F230" s="32" t="str">
        <f>VLOOKUP(E230,Grupo!A:B,2,0)</f>
        <v>_Colhedoras</v>
      </c>
      <c r="G230" s="1">
        <v>1</v>
      </c>
      <c r="H230" s="1">
        <v>7401</v>
      </c>
      <c r="I230" s="2">
        <v>38114</v>
      </c>
      <c r="J230" s="1">
        <v>19503</v>
      </c>
      <c r="K230" s="3">
        <v>24637.69</v>
      </c>
      <c r="L230" s="1"/>
      <c r="M230" s="1" t="s">
        <v>55</v>
      </c>
      <c r="N230" s="1" t="s">
        <v>1300</v>
      </c>
    </row>
    <row r="231" spans="1:14" x14ac:dyDescent="0.25">
      <c r="A231" s="1">
        <v>1205</v>
      </c>
      <c r="B231" s="1" t="s">
        <v>203</v>
      </c>
      <c r="C231" s="1" t="s">
        <v>4</v>
      </c>
      <c r="D231" s="1">
        <v>12189</v>
      </c>
      <c r="E231" s="1" t="s">
        <v>2142</v>
      </c>
      <c r="F231" s="32" t="str">
        <f>VLOOKUP(E231,Grupo!A:B,2,0)</f>
        <v>_RX 0-11m</v>
      </c>
      <c r="G231" s="1">
        <v>1</v>
      </c>
      <c r="H231" s="1">
        <v>7266</v>
      </c>
      <c r="I231" s="2">
        <v>38117</v>
      </c>
      <c r="J231" s="1">
        <v>19517</v>
      </c>
      <c r="K231" s="3">
        <v>93719.81</v>
      </c>
      <c r="L231" s="1"/>
      <c r="M231" s="1" t="s">
        <v>4</v>
      </c>
      <c r="N231" s="1" t="s">
        <v>1315</v>
      </c>
    </row>
    <row r="232" spans="1:14" x14ac:dyDescent="0.25">
      <c r="A232" s="1">
        <v>1228</v>
      </c>
      <c r="B232" s="1" t="s">
        <v>204</v>
      </c>
      <c r="C232" s="1" t="s">
        <v>79</v>
      </c>
      <c r="D232" s="1">
        <v>9185</v>
      </c>
      <c r="E232" s="1" t="s">
        <v>2190</v>
      </c>
      <c r="F232" s="32" t="str">
        <f>VLOOKUP(E232,Grupo!A:B,2,0)</f>
        <v>_Colhedoras</v>
      </c>
      <c r="G232" s="1">
        <v>1</v>
      </c>
      <c r="H232" s="1">
        <v>7481</v>
      </c>
      <c r="I232" s="2">
        <v>38119</v>
      </c>
      <c r="J232" s="1">
        <v>19568</v>
      </c>
      <c r="K232" s="3">
        <v>38454.11</v>
      </c>
      <c r="L232" s="1"/>
      <c r="M232" s="1" t="s">
        <v>79</v>
      </c>
      <c r="N232" s="1" t="s">
        <v>1325</v>
      </c>
    </row>
    <row r="233" spans="1:14" x14ac:dyDescent="0.25">
      <c r="A233" s="1">
        <v>695</v>
      </c>
      <c r="B233" s="1" t="s">
        <v>206</v>
      </c>
      <c r="C233" s="1" t="s">
        <v>29</v>
      </c>
      <c r="D233" s="1">
        <v>8339</v>
      </c>
      <c r="E233" s="1" t="s">
        <v>2191</v>
      </c>
      <c r="F233" s="32" t="str">
        <f>VLOOKUP(E233,Grupo!A:B,2,0)</f>
        <v>_Colhedoras</v>
      </c>
      <c r="G233" s="1">
        <v>1</v>
      </c>
      <c r="H233" s="1">
        <v>6879</v>
      </c>
      <c r="I233" s="2">
        <v>38121</v>
      </c>
      <c r="J233" s="1">
        <v>19588</v>
      </c>
      <c r="K233" s="3">
        <v>25507.25</v>
      </c>
      <c r="L233" s="1"/>
      <c r="M233" s="1" t="s">
        <v>29</v>
      </c>
      <c r="N233" s="1" t="s">
        <v>1272</v>
      </c>
    </row>
    <row r="234" spans="1:14" x14ac:dyDescent="0.25">
      <c r="A234" s="1">
        <v>7129</v>
      </c>
      <c r="B234" s="1" t="s">
        <v>205</v>
      </c>
      <c r="C234" s="1" t="s">
        <v>4</v>
      </c>
      <c r="D234" s="1">
        <v>9185</v>
      </c>
      <c r="E234" s="1" t="s">
        <v>2190</v>
      </c>
      <c r="F234" s="32" t="str">
        <f>VLOOKUP(E234,Grupo!A:B,2,0)</f>
        <v>_Colhedoras</v>
      </c>
      <c r="G234" s="1">
        <v>1</v>
      </c>
      <c r="H234" s="1">
        <v>7574</v>
      </c>
      <c r="I234" s="2">
        <v>38121</v>
      </c>
      <c r="J234" s="1">
        <v>19599</v>
      </c>
      <c r="K234" s="3">
        <v>32850.25</v>
      </c>
      <c r="L234" s="1"/>
      <c r="M234" s="1" t="s">
        <v>4</v>
      </c>
      <c r="N234" s="1" t="s">
        <v>1315</v>
      </c>
    </row>
    <row r="235" spans="1:14" x14ac:dyDescent="0.25">
      <c r="A235" s="1">
        <v>1194</v>
      </c>
      <c r="B235" s="1" t="s">
        <v>207</v>
      </c>
      <c r="C235" s="1" t="s">
        <v>29</v>
      </c>
      <c r="D235" s="1">
        <v>8390</v>
      </c>
      <c r="E235" s="1" t="s">
        <v>2100</v>
      </c>
      <c r="F235" s="32" t="str">
        <f>VLOOKUP(E235,Grupo!A:B,2,0)</f>
        <v>_TMX 06-10 m</v>
      </c>
      <c r="G235" s="1">
        <v>1</v>
      </c>
      <c r="H235" s="1">
        <v>7227</v>
      </c>
      <c r="I235" s="2">
        <v>38121</v>
      </c>
      <c r="J235" s="1">
        <v>19589</v>
      </c>
      <c r="K235" s="3">
        <v>74301.45</v>
      </c>
      <c r="L235" s="1"/>
      <c r="M235" s="1" t="s">
        <v>29</v>
      </c>
      <c r="N235" s="1" t="s">
        <v>1272</v>
      </c>
    </row>
    <row r="236" spans="1:14" x14ac:dyDescent="0.25">
      <c r="A236" s="1">
        <v>1236</v>
      </c>
      <c r="B236" s="1" t="s">
        <v>209</v>
      </c>
      <c r="C236" s="1" t="s">
        <v>10</v>
      </c>
      <c r="D236" s="1">
        <v>8417</v>
      </c>
      <c r="E236" s="1" t="s">
        <v>2233</v>
      </c>
      <c r="F236" s="32" t="str">
        <f>VLOOKUP(E236,Grupo!A:B,2,0)</f>
        <v>_Wagon</v>
      </c>
      <c r="G236" s="1">
        <v>1</v>
      </c>
      <c r="H236" s="1">
        <v>7594</v>
      </c>
      <c r="I236" s="2">
        <v>38124</v>
      </c>
      <c r="J236" s="1">
        <v>19613</v>
      </c>
      <c r="K236" s="3">
        <v>35906.29</v>
      </c>
      <c r="L236" s="1"/>
      <c r="M236" s="1" t="s">
        <v>10</v>
      </c>
      <c r="N236" s="1" t="s">
        <v>1327</v>
      </c>
    </row>
    <row r="237" spans="1:14" x14ac:dyDescent="0.25">
      <c r="A237" s="1">
        <v>1218</v>
      </c>
      <c r="B237" s="1" t="s">
        <v>208</v>
      </c>
      <c r="C237" s="1" t="s">
        <v>15</v>
      </c>
      <c r="D237" s="1">
        <v>14745</v>
      </c>
      <c r="E237" s="1" t="s">
        <v>1161</v>
      </c>
      <c r="F237" s="32" t="str">
        <f>VLOOKUP(E237,Grupo!A:B,2,0)</f>
        <v>_VM 2-8 m</v>
      </c>
      <c r="G237" s="1">
        <v>1</v>
      </c>
      <c r="H237" s="1">
        <v>7393</v>
      </c>
      <c r="I237" s="2">
        <v>38124</v>
      </c>
      <c r="J237" s="1">
        <v>19614</v>
      </c>
      <c r="K237" s="3">
        <v>24599.040000000001</v>
      </c>
      <c r="L237" s="1"/>
      <c r="M237" s="1" t="s">
        <v>15</v>
      </c>
      <c r="N237" s="1" t="s">
        <v>1326</v>
      </c>
    </row>
    <row r="238" spans="1:14" x14ac:dyDescent="0.25">
      <c r="A238" s="1">
        <v>1237</v>
      </c>
      <c r="B238" s="1" t="s">
        <v>210</v>
      </c>
      <c r="C238" s="1" t="s">
        <v>15</v>
      </c>
      <c r="D238" s="1">
        <v>8339</v>
      </c>
      <c r="E238" s="1" t="s">
        <v>2191</v>
      </c>
      <c r="F238" s="32" t="str">
        <f>VLOOKUP(E238,Grupo!A:B,2,0)</f>
        <v>_Colhedoras</v>
      </c>
      <c r="G238" s="1">
        <v>1</v>
      </c>
      <c r="H238" s="1">
        <v>7613</v>
      </c>
      <c r="I238" s="2">
        <v>38125</v>
      </c>
      <c r="J238" s="1">
        <v>19628</v>
      </c>
      <c r="K238" s="3">
        <v>23130.44</v>
      </c>
      <c r="L238" s="1"/>
      <c r="M238" s="1" t="s">
        <v>15</v>
      </c>
      <c r="N238" s="1" t="s">
        <v>1328</v>
      </c>
    </row>
    <row r="239" spans="1:14" x14ac:dyDescent="0.25">
      <c r="A239" s="1">
        <v>1240</v>
      </c>
      <c r="B239" s="1" t="s">
        <v>211</v>
      </c>
      <c r="C239" s="1" t="s">
        <v>4</v>
      </c>
      <c r="D239" s="1">
        <v>8384</v>
      </c>
      <c r="E239" s="1" t="s">
        <v>2117</v>
      </c>
      <c r="F239" s="32" t="str">
        <f>VLOOKUP(E239,Grupo!A:B,2,0)</f>
        <v>_TMX 02-5 m</v>
      </c>
      <c r="G239" s="1">
        <v>1</v>
      </c>
      <c r="H239" s="1">
        <v>7631</v>
      </c>
      <c r="I239" s="2">
        <v>38127</v>
      </c>
      <c r="J239" s="1">
        <v>19657</v>
      </c>
      <c r="K239" s="3">
        <v>54106.29</v>
      </c>
      <c r="L239" s="1"/>
      <c r="M239" s="1" t="s">
        <v>4</v>
      </c>
      <c r="N239" s="1" t="s">
        <v>1329</v>
      </c>
    </row>
    <row r="240" spans="1:14" x14ac:dyDescent="0.25">
      <c r="A240" s="1">
        <v>1238</v>
      </c>
      <c r="B240" s="1" t="s">
        <v>212</v>
      </c>
      <c r="C240" s="1" t="s">
        <v>55</v>
      </c>
      <c r="D240" s="1">
        <v>8339</v>
      </c>
      <c r="E240" s="1" t="s">
        <v>2191</v>
      </c>
      <c r="F240" s="32" t="str">
        <f>VLOOKUP(E240,Grupo!A:B,2,0)</f>
        <v>_Colhedoras</v>
      </c>
      <c r="G240" s="1">
        <v>1</v>
      </c>
      <c r="H240" s="1">
        <v>7577</v>
      </c>
      <c r="I240" s="2">
        <v>38128</v>
      </c>
      <c r="J240" s="1">
        <v>19688</v>
      </c>
      <c r="K240" s="3">
        <v>28531.41</v>
      </c>
      <c r="L240" s="1"/>
      <c r="M240" s="1" t="s">
        <v>55</v>
      </c>
      <c r="N240" s="1" t="s">
        <v>1330</v>
      </c>
    </row>
    <row r="241" spans="1:14" x14ac:dyDescent="0.25">
      <c r="A241" s="1">
        <v>1213</v>
      </c>
      <c r="B241" s="1" t="s">
        <v>213</v>
      </c>
      <c r="C241" s="1" t="s">
        <v>55</v>
      </c>
      <c r="D241" s="1">
        <v>8339</v>
      </c>
      <c r="E241" s="1" t="s">
        <v>2191</v>
      </c>
      <c r="F241" s="32" t="str">
        <f>VLOOKUP(E241,Grupo!A:B,2,0)</f>
        <v>_Colhedoras</v>
      </c>
      <c r="G241" s="1">
        <v>1</v>
      </c>
      <c r="H241" s="1">
        <v>7389</v>
      </c>
      <c r="I241" s="2">
        <v>38131</v>
      </c>
      <c r="J241" s="1">
        <v>19689</v>
      </c>
      <c r="K241" s="3">
        <v>20597.11</v>
      </c>
      <c r="L241" s="1"/>
      <c r="M241" s="1" t="s">
        <v>55</v>
      </c>
      <c r="N241" s="1" t="s">
        <v>1331</v>
      </c>
    </row>
    <row r="242" spans="1:14" x14ac:dyDescent="0.25">
      <c r="A242" s="1">
        <v>1236</v>
      </c>
      <c r="B242" s="1" t="s">
        <v>209</v>
      </c>
      <c r="C242" s="1" t="s">
        <v>10</v>
      </c>
      <c r="D242" s="1">
        <v>13146</v>
      </c>
      <c r="E242" s="1" t="s">
        <v>2208</v>
      </c>
      <c r="F242" s="32" t="str">
        <f>VLOOKUP(E242,Grupo!A:B,2,0)</f>
        <v>_Colhedoras</v>
      </c>
      <c r="G242" s="1">
        <v>1</v>
      </c>
      <c r="H242" s="1">
        <v>7701</v>
      </c>
      <c r="I242" s="2">
        <v>38134</v>
      </c>
      <c r="J242" s="1">
        <v>19754</v>
      </c>
      <c r="K242" s="3">
        <v>33422.230000000003</v>
      </c>
      <c r="L242" s="1"/>
      <c r="M242" s="1" t="s">
        <v>10</v>
      </c>
      <c r="N242" s="1" t="s">
        <v>1327</v>
      </c>
    </row>
    <row r="243" spans="1:14" x14ac:dyDescent="0.25">
      <c r="A243" s="1">
        <v>1236</v>
      </c>
      <c r="B243" s="1" t="s">
        <v>209</v>
      </c>
      <c r="C243" s="1" t="s">
        <v>10</v>
      </c>
      <c r="D243" s="1">
        <v>8417</v>
      </c>
      <c r="E243" s="1" t="s">
        <v>2233</v>
      </c>
      <c r="F243" s="32" t="str">
        <f>VLOOKUP(E243,Grupo!A:B,2,0)</f>
        <v>_Wagon</v>
      </c>
      <c r="G243" s="1">
        <v>1</v>
      </c>
      <c r="H243" s="1">
        <v>7701</v>
      </c>
      <c r="I243" s="2">
        <v>38134</v>
      </c>
      <c r="J243" s="1">
        <v>19754</v>
      </c>
      <c r="K243" s="3">
        <v>34263.769999999997</v>
      </c>
      <c r="L243" s="1"/>
      <c r="M243" s="1" t="s">
        <v>10</v>
      </c>
      <c r="N243" s="1" t="s">
        <v>1327</v>
      </c>
    </row>
    <row r="244" spans="1:14" x14ac:dyDescent="0.25">
      <c r="A244" s="1">
        <v>7733</v>
      </c>
      <c r="B244" s="1" t="s">
        <v>214</v>
      </c>
      <c r="C244" s="1" t="s">
        <v>131</v>
      </c>
      <c r="D244" s="1">
        <v>9185</v>
      </c>
      <c r="E244" s="1" t="s">
        <v>2190</v>
      </c>
      <c r="F244" s="32" t="str">
        <f>VLOOKUP(E244,Grupo!A:B,2,0)</f>
        <v>_Colhedoras</v>
      </c>
      <c r="G244" s="1">
        <v>1</v>
      </c>
      <c r="H244" s="1">
        <v>7543</v>
      </c>
      <c r="I244" s="2">
        <v>38135</v>
      </c>
      <c r="J244" s="1">
        <v>19800</v>
      </c>
      <c r="K244" s="3">
        <v>34782.61</v>
      </c>
      <c r="L244" s="1"/>
      <c r="M244" s="1" t="s">
        <v>131</v>
      </c>
      <c r="N244" s="1" t="s">
        <v>1332</v>
      </c>
    </row>
    <row r="245" spans="1:14" x14ac:dyDescent="0.25">
      <c r="A245" s="1">
        <v>880</v>
      </c>
      <c r="B245" s="1" t="s">
        <v>215</v>
      </c>
      <c r="C245" s="1" t="s">
        <v>4</v>
      </c>
      <c r="D245" s="1">
        <v>8413</v>
      </c>
      <c r="E245" s="1" t="s">
        <v>2222</v>
      </c>
      <c r="F245" s="32" t="e">
        <f>VLOOKUP(E245,Grupo!A:B,2,0)</f>
        <v>#N/A</v>
      </c>
      <c r="G245" s="1">
        <v>1</v>
      </c>
      <c r="H245" s="1">
        <v>7695</v>
      </c>
      <c r="I245" s="2">
        <v>38139</v>
      </c>
      <c r="J245" s="1">
        <v>19829</v>
      </c>
      <c r="K245" s="3">
        <v>26086.959999999999</v>
      </c>
      <c r="L245" s="1"/>
      <c r="M245" s="1" t="s">
        <v>4</v>
      </c>
      <c r="N245" s="1" t="s">
        <v>1259</v>
      </c>
    </row>
    <row r="246" spans="1:14" x14ac:dyDescent="0.25">
      <c r="A246" s="1">
        <v>7949</v>
      </c>
      <c r="B246" s="1" t="s">
        <v>171</v>
      </c>
      <c r="C246" s="1" t="s">
        <v>4</v>
      </c>
      <c r="D246" s="1">
        <v>8344</v>
      </c>
      <c r="E246" s="1" t="s">
        <v>1986</v>
      </c>
      <c r="F246" s="32" t="e">
        <f>VLOOKUP(E246,Grupo!A:B,2,0)</f>
        <v>#N/A</v>
      </c>
      <c r="G246" s="1">
        <v>1</v>
      </c>
      <c r="H246" s="1">
        <v>7784</v>
      </c>
      <c r="I246" s="2">
        <v>38141</v>
      </c>
      <c r="J246" s="1">
        <v>19884</v>
      </c>
      <c r="K246" s="3">
        <v>18357.490000000002</v>
      </c>
      <c r="L246" s="1"/>
      <c r="M246" s="1" t="s">
        <v>4</v>
      </c>
      <c r="N246" s="1" t="s">
        <v>1305</v>
      </c>
    </row>
    <row r="247" spans="1:14" x14ac:dyDescent="0.25">
      <c r="A247" s="1">
        <v>7980</v>
      </c>
      <c r="B247" s="1" t="s">
        <v>103</v>
      </c>
      <c r="C247" s="1" t="s">
        <v>1</v>
      </c>
      <c r="D247" s="1">
        <v>13146</v>
      </c>
      <c r="E247" s="1" t="s">
        <v>2208</v>
      </c>
      <c r="F247" s="32" t="str">
        <f>VLOOKUP(E247,Grupo!A:B,2,0)</f>
        <v>_Colhedoras</v>
      </c>
      <c r="G247" s="1">
        <v>1</v>
      </c>
      <c r="H247" s="1">
        <v>7803</v>
      </c>
      <c r="I247" s="2">
        <v>38142</v>
      </c>
      <c r="J247" s="1">
        <v>19911</v>
      </c>
      <c r="K247" s="3">
        <v>7729.47</v>
      </c>
      <c r="L247" s="1"/>
      <c r="M247" s="1" t="s">
        <v>1</v>
      </c>
      <c r="N247" s="1" t="s">
        <v>1257</v>
      </c>
    </row>
    <row r="248" spans="1:14" x14ac:dyDescent="0.25">
      <c r="A248" s="1">
        <v>1287</v>
      </c>
      <c r="B248" s="1" t="s">
        <v>217</v>
      </c>
      <c r="C248" s="1" t="s">
        <v>2</v>
      </c>
      <c r="D248" s="1">
        <v>8390</v>
      </c>
      <c r="E248" s="1" t="s">
        <v>2100</v>
      </c>
      <c r="F248" s="32" t="str">
        <f>VLOOKUP(E248,Grupo!A:B,2,0)</f>
        <v>_TMX 06-10 m</v>
      </c>
      <c r="G248" s="1">
        <v>1</v>
      </c>
      <c r="H248" s="1">
        <v>7576</v>
      </c>
      <c r="I248" s="2">
        <v>38152</v>
      </c>
      <c r="J248" s="1">
        <v>19998</v>
      </c>
      <c r="K248" s="3">
        <v>63574.879999999997</v>
      </c>
      <c r="L248" s="1"/>
      <c r="M248" s="1" t="s">
        <v>2</v>
      </c>
      <c r="N248" s="1" t="s">
        <v>1333</v>
      </c>
    </row>
    <row r="249" spans="1:14" x14ac:dyDescent="0.25">
      <c r="A249" s="1">
        <v>1250</v>
      </c>
      <c r="B249" s="1" t="s">
        <v>216</v>
      </c>
      <c r="C249" s="1" t="s">
        <v>1</v>
      </c>
      <c r="D249" s="1">
        <v>8342</v>
      </c>
      <c r="E249" s="1" t="s">
        <v>2196</v>
      </c>
      <c r="F249" s="32" t="str">
        <f>VLOOKUP(E249,Grupo!A:B,2,0)</f>
        <v>_Colhedoras</v>
      </c>
      <c r="G249" s="1">
        <v>1</v>
      </c>
      <c r="H249" s="1">
        <v>7684</v>
      </c>
      <c r="I249" s="2">
        <v>38152</v>
      </c>
      <c r="J249" s="1">
        <v>19997</v>
      </c>
      <c r="K249" s="3">
        <v>26086.959999999999</v>
      </c>
      <c r="L249" s="1"/>
      <c r="M249" s="1" t="s">
        <v>1</v>
      </c>
      <c r="N249" s="1" t="s">
        <v>1232</v>
      </c>
    </row>
    <row r="250" spans="1:14" x14ac:dyDescent="0.25">
      <c r="A250" s="1">
        <v>7270</v>
      </c>
      <c r="B250" s="1" t="s">
        <v>218</v>
      </c>
      <c r="C250" s="1" t="s">
        <v>2</v>
      </c>
      <c r="D250" s="1">
        <v>8343</v>
      </c>
      <c r="E250" s="1" t="s">
        <v>2200</v>
      </c>
      <c r="F250" s="32" t="str">
        <f>VLOOKUP(E250,Grupo!A:B,2,0)</f>
        <v>_Colhedoras</v>
      </c>
      <c r="G250" s="1">
        <v>1</v>
      </c>
      <c r="H250" s="1">
        <v>7819</v>
      </c>
      <c r="I250" s="2">
        <v>38155</v>
      </c>
      <c r="J250" s="1">
        <v>20075</v>
      </c>
      <c r="K250" s="3">
        <v>15225</v>
      </c>
      <c r="L250" s="1"/>
      <c r="M250" s="1" t="s">
        <v>2</v>
      </c>
      <c r="N250" s="1" t="s">
        <v>1334</v>
      </c>
    </row>
    <row r="251" spans="1:14" x14ac:dyDescent="0.25">
      <c r="A251" s="1">
        <v>1262</v>
      </c>
      <c r="B251" s="1" t="s">
        <v>219</v>
      </c>
      <c r="C251" s="1" t="s">
        <v>2</v>
      </c>
      <c r="D251" s="1">
        <v>13585</v>
      </c>
      <c r="E251" s="1" t="s">
        <v>2015</v>
      </c>
      <c r="F251" s="32" t="str">
        <f>VLOOKUP(E251,Grupo!A:B,2,0)</f>
        <v>_TMX 02-5 m</v>
      </c>
      <c r="G251" s="1">
        <v>1</v>
      </c>
      <c r="H251" s="1">
        <v>7924</v>
      </c>
      <c r="I251" s="2">
        <v>38156</v>
      </c>
      <c r="J251" s="1">
        <v>20082</v>
      </c>
      <c r="K251" s="3">
        <v>19000</v>
      </c>
      <c r="L251" s="1"/>
      <c r="M251" s="1" t="s">
        <v>2</v>
      </c>
      <c r="N251" s="1" t="s">
        <v>1255</v>
      </c>
    </row>
    <row r="252" spans="1:14" x14ac:dyDescent="0.25">
      <c r="A252" s="1">
        <v>691</v>
      </c>
      <c r="B252" s="1" t="s">
        <v>188</v>
      </c>
      <c r="C252" s="1" t="s">
        <v>2</v>
      </c>
      <c r="D252" s="1">
        <v>9355</v>
      </c>
      <c r="E252" s="1" t="s">
        <v>1972</v>
      </c>
      <c r="F252" s="32" t="e">
        <f>VLOOKUP(E252,Grupo!A:B,2,0)</f>
        <v>#N/A</v>
      </c>
      <c r="G252" s="1">
        <v>1</v>
      </c>
      <c r="H252" s="1">
        <v>7325</v>
      </c>
      <c r="I252" s="2">
        <v>38156</v>
      </c>
      <c r="J252" s="1">
        <v>20080</v>
      </c>
      <c r="K252" s="3">
        <v>92753.63</v>
      </c>
      <c r="L252" s="1"/>
      <c r="M252" s="1" t="s">
        <v>2</v>
      </c>
      <c r="N252" s="1" t="s">
        <v>1313</v>
      </c>
    </row>
    <row r="253" spans="1:14" x14ac:dyDescent="0.25">
      <c r="A253" s="1">
        <v>7116</v>
      </c>
      <c r="B253" s="1" t="s">
        <v>93</v>
      </c>
      <c r="C253" s="1" t="s">
        <v>10</v>
      </c>
      <c r="D253" s="1">
        <v>13146</v>
      </c>
      <c r="E253" s="1" t="s">
        <v>2208</v>
      </c>
      <c r="F253" s="32" t="str">
        <f>VLOOKUP(E253,Grupo!A:B,2,0)</f>
        <v>_Colhedoras</v>
      </c>
      <c r="G253" s="1">
        <v>1</v>
      </c>
      <c r="H253" s="1">
        <v>7958</v>
      </c>
      <c r="I253" s="2">
        <v>38157</v>
      </c>
      <c r="J253" s="1">
        <v>20097</v>
      </c>
      <c r="K253" s="3">
        <v>30917.88</v>
      </c>
      <c r="L253" s="1"/>
      <c r="M253" s="1" t="s">
        <v>10</v>
      </c>
      <c r="N253" s="1" t="s">
        <v>1250</v>
      </c>
    </row>
    <row r="254" spans="1:14" x14ac:dyDescent="0.25">
      <c r="A254" s="1">
        <v>7958</v>
      </c>
      <c r="B254" s="1" t="s">
        <v>182</v>
      </c>
      <c r="C254" s="1" t="s">
        <v>4</v>
      </c>
      <c r="D254" s="1">
        <v>8417</v>
      </c>
      <c r="E254" s="1" t="s">
        <v>2233</v>
      </c>
      <c r="F254" s="32" t="str">
        <f>VLOOKUP(E254,Grupo!A:B,2,0)</f>
        <v>_Wagon</v>
      </c>
      <c r="G254" s="1">
        <v>1</v>
      </c>
      <c r="H254" s="1">
        <v>7973</v>
      </c>
      <c r="I254" s="2">
        <v>38159</v>
      </c>
      <c r="J254" s="1">
        <v>20116</v>
      </c>
      <c r="K254" s="3">
        <v>26219.47</v>
      </c>
      <c r="L254" s="1"/>
      <c r="M254" s="1" t="s">
        <v>4</v>
      </c>
      <c r="N254" s="1" t="s">
        <v>1309</v>
      </c>
    </row>
    <row r="255" spans="1:14" x14ac:dyDescent="0.25">
      <c r="A255" s="1">
        <v>7793</v>
      </c>
      <c r="B255" s="1" t="s">
        <v>222</v>
      </c>
      <c r="C255" s="1" t="s">
        <v>10</v>
      </c>
      <c r="D255" s="1">
        <v>14668</v>
      </c>
      <c r="E255" s="1" t="s">
        <v>2163</v>
      </c>
      <c r="F255" s="32" t="str">
        <f>VLOOKUP(E255,Grupo!A:B,2,0)</f>
        <v>_RX 15-20 m</v>
      </c>
      <c r="G255" s="1">
        <v>1</v>
      </c>
      <c r="H255" s="1">
        <v>6050</v>
      </c>
      <c r="I255" s="2">
        <v>38161</v>
      </c>
      <c r="J255" s="1">
        <v>20143</v>
      </c>
      <c r="K255" s="3">
        <v>164734.29999999999</v>
      </c>
      <c r="L255" s="1"/>
      <c r="M255" s="1" t="s">
        <v>10</v>
      </c>
      <c r="N255" s="1" t="s">
        <v>1337</v>
      </c>
    </row>
    <row r="256" spans="1:14" x14ac:dyDescent="0.25">
      <c r="A256" s="1">
        <v>1261</v>
      </c>
      <c r="B256" s="1" t="s">
        <v>220</v>
      </c>
      <c r="C256" s="1" t="s">
        <v>29</v>
      </c>
      <c r="D256" s="1">
        <v>2317</v>
      </c>
      <c r="E256" s="1" t="s">
        <v>2198</v>
      </c>
      <c r="F256" s="32" t="e">
        <f>VLOOKUP(E256,Grupo!A:B,2,0)</f>
        <v>#N/A</v>
      </c>
      <c r="G256" s="1">
        <v>1</v>
      </c>
      <c r="H256" s="1">
        <v>7925</v>
      </c>
      <c r="I256" s="2">
        <v>38161</v>
      </c>
      <c r="J256" s="1">
        <v>20144</v>
      </c>
      <c r="K256" s="3">
        <v>26570.05</v>
      </c>
      <c r="L256" s="1"/>
      <c r="M256" s="1" t="s">
        <v>29</v>
      </c>
      <c r="N256" s="1" t="s">
        <v>1335</v>
      </c>
    </row>
    <row r="257" spans="1:14" x14ac:dyDescent="0.25">
      <c r="A257" s="1">
        <v>1083</v>
      </c>
      <c r="B257" s="1" t="s">
        <v>221</v>
      </c>
      <c r="C257" s="1" t="s">
        <v>29</v>
      </c>
      <c r="D257" s="1">
        <v>13146</v>
      </c>
      <c r="E257" s="1" t="s">
        <v>2208</v>
      </c>
      <c r="F257" s="32" t="str">
        <f>VLOOKUP(E257,Grupo!A:B,2,0)</f>
        <v>_Colhedoras</v>
      </c>
      <c r="G257" s="1">
        <v>1</v>
      </c>
      <c r="H257" s="1">
        <v>7994</v>
      </c>
      <c r="I257" s="2">
        <v>38161</v>
      </c>
      <c r="J257" s="1">
        <v>20145</v>
      </c>
      <c r="K257" s="3">
        <v>26550.73</v>
      </c>
      <c r="L257" s="1"/>
      <c r="M257" s="1" t="s">
        <v>29</v>
      </c>
      <c r="N257" s="1" t="s">
        <v>1336</v>
      </c>
    </row>
    <row r="258" spans="1:14" x14ac:dyDescent="0.25">
      <c r="A258" s="1">
        <v>1289</v>
      </c>
      <c r="B258" s="1" t="s">
        <v>223</v>
      </c>
      <c r="C258" s="1" t="s">
        <v>29</v>
      </c>
      <c r="D258" s="1">
        <v>9362</v>
      </c>
      <c r="E258" s="1" t="s">
        <v>2204</v>
      </c>
      <c r="F258" s="32" t="e">
        <f>VLOOKUP(E258,Grupo!A:B,2,0)</f>
        <v>#N/A</v>
      </c>
      <c r="G258" s="1">
        <v>1</v>
      </c>
      <c r="H258" s="1">
        <v>8031</v>
      </c>
      <c r="I258" s="2">
        <v>38166</v>
      </c>
      <c r="J258" s="1">
        <v>20184</v>
      </c>
      <c r="K258" s="3">
        <v>36857</v>
      </c>
      <c r="L258" s="1"/>
      <c r="M258" s="1" t="s">
        <v>29</v>
      </c>
      <c r="N258" s="1" t="s">
        <v>1338</v>
      </c>
    </row>
    <row r="259" spans="1:14" x14ac:dyDescent="0.25">
      <c r="A259" s="1">
        <v>7923</v>
      </c>
      <c r="B259" s="1" t="s">
        <v>129</v>
      </c>
      <c r="C259" s="1" t="s">
        <v>2</v>
      </c>
      <c r="D259" s="1">
        <v>8417</v>
      </c>
      <c r="E259" s="1" t="s">
        <v>2233</v>
      </c>
      <c r="F259" s="32" t="str">
        <f>VLOOKUP(E259,Grupo!A:B,2,0)</f>
        <v>_Wagon</v>
      </c>
      <c r="G259" s="1">
        <v>1</v>
      </c>
      <c r="H259" s="1">
        <v>8043</v>
      </c>
      <c r="I259" s="2">
        <v>38168</v>
      </c>
      <c r="J259" s="1">
        <v>20201</v>
      </c>
      <c r="K259" s="3">
        <v>27845.91</v>
      </c>
      <c r="L259" s="1"/>
      <c r="M259" s="1" t="s">
        <v>2</v>
      </c>
      <c r="N259" s="1" t="s">
        <v>1276</v>
      </c>
    </row>
    <row r="260" spans="1:14" x14ac:dyDescent="0.25">
      <c r="A260" s="1">
        <v>7088</v>
      </c>
      <c r="B260" s="1" t="s">
        <v>224</v>
      </c>
      <c r="C260" s="1" t="s">
        <v>2</v>
      </c>
      <c r="D260" s="1">
        <v>10095</v>
      </c>
      <c r="E260" s="1" t="s">
        <v>2151</v>
      </c>
      <c r="F260" s="32" t="str">
        <f>VLOOKUP(E260,Grupo!A:B,2,0)</f>
        <v>_RX 15-20 m</v>
      </c>
      <c r="G260" s="1">
        <v>1</v>
      </c>
      <c r="H260" s="1">
        <v>8113</v>
      </c>
      <c r="I260" s="2">
        <v>38175</v>
      </c>
      <c r="J260" s="1">
        <v>20322</v>
      </c>
      <c r="K260" s="3">
        <v>96618.36</v>
      </c>
      <c r="L260" s="1"/>
      <c r="M260" s="1" t="s">
        <v>2</v>
      </c>
      <c r="N260" s="1" t="s">
        <v>1320</v>
      </c>
    </row>
    <row r="261" spans="1:14" x14ac:dyDescent="0.25">
      <c r="A261" s="1">
        <v>7156</v>
      </c>
      <c r="B261" s="1" t="s">
        <v>2047</v>
      </c>
      <c r="C261" s="1" t="s">
        <v>2</v>
      </c>
      <c r="D261" s="1">
        <v>19468</v>
      </c>
      <c r="E261" s="1" t="s">
        <v>2048</v>
      </c>
      <c r="F261" s="32" t="e">
        <f>VLOOKUP(E261,Grupo!A:B,2,0)</f>
        <v>#N/A</v>
      </c>
      <c r="G261" s="1">
        <v>1</v>
      </c>
      <c r="H261" s="1">
        <v>8057</v>
      </c>
      <c r="I261" s="2">
        <v>38176</v>
      </c>
      <c r="J261" s="1">
        <v>20342</v>
      </c>
      <c r="K261" s="3">
        <v>22500</v>
      </c>
      <c r="L261" s="1"/>
      <c r="M261" s="1" t="s">
        <v>2</v>
      </c>
      <c r="N261" s="1" t="s">
        <v>1253</v>
      </c>
    </row>
    <row r="262" spans="1:14" x14ac:dyDescent="0.25">
      <c r="A262" s="1">
        <v>7322</v>
      </c>
      <c r="B262" s="1" t="s">
        <v>192</v>
      </c>
      <c r="C262" s="1" t="s">
        <v>2</v>
      </c>
      <c r="D262" s="1">
        <v>10492</v>
      </c>
      <c r="E262" s="1" t="s">
        <v>2255</v>
      </c>
      <c r="F262" s="32" t="e">
        <f>VLOOKUP(E262,Grupo!A:B,2,0)</f>
        <v>#N/A</v>
      </c>
      <c r="G262" s="1">
        <v>1</v>
      </c>
      <c r="H262" s="1">
        <v>8286</v>
      </c>
      <c r="I262" s="2">
        <v>38191</v>
      </c>
      <c r="J262" s="1">
        <v>20558</v>
      </c>
      <c r="K262" s="3">
        <v>55079.05</v>
      </c>
      <c r="L262" s="1"/>
      <c r="M262" s="1" t="s">
        <v>2</v>
      </c>
      <c r="N262" s="1" t="s">
        <v>1317</v>
      </c>
    </row>
    <row r="263" spans="1:14" x14ac:dyDescent="0.25">
      <c r="A263" s="1">
        <v>1331</v>
      </c>
      <c r="B263" s="1" t="s">
        <v>142</v>
      </c>
      <c r="C263" s="1" t="s">
        <v>10</v>
      </c>
      <c r="D263" s="1">
        <v>8389</v>
      </c>
      <c r="E263" s="1" t="s">
        <v>2128</v>
      </c>
      <c r="F263" s="32" t="str">
        <f>VLOOKUP(E263,Grupo!A:B,2,0)</f>
        <v>_TMX 06-10 m</v>
      </c>
      <c r="G263" s="1">
        <v>1</v>
      </c>
      <c r="H263" s="1">
        <v>8324</v>
      </c>
      <c r="I263" s="2">
        <v>38195</v>
      </c>
      <c r="J263" s="1">
        <v>20589</v>
      </c>
      <c r="K263" s="3">
        <v>84057.98</v>
      </c>
      <c r="L263" s="1"/>
      <c r="M263" s="1" t="s">
        <v>10</v>
      </c>
      <c r="N263" s="1" t="s">
        <v>1286</v>
      </c>
    </row>
    <row r="264" spans="1:14" x14ac:dyDescent="0.25">
      <c r="A264" s="1">
        <v>220</v>
      </c>
      <c r="B264" s="1" t="s">
        <v>89</v>
      </c>
      <c r="C264" s="1" t="s">
        <v>4</v>
      </c>
      <c r="D264" s="1">
        <v>9339</v>
      </c>
      <c r="E264" s="1" t="s">
        <v>2131</v>
      </c>
      <c r="F264" s="32" t="e">
        <f>VLOOKUP(E264,Grupo!A:B,2,0)</f>
        <v>#N/A</v>
      </c>
      <c r="G264" s="1">
        <v>1</v>
      </c>
      <c r="H264" s="1">
        <v>8362</v>
      </c>
      <c r="I264" s="2">
        <v>38198</v>
      </c>
      <c r="J264" s="1">
        <v>20630</v>
      </c>
      <c r="K264" s="3">
        <v>78164.259999999995</v>
      </c>
      <c r="L264" s="1"/>
      <c r="M264" s="1" t="s">
        <v>4</v>
      </c>
      <c r="N264" s="1" t="s">
        <v>1247</v>
      </c>
    </row>
    <row r="265" spans="1:14" x14ac:dyDescent="0.25">
      <c r="A265" s="1">
        <v>1232</v>
      </c>
      <c r="B265" s="1" t="s">
        <v>225</v>
      </c>
      <c r="C265" s="1" t="s">
        <v>4</v>
      </c>
      <c r="D265" s="1">
        <v>8710</v>
      </c>
      <c r="E265" s="1" t="s">
        <v>2107</v>
      </c>
      <c r="F265" s="32" t="str">
        <f>VLOOKUP(E265,Grupo!A:B,2,0)</f>
        <v>_TMX 12-15 m</v>
      </c>
      <c r="G265" s="1">
        <v>1</v>
      </c>
      <c r="H265" s="1">
        <v>8392</v>
      </c>
      <c r="I265" s="2">
        <v>38201</v>
      </c>
      <c r="J265" s="1">
        <v>20674</v>
      </c>
      <c r="K265" s="3">
        <v>120636.21</v>
      </c>
      <c r="L265" s="1"/>
      <c r="M265" s="1" t="s">
        <v>4</v>
      </c>
      <c r="N265" s="1" t="s">
        <v>1339</v>
      </c>
    </row>
    <row r="266" spans="1:14" x14ac:dyDescent="0.25">
      <c r="A266" s="1">
        <v>1308</v>
      </c>
      <c r="B266" s="1" t="s">
        <v>226</v>
      </c>
      <c r="C266" s="1" t="s">
        <v>2</v>
      </c>
      <c r="D266" s="1">
        <v>9597</v>
      </c>
      <c r="E266" s="1" t="s">
        <v>2020</v>
      </c>
      <c r="F266" s="32" t="str">
        <f>VLOOKUP(E266,Grupo!A:B,2,0)</f>
        <v>_TMX 06-10 m</v>
      </c>
      <c r="G266" s="1">
        <v>1</v>
      </c>
      <c r="H266" s="1">
        <v>8337</v>
      </c>
      <c r="I266" s="2">
        <v>38204</v>
      </c>
      <c r="J266" s="1">
        <v>20715</v>
      </c>
      <c r="K266" s="3">
        <v>52000</v>
      </c>
      <c r="L266" s="1"/>
      <c r="M266" s="1" t="s">
        <v>2</v>
      </c>
      <c r="N266" s="1" t="s">
        <v>1340</v>
      </c>
    </row>
    <row r="267" spans="1:14" x14ac:dyDescent="0.25">
      <c r="A267" s="1">
        <v>925</v>
      </c>
      <c r="B267" s="1" t="s">
        <v>227</v>
      </c>
      <c r="C267" s="1" t="s">
        <v>2</v>
      </c>
      <c r="D267" s="1">
        <v>8700</v>
      </c>
      <c r="E267" s="1" t="s">
        <v>2118</v>
      </c>
      <c r="F267" s="32" t="str">
        <f>VLOOKUP(E267,Grupo!A:B,2,0)</f>
        <v>_TMX 02-5 m</v>
      </c>
      <c r="G267" s="1">
        <v>1</v>
      </c>
      <c r="H267" s="1">
        <v>8599</v>
      </c>
      <c r="I267" s="2">
        <v>38219</v>
      </c>
      <c r="J267" s="1">
        <v>20953</v>
      </c>
      <c r="K267" s="3">
        <v>56862.75</v>
      </c>
      <c r="L267" s="1"/>
      <c r="M267" s="1" t="s">
        <v>2</v>
      </c>
      <c r="N267" s="1" t="s">
        <v>1341</v>
      </c>
    </row>
    <row r="268" spans="1:14" x14ac:dyDescent="0.25">
      <c r="A268" s="1">
        <v>7118</v>
      </c>
      <c r="B268" s="1" t="s">
        <v>228</v>
      </c>
      <c r="C268" s="1" t="s">
        <v>2</v>
      </c>
      <c r="D268" s="1">
        <v>8794</v>
      </c>
      <c r="E268" s="1" t="s">
        <v>2120</v>
      </c>
      <c r="F268" s="32" t="str">
        <f>VLOOKUP(E268,Grupo!A:B,2,0)</f>
        <v>_TMX 02-5 m</v>
      </c>
      <c r="G268" s="1">
        <v>1</v>
      </c>
      <c r="H268" s="1">
        <v>8224</v>
      </c>
      <c r="I268" s="2">
        <v>38219</v>
      </c>
      <c r="J268" s="1">
        <v>20952</v>
      </c>
      <c r="K268" s="3">
        <v>71014.5</v>
      </c>
      <c r="L268" s="1"/>
      <c r="M268" s="1" t="s">
        <v>2</v>
      </c>
      <c r="N268" s="1" t="s">
        <v>1342</v>
      </c>
    </row>
    <row r="269" spans="1:14" x14ac:dyDescent="0.25">
      <c r="A269" s="1">
        <v>1317</v>
      </c>
      <c r="B269" s="1" t="s">
        <v>229</v>
      </c>
      <c r="C269" s="1" t="s">
        <v>175</v>
      </c>
      <c r="D269" s="1">
        <v>16300</v>
      </c>
      <c r="E269" s="1" t="s">
        <v>1164</v>
      </c>
      <c r="F269" s="32" t="str">
        <f>VLOOKUP(E269,Grupo!A:B,2,0)</f>
        <v>_Colhedoras</v>
      </c>
      <c r="G269" s="1">
        <v>1</v>
      </c>
      <c r="H269" s="1">
        <v>8607</v>
      </c>
      <c r="I269" s="2">
        <v>38222</v>
      </c>
      <c r="J269" s="1">
        <v>20975</v>
      </c>
      <c r="K269" s="3">
        <v>64368</v>
      </c>
      <c r="L269" s="1"/>
      <c r="M269" s="1" t="s">
        <v>175</v>
      </c>
      <c r="N269" s="1" t="s">
        <v>1343</v>
      </c>
    </row>
    <row r="270" spans="1:14" x14ac:dyDescent="0.25">
      <c r="A270" s="1">
        <v>1317</v>
      </c>
      <c r="B270" s="1" t="s">
        <v>229</v>
      </c>
      <c r="C270" s="1" t="s">
        <v>175</v>
      </c>
      <c r="D270" s="1">
        <v>17124</v>
      </c>
      <c r="E270" s="1" t="s">
        <v>1988</v>
      </c>
      <c r="F270" s="32" t="str">
        <f>VLOOKUP(E270,Grupo!A:B,2,0)</f>
        <v>_Colhedoras</v>
      </c>
      <c r="G270" s="1">
        <v>1</v>
      </c>
      <c r="H270" s="1">
        <v>8607</v>
      </c>
      <c r="I270" s="2">
        <v>38222</v>
      </c>
      <c r="J270" s="1">
        <v>20975</v>
      </c>
      <c r="K270" s="3">
        <v>35760</v>
      </c>
      <c r="L270" s="1"/>
      <c r="M270" s="1" t="s">
        <v>175</v>
      </c>
      <c r="N270" s="1" t="s">
        <v>1343</v>
      </c>
    </row>
    <row r="271" spans="1:14" x14ac:dyDescent="0.25">
      <c r="A271" s="1">
        <v>1317</v>
      </c>
      <c r="B271" s="1" t="s">
        <v>229</v>
      </c>
      <c r="C271" s="1" t="s">
        <v>175</v>
      </c>
      <c r="D271" s="1">
        <v>14745</v>
      </c>
      <c r="E271" s="1" t="s">
        <v>1161</v>
      </c>
      <c r="F271" s="32" t="str">
        <f>VLOOKUP(E271,Grupo!A:B,2,0)</f>
        <v>_VM 2-8 m</v>
      </c>
      <c r="G271" s="1">
        <v>1</v>
      </c>
      <c r="H271" s="1">
        <v>8607</v>
      </c>
      <c r="I271" s="2">
        <v>38222</v>
      </c>
      <c r="J271" s="1">
        <v>20975</v>
      </c>
      <c r="K271" s="3">
        <v>38525.440000000002</v>
      </c>
      <c r="L271" s="1"/>
      <c r="M271" s="1" t="s">
        <v>175</v>
      </c>
      <c r="N271" s="1" t="s">
        <v>1343</v>
      </c>
    </row>
    <row r="272" spans="1:14" x14ac:dyDescent="0.25">
      <c r="A272" s="1">
        <v>1221</v>
      </c>
      <c r="B272" s="1" t="s">
        <v>230</v>
      </c>
      <c r="C272" s="1" t="s">
        <v>1</v>
      </c>
      <c r="D272" s="1">
        <v>19702</v>
      </c>
      <c r="E272" s="1" t="s">
        <v>2132</v>
      </c>
      <c r="F272" s="32" t="str">
        <f>VLOOKUP(E272,Grupo!A:B,2,0)</f>
        <v>_TMX 06-10 m</v>
      </c>
      <c r="G272" s="1">
        <v>1</v>
      </c>
      <c r="H272" s="1">
        <v>8660</v>
      </c>
      <c r="I272" s="2">
        <v>38225</v>
      </c>
      <c r="J272" s="1">
        <v>21050</v>
      </c>
      <c r="K272" s="3">
        <v>75393.14</v>
      </c>
      <c r="L272" s="1"/>
      <c r="M272" s="1" t="s">
        <v>1</v>
      </c>
      <c r="N272" s="1" t="s">
        <v>1344</v>
      </c>
    </row>
    <row r="273" spans="1:14" x14ac:dyDescent="0.25">
      <c r="A273" s="1">
        <v>7908</v>
      </c>
      <c r="B273" s="1" t="s">
        <v>102</v>
      </c>
      <c r="C273" s="1" t="s">
        <v>2</v>
      </c>
      <c r="D273" s="1">
        <v>10912</v>
      </c>
      <c r="E273" s="1" t="s">
        <v>1165</v>
      </c>
      <c r="F273" s="32" t="str">
        <f>VLOOKUP(E273,Grupo!A:B,2,0)</f>
        <v>_Colhedoras</v>
      </c>
      <c r="G273" s="1">
        <v>1</v>
      </c>
      <c r="H273" s="1">
        <v>8662</v>
      </c>
      <c r="I273" s="2">
        <v>38226</v>
      </c>
      <c r="J273" s="1">
        <v>21054</v>
      </c>
      <c r="K273" s="3">
        <v>23529.42</v>
      </c>
      <c r="L273" s="1"/>
      <c r="M273" s="1" t="s">
        <v>2</v>
      </c>
      <c r="N273" s="1" t="s">
        <v>1245</v>
      </c>
    </row>
    <row r="274" spans="1:14" x14ac:dyDescent="0.25">
      <c r="A274" s="1">
        <v>1318</v>
      </c>
      <c r="B274" s="1" t="s">
        <v>231</v>
      </c>
      <c r="C274" s="1" t="s">
        <v>175</v>
      </c>
      <c r="D274" s="1">
        <v>16300</v>
      </c>
      <c r="E274" s="1" t="s">
        <v>1164</v>
      </c>
      <c r="F274" s="32" t="str">
        <f>VLOOKUP(E274,Grupo!A:B,2,0)</f>
        <v>_Colhedoras</v>
      </c>
      <c r="G274" s="1">
        <v>1</v>
      </c>
      <c r="H274" s="1">
        <v>8603</v>
      </c>
      <c r="I274" s="2">
        <v>38229</v>
      </c>
      <c r="J274" s="1">
        <v>21075</v>
      </c>
      <c r="K274" s="3">
        <v>17168.7</v>
      </c>
      <c r="L274" s="1"/>
      <c r="M274" s="1" t="s">
        <v>175</v>
      </c>
      <c r="N274" s="1" t="s">
        <v>1345</v>
      </c>
    </row>
    <row r="275" spans="1:14" x14ac:dyDescent="0.25">
      <c r="A275" s="1">
        <v>1318</v>
      </c>
      <c r="B275" s="1" t="s">
        <v>231</v>
      </c>
      <c r="C275" s="1" t="s">
        <v>175</v>
      </c>
      <c r="D275" s="1">
        <v>8340</v>
      </c>
      <c r="E275" s="1" t="s">
        <v>2191</v>
      </c>
      <c r="F275" s="32" t="str">
        <f>VLOOKUP(E275,Grupo!A:B,2,0)</f>
        <v>_Colhedoras</v>
      </c>
      <c r="G275" s="1">
        <v>1</v>
      </c>
      <c r="H275" s="1">
        <v>8603</v>
      </c>
      <c r="I275" s="2">
        <v>38229</v>
      </c>
      <c r="J275" s="1">
        <v>21075</v>
      </c>
      <c r="K275" s="3">
        <v>48380.4</v>
      </c>
      <c r="L275" s="1"/>
      <c r="M275" s="1" t="s">
        <v>175</v>
      </c>
      <c r="N275" s="1" t="s">
        <v>1345</v>
      </c>
    </row>
    <row r="276" spans="1:14" x14ac:dyDescent="0.25">
      <c r="A276" s="1">
        <v>1318</v>
      </c>
      <c r="B276" s="1" t="s">
        <v>231</v>
      </c>
      <c r="C276" s="1" t="s">
        <v>175</v>
      </c>
      <c r="D276" s="1">
        <v>9185</v>
      </c>
      <c r="E276" s="1" t="s">
        <v>2190</v>
      </c>
      <c r="F276" s="32" t="str">
        <f>VLOOKUP(E276,Grupo!A:B,2,0)</f>
        <v>_Colhedoras</v>
      </c>
      <c r="G276" s="1">
        <v>1</v>
      </c>
      <c r="H276" s="1">
        <v>8603</v>
      </c>
      <c r="I276" s="2">
        <v>38229</v>
      </c>
      <c r="J276" s="1">
        <v>21075</v>
      </c>
      <c r="K276" s="3">
        <v>23392.92</v>
      </c>
      <c r="L276" s="1"/>
      <c r="M276" s="1" t="s">
        <v>175</v>
      </c>
      <c r="N276" s="1" t="s">
        <v>1345</v>
      </c>
    </row>
    <row r="277" spans="1:14" x14ac:dyDescent="0.25">
      <c r="A277" s="1">
        <v>1318</v>
      </c>
      <c r="B277" s="1" t="s">
        <v>231</v>
      </c>
      <c r="C277" s="1" t="s">
        <v>175</v>
      </c>
      <c r="D277" s="1">
        <v>8417</v>
      </c>
      <c r="E277" s="1" t="s">
        <v>2233</v>
      </c>
      <c r="F277" s="32" t="str">
        <f>VLOOKUP(E277,Grupo!A:B,2,0)</f>
        <v>_Wagon</v>
      </c>
      <c r="G277" s="1">
        <v>1</v>
      </c>
      <c r="H277" s="1">
        <v>8603</v>
      </c>
      <c r="I277" s="2">
        <v>38229</v>
      </c>
      <c r="J277" s="1">
        <v>21075</v>
      </c>
      <c r="K277" s="3">
        <v>21840.639999999999</v>
      </c>
      <c r="L277" s="1"/>
      <c r="M277" s="1" t="s">
        <v>175</v>
      </c>
      <c r="N277" s="1" t="s">
        <v>1345</v>
      </c>
    </row>
    <row r="278" spans="1:14" x14ac:dyDescent="0.25">
      <c r="A278" s="1">
        <v>1317</v>
      </c>
      <c r="B278" s="1" t="s">
        <v>229</v>
      </c>
      <c r="C278" s="1" t="s">
        <v>175</v>
      </c>
      <c r="D278" s="1">
        <v>17124</v>
      </c>
      <c r="E278" s="1" t="s">
        <v>1988</v>
      </c>
      <c r="F278" s="32" t="str">
        <f>VLOOKUP(E278,Grupo!A:B,2,0)</f>
        <v>_Colhedoras</v>
      </c>
      <c r="G278" s="1">
        <v>1</v>
      </c>
      <c r="H278" s="1">
        <v>8724</v>
      </c>
      <c r="I278" s="2">
        <v>38232</v>
      </c>
      <c r="J278" s="1">
        <v>21139</v>
      </c>
      <c r="K278" s="3">
        <v>52740</v>
      </c>
      <c r="L278" s="1"/>
      <c r="M278" s="1" t="s">
        <v>175</v>
      </c>
      <c r="N278" s="1" t="s">
        <v>1343</v>
      </c>
    </row>
    <row r="279" spans="1:14" x14ac:dyDescent="0.25">
      <c r="A279" s="1">
        <v>1317</v>
      </c>
      <c r="B279" s="1" t="s">
        <v>229</v>
      </c>
      <c r="C279" s="1" t="s">
        <v>175</v>
      </c>
      <c r="D279" s="1">
        <v>9380</v>
      </c>
      <c r="E279" s="1" t="s">
        <v>2001</v>
      </c>
      <c r="F279" s="32" t="e">
        <f>VLOOKUP(E279,Grupo!A:B,2,0)</f>
        <v>#N/A</v>
      </c>
      <c r="G279" s="1">
        <v>1</v>
      </c>
      <c r="H279" s="1">
        <v>8723</v>
      </c>
      <c r="I279" s="2">
        <v>38232</v>
      </c>
      <c r="J279" s="1">
        <v>21138</v>
      </c>
      <c r="K279" s="3">
        <v>30439.77</v>
      </c>
      <c r="L279" s="1"/>
      <c r="M279" s="1" t="s">
        <v>175</v>
      </c>
      <c r="N279" s="1" t="s">
        <v>1343</v>
      </c>
    </row>
    <row r="280" spans="1:14" x14ac:dyDescent="0.25">
      <c r="A280" s="1">
        <v>1317</v>
      </c>
      <c r="B280" s="1" t="s">
        <v>229</v>
      </c>
      <c r="C280" s="1" t="s">
        <v>175</v>
      </c>
      <c r="D280" s="1">
        <v>8363</v>
      </c>
      <c r="E280" s="1" t="s">
        <v>40</v>
      </c>
      <c r="F280" s="32" t="str">
        <f>VLOOKUP(E280,Grupo!A:B,2,0)</f>
        <v>_Sega_Pasto</v>
      </c>
      <c r="G280" s="1">
        <v>1</v>
      </c>
      <c r="H280" s="1">
        <v>8723</v>
      </c>
      <c r="I280" s="2">
        <v>38232</v>
      </c>
      <c r="J280" s="1">
        <v>21138</v>
      </c>
      <c r="K280" s="3">
        <v>10255</v>
      </c>
      <c r="L280" s="1"/>
      <c r="M280" s="1" t="s">
        <v>175</v>
      </c>
      <c r="N280" s="1" t="s">
        <v>1343</v>
      </c>
    </row>
    <row r="281" spans="1:14" x14ac:dyDescent="0.25">
      <c r="A281" s="1">
        <v>1317</v>
      </c>
      <c r="B281" s="1" t="s">
        <v>229</v>
      </c>
      <c r="C281" s="1" t="s">
        <v>175</v>
      </c>
      <c r="D281" s="1">
        <v>14745</v>
      </c>
      <c r="E281" s="1" t="s">
        <v>1161</v>
      </c>
      <c r="F281" s="32" t="str">
        <f>VLOOKUP(E281,Grupo!A:B,2,0)</f>
        <v>_VM 2-8 m</v>
      </c>
      <c r="G281" s="1">
        <v>1</v>
      </c>
      <c r="H281" s="1">
        <v>8723</v>
      </c>
      <c r="I281" s="2">
        <v>38232</v>
      </c>
      <c r="J281" s="1">
        <v>21138</v>
      </c>
      <c r="K281" s="3">
        <v>18939.52</v>
      </c>
      <c r="L281" s="1"/>
      <c r="M281" s="1" t="s">
        <v>175</v>
      </c>
      <c r="N281" s="1" t="s">
        <v>1343</v>
      </c>
    </row>
    <row r="282" spans="1:14" x14ac:dyDescent="0.25">
      <c r="A282" s="1">
        <v>702</v>
      </c>
      <c r="B282" s="1" t="s">
        <v>232</v>
      </c>
      <c r="C282" s="1" t="s">
        <v>2</v>
      </c>
      <c r="D282" s="1">
        <v>8425</v>
      </c>
      <c r="E282" s="1" t="s">
        <v>1997</v>
      </c>
      <c r="F282" s="32" t="str">
        <f>VLOOKUP(E282,Grupo!A:B,2,0)</f>
        <v>_Wagon</v>
      </c>
      <c r="G282" s="1">
        <v>1</v>
      </c>
      <c r="H282" s="1">
        <v>8764</v>
      </c>
      <c r="I282" s="2">
        <v>38236</v>
      </c>
      <c r="J282" s="1">
        <v>21185</v>
      </c>
      <c r="K282" s="3">
        <v>108166.67</v>
      </c>
      <c r="L282" s="1"/>
      <c r="M282" s="1" t="s">
        <v>2</v>
      </c>
      <c r="N282" s="1" t="s">
        <v>1346</v>
      </c>
    </row>
    <row r="283" spans="1:14" x14ac:dyDescent="0.25">
      <c r="A283" s="1">
        <v>1520</v>
      </c>
      <c r="B283" s="1" t="s">
        <v>233</v>
      </c>
      <c r="C283" s="1" t="s">
        <v>2</v>
      </c>
      <c r="D283" s="1">
        <v>9361</v>
      </c>
      <c r="E283" s="1" t="s">
        <v>2209</v>
      </c>
      <c r="F283" s="32" t="str">
        <f>VLOOKUP(E283,Grupo!A:B,2,0)</f>
        <v>_Colhedoras</v>
      </c>
      <c r="G283" s="1">
        <v>1</v>
      </c>
      <c r="H283" s="1">
        <v>8774</v>
      </c>
      <c r="I283" s="2">
        <v>38238</v>
      </c>
      <c r="J283" s="1">
        <v>21187</v>
      </c>
      <c r="K283" s="3">
        <v>31352.95</v>
      </c>
      <c r="L283" s="1"/>
      <c r="M283" s="1" t="s">
        <v>2</v>
      </c>
      <c r="N283" s="1" t="s">
        <v>1347</v>
      </c>
    </row>
    <row r="284" spans="1:14" x14ac:dyDescent="0.25">
      <c r="A284" s="1">
        <v>702</v>
      </c>
      <c r="B284" s="1" t="s">
        <v>232</v>
      </c>
      <c r="C284" s="1" t="s">
        <v>2</v>
      </c>
      <c r="D284" s="1">
        <v>8425</v>
      </c>
      <c r="E284" s="1" t="s">
        <v>1997</v>
      </c>
      <c r="F284" s="32" t="str">
        <f>VLOOKUP(E284,Grupo!A:B,2,0)</f>
        <v>_Wagon</v>
      </c>
      <c r="G284" s="1">
        <v>1</v>
      </c>
      <c r="H284" s="1">
        <v>8518</v>
      </c>
      <c r="I284" s="2">
        <v>38246</v>
      </c>
      <c r="J284" s="1">
        <v>21337</v>
      </c>
      <c r="K284" s="3">
        <v>93137.26</v>
      </c>
      <c r="L284" s="1">
        <v>6337</v>
      </c>
      <c r="M284" s="1" t="s">
        <v>2</v>
      </c>
      <c r="N284" s="1" t="s">
        <v>1346</v>
      </c>
    </row>
    <row r="285" spans="1:14" x14ac:dyDescent="0.25">
      <c r="A285" s="1">
        <v>702</v>
      </c>
      <c r="B285" s="1" t="s">
        <v>232</v>
      </c>
      <c r="C285" s="1" t="s">
        <v>2</v>
      </c>
      <c r="D285" s="1">
        <v>8425</v>
      </c>
      <c r="E285" s="1" t="s">
        <v>1997</v>
      </c>
      <c r="F285" s="32" t="str">
        <f>VLOOKUP(E285,Grupo!A:B,2,0)</f>
        <v>_Wagon</v>
      </c>
      <c r="G285" s="1">
        <v>1</v>
      </c>
      <c r="H285" s="1">
        <v>8890</v>
      </c>
      <c r="I285" s="2">
        <v>38247</v>
      </c>
      <c r="J285" s="1">
        <v>21347</v>
      </c>
      <c r="K285" s="3">
        <v>15029.42</v>
      </c>
      <c r="L285" s="1"/>
      <c r="M285" s="1" t="s">
        <v>2</v>
      </c>
      <c r="N285" s="1" t="s">
        <v>1346</v>
      </c>
    </row>
    <row r="286" spans="1:14" x14ac:dyDescent="0.25">
      <c r="A286" s="1">
        <v>1524</v>
      </c>
      <c r="B286" s="1" t="s">
        <v>234</v>
      </c>
      <c r="C286" s="1" t="s">
        <v>48</v>
      </c>
      <c r="D286" s="1">
        <v>16300</v>
      </c>
      <c r="E286" s="1" t="s">
        <v>1164</v>
      </c>
      <c r="F286" s="32" t="str">
        <f>VLOOKUP(E286,Grupo!A:B,2,0)</f>
        <v>_Colhedoras</v>
      </c>
      <c r="G286" s="1">
        <v>1</v>
      </c>
      <c r="H286" s="1">
        <v>8837</v>
      </c>
      <c r="I286" s="2">
        <v>38252</v>
      </c>
      <c r="J286" s="1">
        <v>21404</v>
      </c>
      <c r="K286" s="3">
        <v>29362.75</v>
      </c>
      <c r="L286" s="1">
        <v>6345</v>
      </c>
      <c r="M286" s="1" t="s">
        <v>48</v>
      </c>
      <c r="N286" s="1" t="s">
        <v>1348</v>
      </c>
    </row>
    <row r="287" spans="1:14" x14ac:dyDescent="0.25">
      <c r="A287" s="1">
        <v>1524</v>
      </c>
      <c r="B287" s="1" t="s">
        <v>234</v>
      </c>
      <c r="C287" s="1" t="s">
        <v>48</v>
      </c>
      <c r="D287" s="1">
        <v>16300</v>
      </c>
      <c r="E287" s="1" t="s">
        <v>1164</v>
      </c>
      <c r="F287" s="32" t="str">
        <f>VLOOKUP(E287,Grupo!A:B,2,0)</f>
        <v>_Colhedoras</v>
      </c>
      <c r="G287" s="1">
        <v>1</v>
      </c>
      <c r="H287" s="1">
        <v>8837</v>
      </c>
      <c r="I287" s="2">
        <v>38252</v>
      </c>
      <c r="J287" s="1">
        <v>21404</v>
      </c>
      <c r="K287" s="3">
        <v>29362.75</v>
      </c>
      <c r="L287" s="1">
        <v>6324</v>
      </c>
      <c r="M287" s="1" t="s">
        <v>48</v>
      </c>
      <c r="N287" s="1" t="s">
        <v>1348</v>
      </c>
    </row>
    <row r="288" spans="1:14" x14ac:dyDescent="0.25">
      <c r="A288" s="1">
        <v>1317</v>
      </c>
      <c r="B288" s="1" t="s">
        <v>229</v>
      </c>
      <c r="C288" s="1" t="s">
        <v>175</v>
      </c>
      <c r="D288" s="1">
        <v>17124</v>
      </c>
      <c r="E288" s="1" t="s">
        <v>1988</v>
      </c>
      <c r="F288" s="32" t="str">
        <f>VLOOKUP(E288,Grupo!A:B,2,0)</f>
        <v>_Colhedoras</v>
      </c>
      <c r="G288" s="1">
        <v>1</v>
      </c>
      <c r="H288" s="1">
        <v>8936</v>
      </c>
      <c r="I288" s="2">
        <v>38252</v>
      </c>
      <c r="J288" s="1">
        <v>21398</v>
      </c>
      <c r="K288" s="3">
        <v>8610</v>
      </c>
      <c r="L288" s="1">
        <v>6130</v>
      </c>
      <c r="M288" s="1" t="s">
        <v>175</v>
      </c>
      <c r="N288" s="1" t="s">
        <v>1343</v>
      </c>
    </row>
    <row r="289" spans="1:14" x14ac:dyDescent="0.25">
      <c r="A289" s="1">
        <v>1317</v>
      </c>
      <c r="B289" s="1" t="s">
        <v>229</v>
      </c>
      <c r="C289" s="1" t="s">
        <v>175</v>
      </c>
      <c r="D289" s="1">
        <v>17124</v>
      </c>
      <c r="E289" s="1" t="s">
        <v>1988</v>
      </c>
      <c r="F289" s="32" t="str">
        <f>VLOOKUP(E289,Grupo!A:B,2,0)</f>
        <v>_Colhedoras</v>
      </c>
      <c r="G289" s="1">
        <v>1</v>
      </c>
      <c r="H289" s="1">
        <v>8936</v>
      </c>
      <c r="I289" s="2">
        <v>38252</v>
      </c>
      <c r="J289" s="1">
        <v>21398</v>
      </c>
      <c r="K289" s="3">
        <v>8610</v>
      </c>
      <c r="L289" s="1">
        <v>6133</v>
      </c>
      <c r="M289" s="1" t="s">
        <v>175</v>
      </c>
      <c r="N289" s="1" t="s">
        <v>1343</v>
      </c>
    </row>
    <row r="290" spans="1:14" x14ac:dyDescent="0.25">
      <c r="A290" s="1">
        <v>1317</v>
      </c>
      <c r="B290" s="1" t="s">
        <v>229</v>
      </c>
      <c r="C290" s="1" t="s">
        <v>175</v>
      </c>
      <c r="D290" s="1">
        <v>19702</v>
      </c>
      <c r="E290" s="1" t="s">
        <v>2132</v>
      </c>
      <c r="F290" s="32" t="str">
        <f>VLOOKUP(E290,Grupo!A:B,2,0)</f>
        <v>_TMX 06-10 m</v>
      </c>
      <c r="G290" s="1">
        <v>1</v>
      </c>
      <c r="H290" s="1">
        <v>8936</v>
      </c>
      <c r="I290" s="2">
        <v>38252</v>
      </c>
      <c r="J290" s="1">
        <v>21398</v>
      </c>
      <c r="K290" s="3">
        <v>39692.1</v>
      </c>
      <c r="L290" s="1">
        <v>6303</v>
      </c>
      <c r="M290" s="1" t="s">
        <v>175</v>
      </c>
      <c r="N290" s="1" t="s">
        <v>1343</v>
      </c>
    </row>
    <row r="291" spans="1:14" x14ac:dyDescent="0.25">
      <c r="A291" s="1">
        <v>1317</v>
      </c>
      <c r="B291" s="1" t="s">
        <v>229</v>
      </c>
      <c r="C291" s="1" t="s">
        <v>175</v>
      </c>
      <c r="D291" s="1">
        <v>14745</v>
      </c>
      <c r="E291" s="1" t="s">
        <v>1161</v>
      </c>
      <c r="F291" s="32" t="str">
        <f>VLOOKUP(E291,Grupo!A:B,2,0)</f>
        <v>_VM 2-8 m</v>
      </c>
      <c r="G291" s="1">
        <v>1</v>
      </c>
      <c r="H291" s="1">
        <v>8936</v>
      </c>
      <c r="I291" s="2">
        <v>38252</v>
      </c>
      <c r="J291" s="1">
        <v>21398</v>
      </c>
      <c r="K291" s="3">
        <v>18551.68</v>
      </c>
      <c r="L291" s="1" t="s">
        <v>2050</v>
      </c>
      <c r="M291" s="1" t="s">
        <v>175</v>
      </c>
      <c r="N291" s="1" t="s">
        <v>1343</v>
      </c>
    </row>
    <row r="292" spans="1:14" x14ac:dyDescent="0.25">
      <c r="A292" s="1">
        <v>1317</v>
      </c>
      <c r="B292" s="1" t="s">
        <v>229</v>
      </c>
      <c r="C292" s="1" t="s">
        <v>175</v>
      </c>
      <c r="D292" s="1">
        <v>14745</v>
      </c>
      <c r="E292" s="1" t="s">
        <v>1161</v>
      </c>
      <c r="F292" s="32" t="str">
        <f>VLOOKUP(E292,Grupo!A:B,2,0)</f>
        <v>_VM 2-8 m</v>
      </c>
      <c r="G292" s="1">
        <v>1</v>
      </c>
      <c r="H292" s="1">
        <v>8936</v>
      </c>
      <c r="I292" s="2">
        <v>38252</v>
      </c>
      <c r="J292" s="1">
        <v>21398</v>
      </c>
      <c r="K292" s="3">
        <v>18551.68</v>
      </c>
      <c r="L292" s="1">
        <v>6304</v>
      </c>
      <c r="M292" s="1" t="s">
        <v>175</v>
      </c>
      <c r="N292" s="1" t="s">
        <v>1343</v>
      </c>
    </row>
    <row r="293" spans="1:14" x14ac:dyDescent="0.25">
      <c r="A293" s="1">
        <v>1205</v>
      </c>
      <c r="B293" s="1" t="s">
        <v>203</v>
      </c>
      <c r="C293" s="1" t="s">
        <v>4</v>
      </c>
      <c r="D293" s="1">
        <v>9341</v>
      </c>
      <c r="E293" s="1" t="s">
        <v>2108</v>
      </c>
      <c r="F293" s="32" t="e">
        <f>VLOOKUP(E293,Grupo!A:B,2,0)</f>
        <v>#N/A</v>
      </c>
      <c r="G293" s="1">
        <v>1</v>
      </c>
      <c r="H293" s="1">
        <v>8975</v>
      </c>
      <c r="I293" s="2">
        <v>38254</v>
      </c>
      <c r="J293" s="1">
        <v>21438</v>
      </c>
      <c r="K293" s="3">
        <v>109509.81</v>
      </c>
      <c r="L293" s="1">
        <v>6335</v>
      </c>
      <c r="M293" s="1" t="s">
        <v>4</v>
      </c>
      <c r="N293" s="1" t="s">
        <v>1315</v>
      </c>
    </row>
    <row r="294" spans="1:14" x14ac:dyDescent="0.25">
      <c r="A294" s="1">
        <v>1162</v>
      </c>
      <c r="B294" s="1" t="s">
        <v>201</v>
      </c>
      <c r="C294" s="1" t="s">
        <v>15</v>
      </c>
      <c r="D294" s="1">
        <v>10912</v>
      </c>
      <c r="E294" s="1" t="s">
        <v>1165</v>
      </c>
      <c r="F294" s="32" t="str">
        <f>VLOOKUP(E294,Grupo!A:B,2,0)</f>
        <v>_Colhedoras</v>
      </c>
      <c r="G294" s="1">
        <v>1</v>
      </c>
      <c r="H294" s="1">
        <v>8991</v>
      </c>
      <c r="I294" s="2">
        <v>38257</v>
      </c>
      <c r="J294" s="1">
        <v>21472</v>
      </c>
      <c r="K294" s="3">
        <v>40510</v>
      </c>
      <c r="L294" s="1">
        <v>5914</v>
      </c>
      <c r="M294" s="1" t="s">
        <v>15</v>
      </c>
      <c r="N294" s="1" t="s">
        <v>1324</v>
      </c>
    </row>
    <row r="295" spans="1:14" x14ac:dyDescent="0.25">
      <c r="A295" s="1">
        <v>1524</v>
      </c>
      <c r="B295" s="1" t="s">
        <v>234</v>
      </c>
      <c r="C295" s="1" t="s">
        <v>48</v>
      </c>
      <c r="D295" s="1">
        <v>8417</v>
      </c>
      <c r="E295" s="1" t="s">
        <v>2233</v>
      </c>
      <c r="F295" s="32" t="str">
        <f>VLOOKUP(E295,Grupo!A:B,2,0)</f>
        <v>_Wagon</v>
      </c>
      <c r="G295" s="1">
        <v>1</v>
      </c>
      <c r="H295" s="1">
        <v>9029</v>
      </c>
      <c r="I295" s="2">
        <v>38261</v>
      </c>
      <c r="J295" s="1">
        <v>21570</v>
      </c>
      <c r="K295" s="3">
        <v>29411.77</v>
      </c>
      <c r="L295" s="1">
        <v>6241</v>
      </c>
      <c r="M295" s="1" t="s">
        <v>48</v>
      </c>
      <c r="N295" s="1" t="s">
        <v>1348</v>
      </c>
    </row>
    <row r="296" spans="1:14" x14ac:dyDescent="0.25">
      <c r="A296" s="1">
        <v>7881</v>
      </c>
      <c r="B296" s="1" t="s">
        <v>235</v>
      </c>
      <c r="C296" s="1" t="s">
        <v>29</v>
      </c>
      <c r="D296" s="1">
        <v>9365</v>
      </c>
      <c r="E296" s="1" t="s">
        <v>2252</v>
      </c>
      <c r="F296" s="32" t="e">
        <f>VLOOKUP(E296,Grupo!A:B,2,0)</f>
        <v>#N/A</v>
      </c>
      <c r="G296" s="1">
        <v>1</v>
      </c>
      <c r="H296" s="1">
        <v>9060</v>
      </c>
      <c r="I296" s="2">
        <v>38268</v>
      </c>
      <c r="J296" s="1">
        <v>21664</v>
      </c>
      <c r="K296" s="3">
        <v>45980.4</v>
      </c>
      <c r="L296" s="1">
        <v>6178</v>
      </c>
      <c r="M296" s="1" t="s">
        <v>29</v>
      </c>
      <c r="N296" s="1" t="s">
        <v>1349</v>
      </c>
    </row>
    <row r="297" spans="1:14" x14ac:dyDescent="0.25">
      <c r="A297" s="1">
        <v>7881</v>
      </c>
      <c r="B297" s="1" t="s">
        <v>235</v>
      </c>
      <c r="C297" s="1" t="s">
        <v>29</v>
      </c>
      <c r="D297" s="1">
        <v>14745</v>
      </c>
      <c r="E297" s="1" t="s">
        <v>1161</v>
      </c>
      <c r="F297" s="32" t="str">
        <f>VLOOKUP(E297,Grupo!A:B,2,0)</f>
        <v>_VM 2-8 m</v>
      </c>
      <c r="G297" s="1">
        <v>1</v>
      </c>
      <c r="H297" s="1">
        <v>9060</v>
      </c>
      <c r="I297" s="2">
        <v>38268</v>
      </c>
      <c r="J297" s="1">
        <v>21664</v>
      </c>
      <c r="K297" s="3">
        <v>39215.69</v>
      </c>
      <c r="L297" s="1">
        <v>6288</v>
      </c>
      <c r="M297" s="1" t="s">
        <v>29</v>
      </c>
      <c r="N297" s="1" t="s">
        <v>1349</v>
      </c>
    </row>
    <row r="298" spans="1:14" x14ac:dyDescent="0.25">
      <c r="A298" s="1">
        <v>1329</v>
      </c>
      <c r="B298" s="1" t="s">
        <v>236</v>
      </c>
      <c r="C298" s="1" t="s">
        <v>2</v>
      </c>
      <c r="D298" s="1">
        <v>13146</v>
      </c>
      <c r="E298" s="1" t="s">
        <v>2208</v>
      </c>
      <c r="F298" s="32" t="str">
        <f>VLOOKUP(E298,Grupo!A:B,2,0)</f>
        <v>_Colhedoras</v>
      </c>
      <c r="G298" s="1">
        <v>1</v>
      </c>
      <c r="H298" s="1">
        <v>8613</v>
      </c>
      <c r="I298" s="2">
        <v>38271</v>
      </c>
      <c r="J298" s="1">
        <v>21677</v>
      </c>
      <c r="K298" s="3">
        <v>14705.89</v>
      </c>
      <c r="L298" s="1">
        <v>6342</v>
      </c>
      <c r="M298" s="1" t="s">
        <v>2</v>
      </c>
      <c r="N298" s="1" t="s">
        <v>1245</v>
      </c>
    </row>
    <row r="299" spans="1:14" x14ac:dyDescent="0.25">
      <c r="A299" s="1">
        <v>1181</v>
      </c>
      <c r="B299" s="1" t="s">
        <v>191</v>
      </c>
      <c r="C299" s="1" t="s">
        <v>2</v>
      </c>
      <c r="D299" s="1">
        <v>16300</v>
      </c>
      <c r="E299" s="1" t="s">
        <v>1164</v>
      </c>
      <c r="F299" s="32" t="str">
        <f>VLOOKUP(E299,Grupo!A:B,2,0)</f>
        <v>_Colhedoras</v>
      </c>
      <c r="G299" s="1">
        <v>1</v>
      </c>
      <c r="H299" s="1">
        <v>9140</v>
      </c>
      <c r="I299" s="2">
        <v>38273</v>
      </c>
      <c r="J299" s="1">
        <v>21695</v>
      </c>
      <c r="K299" s="3">
        <v>19607.849999999999</v>
      </c>
      <c r="L299" s="1">
        <v>5247</v>
      </c>
      <c r="M299" s="1" t="s">
        <v>2</v>
      </c>
      <c r="N299" s="1" t="s">
        <v>1316</v>
      </c>
    </row>
    <row r="300" spans="1:14" x14ac:dyDescent="0.25">
      <c r="A300" s="1">
        <v>1550</v>
      </c>
      <c r="B300" s="1" t="s">
        <v>237</v>
      </c>
      <c r="C300" s="1" t="s">
        <v>2</v>
      </c>
      <c r="D300" s="1">
        <v>8342</v>
      </c>
      <c r="E300" s="1" t="s">
        <v>2196</v>
      </c>
      <c r="F300" s="32" t="str">
        <f>VLOOKUP(E300,Grupo!A:B,2,0)</f>
        <v>_Colhedoras</v>
      </c>
      <c r="G300" s="1">
        <v>1</v>
      </c>
      <c r="H300" s="1">
        <v>9152</v>
      </c>
      <c r="I300" s="2">
        <v>38279</v>
      </c>
      <c r="J300" s="1">
        <v>21758</v>
      </c>
      <c r="K300" s="3">
        <v>16862.75</v>
      </c>
      <c r="L300" s="1">
        <v>6198</v>
      </c>
      <c r="M300" s="1" t="s">
        <v>2</v>
      </c>
      <c r="N300" s="1" t="s">
        <v>1350</v>
      </c>
    </row>
    <row r="301" spans="1:14" x14ac:dyDescent="0.25">
      <c r="A301" s="1">
        <v>1552</v>
      </c>
      <c r="B301" s="1" t="s">
        <v>239</v>
      </c>
      <c r="C301" s="1" t="s">
        <v>128</v>
      </c>
      <c r="D301" s="1">
        <v>8343</v>
      </c>
      <c r="E301" s="1" t="s">
        <v>2200</v>
      </c>
      <c r="F301" s="32" t="str">
        <f>VLOOKUP(E301,Grupo!A:B,2,0)</f>
        <v>_Colhedoras</v>
      </c>
      <c r="G301" s="1">
        <v>1</v>
      </c>
      <c r="H301" s="1">
        <v>9165</v>
      </c>
      <c r="I301" s="2">
        <v>38285</v>
      </c>
      <c r="J301" s="1">
        <v>21832</v>
      </c>
      <c r="K301" s="3">
        <v>20000</v>
      </c>
      <c r="L301" s="1">
        <v>5531</v>
      </c>
      <c r="M301" s="1" t="s">
        <v>1186</v>
      </c>
      <c r="N301" s="1" t="s">
        <v>1351</v>
      </c>
    </row>
    <row r="302" spans="1:14" x14ac:dyDescent="0.25">
      <c r="A302" s="1">
        <v>718</v>
      </c>
      <c r="B302" s="1" t="s">
        <v>238</v>
      </c>
      <c r="C302" s="1" t="s">
        <v>4</v>
      </c>
      <c r="D302" s="1">
        <v>12189</v>
      </c>
      <c r="E302" s="1" t="s">
        <v>2142</v>
      </c>
      <c r="F302" s="32" t="str">
        <f>VLOOKUP(E302,Grupo!A:B,2,0)</f>
        <v>_RX 0-11m</v>
      </c>
      <c r="G302" s="1">
        <v>1</v>
      </c>
      <c r="H302" s="1">
        <v>9258</v>
      </c>
      <c r="I302" s="2">
        <v>38285</v>
      </c>
      <c r="J302" s="1">
        <v>21816</v>
      </c>
      <c r="K302" s="3">
        <v>102223.53</v>
      </c>
      <c r="L302" s="1">
        <v>6340</v>
      </c>
      <c r="M302" s="1" t="s">
        <v>4</v>
      </c>
      <c r="N302" s="1" t="s">
        <v>1292</v>
      </c>
    </row>
    <row r="303" spans="1:14" x14ac:dyDescent="0.25">
      <c r="A303" s="1">
        <v>718</v>
      </c>
      <c r="B303" s="1" t="s">
        <v>238</v>
      </c>
      <c r="C303" s="1" t="s">
        <v>4</v>
      </c>
      <c r="D303" s="1">
        <v>14742</v>
      </c>
      <c r="E303" s="1" t="s">
        <v>2221</v>
      </c>
      <c r="F303" s="32" t="e">
        <f>VLOOKUP(E303,Grupo!A:B,2,0)</f>
        <v>#N/A</v>
      </c>
      <c r="G303" s="1">
        <v>1</v>
      </c>
      <c r="H303" s="1">
        <v>9258</v>
      </c>
      <c r="I303" s="2">
        <v>38285</v>
      </c>
      <c r="J303" s="1">
        <v>21816</v>
      </c>
      <c r="K303" s="3">
        <v>38952.949999999997</v>
      </c>
      <c r="L303" s="1">
        <v>6076</v>
      </c>
      <c r="M303" s="1" t="s">
        <v>4</v>
      </c>
      <c r="N303" s="1" t="s">
        <v>1292</v>
      </c>
    </row>
    <row r="304" spans="1:14" x14ac:dyDescent="0.25">
      <c r="A304" s="1">
        <v>7450</v>
      </c>
      <c r="B304" s="1" t="s">
        <v>240</v>
      </c>
      <c r="C304" s="1" t="s">
        <v>4</v>
      </c>
      <c r="D304" s="1">
        <v>8710</v>
      </c>
      <c r="E304" s="1" t="s">
        <v>2107</v>
      </c>
      <c r="F304" s="32" t="str">
        <f>VLOOKUP(E304,Grupo!A:B,2,0)</f>
        <v>_TMX 12-15 m</v>
      </c>
      <c r="G304" s="1">
        <v>1</v>
      </c>
      <c r="H304" s="1">
        <v>9299</v>
      </c>
      <c r="I304" s="2">
        <v>38287</v>
      </c>
      <c r="J304" s="1">
        <v>21854</v>
      </c>
      <c r="K304" s="3">
        <v>112809.93</v>
      </c>
      <c r="L304" s="1">
        <v>6012</v>
      </c>
      <c r="M304" s="1" t="s">
        <v>4</v>
      </c>
      <c r="N304" s="1" t="s">
        <v>1315</v>
      </c>
    </row>
    <row r="305" spans="1:14" x14ac:dyDescent="0.25">
      <c r="A305" s="1">
        <v>1527</v>
      </c>
      <c r="B305" s="1" t="s">
        <v>241</v>
      </c>
      <c r="C305" s="1" t="s">
        <v>67</v>
      </c>
      <c r="D305" s="1">
        <v>9361</v>
      </c>
      <c r="E305" s="1" t="s">
        <v>2209</v>
      </c>
      <c r="F305" s="32" t="str">
        <f>VLOOKUP(E305,Grupo!A:B,2,0)</f>
        <v>_Colhedoras</v>
      </c>
      <c r="G305" s="1">
        <v>1</v>
      </c>
      <c r="H305" s="1">
        <v>9116</v>
      </c>
      <c r="I305" s="2">
        <v>38296</v>
      </c>
      <c r="J305" s="1">
        <v>21920</v>
      </c>
      <c r="K305" s="3">
        <v>36735.300000000003</v>
      </c>
      <c r="L305" s="1">
        <v>6285</v>
      </c>
      <c r="M305" s="1" t="s">
        <v>67</v>
      </c>
      <c r="N305" s="1" t="s">
        <v>1352</v>
      </c>
    </row>
    <row r="306" spans="1:14" x14ac:dyDescent="0.25">
      <c r="A306" s="1">
        <v>1205</v>
      </c>
      <c r="B306" s="1" t="s">
        <v>203</v>
      </c>
      <c r="C306" s="1" t="s">
        <v>4</v>
      </c>
      <c r="D306" s="1">
        <v>9341</v>
      </c>
      <c r="E306" s="1" t="s">
        <v>2108</v>
      </c>
      <c r="F306" s="32" t="e">
        <f>VLOOKUP(E306,Grupo!A:B,2,0)</f>
        <v>#N/A</v>
      </c>
      <c r="G306" s="1">
        <v>1</v>
      </c>
      <c r="H306" s="1">
        <v>9373</v>
      </c>
      <c r="I306" s="2">
        <v>38299</v>
      </c>
      <c r="J306" s="1">
        <v>21948</v>
      </c>
      <c r="K306" s="3">
        <v>95098.04</v>
      </c>
      <c r="L306" s="1">
        <v>6335</v>
      </c>
      <c r="M306" s="1" t="s">
        <v>4</v>
      </c>
      <c r="N306" s="1" t="s">
        <v>1315</v>
      </c>
    </row>
    <row r="307" spans="1:14" x14ac:dyDescent="0.25">
      <c r="A307" s="1">
        <v>1251</v>
      </c>
      <c r="B307" s="1" t="s">
        <v>242</v>
      </c>
      <c r="C307" s="1" t="s">
        <v>4</v>
      </c>
      <c r="D307" s="1">
        <v>8704</v>
      </c>
      <c r="E307" s="1" t="s">
        <v>2125</v>
      </c>
      <c r="F307" s="32" t="str">
        <f>VLOOKUP(E307,Grupo!A:B,2,0)</f>
        <v>_TMX 06-10 m</v>
      </c>
      <c r="G307" s="1">
        <v>1</v>
      </c>
      <c r="H307" s="1">
        <v>9340</v>
      </c>
      <c r="I307" s="2">
        <v>38299</v>
      </c>
      <c r="J307" s="1">
        <v>21961</v>
      </c>
      <c r="K307" s="3">
        <v>66735.3</v>
      </c>
      <c r="L307" s="1">
        <v>6267</v>
      </c>
      <c r="M307" s="1" t="s">
        <v>4</v>
      </c>
      <c r="N307" s="1" t="s">
        <v>1353</v>
      </c>
    </row>
    <row r="308" spans="1:14" x14ac:dyDescent="0.25">
      <c r="A308" s="1">
        <v>1282</v>
      </c>
      <c r="B308" s="1" t="s">
        <v>243</v>
      </c>
      <c r="C308" s="1" t="s">
        <v>15</v>
      </c>
      <c r="D308" s="1">
        <v>8390</v>
      </c>
      <c r="E308" s="1" t="s">
        <v>2100</v>
      </c>
      <c r="F308" s="32" t="str">
        <f>VLOOKUP(E308,Grupo!A:B,2,0)</f>
        <v>_TMX 06-10 m</v>
      </c>
      <c r="G308" s="1">
        <v>1</v>
      </c>
      <c r="H308" s="1">
        <v>9374</v>
      </c>
      <c r="I308" s="2">
        <v>38299</v>
      </c>
      <c r="J308" s="1">
        <v>21962</v>
      </c>
      <c r="K308" s="3">
        <v>88235.3</v>
      </c>
      <c r="L308" s="1">
        <v>6282</v>
      </c>
      <c r="M308" s="1" t="s">
        <v>15</v>
      </c>
      <c r="N308" s="1" t="s">
        <v>1354</v>
      </c>
    </row>
    <row r="309" spans="1:14" x14ac:dyDescent="0.25">
      <c r="A309" s="1">
        <v>1329</v>
      </c>
      <c r="B309" s="1" t="s">
        <v>236</v>
      </c>
      <c r="C309" s="1" t="s">
        <v>2</v>
      </c>
      <c r="D309" s="1">
        <v>13146</v>
      </c>
      <c r="E309" s="1" t="s">
        <v>2208</v>
      </c>
      <c r="F309" s="32" t="str">
        <f>VLOOKUP(E309,Grupo!A:B,2,0)</f>
        <v>_Colhedoras</v>
      </c>
      <c r="G309" s="1">
        <v>1</v>
      </c>
      <c r="H309" s="1">
        <v>8613</v>
      </c>
      <c r="I309" s="2">
        <v>38302</v>
      </c>
      <c r="J309" s="1">
        <v>22005</v>
      </c>
      <c r="K309" s="3">
        <v>14705.89</v>
      </c>
      <c r="L309" s="1">
        <v>6343</v>
      </c>
      <c r="M309" s="1" t="s">
        <v>2</v>
      </c>
      <c r="N309" s="1" t="s">
        <v>1245</v>
      </c>
    </row>
    <row r="310" spans="1:14" x14ac:dyDescent="0.25">
      <c r="A310" s="1">
        <v>7963</v>
      </c>
      <c r="B310" s="1" t="s">
        <v>115</v>
      </c>
      <c r="C310" s="1" t="s">
        <v>4</v>
      </c>
      <c r="D310" s="1">
        <v>19126</v>
      </c>
      <c r="E310" s="1" t="s">
        <v>2190</v>
      </c>
      <c r="F310" s="32" t="str">
        <f>VLOOKUP(E310,Grupo!A:B,2,0)</f>
        <v>_Colhedoras</v>
      </c>
      <c r="G310" s="1">
        <v>1</v>
      </c>
      <c r="H310" s="1">
        <v>9426</v>
      </c>
      <c r="I310" s="2">
        <v>38303</v>
      </c>
      <c r="J310" s="1">
        <v>22013</v>
      </c>
      <c r="K310" s="3">
        <v>47156.87</v>
      </c>
      <c r="L310" s="1">
        <v>6325</v>
      </c>
      <c r="M310" s="1" t="s">
        <v>4</v>
      </c>
      <c r="N310" s="1" t="s">
        <v>1263</v>
      </c>
    </row>
    <row r="311" spans="1:14" x14ac:dyDescent="0.25">
      <c r="A311" s="1">
        <v>7134</v>
      </c>
      <c r="B311" s="1" t="s">
        <v>244</v>
      </c>
      <c r="C311" s="1" t="s">
        <v>2</v>
      </c>
      <c r="D311" s="1">
        <v>12189</v>
      </c>
      <c r="E311" s="1" t="s">
        <v>2142</v>
      </c>
      <c r="F311" s="32" t="str">
        <f>VLOOKUP(E311,Grupo!A:B,2,0)</f>
        <v>_RX 0-11m</v>
      </c>
      <c r="G311" s="1">
        <v>1</v>
      </c>
      <c r="H311" s="1">
        <v>9239</v>
      </c>
      <c r="I311" s="2">
        <v>38303</v>
      </c>
      <c r="J311" s="1">
        <v>22022</v>
      </c>
      <c r="K311" s="3">
        <v>120911.77</v>
      </c>
      <c r="L311" s="1">
        <v>6253</v>
      </c>
      <c r="M311" s="1" t="s">
        <v>2</v>
      </c>
      <c r="N311" s="1" t="s">
        <v>1355</v>
      </c>
    </row>
    <row r="312" spans="1:14" x14ac:dyDescent="0.25">
      <c r="A312" s="1">
        <v>7915</v>
      </c>
      <c r="B312" s="1" t="s">
        <v>245</v>
      </c>
      <c r="C312" s="1" t="s">
        <v>1</v>
      </c>
      <c r="D312" s="1">
        <v>14668</v>
      </c>
      <c r="E312" s="1" t="s">
        <v>2163</v>
      </c>
      <c r="F312" s="32" t="str">
        <f>VLOOKUP(E312,Grupo!A:B,2,0)</f>
        <v>_RX 15-20 m</v>
      </c>
      <c r="G312" s="1">
        <v>1</v>
      </c>
      <c r="H312" s="1">
        <v>9435</v>
      </c>
      <c r="I312" s="2">
        <v>38303</v>
      </c>
      <c r="J312" s="1">
        <v>22023</v>
      </c>
      <c r="K312" s="3">
        <v>221243.57</v>
      </c>
      <c r="L312" s="1">
        <v>6212</v>
      </c>
      <c r="M312" s="1" t="s">
        <v>1</v>
      </c>
      <c r="N312" s="1" t="s">
        <v>1356</v>
      </c>
    </row>
    <row r="313" spans="1:14" x14ac:dyDescent="0.25">
      <c r="A313" s="1">
        <v>1578</v>
      </c>
      <c r="B313" s="1" t="s">
        <v>246</v>
      </c>
      <c r="C313" s="1" t="s">
        <v>4</v>
      </c>
      <c r="D313" s="1">
        <v>16300</v>
      </c>
      <c r="E313" s="1" t="s">
        <v>1164</v>
      </c>
      <c r="F313" s="32" t="str">
        <f>VLOOKUP(E313,Grupo!A:B,2,0)</f>
        <v>_Colhedoras</v>
      </c>
      <c r="G313" s="1">
        <v>1</v>
      </c>
      <c r="H313" s="1">
        <v>9360</v>
      </c>
      <c r="I313" s="2">
        <v>38307</v>
      </c>
      <c r="J313" s="1">
        <v>22027</v>
      </c>
      <c r="K313" s="3">
        <v>32941.18</v>
      </c>
      <c r="L313" s="1">
        <v>6344</v>
      </c>
      <c r="M313" s="1" t="s">
        <v>4</v>
      </c>
      <c r="N313" s="1" t="s">
        <v>1357</v>
      </c>
    </row>
    <row r="314" spans="1:14" x14ac:dyDescent="0.25">
      <c r="A314" s="1">
        <v>1046</v>
      </c>
      <c r="B314" s="1" t="s">
        <v>37</v>
      </c>
      <c r="C314" s="1" t="s">
        <v>29</v>
      </c>
      <c r="D314" s="1">
        <v>16300</v>
      </c>
      <c r="E314" s="1" t="s">
        <v>1164</v>
      </c>
      <c r="F314" s="32" t="str">
        <f>VLOOKUP(E314,Grupo!A:B,2,0)</f>
        <v>_Colhedoras</v>
      </c>
      <c r="G314" s="1">
        <v>1</v>
      </c>
      <c r="H314" s="1">
        <v>9409</v>
      </c>
      <c r="I314" s="2">
        <v>38308</v>
      </c>
      <c r="J314" s="1">
        <v>22045</v>
      </c>
      <c r="K314" s="3">
        <v>26078.44</v>
      </c>
      <c r="L314" s="1">
        <v>6323</v>
      </c>
      <c r="M314" s="1" t="s">
        <v>29</v>
      </c>
      <c r="N314" s="1" t="s">
        <v>1213</v>
      </c>
    </row>
    <row r="315" spans="1:14" x14ac:dyDescent="0.25">
      <c r="A315" s="1">
        <v>1286</v>
      </c>
      <c r="B315" s="1" t="s">
        <v>247</v>
      </c>
      <c r="C315" s="1" t="s">
        <v>2</v>
      </c>
      <c r="D315" s="1">
        <v>14745</v>
      </c>
      <c r="E315" s="1" t="s">
        <v>1161</v>
      </c>
      <c r="F315" s="32" t="str">
        <f>VLOOKUP(E315,Grupo!A:B,2,0)</f>
        <v>_VM 2-8 m</v>
      </c>
      <c r="G315" s="1">
        <v>1</v>
      </c>
      <c r="H315" s="1">
        <v>9046</v>
      </c>
      <c r="I315" s="2">
        <v>38309</v>
      </c>
      <c r="J315" s="1">
        <v>22053</v>
      </c>
      <c r="K315" s="3">
        <v>33333.339999999997</v>
      </c>
      <c r="L315" s="1">
        <v>6352</v>
      </c>
      <c r="M315" s="1" t="s">
        <v>2</v>
      </c>
      <c r="N315" s="1" t="s">
        <v>1358</v>
      </c>
    </row>
    <row r="316" spans="1:14" x14ac:dyDescent="0.25">
      <c r="A316" s="1">
        <v>880</v>
      </c>
      <c r="B316" s="1" t="s">
        <v>215</v>
      </c>
      <c r="C316" s="1" t="s">
        <v>4</v>
      </c>
      <c r="D316" s="1">
        <v>17124</v>
      </c>
      <c r="E316" s="1" t="s">
        <v>1988</v>
      </c>
      <c r="F316" s="32" t="str">
        <f>VLOOKUP(E316,Grupo!A:B,2,0)</f>
        <v>_Colhedoras</v>
      </c>
      <c r="G316" s="1">
        <v>1</v>
      </c>
      <c r="H316" s="1">
        <v>9504</v>
      </c>
      <c r="I316" s="2">
        <v>38316</v>
      </c>
      <c r="J316" s="1">
        <v>22133</v>
      </c>
      <c r="K316" s="3">
        <v>11372.55</v>
      </c>
      <c r="L316" s="1">
        <v>6358</v>
      </c>
      <c r="M316" s="1" t="s">
        <v>4</v>
      </c>
      <c r="N316" s="1" t="s">
        <v>1259</v>
      </c>
    </row>
    <row r="317" spans="1:14" x14ac:dyDescent="0.25">
      <c r="A317" s="1">
        <v>7694</v>
      </c>
      <c r="B317" s="1" t="s">
        <v>248</v>
      </c>
      <c r="C317" s="1" t="s">
        <v>2</v>
      </c>
      <c r="D317" s="1">
        <v>8417</v>
      </c>
      <c r="E317" s="1" t="s">
        <v>2233</v>
      </c>
      <c r="F317" s="32" t="str">
        <f>VLOOKUP(E317,Grupo!A:B,2,0)</f>
        <v>_Wagon</v>
      </c>
      <c r="G317" s="1">
        <v>1</v>
      </c>
      <c r="H317" s="1">
        <v>9538</v>
      </c>
      <c r="I317" s="2">
        <v>38320</v>
      </c>
      <c r="J317" s="1">
        <v>22173</v>
      </c>
      <c r="K317" s="3">
        <v>29411.77</v>
      </c>
      <c r="L317" s="1">
        <v>6356</v>
      </c>
      <c r="M317" s="1" t="s">
        <v>2</v>
      </c>
      <c r="N317" s="1" t="s">
        <v>1319</v>
      </c>
    </row>
    <row r="318" spans="1:14" x14ac:dyDescent="0.25">
      <c r="A318" s="1">
        <v>1318</v>
      </c>
      <c r="B318" s="1" t="s">
        <v>231</v>
      </c>
      <c r="C318" s="1" t="s">
        <v>175</v>
      </c>
      <c r="D318" s="1">
        <v>8340</v>
      </c>
      <c r="E318" s="1" t="s">
        <v>2191</v>
      </c>
      <c r="F318" s="32" t="str">
        <f>VLOOKUP(E318,Grupo!A:B,2,0)</f>
        <v>_Colhedoras</v>
      </c>
      <c r="G318" s="1">
        <v>1</v>
      </c>
      <c r="H318" s="1">
        <v>9453</v>
      </c>
      <c r="I318" s="2">
        <v>38321</v>
      </c>
      <c r="J318" s="1">
        <v>22176</v>
      </c>
      <c r="K318" s="3">
        <v>16790.73</v>
      </c>
      <c r="L318" s="1">
        <v>6360</v>
      </c>
      <c r="M318" s="1" t="s">
        <v>175</v>
      </c>
      <c r="N318" s="1" t="s">
        <v>1345</v>
      </c>
    </row>
    <row r="319" spans="1:14" x14ac:dyDescent="0.25">
      <c r="A319" s="1">
        <v>1318</v>
      </c>
      <c r="B319" s="1" t="s">
        <v>231</v>
      </c>
      <c r="C319" s="1" t="s">
        <v>175</v>
      </c>
      <c r="D319" s="1">
        <v>8340</v>
      </c>
      <c r="E319" s="1" t="s">
        <v>2191</v>
      </c>
      <c r="F319" s="32" t="str">
        <f>VLOOKUP(E319,Grupo!A:B,2,0)</f>
        <v>_Colhedoras</v>
      </c>
      <c r="G319" s="1">
        <v>1</v>
      </c>
      <c r="H319" s="1">
        <v>9453</v>
      </c>
      <c r="I319" s="2">
        <v>38321</v>
      </c>
      <c r="J319" s="1">
        <v>22176</v>
      </c>
      <c r="K319" s="3">
        <v>16790.72</v>
      </c>
      <c r="L319" s="1">
        <v>6361</v>
      </c>
      <c r="M319" s="1" t="s">
        <v>175</v>
      </c>
      <c r="N319" s="1" t="s">
        <v>1345</v>
      </c>
    </row>
    <row r="320" spans="1:14" x14ac:dyDescent="0.25">
      <c r="A320" s="1">
        <v>1318</v>
      </c>
      <c r="B320" s="1" t="s">
        <v>231</v>
      </c>
      <c r="C320" s="1" t="s">
        <v>175</v>
      </c>
      <c r="D320" s="1">
        <v>8340</v>
      </c>
      <c r="E320" s="1" t="s">
        <v>2191</v>
      </c>
      <c r="F320" s="32" t="str">
        <f>VLOOKUP(E320,Grupo!A:B,2,0)</f>
        <v>_Colhedoras</v>
      </c>
      <c r="G320" s="1">
        <v>1</v>
      </c>
      <c r="H320" s="1">
        <v>9453</v>
      </c>
      <c r="I320" s="2">
        <v>38321</v>
      </c>
      <c r="J320" s="1">
        <v>22176</v>
      </c>
      <c r="K320" s="3">
        <v>16790.72</v>
      </c>
      <c r="L320" s="1">
        <v>6362</v>
      </c>
      <c r="M320" s="1" t="s">
        <v>175</v>
      </c>
      <c r="N320" s="1" t="s">
        <v>1345</v>
      </c>
    </row>
    <row r="321" spans="1:14" x14ac:dyDescent="0.25">
      <c r="A321" s="1">
        <v>1318</v>
      </c>
      <c r="B321" s="1" t="s">
        <v>231</v>
      </c>
      <c r="C321" s="1" t="s">
        <v>175</v>
      </c>
      <c r="D321" s="1">
        <v>8340</v>
      </c>
      <c r="E321" s="1" t="s">
        <v>2191</v>
      </c>
      <c r="F321" s="32" t="str">
        <f>VLOOKUP(E321,Grupo!A:B,2,0)</f>
        <v>_Colhedoras</v>
      </c>
      <c r="G321" s="1">
        <v>1</v>
      </c>
      <c r="H321" s="1">
        <v>9453</v>
      </c>
      <c r="I321" s="2">
        <v>38321</v>
      </c>
      <c r="J321" s="1">
        <v>22176</v>
      </c>
      <c r="K321" s="3">
        <v>16790.73</v>
      </c>
      <c r="L321" s="1">
        <v>6359</v>
      </c>
      <c r="M321" s="1" t="s">
        <v>175</v>
      </c>
      <c r="N321" s="1" t="s">
        <v>1345</v>
      </c>
    </row>
    <row r="322" spans="1:14" x14ac:dyDescent="0.25">
      <c r="A322" s="1">
        <v>880</v>
      </c>
      <c r="B322" s="1" t="s">
        <v>215</v>
      </c>
      <c r="C322" s="1" t="s">
        <v>4</v>
      </c>
      <c r="D322" s="1">
        <v>20208</v>
      </c>
      <c r="E322" s="1" t="s">
        <v>1970</v>
      </c>
      <c r="F322" s="32" t="str">
        <f>VLOOKUP(E322,Grupo!A:B,2,0)</f>
        <v>_VM 2-8 m</v>
      </c>
      <c r="G322" s="1">
        <v>1</v>
      </c>
      <c r="H322" s="1">
        <v>9528</v>
      </c>
      <c r="I322" s="2">
        <v>38321</v>
      </c>
      <c r="J322" s="1">
        <v>22179</v>
      </c>
      <c r="K322" s="3">
        <v>35294.120000000003</v>
      </c>
      <c r="L322" s="1">
        <v>6088</v>
      </c>
      <c r="M322" s="1" t="s">
        <v>4</v>
      </c>
      <c r="N322" s="1" t="s">
        <v>1259</v>
      </c>
    </row>
    <row r="323" spans="1:14" x14ac:dyDescent="0.25">
      <c r="A323" s="1">
        <v>1599</v>
      </c>
      <c r="B323" s="1" t="s">
        <v>249</v>
      </c>
      <c r="C323" s="1" t="s">
        <v>29</v>
      </c>
      <c r="D323" s="1">
        <v>19126</v>
      </c>
      <c r="E323" s="1" t="s">
        <v>2190</v>
      </c>
      <c r="F323" s="32" t="str">
        <f>VLOOKUP(E323,Grupo!A:B,2,0)</f>
        <v>_Colhedoras</v>
      </c>
      <c r="G323" s="1">
        <v>1</v>
      </c>
      <c r="H323" s="1">
        <v>9547</v>
      </c>
      <c r="I323" s="2">
        <v>38322</v>
      </c>
      <c r="J323" s="1">
        <v>22193</v>
      </c>
      <c r="K323" s="3">
        <v>50784.32</v>
      </c>
      <c r="L323" s="1">
        <v>6325</v>
      </c>
      <c r="M323" s="1" t="s">
        <v>29</v>
      </c>
      <c r="N323" s="1" t="s">
        <v>1272</v>
      </c>
    </row>
    <row r="324" spans="1:14" x14ac:dyDescent="0.25">
      <c r="A324" s="1">
        <v>7692</v>
      </c>
      <c r="B324" s="1" t="s">
        <v>250</v>
      </c>
      <c r="C324" s="1" t="s">
        <v>79</v>
      </c>
      <c r="D324" s="1">
        <v>17124</v>
      </c>
      <c r="E324" s="1" t="s">
        <v>1988</v>
      </c>
      <c r="F324" s="32" t="str">
        <f>VLOOKUP(E324,Grupo!A:B,2,0)</f>
        <v>_Colhedoras</v>
      </c>
      <c r="G324" s="1">
        <v>1</v>
      </c>
      <c r="H324" s="1">
        <v>9566</v>
      </c>
      <c r="I324" s="2">
        <v>38323</v>
      </c>
      <c r="J324" s="1">
        <v>22212</v>
      </c>
      <c r="K324" s="3">
        <v>6372.55</v>
      </c>
      <c r="L324" s="1">
        <v>6096</v>
      </c>
      <c r="M324" s="1" t="s">
        <v>79</v>
      </c>
      <c r="N324" s="1" t="s">
        <v>1359</v>
      </c>
    </row>
    <row r="325" spans="1:14" x14ac:dyDescent="0.25">
      <c r="A325" s="1">
        <v>1569</v>
      </c>
      <c r="B325" s="1" t="s">
        <v>251</v>
      </c>
      <c r="C325" s="1" t="s">
        <v>2</v>
      </c>
      <c r="D325" s="1">
        <v>19881</v>
      </c>
      <c r="E325" s="1" t="s">
        <v>2014</v>
      </c>
      <c r="F325" s="32" t="e">
        <f>VLOOKUP(E325,Grupo!A:B,2,0)</f>
        <v>#N/A</v>
      </c>
      <c r="G325" s="1">
        <v>1</v>
      </c>
      <c r="H325" s="1">
        <v>9276</v>
      </c>
      <c r="I325" s="2">
        <v>38323</v>
      </c>
      <c r="J325" s="1">
        <v>22209</v>
      </c>
      <c r="K325" s="3">
        <v>42275</v>
      </c>
      <c r="L325" s="1">
        <v>4460</v>
      </c>
      <c r="M325" s="1" t="s">
        <v>2</v>
      </c>
      <c r="N325" s="1" t="s">
        <v>1360</v>
      </c>
    </row>
    <row r="326" spans="1:14" x14ac:dyDescent="0.25">
      <c r="A326" s="1">
        <v>691</v>
      </c>
      <c r="B326" s="1" t="s">
        <v>188</v>
      </c>
      <c r="C326" s="1" t="s">
        <v>2</v>
      </c>
      <c r="D326" s="1">
        <v>19126</v>
      </c>
      <c r="E326" s="1" t="s">
        <v>2190</v>
      </c>
      <c r="F326" s="32" t="str">
        <f>VLOOKUP(E326,Grupo!A:B,2,0)</f>
        <v>_Colhedoras</v>
      </c>
      <c r="G326" s="1">
        <v>1</v>
      </c>
      <c r="H326" s="1">
        <v>9527</v>
      </c>
      <c r="I326" s="2">
        <v>38329</v>
      </c>
      <c r="J326" s="1">
        <v>22235</v>
      </c>
      <c r="K326" s="3">
        <v>41960.79</v>
      </c>
      <c r="L326" s="1">
        <v>6246</v>
      </c>
      <c r="M326" s="1" t="s">
        <v>2</v>
      </c>
      <c r="N326" s="1" t="s">
        <v>1313</v>
      </c>
    </row>
    <row r="327" spans="1:14" x14ac:dyDescent="0.25">
      <c r="A327" s="1">
        <v>1046</v>
      </c>
      <c r="B327" s="1" t="s">
        <v>37</v>
      </c>
      <c r="C327" s="1" t="s">
        <v>29</v>
      </c>
      <c r="D327" s="1">
        <v>8363</v>
      </c>
      <c r="E327" s="1" t="s">
        <v>40</v>
      </c>
      <c r="F327" s="32" t="str">
        <f>VLOOKUP(E327,Grupo!A:B,2,0)</f>
        <v>_Sega_Pasto</v>
      </c>
      <c r="G327" s="1">
        <v>1</v>
      </c>
      <c r="H327" s="1">
        <v>9589</v>
      </c>
      <c r="I327" s="2">
        <v>38329</v>
      </c>
      <c r="J327" s="1">
        <v>22238</v>
      </c>
      <c r="K327" s="3">
        <v>16176.48</v>
      </c>
      <c r="L327" s="1">
        <v>6215</v>
      </c>
      <c r="M327" s="1" t="s">
        <v>29</v>
      </c>
      <c r="N327" s="1" t="s">
        <v>1213</v>
      </c>
    </row>
    <row r="328" spans="1:14" x14ac:dyDescent="0.25">
      <c r="A328" s="1">
        <v>8344</v>
      </c>
      <c r="B328" s="1" t="s">
        <v>252</v>
      </c>
      <c r="C328" s="1" t="s">
        <v>29</v>
      </c>
      <c r="D328" s="1">
        <v>14657</v>
      </c>
      <c r="E328" s="1" t="s">
        <v>2134</v>
      </c>
      <c r="F328" s="32" t="e">
        <f>VLOOKUP(E328,Grupo!A:B,2,0)</f>
        <v>#N/A</v>
      </c>
      <c r="G328" s="1">
        <v>1</v>
      </c>
      <c r="H328" s="1">
        <v>8344</v>
      </c>
      <c r="I328" s="2">
        <v>38336</v>
      </c>
      <c r="J328" s="1">
        <v>22329</v>
      </c>
      <c r="K328" s="3">
        <v>99167.65</v>
      </c>
      <c r="L328" s="1">
        <v>6330</v>
      </c>
      <c r="M328" s="1" t="s">
        <v>29</v>
      </c>
      <c r="N328" s="1" t="s">
        <v>1361</v>
      </c>
    </row>
    <row r="329" spans="1:14" x14ac:dyDescent="0.25">
      <c r="A329" s="1">
        <v>7628</v>
      </c>
      <c r="B329" s="1" t="s">
        <v>253</v>
      </c>
      <c r="C329" s="1" t="s">
        <v>1</v>
      </c>
      <c r="D329" s="1">
        <v>8340</v>
      </c>
      <c r="E329" s="1" t="s">
        <v>2191</v>
      </c>
      <c r="F329" s="32" t="str">
        <f>VLOOKUP(E329,Grupo!A:B,2,0)</f>
        <v>_Colhedoras</v>
      </c>
      <c r="G329" s="1">
        <v>1</v>
      </c>
      <c r="H329" s="1">
        <v>9721</v>
      </c>
      <c r="I329" s="2">
        <v>38344</v>
      </c>
      <c r="J329" s="1">
        <v>22432</v>
      </c>
      <c r="K329" s="3">
        <v>23039.22</v>
      </c>
      <c r="L329" s="1">
        <v>6311</v>
      </c>
      <c r="M329" s="1" t="s">
        <v>1</v>
      </c>
      <c r="N329" s="1" t="s">
        <v>1280</v>
      </c>
    </row>
    <row r="330" spans="1:14" x14ac:dyDescent="0.25">
      <c r="A330" s="1">
        <v>7628</v>
      </c>
      <c r="B330" s="1" t="s">
        <v>253</v>
      </c>
      <c r="C330" s="1" t="s">
        <v>1</v>
      </c>
      <c r="D330" s="1">
        <v>8417</v>
      </c>
      <c r="E330" s="1" t="s">
        <v>2233</v>
      </c>
      <c r="F330" s="32" t="str">
        <f>VLOOKUP(E330,Grupo!A:B,2,0)</f>
        <v>_Wagon</v>
      </c>
      <c r="G330" s="1">
        <v>1</v>
      </c>
      <c r="H330" s="1">
        <v>9721</v>
      </c>
      <c r="I330" s="2">
        <v>38344</v>
      </c>
      <c r="J330" s="1">
        <v>22432</v>
      </c>
      <c r="K330" s="3">
        <v>19666.669999999998</v>
      </c>
      <c r="L330" s="1">
        <v>6242</v>
      </c>
      <c r="M330" s="1" t="s">
        <v>1</v>
      </c>
      <c r="N330" s="1" t="s">
        <v>1280</v>
      </c>
    </row>
    <row r="331" spans="1:14" x14ac:dyDescent="0.25">
      <c r="A331" s="1">
        <v>1305</v>
      </c>
      <c r="B331" s="1" t="s">
        <v>254</v>
      </c>
      <c r="C331" s="1" t="s">
        <v>29</v>
      </c>
      <c r="D331" s="1">
        <v>8341</v>
      </c>
      <c r="E331" s="1" t="s">
        <v>2201</v>
      </c>
      <c r="F331" s="32" t="str">
        <f>VLOOKUP(E331,Grupo!A:B,2,0)</f>
        <v>_Colhedoras</v>
      </c>
      <c r="G331" s="1">
        <v>1</v>
      </c>
      <c r="H331" s="1">
        <v>9752</v>
      </c>
      <c r="I331" s="2">
        <v>38350</v>
      </c>
      <c r="J331" s="1">
        <v>22467</v>
      </c>
      <c r="K331" s="3">
        <v>32549.02</v>
      </c>
      <c r="L331" s="1">
        <v>6322</v>
      </c>
      <c r="M331" s="1" t="s">
        <v>29</v>
      </c>
      <c r="N331" s="1" t="s">
        <v>1213</v>
      </c>
    </row>
    <row r="332" spans="1:14" x14ac:dyDescent="0.25">
      <c r="A332" s="1">
        <v>7923</v>
      </c>
      <c r="B332" s="1" t="s">
        <v>129</v>
      </c>
      <c r="C332" s="1" t="s">
        <v>2</v>
      </c>
      <c r="D332" s="1">
        <v>9185</v>
      </c>
      <c r="E332" s="1" t="s">
        <v>2190</v>
      </c>
      <c r="F332" s="32" t="str">
        <f>VLOOKUP(E332,Grupo!A:B,2,0)</f>
        <v>_Colhedoras</v>
      </c>
      <c r="G332" s="1">
        <v>1</v>
      </c>
      <c r="H332" s="1">
        <v>9754</v>
      </c>
      <c r="I332" s="2">
        <v>38350</v>
      </c>
      <c r="J332" s="1">
        <v>22473</v>
      </c>
      <c r="K332" s="3">
        <v>30917.89</v>
      </c>
      <c r="L332" s="1">
        <v>6120</v>
      </c>
      <c r="M332" s="1" t="s">
        <v>2</v>
      </c>
      <c r="N332" s="1" t="s">
        <v>1276</v>
      </c>
    </row>
    <row r="333" spans="1:14" x14ac:dyDescent="0.25">
      <c r="A333" s="1">
        <v>7923</v>
      </c>
      <c r="B333" s="1" t="s">
        <v>129</v>
      </c>
      <c r="C333" s="1" t="s">
        <v>2</v>
      </c>
      <c r="D333" s="1">
        <v>8417</v>
      </c>
      <c r="E333" s="1" t="s">
        <v>2233</v>
      </c>
      <c r="F333" s="32" t="str">
        <f>VLOOKUP(E333,Grupo!A:B,2,0)</f>
        <v>_Wagon</v>
      </c>
      <c r="G333" s="1">
        <v>1</v>
      </c>
      <c r="H333" s="1">
        <v>9755</v>
      </c>
      <c r="I333" s="2">
        <v>38350</v>
      </c>
      <c r="J333" s="1">
        <v>22474</v>
      </c>
      <c r="K333" s="3">
        <v>31768.12</v>
      </c>
      <c r="L333" s="1">
        <v>6174</v>
      </c>
      <c r="M333" s="1" t="s">
        <v>2</v>
      </c>
      <c r="N333" s="1" t="s">
        <v>1276</v>
      </c>
    </row>
    <row r="334" spans="1:14" x14ac:dyDescent="0.25">
      <c r="A334" s="1">
        <v>1298</v>
      </c>
      <c r="B334" s="1" t="s">
        <v>255</v>
      </c>
      <c r="C334" s="1" t="s">
        <v>55</v>
      </c>
      <c r="D334" s="1">
        <v>16300</v>
      </c>
      <c r="E334" s="1" t="s">
        <v>1164</v>
      </c>
      <c r="F334" s="32" t="str">
        <f>VLOOKUP(E334,Grupo!A:B,2,0)</f>
        <v>_Colhedoras</v>
      </c>
      <c r="G334" s="1">
        <v>1</v>
      </c>
      <c r="H334" s="1">
        <v>8209</v>
      </c>
      <c r="I334" s="2">
        <v>38357</v>
      </c>
      <c r="J334" s="1">
        <v>22524</v>
      </c>
      <c r="K334" s="3">
        <v>31550.61</v>
      </c>
      <c r="L334" s="1">
        <v>6364</v>
      </c>
      <c r="M334" s="1" t="s">
        <v>55</v>
      </c>
      <c r="N334" s="1" t="s">
        <v>1362</v>
      </c>
    </row>
    <row r="335" spans="1:14" x14ac:dyDescent="0.25">
      <c r="A335" s="1">
        <v>1375</v>
      </c>
      <c r="B335" s="1" t="s">
        <v>256</v>
      </c>
      <c r="C335" s="1" t="s">
        <v>4</v>
      </c>
      <c r="D335" s="1">
        <v>9361</v>
      </c>
      <c r="E335" s="1" t="s">
        <v>2209</v>
      </c>
      <c r="F335" s="32" t="str">
        <f>VLOOKUP(E335,Grupo!A:B,2,0)</f>
        <v>_Colhedoras</v>
      </c>
      <c r="G335" s="1">
        <v>1</v>
      </c>
      <c r="H335" s="1">
        <v>9856</v>
      </c>
      <c r="I335" s="2">
        <v>38366</v>
      </c>
      <c r="J335" s="1">
        <v>22626</v>
      </c>
      <c r="K335" s="3">
        <v>35294.120000000003</v>
      </c>
      <c r="L335" s="1">
        <v>5784</v>
      </c>
      <c r="M335" s="1" t="s">
        <v>4</v>
      </c>
      <c r="N335" s="1" t="s">
        <v>1363</v>
      </c>
    </row>
    <row r="336" spans="1:14" x14ac:dyDescent="0.25">
      <c r="A336" s="1">
        <v>1487</v>
      </c>
      <c r="B336" s="1" t="s">
        <v>257</v>
      </c>
      <c r="C336" s="1" t="s">
        <v>79</v>
      </c>
      <c r="D336" s="1">
        <v>14657</v>
      </c>
      <c r="E336" s="1" t="s">
        <v>2134</v>
      </c>
      <c r="F336" s="32" t="e">
        <f>VLOOKUP(E336,Grupo!A:B,2,0)</f>
        <v>#N/A</v>
      </c>
      <c r="G336" s="1">
        <v>1</v>
      </c>
      <c r="H336" s="1">
        <v>9940</v>
      </c>
      <c r="I336" s="2">
        <v>38369</v>
      </c>
      <c r="J336" s="1">
        <v>22656</v>
      </c>
      <c r="K336" s="3">
        <v>113725.5</v>
      </c>
      <c r="L336" s="1">
        <v>6184</v>
      </c>
      <c r="M336" s="1" t="s">
        <v>79</v>
      </c>
      <c r="N336" s="1" t="s">
        <v>1364</v>
      </c>
    </row>
    <row r="337" spans="1:14" x14ac:dyDescent="0.25">
      <c r="A337" s="1">
        <v>7942</v>
      </c>
      <c r="B337" s="1" t="s">
        <v>97</v>
      </c>
      <c r="C337" s="1" t="s">
        <v>2</v>
      </c>
      <c r="D337" s="1">
        <v>17124</v>
      </c>
      <c r="E337" s="1" t="s">
        <v>1988</v>
      </c>
      <c r="F337" s="32" t="str">
        <f>VLOOKUP(E337,Grupo!A:B,2,0)</f>
        <v>_Colhedoras</v>
      </c>
      <c r="G337" s="1">
        <v>1</v>
      </c>
      <c r="H337" s="1">
        <v>9920</v>
      </c>
      <c r="I337" s="2">
        <v>38373</v>
      </c>
      <c r="J337" s="1">
        <v>22736</v>
      </c>
      <c r="K337" s="3">
        <v>10588.24</v>
      </c>
      <c r="L337" s="1">
        <v>6368</v>
      </c>
      <c r="M337" s="1" t="s">
        <v>2</v>
      </c>
      <c r="N337" s="1" t="s">
        <v>1253</v>
      </c>
    </row>
    <row r="338" spans="1:14" x14ac:dyDescent="0.25">
      <c r="A338" s="1">
        <v>7942</v>
      </c>
      <c r="B338" s="1" t="s">
        <v>97</v>
      </c>
      <c r="C338" s="1" t="s">
        <v>2</v>
      </c>
      <c r="D338" s="1">
        <v>17124</v>
      </c>
      <c r="E338" s="1" t="s">
        <v>1988</v>
      </c>
      <c r="F338" s="32" t="str">
        <f>VLOOKUP(E338,Grupo!A:B,2,0)</f>
        <v>_Colhedoras</v>
      </c>
      <c r="G338" s="1">
        <v>1</v>
      </c>
      <c r="H338" s="1">
        <v>9920</v>
      </c>
      <c r="I338" s="2">
        <v>38373</v>
      </c>
      <c r="J338" s="1">
        <v>22736</v>
      </c>
      <c r="K338" s="3">
        <v>10588.24</v>
      </c>
      <c r="L338" s="1">
        <v>6372</v>
      </c>
      <c r="M338" s="1" t="s">
        <v>2</v>
      </c>
      <c r="N338" s="1" t="s">
        <v>1253</v>
      </c>
    </row>
    <row r="339" spans="1:14" x14ac:dyDescent="0.25">
      <c r="A339" s="1">
        <v>430</v>
      </c>
      <c r="B339" s="1" t="s">
        <v>258</v>
      </c>
      <c r="C339" s="1" t="s">
        <v>4</v>
      </c>
      <c r="D339" s="1">
        <v>16300</v>
      </c>
      <c r="E339" s="1" t="s">
        <v>1164</v>
      </c>
      <c r="F339" s="32" t="str">
        <f>VLOOKUP(E339,Grupo!A:B,2,0)</f>
        <v>_Colhedoras</v>
      </c>
      <c r="G339" s="1">
        <v>1</v>
      </c>
      <c r="H339" s="1">
        <v>9991</v>
      </c>
      <c r="I339" s="2">
        <v>38377</v>
      </c>
      <c r="J339" s="1">
        <v>22791</v>
      </c>
      <c r="K339" s="3">
        <v>29411.77</v>
      </c>
      <c r="L339" s="1">
        <v>6312</v>
      </c>
      <c r="M339" s="1" t="s">
        <v>4</v>
      </c>
      <c r="N339" s="1" t="s">
        <v>1365</v>
      </c>
    </row>
    <row r="340" spans="1:14" x14ac:dyDescent="0.25">
      <c r="A340" s="1">
        <v>1644</v>
      </c>
      <c r="B340" s="1" t="s">
        <v>259</v>
      </c>
      <c r="C340" s="1" t="s">
        <v>1</v>
      </c>
      <c r="D340" s="1">
        <v>10912</v>
      </c>
      <c r="E340" s="1" t="s">
        <v>1165</v>
      </c>
      <c r="F340" s="32" t="str">
        <f>VLOOKUP(E340,Grupo!A:B,2,0)</f>
        <v>_Colhedoras</v>
      </c>
      <c r="G340" s="1">
        <v>1</v>
      </c>
      <c r="H340" s="1">
        <v>10027</v>
      </c>
      <c r="I340" s="2">
        <v>38380</v>
      </c>
      <c r="J340" s="1">
        <v>22830</v>
      </c>
      <c r="K340" s="3">
        <v>52647.06</v>
      </c>
      <c r="L340" s="1">
        <v>6351</v>
      </c>
      <c r="M340" s="1" t="s">
        <v>1</v>
      </c>
      <c r="N340" s="1" t="s">
        <v>1366</v>
      </c>
    </row>
    <row r="341" spans="1:14" x14ac:dyDescent="0.25">
      <c r="A341" s="1">
        <v>1375</v>
      </c>
      <c r="B341" s="1" t="s">
        <v>256</v>
      </c>
      <c r="C341" s="1" t="s">
        <v>4</v>
      </c>
      <c r="D341" s="1">
        <v>9361</v>
      </c>
      <c r="E341" s="1" t="s">
        <v>2209</v>
      </c>
      <c r="F341" s="32" t="str">
        <f>VLOOKUP(E341,Grupo!A:B,2,0)</f>
        <v>_Colhedoras</v>
      </c>
      <c r="G341" s="1">
        <v>1</v>
      </c>
      <c r="H341" s="1">
        <v>10049</v>
      </c>
      <c r="I341" s="2">
        <v>38384</v>
      </c>
      <c r="J341" s="1">
        <v>22863</v>
      </c>
      <c r="K341" s="3">
        <v>35294.120000000003</v>
      </c>
      <c r="L341" s="1">
        <v>5784</v>
      </c>
      <c r="M341" s="1" t="s">
        <v>4</v>
      </c>
      <c r="N341" s="1" t="s">
        <v>1363</v>
      </c>
    </row>
    <row r="342" spans="1:14" x14ac:dyDescent="0.25">
      <c r="A342" s="1">
        <v>1658</v>
      </c>
      <c r="B342" s="1" t="s">
        <v>260</v>
      </c>
      <c r="C342" s="1" t="s">
        <v>175</v>
      </c>
      <c r="D342" s="1">
        <v>8397</v>
      </c>
      <c r="E342" s="1" t="s">
        <v>1971</v>
      </c>
      <c r="F342" s="32" t="e">
        <f>VLOOKUP(E342,Grupo!A:B,2,0)</f>
        <v>#N/A</v>
      </c>
      <c r="G342" s="1">
        <v>1</v>
      </c>
      <c r="H342" s="1">
        <v>9873</v>
      </c>
      <c r="I342" s="2">
        <v>38386</v>
      </c>
      <c r="J342" s="1">
        <v>22888</v>
      </c>
      <c r="K342" s="3">
        <v>61944</v>
      </c>
      <c r="L342" s="1">
        <v>6310</v>
      </c>
      <c r="M342" s="1" t="s">
        <v>175</v>
      </c>
      <c r="N342" s="1" t="s">
        <v>1367</v>
      </c>
    </row>
    <row r="343" spans="1:14" x14ac:dyDescent="0.25">
      <c r="A343" s="1">
        <v>2002</v>
      </c>
      <c r="B343" s="1" t="s">
        <v>261</v>
      </c>
      <c r="C343" s="1" t="s">
        <v>1</v>
      </c>
      <c r="D343" s="1">
        <v>16300</v>
      </c>
      <c r="E343" s="1" t="s">
        <v>1164</v>
      </c>
      <c r="F343" s="32" t="str">
        <f>VLOOKUP(E343,Grupo!A:B,2,0)</f>
        <v>_Colhedoras</v>
      </c>
      <c r="G343" s="1">
        <v>1</v>
      </c>
      <c r="H343" s="1">
        <v>10057</v>
      </c>
      <c r="I343" s="2">
        <v>38387</v>
      </c>
      <c r="J343" s="1">
        <v>22905</v>
      </c>
      <c r="K343" s="3">
        <v>27598.04</v>
      </c>
      <c r="L343" s="1">
        <v>6365</v>
      </c>
      <c r="M343" s="1" t="s">
        <v>1</v>
      </c>
      <c r="N343" s="1" t="s">
        <v>1232</v>
      </c>
    </row>
    <row r="344" spans="1:14" x14ac:dyDescent="0.25">
      <c r="A344" s="1">
        <v>7921</v>
      </c>
      <c r="B344" s="1" t="s">
        <v>46</v>
      </c>
      <c r="C344" s="1" t="s">
        <v>2</v>
      </c>
      <c r="D344" s="1">
        <v>16300</v>
      </c>
      <c r="E344" s="1" t="s">
        <v>1164</v>
      </c>
      <c r="F344" s="32" t="str">
        <f>VLOOKUP(E344,Grupo!A:B,2,0)</f>
        <v>_Colhedoras</v>
      </c>
      <c r="G344" s="1">
        <v>1</v>
      </c>
      <c r="H344" s="1">
        <v>9854</v>
      </c>
      <c r="I344" s="2">
        <v>38397</v>
      </c>
      <c r="J344" s="1">
        <v>22981</v>
      </c>
      <c r="K344" s="3">
        <v>18106.88</v>
      </c>
      <c r="L344" s="1">
        <v>6383</v>
      </c>
      <c r="M344" s="1" t="s">
        <v>2</v>
      </c>
      <c r="N344" s="1" t="s">
        <v>1314</v>
      </c>
    </row>
    <row r="345" spans="1:14" x14ac:dyDescent="0.25">
      <c r="A345" s="1">
        <v>7921</v>
      </c>
      <c r="B345" s="1" t="s">
        <v>46</v>
      </c>
      <c r="C345" s="1" t="s">
        <v>2</v>
      </c>
      <c r="D345" s="1">
        <v>16300</v>
      </c>
      <c r="E345" s="1" t="s">
        <v>1164</v>
      </c>
      <c r="F345" s="32" t="str">
        <f>VLOOKUP(E345,Grupo!A:B,2,0)</f>
        <v>_Colhedoras</v>
      </c>
      <c r="G345" s="1">
        <v>1</v>
      </c>
      <c r="H345" s="1">
        <v>9854</v>
      </c>
      <c r="I345" s="2">
        <v>38397</v>
      </c>
      <c r="J345" s="1">
        <v>22981</v>
      </c>
      <c r="K345" s="3">
        <v>18106.88</v>
      </c>
      <c r="L345" s="1">
        <v>6384</v>
      </c>
      <c r="M345" s="1" t="s">
        <v>2</v>
      </c>
      <c r="N345" s="1" t="s">
        <v>1314</v>
      </c>
    </row>
    <row r="346" spans="1:14" x14ac:dyDescent="0.25">
      <c r="A346" s="1">
        <v>7921</v>
      </c>
      <c r="B346" s="1" t="s">
        <v>46</v>
      </c>
      <c r="C346" s="1" t="s">
        <v>2</v>
      </c>
      <c r="D346" s="1">
        <v>16300</v>
      </c>
      <c r="E346" s="1" t="s">
        <v>1164</v>
      </c>
      <c r="F346" s="32" t="str">
        <f>VLOOKUP(E346,Grupo!A:B,2,0)</f>
        <v>_Colhedoras</v>
      </c>
      <c r="G346" s="1">
        <v>1</v>
      </c>
      <c r="H346" s="1">
        <v>9854</v>
      </c>
      <c r="I346" s="2">
        <v>38397</v>
      </c>
      <c r="J346" s="1">
        <v>22981</v>
      </c>
      <c r="K346" s="3">
        <v>18106.88</v>
      </c>
      <c r="L346" s="1">
        <v>6385</v>
      </c>
      <c r="M346" s="1" t="s">
        <v>2</v>
      </c>
      <c r="N346" s="1" t="s">
        <v>1314</v>
      </c>
    </row>
    <row r="347" spans="1:14" x14ac:dyDescent="0.25">
      <c r="A347" s="1">
        <v>7921</v>
      </c>
      <c r="B347" s="1" t="s">
        <v>46</v>
      </c>
      <c r="C347" s="1" t="s">
        <v>2</v>
      </c>
      <c r="D347" s="1">
        <v>16300</v>
      </c>
      <c r="E347" s="1" t="s">
        <v>1164</v>
      </c>
      <c r="F347" s="32" t="str">
        <f>VLOOKUP(E347,Grupo!A:B,2,0)</f>
        <v>_Colhedoras</v>
      </c>
      <c r="G347" s="1">
        <v>1</v>
      </c>
      <c r="H347" s="1">
        <v>9854</v>
      </c>
      <c r="I347" s="2">
        <v>38397</v>
      </c>
      <c r="J347" s="1">
        <v>22981</v>
      </c>
      <c r="K347" s="3">
        <v>18106.88</v>
      </c>
      <c r="L347" s="1">
        <v>6386</v>
      </c>
      <c r="M347" s="1" t="s">
        <v>2</v>
      </c>
      <c r="N347" s="1" t="s">
        <v>1314</v>
      </c>
    </row>
    <row r="348" spans="1:14" x14ac:dyDescent="0.25">
      <c r="A348" s="1">
        <v>7921</v>
      </c>
      <c r="B348" s="1" t="s">
        <v>46</v>
      </c>
      <c r="C348" s="1" t="s">
        <v>2</v>
      </c>
      <c r="D348" s="1">
        <v>16300</v>
      </c>
      <c r="E348" s="1" t="s">
        <v>1164</v>
      </c>
      <c r="F348" s="32" t="str">
        <f>VLOOKUP(E348,Grupo!A:B,2,0)</f>
        <v>_Colhedoras</v>
      </c>
      <c r="G348" s="1">
        <v>1</v>
      </c>
      <c r="H348" s="1">
        <v>9726</v>
      </c>
      <c r="I348" s="2">
        <v>38397</v>
      </c>
      <c r="J348" s="1">
        <v>22986</v>
      </c>
      <c r="K348" s="3">
        <v>18106.87</v>
      </c>
      <c r="L348" s="1">
        <v>6387</v>
      </c>
      <c r="M348" s="1" t="s">
        <v>2</v>
      </c>
      <c r="N348" s="1" t="s">
        <v>1314</v>
      </c>
    </row>
    <row r="349" spans="1:14" x14ac:dyDescent="0.25">
      <c r="A349" s="1">
        <v>7921</v>
      </c>
      <c r="B349" s="1" t="s">
        <v>46</v>
      </c>
      <c r="C349" s="1" t="s">
        <v>2</v>
      </c>
      <c r="D349" s="1">
        <v>8424</v>
      </c>
      <c r="E349" s="1" t="s">
        <v>1996</v>
      </c>
      <c r="F349" s="32" t="str">
        <f>VLOOKUP(E349,Grupo!A:B,2,0)</f>
        <v>_Wagon</v>
      </c>
      <c r="G349" s="1">
        <v>1</v>
      </c>
      <c r="H349" s="1">
        <v>9725</v>
      </c>
      <c r="I349" s="2">
        <v>38397</v>
      </c>
      <c r="J349" s="1">
        <v>22982</v>
      </c>
      <c r="K349" s="3">
        <v>26696.39</v>
      </c>
      <c r="L349" s="1">
        <v>6378</v>
      </c>
      <c r="M349" s="1" t="s">
        <v>2</v>
      </c>
      <c r="N349" s="1" t="s">
        <v>1314</v>
      </c>
    </row>
    <row r="350" spans="1:14" x14ac:dyDescent="0.25">
      <c r="A350" s="1">
        <v>7921</v>
      </c>
      <c r="B350" s="1" t="s">
        <v>46</v>
      </c>
      <c r="C350" s="1" t="s">
        <v>2</v>
      </c>
      <c r="D350" s="1">
        <v>8424</v>
      </c>
      <c r="E350" s="1" t="s">
        <v>1996</v>
      </c>
      <c r="F350" s="32" t="str">
        <f>VLOOKUP(E350,Grupo!A:B,2,0)</f>
        <v>_Wagon</v>
      </c>
      <c r="G350" s="1">
        <v>1</v>
      </c>
      <c r="H350" s="1">
        <v>9726</v>
      </c>
      <c r="I350" s="2">
        <v>38397</v>
      </c>
      <c r="J350" s="1">
        <v>22986</v>
      </c>
      <c r="K350" s="3">
        <v>26696.39</v>
      </c>
      <c r="L350" s="1">
        <v>6379</v>
      </c>
      <c r="M350" s="1" t="s">
        <v>2</v>
      </c>
      <c r="N350" s="1" t="s">
        <v>1314</v>
      </c>
    </row>
    <row r="351" spans="1:14" x14ac:dyDescent="0.25">
      <c r="A351" s="1">
        <v>7921</v>
      </c>
      <c r="B351" s="1" t="s">
        <v>46</v>
      </c>
      <c r="C351" s="1" t="s">
        <v>2</v>
      </c>
      <c r="D351" s="1">
        <v>8424</v>
      </c>
      <c r="E351" s="1" t="s">
        <v>1996</v>
      </c>
      <c r="F351" s="32" t="str">
        <f>VLOOKUP(E351,Grupo!A:B,2,0)</f>
        <v>_Wagon</v>
      </c>
      <c r="G351" s="1">
        <v>1</v>
      </c>
      <c r="H351" s="1">
        <v>9726</v>
      </c>
      <c r="I351" s="2">
        <v>38397</v>
      </c>
      <c r="J351" s="1">
        <v>22986</v>
      </c>
      <c r="K351" s="3">
        <v>26696.39</v>
      </c>
      <c r="L351" s="1">
        <v>6380</v>
      </c>
      <c r="M351" s="1" t="s">
        <v>2</v>
      </c>
      <c r="N351" s="1" t="s">
        <v>1314</v>
      </c>
    </row>
    <row r="352" spans="1:14" x14ac:dyDescent="0.25">
      <c r="A352" s="1">
        <v>7921</v>
      </c>
      <c r="B352" s="1" t="s">
        <v>46</v>
      </c>
      <c r="C352" s="1" t="s">
        <v>2</v>
      </c>
      <c r="D352" s="1">
        <v>8424</v>
      </c>
      <c r="E352" s="1" t="s">
        <v>1996</v>
      </c>
      <c r="F352" s="32" t="str">
        <f>VLOOKUP(E352,Grupo!A:B,2,0)</f>
        <v>_Wagon</v>
      </c>
      <c r="G352" s="1">
        <v>1</v>
      </c>
      <c r="H352" s="1">
        <v>10132</v>
      </c>
      <c r="I352" s="2">
        <v>38397</v>
      </c>
      <c r="J352" s="1">
        <v>22987</v>
      </c>
      <c r="K352" s="3">
        <v>26696.39</v>
      </c>
      <c r="L352" s="1">
        <v>6381</v>
      </c>
      <c r="M352" s="1" t="s">
        <v>2</v>
      </c>
      <c r="N352" s="1" t="s">
        <v>1314</v>
      </c>
    </row>
    <row r="353" spans="1:14" x14ac:dyDescent="0.25">
      <c r="A353" s="1">
        <v>7921</v>
      </c>
      <c r="B353" s="1" t="s">
        <v>46</v>
      </c>
      <c r="C353" s="1" t="s">
        <v>2</v>
      </c>
      <c r="D353" s="1">
        <v>8424</v>
      </c>
      <c r="E353" s="1" t="s">
        <v>1996</v>
      </c>
      <c r="F353" s="32" t="str">
        <f>VLOOKUP(E353,Grupo!A:B,2,0)</f>
        <v>_Wagon</v>
      </c>
      <c r="G353" s="1">
        <v>1</v>
      </c>
      <c r="H353" s="1">
        <v>9725</v>
      </c>
      <c r="I353" s="2">
        <v>38397</v>
      </c>
      <c r="J353" s="1">
        <v>22982</v>
      </c>
      <c r="K353" s="3">
        <v>26696.39</v>
      </c>
      <c r="L353" s="1">
        <v>6377</v>
      </c>
      <c r="M353" s="1" t="s">
        <v>2</v>
      </c>
      <c r="N353" s="1" t="s">
        <v>1314</v>
      </c>
    </row>
    <row r="354" spans="1:14" x14ac:dyDescent="0.25">
      <c r="A354" s="1">
        <v>7921</v>
      </c>
      <c r="B354" s="1" t="s">
        <v>46</v>
      </c>
      <c r="C354" s="1" t="s">
        <v>2</v>
      </c>
      <c r="D354" s="1">
        <v>8424</v>
      </c>
      <c r="E354" s="1" t="s">
        <v>1996</v>
      </c>
      <c r="F354" s="32" t="str">
        <f>VLOOKUP(E354,Grupo!A:B,2,0)</f>
        <v>_Wagon</v>
      </c>
      <c r="G354" s="1">
        <v>1</v>
      </c>
      <c r="H354" s="1">
        <v>10132</v>
      </c>
      <c r="I354" s="2">
        <v>38397</v>
      </c>
      <c r="J354" s="1">
        <v>22987</v>
      </c>
      <c r="K354" s="3">
        <v>26696.39</v>
      </c>
      <c r="L354" s="1">
        <v>6382</v>
      </c>
      <c r="M354" s="1" t="s">
        <v>2</v>
      </c>
      <c r="N354" s="1" t="s">
        <v>1314</v>
      </c>
    </row>
    <row r="355" spans="1:14" x14ac:dyDescent="0.25">
      <c r="A355" s="1">
        <v>880</v>
      </c>
      <c r="B355" s="1" t="s">
        <v>215</v>
      </c>
      <c r="C355" s="1" t="s">
        <v>4</v>
      </c>
      <c r="D355" s="1">
        <v>8342</v>
      </c>
      <c r="E355" s="1" t="s">
        <v>2196</v>
      </c>
      <c r="F355" s="32" t="str">
        <f>VLOOKUP(E355,Grupo!A:B,2,0)</f>
        <v>_Colhedoras</v>
      </c>
      <c r="G355" s="1">
        <v>1</v>
      </c>
      <c r="H355" s="1">
        <v>9999</v>
      </c>
      <c r="I355" s="2">
        <v>38401</v>
      </c>
      <c r="J355" s="1">
        <v>23057</v>
      </c>
      <c r="K355" s="3">
        <v>19607.849999999999</v>
      </c>
      <c r="L355" s="1">
        <v>6390</v>
      </c>
      <c r="M355" s="1" t="s">
        <v>4</v>
      </c>
      <c r="N355" s="1" t="s">
        <v>1259</v>
      </c>
    </row>
    <row r="356" spans="1:14" x14ac:dyDescent="0.25">
      <c r="A356" s="1">
        <v>880</v>
      </c>
      <c r="B356" s="1" t="s">
        <v>215</v>
      </c>
      <c r="C356" s="1" t="s">
        <v>4</v>
      </c>
      <c r="D356" s="1">
        <v>8700</v>
      </c>
      <c r="E356" s="1" t="s">
        <v>2118</v>
      </c>
      <c r="F356" s="32" t="str">
        <f>VLOOKUP(E356,Grupo!A:B,2,0)</f>
        <v>_TMX 02-5 m</v>
      </c>
      <c r="G356" s="1">
        <v>1</v>
      </c>
      <c r="H356" s="1">
        <v>9961</v>
      </c>
      <c r="I356" s="2">
        <v>38401</v>
      </c>
      <c r="J356" s="1">
        <v>23058</v>
      </c>
      <c r="K356" s="3">
        <v>50698.71</v>
      </c>
      <c r="L356" s="1">
        <v>6389</v>
      </c>
      <c r="M356" s="1" t="s">
        <v>4</v>
      </c>
      <c r="N356" s="1" t="s">
        <v>1259</v>
      </c>
    </row>
    <row r="357" spans="1:14" x14ac:dyDescent="0.25">
      <c r="A357" s="1">
        <v>7903</v>
      </c>
      <c r="B357" s="1" t="s">
        <v>31</v>
      </c>
      <c r="C357" s="1" t="s">
        <v>4</v>
      </c>
      <c r="D357" s="1">
        <v>8340</v>
      </c>
      <c r="E357" s="1" t="s">
        <v>2191</v>
      </c>
      <c r="F357" s="32" t="str">
        <f>VLOOKUP(E357,Grupo!A:B,2,0)</f>
        <v>_Colhedoras</v>
      </c>
      <c r="G357" s="1">
        <v>1</v>
      </c>
      <c r="H357" s="1">
        <v>10264</v>
      </c>
      <c r="I357" s="2">
        <v>38412</v>
      </c>
      <c r="J357" s="1">
        <v>23162</v>
      </c>
      <c r="K357" s="3">
        <v>23851.97</v>
      </c>
      <c r="L357" s="1">
        <v>6370</v>
      </c>
      <c r="M357" s="1" t="s">
        <v>4</v>
      </c>
      <c r="N357" s="1" t="s">
        <v>1209</v>
      </c>
    </row>
    <row r="358" spans="1:14" x14ac:dyDescent="0.25">
      <c r="A358" s="1">
        <v>7833</v>
      </c>
      <c r="B358" s="1" t="s">
        <v>262</v>
      </c>
      <c r="C358" s="1" t="s">
        <v>79</v>
      </c>
      <c r="D358" s="1">
        <v>9345</v>
      </c>
      <c r="E358" s="1" t="s">
        <v>2114</v>
      </c>
      <c r="F358" s="32" t="e">
        <f>VLOOKUP(E358,Grupo!A:B,2,0)</f>
        <v>#N/A</v>
      </c>
      <c r="G358" s="1">
        <v>1</v>
      </c>
      <c r="H358" s="1">
        <v>10276</v>
      </c>
      <c r="I358" s="2">
        <v>38412</v>
      </c>
      <c r="J358" s="1">
        <v>23164</v>
      </c>
      <c r="K358" s="3">
        <v>154072.54999999999</v>
      </c>
      <c r="L358" s="1">
        <v>5905</v>
      </c>
      <c r="M358" s="1" t="s">
        <v>79</v>
      </c>
      <c r="N358" s="1" t="s">
        <v>1368</v>
      </c>
    </row>
    <row r="359" spans="1:14" x14ac:dyDescent="0.25">
      <c r="A359" s="1">
        <v>1253</v>
      </c>
      <c r="B359" s="1" t="s">
        <v>263</v>
      </c>
      <c r="C359" s="1" t="s">
        <v>2</v>
      </c>
      <c r="D359" s="1">
        <v>20102</v>
      </c>
      <c r="E359" s="1" t="s">
        <v>2169</v>
      </c>
      <c r="F359" s="32" t="e">
        <f>VLOOKUP(E359,Grupo!A:B,2,0)</f>
        <v>#N/A</v>
      </c>
      <c r="G359" s="1">
        <v>1</v>
      </c>
      <c r="H359" s="1">
        <v>9629</v>
      </c>
      <c r="I359" s="2">
        <v>38413</v>
      </c>
      <c r="J359" s="1">
        <v>23168</v>
      </c>
      <c r="K359" s="3">
        <v>240980.4</v>
      </c>
      <c r="L359" s="1">
        <v>6394</v>
      </c>
      <c r="M359" s="1" t="s">
        <v>2</v>
      </c>
      <c r="N359" s="1" t="s">
        <v>1369</v>
      </c>
    </row>
    <row r="360" spans="1:14" x14ac:dyDescent="0.25">
      <c r="A360" s="1">
        <v>1967</v>
      </c>
      <c r="B360" s="1" t="s">
        <v>264</v>
      </c>
      <c r="C360" s="1" t="s">
        <v>10</v>
      </c>
      <c r="D360" s="1">
        <v>14657</v>
      </c>
      <c r="E360" s="1" t="s">
        <v>2134</v>
      </c>
      <c r="F360" s="32" t="e">
        <f>VLOOKUP(E360,Grupo!A:B,2,0)</f>
        <v>#N/A</v>
      </c>
      <c r="G360" s="1">
        <v>1</v>
      </c>
      <c r="H360" s="1">
        <v>9939</v>
      </c>
      <c r="I360" s="2">
        <v>38419</v>
      </c>
      <c r="J360" s="1">
        <v>23237</v>
      </c>
      <c r="K360" s="3">
        <v>115916.67</v>
      </c>
      <c r="L360" s="1">
        <v>6396</v>
      </c>
      <c r="M360" s="1" t="s">
        <v>10</v>
      </c>
      <c r="N360" s="1" t="s">
        <v>1327</v>
      </c>
    </row>
    <row r="361" spans="1:14" x14ac:dyDescent="0.25">
      <c r="A361" s="1">
        <v>7617</v>
      </c>
      <c r="B361" s="1" t="s">
        <v>265</v>
      </c>
      <c r="C361" s="1" t="s">
        <v>2</v>
      </c>
      <c r="D361" s="1">
        <v>20106</v>
      </c>
      <c r="E361" s="1" t="s">
        <v>2179</v>
      </c>
      <c r="F361" s="32" t="e">
        <f>VLOOKUP(E361,Grupo!A:B,2,0)</f>
        <v>#N/A</v>
      </c>
      <c r="G361" s="1">
        <v>1</v>
      </c>
      <c r="H361" s="1">
        <v>10236</v>
      </c>
      <c r="I361" s="2">
        <v>38425</v>
      </c>
      <c r="J361" s="1">
        <v>23303</v>
      </c>
      <c r="K361" s="3">
        <v>311950.99</v>
      </c>
      <c r="L361" s="1">
        <v>6354</v>
      </c>
      <c r="M361" s="1" t="s">
        <v>2</v>
      </c>
      <c r="N361" s="1" t="s">
        <v>1346</v>
      </c>
    </row>
    <row r="362" spans="1:14" x14ac:dyDescent="0.25">
      <c r="A362" s="1">
        <v>7617</v>
      </c>
      <c r="B362" s="1" t="s">
        <v>265</v>
      </c>
      <c r="C362" s="1" t="s">
        <v>2</v>
      </c>
      <c r="D362" s="1">
        <v>19468</v>
      </c>
      <c r="E362" s="1" t="s">
        <v>2048</v>
      </c>
      <c r="F362" s="32" t="e">
        <f>VLOOKUP(E362,Grupo!A:B,2,0)</f>
        <v>#N/A</v>
      </c>
      <c r="G362" s="1">
        <v>1</v>
      </c>
      <c r="H362" s="1">
        <v>10411</v>
      </c>
      <c r="I362" s="2">
        <v>38425</v>
      </c>
      <c r="J362" s="1">
        <v>23307</v>
      </c>
      <c r="K362" s="3">
        <v>100000</v>
      </c>
      <c r="L362" s="1" t="s">
        <v>2051</v>
      </c>
      <c r="M362" s="1" t="s">
        <v>2</v>
      </c>
      <c r="N362" s="1" t="s">
        <v>1346</v>
      </c>
    </row>
    <row r="363" spans="1:14" x14ac:dyDescent="0.25">
      <c r="A363" s="1">
        <v>465</v>
      </c>
      <c r="B363" s="1" t="s">
        <v>32</v>
      </c>
      <c r="C363" s="1" t="s">
        <v>2</v>
      </c>
      <c r="D363" s="1">
        <v>16300</v>
      </c>
      <c r="E363" s="1" t="s">
        <v>1164</v>
      </c>
      <c r="F363" s="32" t="str">
        <f>VLOOKUP(E363,Grupo!A:B,2,0)</f>
        <v>_Colhedoras</v>
      </c>
      <c r="G363" s="1">
        <v>1</v>
      </c>
      <c r="H363" s="1">
        <v>10135</v>
      </c>
      <c r="I363" s="2">
        <v>38426</v>
      </c>
      <c r="J363" s="1">
        <v>23316</v>
      </c>
      <c r="K363" s="3">
        <v>27450.99</v>
      </c>
      <c r="L363" s="1">
        <v>6366</v>
      </c>
      <c r="M363" s="1" t="s">
        <v>2</v>
      </c>
      <c r="N363" s="1" t="s">
        <v>1370</v>
      </c>
    </row>
    <row r="364" spans="1:14" x14ac:dyDescent="0.25">
      <c r="A364" s="1">
        <v>7076</v>
      </c>
      <c r="B364" s="1" t="s">
        <v>266</v>
      </c>
      <c r="C364" s="1" t="s">
        <v>4</v>
      </c>
      <c r="D364" s="1">
        <v>14668</v>
      </c>
      <c r="E364" s="1" t="s">
        <v>2163</v>
      </c>
      <c r="F364" s="32" t="str">
        <f>VLOOKUP(E364,Grupo!A:B,2,0)</f>
        <v>_RX 15-20 m</v>
      </c>
      <c r="G364" s="1">
        <v>1</v>
      </c>
      <c r="H364" s="1">
        <v>10463</v>
      </c>
      <c r="I364" s="2">
        <v>38432</v>
      </c>
      <c r="J364" s="1">
        <v>23386</v>
      </c>
      <c r="K364" s="3">
        <v>181372.55</v>
      </c>
      <c r="L364" s="1">
        <v>6114</v>
      </c>
      <c r="M364" s="1" t="s">
        <v>4</v>
      </c>
      <c r="N364" s="1" t="s">
        <v>1259</v>
      </c>
    </row>
    <row r="365" spans="1:14" x14ac:dyDescent="0.25">
      <c r="A365" s="1">
        <v>2046</v>
      </c>
      <c r="B365" s="1" t="s">
        <v>267</v>
      </c>
      <c r="C365" s="1" t="s">
        <v>29</v>
      </c>
      <c r="D365" s="1">
        <v>16300</v>
      </c>
      <c r="E365" s="1" t="s">
        <v>1164</v>
      </c>
      <c r="F365" s="32" t="str">
        <f>VLOOKUP(E365,Grupo!A:B,2,0)</f>
        <v>_Colhedoras</v>
      </c>
      <c r="G365" s="1">
        <v>1</v>
      </c>
      <c r="H365" s="1">
        <v>10553</v>
      </c>
      <c r="I365" s="2">
        <v>38443</v>
      </c>
      <c r="J365" s="1">
        <v>23535</v>
      </c>
      <c r="K365" s="3">
        <v>35078.44</v>
      </c>
      <c r="L365" s="1">
        <v>6371</v>
      </c>
      <c r="M365" s="1" t="s">
        <v>29</v>
      </c>
      <c r="N365" s="1" t="s">
        <v>1272</v>
      </c>
    </row>
    <row r="366" spans="1:14" x14ac:dyDescent="0.25">
      <c r="A366" s="1">
        <v>7166</v>
      </c>
      <c r="B366" s="1" t="s">
        <v>268</v>
      </c>
      <c r="C366" s="1" t="s">
        <v>2</v>
      </c>
      <c r="D366" s="1">
        <v>14668</v>
      </c>
      <c r="E366" s="1" t="s">
        <v>2163</v>
      </c>
      <c r="F366" s="32" t="str">
        <f>VLOOKUP(E366,Grupo!A:B,2,0)</f>
        <v>_RX 15-20 m</v>
      </c>
      <c r="G366" s="1">
        <v>1</v>
      </c>
      <c r="H366" s="1">
        <v>9563</v>
      </c>
      <c r="I366" s="2">
        <v>38443</v>
      </c>
      <c r="J366" s="1">
        <v>23541</v>
      </c>
      <c r="K366" s="3">
        <v>196078.44</v>
      </c>
      <c r="L366" s="1">
        <v>6388</v>
      </c>
      <c r="M366" s="1" t="s">
        <v>2</v>
      </c>
      <c r="N366" s="1" t="s">
        <v>1371</v>
      </c>
    </row>
    <row r="367" spans="1:14" x14ac:dyDescent="0.25">
      <c r="A367" s="1">
        <v>1317</v>
      </c>
      <c r="B367" s="1" t="s">
        <v>229</v>
      </c>
      <c r="C367" s="1" t="s">
        <v>175</v>
      </c>
      <c r="D367" s="1">
        <v>10492</v>
      </c>
      <c r="E367" s="1" t="s">
        <v>2255</v>
      </c>
      <c r="F367" s="32" t="e">
        <f>VLOOKUP(E367,Grupo!A:B,2,0)</f>
        <v>#N/A</v>
      </c>
      <c r="G367" s="1">
        <v>1</v>
      </c>
      <c r="H367" s="1">
        <v>10197</v>
      </c>
      <c r="I367" s="2">
        <v>38447</v>
      </c>
      <c r="J367" s="1">
        <v>23595</v>
      </c>
      <c r="K367" s="3">
        <v>41028</v>
      </c>
      <c r="L367" s="1">
        <v>6401</v>
      </c>
      <c r="M367" s="1" t="s">
        <v>175</v>
      </c>
      <c r="N367" s="1" t="s">
        <v>1343</v>
      </c>
    </row>
    <row r="368" spans="1:14" x14ac:dyDescent="0.25">
      <c r="A368" s="1">
        <v>2006</v>
      </c>
      <c r="B368" s="1" t="s">
        <v>269</v>
      </c>
      <c r="C368" s="1" t="s">
        <v>175</v>
      </c>
      <c r="D368" s="1">
        <v>21501</v>
      </c>
      <c r="E368" s="1" t="s">
        <v>2025</v>
      </c>
      <c r="F368" s="32" t="e">
        <f>VLOOKUP(E368,Grupo!A:B,2,0)</f>
        <v>#N/A</v>
      </c>
      <c r="G368" s="1">
        <v>1</v>
      </c>
      <c r="H368" s="1">
        <v>10097</v>
      </c>
      <c r="I368" s="2">
        <v>38450</v>
      </c>
      <c r="J368" s="1">
        <v>23632</v>
      </c>
      <c r="K368" s="3">
        <v>67682.559999999998</v>
      </c>
      <c r="L368" s="1">
        <v>6405</v>
      </c>
      <c r="M368" s="1" t="s">
        <v>175</v>
      </c>
      <c r="N368" s="1" t="s">
        <v>1372</v>
      </c>
    </row>
    <row r="369" spans="1:14" x14ac:dyDescent="0.25">
      <c r="A369" s="1">
        <v>2006</v>
      </c>
      <c r="B369" s="1" t="s">
        <v>269</v>
      </c>
      <c r="C369" s="1" t="s">
        <v>175</v>
      </c>
      <c r="D369" s="1">
        <v>21501</v>
      </c>
      <c r="E369" s="1" t="s">
        <v>2025</v>
      </c>
      <c r="F369" s="32" t="e">
        <f>VLOOKUP(E369,Grupo!A:B,2,0)</f>
        <v>#N/A</v>
      </c>
      <c r="G369" s="1">
        <v>1</v>
      </c>
      <c r="H369" s="1">
        <v>10097</v>
      </c>
      <c r="I369" s="2">
        <v>38450</v>
      </c>
      <c r="J369" s="1">
        <v>23631</v>
      </c>
      <c r="K369" s="3">
        <v>67682.559999999998</v>
      </c>
      <c r="L369" s="1">
        <v>6403</v>
      </c>
      <c r="M369" s="1" t="s">
        <v>175</v>
      </c>
      <c r="N369" s="1" t="s">
        <v>1372</v>
      </c>
    </row>
    <row r="370" spans="1:14" x14ac:dyDescent="0.25">
      <c r="A370" s="1">
        <v>2006</v>
      </c>
      <c r="B370" s="1" t="s">
        <v>269</v>
      </c>
      <c r="C370" s="1" t="s">
        <v>175</v>
      </c>
      <c r="D370" s="1">
        <v>21501</v>
      </c>
      <c r="E370" s="1" t="s">
        <v>2025</v>
      </c>
      <c r="F370" s="32" t="e">
        <f>VLOOKUP(E370,Grupo!A:B,2,0)</f>
        <v>#N/A</v>
      </c>
      <c r="G370" s="1">
        <v>1</v>
      </c>
      <c r="H370" s="1">
        <v>10097</v>
      </c>
      <c r="I370" s="2">
        <v>38450</v>
      </c>
      <c r="J370" s="1">
        <v>23631</v>
      </c>
      <c r="K370" s="3">
        <v>67682.559999999998</v>
      </c>
      <c r="L370" s="1">
        <v>6404</v>
      </c>
      <c r="M370" s="1" t="s">
        <v>175</v>
      </c>
      <c r="N370" s="1" t="s">
        <v>1372</v>
      </c>
    </row>
    <row r="371" spans="1:14" x14ac:dyDescent="0.25">
      <c r="A371" s="1">
        <v>1245</v>
      </c>
      <c r="B371" s="1" t="s">
        <v>270</v>
      </c>
      <c r="C371" s="1" t="s">
        <v>1</v>
      </c>
      <c r="D371" s="1">
        <v>8419</v>
      </c>
      <c r="E371" s="1" t="s">
        <v>2230</v>
      </c>
      <c r="F371" s="32" t="e">
        <f>VLOOKUP(E371,Grupo!A:B,2,0)</f>
        <v>#N/A</v>
      </c>
      <c r="G371" s="1">
        <v>1</v>
      </c>
      <c r="H371" s="1">
        <v>10777</v>
      </c>
      <c r="I371" s="2">
        <v>38467</v>
      </c>
      <c r="J371" s="1">
        <v>23824</v>
      </c>
      <c r="K371" s="3">
        <v>52745.1</v>
      </c>
      <c r="L371" s="1">
        <v>6175</v>
      </c>
      <c r="M371" s="1" t="s">
        <v>1</v>
      </c>
      <c r="N371" s="1" t="s">
        <v>1373</v>
      </c>
    </row>
    <row r="372" spans="1:14" x14ac:dyDescent="0.25">
      <c r="A372" s="1">
        <v>1245</v>
      </c>
      <c r="B372" s="1" t="s">
        <v>270</v>
      </c>
      <c r="C372" s="1" t="s">
        <v>1</v>
      </c>
      <c r="D372" s="1">
        <v>8425</v>
      </c>
      <c r="E372" s="1" t="s">
        <v>1997</v>
      </c>
      <c r="F372" s="32" t="str">
        <f>VLOOKUP(E372,Grupo!A:B,2,0)</f>
        <v>_Wagon</v>
      </c>
      <c r="G372" s="1">
        <v>1</v>
      </c>
      <c r="H372" s="1">
        <v>10776</v>
      </c>
      <c r="I372" s="2">
        <v>38467</v>
      </c>
      <c r="J372" s="1">
        <v>23823</v>
      </c>
      <c r="K372" s="3">
        <v>36274.51</v>
      </c>
      <c r="L372" s="1">
        <v>6158</v>
      </c>
      <c r="M372" s="1" t="s">
        <v>1</v>
      </c>
      <c r="N372" s="1" t="s">
        <v>1373</v>
      </c>
    </row>
    <row r="373" spans="1:14" x14ac:dyDescent="0.25">
      <c r="A373" s="1">
        <v>1631</v>
      </c>
      <c r="B373" s="1" t="s">
        <v>271</v>
      </c>
      <c r="C373" s="1" t="s">
        <v>2</v>
      </c>
      <c r="D373" s="1">
        <v>9380</v>
      </c>
      <c r="E373" s="1" t="s">
        <v>2001</v>
      </c>
      <c r="F373" s="32" t="e">
        <f>VLOOKUP(E373,Grupo!A:B,2,0)</f>
        <v>#N/A</v>
      </c>
      <c r="G373" s="1">
        <v>1</v>
      </c>
      <c r="H373" s="1">
        <v>9722</v>
      </c>
      <c r="I373" s="2">
        <v>38469</v>
      </c>
      <c r="J373" s="1">
        <v>23875</v>
      </c>
      <c r="K373" s="3">
        <v>34313.730000000003</v>
      </c>
      <c r="L373" s="1">
        <v>6357</v>
      </c>
      <c r="M373" s="1" t="s">
        <v>2</v>
      </c>
      <c r="N373" s="1" t="s">
        <v>1374</v>
      </c>
    </row>
    <row r="374" spans="1:14" x14ac:dyDescent="0.25">
      <c r="A374" s="1">
        <v>1299</v>
      </c>
      <c r="B374" s="1" t="s">
        <v>272</v>
      </c>
      <c r="C374" s="1" t="s">
        <v>4</v>
      </c>
      <c r="D374" s="1">
        <v>10665</v>
      </c>
      <c r="E374" s="1" t="s">
        <v>2139</v>
      </c>
      <c r="F374" s="32" t="str">
        <f>VLOOKUP(E374,Grupo!A:B,2,0)</f>
        <v>_RX 0-11m</v>
      </c>
      <c r="G374" s="1">
        <v>1</v>
      </c>
      <c r="H374" s="1">
        <v>10872</v>
      </c>
      <c r="I374" s="2">
        <v>38481</v>
      </c>
      <c r="J374" s="1">
        <v>24027</v>
      </c>
      <c r="K374" s="3">
        <v>56372.55</v>
      </c>
      <c r="L374" s="1">
        <v>6206</v>
      </c>
      <c r="M374" s="1" t="s">
        <v>4</v>
      </c>
      <c r="N374" s="1" t="s">
        <v>1375</v>
      </c>
    </row>
    <row r="375" spans="1:14" x14ac:dyDescent="0.25">
      <c r="A375" s="1">
        <v>7978</v>
      </c>
      <c r="B375" s="1" t="s">
        <v>96</v>
      </c>
      <c r="C375" s="1" t="s">
        <v>1</v>
      </c>
      <c r="D375" s="1">
        <v>8935</v>
      </c>
      <c r="E375" s="1" t="s">
        <v>2146</v>
      </c>
      <c r="F375" s="32" t="str">
        <f>VLOOKUP(E375,Grupo!A:B,2,0)</f>
        <v>_RX 15-20 m</v>
      </c>
      <c r="G375" s="1">
        <v>1</v>
      </c>
      <c r="H375" s="1">
        <v>10235</v>
      </c>
      <c r="I375" s="2">
        <v>38485</v>
      </c>
      <c r="J375" s="1">
        <v>24134</v>
      </c>
      <c r="K375" s="3">
        <v>127450.99</v>
      </c>
      <c r="L375" s="1">
        <v>6411</v>
      </c>
      <c r="M375" s="1" t="s">
        <v>1</v>
      </c>
      <c r="N375" s="1" t="s">
        <v>1257</v>
      </c>
    </row>
    <row r="376" spans="1:14" x14ac:dyDescent="0.25">
      <c r="A376" s="1">
        <v>1524</v>
      </c>
      <c r="B376" s="1" t="s">
        <v>234</v>
      </c>
      <c r="C376" s="1" t="s">
        <v>48</v>
      </c>
      <c r="D376" s="1">
        <v>16300</v>
      </c>
      <c r="E376" s="1" t="s">
        <v>1164</v>
      </c>
      <c r="F376" s="32" t="str">
        <f>VLOOKUP(E376,Grupo!A:B,2,0)</f>
        <v>_Colhedoras</v>
      </c>
      <c r="G376" s="1">
        <v>1</v>
      </c>
      <c r="H376" s="1">
        <v>10654</v>
      </c>
      <c r="I376" s="2">
        <v>38492</v>
      </c>
      <c r="J376" s="1">
        <v>24240</v>
      </c>
      <c r="K376" s="3">
        <v>28774.51</v>
      </c>
      <c r="L376" s="1">
        <v>6391</v>
      </c>
      <c r="M376" s="1" t="s">
        <v>48</v>
      </c>
      <c r="N376" s="1" t="s">
        <v>1348</v>
      </c>
    </row>
    <row r="377" spans="1:14" x14ac:dyDescent="0.25">
      <c r="A377" s="1">
        <v>1524</v>
      </c>
      <c r="B377" s="1" t="s">
        <v>234</v>
      </c>
      <c r="C377" s="1" t="s">
        <v>48</v>
      </c>
      <c r="D377" s="1">
        <v>16300</v>
      </c>
      <c r="E377" s="1" t="s">
        <v>1164</v>
      </c>
      <c r="F377" s="32" t="str">
        <f>VLOOKUP(E377,Grupo!A:B,2,0)</f>
        <v>_Colhedoras</v>
      </c>
      <c r="G377" s="1">
        <v>1</v>
      </c>
      <c r="H377" s="1">
        <v>10654</v>
      </c>
      <c r="I377" s="2">
        <v>38492</v>
      </c>
      <c r="J377" s="1">
        <v>24240</v>
      </c>
      <c r="K377" s="3">
        <v>28774.51</v>
      </c>
      <c r="L377" s="1">
        <v>6430</v>
      </c>
      <c r="M377" s="1" t="s">
        <v>48</v>
      </c>
      <c r="N377" s="1" t="s">
        <v>1348</v>
      </c>
    </row>
    <row r="378" spans="1:14" x14ac:dyDescent="0.25">
      <c r="A378" s="1">
        <v>2109</v>
      </c>
      <c r="B378" s="1" t="s">
        <v>273</v>
      </c>
      <c r="C378" s="1" t="s">
        <v>1</v>
      </c>
      <c r="D378" s="1">
        <v>8340</v>
      </c>
      <c r="E378" s="1" t="s">
        <v>2191</v>
      </c>
      <c r="F378" s="32" t="str">
        <f>VLOOKUP(E378,Grupo!A:B,2,0)</f>
        <v>_Colhedoras</v>
      </c>
      <c r="G378" s="1">
        <v>1</v>
      </c>
      <c r="H378" s="1">
        <v>10981</v>
      </c>
      <c r="I378" s="2">
        <v>38492</v>
      </c>
      <c r="J378" s="1">
        <v>24245</v>
      </c>
      <c r="K378" s="3">
        <v>27960.89</v>
      </c>
      <c r="L378" s="1">
        <v>6370</v>
      </c>
      <c r="M378" s="1" t="s">
        <v>1</v>
      </c>
      <c r="N378" s="1" t="s">
        <v>1376</v>
      </c>
    </row>
    <row r="379" spans="1:14" x14ac:dyDescent="0.25">
      <c r="A379" s="1">
        <v>702</v>
      </c>
      <c r="B379" s="1" t="s">
        <v>232</v>
      </c>
      <c r="C379" s="1" t="s">
        <v>2</v>
      </c>
      <c r="D379" s="1">
        <v>20106</v>
      </c>
      <c r="E379" s="1" t="s">
        <v>2179</v>
      </c>
      <c r="F379" s="32" t="e">
        <f>VLOOKUP(E379,Grupo!A:B,2,0)</f>
        <v>#N/A</v>
      </c>
      <c r="G379" s="1">
        <v>1</v>
      </c>
      <c r="H379" s="1">
        <v>11079</v>
      </c>
      <c r="I379" s="2">
        <v>38495</v>
      </c>
      <c r="J379" s="1">
        <v>24259</v>
      </c>
      <c r="K379" s="3">
        <v>375316.07</v>
      </c>
      <c r="L379" s="1">
        <v>6354</v>
      </c>
      <c r="M379" s="1" t="s">
        <v>2</v>
      </c>
      <c r="N379" s="1" t="s">
        <v>1346</v>
      </c>
    </row>
    <row r="380" spans="1:14" x14ac:dyDescent="0.25">
      <c r="A380" s="1">
        <v>2089</v>
      </c>
      <c r="B380" s="1" t="s">
        <v>274</v>
      </c>
      <c r="C380" s="1" t="s">
        <v>29</v>
      </c>
      <c r="D380" s="1">
        <v>20208</v>
      </c>
      <c r="E380" s="1" t="s">
        <v>1970</v>
      </c>
      <c r="F380" s="32" t="str">
        <f>VLOOKUP(E380,Grupo!A:B,2,0)</f>
        <v>_VM 2-8 m</v>
      </c>
      <c r="G380" s="1">
        <v>1</v>
      </c>
      <c r="H380" s="1">
        <v>10703</v>
      </c>
      <c r="I380" s="2">
        <v>38496</v>
      </c>
      <c r="J380" s="1">
        <v>24280</v>
      </c>
      <c r="K380" s="3">
        <v>36551.21</v>
      </c>
      <c r="L380" s="1">
        <v>4932</v>
      </c>
      <c r="M380" s="1" t="s">
        <v>29</v>
      </c>
      <c r="N380" s="1" t="s">
        <v>1377</v>
      </c>
    </row>
    <row r="381" spans="1:14" x14ac:dyDescent="0.25">
      <c r="A381" s="1">
        <v>7980</v>
      </c>
      <c r="B381" s="1" t="s">
        <v>103</v>
      </c>
      <c r="C381" s="1" t="s">
        <v>1</v>
      </c>
      <c r="D381" s="1">
        <v>10287</v>
      </c>
      <c r="E381" s="1" t="s">
        <v>2232</v>
      </c>
      <c r="F381" s="32" t="e">
        <f>VLOOKUP(E381,Grupo!A:B,2,0)</f>
        <v>#N/A</v>
      </c>
      <c r="G381" s="1">
        <v>1</v>
      </c>
      <c r="H381" s="1">
        <v>11020</v>
      </c>
      <c r="I381" s="2">
        <v>38496</v>
      </c>
      <c r="J381" s="1">
        <v>24263</v>
      </c>
      <c r="K381" s="3">
        <v>12700</v>
      </c>
      <c r="L381" s="1">
        <v>4998</v>
      </c>
      <c r="M381" s="1" t="s">
        <v>1</v>
      </c>
      <c r="N381" s="1" t="s">
        <v>1257</v>
      </c>
    </row>
    <row r="382" spans="1:14" x14ac:dyDescent="0.25">
      <c r="A382" s="1">
        <v>7703</v>
      </c>
      <c r="B382" s="1" t="s">
        <v>275</v>
      </c>
      <c r="C382" s="1" t="s">
        <v>10</v>
      </c>
      <c r="D382" s="1">
        <v>10912</v>
      </c>
      <c r="E382" s="1" t="s">
        <v>1165</v>
      </c>
      <c r="F382" s="32" t="str">
        <f>VLOOKUP(E382,Grupo!A:B,2,0)</f>
        <v>_Colhedoras</v>
      </c>
      <c r="G382" s="1">
        <v>1</v>
      </c>
      <c r="H382" s="1">
        <v>11133</v>
      </c>
      <c r="I382" s="2">
        <v>38499</v>
      </c>
      <c r="J382" s="1">
        <v>24307</v>
      </c>
      <c r="K382" s="3">
        <v>34313.730000000003</v>
      </c>
      <c r="L382" s="1">
        <v>5914</v>
      </c>
      <c r="M382" s="1" t="s">
        <v>10</v>
      </c>
      <c r="N382" s="1" t="s">
        <v>1378</v>
      </c>
    </row>
    <row r="383" spans="1:14" x14ac:dyDescent="0.25">
      <c r="A383" s="1">
        <v>2062</v>
      </c>
      <c r="B383" s="1" t="s">
        <v>276</v>
      </c>
      <c r="C383" s="1" t="s">
        <v>2</v>
      </c>
      <c r="D383" s="1">
        <v>21791</v>
      </c>
      <c r="E383" s="1" t="s">
        <v>2228</v>
      </c>
      <c r="F383" s="32" t="e">
        <f>VLOOKUP(E383,Grupo!A:B,2,0)</f>
        <v>#N/A</v>
      </c>
      <c r="G383" s="1">
        <v>1</v>
      </c>
      <c r="H383" s="1">
        <v>11087</v>
      </c>
      <c r="I383" s="2">
        <v>38502</v>
      </c>
      <c r="J383" s="1">
        <v>24319</v>
      </c>
      <c r="K383" s="3">
        <v>50980.4</v>
      </c>
      <c r="L383" s="1">
        <v>6420</v>
      </c>
      <c r="M383" s="1" t="s">
        <v>2</v>
      </c>
      <c r="N383" s="1" t="s">
        <v>1379</v>
      </c>
    </row>
    <row r="384" spans="1:14" x14ac:dyDescent="0.25">
      <c r="A384" s="1">
        <v>2061</v>
      </c>
      <c r="B384" s="1" t="s">
        <v>277</v>
      </c>
      <c r="C384" s="1" t="s">
        <v>10</v>
      </c>
      <c r="D384" s="1">
        <v>22469</v>
      </c>
      <c r="E384" s="1" t="s">
        <v>2216</v>
      </c>
      <c r="F384" s="32" t="e">
        <f>VLOOKUP(E384,Grupo!A:B,2,0)</f>
        <v>#N/A</v>
      </c>
      <c r="G384" s="1">
        <v>1</v>
      </c>
      <c r="H384" s="1">
        <v>10616</v>
      </c>
      <c r="I384" s="2">
        <v>38506</v>
      </c>
      <c r="J384" s="1">
        <v>24426</v>
      </c>
      <c r="K384" s="3">
        <v>87086.5</v>
      </c>
      <c r="L384" s="1">
        <v>6424</v>
      </c>
      <c r="M384" s="1" t="s">
        <v>10</v>
      </c>
      <c r="N384" s="1" t="s">
        <v>1380</v>
      </c>
    </row>
    <row r="385" spans="1:14" x14ac:dyDescent="0.25">
      <c r="A385" s="1">
        <v>2097</v>
      </c>
      <c r="B385" s="1" t="s">
        <v>278</v>
      </c>
      <c r="C385" s="1" t="s">
        <v>2</v>
      </c>
      <c r="D385" s="1">
        <v>8389</v>
      </c>
      <c r="E385" s="1" t="s">
        <v>2128</v>
      </c>
      <c r="F385" s="32" t="str">
        <f>VLOOKUP(E385,Grupo!A:B,2,0)</f>
        <v>_TMX 06-10 m</v>
      </c>
      <c r="G385" s="1">
        <v>1</v>
      </c>
      <c r="H385" s="1">
        <v>10518</v>
      </c>
      <c r="I385" s="2">
        <v>38506</v>
      </c>
      <c r="J385" s="1">
        <v>24442</v>
      </c>
      <c r="K385" s="3">
        <v>104737.26</v>
      </c>
      <c r="L385" s="1">
        <v>6414</v>
      </c>
      <c r="M385" s="1" t="s">
        <v>2</v>
      </c>
      <c r="N385" s="1" t="s">
        <v>1381</v>
      </c>
    </row>
    <row r="386" spans="1:14" x14ac:dyDescent="0.25">
      <c r="A386" s="1">
        <v>7703</v>
      </c>
      <c r="B386" s="1" t="s">
        <v>275</v>
      </c>
      <c r="C386" s="1" t="s">
        <v>2</v>
      </c>
      <c r="D386" s="1">
        <v>22955</v>
      </c>
      <c r="E386" s="1" t="s">
        <v>2207</v>
      </c>
      <c r="F386" s="32" t="e">
        <f>VLOOKUP(E386,Grupo!A:B,2,0)</f>
        <v>#N/A</v>
      </c>
      <c r="G386" s="1">
        <v>1</v>
      </c>
      <c r="H386" s="1">
        <v>10967</v>
      </c>
      <c r="I386" s="2">
        <v>38510</v>
      </c>
      <c r="J386" s="1">
        <v>24467</v>
      </c>
      <c r="K386" s="3">
        <v>52941.18</v>
      </c>
      <c r="L386" s="1">
        <v>6353</v>
      </c>
      <c r="M386" s="1" t="s">
        <v>2</v>
      </c>
      <c r="N386" s="1" t="s">
        <v>1255</v>
      </c>
    </row>
    <row r="387" spans="1:14" x14ac:dyDescent="0.25">
      <c r="A387" s="1">
        <v>691</v>
      </c>
      <c r="B387" s="1" t="s">
        <v>188</v>
      </c>
      <c r="C387" s="1" t="s">
        <v>2</v>
      </c>
      <c r="D387" s="1">
        <v>9356</v>
      </c>
      <c r="E387" s="1" t="s">
        <v>1976</v>
      </c>
      <c r="F387" s="32" t="e">
        <f>VLOOKUP(E387,Grupo!A:B,2,0)</f>
        <v>#N/A</v>
      </c>
      <c r="G387" s="1">
        <v>1</v>
      </c>
      <c r="H387" s="1">
        <v>10115</v>
      </c>
      <c r="I387" s="2">
        <v>38511</v>
      </c>
      <c r="J387" s="1">
        <v>24470</v>
      </c>
      <c r="K387" s="3">
        <v>124509.81</v>
      </c>
      <c r="L387" s="1">
        <v>5437</v>
      </c>
      <c r="M387" s="1" t="s">
        <v>2</v>
      </c>
      <c r="N387" s="1" t="s">
        <v>1313</v>
      </c>
    </row>
    <row r="388" spans="1:14" x14ac:dyDescent="0.25">
      <c r="A388" s="1">
        <v>7942</v>
      </c>
      <c r="B388" s="1" t="s">
        <v>97</v>
      </c>
      <c r="C388" s="1" t="s">
        <v>2</v>
      </c>
      <c r="D388" s="1">
        <v>20855</v>
      </c>
      <c r="E388" s="1" t="s">
        <v>2246</v>
      </c>
      <c r="F388" s="32" t="e">
        <f>VLOOKUP(E388,Grupo!A:B,2,0)</f>
        <v>#N/A</v>
      </c>
      <c r="G388" s="1">
        <v>1</v>
      </c>
      <c r="H388" s="1">
        <v>10741</v>
      </c>
      <c r="I388" s="2">
        <v>38512</v>
      </c>
      <c r="J388" s="1">
        <v>24511</v>
      </c>
      <c r="K388" s="3">
        <v>28431.38</v>
      </c>
      <c r="L388" s="1">
        <v>6397</v>
      </c>
      <c r="M388" s="1" t="s">
        <v>2</v>
      </c>
      <c r="N388" s="1" t="s">
        <v>1253</v>
      </c>
    </row>
    <row r="389" spans="1:14" x14ac:dyDescent="0.25">
      <c r="A389" s="1">
        <v>1185</v>
      </c>
      <c r="B389" s="1" t="s">
        <v>279</v>
      </c>
      <c r="C389" s="1" t="s">
        <v>10</v>
      </c>
      <c r="D389" s="1">
        <v>14668</v>
      </c>
      <c r="E389" s="1" t="s">
        <v>2163</v>
      </c>
      <c r="F389" s="32" t="str">
        <f>VLOOKUP(E389,Grupo!A:B,2,0)</f>
        <v>_RX 15-20 m</v>
      </c>
      <c r="G389" s="1">
        <v>1</v>
      </c>
      <c r="H389" s="1">
        <v>10586</v>
      </c>
      <c r="I389" s="2">
        <v>38516</v>
      </c>
      <c r="J389" s="1">
        <v>24572</v>
      </c>
      <c r="K389" s="3">
        <v>241197.6</v>
      </c>
      <c r="L389" s="1">
        <v>6447</v>
      </c>
      <c r="M389" s="1" t="s">
        <v>10</v>
      </c>
      <c r="N389" s="1" t="s">
        <v>1234</v>
      </c>
    </row>
    <row r="390" spans="1:14" x14ac:dyDescent="0.25">
      <c r="A390" s="1">
        <v>2115</v>
      </c>
      <c r="B390" s="1" t="s">
        <v>280</v>
      </c>
      <c r="C390" s="1" t="s">
        <v>10</v>
      </c>
      <c r="D390" s="1">
        <v>8935</v>
      </c>
      <c r="E390" s="1" t="s">
        <v>2146</v>
      </c>
      <c r="F390" s="32" t="str">
        <f>VLOOKUP(E390,Grupo!A:B,2,0)</f>
        <v>_RX 15-20 m</v>
      </c>
      <c r="G390" s="1">
        <v>1</v>
      </c>
      <c r="H390" s="1">
        <v>11077</v>
      </c>
      <c r="I390" s="2">
        <v>38518</v>
      </c>
      <c r="J390" s="1">
        <v>24599</v>
      </c>
      <c r="K390" s="3">
        <v>90196.08</v>
      </c>
      <c r="L390" s="1">
        <v>6448</v>
      </c>
      <c r="M390" s="1" t="s">
        <v>10</v>
      </c>
      <c r="N390" s="1" t="s">
        <v>1210</v>
      </c>
    </row>
    <row r="391" spans="1:14" x14ac:dyDescent="0.25">
      <c r="A391" s="1">
        <v>2091</v>
      </c>
      <c r="B391" s="1" t="s">
        <v>282</v>
      </c>
      <c r="C391" s="1" t="s">
        <v>2</v>
      </c>
      <c r="D391" s="1">
        <v>10665</v>
      </c>
      <c r="E391" s="1" t="s">
        <v>2139</v>
      </c>
      <c r="F391" s="32" t="str">
        <f>VLOOKUP(E391,Grupo!A:B,2,0)</f>
        <v>_RX 0-11m</v>
      </c>
      <c r="G391" s="1">
        <v>1</v>
      </c>
      <c r="H391" s="1">
        <v>10734</v>
      </c>
      <c r="I391" s="2">
        <v>38518</v>
      </c>
      <c r="J391" s="1">
        <v>24606</v>
      </c>
      <c r="K391" s="3">
        <v>116470.59</v>
      </c>
      <c r="L391" s="1">
        <v>6439</v>
      </c>
      <c r="M391" s="1" t="s">
        <v>2</v>
      </c>
      <c r="N391" s="1" t="s">
        <v>1371</v>
      </c>
    </row>
    <row r="392" spans="1:14" x14ac:dyDescent="0.25">
      <c r="A392" s="1">
        <v>1969</v>
      </c>
      <c r="B392" s="1" t="s">
        <v>281</v>
      </c>
      <c r="C392" s="1" t="s">
        <v>4</v>
      </c>
      <c r="D392" s="1">
        <v>19702</v>
      </c>
      <c r="E392" s="1" t="s">
        <v>2132</v>
      </c>
      <c r="F392" s="32" t="str">
        <f>VLOOKUP(E392,Grupo!A:B,2,0)</f>
        <v>_TMX 06-10 m</v>
      </c>
      <c r="G392" s="1">
        <v>1</v>
      </c>
      <c r="H392" s="1">
        <v>10677</v>
      </c>
      <c r="I392" s="2">
        <v>38518</v>
      </c>
      <c r="J392" s="1">
        <v>24587</v>
      </c>
      <c r="K392" s="3">
        <v>93137.26</v>
      </c>
      <c r="L392" s="1">
        <v>6436</v>
      </c>
      <c r="M392" s="1" t="s">
        <v>4</v>
      </c>
      <c r="N392" s="1" t="s">
        <v>1315</v>
      </c>
    </row>
    <row r="393" spans="1:14" x14ac:dyDescent="0.25">
      <c r="A393" s="1">
        <v>1524</v>
      </c>
      <c r="B393" s="1" t="s">
        <v>234</v>
      </c>
      <c r="C393" s="1" t="s">
        <v>48</v>
      </c>
      <c r="D393" s="1">
        <v>21795</v>
      </c>
      <c r="E393" s="1" t="s">
        <v>2234</v>
      </c>
      <c r="F393" s="32" t="str">
        <f>VLOOKUP(E393,Grupo!A:B,2,0)</f>
        <v>_Wagon</v>
      </c>
      <c r="G393" s="1">
        <v>1</v>
      </c>
      <c r="H393" s="1">
        <v>10654</v>
      </c>
      <c r="I393" s="2">
        <v>38518</v>
      </c>
      <c r="J393" s="1">
        <v>24588</v>
      </c>
      <c r="K393" s="3">
        <v>34950.99</v>
      </c>
      <c r="L393" s="1">
        <v>6437</v>
      </c>
      <c r="M393" s="1" t="s">
        <v>48</v>
      </c>
      <c r="N393" s="1" t="s">
        <v>1348</v>
      </c>
    </row>
    <row r="394" spans="1:14" x14ac:dyDescent="0.25">
      <c r="A394" s="1">
        <v>1524</v>
      </c>
      <c r="B394" s="1" t="s">
        <v>234</v>
      </c>
      <c r="C394" s="1" t="s">
        <v>48</v>
      </c>
      <c r="D394" s="1">
        <v>21795</v>
      </c>
      <c r="E394" s="1" t="s">
        <v>2234</v>
      </c>
      <c r="F394" s="32" t="str">
        <f>VLOOKUP(E394,Grupo!A:B,2,0)</f>
        <v>_Wagon</v>
      </c>
      <c r="G394" s="1">
        <v>1</v>
      </c>
      <c r="H394" s="1">
        <v>10654</v>
      </c>
      <c r="I394" s="2">
        <v>38518</v>
      </c>
      <c r="J394" s="1">
        <v>24588</v>
      </c>
      <c r="K394" s="3">
        <v>34950.99</v>
      </c>
      <c r="L394" s="1">
        <v>6438</v>
      </c>
      <c r="M394" s="1" t="s">
        <v>48</v>
      </c>
      <c r="N394" s="1" t="s">
        <v>1348</v>
      </c>
    </row>
    <row r="395" spans="1:14" x14ac:dyDescent="0.25">
      <c r="A395" s="1">
        <v>2042</v>
      </c>
      <c r="B395" s="1" t="s">
        <v>283</v>
      </c>
      <c r="C395" s="1" t="s">
        <v>10</v>
      </c>
      <c r="D395" s="1">
        <v>12066</v>
      </c>
      <c r="E395" s="1" t="s">
        <v>2111</v>
      </c>
      <c r="F395" s="32" t="e">
        <f>VLOOKUP(E395,Grupo!A:B,2,0)</f>
        <v>#N/A</v>
      </c>
      <c r="G395" s="1">
        <v>1</v>
      </c>
      <c r="H395" s="1">
        <v>10544</v>
      </c>
      <c r="I395" s="2">
        <v>38519</v>
      </c>
      <c r="J395" s="1">
        <v>24647</v>
      </c>
      <c r="K395" s="3">
        <v>122549.02</v>
      </c>
      <c r="L395" s="1">
        <v>6409</v>
      </c>
      <c r="M395" s="1" t="s">
        <v>10</v>
      </c>
      <c r="N395" s="1" t="s">
        <v>1382</v>
      </c>
    </row>
    <row r="396" spans="1:14" x14ac:dyDescent="0.25">
      <c r="A396" s="1">
        <v>7921</v>
      </c>
      <c r="B396" s="1" t="s">
        <v>46</v>
      </c>
      <c r="C396" s="1" t="s">
        <v>2</v>
      </c>
      <c r="D396" s="1">
        <v>16300</v>
      </c>
      <c r="E396" s="1" t="s">
        <v>1164</v>
      </c>
      <c r="F396" s="32" t="str">
        <f>VLOOKUP(E396,Grupo!A:B,2,0)</f>
        <v>_Colhedoras</v>
      </c>
      <c r="G396" s="1">
        <v>1</v>
      </c>
      <c r="H396" s="1">
        <v>11055</v>
      </c>
      <c r="I396" s="2">
        <v>38523</v>
      </c>
      <c r="J396" s="1">
        <v>24687</v>
      </c>
      <c r="K396" s="3">
        <v>18574.5</v>
      </c>
      <c r="L396" s="1">
        <v>6443</v>
      </c>
      <c r="M396" s="1" t="s">
        <v>2</v>
      </c>
      <c r="N396" s="1" t="s">
        <v>1314</v>
      </c>
    </row>
    <row r="397" spans="1:14" x14ac:dyDescent="0.25">
      <c r="A397" s="1">
        <v>7921</v>
      </c>
      <c r="B397" s="1" t="s">
        <v>46</v>
      </c>
      <c r="C397" s="1" t="s">
        <v>2</v>
      </c>
      <c r="D397" s="1">
        <v>16300</v>
      </c>
      <c r="E397" s="1" t="s">
        <v>1164</v>
      </c>
      <c r="F397" s="32" t="str">
        <f>VLOOKUP(E397,Grupo!A:B,2,0)</f>
        <v>_Colhedoras</v>
      </c>
      <c r="G397" s="1">
        <v>1</v>
      </c>
      <c r="H397" s="1">
        <v>11055</v>
      </c>
      <c r="I397" s="2">
        <v>38523</v>
      </c>
      <c r="J397" s="1">
        <v>24687</v>
      </c>
      <c r="K397" s="3">
        <v>18574.5</v>
      </c>
      <c r="L397" s="1">
        <v>6444</v>
      </c>
      <c r="M397" s="1" t="s">
        <v>2</v>
      </c>
      <c r="N397" s="1" t="s">
        <v>1314</v>
      </c>
    </row>
    <row r="398" spans="1:14" x14ac:dyDescent="0.25">
      <c r="A398" s="1">
        <v>7921</v>
      </c>
      <c r="B398" s="1" t="s">
        <v>46</v>
      </c>
      <c r="C398" s="1" t="s">
        <v>2</v>
      </c>
      <c r="D398" s="1">
        <v>16300</v>
      </c>
      <c r="E398" s="1" t="s">
        <v>1164</v>
      </c>
      <c r="F398" s="32" t="str">
        <f>VLOOKUP(E398,Grupo!A:B,2,0)</f>
        <v>_Colhedoras</v>
      </c>
      <c r="G398" s="1">
        <v>1</v>
      </c>
      <c r="H398" s="1">
        <v>11055</v>
      </c>
      <c r="I398" s="2">
        <v>38523</v>
      </c>
      <c r="J398" s="1">
        <v>24687</v>
      </c>
      <c r="K398" s="3">
        <v>18574.5</v>
      </c>
      <c r="L398" s="1">
        <v>6445</v>
      </c>
      <c r="M398" s="1" t="s">
        <v>2</v>
      </c>
      <c r="N398" s="1" t="s">
        <v>1314</v>
      </c>
    </row>
    <row r="399" spans="1:14" x14ac:dyDescent="0.25">
      <c r="A399" s="1">
        <v>7921</v>
      </c>
      <c r="B399" s="1" t="s">
        <v>46</v>
      </c>
      <c r="C399" s="1" t="s">
        <v>2</v>
      </c>
      <c r="D399" s="1">
        <v>16300</v>
      </c>
      <c r="E399" s="1" t="s">
        <v>1164</v>
      </c>
      <c r="F399" s="32" t="str">
        <f>VLOOKUP(E399,Grupo!A:B,2,0)</f>
        <v>_Colhedoras</v>
      </c>
      <c r="G399" s="1">
        <v>1</v>
      </c>
      <c r="H399" s="1">
        <v>11055</v>
      </c>
      <c r="I399" s="2">
        <v>38523</v>
      </c>
      <c r="J399" s="1">
        <v>24687</v>
      </c>
      <c r="K399" s="3">
        <v>18574.5</v>
      </c>
      <c r="L399" s="1">
        <v>6441</v>
      </c>
      <c r="M399" s="1" t="s">
        <v>2</v>
      </c>
      <c r="N399" s="1" t="s">
        <v>1314</v>
      </c>
    </row>
    <row r="400" spans="1:14" x14ac:dyDescent="0.25">
      <c r="A400" s="1">
        <v>7921</v>
      </c>
      <c r="B400" s="1" t="s">
        <v>46</v>
      </c>
      <c r="C400" s="1" t="s">
        <v>2</v>
      </c>
      <c r="D400" s="1">
        <v>16300</v>
      </c>
      <c r="E400" s="1" t="s">
        <v>1164</v>
      </c>
      <c r="F400" s="32" t="str">
        <f>VLOOKUP(E400,Grupo!A:B,2,0)</f>
        <v>_Colhedoras</v>
      </c>
      <c r="G400" s="1">
        <v>1</v>
      </c>
      <c r="H400" s="1">
        <v>11055</v>
      </c>
      <c r="I400" s="2">
        <v>38523</v>
      </c>
      <c r="J400" s="1">
        <v>24687</v>
      </c>
      <c r="K400" s="3">
        <v>18574.5</v>
      </c>
      <c r="L400" s="1">
        <v>6442</v>
      </c>
      <c r="M400" s="1" t="s">
        <v>2</v>
      </c>
      <c r="N400" s="1" t="s">
        <v>1314</v>
      </c>
    </row>
    <row r="401" spans="1:14" x14ac:dyDescent="0.25">
      <c r="A401" s="1">
        <v>7921</v>
      </c>
      <c r="B401" s="1" t="s">
        <v>46</v>
      </c>
      <c r="C401" s="1" t="s">
        <v>2</v>
      </c>
      <c r="D401" s="1">
        <v>16300</v>
      </c>
      <c r="E401" s="1" t="s">
        <v>1164</v>
      </c>
      <c r="F401" s="32" t="str">
        <f>VLOOKUP(E401,Grupo!A:B,2,0)</f>
        <v>_Colhedoras</v>
      </c>
      <c r="G401" s="1">
        <v>1</v>
      </c>
      <c r="H401" s="1">
        <v>11055</v>
      </c>
      <c r="I401" s="2">
        <v>38523</v>
      </c>
      <c r="J401" s="1">
        <v>24687</v>
      </c>
      <c r="K401" s="3">
        <v>18574.5</v>
      </c>
      <c r="L401" s="1">
        <v>6446</v>
      </c>
      <c r="M401" s="1" t="s">
        <v>2</v>
      </c>
      <c r="N401" s="1" t="s">
        <v>1314</v>
      </c>
    </row>
    <row r="402" spans="1:14" x14ac:dyDescent="0.25">
      <c r="A402" s="1">
        <v>1245</v>
      </c>
      <c r="B402" s="1" t="s">
        <v>270</v>
      </c>
      <c r="C402" s="1" t="s">
        <v>1</v>
      </c>
      <c r="D402" s="1">
        <v>8425</v>
      </c>
      <c r="E402" s="1" t="s">
        <v>1997</v>
      </c>
      <c r="F402" s="32" t="str">
        <f>VLOOKUP(E402,Grupo!A:B,2,0)</f>
        <v>_Wagon</v>
      </c>
      <c r="G402" s="1">
        <v>1</v>
      </c>
      <c r="H402" s="1">
        <v>11265</v>
      </c>
      <c r="I402" s="2">
        <v>38525</v>
      </c>
      <c r="J402" s="1">
        <v>24788</v>
      </c>
      <c r="K402" s="3">
        <v>37000</v>
      </c>
      <c r="L402" s="1">
        <v>5845</v>
      </c>
      <c r="M402" s="1" t="s">
        <v>1</v>
      </c>
      <c r="N402" s="1" t="s">
        <v>1373</v>
      </c>
    </row>
    <row r="403" spans="1:14" x14ac:dyDescent="0.25">
      <c r="A403" s="1">
        <v>1550</v>
      </c>
      <c r="B403" s="1" t="s">
        <v>237</v>
      </c>
      <c r="C403" s="1" t="s">
        <v>2</v>
      </c>
      <c r="D403" s="1">
        <v>8342</v>
      </c>
      <c r="E403" s="1" t="s">
        <v>2196</v>
      </c>
      <c r="F403" s="32" t="str">
        <f>VLOOKUP(E403,Grupo!A:B,2,0)</f>
        <v>_Colhedoras</v>
      </c>
      <c r="G403" s="1">
        <v>1</v>
      </c>
      <c r="H403" s="1">
        <v>11404</v>
      </c>
      <c r="I403" s="2">
        <v>38525</v>
      </c>
      <c r="J403" s="1">
        <v>24794</v>
      </c>
      <c r="K403" s="3">
        <v>18800</v>
      </c>
      <c r="L403" s="1">
        <v>6406</v>
      </c>
      <c r="M403" s="1" t="s">
        <v>2</v>
      </c>
      <c r="N403" s="1" t="s">
        <v>1350</v>
      </c>
    </row>
    <row r="404" spans="1:14" x14ac:dyDescent="0.25">
      <c r="A404" s="1">
        <v>7703</v>
      </c>
      <c r="B404" s="1" t="s">
        <v>275</v>
      </c>
      <c r="C404" s="1" t="s">
        <v>2</v>
      </c>
      <c r="D404" s="1">
        <v>22955</v>
      </c>
      <c r="E404" s="1" t="s">
        <v>2207</v>
      </c>
      <c r="F404" s="32" t="e">
        <f>VLOOKUP(E404,Grupo!A:B,2,0)</f>
        <v>#N/A</v>
      </c>
      <c r="G404" s="1">
        <v>1</v>
      </c>
      <c r="H404" s="1">
        <v>10967</v>
      </c>
      <c r="I404" s="2">
        <v>38526</v>
      </c>
      <c r="J404" s="1">
        <v>24816</v>
      </c>
      <c r="K404" s="3">
        <v>54000</v>
      </c>
      <c r="L404" s="1">
        <v>6449</v>
      </c>
      <c r="M404" s="1" t="s">
        <v>2</v>
      </c>
      <c r="N404" s="1" t="s">
        <v>1255</v>
      </c>
    </row>
    <row r="405" spans="1:14" x14ac:dyDescent="0.25">
      <c r="A405" s="1">
        <v>7915</v>
      </c>
      <c r="B405" s="1" t="s">
        <v>245</v>
      </c>
      <c r="C405" s="1" t="s">
        <v>1</v>
      </c>
      <c r="D405" s="1">
        <v>10095</v>
      </c>
      <c r="E405" s="1" t="s">
        <v>2151</v>
      </c>
      <c r="F405" s="32" t="str">
        <f>VLOOKUP(E405,Grupo!A:B,2,0)</f>
        <v>_RX 15-20 m</v>
      </c>
      <c r="G405" s="1">
        <v>1</v>
      </c>
      <c r="H405" s="1">
        <v>10724</v>
      </c>
      <c r="I405" s="2">
        <v>38526</v>
      </c>
      <c r="J405" s="1">
        <v>24814</v>
      </c>
      <c r="K405" s="3">
        <v>80000</v>
      </c>
      <c r="L405" s="1">
        <v>6452</v>
      </c>
      <c r="M405" s="1" t="s">
        <v>1</v>
      </c>
      <c r="N405" s="1" t="s">
        <v>1383</v>
      </c>
    </row>
    <row r="406" spans="1:14" x14ac:dyDescent="0.25">
      <c r="A406" s="1">
        <v>7915</v>
      </c>
      <c r="B406" s="1" t="s">
        <v>245</v>
      </c>
      <c r="C406" s="1" t="s">
        <v>1</v>
      </c>
      <c r="D406" s="1">
        <v>14102</v>
      </c>
      <c r="E406" s="1" t="s">
        <v>1984</v>
      </c>
      <c r="F406" s="32" t="str">
        <f>VLOOKUP(E406,Grupo!A:B,2,0)</f>
        <v>_Colhedoras</v>
      </c>
      <c r="G406" s="1">
        <v>1</v>
      </c>
      <c r="H406" s="1">
        <v>11445</v>
      </c>
      <c r="I406" s="2">
        <v>38527</v>
      </c>
      <c r="J406" s="1">
        <v>24834</v>
      </c>
      <c r="K406" s="3">
        <v>37018.76</v>
      </c>
      <c r="L406" s="1">
        <v>6057</v>
      </c>
      <c r="M406" s="1" t="s">
        <v>1</v>
      </c>
      <c r="N406" s="1" t="s">
        <v>1356</v>
      </c>
    </row>
    <row r="407" spans="1:14" x14ac:dyDescent="0.25">
      <c r="A407" s="1">
        <v>299</v>
      </c>
      <c r="B407" s="1" t="s">
        <v>284</v>
      </c>
      <c r="C407" s="1" t="s">
        <v>2</v>
      </c>
      <c r="D407" s="1">
        <v>8704</v>
      </c>
      <c r="E407" s="1" t="s">
        <v>2125</v>
      </c>
      <c r="F407" s="32" t="str">
        <f>VLOOKUP(E407,Grupo!A:B,2,0)</f>
        <v>_TMX 06-10 m</v>
      </c>
      <c r="G407" s="1">
        <v>1</v>
      </c>
      <c r="H407" s="1">
        <v>10837</v>
      </c>
      <c r="I407" s="2">
        <v>38530</v>
      </c>
      <c r="J407" s="1">
        <v>24847</v>
      </c>
      <c r="K407" s="3">
        <v>79900</v>
      </c>
      <c r="L407" s="1">
        <v>6423</v>
      </c>
      <c r="M407" s="1" t="s">
        <v>2</v>
      </c>
      <c r="N407" s="1" t="s">
        <v>1384</v>
      </c>
    </row>
    <row r="408" spans="1:14" x14ac:dyDescent="0.25">
      <c r="A408" s="1">
        <v>2112</v>
      </c>
      <c r="B408" s="1" t="s">
        <v>285</v>
      </c>
      <c r="C408" s="1" t="s">
        <v>4</v>
      </c>
      <c r="D408" s="1">
        <v>8700</v>
      </c>
      <c r="E408" s="1" t="s">
        <v>2118</v>
      </c>
      <c r="F408" s="32" t="str">
        <f>VLOOKUP(E408,Grupo!A:B,2,0)</f>
        <v>_TMX 02-5 m</v>
      </c>
      <c r="G408" s="1">
        <v>1</v>
      </c>
      <c r="H408" s="1">
        <v>11041</v>
      </c>
      <c r="I408" s="2">
        <v>38533</v>
      </c>
      <c r="J408" s="1">
        <v>24876</v>
      </c>
      <c r="K408" s="3">
        <v>63038.7</v>
      </c>
      <c r="L408" s="1">
        <v>6455</v>
      </c>
      <c r="M408" s="1" t="s">
        <v>4</v>
      </c>
      <c r="N408" s="1" t="s">
        <v>1237</v>
      </c>
    </row>
    <row r="409" spans="1:14" x14ac:dyDescent="0.25">
      <c r="A409" s="1">
        <v>2111</v>
      </c>
      <c r="B409" s="1" t="s">
        <v>286</v>
      </c>
      <c r="C409" s="1" t="s">
        <v>29</v>
      </c>
      <c r="D409" s="1">
        <v>12189</v>
      </c>
      <c r="E409" s="1" t="s">
        <v>2142</v>
      </c>
      <c r="F409" s="32" t="str">
        <f>VLOOKUP(E409,Grupo!A:B,2,0)</f>
        <v>_RX 0-11m</v>
      </c>
      <c r="G409" s="1">
        <v>1</v>
      </c>
      <c r="H409" s="1">
        <v>10996</v>
      </c>
      <c r="I409" s="2">
        <v>38534</v>
      </c>
      <c r="J409" s="1">
        <v>24934</v>
      </c>
      <c r="K409" s="3">
        <v>114000</v>
      </c>
      <c r="L409" s="1">
        <v>6341</v>
      </c>
      <c r="M409" s="1" t="s">
        <v>29</v>
      </c>
      <c r="N409" s="1" t="s">
        <v>1213</v>
      </c>
    </row>
    <row r="410" spans="1:14" x14ac:dyDescent="0.25">
      <c r="A410" s="1">
        <v>2039</v>
      </c>
      <c r="B410" s="1" t="s">
        <v>287</v>
      </c>
      <c r="C410" s="1" t="s">
        <v>4</v>
      </c>
      <c r="D410" s="1">
        <v>8700</v>
      </c>
      <c r="E410" s="1" t="s">
        <v>2118</v>
      </c>
      <c r="F410" s="32" t="str">
        <f>VLOOKUP(E410,Grupo!A:B,2,0)</f>
        <v>_TMX 02-5 m</v>
      </c>
      <c r="G410" s="1">
        <v>1</v>
      </c>
      <c r="H410" s="1">
        <v>10509</v>
      </c>
      <c r="I410" s="2">
        <v>38534</v>
      </c>
      <c r="J410" s="1">
        <v>24933</v>
      </c>
      <c r="K410" s="3">
        <v>55965</v>
      </c>
      <c r="L410" s="1">
        <v>6413</v>
      </c>
      <c r="M410" s="1" t="s">
        <v>4</v>
      </c>
      <c r="N410" s="1" t="s">
        <v>1385</v>
      </c>
    </row>
    <row r="411" spans="1:14" x14ac:dyDescent="0.25">
      <c r="A411" s="1">
        <v>1245</v>
      </c>
      <c r="B411" s="1" t="s">
        <v>270</v>
      </c>
      <c r="C411" s="1" t="s">
        <v>1</v>
      </c>
      <c r="D411" s="1">
        <v>22720</v>
      </c>
      <c r="E411" s="1" t="s">
        <v>2253</v>
      </c>
      <c r="F411" s="32" t="str">
        <f>VLOOKUP(E411,Grupo!A:B,2,0)</f>
        <v>_Distribuidor_Ester</v>
      </c>
      <c r="G411" s="1">
        <v>1</v>
      </c>
      <c r="H411" s="1">
        <v>10895</v>
      </c>
      <c r="I411" s="2">
        <v>38538</v>
      </c>
      <c r="J411" s="1">
        <v>24944</v>
      </c>
      <c r="K411" s="3">
        <v>56000</v>
      </c>
      <c r="L411" s="1">
        <v>6454</v>
      </c>
      <c r="M411" s="1" t="s">
        <v>1</v>
      </c>
      <c r="N411" s="1" t="s">
        <v>1373</v>
      </c>
    </row>
    <row r="412" spans="1:14" x14ac:dyDescent="0.25">
      <c r="A412" s="1">
        <v>1245</v>
      </c>
      <c r="B412" s="1" t="s">
        <v>270</v>
      </c>
      <c r="C412" s="1" t="s">
        <v>1</v>
      </c>
      <c r="D412" s="1">
        <v>22720</v>
      </c>
      <c r="E412" s="1" t="s">
        <v>2253</v>
      </c>
      <c r="F412" s="32" t="str">
        <f>VLOOKUP(E412,Grupo!A:B,2,0)</f>
        <v>_Distribuidor_Ester</v>
      </c>
      <c r="G412" s="1">
        <v>1</v>
      </c>
      <c r="H412" s="1">
        <v>10910</v>
      </c>
      <c r="I412" s="2">
        <v>38538</v>
      </c>
      <c r="J412" s="1">
        <v>24945</v>
      </c>
      <c r="K412" s="3">
        <v>56000</v>
      </c>
      <c r="L412" s="1">
        <v>6419</v>
      </c>
      <c r="M412" s="1" t="s">
        <v>1</v>
      </c>
      <c r="N412" s="1" t="s">
        <v>1373</v>
      </c>
    </row>
    <row r="413" spans="1:14" x14ac:dyDescent="0.25">
      <c r="A413" s="1">
        <v>1245</v>
      </c>
      <c r="B413" s="1" t="s">
        <v>270</v>
      </c>
      <c r="C413" s="1" t="s">
        <v>1</v>
      </c>
      <c r="D413" s="1">
        <v>22720</v>
      </c>
      <c r="E413" s="1" t="s">
        <v>2253</v>
      </c>
      <c r="F413" s="32" t="str">
        <f>VLOOKUP(E413,Grupo!A:B,2,0)</f>
        <v>_Distribuidor_Ester</v>
      </c>
      <c r="G413" s="1">
        <v>1</v>
      </c>
      <c r="H413" s="1">
        <v>11604</v>
      </c>
      <c r="I413" s="2">
        <v>38539</v>
      </c>
      <c r="J413" s="1">
        <v>24988</v>
      </c>
      <c r="K413" s="3">
        <v>56000</v>
      </c>
      <c r="L413" s="1">
        <v>6454</v>
      </c>
      <c r="M413" s="1" t="s">
        <v>1</v>
      </c>
      <c r="N413" s="1" t="s">
        <v>1373</v>
      </c>
    </row>
    <row r="414" spans="1:14" x14ac:dyDescent="0.25">
      <c r="A414" s="1">
        <v>2113</v>
      </c>
      <c r="B414" s="1" t="s">
        <v>288</v>
      </c>
      <c r="C414" s="1" t="s">
        <v>10</v>
      </c>
      <c r="D414" s="1">
        <v>19702</v>
      </c>
      <c r="E414" s="1" t="s">
        <v>2132</v>
      </c>
      <c r="F414" s="32" t="str">
        <f>VLOOKUP(E414,Grupo!A:B,2,0)</f>
        <v>_TMX 06-10 m</v>
      </c>
      <c r="G414" s="1">
        <v>1</v>
      </c>
      <c r="H414" s="1">
        <v>11045</v>
      </c>
      <c r="I414" s="2">
        <v>38539</v>
      </c>
      <c r="J414" s="1">
        <v>24987</v>
      </c>
      <c r="K414" s="3">
        <v>80100</v>
      </c>
      <c r="L414" s="1">
        <v>6456</v>
      </c>
      <c r="M414" s="1" t="s">
        <v>10</v>
      </c>
      <c r="N414" s="1" t="s">
        <v>1254</v>
      </c>
    </row>
    <row r="415" spans="1:14" x14ac:dyDescent="0.25">
      <c r="A415" s="1">
        <v>1245</v>
      </c>
      <c r="B415" s="1" t="s">
        <v>270</v>
      </c>
      <c r="C415" s="1" t="s">
        <v>1</v>
      </c>
      <c r="D415" s="1">
        <v>22720</v>
      </c>
      <c r="E415" s="1" t="s">
        <v>2253</v>
      </c>
      <c r="F415" s="32" t="str">
        <f>VLOOKUP(E415,Grupo!A:B,2,0)</f>
        <v>_Distribuidor_Ester</v>
      </c>
      <c r="G415" s="1">
        <v>1</v>
      </c>
      <c r="H415" s="1">
        <v>11605</v>
      </c>
      <c r="I415" s="2">
        <v>38539</v>
      </c>
      <c r="J415" s="1">
        <v>24989</v>
      </c>
      <c r="K415" s="3">
        <v>56000</v>
      </c>
      <c r="L415" s="1">
        <v>6419</v>
      </c>
      <c r="M415" s="1" t="s">
        <v>1</v>
      </c>
      <c r="N415" s="1" t="s">
        <v>1373</v>
      </c>
    </row>
    <row r="416" spans="1:14" x14ac:dyDescent="0.25">
      <c r="A416" s="1">
        <v>1046</v>
      </c>
      <c r="B416" s="1" t="s">
        <v>37</v>
      </c>
      <c r="C416" s="1" t="s">
        <v>29</v>
      </c>
      <c r="D416" s="1">
        <v>19126</v>
      </c>
      <c r="E416" s="1" t="s">
        <v>2190</v>
      </c>
      <c r="F416" s="32" t="str">
        <f>VLOOKUP(E416,Grupo!A:B,2,0)</f>
        <v>_Colhedoras</v>
      </c>
      <c r="G416" s="1">
        <v>1</v>
      </c>
      <c r="H416" s="1">
        <v>11646</v>
      </c>
      <c r="I416" s="2">
        <v>38545</v>
      </c>
      <c r="J416" s="1">
        <v>25041</v>
      </c>
      <c r="K416" s="3">
        <v>35878</v>
      </c>
      <c r="L416" s="1">
        <v>6399</v>
      </c>
      <c r="M416" s="1" t="s">
        <v>29</v>
      </c>
      <c r="N416" s="1" t="s">
        <v>1213</v>
      </c>
    </row>
    <row r="417" spans="1:14" x14ac:dyDescent="0.25">
      <c r="A417" s="1">
        <v>7703</v>
      </c>
      <c r="B417" s="1" t="s">
        <v>275</v>
      </c>
      <c r="C417" s="1" t="s">
        <v>2</v>
      </c>
      <c r="D417" s="1">
        <v>18054</v>
      </c>
      <c r="E417" s="1" t="s">
        <v>2116</v>
      </c>
      <c r="F417" s="32" t="e">
        <f>VLOOKUP(E417,Grupo!A:B,2,0)</f>
        <v>#N/A</v>
      </c>
      <c r="G417" s="1">
        <v>1</v>
      </c>
      <c r="H417" s="1">
        <v>11526</v>
      </c>
      <c r="I417" s="2">
        <v>38555</v>
      </c>
      <c r="J417" s="1">
        <v>25217</v>
      </c>
      <c r="K417" s="3">
        <v>170000</v>
      </c>
      <c r="L417" s="1">
        <v>5161</v>
      </c>
      <c r="M417" s="1" t="s">
        <v>2</v>
      </c>
      <c r="N417" s="1" t="s">
        <v>1255</v>
      </c>
    </row>
    <row r="418" spans="1:14" x14ac:dyDescent="0.25">
      <c r="A418" s="1">
        <v>7921</v>
      </c>
      <c r="B418" s="1" t="s">
        <v>46</v>
      </c>
      <c r="C418" s="1" t="s">
        <v>2</v>
      </c>
      <c r="D418" s="1">
        <v>21795</v>
      </c>
      <c r="E418" s="1" t="s">
        <v>2234</v>
      </c>
      <c r="F418" s="32" t="str">
        <f>VLOOKUP(E418,Grupo!A:B,2,0)</f>
        <v>_Wagon</v>
      </c>
      <c r="G418" s="1">
        <v>1</v>
      </c>
      <c r="H418" s="1">
        <v>11308</v>
      </c>
      <c r="I418" s="2">
        <v>38555</v>
      </c>
      <c r="J418" s="1">
        <v>25208</v>
      </c>
      <c r="K418" s="3">
        <v>27752.74</v>
      </c>
      <c r="L418" s="1">
        <v>6458</v>
      </c>
      <c r="M418" s="1" t="s">
        <v>2</v>
      </c>
      <c r="N418" s="1" t="s">
        <v>1314</v>
      </c>
    </row>
    <row r="419" spans="1:14" x14ac:dyDescent="0.25">
      <c r="A419" s="1">
        <v>7921</v>
      </c>
      <c r="B419" s="1" t="s">
        <v>46</v>
      </c>
      <c r="C419" s="1" t="s">
        <v>2</v>
      </c>
      <c r="D419" s="1">
        <v>21795</v>
      </c>
      <c r="E419" s="1" t="s">
        <v>2234</v>
      </c>
      <c r="F419" s="32" t="str">
        <f>VLOOKUP(E419,Grupo!A:B,2,0)</f>
        <v>_Wagon</v>
      </c>
      <c r="G419" s="1">
        <v>1</v>
      </c>
      <c r="H419" s="1">
        <v>11308</v>
      </c>
      <c r="I419" s="2">
        <v>38555</v>
      </c>
      <c r="J419" s="1">
        <v>25208</v>
      </c>
      <c r="K419" s="3">
        <v>27752.74</v>
      </c>
      <c r="L419" s="1">
        <v>6457</v>
      </c>
      <c r="M419" s="1" t="s">
        <v>2</v>
      </c>
      <c r="N419" s="1" t="s">
        <v>1314</v>
      </c>
    </row>
    <row r="420" spans="1:14" x14ac:dyDescent="0.25">
      <c r="A420" s="1">
        <v>7692</v>
      </c>
      <c r="B420" s="1" t="s">
        <v>250</v>
      </c>
      <c r="C420" s="1" t="s">
        <v>79</v>
      </c>
      <c r="D420" s="1">
        <v>8342</v>
      </c>
      <c r="E420" s="1" t="s">
        <v>2196</v>
      </c>
      <c r="F420" s="32" t="str">
        <f>VLOOKUP(E420,Grupo!A:B,2,0)</f>
        <v>_Colhedoras</v>
      </c>
      <c r="G420" s="1">
        <v>1</v>
      </c>
      <c r="H420" s="1">
        <v>11454</v>
      </c>
      <c r="I420" s="2">
        <v>38561</v>
      </c>
      <c r="J420" s="1">
        <v>25297</v>
      </c>
      <c r="K420" s="3">
        <v>20000</v>
      </c>
      <c r="L420" s="1">
        <v>6462</v>
      </c>
      <c r="M420" s="1" t="s">
        <v>79</v>
      </c>
      <c r="N420" s="1" t="s">
        <v>1359</v>
      </c>
    </row>
    <row r="421" spans="1:14" x14ac:dyDescent="0.25">
      <c r="A421" s="1">
        <v>2145</v>
      </c>
      <c r="B421" s="1" t="s">
        <v>289</v>
      </c>
      <c r="C421" s="1" t="s">
        <v>15</v>
      </c>
      <c r="D421" s="1">
        <v>23163</v>
      </c>
      <c r="E421" s="1" t="s">
        <v>2249</v>
      </c>
      <c r="F421" s="32" t="e">
        <f>VLOOKUP(E421,Grupo!A:B,2,0)</f>
        <v>#N/A</v>
      </c>
      <c r="G421" s="1">
        <v>1</v>
      </c>
      <c r="H421" s="1">
        <v>11296</v>
      </c>
      <c r="I421" s="2">
        <v>38562</v>
      </c>
      <c r="J421" s="1">
        <v>25322</v>
      </c>
      <c r="K421" s="3">
        <v>52800</v>
      </c>
      <c r="L421" s="1">
        <v>6463</v>
      </c>
      <c r="M421" s="1" t="s">
        <v>15</v>
      </c>
      <c r="N421" s="1" t="s">
        <v>1354</v>
      </c>
    </row>
    <row r="422" spans="1:14" x14ac:dyDescent="0.25">
      <c r="A422" s="1">
        <v>2145</v>
      </c>
      <c r="B422" s="1" t="s">
        <v>289</v>
      </c>
      <c r="C422" s="1" t="s">
        <v>15</v>
      </c>
      <c r="D422" s="1">
        <v>23164</v>
      </c>
      <c r="E422" s="1" t="s">
        <v>1973</v>
      </c>
      <c r="F422" s="32" t="e">
        <f>VLOOKUP(E422,Grupo!A:B,2,0)</f>
        <v>#N/A</v>
      </c>
      <c r="G422" s="1">
        <v>1</v>
      </c>
      <c r="H422" s="1">
        <v>11362</v>
      </c>
      <c r="I422" s="2">
        <v>38562</v>
      </c>
      <c r="J422" s="1">
        <v>25323</v>
      </c>
      <c r="K422" s="3">
        <v>95000</v>
      </c>
      <c r="L422" s="1">
        <v>6464</v>
      </c>
      <c r="M422" s="1" t="s">
        <v>15</v>
      </c>
      <c r="N422" s="1" t="s">
        <v>1354</v>
      </c>
    </row>
    <row r="423" spans="1:14" x14ac:dyDescent="0.25">
      <c r="A423" s="1">
        <v>1046</v>
      </c>
      <c r="B423" s="1" t="s">
        <v>37</v>
      </c>
      <c r="C423" s="1" t="s">
        <v>29</v>
      </c>
      <c r="D423" s="1">
        <v>16300</v>
      </c>
      <c r="E423" s="1" t="s">
        <v>1164</v>
      </c>
      <c r="F423" s="32" t="str">
        <f>VLOOKUP(E423,Grupo!A:B,2,0)</f>
        <v>_Colhedoras</v>
      </c>
      <c r="G423" s="1">
        <v>1</v>
      </c>
      <c r="H423" s="1">
        <v>11831</v>
      </c>
      <c r="I423" s="2">
        <v>38566</v>
      </c>
      <c r="J423" s="1">
        <v>25403</v>
      </c>
      <c r="K423" s="3">
        <v>25000</v>
      </c>
      <c r="L423" s="1">
        <v>6371</v>
      </c>
      <c r="M423" s="1" t="s">
        <v>29</v>
      </c>
      <c r="N423" s="1" t="s">
        <v>1213</v>
      </c>
    </row>
    <row r="424" spans="1:14" x14ac:dyDescent="0.25">
      <c r="A424" s="1">
        <v>7905</v>
      </c>
      <c r="B424" s="1" t="s">
        <v>35</v>
      </c>
      <c r="C424" s="1" t="s">
        <v>4</v>
      </c>
      <c r="D424" s="1">
        <v>12808</v>
      </c>
      <c r="E424" s="1" t="s">
        <v>2103</v>
      </c>
      <c r="F424" s="32" t="e">
        <f>VLOOKUP(E424,Grupo!A:B,2,0)</f>
        <v>#N/A</v>
      </c>
      <c r="G424" s="1">
        <v>1</v>
      </c>
      <c r="H424" s="1">
        <v>11235</v>
      </c>
      <c r="I424" s="2">
        <v>38567</v>
      </c>
      <c r="J424" s="1">
        <v>25420</v>
      </c>
      <c r="K424" s="3">
        <v>135582</v>
      </c>
      <c r="L424" s="1">
        <v>6466</v>
      </c>
      <c r="M424" s="1" t="s">
        <v>4</v>
      </c>
      <c r="N424" s="1" t="s">
        <v>1315</v>
      </c>
    </row>
    <row r="425" spans="1:14" x14ac:dyDescent="0.25">
      <c r="A425" s="1">
        <v>7429</v>
      </c>
      <c r="B425" s="1" t="s">
        <v>292</v>
      </c>
      <c r="C425" s="1" t="s">
        <v>1</v>
      </c>
      <c r="D425" s="1">
        <v>15226</v>
      </c>
      <c r="E425" s="1" t="s">
        <v>293</v>
      </c>
      <c r="F425" s="32" t="e">
        <f>VLOOKUP(E425,Grupo!A:B,2,0)</f>
        <v>#N/A</v>
      </c>
      <c r="G425" s="1">
        <v>1</v>
      </c>
      <c r="H425" s="1">
        <v>11819</v>
      </c>
      <c r="I425" s="2">
        <v>38569</v>
      </c>
      <c r="J425" s="1">
        <v>25442</v>
      </c>
      <c r="K425" s="3">
        <v>55000</v>
      </c>
      <c r="L425" s="1"/>
      <c r="M425" s="1" t="s">
        <v>1</v>
      </c>
      <c r="N425" s="1" t="s">
        <v>1386</v>
      </c>
    </row>
    <row r="426" spans="1:14" x14ac:dyDescent="0.25">
      <c r="A426" s="1">
        <v>2146</v>
      </c>
      <c r="B426" s="1" t="s">
        <v>290</v>
      </c>
      <c r="C426" s="1" t="s">
        <v>175</v>
      </c>
      <c r="D426" s="1">
        <v>10665</v>
      </c>
      <c r="E426" s="1" t="s">
        <v>2139</v>
      </c>
      <c r="F426" s="32" t="str">
        <f>VLOOKUP(E426,Grupo!A:B,2,0)</f>
        <v>_RX 0-11m</v>
      </c>
      <c r="G426" s="1">
        <v>1</v>
      </c>
      <c r="H426" s="1">
        <v>11363</v>
      </c>
      <c r="I426" s="2">
        <v>38569</v>
      </c>
      <c r="J426" s="1">
        <v>25441</v>
      </c>
      <c r="K426" s="3">
        <v>69300</v>
      </c>
      <c r="L426" s="1">
        <v>6461</v>
      </c>
      <c r="M426" s="1" t="s">
        <v>175</v>
      </c>
      <c r="N426" s="1" t="s">
        <v>1387</v>
      </c>
    </row>
    <row r="427" spans="1:14" x14ac:dyDescent="0.25">
      <c r="A427" s="1">
        <v>2134</v>
      </c>
      <c r="B427" s="1" t="s">
        <v>291</v>
      </c>
      <c r="C427" s="1" t="s">
        <v>2</v>
      </c>
      <c r="D427" s="1">
        <v>21791</v>
      </c>
      <c r="E427" s="1" t="s">
        <v>2228</v>
      </c>
      <c r="F427" s="32" t="e">
        <f>VLOOKUP(E427,Grupo!A:B,2,0)</f>
        <v>#N/A</v>
      </c>
      <c r="G427" s="1">
        <v>1</v>
      </c>
      <c r="H427" s="1">
        <v>11154</v>
      </c>
      <c r="I427" s="2">
        <v>38569</v>
      </c>
      <c r="J427" s="1">
        <v>25436</v>
      </c>
      <c r="K427" s="3">
        <v>53500</v>
      </c>
      <c r="L427" s="1">
        <v>6465</v>
      </c>
      <c r="M427" s="1" t="s">
        <v>2</v>
      </c>
      <c r="N427" s="1" t="s">
        <v>1334</v>
      </c>
    </row>
    <row r="428" spans="1:14" x14ac:dyDescent="0.25">
      <c r="A428" s="1">
        <v>1318</v>
      </c>
      <c r="B428" s="1" t="s">
        <v>231</v>
      </c>
      <c r="C428" s="1" t="s">
        <v>175</v>
      </c>
      <c r="D428" s="1">
        <v>23433</v>
      </c>
      <c r="E428" s="1" t="s">
        <v>2227</v>
      </c>
      <c r="F428" s="32" t="str">
        <f>VLOOKUP(E428,Grupo!A:B,2,0)</f>
        <v>_VM 2-8 m</v>
      </c>
      <c r="G428" s="1">
        <v>1</v>
      </c>
      <c r="H428" s="1">
        <v>11879</v>
      </c>
      <c r="I428" s="2">
        <v>38575</v>
      </c>
      <c r="J428" s="1">
        <v>25520</v>
      </c>
      <c r="K428" s="3">
        <v>35114.28</v>
      </c>
      <c r="L428" s="1">
        <v>6469</v>
      </c>
      <c r="M428" s="1" t="s">
        <v>175</v>
      </c>
      <c r="N428" s="1" t="s">
        <v>1345</v>
      </c>
    </row>
    <row r="429" spans="1:14" x14ac:dyDescent="0.25">
      <c r="A429" s="1">
        <v>2141</v>
      </c>
      <c r="B429" s="1" t="s">
        <v>294</v>
      </c>
      <c r="C429" s="1" t="s">
        <v>10</v>
      </c>
      <c r="D429" s="1">
        <v>22377</v>
      </c>
      <c r="E429" s="1" t="s">
        <v>2224</v>
      </c>
      <c r="F429" s="32" t="e">
        <f>VLOOKUP(E429,Grupo!A:B,2,0)</f>
        <v>#N/A</v>
      </c>
      <c r="G429" s="1">
        <v>1</v>
      </c>
      <c r="H429" s="1">
        <v>11965</v>
      </c>
      <c r="I429" s="2">
        <v>38580</v>
      </c>
      <c r="J429" s="1">
        <v>25559</v>
      </c>
      <c r="K429" s="3">
        <v>46808.88</v>
      </c>
      <c r="L429" s="1">
        <v>6421</v>
      </c>
      <c r="M429" s="1" t="s">
        <v>10</v>
      </c>
      <c r="N429" s="1" t="s">
        <v>1388</v>
      </c>
    </row>
    <row r="430" spans="1:14" x14ac:dyDescent="0.25">
      <c r="A430" s="1">
        <v>1046</v>
      </c>
      <c r="B430" s="1" t="s">
        <v>37</v>
      </c>
      <c r="C430" s="1" t="s">
        <v>29</v>
      </c>
      <c r="D430" s="1">
        <v>8427</v>
      </c>
      <c r="E430" s="1" t="s">
        <v>1998</v>
      </c>
      <c r="F430" s="32" t="e">
        <f>VLOOKUP(E430,Grupo!A:B,2,0)</f>
        <v>#N/A</v>
      </c>
      <c r="G430" s="1">
        <v>1</v>
      </c>
      <c r="H430" s="1">
        <v>11966</v>
      </c>
      <c r="I430" s="2">
        <v>38583</v>
      </c>
      <c r="J430" s="1">
        <v>25628</v>
      </c>
      <c r="K430" s="3">
        <v>22300</v>
      </c>
      <c r="L430" s="1">
        <v>6427</v>
      </c>
      <c r="M430" s="1" t="s">
        <v>29</v>
      </c>
      <c r="N430" s="1" t="s">
        <v>1213</v>
      </c>
    </row>
    <row r="431" spans="1:14" x14ac:dyDescent="0.25">
      <c r="A431" s="1">
        <v>2102</v>
      </c>
      <c r="B431" s="1" t="s">
        <v>295</v>
      </c>
      <c r="C431" s="1" t="s">
        <v>29</v>
      </c>
      <c r="D431" s="1">
        <v>10095</v>
      </c>
      <c r="E431" s="1" t="s">
        <v>2151</v>
      </c>
      <c r="F431" s="32" t="str">
        <f>VLOOKUP(E431,Grupo!A:B,2,0)</f>
        <v>_RX 15-20 m</v>
      </c>
      <c r="G431" s="1">
        <v>1</v>
      </c>
      <c r="H431" s="1">
        <v>11059</v>
      </c>
      <c r="I431" s="2">
        <v>38588</v>
      </c>
      <c r="J431" s="1">
        <v>25675</v>
      </c>
      <c r="K431" s="3">
        <v>142500</v>
      </c>
      <c r="L431" s="1">
        <v>6467</v>
      </c>
      <c r="M431" s="1" t="s">
        <v>29</v>
      </c>
      <c r="N431" s="1" t="s">
        <v>1213</v>
      </c>
    </row>
    <row r="432" spans="1:14" x14ac:dyDescent="0.25">
      <c r="A432" s="1">
        <v>2155</v>
      </c>
      <c r="B432" s="1" t="s">
        <v>296</v>
      </c>
      <c r="C432" s="1" t="s">
        <v>77</v>
      </c>
      <c r="D432" s="1">
        <v>23433</v>
      </c>
      <c r="E432" s="1" t="s">
        <v>2227</v>
      </c>
      <c r="F432" s="32" t="str">
        <f>VLOOKUP(E432,Grupo!A:B,2,0)</f>
        <v>_VM 2-8 m</v>
      </c>
      <c r="G432" s="1">
        <v>1</v>
      </c>
      <c r="H432" s="1">
        <v>11495</v>
      </c>
      <c r="I432" s="2">
        <v>38590</v>
      </c>
      <c r="J432" s="1">
        <v>25740</v>
      </c>
      <c r="K432" s="3">
        <v>55740</v>
      </c>
      <c r="L432" s="1">
        <v>6468</v>
      </c>
      <c r="M432" s="1" t="s">
        <v>77</v>
      </c>
      <c r="N432" s="1" t="s">
        <v>1389</v>
      </c>
    </row>
    <row r="433" spans="1:14" x14ac:dyDescent="0.25">
      <c r="A433" s="1">
        <v>2115</v>
      </c>
      <c r="B433" s="1" t="s">
        <v>280</v>
      </c>
      <c r="C433" s="1" t="s">
        <v>10</v>
      </c>
      <c r="D433" s="1">
        <v>22448</v>
      </c>
      <c r="E433" s="1" t="s">
        <v>1159</v>
      </c>
      <c r="F433" s="32" t="e">
        <f>VLOOKUP(E433,Grupo!A:B,2,0)</f>
        <v>#N/A</v>
      </c>
      <c r="G433" s="1">
        <v>1</v>
      </c>
      <c r="H433" s="1">
        <v>12086</v>
      </c>
      <c r="I433" s="2">
        <v>38593</v>
      </c>
      <c r="J433" s="1">
        <v>25755</v>
      </c>
      <c r="K433" s="3">
        <v>110000</v>
      </c>
      <c r="L433" s="1">
        <v>6425</v>
      </c>
      <c r="M433" s="1" t="s">
        <v>10</v>
      </c>
      <c r="N433" s="1" t="s">
        <v>1210</v>
      </c>
    </row>
    <row r="434" spans="1:14" x14ac:dyDescent="0.25">
      <c r="A434" s="1">
        <v>2118</v>
      </c>
      <c r="B434" s="1" t="s">
        <v>297</v>
      </c>
      <c r="C434" s="1" t="s">
        <v>2</v>
      </c>
      <c r="D434" s="1">
        <v>8389</v>
      </c>
      <c r="E434" s="1" t="s">
        <v>2128</v>
      </c>
      <c r="F434" s="32" t="str">
        <f>VLOOKUP(E434,Grupo!A:B,2,0)</f>
        <v>_TMX 06-10 m</v>
      </c>
      <c r="G434" s="1">
        <v>1</v>
      </c>
      <c r="H434" s="1">
        <v>11085</v>
      </c>
      <c r="I434" s="2">
        <v>38597</v>
      </c>
      <c r="J434" s="1">
        <v>25813</v>
      </c>
      <c r="K434" s="3">
        <v>118702</v>
      </c>
      <c r="L434" s="1">
        <v>6473</v>
      </c>
      <c r="M434" s="1" t="s">
        <v>2</v>
      </c>
      <c r="N434" s="1" t="s">
        <v>1390</v>
      </c>
    </row>
    <row r="435" spans="1:14" x14ac:dyDescent="0.25">
      <c r="A435" s="1">
        <v>7270</v>
      </c>
      <c r="B435" s="1" t="s">
        <v>218</v>
      </c>
      <c r="C435" s="1" t="s">
        <v>2</v>
      </c>
      <c r="D435" s="1">
        <v>17124</v>
      </c>
      <c r="E435" s="1" t="s">
        <v>1988</v>
      </c>
      <c r="F435" s="32" t="str">
        <f>VLOOKUP(E435,Grupo!A:B,2,0)</f>
        <v>_Colhedoras</v>
      </c>
      <c r="G435" s="1">
        <v>1</v>
      </c>
      <c r="H435" s="1">
        <v>12139</v>
      </c>
      <c r="I435" s="2">
        <v>38600</v>
      </c>
      <c r="J435" s="1">
        <v>25819</v>
      </c>
      <c r="K435" s="3">
        <v>12000</v>
      </c>
      <c r="L435" s="1">
        <v>6317</v>
      </c>
      <c r="M435" s="1" t="s">
        <v>2</v>
      </c>
      <c r="N435" s="1" t="s">
        <v>1334</v>
      </c>
    </row>
    <row r="436" spans="1:14" x14ac:dyDescent="0.25">
      <c r="A436" s="1">
        <v>7884</v>
      </c>
      <c r="B436" s="1" t="s">
        <v>298</v>
      </c>
      <c r="C436" s="1" t="s">
        <v>55</v>
      </c>
      <c r="D436" s="1">
        <v>22947</v>
      </c>
      <c r="E436" s="1" t="s">
        <v>2192</v>
      </c>
      <c r="F436" s="32" t="e">
        <f>VLOOKUP(E436,Grupo!A:B,2,0)</f>
        <v>#N/A</v>
      </c>
      <c r="G436" s="1">
        <v>1</v>
      </c>
      <c r="H436" s="1">
        <v>11936</v>
      </c>
      <c r="I436" s="2">
        <v>38603</v>
      </c>
      <c r="J436" s="1">
        <v>25847</v>
      </c>
      <c r="K436" s="3">
        <v>20300</v>
      </c>
      <c r="L436" s="1"/>
      <c r="M436" s="1" t="s">
        <v>55</v>
      </c>
      <c r="N436" s="1" t="s">
        <v>1300</v>
      </c>
    </row>
    <row r="437" spans="1:14" x14ac:dyDescent="0.25">
      <c r="A437" s="1">
        <v>1550</v>
      </c>
      <c r="B437" s="1" t="s">
        <v>237</v>
      </c>
      <c r="C437" s="1" t="s">
        <v>2</v>
      </c>
      <c r="D437" s="1">
        <v>8342</v>
      </c>
      <c r="E437" s="1" t="s">
        <v>2196</v>
      </c>
      <c r="F437" s="32" t="str">
        <f>VLOOKUP(E437,Grupo!A:B,2,0)</f>
        <v>_Colhedoras</v>
      </c>
      <c r="G437" s="1">
        <v>1</v>
      </c>
      <c r="H437" s="1">
        <v>12026</v>
      </c>
      <c r="I437" s="2">
        <v>38610</v>
      </c>
      <c r="J437" s="1">
        <v>25914</v>
      </c>
      <c r="K437" s="3">
        <v>18800</v>
      </c>
      <c r="L437" s="1">
        <v>6478</v>
      </c>
      <c r="M437" s="1" t="s">
        <v>2</v>
      </c>
      <c r="N437" s="1" t="s">
        <v>1350</v>
      </c>
    </row>
    <row r="438" spans="1:14" x14ac:dyDescent="0.25">
      <c r="A438" s="1">
        <v>2215</v>
      </c>
      <c r="B438" s="1" t="s">
        <v>299</v>
      </c>
      <c r="C438" s="1" t="s">
        <v>2</v>
      </c>
      <c r="D438" s="1">
        <v>23433</v>
      </c>
      <c r="E438" s="1" t="s">
        <v>2227</v>
      </c>
      <c r="F438" s="32" t="str">
        <f>VLOOKUP(E438,Grupo!A:B,2,0)</f>
        <v>_VM 2-8 m</v>
      </c>
      <c r="G438" s="1">
        <v>1</v>
      </c>
      <c r="H438" s="1">
        <v>12238</v>
      </c>
      <c r="I438" s="2">
        <v>38615</v>
      </c>
      <c r="J438" s="1">
        <v>25951</v>
      </c>
      <c r="K438" s="3">
        <v>18500</v>
      </c>
      <c r="L438" s="1">
        <v>6475</v>
      </c>
      <c r="M438" s="1" t="s">
        <v>2</v>
      </c>
      <c r="N438" s="1" t="s">
        <v>1392</v>
      </c>
    </row>
    <row r="439" spans="1:14" x14ac:dyDescent="0.25">
      <c r="A439" s="1">
        <v>2206</v>
      </c>
      <c r="B439" s="1" t="s">
        <v>300</v>
      </c>
      <c r="C439" s="1" t="s">
        <v>48</v>
      </c>
      <c r="D439" s="1">
        <v>21793</v>
      </c>
      <c r="E439" s="1" t="s">
        <v>2241</v>
      </c>
      <c r="F439" s="32" t="e">
        <f>VLOOKUP(E439,Grupo!A:B,2,0)</f>
        <v>#N/A</v>
      </c>
      <c r="G439" s="1">
        <v>1</v>
      </c>
      <c r="H439" s="1">
        <v>12175</v>
      </c>
      <c r="I439" s="2">
        <v>38616</v>
      </c>
      <c r="J439" s="1">
        <v>25978</v>
      </c>
      <c r="K439" s="3">
        <v>19000</v>
      </c>
      <c r="L439" s="1">
        <v>6422</v>
      </c>
      <c r="M439" s="1" t="s">
        <v>48</v>
      </c>
      <c r="N439" s="1" t="s">
        <v>1348</v>
      </c>
    </row>
    <row r="440" spans="1:14" x14ac:dyDescent="0.25">
      <c r="A440" s="1">
        <v>2225</v>
      </c>
      <c r="B440" s="1" t="s">
        <v>301</v>
      </c>
      <c r="C440" s="1" t="s">
        <v>29</v>
      </c>
      <c r="D440" s="1">
        <v>2399</v>
      </c>
      <c r="E440" s="1" t="s">
        <v>2052</v>
      </c>
      <c r="F440" s="32" t="e">
        <f>VLOOKUP(E440,Grupo!A:B,2,0)</f>
        <v>#N/A</v>
      </c>
      <c r="G440" s="1">
        <v>1</v>
      </c>
      <c r="H440" s="1">
        <v>12300</v>
      </c>
      <c r="I440" s="2">
        <v>38623</v>
      </c>
      <c r="J440" s="1">
        <v>26102</v>
      </c>
      <c r="K440" s="3">
        <v>6399</v>
      </c>
      <c r="L440" s="1">
        <v>4420</v>
      </c>
      <c r="M440" s="1" t="s">
        <v>29</v>
      </c>
      <c r="N440" s="1" t="s">
        <v>1307</v>
      </c>
    </row>
    <row r="441" spans="1:14" x14ac:dyDescent="0.25">
      <c r="A441" s="1">
        <v>2196</v>
      </c>
      <c r="B441" s="1" t="s">
        <v>302</v>
      </c>
      <c r="C441" s="1" t="s">
        <v>67</v>
      </c>
      <c r="D441" s="1">
        <v>22322</v>
      </c>
      <c r="E441" s="1" t="s">
        <v>2248</v>
      </c>
      <c r="F441" s="32" t="str">
        <f>VLOOKUP(E441,Grupo!A:B,2,0)</f>
        <v>_Distribuidor_Ester</v>
      </c>
      <c r="G441" s="1">
        <v>1</v>
      </c>
      <c r="H441" s="1">
        <v>12119</v>
      </c>
      <c r="I441" s="2">
        <v>38631</v>
      </c>
      <c r="J441" s="1">
        <v>26255</v>
      </c>
      <c r="K441" s="3">
        <v>54000</v>
      </c>
      <c r="L441" s="1">
        <v>6482</v>
      </c>
      <c r="M441" s="1" t="s">
        <v>67</v>
      </c>
      <c r="N441" s="1" t="s">
        <v>1393</v>
      </c>
    </row>
    <row r="442" spans="1:14" x14ac:dyDescent="0.25">
      <c r="A442" s="1">
        <v>2196</v>
      </c>
      <c r="B442" s="1" t="s">
        <v>302</v>
      </c>
      <c r="C442" s="1" t="s">
        <v>67</v>
      </c>
      <c r="D442" s="1">
        <v>22322</v>
      </c>
      <c r="E442" s="1" t="s">
        <v>2248</v>
      </c>
      <c r="F442" s="32" t="str">
        <f>VLOOKUP(E442,Grupo!A:B,2,0)</f>
        <v>_Distribuidor_Ester</v>
      </c>
      <c r="G442" s="1">
        <v>1</v>
      </c>
      <c r="H442" s="1">
        <v>12392</v>
      </c>
      <c r="I442" s="2">
        <v>38632</v>
      </c>
      <c r="J442" s="1">
        <v>26278</v>
      </c>
      <c r="K442" s="3">
        <v>54000</v>
      </c>
      <c r="L442" s="1">
        <v>6482</v>
      </c>
      <c r="M442" s="1" t="s">
        <v>67</v>
      </c>
      <c r="N442" s="1" t="s">
        <v>1393</v>
      </c>
    </row>
    <row r="443" spans="1:14" x14ac:dyDescent="0.25">
      <c r="A443" s="1">
        <v>2223</v>
      </c>
      <c r="B443" s="1" t="s">
        <v>303</v>
      </c>
      <c r="C443" s="1" t="s">
        <v>175</v>
      </c>
      <c r="D443" s="1">
        <v>8340</v>
      </c>
      <c r="E443" s="1" t="s">
        <v>2191</v>
      </c>
      <c r="F443" s="32" t="str">
        <f>VLOOKUP(E443,Grupo!A:B,2,0)</f>
        <v>_Colhedoras</v>
      </c>
      <c r="G443" s="1">
        <v>1</v>
      </c>
      <c r="H443" s="1">
        <v>12284</v>
      </c>
      <c r="I443" s="2">
        <v>38635</v>
      </c>
      <c r="J443" s="1">
        <v>26292</v>
      </c>
      <c r="K443" s="3">
        <v>14678.7</v>
      </c>
      <c r="L443" s="1">
        <v>6488</v>
      </c>
      <c r="M443" s="1" t="s">
        <v>175</v>
      </c>
      <c r="N443" s="1" t="s">
        <v>1394</v>
      </c>
    </row>
    <row r="444" spans="1:14" x14ac:dyDescent="0.25">
      <c r="A444" s="1">
        <v>2223</v>
      </c>
      <c r="B444" s="1" t="s">
        <v>303</v>
      </c>
      <c r="C444" s="1" t="s">
        <v>175</v>
      </c>
      <c r="D444" s="1">
        <v>8340</v>
      </c>
      <c r="E444" s="1" t="s">
        <v>2191</v>
      </c>
      <c r="F444" s="32" t="str">
        <f>VLOOKUP(E444,Grupo!A:B,2,0)</f>
        <v>_Colhedoras</v>
      </c>
      <c r="G444" s="1">
        <v>1</v>
      </c>
      <c r="H444" s="1">
        <v>12284</v>
      </c>
      <c r="I444" s="2">
        <v>38635</v>
      </c>
      <c r="J444" s="1">
        <v>26292</v>
      </c>
      <c r="K444" s="3">
        <v>14678.7</v>
      </c>
      <c r="L444" s="1">
        <v>6486</v>
      </c>
      <c r="M444" s="1" t="s">
        <v>175</v>
      </c>
      <c r="N444" s="1" t="s">
        <v>1394</v>
      </c>
    </row>
    <row r="445" spans="1:14" x14ac:dyDescent="0.25">
      <c r="A445" s="1">
        <v>2223</v>
      </c>
      <c r="B445" s="1" t="s">
        <v>303</v>
      </c>
      <c r="C445" s="1" t="s">
        <v>175</v>
      </c>
      <c r="D445" s="1">
        <v>8340</v>
      </c>
      <c r="E445" s="1" t="s">
        <v>2191</v>
      </c>
      <c r="F445" s="32" t="str">
        <f>VLOOKUP(E445,Grupo!A:B,2,0)</f>
        <v>_Colhedoras</v>
      </c>
      <c r="G445" s="1">
        <v>1</v>
      </c>
      <c r="H445" s="1">
        <v>12284</v>
      </c>
      <c r="I445" s="2">
        <v>38635</v>
      </c>
      <c r="J445" s="1">
        <v>26292</v>
      </c>
      <c r="K445" s="3">
        <v>14678.7</v>
      </c>
      <c r="L445" s="1">
        <v>6487</v>
      </c>
      <c r="M445" s="1" t="s">
        <v>175</v>
      </c>
      <c r="N445" s="1" t="s">
        <v>1394</v>
      </c>
    </row>
    <row r="446" spans="1:14" x14ac:dyDescent="0.25">
      <c r="A446" s="1">
        <v>2223</v>
      </c>
      <c r="B446" s="1" t="s">
        <v>303</v>
      </c>
      <c r="C446" s="1" t="s">
        <v>175</v>
      </c>
      <c r="D446" s="1">
        <v>8340</v>
      </c>
      <c r="E446" s="1" t="s">
        <v>2191</v>
      </c>
      <c r="F446" s="32" t="str">
        <f>VLOOKUP(E446,Grupo!A:B,2,0)</f>
        <v>_Colhedoras</v>
      </c>
      <c r="G446" s="1">
        <v>1</v>
      </c>
      <c r="H446" s="1">
        <v>12284</v>
      </c>
      <c r="I446" s="2">
        <v>38635</v>
      </c>
      <c r="J446" s="1">
        <v>26292</v>
      </c>
      <c r="K446" s="3">
        <v>14678.7</v>
      </c>
      <c r="L446" s="1">
        <v>6485</v>
      </c>
      <c r="M446" s="1" t="s">
        <v>175</v>
      </c>
      <c r="N446" s="1" t="s">
        <v>1394</v>
      </c>
    </row>
    <row r="447" spans="1:14" x14ac:dyDescent="0.25">
      <c r="A447" s="1">
        <v>7921</v>
      </c>
      <c r="B447" s="1" t="s">
        <v>46</v>
      </c>
      <c r="C447" s="1" t="s">
        <v>2</v>
      </c>
      <c r="D447" s="1">
        <v>21795</v>
      </c>
      <c r="E447" s="1" t="s">
        <v>2234</v>
      </c>
      <c r="F447" s="32" t="str">
        <f>VLOOKUP(E447,Grupo!A:B,2,0)</f>
        <v>_Wagon</v>
      </c>
      <c r="G447" s="1">
        <v>1</v>
      </c>
      <c r="H447" s="1">
        <v>12229</v>
      </c>
      <c r="I447" s="2">
        <v>38635</v>
      </c>
      <c r="J447" s="1">
        <v>26286</v>
      </c>
      <c r="K447" s="3">
        <v>26774.92</v>
      </c>
      <c r="L447" s="1">
        <v>6483</v>
      </c>
      <c r="M447" s="1" t="s">
        <v>2</v>
      </c>
      <c r="N447" s="1" t="s">
        <v>1314</v>
      </c>
    </row>
    <row r="448" spans="1:14" x14ac:dyDescent="0.25">
      <c r="A448" s="1">
        <v>7921</v>
      </c>
      <c r="B448" s="1" t="s">
        <v>46</v>
      </c>
      <c r="C448" s="1" t="s">
        <v>2</v>
      </c>
      <c r="D448" s="1">
        <v>21795</v>
      </c>
      <c r="E448" s="1" t="s">
        <v>2234</v>
      </c>
      <c r="F448" s="32" t="str">
        <f>VLOOKUP(E448,Grupo!A:B,2,0)</f>
        <v>_Wagon</v>
      </c>
      <c r="G448" s="1">
        <v>1</v>
      </c>
      <c r="H448" s="1">
        <v>12229</v>
      </c>
      <c r="I448" s="2">
        <v>38635</v>
      </c>
      <c r="J448" s="1">
        <v>26286</v>
      </c>
      <c r="K448" s="3">
        <v>26774.92</v>
      </c>
      <c r="L448" s="1">
        <v>6484</v>
      </c>
      <c r="M448" s="1" t="s">
        <v>2</v>
      </c>
      <c r="N448" s="1" t="s">
        <v>1314</v>
      </c>
    </row>
    <row r="449" spans="1:14" x14ac:dyDescent="0.25">
      <c r="A449" s="1">
        <v>2232</v>
      </c>
      <c r="B449" s="1" t="s">
        <v>304</v>
      </c>
      <c r="C449" s="1" t="s">
        <v>4</v>
      </c>
      <c r="D449" s="1">
        <v>8794</v>
      </c>
      <c r="E449" s="1" t="s">
        <v>2120</v>
      </c>
      <c r="F449" s="32" t="str">
        <f>VLOOKUP(E449,Grupo!A:B,2,0)</f>
        <v>_TMX 02-5 m</v>
      </c>
      <c r="G449" s="1">
        <v>1</v>
      </c>
      <c r="H449" s="1">
        <v>12378</v>
      </c>
      <c r="I449" s="2">
        <v>38638</v>
      </c>
      <c r="J449" s="1">
        <v>26335</v>
      </c>
      <c r="K449" s="3">
        <v>93820</v>
      </c>
      <c r="L449" s="1">
        <v>6369</v>
      </c>
      <c r="M449" s="1" t="s">
        <v>4</v>
      </c>
      <c r="N449" s="1" t="s">
        <v>1259</v>
      </c>
    </row>
    <row r="450" spans="1:14" x14ac:dyDescent="0.25">
      <c r="A450" s="1">
        <v>2114</v>
      </c>
      <c r="B450" s="1" t="s">
        <v>305</v>
      </c>
      <c r="C450" s="1" t="s">
        <v>175</v>
      </c>
      <c r="D450" s="1">
        <v>19702</v>
      </c>
      <c r="E450" s="1" t="s">
        <v>2132</v>
      </c>
      <c r="F450" s="32" t="str">
        <f>VLOOKUP(E450,Grupo!A:B,2,0)</f>
        <v>_TMX 06-10 m</v>
      </c>
      <c r="G450" s="1">
        <v>1</v>
      </c>
      <c r="H450" s="1">
        <v>12049</v>
      </c>
      <c r="I450" s="2">
        <v>38639</v>
      </c>
      <c r="J450" s="1">
        <v>26343</v>
      </c>
      <c r="K450" s="3">
        <v>53878.400000000001</v>
      </c>
      <c r="L450" s="1">
        <v>6433</v>
      </c>
      <c r="M450" s="1" t="s">
        <v>175</v>
      </c>
      <c r="N450" s="1" t="s">
        <v>1395</v>
      </c>
    </row>
    <row r="451" spans="1:14" x14ac:dyDescent="0.25">
      <c r="A451" s="1">
        <v>2114</v>
      </c>
      <c r="B451" s="1" t="s">
        <v>305</v>
      </c>
      <c r="C451" s="1" t="s">
        <v>175</v>
      </c>
      <c r="D451" s="1">
        <v>23768</v>
      </c>
      <c r="E451" s="1" t="s">
        <v>2215</v>
      </c>
      <c r="F451" s="32" t="e">
        <f>VLOOKUP(E451,Grupo!A:B,2,0)</f>
        <v>#N/A</v>
      </c>
      <c r="G451" s="1">
        <v>1</v>
      </c>
      <c r="H451" s="1">
        <v>12049</v>
      </c>
      <c r="I451" s="2">
        <v>38639</v>
      </c>
      <c r="J451" s="1">
        <v>26343</v>
      </c>
      <c r="K451" s="3">
        <v>58206.3</v>
      </c>
      <c r="L451" s="1">
        <v>6432</v>
      </c>
      <c r="M451" s="1" t="s">
        <v>175</v>
      </c>
      <c r="N451" s="1" t="s">
        <v>1395</v>
      </c>
    </row>
    <row r="452" spans="1:14" x14ac:dyDescent="0.25">
      <c r="A452" s="1">
        <v>2114</v>
      </c>
      <c r="B452" s="1" t="s">
        <v>305</v>
      </c>
      <c r="C452" s="1" t="s">
        <v>175</v>
      </c>
      <c r="D452" s="1">
        <v>23768</v>
      </c>
      <c r="E452" s="1" t="s">
        <v>2215</v>
      </c>
      <c r="F452" s="32" t="e">
        <f>VLOOKUP(E452,Grupo!A:B,2,0)</f>
        <v>#N/A</v>
      </c>
      <c r="G452" s="1">
        <v>1</v>
      </c>
      <c r="H452" s="1">
        <v>12049</v>
      </c>
      <c r="I452" s="2">
        <v>38639</v>
      </c>
      <c r="J452" s="1">
        <v>26343</v>
      </c>
      <c r="K452" s="3">
        <v>58206.3</v>
      </c>
      <c r="L452" s="1">
        <v>6431</v>
      </c>
      <c r="M452" s="1" t="s">
        <v>175</v>
      </c>
      <c r="N452" s="1" t="s">
        <v>1395</v>
      </c>
    </row>
    <row r="453" spans="1:14" x14ac:dyDescent="0.25">
      <c r="A453" s="1">
        <v>1588</v>
      </c>
      <c r="B453" s="1" t="s">
        <v>306</v>
      </c>
      <c r="C453" s="1" t="s">
        <v>2</v>
      </c>
      <c r="D453" s="1">
        <v>8342</v>
      </c>
      <c r="E453" s="1" t="s">
        <v>2196</v>
      </c>
      <c r="F453" s="32" t="str">
        <f>VLOOKUP(E453,Grupo!A:B,2,0)</f>
        <v>_Colhedoras</v>
      </c>
      <c r="G453" s="1">
        <v>1</v>
      </c>
      <c r="H453" s="1">
        <v>12461</v>
      </c>
      <c r="I453" s="2">
        <v>38644</v>
      </c>
      <c r="J453" s="1">
        <v>26387</v>
      </c>
      <c r="K453" s="3">
        <v>34030</v>
      </c>
      <c r="L453" s="1">
        <v>6363</v>
      </c>
      <c r="M453" s="1" t="s">
        <v>2</v>
      </c>
      <c r="N453" s="1" t="s">
        <v>1396</v>
      </c>
    </row>
    <row r="454" spans="1:14" x14ac:dyDescent="0.25">
      <c r="A454" s="1">
        <v>1524</v>
      </c>
      <c r="B454" s="1" t="s">
        <v>234</v>
      </c>
      <c r="C454" s="1" t="s">
        <v>48</v>
      </c>
      <c r="D454" s="1">
        <v>21795</v>
      </c>
      <c r="E454" s="1" t="s">
        <v>2234</v>
      </c>
      <c r="F454" s="32" t="str">
        <f>VLOOKUP(E454,Grupo!A:B,2,0)</f>
        <v>_Wagon</v>
      </c>
      <c r="G454" s="1">
        <v>1</v>
      </c>
      <c r="H454" s="1">
        <v>12264</v>
      </c>
      <c r="I454" s="2">
        <v>38646</v>
      </c>
      <c r="J454" s="1">
        <v>26411</v>
      </c>
      <c r="K454" s="3">
        <v>37323</v>
      </c>
      <c r="L454" s="1">
        <v>6415</v>
      </c>
      <c r="M454" s="1" t="s">
        <v>48</v>
      </c>
      <c r="N454" s="1" t="s">
        <v>1348</v>
      </c>
    </row>
    <row r="455" spans="1:14" x14ac:dyDescent="0.25">
      <c r="A455" s="1">
        <v>1046</v>
      </c>
      <c r="B455" s="1" t="s">
        <v>37</v>
      </c>
      <c r="C455" s="1" t="s">
        <v>29</v>
      </c>
      <c r="D455" s="1">
        <v>16300</v>
      </c>
      <c r="E455" s="1" t="s">
        <v>1164</v>
      </c>
      <c r="F455" s="32" t="str">
        <f>VLOOKUP(E455,Grupo!A:B,2,0)</f>
        <v>_Colhedoras</v>
      </c>
      <c r="G455" s="1">
        <v>1</v>
      </c>
      <c r="H455" s="1">
        <v>12484</v>
      </c>
      <c r="I455" s="2">
        <v>38650</v>
      </c>
      <c r="J455" s="1">
        <v>26431</v>
      </c>
      <c r="K455" s="3">
        <v>26068</v>
      </c>
      <c r="L455" s="1">
        <v>6434</v>
      </c>
      <c r="M455" s="1" t="s">
        <v>29</v>
      </c>
      <c r="N455" s="1" t="s">
        <v>1213</v>
      </c>
    </row>
    <row r="456" spans="1:14" x14ac:dyDescent="0.25">
      <c r="A456" s="1">
        <v>2218</v>
      </c>
      <c r="B456" s="1" t="s">
        <v>307</v>
      </c>
      <c r="C456" s="1" t="s">
        <v>79</v>
      </c>
      <c r="D456" s="1">
        <v>16300</v>
      </c>
      <c r="E456" s="1" t="s">
        <v>1164</v>
      </c>
      <c r="F456" s="32" t="str">
        <f>VLOOKUP(E456,Grupo!A:B,2,0)</f>
        <v>_Colhedoras</v>
      </c>
      <c r="G456" s="1">
        <v>1</v>
      </c>
      <c r="H456" s="1">
        <v>12492</v>
      </c>
      <c r="I456" s="2">
        <v>38651</v>
      </c>
      <c r="J456" s="1">
        <v>26445</v>
      </c>
      <c r="K456" s="3">
        <v>30500</v>
      </c>
      <c r="L456" s="1">
        <v>6400</v>
      </c>
      <c r="M456" s="1" t="s">
        <v>79</v>
      </c>
      <c r="N456" s="1" t="s">
        <v>1397</v>
      </c>
    </row>
    <row r="457" spans="1:14" x14ac:dyDescent="0.25">
      <c r="A457" s="1">
        <v>2186</v>
      </c>
      <c r="B457" s="1" t="s">
        <v>308</v>
      </c>
      <c r="C457" s="1" t="s">
        <v>29</v>
      </c>
      <c r="D457" s="1">
        <v>22322</v>
      </c>
      <c r="E457" s="1" t="s">
        <v>2248</v>
      </c>
      <c r="F457" s="32" t="str">
        <f>VLOOKUP(E457,Grupo!A:B,2,0)</f>
        <v>_Distribuidor_Ester</v>
      </c>
      <c r="G457" s="1">
        <v>1</v>
      </c>
      <c r="H457" s="1">
        <v>12327</v>
      </c>
      <c r="I457" s="2">
        <v>38651</v>
      </c>
      <c r="J457" s="1">
        <v>26444</v>
      </c>
      <c r="K457" s="3">
        <v>53000</v>
      </c>
      <c r="L457" s="1">
        <v>6489</v>
      </c>
      <c r="M457" s="1" t="s">
        <v>29</v>
      </c>
      <c r="N457" s="1" t="s">
        <v>1213</v>
      </c>
    </row>
    <row r="458" spans="1:14" x14ac:dyDescent="0.25">
      <c r="A458" s="1">
        <v>2274</v>
      </c>
      <c r="B458" s="1" t="s">
        <v>309</v>
      </c>
      <c r="C458" s="1" t="s">
        <v>79</v>
      </c>
      <c r="D458" s="1">
        <v>16300</v>
      </c>
      <c r="E458" s="1" t="s">
        <v>1164</v>
      </c>
      <c r="F458" s="32" t="str">
        <f>VLOOKUP(E458,Grupo!A:B,2,0)</f>
        <v>_Colhedoras</v>
      </c>
      <c r="G458" s="1">
        <v>1</v>
      </c>
      <c r="H458" s="1">
        <v>12486</v>
      </c>
      <c r="I458" s="2">
        <v>38665</v>
      </c>
      <c r="J458" s="1">
        <v>26574</v>
      </c>
      <c r="K458" s="3">
        <v>31800</v>
      </c>
      <c r="L458" s="1">
        <v>6493</v>
      </c>
      <c r="M458" s="1" t="s">
        <v>79</v>
      </c>
      <c r="N458" s="1" t="s">
        <v>1398</v>
      </c>
    </row>
    <row r="459" spans="1:14" x14ac:dyDescent="0.25">
      <c r="A459" s="1">
        <v>2279</v>
      </c>
      <c r="B459" s="1" t="s">
        <v>310</v>
      </c>
      <c r="C459" s="1" t="s">
        <v>29</v>
      </c>
      <c r="D459" s="1">
        <v>16300</v>
      </c>
      <c r="E459" s="1" t="s">
        <v>1164</v>
      </c>
      <c r="F459" s="32" t="str">
        <f>VLOOKUP(E459,Grupo!A:B,2,0)</f>
        <v>_Colhedoras</v>
      </c>
      <c r="G459" s="1">
        <v>1</v>
      </c>
      <c r="H459" s="1">
        <v>12533</v>
      </c>
      <c r="I459" s="2">
        <v>38666</v>
      </c>
      <c r="J459" s="1">
        <v>26586</v>
      </c>
      <c r="K459" s="3">
        <v>27496</v>
      </c>
      <c r="L459" s="1">
        <v>6494</v>
      </c>
      <c r="M459" s="1" t="s">
        <v>29</v>
      </c>
      <c r="N459" s="1" t="s">
        <v>1207</v>
      </c>
    </row>
    <row r="460" spans="1:14" x14ac:dyDescent="0.25">
      <c r="A460" s="1">
        <v>7793</v>
      </c>
      <c r="B460" s="1" t="s">
        <v>222</v>
      </c>
      <c r="C460" s="1" t="s">
        <v>10</v>
      </c>
      <c r="D460" s="1">
        <v>23163</v>
      </c>
      <c r="E460" s="1" t="s">
        <v>2249</v>
      </c>
      <c r="F460" s="32" t="e">
        <f>VLOOKUP(E460,Grupo!A:B,2,0)</f>
        <v>#N/A</v>
      </c>
      <c r="G460" s="1">
        <v>1</v>
      </c>
      <c r="H460" s="1">
        <v>12518</v>
      </c>
      <c r="I460" s="2">
        <v>38678</v>
      </c>
      <c r="J460" s="1">
        <v>26633</v>
      </c>
      <c r="K460" s="3">
        <v>50000</v>
      </c>
      <c r="L460" s="1">
        <v>6498</v>
      </c>
      <c r="M460" s="1" t="s">
        <v>10</v>
      </c>
      <c r="N460" s="1" t="s">
        <v>1337</v>
      </c>
    </row>
    <row r="461" spans="1:14" x14ac:dyDescent="0.25">
      <c r="A461" s="1">
        <v>2299</v>
      </c>
      <c r="B461" s="1" t="s">
        <v>311</v>
      </c>
      <c r="C461" s="1" t="s">
        <v>2</v>
      </c>
      <c r="D461" s="1">
        <v>13026</v>
      </c>
      <c r="E461" s="1" t="s">
        <v>2190</v>
      </c>
      <c r="F461" s="32" t="str">
        <f>VLOOKUP(E461,Grupo!A:B,2,0)</f>
        <v>_Colhedoras</v>
      </c>
      <c r="G461" s="1">
        <v>1</v>
      </c>
      <c r="H461" s="1">
        <v>12678</v>
      </c>
      <c r="I461" s="2">
        <v>38679</v>
      </c>
      <c r="J461" s="1">
        <v>26653</v>
      </c>
      <c r="K461" s="3">
        <v>23080</v>
      </c>
      <c r="L461" s="1"/>
      <c r="M461" s="1" t="s">
        <v>2</v>
      </c>
      <c r="N461" s="1" t="s">
        <v>1399</v>
      </c>
    </row>
    <row r="462" spans="1:14" x14ac:dyDescent="0.25">
      <c r="A462" s="1">
        <v>2266</v>
      </c>
      <c r="B462" s="1" t="s">
        <v>312</v>
      </c>
      <c r="C462" s="1" t="s">
        <v>2</v>
      </c>
      <c r="D462" s="1">
        <v>8704</v>
      </c>
      <c r="E462" s="1" t="s">
        <v>2125</v>
      </c>
      <c r="F462" s="32" t="str">
        <f>VLOOKUP(E462,Grupo!A:B,2,0)</f>
        <v>_TMX 06-10 m</v>
      </c>
      <c r="G462" s="1">
        <v>1</v>
      </c>
      <c r="H462" s="1">
        <v>12459</v>
      </c>
      <c r="I462" s="2">
        <v>38680</v>
      </c>
      <c r="J462" s="1">
        <v>26674</v>
      </c>
      <c r="K462" s="3">
        <v>61750</v>
      </c>
      <c r="L462" s="1">
        <v>6497</v>
      </c>
      <c r="M462" s="1" t="s">
        <v>2</v>
      </c>
      <c r="N462" s="1" t="s">
        <v>1400</v>
      </c>
    </row>
    <row r="463" spans="1:14" x14ac:dyDescent="0.25">
      <c r="A463" s="1">
        <v>2266</v>
      </c>
      <c r="B463" s="1" t="s">
        <v>312</v>
      </c>
      <c r="C463" s="1" t="s">
        <v>2</v>
      </c>
      <c r="D463" s="1">
        <v>8704</v>
      </c>
      <c r="E463" s="1" t="s">
        <v>2125</v>
      </c>
      <c r="F463" s="32" t="str">
        <f>VLOOKUP(E463,Grupo!A:B,2,0)</f>
        <v>_TMX 06-10 m</v>
      </c>
      <c r="G463" s="1">
        <v>1</v>
      </c>
      <c r="H463" s="1">
        <v>12699</v>
      </c>
      <c r="I463" s="2">
        <v>38681</v>
      </c>
      <c r="J463" s="1">
        <v>26687</v>
      </c>
      <c r="K463" s="3">
        <v>8000</v>
      </c>
      <c r="L463" s="1"/>
      <c r="M463" s="1" t="s">
        <v>2</v>
      </c>
      <c r="N463" s="1" t="s">
        <v>1400</v>
      </c>
    </row>
    <row r="464" spans="1:14" x14ac:dyDescent="0.25">
      <c r="A464" s="1">
        <v>7694</v>
      </c>
      <c r="B464" s="1" t="s">
        <v>248</v>
      </c>
      <c r="C464" s="1" t="s">
        <v>2</v>
      </c>
      <c r="D464" s="1">
        <v>10665</v>
      </c>
      <c r="E464" s="1" t="s">
        <v>2139</v>
      </c>
      <c r="F464" s="32" t="str">
        <f>VLOOKUP(E464,Grupo!A:B,2,0)</f>
        <v>_RX 0-11m</v>
      </c>
      <c r="G464" s="1">
        <v>1</v>
      </c>
      <c r="H464" s="1">
        <v>12725</v>
      </c>
      <c r="I464" s="2">
        <v>38687</v>
      </c>
      <c r="J464" s="1">
        <v>26746</v>
      </c>
      <c r="K464" s="3">
        <v>45669.29</v>
      </c>
      <c r="L464" s="1"/>
      <c r="M464" s="1" t="s">
        <v>2</v>
      </c>
      <c r="N464" s="1" t="s">
        <v>1319</v>
      </c>
    </row>
    <row r="465" spans="1:14" x14ac:dyDescent="0.25">
      <c r="A465" s="1">
        <v>625</v>
      </c>
      <c r="B465" s="1" t="s">
        <v>168</v>
      </c>
      <c r="C465" s="1" t="s">
        <v>2</v>
      </c>
      <c r="D465" s="1">
        <v>16300</v>
      </c>
      <c r="E465" s="1" t="s">
        <v>1164</v>
      </c>
      <c r="F465" s="32" t="str">
        <f>VLOOKUP(E465,Grupo!A:B,2,0)</f>
        <v>_Colhedoras</v>
      </c>
      <c r="G465" s="1">
        <v>1</v>
      </c>
      <c r="H465" s="1">
        <v>12749</v>
      </c>
      <c r="I465" s="2">
        <v>38688</v>
      </c>
      <c r="J465" s="1">
        <v>26761</v>
      </c>
      <c r="K465" s="3">
        <v>21000</v>
      </c>
      <c r="L465" s="1">
        <v>6496</v>
      </c>
      <c r="M465" s="1" t="s">
        <v>2</v>
      </c>
      <c r="N465" s="1" t="s">
        <v>1303</v>
      </c>
    </row>
    <row r="466" spans="1:14" x14ac:dyDescent="0.25">
      <c r="A466" s="1">
        <v>2233</v>
      </c>
      <c r="B466" s="1" t="s">
        <v>313</v>
      </c>
      <c r="C466" s="1" t="s">
        <v>314</v>
      </c>
      <c r="D466" s="1">
        <v>16300</v>
      </c>
      <c r="E466" s="1" t="s">
        <v>1164</v>
      </c>
      <c r="F466" s="32" t="str">
        <f>VLOOKUP(E466,Grupo!A:B,2,0)</f>
        <v>_Colhedoras</v>
      </c>
      <c r="G466" s="1">
        <v>1</v>
      </c>
      <c r="H466" s="1">
        <v>12631</v>
      </c>
      <c r="I466" s="2">
        <v>38693</v>
      </c>
      <c r="J466" s="1">
        <v>26797</v>
      </c>
      <c r="K466" s="3">
        <v>25000</v>
      </c>
      <c r="L466" s="1">
        <v>6495</v>
      </c>
      <c r="M466" s="1" t="s">
        <v>314</v>
      </c>
      <c r="N466" s="1" t="s">
        <v>1401</v>
      </c>
    </row>
    <row r="467" spans="1:14" x14ac:dyDescent="0.25">
      <c r="A467" s="1">
        <v>2306</v>
      </c>
      <c r="B467" s="1" t="s">
        <v>316</v>
      </c>
      <c r="C467" s="1" t="s">
        <v>2</v>
      </c>
      <c r="D467" s="1">
        <v>8343</v>
      </c>
      <c r="E467" s="1" t="s">
        <v>2200</v>
      </c>
      <c r="F467" s="32" t="str">
        <f>VLOOKUP(E467,Grupo!A:B,2,0)</f>
        <v>_Colhedoras</v>
      </c>
      <c r="G467" s="1">
        <v>1</v>
      </c>
      <c r="H467" s="1">
        <v>12757</v>
      </c>
      <c r="I467" s="2">
        <v>38693</v>
      </c>
      <c r="J467" s="1">
        <v>26795</v>
      </c>
      <c r="K467" s="3">
        <v>21000</v>
      </c>
      <c r="L467" s="1">
        <v>5512</v>
      </c>
      <c r="M467" s="1" t="s">
        <v>2</v>
      </c>
      <c r="N467" s="1" t="s">
        <v>1402</v>
      </c>
    </row>
    <row r="468" spans="1:14" x14ac:dyDescent="0.25">
      <c r="A468" s="1">
        <v>2233</v>
      </c>
      <c r="B468" s="1" t="s">
        <v>313</v>
      </c>
      <c r="C468" s="1" t="s">
        <v>314</v>
      </c>
      <c r="D468" s="1">
        <v>8363</v>
      </c>
      <c r="E468" s="1" t="s">
        <v>40</v>
      </c>
      <c r="F468" s="32" t="str">
        <f>VLOOKUP(E468,Grupo!A:B,2,0)</f>
        <v>_Sega_Pasto</v>
      </c>
      <c r="G468" s="1">
        <v>1</v>
      </c>
      <c r="H468" s="1">
        <v>12631</v>
      </c>
      <c r="I468" s="2">
        <v>38693</v>
      </c>
      <c r="J468" s="1">
        <v>26797</v>
      </c>
      <c r="K468" s="3">
        <v>19800</v>
      </c>
      <c r="L468" s="1">
        <v>4590</v>
      </c>
      <c r="M468" s="1" t="s">
        <v>314</v>
      </c>
      <c r="N468" s="1" t="s">
        <v>1401</v>
      </c>
    </row>
    <row r="469" spans="1:14" x14ac:dyDescent="0.25">
      <c r="A469" s="1">
        <v>2298</v>
      </c>
      <c r="B469" s="1" t="s">
        <v>315</v>
      </c>
      <c r="C469" s="1" t="s">
        <v>67</v>
      </c>
      <c r="D469" s="1">
        <v>19126</v>
      </c>
      <c r="E469" s="1" t="s">
        <v>2190</v>
      </c>
      <c r="F469" s="32" t="str">
        <f>VLOOKUP(E469,Grupo!A:B,2,0)</f>
        <v>_Colhedoras</v>
      </c>
      <c r="G469" s="1">
        <v>1</v>
      </c>
      <c r="H469" s="1">
        <v>12641</v>
      </c>
      <c r="I469" s="2">
        <v>38693</v>
      </c>
      <c r="J469" s="1">
        <v>26796</v>
      </c>
      <c r="K469" s="3">
        <v>39872</v>
      </c>
      <c r="L469" s="1">
        <v>6398</v>
      </c>
      <c r="M469" s="1" t="s">
        <v>67</v>
      </c>
      <c r="N469" s="1" t="s">
        <v>1403</v>
      </c>
    </row>
    <row r="470" spans="1:14" x14ac:dyDescent="0.25">
      <c r="A470" s="1">
        <v>2284</v>
      </c>
      <c r="B470" s="1" t="s">
        <v>318</v>
      </c>
      <c r="C470" s="1" t="s">
        <v>4</v>
      </c>
      <c r="D470" s="1">
        <v>8700</v>
      </c>
      <c r="E470" s="1" t="s">
        <v>2118</v>
      </c>
      <c r="F470" s="32" t="str">
        <f>VLOOKUP(E470,Grupo!A:B,2,0)</f>
        <v>_TMX 02-5 m</v>
      </c>
      <c r="G470" s="1">
        <v>1</v>
      </c>
      <c r="H470" s="1">
        <v>12524</v>
      </c>
      <c r="I470" s="2">
        <v>38694</v>
      </c>
      <c r="J470" s="1">
        <v>26807</v>
      </c>
      <c r="K470" s="3">
        <v>45000</v>
      </c>
      <c r="L470" s="1">
        <v>6501</v>
      </c>
      <c r="M470" s="1" t="s">
        <v>4</v>
      </c>
      <c r="N470" s="1" t="s">
        <v>1404</v>
      </c>
    </row>
    <row r="471" spans="1:14" x14ac:dyDescent="0.25">
      <c r="A471" s="1">
        <v>1968</v>
      </c>
      <c r="B471" s="1" t="s">
        <v>317</v>
      </c>
      <c r="C471" s="1" t="s">
        <v>29</v>
      </c>
      <c r="D471" s="1">
        <v>8704</v>
      </c>
      <c r="E471" s="1" t="s">
        <v>2125</v>
      </c>
      <c r="F471" s="32" t="str">
        <f>VLOOKUP(E471,Grupo!A:B,2,0)</f>
        <v>_TMX 06-10 m</v>
      </c>
      <c r="G471" s="1">
        <v>1</v>
      </c>
      <c r="H471" s="1">
        <v>12529</v>
      </c>
      <c r="I471" s="2">
        <v>38694</v>
      </c>
      <c r="J471" s="1">
        <v>26799</v>
      </c>
      <c r="K471" s="3">
        <v>63000</v>
      </c>
      <c r="L471" s="1">
        <v>6500</v>
      </c>
      <c r="M471" s="1" t="s">
        <v>29</v>
      </c>
      <c r="N471" s="1" t="s">
        <v>1256</v>
      </c>
    </row>
    <row r="472" spans="1:14" x14ac:dyDescent="0.25">
      <c r="A472" s="1">
        <v>7692</v>
      </c>
      <c r="B472" s="1" t="s">
        <v>250</v>
      </c>
      <c r="C472" s="1" t="s">
        <v>79</v>
      </c>
      <c r="D472" s="1">
        <v>8794</v>
      </c>
      <c r="E472" s="1" t="s">
        <v>2120</v>
      </c>
      <c r="F472" s="32" t="str">
        <f>VLOOKUP(E472,Grupo!A:B,2,0)</f>
        <v>_TMX 02-5 m</v>
      </c>
      <c r="G472" s="1">
        <v>1</v>
      </c>
      <c r="H472" s="1">
        <v>12611</v>
      </c>
      <c r="I472" s="2">
        <v>38702</v>
      </c>
      <c r="J472" s="1">
        <v>26874</v>
      </c>
      <c r="K472" s="3">
        <v>58873.599999999999</v>
      </c>
      <c r="L472" s="1">
        <v>6505</v>
      </c>
      <c r="M472" s="1" t="s">
        <v>79</v>
      </c>
      <c r="N472" s="1" t="s">
        <v>1359</v>
      </c>
    </row>
    <row r="473" spans="1:14" x14ac:dyDescent="0.25">
      <c r="A473" s="1">
        <v>2285</v>
      </c>
      <c r="B473" s="1" t="s">
        <v>320</v>
      </c>
      <c r="C473" s="1" t="s">
        <v>29</v>
      </c>
      <c r="D473" s="1">
        <v>17124</v>
      </c>
      <c r="E473" s="1" t="s">
        <v>1988</v>
      </c>
      <c r="F473" s="32" t="str">
        <f>VLOOKUP(E473,Grupo!A:B,2,0)</f>
        <v>_Colhedoras</v>
      </c>
      <c r="G473" s="1">
        <v>1</v>
      </c>
      <c r="H473" s="1">
        <v>12598</v>
      </c>
      <c r="I473" s="2">
        <v>38707</v>
      </c>
      <c r="J473" s="1">
        <v>26914</v>
      </c>
      <c r="K473" s="3">
        <v>10560</v>
      </c>
      <c r="L473" s="1">
        <v>6318</v>
      </c>
      <c r="M473" s="1" t="s">
        <v>29</v>
      </c>
      <c r="N473" s="1" t="s">
        <v>1405</v>
      </c>
    </row>
    <row r="474" spans="1:14" x14ac:dyDescent="0.25">
      <c r="A474" s="1">
        <v>2321</v>
      </c>
      <c r="B474" s="1" t="s">
        <v>319</v>
      </c>
      <c r="C474" s="1" t="s">
        <v>2</v>
      </c>
      <c r="D474" s="1">
        <v>12189</v>
      </c>
      <c r="E474" s="1" t="s">
        <v>2142</v>
      </c>
      <c r="F474" s="32" t="str">
        <f>VLOOKUP(E474,Grupo!A:B,2,0)</f>
        <v>_RX 0-11m</v>
      </c>
      <c r="G474" s="1">
        <v>1</v>
      </c>
      <c r="H474" s="1">
        <v>12858</v>
      </c>
      <c r="I474" s="2">
        <v>38707</v>
      </c>
      <c r="J474" s="1">
        <v>26919</v>
      </c>
      <c r="K474" s="3">
        <v>60000</v>
      </c>
      <c r="L474" s="1">
        <v>6520</v>
      </c>
      <c r="M474" s="1" t="s">
        <v>2</v>
      </c>
      <c r="N474" s="1" t="s">
        <v>1204</v>
      </c>
    </row>
    <row r="475" spans="1:14" x14ac:dyDescent="0.25">
      <c r="A475" s="1">
        <v>2186</v>
      </c>
      <c r="B475" s="1" t="s">
        <v>308</v>
      </c>
      <c r="C475" s="1" t="s">
        <v>29</v>
      </c>
      <c r="D475" s="1">
        <v>22394</v>
      </c>
      <c r="E475" s="1" t="s">
        <v>2002</v>
      </c>
      <c r="F475" s="32" t="e">
        <f>VLOOKUP(E475,Grupo!A:B,2,0)</f>
        <v>#N/A</v>
      </c>
      <c r="G475" s="1">
        <v>1</v>
      </c>
      <c r="H475" s="1">
        <v>12686</v>
      </c>
      <c r="I475" s="2">
        <v>38709</v>
      </c>
      <c r="J475" s="1">
        <v>26934</v>
      </c>
      <c r="K475" s="3">
        <v>72000</v>
      </c>
      <c r="L475" s="1">
        <v>6507</v>
      </c>
      <c r="M475" s="1" t="s">
        <v>29</v>
      </c>
      <c r="N475" s="1" t="s">
        <v>1213</v>
      </c>
    </row>
    <row r="476" spans="1:14" x14ac:dyDescent="0.25">
      <c r="A476" s="1">
        <v>2320</v>
      </c>
      <c r="B476" s="1" t="s">
        <v>321</v>
      </c>
      <c r="C476" s="1" t="s">
        <v>79</v>
      </c>
      <c r="D476" s="1">
        <v>17124</v>
      </c>
      <c r="E476" s="1" t="s">
        <v>1988</v>
      </c>
      <c r="F476" s="32" t="str">
        <f>VLOOKUP(E476,Grupo!A:B,2,0)</f>
        <v>_Colhedoras</v>
      </c>
      <c r="G476" s="1">
        <v>1</v>
      </c>
      <c r="H476" s="1">
        <v>12830</v>
      </c>
      <c r="I476" s="2">
        <v>38715</v>
      </c>
      <c r="J476" s="1">
        <v>26959</v>
      </c>
      <c r="K476" s="3">
        <v>8400</v>
      </c>
      <c r="L476" s="1">
        <v>6134</v>
      </c>
      <c r="M476" s="1" t="s">
        <v>79</v>
      </c>
      <c r="N476" s="1" t="s">
        <v>1406</v>
      </c>
    </row>
    <row r="477" spans="1:14" x14ac:dyDescent="0.25">
      <c r="A477" s="1">
        <v>2320</v>
      </c>
      <c r="B477" s="1" t="s">
        <v>321</v>
      </c>
      <c r="C477" s="1" t="s">
        <v>79</v>
      </c>
      <c r="D477" s="1">
        <v>17124</v>
      </c>
      <c r="E477" s="1" t="s">
        <v>1988</v>
      </c>
      <c r="F477" s="32" t="str">
        <f>VLOOKUP(E477,Grupo!A:B,2,0)</f>
        <v>_Colhedoras</v>
      </c>
      <c r="G477" s="1">
        <v>1</v>
      </c>
      <c r="H477" s="1">
        <v>12830</v>
      </c>
      <c r="I477" s="2">
        <v>38715</v>
      </c>
      <c r="J477" s="1">
        <v>26959</v>
      </c>
      <c r="K477" s="3">
        <v>8400</v>
      </c>
      <c r="L477" s="1">
        <v>6096</v>
      </c>
      <c r="M477" s="1" t="s">
        <v>79</v>
      </c>
      <c r="N477" s="1" t="s">
        <v>1406</v>
      </c>
    </row>
    <row r="478" spans="1:14" x14ac:dyDescent="0.25">
      <c r="A478" s="1">
        <v>2320</v>
      </c>
      <c r="B478" s="1" t="s">
        <v>321</v>
      </c>
      <c r="C478" s="1" t="s">
        <v>79</v>
      </c>
      <c r="D478" s="1">
        <v>17124</v>
      </c>
      <c r="E478" s="1" t="s">
        <v>1988</v>
      </c>
      <c r="F478" s="32" t="str">
        <f>VLOOKUP(E478,Grupo!A:B,2,0)</f>
        <v>_Colhedoras</v>
      </c>
      <c r="G478" s="1">
        <v>1</v>
      </c>
      <c r="H478" s="1">
        <v>12830</v>
      </c>
      <c r="I478" s="2">
        <v>38715</v>
      </c>
      <c r="J478" s="1">
        <v>26959</v>
      </c>
      <c r="K478" s="3">
        <v>8400</v>
      </c>
      <c r="L478" s="1">
        <v>6133</v>
      </c>
      <c r="M478" s="1" t="s">
        <v>79</v>
      </c>
      <c r="N478" s="1" t="s">
        <v>1406</v>
      </c>
    </row>
    <row r="479" spans="1:14" x14ac:dyDescent="0.25">
      <c r="A479" s="1">
        <v>2417</v>
      </c>
      <c r="B479" s="1" t="s">
        <v>322</v>
      </c>
      <c r="C479" s="1" t="s">
        <v>2</v>
      </c>
      <c r="D479" s="1">
        <v>8342</v>
      </c>
      <c r="E479" s="1" t="s">
        <v>2196</v>
      </c>
      <c r="F479" s="32" t="str">
        <f>VLOOKUP(E479,Grupo!A:B,2,0)</f>
        <v>_Colhedoras</v>
      </c>
      <c r="G479" s="1">
        <v>1</v>
      </c>
      <c r="H479" s="1">
        <v>12908</v>
      </c>
      <c r="I479" s="2">
        <v>38728</v>
      </c>
      <c r="J479" s="1">
        <v>27030</v>
      </c>
      <c r="K479" s="3">
        <v>21000</v>
      </c>
      <c r="L479" s="1">
        <v>6479</v>
      </c>
      <c r="M479" s="1" t="s">
        <v>2</v>
      </c>
      <c r="N479" s="1" t="s">
        <v>1407</v>
      </c>
    </row>
    <row r="480" spans="1:14" x14ac:dyDescent="0.25">
      <c r="A480" s="1">
        <v>2218</v>
      </c>
      <c r="B480" s="1" t="s">
        <v>307</v>
      </c>
      <c r="C480" s="1" t="s">
        <v>79</v>
      </c>
      <c r="D480" s="1">
        <v>16300</v>
      </c>
      <c r="E480" s="1" t="s">
        <v>1164</v>
      </c>
      <c r="F480" s="32" t="str">
        <f>VLOOKUP(E480,Grupo!A:B,2,0)</f>
        <v>_Colhedoras</v>
      </c>
      <c r="G480" s="1">
        <v>1</v>
      </c>
      <c r="H480" s="1">
        <v>12952</v>
      </c>
      <c r="I480" s="2">
        <v>38728</v>
      </c>
      <c r="J480" s="1">
        <v>27046</v>
      </c>
      <c r="K480" s="3">
        <v>30500</v>
      </c>
      <c r="L480" s="1">
        <v>6400</v>
      </c>
      <c r="M480" s="1" t="s">
        <v>79</v>
      </c>
      <c r="N480" s="1" t="s">
        <v>1397</v>
      </c>
    </row>
    <row r="481" spans="1:14" x14ac:dyDescent="0.25">
      <c r="A481" s="1">
        <v>2231</v>
      </c>
      <c r="B481" s="1" t="s">
        <v>323</v>
      </c>
      <c r="C481" s="1" t="s">
        <v>128</v>
      </c>
      <c r="D481" s="1">
        <v>23433</v>
      </c>
      <c r="E481" s="1" t="s">
        <v>2227</v>
      </c>
      <c r="F481" s="32" t="str">
        <f>VLOOKUP(E481,Grupo!A:B,2,0)</f>
        <v>_VM 2-8 m</v>
      </c>
      <c r="G481" s="1">
        <v>1</v>
      </c>
      <c r="H481" s="1">
        <v>12367</v>
      </c>
      <c r="I481" s="2">
        <v>38742</v>
      </c>
      <c r="J481" s="1">
        <v>27164</v>
      </c>
      <c r="K481" s="3">
        <v>46940</v>
      </c>
      <c r="L481" s="1">
        <v>6476</v>
      </c>
      <c r="M481" s="1" t="s">
        <v>128</v>
      </c>
      <c r="N481" s="1" t="s">
        <v>1408</v>
      </c>
    </row>
    <row r="482" spans="1:14" x14ac:dyDescent="0.25">
      <c r="A482" s="1">
        <v>2436</v>
      </c>
      <c r="B482" s="1" t="s">
        <v>324</v>
      </c>
      <c r="C482" s="1" t="s">
        <v>4</v>
      </c>
      <c r="D482" s="1">
        <v>8340</v>
      </c>
      <c r="E482" s="1" t="s">
        <v>2191</v>
      </c>
      <c r="F482" s="32" t="str">
        <f>VLOOKUP(E482,Grupo!A:B,2,0)</f>
        <v>_Colhedoras</v>
      </c>
      <c r="G482" s="1">
        <v>1</v>
      </c>
      <c r="H482" s="1">
        <v>13018</v>
      </c>
      <c r="I482" s="2">
        <v>38743</v>
      </c>
      <c r="J482" s="1">
        <v>27178</v>
      </c>
      <c r="K482" s="3">
        <v>27000</v>
      </c>
      <c r="L482" s="1">
        <v>6524</v>
      </c>
      <c r="M482" s="1" t="s">
        <v>4</v>
      </c>
      <c r="N482" s="1" t="s">
        <v>1409</v>
      </c>
    </row>
    <row r="483" spans="1:14" x14ac:dyDescent="0.25">
      <c r="A483" s="1">
        <v>1046</v>
      </c>
      <c r="B483" s="1" t="s">
        <v>325</v>
      </c>
      <c r="C483" s="1" t="s">
        <v>29</v>
      </c>
      <c r="D483" s="1">
        <v>19126</v>
      </c>
      <c r="E483" s="1" t="s">
        <v>2190</v>
      </c>
      <c r="F483" s="32" t="str">
        <f>VLOOKUP(E483,Grupo!A:B,2,0)</f>
        <v>_Colhedoras</v>
      </c>
      <c r="G483" s="1">
        <v>1</v>
      </c>
      <c r="H483" s="1">
        <v>13090</v>
      </c>
      <c r="I483" s="2">
        <v>38748</v>
      </c>
      <c r="J483" s="1">
        <v>27220</v>
      </c>
      <c r="K483" s="3">
        <v>21791.33</v>
      </c>
      <c r="L483" s="1">
        <v>6325</v>
      </c>
      <c r="M483" s="1" t="s">
        <v>29</v>
      </c>
      <c r="N483" s="1" t="s">
        <v>1272</v>
      </c>
    </row>
    <row r="484" spans="1:14" x14ac:dyDescent="0.25">
      <c r="A484" s="1">
        <v>2236</v>
      </c>
      <c r="B484" s="1" t="s">
        <v>326</v>
      </c>
      <c r="C484" s="1" t="s">
        <v>4</v>
      </c>
      <c r="D484" s="1">
        <v>23458</v>
      </c>
      <c r="E484" s="1" t="s">
        <v>2223</v>
      </c>
      <c r="F484" s="32" t="e">
        <f>VLOOKUP(E484,Grupo!A:B,2,0)</f>
        <v>#N/A</v>
      </c>
      <c r="G484" s="1">
        <v>1</v>
      </c>
      <c r="H484" s="1">
        <v>13092</v>
      </c>
      <c r="I484" s="2">
        <v>38748</v>
      </c>
      <c r="J484" s="1">
        <v>27219</v>
      </c>
      <c r="K484" s="3">
        <v>45000</v>
      </c>
      <c r="L484" s="1">
        <v>6460</v>
      </c>
      <c r="M484" s="1" t="s">
        <v>4</v>
      </c>
      <c r="N484" s="1" t="s">
        <v>1410</v>
      </c>
    </row>
    <row r="485" spans="1:14" x14ac:dyDescent="0.25">
      <c r="A485" s="1">
        <v>7942</v>
      </c>
      <c r="B485" s="1" t="s">
        <v>97</v>
      </c>
      <c r="C485" s="1" t="s">
        <v>2</v>
      </c>
      <c r="D485" s="1">
        <v>17124</v>
      </c>
      <c r="E485" s="1" t="s">
        <v>1988</v>
      </c>
      <c r="F485" s="32" t="str">
        <f>VLOOKUP(E485,Grupo!A:B,2,0)</f>
        <v>_Colhedoras</v>
      </c>
      <c r="G485" s="1">
        <v>1</v>
      </c>
      <c r="H485" s="1">
        <v>13060</v>
      </c>
      <c r="I485" s="2">
        <v>38750</v>
      </c>
      <c r="J485" s="1">
        <v>27242</v>
      </c>
      <c r="K485" s="3">
        <v>10800</v>
      </c>
      <c r="L485" s="1">
        <v>6317</v>
      </c>
      <c r="M485" s="1" t="s">
        <v>2</v>
      </c>
      <c r="N485" s="1" t="s">
        <v>1253</v>
      </c>
    </row>
    <row r="486" spans="1:14" x14ac:dyDescent="0.25">
      <c r="A486" s="1">
        <v>7942</v>
      </c>
      <c r="B486" s="1" t="s">
        <v>97</v>
      </c>
      <c r="C486" s="1" t="s">
        <v>2</v>
      </c>
      <c r="D486" s="1">
        <v>17124</v>
      </c>
      <c r="E486" s="1" t="s">
        <v>1988</v>
      </c>
      <c r="F486" s="32" t="str">
        <f>VLOOKUP(E486,Grupo!A:B,2,0)</f>
        <v>_Colhedoras</v>
      </c>
      <c r="G486" s="1">
        <v>1</v>
      </c>
      <c r="H486" s="1">
        <v>13060</v>
      </c>
      <c r="I486" s="2">
        <v>38750</v>
      </c>
      <c r="J486" s="1">
        <v>27242</v>
      </c>
      <c r="K486" s="3">
        <v>10800</v>
      </c>
      <c r="L486" s="1">
        <v>6320</v>
      </c>
      <c r="M486" s="1" t="s">
        <v>2</v>
      </c>
      <c r="N486" s="1" t="s">
        <v>1253</v>
      </c>
    </row>
    <row r="487" spans="1:14" x14ac:dyDescent="0.25">
      <c r="A487" s="1">
        <v>2320</v>
      </c>
      <c r="B487" s="1" t="s">
        <v>321</v>
      </c>
      <c r="C487" s="1" t="s">
        <v>79</v>
      </c>
      <c r="D487" s="1">
        <v>22377</v>
      </c>
      <c r="E487" s="1" t="s">
        <v>2224</v>
      </c>
      <c r="F487" s="32" t="e">
        <f>VLOOKUP(E487,Grupo!A:B,2,0)</f>
        <v>#N/A</v>
      </c>
      <c r="G487" s="1">
        <v>1</v>
      </c>
      <c r="H487" s="1">
        <v>13050</v>
      </c>
      <c r="I487" s="2">
        <v>38751</v>
      </c>
      <c r="J487" s="1">
        <v>27272</v>
      </c>
      <c r="K487" s="3">
        <v>20000</v>
      </c>
      <c r="L487" s="1">
        <v>6459</v>
      </c>
      <c r="M487" s="1" t="s">
        <v>79</v>
      </c>
      <c r="N487" s="1" t="s">
        <v>1406</v>
      </c>
    </row>
    <row r="488" spans="1:14" x14ac:dyDescent="0.25">
      <c r="A488" s="1">
        <v>2452</v>
      </c>
      <c r="B488" s="1" t="s">
        <v>327</v>
      </c>
      <c r="C488" s="1" t="s">
        <v>15</v>
      </c>
      <c r="D488" s="1">
        <v>22322</v>
      </c>
      <c r="E488" s="1" t="s">
        <v>2248</v>
      </c>
      <c r="F488" s="32" t="str">
        <f>VLOOKUP(E488,Grupo!A:B,2,0)</f>
        <v>_Distribuidor_Ester</v>
      </c>
      <c r="G488" s="1">
        <v>1</v>
      </c>
      <c r="H488" s="1">
        <v>13099</v>
      </c>
      <c r="I488" s="2">
        <v>38755</v>
      </c>
      <c r="J488" s="1">
        <v>27303</v>
      </c>
      <c r="K488" s="3">
        <v>77126</v>
      </c>
      <c r="L488" s="1">
        <v>6489</v>
      </c>
      <c r="M488" s="1" t="s">
        <v>15</v>
      </c>
      <c r="N488" s="1" t="s">
        <v>1411</v>
      </c>
    </row>
    <row r="489" spans="1:14" x14ac:dyDescent="0.25">
      <c r="A489" s="1">
        <v>2427</v>
      </c>
      <c r="B489" s="1" t="s">
        <v>328</v>
      </c>
      <c r="C489" s="1" t="s">
        <v>2</v>
      </c>
      <c r="D489" s="1">
        <v>8794</v>
      </c>
      <c r="E489" s="1" t="s">
        <v>2120</v>
      </c>
      <c r="F489" s="32" t="str">
        <f>VLOOKUP(E489,Grupo!A:B,2,0)</f>
        <v>_TMX 02-5 m</v>
      </c>
      <c r="G489" s="1">
        <v>1</v>
      </c>
      <c r="H489" s="1">
        <v>13011</v>
      </c>
      <c r="I489" s="2">
        <v>38756</v>
      </c>
      <c r="J489" s="1">
        <v>27329</v>
      </c>
      <c r="K489" s="3">
        <v>73000</v>
      </c>
      <c r="L489" s="1">
        <v>6522</v>
      </c>
      <c r="M489" s="1" t="s">
        <v>2</v>
      </c>
      <c r="N489" s="1" t="s">
        <v>1274</v>
      </c>
    </row>
    <row r="490" spans="1:14" x14ac:dyDescent="0.25">
      <c r="A490" s="1">
        <v>2425</v>
      </c>
      <c r="B490" s="1" t="s">
        <v>329</v>
      </c>
      <c r="C490" s="1" t="s">
        <v>2</v>
      </c>
      <c r="D490" s="1">
        <v>22955</v>
      </c>
      <c r="E490" s="1" t="s">
        <v>2207</v>
      </c>
      <c r="F490" s="32" t="e">
        <f>VLOOKUP(E490,Grupo!A:B,2,0)</f>
        <v>#N/A</v>
      </c>
      <c r="G490" s="1">
        <v>1</v>
      </c>
      <c r="H490" s="1">
        <v>13003</v>
      </c>
      <c r="I490" s="2">
        <v>38761</v>
      </c>
      <c r="J490" s="1">
        <v>27396</v>
      </c>
      <c r="K490" s="3">
        <v>22000</v>
      </c>
      <c r="L490" s="1">
        <v>6530</v>
      </c>
      <c r="M490" s="1" t="s">
        <v>2</v>
      </c>
      <c r="N490" s="1" t="s">
        <v>1412</v>
      </c>
    </row>
    <row r="491" spans="1:14" x14ac:dyDescent="0.25">
      <c r="A491" s="1">
        <v>7968</v>
      </c>
      <c r="B491" s="1" t="s">
        <v>90</v>
      </c>
      <c r="C491" s="1" t="s">
        <v>10</v>
      </c>
      <c r="D491" s="1">
        <v>16300</v>
      </c>
      <c r="E491" s="1" t="s">
        <v>1164</v>
      </c>
      <c r="F491" s="32" t="str">
        <f>VLOOKUP(E491,Grupo!A:B,2,0)</f>
        <v>_Colhedoras</v>
      </c>
      <c r="G491" s="1">
        <v>1</v>
      </c>
      <c r="H491" s="1">
        <v>13272</v>
      </c>
      <c r="I491" s="2">
        <v>38770</v>
      </c>
      <c r="J491" s="1">
        <v>27512</v>
      </c>
      <c r="K491" s="3">
        <v>25000</v>
      </c>
      <c r="L491" s="1">
        <v>6523</v>
      </c>
      <c r="M491" s="1" t="s">
        <v>10</v>
      </c>
      <c r="N491" s="1" t="s">
        <v>1248</v>
      </c>
    </row>
    <row r="492" spans="1:14" x14ac:dyDescent="0.25">
      <c r="A492" s="1">
        <v>1330</v>
      </c>
      <c r="B492" s="1" t="s">
        <v>330</v>
      </c>
      <c r="C492" s="1" t="s">
        <v>2</v>
      </c>
      <c r="D492" s="1">
        <v>10665</v>
      </c>
      <c r="E492" s="1" t="s">
        <v>2139</v>
      </c>
      <c r="F492" s="32" t="str">
        <f>VLOOKUP(E492,Grupo!A:B,2,0)</f>
        <v>_RX 0-11m</v>
      </c>
      <c r="G492" s="1">
        <v>1</v>
      </c>
      <c r="H492" s="1">
        <v>12277</v>
      </c>
      <c r="I492" s="2">
        <v>38771</v>
      </c>
      <c r="J492" s="1">
        <v>27528</v>
      </c>
      <c r="K492" s="3">
        <v>95000</v>
      </c>
      <c r="L492" s="1">
        <v>6531</v>
      </c>
      <c r="M492" s="1" t="s">
        <v>2</v>
      </c>
      <c r="N492" s="1" t="s">
        <v>1413</v>
      </c>
    </row>
    <row r="493" spans="1:14" x14ac:dyDescent="0.25">
      <c r="A493" s="1">
        <v>7921</v>
      </c>
      <c r="B493" s="1" t="s">
        <v>46</v>
      </c>
      <c r="C493" s="1" t="s">
        <v>2</v>
      </c>
      <c r="D493" s="1">
        <v>8342</v>
      </c>
      <c r="E493" s="1" t="s">
        <v>2196</v>
      </c>
      <c r="F493" s="32" t="str">
        <f>VLOOKUP(E493,Grupo!A:B,2,0)</f>
        <v>_Colhedoras</v>
      </c>
      <c r="G493" s="1">
        <v>1</v>
      </c>
      <c r="H493" s="1">
        <v>12694</v>
      </c>
      <c r="I493" s="2">
        <v>38777</v>
      </c>
      <c r="J493" s="1">
        <v>27579</v>
      </c>
      <c r="K493" s="3">
        <v>14271.34</v>
      </c>
      <c r="L493" s="1">
        <v>6515</v>
      </c>
      <c r="M493" s="1" t="s">
        <v>2</v>
      </c>
      <c r="N493" s="1" t="s">
        <v>1314</v>
      </c>
    </row>
    <row r="494" spans="1:14" x14ac:dyDescent="0.25">
      <c r="A494" s="1">
        <v>7921</v>
      </c>
      <c r="B494" s="1" t="s">
        <v>46</v>
      </c>
      <c r="C494" s="1" t="s">
        <v>2</v>
      </c>
      <c r="D494" s="1">
        <v>8342</v>
      </c>
      <c r="E494" s="1" t="s">
        <v>2196</v>
      </c>
      <c r="F494" s="32" t="str">
        <f>VLOOKUP(E494,Grupo!A:B,2,0)</f>
        <v>_Colhedoras</v>
      </c>
      <c r="G494" s="1">
        <v>1</v>
      </c>
      <c r="H494" s="1">
        <v>12694</v>
      </c>
      <c r="I494" s="2">
        <v>38777</v>
      </c>
      <c r="J494" s="1">
        <v>27579</v>
      </c>
      <c r="K494" s="3">
        <v>14271.34</v>
      </c>
      <c r="L494" s="1">
        <v>6516</v>
      </c>
      <c r="M494" s="1" t="s">
        <v>2</v>
      </c>
      <c r="N494" s="1" t="s">
        <v>1314</v>
      </c>
    </row>
    <row r="495" spans="1:14" x14ac:dyDescent="0.25">
      <c r="A495" s="1">
        <v>7921</v>
      </c>
      <c r="B495" s="1" t="s">
        <v>46</v>
      </c>
      <c r="C495" s="1" t="s">
        <v>2</v>
      </c>
      <c r="D495" s="1">
        <v>8342</v>
      </c>
      <c r="E495" s="1" t="s">
        <v>2196</v>
      </c>
      <c r="F495" s="32" t="str">
        <f>VLOOKUP(E495,Grupo!A:B,2,0)</f>
        <v>_Colhedoras</v>
      </c>
      <c r="G495" s="1">
        <v>1</v>
      </c>
      <c r="H495" s="1">
        <v>12694</v>
      </c>
      <c r="I495" s="2">
        <v>38777</v>
      </c>
      <c r="J495" s="1">
        <v>27579</v>
      </c>
      <c r="K495" s="3">
        <v>14271.34</v>
      </c>
      <c r="L495" s="1">
        <v>6517</v>
      </c>
      <c r="M495" s="1" t="s">
        <v>2</v>
      </c>
      <c r="N495" s="1" t="s">
        <v>1314</v>
      </c>
    </row>
    <row r="496" spans="1:14" x14ac:dyDescent="0.25">
      <c r="A496" s="1">
        <v>7921</v>
      </c>
      <c r="B496" s="1" t="s">
        <v>46</v>
      </c>
      <c r="C496" s="1" t="s">
        <v>2</v>
      </c>
      <c r="D496" s="1">
        <v>8342</v>
      </c>
      <c r="E496" s="1" t="s">
        <v>2196</v>
      </c>
      <c r="F496" s="32" t="str">
        <f>VLOOKUP(E496,Grupo!A:B,2,0)</f>
        <v>_Colhedoras</v>
      </c>
      <c r="G496" s="1">
        <v>1</v>
      </c>
      <c r="H496" s="1">
        <v>12694</v>
      </c>
      <c r="I496" s="2">
        <v>38777</v>
      </c>
      <c r="J496" s="1">
        <v>27578</v>
      </c>
      <c r="K496" s="3">
        <v>14271.34</v>
      </c>
      <c r="L496" s="1">
        <v>6509</v>
      </c>
      <c r="M496" s="1" t="s">
        <v>2</v>
      </c>
      <c r="N496" s="1" t="s">
        <v>1314</v>
      </c>
    </row>
    <row r="497" spans="1:14" x14ac:dyDescent="0.25">
      <c r="A497" s="1">
        <v>7921</v>
      </c>
      <c r="B497" s="1" t="s">
        <v>46</v>
      </c>
      <c r="C497" s="1" t="s">
        <v>2</v>
      </c>
      <c r="D497" s="1">
        <v>8342</v>
      </c>
      <c r="E497" s="1" t="s">
        <v>2196</v>
      </c>
      <c r="F497" s="32" t="str">
        <f>VLOOKUP(E497,Grupo!A:B,2,0)</f>
        <v>_Colhedoras</v>
      </c>
      <c r="G497" s="1">
        <v>1</v>
      </c>
      <c r="H497" s="1">
        <v>12694</v>
      </c>
      <c r="I497" s="2">
        <v>38777</v>
      </c>
      <c r="J497" s="1">
        <v>27578</v>
      </c>
      <c r="K497" s="3">
        <v>14271.34</v>
      </c>
      <c r="L497" s="1">
        <v>6513</v>
      </c>
      <c r="M497" s="1" t="s">
        <v>2</v>
      </c>
      <c r="N497" s="1" t="s">
        <v>1314</v>
      </c>
    </row>
    <row r="498" spans="1:14" x14ac:dyDescent="0.25">
      <c r="A498" s="1">
        <v>7921</v>
      </c>
      <c r="B498" s="1" t="s">
        <v>46</v>
      </c>
      <c r="C498" s="1" t="s">
        <v>2</v>
      </c>
      <c r="D498" s="1">
        <v>8342</v>
      </c>
      <c r="E498" s="1" t="s">
        <v>2196</v>
      </c>
      <c r="F498" s="32" t="str">
        <f>VLOOKUP(E498,Grupo!A:B,2,0)</f>
        <v>_Colhedoras</v>
      </c>
      <c r="G498" s="1">
        <v>1</v>
      </c>
      <c r="H498" s="1">
        <v>12694</v>
      </c>
      <c r="I498" s="2">
        <v>38777</v>
      </c>
      <c r="J498" s="1">
        <v>27579</v>
      </c>
      <c r="K498" s="3">
        <v>14271.34</v>
      </c>
      <c r="L498" s="1">
        <v>6514</v>
      </c>
      <c r="M498" s="1" t="s">
        <v>2</v>
      </c>
      <c r="N498" s="1" t="s">
        <v>1314</v>
      </c>
    </row>
    <row r="499" spans="1:14" x14ac:dyDescent="0.25">
      <c r="A499" s="1">
        <v>7921</v>
      </c>
      <c r="B499" s="1" t="s">
        <v>46</v>
      </c>
      <c r="C499" s="1" t="s">
        <v>2</v>
      </c>
      <c r="D499" s="1">
        <v>8342</v>
      </c>
      <c r="E499" s="1" t="s">
        <v>2196</v>
      </c>
      <c r="F499" s="32" t="str">
        <f>VLOOKUP(E499,Grupo!A:B,2,0)</f>
        <v>_Colhedoras</v>
      </c>
      <c r="G499" s="1">
        <v>1</v>
      </c>
      <c r="H499" s="1">
        <v>12694</v>
      </c>
      <c r="I499" s="2">
        <v>38777</v>
      </c>
      <c r="J499" s="1">
        <v>27579</v>
      </c>
      <c r="K499" s="3">
        <v>14271.34</v>
      </c>
      <c r="L499" s="1">
        <v>6518</v>
      </c>
      <c r="M499" s="1" t="s">
        <v>2</v>
      </c>
      <c r="N499" s="1" t="s">
        <v>1314</v>
      </c>
    </row>
    <row r="500" spans="1:14" x14ac:dyDescent="0.25">
      <c r="A500" s="1">
        <v>7921</v>
      </c>
      <c r="B500" s="1" t="s">
        <v>46</v>
      </c>
      <c r="C500" s="1" t="s">
        <v>2</v>
      </c>
      <c r="D500" s="1">
        <v>8342</v>
      </c>
      <c r="E500" s="1" t="s">
        <v>2196</v>
      </c>
      <c r="F500" s="32" t="str">
        <f>VLOOKUP(E500,Grupo!A:B,2,0)</f>
        <v>_Colhedoras</v>
      </c>
      <c r="G500" s="1">
        <v>1</v>
      </c>
      <c r="H500" s="1">
        <v>12694</v>
      </c>
      <c r="I500" s="2">
        <v>38777</v>
      </c>
      <c r="J500" s="1">
        <v>27578</v>
      </c>
      <c r="K500" s="3">
        <v>14271.34</v>
      </c>
      <c r="L500" s="1">
        <v>6510</v>
      </c>
      <c r="M500" s="1" t="s">
        <v>2</v>
      </c>
      <c r="N500" s="1" t="s">
        <v>1314</v>
      </c>
    </row>
    <row r="501" spans="1:14" x14ac:dyDescent="0.25">
      <c r="A501" s="1">
        <v>7921</v>
      </c>
      <c r="B501" s="1" t="s">
        <v>46</v>
      </c>
      <c r="C501" s="1" t="s">
        <v>2</v>
      </c>
      <c r="D501" s="1">
        <v>8342</v>
      </c>
      <c r="E501" s="1" t="s">
        <v>2196</v>
      </c>
      <c r="F501" s="32" t="str">
        <f>VLOOKUP(E501,Grupo!A:B,2,0)</f>
        <v>_Colhedoras</v>
      </c>
      <c r="G501" s="1">
        <v>1</v>
      </c>
      <c r="H501" s="1">
        <v>12694</v>
      </c>
      <c r="I501" s="2">
        <v>38777</v>
      </c>
      <c r="J501" s="1">
        <v>27578</v>
      </c>
      <c r="K501" s="3">
        <v>14271.34</v>
      </c>
      <c r="L501" s="1">
        <v>6511</v>
      </c>
      <c r="M501" s="1" t="s">
        <v>2</v>
      </c>
      <c r="N501" s="1" t="s">
        <v>1314</v>
      </c>
    </row>
    <row r="502" spans="1:14" x14ac:dyDescent="0.25">
      <c r="A502" s="1">
        <v>7921</v>
      </c>
      <c r="B502" s="1" t="s">
        <v>46</v>
      </c>
      <c r="C502" s="1" t="s">
        <v>2</v>
      </c>
      <c r="D502" s="1">
        <v>8342</v>
      </c>
      <c r="E502" s="1" t="s">
        <v>2196</v>
      </c>
      <c r="F502" s="32" t="str">
        <f>VLOOKUP(E502,Grupo!A:B,2,0)</f>
        <v>_Colhedoras</v>
      </c>
      <c r="G502" s="1">
        <v>1</v>
      </c>
      <c r="H502" s="1">
        <v>12694</v>
      </c>
      <c r="I502" s="2">
        <v>38777</v>
      </c>
      <c r="J502" s="1">
        <v>27578</v>
      </c>
      <c r="K502" s="3">
        <v>14271.34</v>
      </c>
      <c r="L502" s="1">
        <v>6512</v>
      </c>
      <c r="M502" s="1" t="s">
        <v>2</v>
      </c>
      <c r="N502" s="1" t="s">
        <v>1314</v>
      </c>
    </row>
    <row r="503" spans="1:14" x14ac:dyDescent="0.25">
      <c r="A503" s="1">
        <v>2466</v>
      </c>
      <c r="B503" s="1" t="s">
        <v>331</v>
      </c>
      <c r="C503" s="1" t="s">
        <v>175</v>
      </c>
      <c r="D503" s="1">
        <v>8340</v>
      </c>
      <c r="E503" s="1" t="s">
        <v>2191</v>
      </c>
      <c r="F503" s="32" t="str">
        <f>VLOOKUP(E503,Grupo!A:B,2,0)</f>
        <v>_Colhedoras</v>
      </c>
      <c r="G503" s="1">
        <v>1</v>
      </c>
      <c r="H503" s="1">
        <v>13289</v>
      </c>
      <c r="I503" s="2">
        <v>38778</v>
      </c>
      <c r="J503" s="1">
        <v>27593</v>
      </c>
      <c r="K503" s="3">
        <v>14654.64</v>
      </c>
      <c r="L503" s="1">
        <v>6525</v>
      </c>
      <c r="M503" s="1" t="s">
        <v>175</v>
      </c>
      <c r="N503" s="1" t="s">
        <v>1414</v>
      </c>
    </row>
    <row r="504" spans="1:14" x14ac:dyDescent="0.25">
      <c r="A504" s="1">
        <v>2416</v>
      </c>
      <c r="B504" s="1" t="s">
        <v>332</v>
      </c>
      <c r="C504" s="1" t="s">
        <v>165</v>
      </c>
      <c r="D504" s="1">
        <v>8794</v>
      </c>
      <c r="E504" s="1" t="s">
        <v>2120</v>
      </c>
      <c r="F504" s="32" t="str">
        <f>VLOOKUP(E504,Grupo!A:B,2,0)</f>
        <v>_TMX 02-5 m</v>
      </c>
      <c r="G504" s="1">
        <v>1</v>
      </c>
      <c r="H504" s="1">
        <v>12904</v>
      </c>
      <c r="I504" s="2">
        <v>38779</v>
      </c>
      <c r="J504" s="1">
        <v>27604</v>
      </c>
      <c r="K504" s="3">
        <v>81800.100000000006</v>
      </c>
      <c r="L504" s="1">
        <v>6492</v>
      </c>
      <c r="M504" s="1" t="s">
        <v>165</v>
      </c>
      <c r="N504" s="1" t="s">
        <v>1415</v>
      </c>
    </row>
    <row r="505" spans="1:14" x14ac:dyDescent="0.25">
      <c r="A505" s="1">
        <v>7868</v>
      </c>
      <c r="B505" s="1" t="s">
        <v>333</v>
      </c>
      <c r="C505" s="1" t="s">
        <v>10</v>
      </c>
      <c r="D505" s="1">
        <v>19126</v>
      </c>
      <c r="E505" s="1" t="s">
        <v>2190</v>
      </c>
      <c r="F505" s="32" t="str">
        <f>VLOOKUP(E505,Grupo!A:B,2,0)</f>
        <v>_Colhedoras</v>
      </c>
      <c r="G505" s="1">
        <v>1</v>
      </c>
      <c r="H505" s="1">
        <v>13332</v>
      </c>
      <c r="I505" s="2">
        <v>38785</v>
      </c>
      <c r="J505" s="1">
        <v>27677</v>
      </c>
      <c r="K505" s="3">
        <v>38000</v>
      </c>
      <c r="L505" s="1">
        <v>6534</v>
      </c>
      <c r="M505" s="1" t="s">
        <v>10</v>
      </c>
      <c r="N505" s="1" t="s">
        <v>1416</v>
      </c>
    </row>
    <row r="506" spans="1:14" x14ac:dyDescent="0.25">
      <c r="A506" s="1">
        <v>7868</v>
      </c>
      <c r="B506" s="1" t="s">
        <v>333</v>
      </c>
      <c r="C506" s="1" t="s">
        <v>10</v>
      </c>
      <c r="D506" s="1">
        <v>19126</v>
      </c>
      <c r="E506" s="1" t="s">
        <v>2190</v>
      </c>
      <c r="F506" s="32" t="str">
        <f>VLOOKUP(E506,Grupo!A:B,2,0)</f>
        <v>_Colhedoras</v>
      </c>
      <c r="G506" s="1">
        <v>1</v>
      </c>
      <c r="H506" s="1">
        <v>13332</v>
      </c>
      <c r="I506" s="2">
        <v>38785</v>
      </c>
      <c r="J506" s="1">
        <v>27677</v>
      </c>
      <c r="K506" s="3">
        <v>38000</v>
      </c>
      <c r="L506" s="1">
        <v>6535</v>
      </c>
      <c r="M506" s="1" t="s">
        <v>10</v>
      </c>
      <c r="N506" s="1" t="s">
        <v>1416</v>
      </c>
    </row>
    <row r="507" spans="1:14" x14ac:dyDescent="0.25">
      <c r="A507" s="1">
        <v>2320</v>
      </c>
      <c r="B507" s="1" t="s">
        <v>321</v>
      </c>
      <c r="C507" s="1" t="s">
        <v>79</v>
      </c>
      <c r="D507" s="1">
        <v>8700</v>
      </c>
      <c r="E507" s="1" t="s">
        <v>2118</v>
      </c>
      <c r="F507" s="32" t="str">
        <f>VLOOKUP(E507,Grupo!A:B,2,0)</f>
        <v>_TMX 02-5 m</v>
      </c>
      <c r="G507" s="1">
        <v>1</v>
      </c>
      <c r="H507" s="1">
        <v>13341</v>
      </c>
      <c r="I507" s="2">
        <v>38785</v>
      </c>
      <c r="J507" s="1">
        <v>27675</v>
      </c>
      <c r="K507" s="3">
        <v>22458</v>
      </c>
      <c r="L507" s="1">
        <v>6491</v>
      </c>
      <c r="M507" s="1" t="s">
        <v>79</v>
      </c>
      <c r="N507" s="1" t="s">
        <v>1406</v>
      </c>
    </row>
    <row r="508" spans="1:14" x14ac:dyDescent="0.25">
      <c r="A508" s="1">
        <v>2468</v>
      </c>
      <c r="B508" s="1" t="s">
        <v>334</v>
      </c>
      <c r="C508" s="1" t="s">
        <v>15</v>
      </c>
      <c r="D508" s="1">
        <v>16300</v>
      </c>
      <c r="E508" s="1" t="s">
        <v>1164</v>
      </c>
      <c r="F508" s="32" t="str">
        <f>VLOOKUP(E508,Grupo!A:B,2,0)</f>
        <v>_Colhedoras</v>
      </c>
      <c r="G508" s="1">
        <v>1</v>
      </c>
      <c r="H508" s="1">
        <v>13314</v>
      </c>
      <c r="I508" s="2">
        <v>38786</v>
      </c>
      <c r="J508" s="1">
        <v>27695</v>
      </c>
      <c r="K508" s="3">
        <v>31704.35</v>
      </c>
      <c r="L508" s="1">
        <v>6536</v>
      </c>
      <c r="M508" s="1" t="s">
        <v>15</v>
      </c>
      <c r="N508" s="1" t="s">
        <v>1289</v>
      </c>
    </row>
    <row r="509" spans="1:14" x14ac:dyDescent="0.25">
      <c r="A509" s="1">
        <v>2464</v>
      </c>
      <c r="B509" s="1" t="s">
        <v>335</v>
      </c>
      <c r="C509" s="1" t="s">
        <v>15</v>
      </c>
      <c r="D509" s="1">
        <v>10665</v>
      </c>
      <c r="E509" s="1" t="s">
        <v>2139</v>
      </c>
      <c r="F509" s="32" t="str">
        <f>VLOOKUP(E509,Grupo!A:B,2,0)</f>
        <v>_RX 0-11m</v>
      </c>
      <c r="G509" s="1">
        <v>1</v>
      </c>
      <c r="H509" s="1">
        <v>13266</v>
      </c>
      <c r="I509" s="2">
        <v>38805</v>
      </c>
      <c r="J509" s="1">
        <v>27923</v>
      </c>
      <c r="K509" s="3">
        <v>90000</v>
      </c>
      <c r="L509" s="1">
        <v>6541</v>
      </c>
      <c r="M509" s="1" t="s">
        <v>15</v>
      </c>
      <c r="N509" s="1" t="s">
        <v>1328</v>
      </c>
    </row>
    <row r="510" spans="1:14" x14ac:dyDescent="0.25">
      <c r="A510" s="1">
        <v>2321</v>
      </c>
      <c r="B510" s="1" t="s">
        <v>319</v>
      </c>
      <c r="C510" s="1" t="s">
        <v>2</v>
      </c>
      <c r="D510" s="1">
        <v>12189</v>
      </c>
      <c r="E510" s="1" t="s">
        <v>2142</v>
      </c>
      <c r="F510" s="32" t="str">
        <f>VLOOKUP(E510,Grupo!A:B,2,0)</f>
        <v>_RX 0-11m</v>
      </c>
      <c r="G510" s="1">
        <v>1</v>
      </c>
      <c r="H510" s="1">
        <v>13408</v>
      </c>
      <c r="I510" s="2">
        <v>38814</v>
      </c>
      <c r="J510" s="1">
        <v>28072</v>
      </c>
      <c r="K510" s="3">
        <v>81285.66</v>
      </c>
      <c r="L510" s="1">
        <v>6543</v>
      </c>
      <c r="M510" s="1" t="s">
        <v>2</v>
      </c>
      <c r="N510" s="1" t="s">
        <v>1204</v>
      </c>
    </row>
    <row r="511" spans="1:14" x14ac:dyDescent="0.25">
      <c r="A511" s="1">
        <v>2321</v>
      </c>
      <c r="B511" s="1" t="s">
        <v>319</v>
      </c>
      <c r="C511" s="1" t="s">
        <v>2</v>
      </c>
      <c r="D511" s="1">
        <v>12189</v>
      </c>
      <c r="E511" s="1" t="s">
        <v>2142</v>
      </c>
      <c r="F511" s="32" t="str">
        <f>VLOOKUP(E511,Grupo!A:B,2,0)</f>
        <v>_RX 0-11m</v>
      </c>
      <c r="G511" s="1">
        <v>1</v>
      </c>
      <c r="H511" s="1">
        <v>13682</v>
      </c>
      <c r="I511" s="2">
        <v>38814</v>
      </c>
      <c r="J511" s="1">
        <v>28074</v>
      </c>
      <c r="K511" s="3">
        <v>21285.67</v>
      </c>
      <c r="L511" s="1"/>
      <c r="M511" s="1" t="s">
        <v>2</v>
      </c>
      <c r="N511" s="1" t="s">
        <v>1204</v>
      </c>
    </row>
    <row r="512" spans="1:14" x14ac:dyDescent="0.25">
      <c r="A512" s="1">
        <v>2321</v>
      </c>
      <c r="B512" s="1" t="s">
        <v>319</v>
      </c>
      <c r="C512" s="1" t="s">
        <v>2</v>
      </c>
      <c r="D512" s="1">
        <v>19702</v>
      </c>
      <c r="E512" s="1" t="s">
        <v>2132</v>
      </c>
      <c r="F512" s="32" t="str">
        <f>VLOOKUP(E512,Grupo!A:B,2,0)</f>
        <v>_TMX 06-10 m</v>
      </c>
      <c r="G512" s="1">
        <v>1</v>
      </c>
      <c r="H512" s="1">
        <v>12845</v>
      </c>
      <c r="I512" s="2">
        <v>38814</v>
      </c>
      <c r="J512" s="1">
        <v>28071</v>
      </c>
      <c r="K512" s="3">
        <v>72571.33</v>
      </c>
      <c r="L512" s="1">
        <v>6539</v>
      </c>
      <c r="M512" s="1" t="s">
        <v>2</v>
      </c>
      <c r="N512" s="1" t="s">
        <v>1204</v>
      </c>
    </row>
    <row r="513" spans="1:14" x14ac:dyDescent="0.25">
      <c r="A513" s="1">
        <v>7868</v>
      </c>
      <c r="B513" s="1" t="s">
        <v>333</v>
      </c>
      <c r="C513" s="1" t="s">
        <v>10</v>
      </c>
      <c r="D513" s="1">
        <v>19126</v>
      </c>
      <c r="E513" s="1" t="s">
        <v>2190</v>
      </c>
      <c r="F513" s="32" t="str">
        <f>VLOOKUP(E513,Grupo!A:B,2,0)</f>
        <v>_Colhedoras</v>
      </c>
      <c r="G513" s="1">
        <v>1</v>
      </c>
      <c r="H513" s="1">
        <v>13683</v>
      </c>
      <c r="I513" s="2">
        <v>38818</v>
      </c>
      <c r="J513" s="1">
        <v>28085</v>
      </c>
      <c r="K513" s="3">
        <v>38000</v>
      </c>
      <c r="L513" s="1">
        <v>6540</v>
      </c>
      <c r="M513" s="1" t="s">
        <v>10</v>
      </c>
      <c r="N513" s="1" t="s">
        <v>1218</v>
      </c>
    </row>
    <row r="514" spans="1:14" x14ac:dyDescent="0.25">
      <c r="A514" s="1">
        <v>2158</v>
      </c>
      <c r="B514" s="1" t="s">
        <v>336</v>
      </c>
      <c r="C514" s="1" t="s">
        <v>4</v>
      </c>
      <c r="D514" s="1">
        <v>25444</v>
      </c>
      <c r="E514" s="1" t="s">
        <v>1166</v>
      </c>
      <c r="F514" s="32" t="str">
        <f>VLOOKUP(E514,Grupo!A:B,2,0)</f>
        <v>_Distribuidor_Ester</v>
      </c>
      <c r="G514" s="1">
        <v>1</v>
      </c>
      <c r="H514" s="1">
        <v>13172</v>
      </c>
      <c r="I514" s="2">
        <v>38818</v>
      </c>
      <c r="J514" s="1">
        <v>28106</v>
      </c>
      <c r="K514" s="3">
        <v>56484</v>
      </c>
      <c r="L514" s="1">
        <v>6545</v>
      </c>
      <c r="M514" s="1" t="s">
        <v>4</v>
      </c>
      <c r="N514" s="1" t="s">
        <v>1417</v>
      </c>
    </row>
    <row r="515" spans="1:14" x14ac:dyDescent="0.25">
      <c r="A515" s="1">
        <v>2496</v>
      </c>
      <c r="B515" s="1" t="s">
        <v>337</v>
      </c>
      <c r="C515" s="1" t="s">
        <v>15</v>
      </c>
      <c r="D515" s="1">
        <v>16300</v>
      </c>
      <c r="E515" s="1" t="s">
        <v>1164</v>
      </c>
      <c r="F515" s="32" t="str">
        <f>VLOOKUP(E515,Grupo!A:B,2,0)</f>
        <v>_Colhedoras</v>
      </c>
      <c r="G515" s="1">
        <v>1</v>
      </c>
      <c r="H515" s="1">
        <v>13649</v>
      </c>
      <c r="I515" s="2">
        <v>38819</v>
      </c>
      <c r="J515" s="1">
        <v>28116</v>
      </c>
      <c r="K515" s="3">
        <v>34500</v>
      </c>
      <c r="L515" s="1">
        <v>6547</v>
      </c>
      <c r="M515" s="1" t="s">
        <v>15</v>
      </c>
      <c r="N515" s="1" t="s">
        <v>1418</v>
      </c>
    </row>
    <row r="516" spans="1:14" x14ac:dyDescent="0.25">
      <c r="A516" s="1">
        <v>7077</v>
      </c>
      <c r="B516" s="1" t="s">
        <v>123</v>
      </c>
      <c r="C516" s="1" t="s">
        <v>10</v>
      </c>
      <c r="D516" s="1">
        <v>14668</v>
      </c>
      <c r="E516" s="1" t="s">
        <v>2163</v>
      </c>
      <c r="F516" s="32" t="str">
        <f>VLOOKUP(E516,Grupo!A:B,2,0)</f>
        <v>_RX 15-20 m</v>
      </c>
      <c r="G516" s="1">
        <v>1</v>
      </c>
      <c r="H516" s="1">
        <v>12677</v>
      </c>
      <c r="I516" s="2">
        <v>38820</v>
      </c>
      <c r="J516" s="1">
        <v>28121</v>
      </c>
      <c r="K516" s="3">
        <v>217000</v>
      </c>
      <c r="L516" s="1">
        <v>6533</v>
      </c>
      <c r="M516" s="1" t="s">
        <v>10</v>
      </c>
      <c r="N516" s="1" t="s">
        <v>1271</v>
      </c>
    </row>
    <row r="517" spans="1:14" x14ac:dyDescent="0.25">
      <c r="A517" s="1">
        <v>7942</v>
      </c>
      <c r="B517" s="1" t="s">
        <v>97</v>
      </c>
      <c r="C517" s="1" t="s">
        <v>2</v>
      </c>
      <c r="D517" s="1">
        <v>20855</v>
      </c>
      <c r="E517" s="1" t="s">
        <v>2246</v>
      </c>
      <c r="F517" s="32" t="e">
        <f>VLOOKUP(E517,Grupo!A:B,2,0)</f>
        <v>#N/A</v>
      </c>
      <c r="G517" s="1">
        <v>1</v>
      </c>
      <c r="H517" s="1">
        <v>13717</v>
      </c>
      <c r="I517" s="2">
        <v>38820</v>
      </c>
      <c r="J517" s="1">
        <v>28124</v>
      </c>
      <c r="K517" s="3">
        <v>40600</v>
      </c>
      <c r="L517" s="1"/>
      <c r="M517" s="1" t="s">
        <v>2</v>
      </c>
      <c r="N517" s="1" t="s">
        <v>1253</v>
      </c>
    </row>
    <row r="518" spans="1:14" x14ac:dyDescent="0.25">
      <c r="A518" s="1">
        <v>2500</v>
      </c>
      <c r="B518" s="1" t="s">
        <v>338</v>
      </c>
      <c r="C518" s="1" t="s">
        <v>15</v>
      </c>
      <c r="D518" s="1">
        <v>22697</v>
      </c>
      <c r="E518" s="1" t="s">
        <v>2154</v>
      </c>
      <c r="F518" s="32" t="str">
        <f>VLOOKUP(E518,Grupo!A:B,2,0)</f>
        <v>_RX 15-20 m</v>
      </c>
      <c r="G518" s="1">
        <v>1</v>
      </c>
      <c r="H518" s="1">
        <v>13718</v>
      </c>
      <c r="I518" s="2">
        <v>38820</v>
      </c>
      <c r="J518" s="1">
        <v>28125</v>
      </c>
      <c r="K518" s="3">
        <v>130000</v>
      </c>
      <c r="L518" s="1"/>
      <c r="M518" s="1" t="s">
        <v>15</v>
      </c>
      <c r="N518" s="1" t="s">
        <v>1419</v>
      </c>
    </row>
    <row r="519" spans="1:14" x14ac:dyDescent="0.25">
      <c r="A519" s="1">
        <v>2497</v>
      </c>
      <c r="B519" s="1" t="s">
        <v>339</v>
      </c>
      <c r="C519" s="1" t="s">
        <v>10</v>
      </c>
      <c r="D519" s="1">
        <v>8419</v>
      </c>
      <c r="E519" s="1" t="s">
        <v>2230</v>
      </c>
      <c r="F519" s="32" t="e">
        <f>VLOOKUP(E519,Grupo!A:B,2,0)</f>
        <v>#N/A</v>
      </c>
      <c r="G519" s="1">
        <v>1</v>
      </c>
      <c r="H519" s="1">
        <v>13677</v>
      </c>
      <c r="I519" s="2">
        <v>38860</v>
      </c>
      <c r="J519" s="1">
        <v>28628</v>
      </c>
      <c r="K519" s="3">
        <v>47500</v>
      </c>
      <c r="L519" s="1">
        <v>6175</v>
      </c>
      <c r="M519" s="1" t="s">
        <v>10</v>
      </c>
      <c r="N519" s="1" t="s">
        <v>1420</v>
      </c>
    </row>
    <row r="520" spans="1:14" x14ac:dyDescent="0.25">
      <c r="A520" s="1">
        <v>2520</v>
      </c>
      <c r="B520" s="1" t="s">
        <v>340</v>
      </c>
      <c r="C520" s="1" t="s">
        <v>29</v>
      </c>
      <c r="D520" s="1">
        <v>8870</v>
      </c>
      <c r="E520" s="1" t="s">
        <v>1144</v>
      </c>
      <c r="F520" s="32" t="e">
        <f>VLOOKUP(E520,Grupo!A:B,2,0)</f>
        <v>#N/A</v>
      </c>
      <c r="G520" s="1">
        <v>1</v>
      </c>
      <c r="H520" s="1">
        <v>13978</v>
      </c>
      <c r="I520" s="2">
        <v>38861</v>
      </c>
      <c r="J520" s="1">
        <v>28644</v>
      </c>
      <c r="K520" s="3">
        <v>82897</v>
      </c>
      <c r="L520" s="1">
        <v>6410</v>
      </c>
      <c r="M520" s="1" t="s">
        <v>29</v>
      </c>
      <c r="N520" s="1" t="s">
        <v>1421</v>
      </c>
    </row>
    <row r="521" spans="1:14" x14ac:dyDescent="0.25">
      <c r="A521" s="1">
        <v>880</v>
      </c>
      <c r="B521" s="1" t="s">
        <v>215</v>
      </c>
      <c r="C521" s="1" t="s">
        <v>4</v>
      </c>
      <c r="D521" s="1">
        <v>23458</v>
      </c>
      <c r="E521" s="1" t="s">
        <v>2223</v>
      </c>
      <c r="F521" s="32" t="e">
        <f>VLOOKUP(E521,Grupo!A:B,2,0)</f>
        <v>#N/A</v>
      </c>
      <c r="G521" s="1">
        <v>1</v>
      </c>
      <c r="H521" s="1">
        <v>13653</v>
      </c>
      <c r="I521" s="2">
        <v>38861</v>
      </c>
      <c r="J521" s="1">
        <v>28655</v>
      </c>
      <c r="K521" s="3">
        <v>24088</v>
      </c>
      <c r="L521" s="1">
        <v>6538</v>
      </c>
      <c r="M521" s="1" t="s">
        <v>4</v>
      </c>
      <c r="N521" s="1" t="s">
        <v>1259</v>
      </c>
    </row>
    <row r="522" spans="1:14" x14ac:dyDescent="0.25">
      <c r="A522" s="1">
        <v>2472</v>
      </c>
      <c r="B522" s="1" t="s">
        <v>341</v>
      </c>
      <c r="C522" s="1" t="s">
        <v>77</v>
      </c>
      <c r="D522" s="1">
        <v>22697</v>
      </c>
      <c r="E522" s="1" t="s">
        <v>2154</v>
      </c>
      <c r="F522" s="32" t="str">
        <f>VLOOKUP(E522,Grupo!A:B,2,0)</f>
        <v>_RX 15-20 m</v>
      </c>
      <c r="G522" s="1">
        <v>1</v>
      </c>
      <c r="H522" s="1">
        <v>13460</v>
      </c>
      <c r="I522" s="2">
        <v>38862</v>
      </c>
      <c r="J522" s="1">
        <v>28657</v>
      </c>
      <c r="K522" s="3">
        <v>150000</v>
      </c>
      <c r="L522" s="1">
        <v>6560</v>
      </c>
      <c r="M522" s="1" t="s">
        <v>77</v>
      </c>
      <c r="N522" s="1" t="s">
        <v>1422</v>
      </c>
    </row>
    <row r="523" spans="1:14" x14ac:dyDescent="0.25">
      <c r="A523" s="1">
        <v>2454</v>
      </c>
      <c r="B523" s="1" t="s">
        <v>342</v>
      </c>
      <c r="C523" s="1" t="s">
        <v>10</v>
      </c>
      <c r="D523" s="1">
        <v>22697</v>
      </c>
      <c r="E523" s="1" t="s">
        <v>2154</v>
      </c>
      <c r="F523" s="32" t="str">
        <f>VLOOKUP(E523,Grupo!A:B,2,0)</f>
        <v>_RX 15-20 m</v>
      </c>
      <c r="G523" s="1">
        <v>1</v>
      </c>
      <c r="H523" s="1">
        <v>13124</v>
      </c>
      <c r="I523" s="2">
        <v>38867</v>
      </c>
      <c r="J523" s="1">
        <v>28712</v>
      </c>
      <c r="K523" s="3">
        <v>110000</v>
      </c>
      <c r="L523" s="1">
        <v>6567</v>
      </c>
      <c r="M523" s="1" t="s">
        <v>10</v>
      </c>
      <c r="N523" s="1" t="s">
        <v>1423</v>
      </c>
    </row>
    <row r="524" spans="1:14" x14ac:dyDescent="0.25">
      <c r="A524" s="1">
        <v>2539</v>
      </c>
      <c r="B524" s="1" t="s">
        <v>343</v>
      </c>
      <c r="C524" s="1" t="s">
        <v>2</v>
      </c>
      <c r="D524" s="1">
        <v>24974</v>
      </c>
      <c r="E524" s="1" t="s">
        <v>2180</v>
      </c>
      <c r="F524" s="32" t="str">
        <f>VLOOKUP(E524,Grupo!A:B,2,0)</f>
        <v>_RX 0-11m</v>
      </c>
      <c r="G524" s="1">
        <v>1</v>
      </c>
      <c r="H524" s="1">
        <v>14089</v>
      </c>
      <c r="I524" s="2">
        <v>38869</v>
      </c>
      <c r="J524" s="1">
        <v>28768</v>
      </c>
      <c r="K524" s="3">
        <v>62000</v>
      </c>
      <c r="L524" s="1">
        <v>6548</v>
      </c>
      <c r="M524" s="1" t="s">
        <v>2</v>
      </c>
      <c r="N524" s="1" t="s">
        <v>1249</v>
      </c>
    </row>
    <row r="525" spans="1:14" x14ac:dyDescent="0.25">
      <c r="A525" s="1">
        <v>2485</v>
      </c>
      <c r="B525" s="1" t="s">
        <v>344</v>
      </c>
      <c r="C525" s="1" t="s">
        <v>4</v>
      </c>
      <c r="D525" s="1">
        <v>8710</v>
      </c>
      <c r="E525" s="1" t="s">
        <v>2107</v>
      </c>
      <c r="F525" s="32" t="str">
        <f>VLOOKUP(E525,Grupo!A:B,2,0)</f>
        <v>_TMX 12-15 m</v>
      </c>
      <c r="G525" s="1">
        <v>1</v>
      </c>
      <c r="H525" s="1">
        <v>13555</v>
      </c>
      <c r="I525" s="2">
        <v>38870</v>
      </c>
      <c r="J525" s="1">
        <v>28792</v>
      </c>
      <c r="K525" s="3">
        <v>145000</v>
      </c>
      <c r="L525" s="1">
        <v>6563</v>
      </c>
      <c r="M525" s="1" t="s">
        <v>4</v>
      </c>
      <c r="N525" s="1" t="s">
        <v>1424</v>
      </c>
    </row>
    <row r="526" spans="1:14" x14ac:dyDescent="0.25">
      <c r="A526" s="1">
        <v>2476</v>
      </c>
      <c r="B526" s="1" t="s">
        <v>347</v>
      </c>
      <c r="C526" s="1" t="s">
        <v>128</v>
      </c>
      <c r="D526" s="1">
        <v>8710</v>
      </c>
      <c r="E526" s="1" t="s">
        <v>2107</v>
      </c>
      <c r="F526" s="32" t="str">
        <f>VLOOKUP(E526,Grupo!A:B,2,0)</f>
        <v>_TMX 12-15 m</v>
      </c>
      <c r="G526" s="1">
        <v>1</v>
      </c>
      <c r="H526" s="1">
        <v>13479</v>
      </c>
      <c r="I526" s="2">
        <v>38874</v>
      </c>
      <c r="J526" s="1">
        <v>28861</v>
      </c>
      <c r="K526" s="3">
        <v>158158</v>
      </c>
      <c r="L526" s="1">
        <v>6563</v>
      </c>
      <c r="M526" s="1" t="s">
        <v>128</v>
      </c>
      <c r="N526" s="1" t="s">
        <v>1426</v>
      </c>
    </row>
    <row r="527" spans="1:14" x14ac:dyDescent="0.25">
      <c r="A527" s="1">
        <v>2492</v>
      </c>
      <c r="B527" s="1" t="s">
        <v>345</v>
      </c>
      <c r="C527" s="1" t="s">
        <v>2</v>
      </c>
      <c r="D527" s="1">
        <v>8704</v>
      </c>
      <c r="E527" s="1" t="s">
        <v>2125</v>
      </c>
      <c r="F527" s="32" t="str">
        <f>VLOOKUP(E527,Grupo!A:B,2,0)</f>
        <v>_TMX 06-10 m</v>
      </c>
      <c r="G527" s="1">
        <v>1</v>
      </c>
      <c r="H527" s="1">
        <v>13617</v>
      </c>
      <c r="I527" s="2">
        <v>38874</v>
      </c>
      <c r="J527" s="1">
        <v>28860</v>
      </c>
      <c r="K527" s="3">
        <v>44000</v>
      </c>
      <c r="L527" s="1">
        <v>6570</v>
      </c>
      <c r="M527" s="1" t="s">
        <v>2</v>
      </c>
      <c r="N527" s="1" t="s">
        <v>1425</v>
      </c>
    </row>
    <row r="528" spans="1:14" x14ac:dyDescent="0.25">
      <c r="A528" s="1">
        <v>2486</v>
      </c>
      <c r="B528" s="1" t="s">
        <v>346</v>
      </c>
      <c r="C528" s="1" t="s">
        <v>4</v>
      </c>
      <c r="D528" s="1">
        <v>19702</v>
      </c>
      <c r="E528" s="1" t="s">
        <v>2132</v>
      </c>
      <c r="F528" s="32" t="str">
        <f>VLOOKUP(E528,Grupo!A:B,2,0)</f>
        <v>_TMX 06-10 m</v>
      </c>
      <c r="G528" s="1">
        <v>1</v>
      </c>
      <c r="H528" s="1">
        <v>13556</v>
      </c>
      <c r="I528" s="2">
        <v>38874</v>
      </c>
      <c r="J528" s="1">
        <v>28862</v>
      </c>
      <c r="K528" s="3">
        <v>85000</v>
      </c>
      <c r="L528" s="1">
        <v>6565</v>
      </c>
      <c r="M528" s="1" t="s">
        <v>4</v>
      </c>
      <c r="N528" s="1" t="s">
        <v>1424</v>
      </c>
    </row>
    <row r="529" spans="1:14" x14ac:dyDescent="0.25">
      <c r="A529" s="1">
        <v>2535</v>
      </c>
      <c r="B529" s="1" t="s">
        <v>348</v>
      </c>
      <c r="C529" s="1" t="s">
        <v>48</v>
      </c>
      <c r="D529" s="1">
        <v>22947</v>
      </c>
      <c r="E529" s="1" t="s">
        <v>2192</v>
      </c>
      <c r="F529" s="32" t="e">
        <f>VLOOKUP(E529,Grupo!A:B,2,0)</f>
        <v>#N/A</v>
      </c>
      <c r="G529" s="1">
        <v>1</v>
      </c>
      <c r="H529" s="1">
        <v>14180</v>
      </c>
      <c r="I529" s="2">
        <v>38880</v>
      </c>
      <c r="J529" s="1">
        <v>28912</v>
      </c>
      <c r="K529" s="3">
        <v>23890</v>
      </c>
      <c r="L529" s="1">
        <v>6527</v>
      </c>
      <c r="M529" s="1" t="s">
        <v>48</v>
      </c>
      <c r="N529" s="1" t="s">
        <v>1427</v>
      </c>
    </row>
    <row r="530" spans="1:14" x14ac:dyDescent="0.25">
      <c r="A530" s="1">
        <v>217</v>
      </c>
      <c r="B530" s="1" t="s">
        <v>350</v>
      </c>
      <c r="C530" s="1" t="s">
        <v>10</v>
      </c>
      <c r="D530" s="1">
        <v>22697</v>
      </c>
      <c r="E530" s="1" t="s">
        <v>2154</v>
      </c>
      <c r="F530" s="32" t="str">
        <f>VLOOKUP(E530,Grupo!A:B,2,0)</f>
        <v>_RX 15-20 m</v>
      </c>
      <c r="G530" s="1">
        <v>1</v>
      </c>
      <c r="H530" s="1">
        <v>13317</v>
      </c>
      <c r="I530" s="2">
        <v>38881</v>
      </c>
      <c r="J530" s="1">
        <v>28923</v>
      </c>
      <c r="K530" s="3">
        <v>120000</v>
      </c>
      <c r="L530" s="1">
        <v>6569</v>
      </c>
      <c r="M530" s="1" t="s">
        <v>10</v>
      </c>
      <c r="N530" s="1" t="s">
        <v>1429</v>
      </c>
    </row>
    <row r="531" spans="1:14" x14ac:dyDescent="0.25">
      <c r="A531" s="1">
        <v>2487</v>
      </c>
      <c r="B531" s="1" t="s">
        <v>349</v>
      </c>
      <c r="C531" s="1" t="s">
        <v>1</v>
      </c>
      <c r="D531" s="1">
        <v>8704</v>
      </c>
      <c r="E531" s="1" t="s">
        <v>2125</v>
      </c>
      <c r="F531" s="32" t="str">
        <f>VLOOKUP(E531,Grupo!A:B,2,0)</f>
        <v>_TMX 06-10 m</v>
      </c>
      <c r="G531" s="1">
        <v>1</v>
      </c>
      <c r="H531" s="1">
        <v>13575</v>
      </c>
      <c r="I531" s="2">
        <v>38881</v>
      </c>
      <c r="J531" s="1">
        <v>28926</v>
      </c>
      <c r="K531" s="3">
        <v>60000</v>
      </c>
      <c r="L531" s="1">
        <v>6572</v>
      </c>
      <c r="M531" s="1" t="s">
        <v>1</v>
      </c>
      <c r="N531" s="1" t="s">
        <v>1428</v>
      </c>
    </row>
    <row r="532" spans="1:14" x14ac:dyDescent="0.25">
      <c r="A532" s="1">
        <v>7277</v>
      </c>
      <c r="B532" s="1" t="s">
        <v>351</v>
      </c>
      <c r="C532" s="1" t="s">
        <v>1</v>
      </c>
      <c r="D532" s="1">
        <v>14668</v>
      </c>
      <c r="E532" s="1" t="s">
        <v>2163</v>
      </c>
      <c r="F532" s="32" t="str">
        <f>VLOOKUP(E532,Grupo!A:B,2,0)</f>
        <v>_RX 15-20 m</v>
      </c>
      <c r="G532" s="1">
        <v>1</v>
      </c>
      <c r="H532" s="1">
        <v>13492</v>
      </c>
      <c r="I532" s="2">
        <v>38882</v>
      </c>
      <c r="J532" s="1">
        <v>28944</v>
      </c>
      <c r="K532" s="3">
        <v>150000</v>
      </c>
      <c r="L532" s="1">
        <v>6558</v>
      </c>
      <c r="M532" s="1" t="s">
        <v>1</v>
      </c>
      <c r="N532" s="1" t="s">
        <v>1236</v>
      </c>
    </row>
    <row r="533" spans="1:14" x14ac:dyDescent="0.25">
      <c r="A533" s="1">
        <v>2547</v>
      </c>
      <c r="B533" s="1" t="s">
        <v>352</v>
      </c>
      <c r="C533" s="1" t="s">
        <v>1</v>
      </c>
      <c r="D533" s="1">
        <v>19126</v>
      </c>
      <c r="E533" s="1" t="s">
        <v>2190</v>
      </c>
      <c r="F533" s="32" t="str">
        <f>VLOOKUP(E533,Grupo!A:B,2,0)</f>
        <v>_Colhedoras</v>
      </c>
      <c r="G533" s="1">
        <v>1</v>
      </c>
      <c r="H533" s="1">
        <v>14236</v>
      </c>
      <c r="I533" s="2">
        <v>38891</v>
      </c>
      <c r="J533" s="1">
        <v>29085</v>
      </c>
      <c r="K533" s="3">
        <v>38000</v>
      </c>
      <c r="L533" s="1">
        <v>6561</v>
      </c>
      <c r="M533" s="1" t="s">
        <v>1</v>
      </c>
      <c r="N533" s="1" t="s">
        <v>1215</v>
      </c>
    </row>
    <row r="534" spans="1:14" x14ac:dyDescent="0.25">
      <c r="A534" s="1">
        <v>2493</v>
      </c>
      <c r="B534" s="1" t="s">
        <v>353</v>
      </c>
      <c r="C534" s="1" t="s">
        <v>2</v>
      </c>
      <c r="D534" s="1">
        <v>23924</v>
      </c>
      <c r="E534" s="1" t="s">
        <v>2147</v>
      </c>
      <c r="F534" s="32" t="e">
        <f>VLOOKUP(E534,Grupo!A:B,2,0)</f>
        <v>#N/A</v>
      </c>
      <c r="G534" s="1">
        <v>1</v>
      </c>
      <c r="H534" s="1">
        <v>13630</v>
      </c>
      <c r="I534" s="2">
        <v>38894</v>
      </c>
      <c r="J534" s="1">
        <v>29104</v>
      </c>
      <c r="K534" s="3">
        <v>125137</v>
      </c>
      <c r="L534" s="1">
        <v>6550</v>
      </c>
      <c r="M534" s="1" t="s">
        <v>2</v>
      </c>
      <c r="N534" s="1" t="s">
        <v>1333</v>
      </c>
    </row>
    <row r="535" spans="1:14" x14ac:dyDescent="0.25">
      <c r="A535" s="1">
        <v>2519</v>
      </c>
      <c r="B535" s="1" t="s">
        <v>354</v>
      </c>
      <c r="C535" s="1" t="s">
        <v>4</v>
      </c>
      <c r="D535" s="1">
        <v>25850</v>
      </c>
      <c r="E535" s="1" t="s">
        <v>2229</v>
      </c>
      <c r="F535" s="32" t="str">
        <f>VLOOKUP(E535,Grupo!A:B,2,0)</f>
        <v>_Wagon</v>
      </c>
      <c r="G535" s="1">
        <v>1</v>
      </c>
      <c r="H535" s="1">
        <v>14389</v>
      </c>
      <c r="I535" s="2">
        <v>38899</v>
      </c>
      <c r="J535" s="1">
        <v>29154</v>
      </c>
      <c r="K535" s="3">
        <v>26000</v>
      </c>
      <c r="L535" s="1">
        <v>6556</v>
      </c>
      <c r="M535" s="1" t="s">
        <v>4</v>
      </c>
      <c r="N535" s="1" t="s">
        <v>1430</v>
      </c>
    </row>
    <row r="536" spans="1:14" x14ac:dyDescent="0.25">
      <c r="A536" s="1">
        <v>2503</v>
      </c>
      <c r="B536" s="1" t="s">
        <v>355</v>
      </c>
      <c r="C536" s="1" t="s">
        <v>10</v>
      </c>
      <c r="D536" s="1">
        <v>8700</v>
      </c>
      <c r="E536" s="1" t="s">
        <v>2118</v>
      </c>
      <c r="F536" s="32" t="str">
        <f>VLOOKUP(E536,Grupo!A:B,2,0)</f>
        <v>_TMX 02-5 m</v>
      </c>
      <c r="G536" s="1">
        <v>1</v>
      </c>
      <c r="H536" s="1">
        <v>13762</v>
      </c>
      <c r="I536" s="2">
        <v>38902</v>
      </c>
      <c r="J536" s="1">
        <v>29172</v>
      </c>
      <c r="K536" s="3">
        <v>58697</v>
      </c>
      <c r="L536" s="1">
        <v>6578</v>
      </c>
      <c r="M536" s="1" t="s">
        <v>10</v>
      </c>
      <c r="N536" s="1" t="s">
        <v>1420</v>
      </c>
    </row>
    <row r="537" spans="1:14" x14ac:dyDescent="0.25">
      <c r="A537" s="1">
        <v>2556</v>
      </c>
      <c r="B537" s="1" t="s">
        <v>356</v>
      </c>
      <c r="C537" s="1" t="s">
        <v>48</v>
      </c>
      <c r="D537" s="1">
        <v>8342</v>
      </c>
      <c r="E537" s="1" t="s">
        <v>2196</v>
      </c>
      <c r="F537" s="32" t="str">
        <f>VLOOKUP(E537,Grupo!A:B,2,0)</f>
        <v>_Colhedoras</v>
      </c>
      <c r="G537" s="1">
        <v>1</v>
      </c>
      <c r="H537" s="1">
        <v>14317</v>
      </c>
      <c r="I537" s="2">
        <v>38903</v>
      </c>
      <c r="J537" s="1">
        <v>29201</v>
      </c>
      <c r="K537" s="3">
        <v>23721.5</v>
      </c>
      <c r="L537" s="1">
        <v>6528</v>
      </c>
      <c r="M537" s="1" t="s">
        <v>48</v>
      </c>
      <c r="N537" s="1" t="s">
        <v>1431</v>
      </c>
    </row>
    <row r="538" spans="1:14" x14ac:dyDescent="0.25">
      <c r="A538" s="1">
        <v>689</v>
      </c>
      <c r="B538" s="1" t="s">
        <v>357</v>
      </c>
      <c r="C538" s="1" t="s">
        <v>4</v>
      </c>
      <c r="D538" s="1">
        <v>27098</v>
      </c>
      <c r="E538" s="1" t="s">
        <v>2121</v>
      </c>
      <c r="F538" s="32" t="str">
        <f>VLOOKUP(E538,Grupo!A:B,2,0)</f>
        <v>_TMX 02-5 m</v>
      </c>
      <c r="G538" s="1">
        <v>1</v>
      </c>
      <c r="H538" s="1">
        <v>14379</v>
      </c>
      <c r="I538" s="2">
        <v>38903</v>
      </c>
      <c r="J538" s="1">
        <v>29208</v>
      </c>
      <c r="K538" s="3">
        <v>56000</v>
      </c>
      <c r="L538" s="1"/>
      <c r="M538" s="1" t="s">
        <v>4</v>
      </c>
      <c r="N538" s="1" t="s">
        <v>1432</v>
      </c>
    </row>
    <row r="539" spans="1:14" x14ac:dyDescent="0.25">
      <c r="A539" s="1">
        <v>2304</v>
      </c>
      <c r="B539" s="1" t="s">
        <v>358</v>
      </c>
      <c r="C539" s="1" t="s">
        <v>48</v>
      </c>
      <c r="D539" s="1">
        <v>23433</v>
      </c>
      <c r="E539" s="1" t="s">
        <v>2227</v>
      </c>
      <c r="F539" s="32" t="str">
        <f>VLOOKUP(E539,Grupo!A:B,2,0)</f>
        <v>_VM 2-8 m</v>
      </c>
      <c r="G539" s="1">
        <v>1</v>
      </c>
      <c r="H539" s="1">
        <v>14421</v>
      </c>
      <c r="I539" s="2">
        <v>38903</v>
      </c>
      <c r="J539" s="1">
        <v>29211</v>
      </c>
      <c r="K539" s="3">
        <v>46600</v>
      </c>
      <c r="L539" s="1">
        <v>6549</v>
      </c>
      <c r="M539" s="1" t="s">
        <v>48</v>
      </c>
      <c r="N539" s="1" t="s">
        <v>1433</v>
      </c>
    </row>
    <row r="540" spans="1:14" x14ac:dyDescent="0.25">
      <c r="A540" s="1">
        <v>1293</v>
      </c>
      <c r="B540" s="1" t="s">
        <v>359</v>
      </c>
      <c r="C540" s="1" t="s">
        <v>10</v>
      </c>
      <c r="D540" s="1">
        <v>14668</v>
      </c>
      <c r="E540" s="1" t="s">
        <v>2163</v>
      </c>
      <c r="F540" s="32" t="str">
        <f>VLOOKUP(E540,Grupo!A:B,2,0)</f>
        <v>_RX 15-20 m</v>
      </c>
      <c r="G540" s="1">
        <v>1</v>
      </c>
      <c r="H540" s="1">
        <v>13218</v>
      </c>
      <c r="I540" s="2">
        <v>38904</v>
      </c>
      <c r="J540" s="1">
        <v>29215</v>
      </c>
      <c r="K540" s="3">
        <v>131950.5</v>
      </c>
      <c r="L540" s="1">
        <v>6571</v>
      </c>
      <c r="M540" s="1" t="s">
        <v>10</v>
      </c>
      <c r="N540" s="1" t="s">
        <v>1218</v>
      </c>
    </row>
    <row r="541" spans="1:14" x14ac:dyDescent="0.25">
      <c r="A541" s="1">
        <v>2284</v>
      </c>
      <c r="B541" s="1" t="s">
        <v>318</v>
      </c>
      <c r="C541" s="1" t="s">
        <v>4</v>
      </c>
      <c r="D541" s="1">
        <v>8390</v>
      </c>
      <c r="E541" s="1" t="s">
        <v>2100</v>
      </c>
      <c r="F541" s="32" t="str">
        <f>VLOOKUP(E541,Grupo!A:B,2,0)</f>
        <v>_TMX 06-10 m</v>
      </c>
      <c r="G541" s="1">
        <v>1</v>
      </c>
      <c r="H541" s="1">
        <v>14010</v>
      </c>
      <c r="I541" s="2">
        <v>38905</v>
      </c>
      <c r="J541" s="1">
        <v>29238</v>
      </c>
      <c r="K541" s="3">
        <v>84890</v>
      </c>
      <c r="L541" s="1">
        <v>6579</v>
      </c>
      <c r="M541" s="1" t="s">
        <v>4</v>
      </c>
      <c r="N541" s="1" t="s">
        <v>1434</v>
      </c>
    </row>
    <row r="542" spans="1:14" x14ac:dyDescent="0.25">
      <c r="A542" s="1">
        <v>427</v>
      </c>
      <c r="B542" s="1" t="s">
        <v>360</v>
      </c>
      <c r="C542" s="1" t="s">
        <v>4</v>
      </c>
      <c r="D542" s="1">
        <v>27306</v>
      </c>
      <c r="E542" s="1" t="s">
        <v>2218</v>
      </c>
      <c r="F542" s="32" t="e">
        <f>VLOOKUP(E542,Grupo!A:B,2,0)</f>
        <v>#N/A</v>
      </c>
      <c r="G542" s="1">
        <v>1</v>
      </c>
      <c r="H542" s="1">
        <v>14208</v>
      </c>
      <c r="I542" s="2">
        <v>38905</v>
      </c>
      <c r="J542" s="1">
        <v>29245</v>
      </c>
      <c r="K542" s="3">
        <v>76000</v>
      </c>
      <c r="L542" s="1">
        <v>5163</v>
      </c>
      <c r="M542" s="1" t="s">
        <v>4</v>
      </c>
      <c r="N542" s="1" t="s">
        <v>1305</v>
      </c>
    </row>
    <row r="543" spans="1:14" x14ac:dyDescent="0.25">
      <c r="A543" s="1">
        <v>2507</v>
      </c>
      <c r="B543" s="1" t="s">
        <v>361</v>
      </c>
      <c r="C543" s="1" t="s">
        <v>1</v>
      </c>
      <c r="D543" s="1">
        <v>12189</v>
      </c>
      <c r="E543" s="1" t="s">
        <v>2142</v>
      </c>
      <c r="F543" s="32" t="str">
        <f>VLOOKUP(E543,Grupo!A:B,2,0)</f>
        <v>_RX 0-11m</v>
      </c>
      <c r="G543" s="1">
        <v>1</v>
      </c>
      <c r="H543" s="1">
        <v>13825</v>
      </c>
      <c r="I543" s="2">
        <v>38911</v>
      </c>
      <c r="J543" s="1">
        <v>29317</v>
      </c>
      <c r="K543" s="3">
        <v>108451</v>
      </c>
      <c r="L543" s="1">
        <v>6553</v>
      </c>
      <c r="M543" s="1" t="s">
        <v>1</v>
      </c>
      <c r="N543" s="1" t="s">
        <v>1284</v>
      </c>
    </row>
    <row r="544" spans="1:14" x14ac:dyDescent="0.25">
      <c r="A544" s="1">
        <v>2543</v>
      </c>
      <c r="B544" s="1" t="s">
        <v>362</v>
      </c>
      <c r="C544" s="1" t="s">
        <v>10</v>
      </c>
      <c r="D544" s="1">
        <v>12189</v>
      </c>
      <c r="E544" s="1" t="s">
        <v>2142</v>
      </c>
      <c r="F544" s="32" t="str">
        <f>VLOOKUP(E544,Grupo!A:B,2,0)</f>
        <v>_RX 0-11m</v>
      </c>
      <c r="G544" s="1">
        <v>1</v>
      </c>
      <c r="H544" s="1">
        <v>14104</v>
      </c>
      <c r="I544" s="2">
        <v>38912</v>
      </c>
      <c r="J544" s="1">
        <v>29327</v>
      </c>
      <c r="K544" s="3">
        <v>106250</v>
      </c>
      <c r="L544" s="1">
        <v>6586</v>
      </c>
      <c r="M544" s="1" t="s">
        <v>10</v>
      </c>
      <c r="N544" s="1" t="s">
        <v>1435</v>
      </c>
    </row>
    <row r="545" spans="1:14" x14ac:dyDescent="0.25">
      <c r="A545" s="1">
        <v>2526</v>
      </c>
      <c r="B545" s="1" t="s">
        <v>363</v>
      </c>
      <c r="C545" s="1" t="s">
        <v>48</v>
      </c>
      <c r="D545" s="1">
        <v>25993</v>
      </c>
      <c r="E545" s="1" t="s">
        <v>1982</v>
      </c>
      <c r="F545" s="32" t="str">
        <f>VLOOKUP(E545,Grupo!A:B,2,0)</f>
        <v>_VM 2-8 m</v>
      </c>
      <c r="G545" s="1">
        <v>1</v>
      </c>
      <c r="H545" s="1">
        <v>14014</v>
      </c>
      <c r="I545" s="2">
        <v>38915</v>
      </c>
      <c r="J545" s="1">
        <v>29348</v>
      </c>
      <c r="K545" s="3">
        <v>31130</v>
      </c>
      <c r="L545" s="1">
        <v>6580</v>
      </c>
      <c r="M545" s="1" t="s">
        <v>48</v>
      </c>
      <c r="N545" s="1" t="s">
        <v>1427</v>
      </c>
    </row>
    <row r="546" spans="1:14" x14ac:dyDescent="0.25">
      <c r="A546" s="1">
        <v>2463</v>
      </c>
      <c r="B546" s="1" t="s">
        <v>365</v>
      </c>
      <c r="C546" s="1" t="s">
        <v>10</v>
      </c>
      <c r="D546" s="1">
        <v>24534</v>
      </c>
      <c r="E546" s="1" t="s">
        <v>1152</v>
      </c>
      <c r="F546" s="32" t="e">
        <f>VLOOKUP(E546,Grupo!A:B,2,0)</f>
        <v>#N/A</v>
      </c>
      <c r="G546" s="1">
        <v>1</v>
      </c>
      <c r="H546" s="1">
        <v>13265</v>
      </c>
      <c r="I546" s="2">
        <v>38916</v>
      </c>
      <c r="J546" s="1">
        <v>29360</v>
      </c>
      <c r="K546" s="3">
        <v>40200</v>
      </c>
      <c r="L546" s="1">
        <v>6503</v>
      </c>
      <c r="M546" s="1" t="s">
        <v>10</v>
      </c>
      <c r="N546" s="1" t="s">
        <v>1218</v>
      </c>
    </row>
    <row r="547" spans="1:14" x14ac:dyDescent="0.25">
      <c r="A547" s="1">
        <v>2320</v>
      </c>
      <c r="B547" s="1" t="s">
        <v>321</v>
      </c>
      <c r="C547" s="1" t="s">
        <v>79</v>
      </c>
      <c r="D547" s="1">
        <v>21794</v>
      </c>
      <c r="E547" s="1" t="s">
        <v>2243</v>
      </c>
      <c r="F547" s="32" t="str">
        <f>VLOOKUP(E547,Grupo!A:B,2,0)</f>
        <v>_Wagon</v>
      </c>
      <c r="G547" s="1">
        <v>1</v>
      </c>
      <c r="H547" s="1">
        <v>14507</v>
      </c>
      <c r="I547" s="2">
        <v>38916</v>
      </c>
      <c r="J547" s="1">
        <v>29357</v>
      </c>
      <c r="K547" s="3">
        <v>27195</v>
      </c>
      <c r="L547" s="1">
        <v>6471</v>
      </c>
      <c r="M547" s="1" t="s">
        <v>79</v>
      </c>
      <c r="N547" s="1" t="s">
        <v>1406</v>
      </c>
    </row>
    <row r="548" spans="1:14" x14ac:dyDescent="0.25">
      <c r="A548" s="1">
        <v>2540</v>
      </c>
      <c r="B548" s="1" t="s">
        <v>364</v>
      </c>
      <c r="C548" s="1" t="s">
        <v>67</v>
      </c>
      <c r="D548" s="1">
        <v>24974</v>
      </c>
      <c r="E548" s="1" t="s">
        <v>2180</v>
      </c>
      <c r="F548" s="32" t="str">
        <f>VLOOKUP(E548,Grupo!A:B,2,0)</f>
        <v>_RX 0-11m</v>
      </c>
      <c r="G548" s="1">
        <v>1</v>
      </c>
      <c r="H548" s="1">
        <v>14094</v>
      </c>
      <c r="I548" s="2">
        <v>38916</v>
      </c>
      <c r="J548" s="1">
        <v>29358</v>
      </c>
      <c r="K548" s="3">
        <v>66000</v>
      </c>
      <c r="L548" s="1">
        <v>6582</v>
      </c>
      <c r="M548" s="1" t="s">
        <v>67</v>
      </c>
      <c r="N548" s="1" t="s">
        <v>1436</v>
      </c>
    </row>
    <row r="549" spans="1:14" x14ac:dyDescent="0.25">
      <c r="A549" s="1">
        <v>2502</v>
      </c>
      <c r="B549" s="1" t="s">
        <v>366</v>
      </c>
      <c r="C549" s="1" t="s">
        <v>55</v>
      </c>
      <c r="D549" s="1">
        <v>16300</v>
      </c>
      <c r="E549" s="1" t="s">
        <v>1164</v>
      </c>
      <c r="F549" s="32" t="str">
        <f>VLOOKUP(E549,Grupo!A:B,2,0)</f>
        <v>_Colhedoras</v>
      </c>
      <c r="G549" s="1">
        <v>1</v>
      </c>
      <c r="H549" s="1">
        <v>14555</v>
      </c>
      <c r="I549" s="2">
        <v>38918</v>
      </c>
      <c r="J549" s="1">
        <v>29409</v>
      </c>
      <c r="K549" s="3">
        <v>25440</v>
      </c>
      <c r="L549" s="1">
        <v>6551</v>
      </c>
      <c r="M549" s="1" t="s">
        <v>55</v>
      </c>
      <c r="N549" s="1" t="s">
        <v>1300</v>
      </c>
    </row>
    <row r="550" spans="1:14" x14ac:dyDescent="0.25">
      <c r="A550" s="1">
        <v>2223</v>
      </c>
      <c r="B550" s="1" t="s">
        <v>303</v>
      </c>
      <c r="C550" s="1" t="s">
        <v>175</v>
      </c>
      <c r="D550" s="1">
        <v>27277</v>
      </c>
      <c r="E550" s="1" t="s">
        <v>2195</v>
      </c>
      <c r="F550" s="32" t="str">
        <f>VLOOKUP(E550,Grupo!A:B,2,0)</f>
        <v>_Colhedoras</v>
      </c>
      <c r="G550" s="1">
        <v>1</v>
      </c>
      <c r="H550" s="1">
        <v>14623</v>
      </c>
      <c r="I550" s="2">
        <v>38925</v>
      </c>
      <c r="J550" s="1">
        <v>29467</v>
      </c>
      <c r="K550" s="3">
        <v>14185.38</v>
      </c>
      <c r="L550" s="1">
        <v>6590</v>
      </c>
      <c r="M550" s="1" t="s">
        <v>175</v>
      </c>
      <c r="N550" s="1" t="s">
        <v>1394</v>
      </c>
    </row>
    <row r="551" spans="1:14" x14ac:dyDescent="0.25">
      <c r="A551" s="1">
        <v>2223</v>
      </c>
      <c r="B551" s="1" t="s">
        <v>303</v>
      </c>
      <c r="C551" s="1" t="s">
        <v>175</v>
      </c>
      <c r="D551" s="1">
        <v>27277</v>
      </c>
      <c r="E551" s="1" t="s">
        <v>2195</v>
      </c>
      <c r="F551" s="32" t="str">
        <f>VLOOKUP(E551,Grupo!A:B,2,0)</f>
        <v>_Colhedoras</v>
      </c>
      <c r="G551" s="1">
        <v>1</v>
      </c>
      <c r="H551" s="1">
        <v>14623</v>
      </c>
      <c r="I551" s="2">
        <v>38925</v>
      </c>
      <c r="J551" s="1">
        <v>29467</v>
      </c>
      <c r="K551" s="3">
        <v>14185.38</v>
      </c>
      <c r="L551" s="1">
        <v>6591</v>
      </c>
      <c r="M551" s="1" t="s">
        <v>175</v>
      </c>
      <c r="N551" s="1" t="s">
        <v>1394</v>
      </c>
    </row>
    <row r="552" spans="1:14" x14ac:dyDescent="0.25">
      <c r="A552" s="1">
        <v>2223</v>
      </c>
      <c r="B552" s="1" t="s">
        <v>303</v>
      </c>
      <c r="C552" s="1" t="s">
        <v>175</v>
      </c>
      <c r="D552" s="1">
        <v>8340</v>
      </c>
      <c r="E552" s="1" t="s">
        <v>2191</v>
      </c>
      <c r="F552" s="32" t="str">
        <f>VLOOKUP(E552,Grupo!A:B,2,0)</f>
        <v>_Colhedoras</v>
      </c>
      <c r="G552" s="1">
        <v>1</v>
      </c>
      <c r="H552" s="1">
        <v>14623</v>
      </c>
      <c r="I552" s="2">
        <v>38925</v>
      </c>
      <c r="J552" s="1">
        <v>29467</v>
      </c>
      <c r="K552" s="3">
        <v>17228.93</v>
      </c>
      <c r="L552" s="1">
        <v>6587</v>
      </c>
      <c r="M552" s="1" t="s">
        <v>175</v>
      </c>
      <c r="N552" s="1" t="s">
        <v>1394</v>
      </c>
    </row>
    <row r="553" spans="1:14" x14ac:dyDescent="0.25">
      <c r="A553" s="1">
        <v>2223</v>
      </c>
      <c r="B553" s="1" t="s">
        <v>303</v>
      </c>
      <c r="C553" s="1" t="s">
        <v>175</v>
      </c>
      <c r="D553" s="1">
        <v>8340</v>
      </c>
      <c r="E553" s="1" t="s">
        <v>2191</v>
      </c>
      <c r="F553" s="32" t="str">
        <f>VLOOKUP(E553,Grupo!A:B,2,0)</f>
        <v>_Colhedoras</v>
      </c>
      <c r="G553" s="1">
        <v>1</v>
      </c>
      <c r="H553" s="1">
        <v>14623</v>
      </c>
      <c r="I553" s="2">
        <v>38925</v>
      </c>
      <c r="J553" s="1">
        <v>29467</v>
      </c>
      <c r="K553" s="3">
        <v>18536.259999999998</v>
      </c>
      <c r="L553" s="1">
        <v>6588</v>
      </c>
      <c r="M553" s="1" t="s">
        <v>175</v>
      </c>
      <c r="N553" s="1" t="s">
        <v>1394</v>
      </c>
    </row>
    <row r="554" spans="1:14" x14ac:dyDescent="0.25">
      <c r="A554" s="1">
        <v>2223</v>
      </c>
      <c r="B554" s="1" t="s">
        <v>303</v>
      </c>
      <c r="C554" s="1" t="s">
        <v>175</v>
      </c>
      <c r="D554" s="1">
        <v>8340</v>
      </c>
      <c r="E554" s="1" t="s">
        <v>2191</v>
      </c>
      <c r="F554" s="32" t="str">
        <f>VLOOKUP(E554,Grupo!A:B,2,0)</f>
        <v>_Colhedoras</v>
      </c>
      <c r="G554" s="1">
        <v>1</v>
      </c>
      <c r="H554" s="1">
        <v>14623</v>
      </c>
      <c r="I554" s="2">
        <v>38925</v>
      </c>
      <c r="J554" s="1">
        <v>29467</v>
      </c>
      <c r="K554" s="3">
        <v>18536.259999999998</v>
      </c>
      <c r="L554" s="1">
        <v>6589</v>
      </c>
      <c r="M554" s="1" t="s">
        <v>175</v>
      </c>
      <c r="N554" s="1" t="s">
        <v>1394</v>
      </c>
    </row>
    <row r="555" spans="1:14" x14ac:dyDescent="0.25">
      <c r="A555" s="1">
        <v>2527</v>
      </c>
      <c r="B555" s="1" t="s">
        <v>367</v>
      </c>
      <c r="C555" s="1" t="s">
        <v>10</v>
      </c>
      <c r="D555" s="1">
        <v>24974</v>
      </c>
      <c r="E555" s="1" t="s">
        <v>2180</v>
      </c>
      <c r="F555" s="32" t="str">
        <f>VLOOKUP(E555,Grupo!A:B,2,0)</f>
        <v>_RX 0-11m</v>
      </c>
      <c r="G555" s="1">
        <v>1</v>
      </c>
      <c r="H555" s="1">
        <v>14012</v>
      </c>
      <c r="I555" s="2">
        <v>38926</v>
      </c>
      <c r="J555" s="1">
        <v>29479</v>
      </c>
      <c r="K555" s="3">
        <v>72940</v>
      </c>
      <c r="L555" s="1">
        <v>6585</v>
      </c>
      <c r="M555" s="1" t="s">
        <v>10</v>
      </c>
      <c r="N555" s="1" t="s">
        <v>1435</v>
      </c>
    </row>
    <row r="556" spans="1:14" x14ac:dyDescent="0.25">
      <c r="A556" s="1">
        <v>7457</v>
      </c>
      <c r="B556" s="1" t="s">
        <v>368</v>
      </c>
      <c r="C556" s="1" t="s">
        <v>2</v>
      </c>
      <c r="D556" s="1">
        <v>16300</v>
      </c>
      <c r="E556" s="1" t="s">
        <v>1164</v>
      </c>
      <c r="F556" s="32" t="str">
        <f>VLOOKUP(E556,Grupo!A:B,2,0)</f>
        <v>_Colhedoras</v>
      </c>
      <c r="G556" s="1">
        <v>1</v>
      </c>
      <c r="H556" s="1">
        <v>14660</v>
      </c>
      <c r="I556" s="2">
        <v>38929</v>
      </c>
      <c r="J556" s="1">
        <v>29517</v>
      </c>
      <c r="K556" s="3">
        <v>21768</v>
      </c>
      <c r="L556" s="1">
        <v>6542</v>
      </c>
      <c r="M556" s="1" t="s">
        <v>2</v>
      </c>
      <c r="N556" s="1" t="s">
        <v>1437</v>
      </c>
    </row>
    <row r="557" spans="1:14" x14ac:dyDescent="0.25">
      <c r="A557" s="1">
        <v>2586</v>
      </c>
      <c r="B557" s="1" t="s">
        <v>369</v>
      </c>
      <c r="C557" s="1" t="s">
        <v>4</v>
      </c>
      <c r="D557" s="1">
        <v>8363</v>
      </c>
      <c r="E557" s="1" t="s">
        <v>40</v>
      </c>
      <c r="F557" s="32" t="str">
        <f>VLOOKUP(E557,Grupo!A:B,2,0)</f>
        <v>_Sega_Pasto</v>
      </c>
      <c r="G557" s="1">
        <v>1</v>
      </c>
      <c r="H557" s="1">
        <v>14628</v>
      </c>
      <c r="I557" s="2">
        <v>38930</v>
      </c>
      <c r="J557" s="1">
        <v>29529</v>
      </c>
      <c r="K557" s="3">
        <v>12000</v>
      </c>
      <c r="L557" s="1">
        <v>6521</v>
      </c>
      <c r="M557" s="1" t="s">
        <v>4</v>
      </c>
      <c r="N557" s="1" t="s">
        <v>1438</v>
      </c>
    </row>
    <row r="558" spans="1:14" x14ac:dyDescent="0.25">
      <c r="A558" s="1">
        <v>2566</v>
      </c>
      <c r="B558" s="1" t="s">
        <v>370</v>
      </c>
      <c r="C558" s="1" t="s">
        <v>15</v>
      </c>
      <c r="D558" s="1">
        <v>14102</v>
      </c>
      <c r="E558" s="1" t="s">
        <v>1984</v>
      </c>
      <c r="F558" s="32" t="str">
        <f>VLOOKUP(E558,Grupo!A:B,2,0)</f>
        <v>_Colhedoras</v>
      </c>
      <c r="G558" s="1">
        <v>1</v>
      </c>
      <c r="H558" s="1">
        <v>14461</v>
      </c>
      <c r="I558" s="2">
        <v>38936</v>
      </c>
      <c r="J558" s="1">
        <v>29617</v>
      </c>
      <c r="K558" s="3">
        <v>34424</v>
      </c>
      <c r="L558" s="1">
        <v>6063</v>
      </c>
      <c r="M558" s="1" t="s">
        <v>15</v>
      </c>
      <c r="N558" s="1" t="s">
        <v>1411</v>
      </c>
    </row>
    <row r="559" spans="1:14" x14ac:dyDescent="0.25">
      <c r="A559" s="1">
        <v>2566</v>
      </c>
      <c r="B559" s="1" t="s">
        <v>370</v>
      </c>
      <c r="C559" s="1" t="s">
        <v>15</v>
      </c>
      <c r="D559" s="1">
        <v>23433</v>
      </c>
      <c r="E559" s="1" t="s">
        <v>2227</v>
      </c>
      <c r="F559" s="32" t="str">
        <f>VLOOKUP(E559,Grupo!A:B,2,0)</f>
        <v>_VM 2-8 m</v>
      </c>
      <c r="G559" s="1">
        <v>1</v>
      </c>
      <c r="H559" s="1">
        <v>14461</v>
      </c>
      <c r="I559" s="2">
        <v>38936</v>
      </c>
      <c r="J559" s="1">
        <v>29617</v>
      </c>
      <c r="K559" s="3">
        <v>71930</v>
      </c>
      <c r="L559" s="1">
        <v>6537</v>
      </c>
      <c r="M559" s="1" t="s">
        <v>15</v>
      </c>
      <c r="N559" s="1" t="s">
        <v>1411</v>
      </c>
    </row>
    <row r="560" spans="1:14" x14ac:dyDescent="0.25">
      <c r="A560" s="1">
        <v>2531</v>
      </c>
      <c r="B560" s="1" t="s">
        <v>371</v>
      </c>
      <c r="C560" s="1" t="s">
        <v>10</v>
      </c>
      <c r="D560" s="1">
        <v>12189</v>
      </c>
      <c r="E560" s="1" t="s">
        <v>2142</v>
      </c>
      <c r="F560" s="32" t="str">
        <f>VLOOKUP(E560,Grupo!A:B,2,0)</f>
        <v>_RX 0-11m</v>
      </c>
      <c r="G560" s="1">
        <v>1</v>
      </c>
      <c r="H560" s="1">
        <v>14167</v>
      </c>
      <c r="I560" s="2">
        <v>38937</v>
      </c>
      <c r="J560" s="1">
        <v>29625</v>
      </c>
      <c r="K560" s="3">
        <v>98465</v>
      </c>
      <c r="L560" s="1">
        <v>6584</v>
      </c>
      <c r="M560" s="1" t="s">
        <v>10</v>
      </c>
      <c r="N560" s="1" t="s">
        <v>1439</v>
      </c>
    </row>
    <row r="561" spans="1:14" x14ac:dyDescent="0.25">
      <c r="A561" s="1">
        <v>1524</v>
      </c>
      <c r="B561" s="1" t="s">
        <v>234</v>
      </c>
      <c r="C561" s="1" t="s">
        <v>48</v>
      </c>
      <c r="D561" s="1">
        <v>27325</v>
      </c>
      <c r="E561" s="1" t="s">
        <v>2247</v>
      </c>
      <c r="F561" s="32" t="e">
        <f>VLOOKUP(E561,Grupo!A:B,2,0)</f>
        <v>#N/A</v>
      </c>
      <c r="G561" s="1">
        <v>1</v>
      </c>
      <c r="H561" s="1">
        <v>14288</v>
      </c>
      <c r="I561" s="2">
        <v>38937</v>
      </c>
      <c r="J561" s="1">
        <v>29623</v>
      </c>
      <c r="K561" s="3">
        <v>64150</v>
      </c>
      <c r="L561" s="1">
        <v>6593</v>
      </c>
      <c r="M561" s="1" t="s">
        <v>48</v>
      </c>
      <c r="N561" s="1" t="s">
        <v>1348</v>
      </c>
    </row>
    <row r="562" spans="1:14" x14ac:dyDescent="0.25">
      <c r="A562" s="1">
        <v>2555</v>
      </c>
      <c r="B562" s="1" t="s">
        <v>372</v>
      </c>
      <c r="C562" s="1" t="s">
        <v>10</v>
      </c>
      <c r="D562" s="1">
        <v>8390</v>
      </c>
      <c r="E562" s="1" t="s">
        <v>2100</v>
      </c>
      <c r="F562" s="32" t="str">
        <f>VLOOKUP(E562,Grupo!A:B,2,0)</f>
        <v>_TMX 06-10 m</v>
      </c>
      <c r="G562" s="1">
        <v>1</v>
      </c>
      <c r="H562" s="1">
        <v>14316</v>
      </c>
      <c r="I562" s="2">
        <v>38939</v>
      </c>
      <c r="J562" s="1">
        <v>29651</v>
      </c>
      <c r="K562" s="3">
        <v>77975</v>
      </c>
      <c r="L562" s="1">
        <v>6601</v>
      </c>
      <c r="M562" s="1" t="s">
        <v>10</v>
      </c>
      <c r="N562" s="1" t="s">
        <v>1440</v>
      </c>
    </row>
    <row r="563" spans="1:14" x14ac:dyDescent="0.25">
      <c r="A563" s="1">
        <v>2551</v>
      </c>
      <c r="B563" s="1" t="s">
        <v>373</v>
      </c>
      <c r="C563" s="1" t="s">
        <v>2</v>
      </c>
      <c r="D563" s="1">
        <v>24974</v>
      </c>
      <c r="E563" s="1" t="s">
        <v>2180</v>
      </c>
      <c r="F563" s="32" t="str">
        <f>VLOOKUP(E563,Grupo!A:B,2,0)</f>
        <v>_RX 0-11m</v>
      </c>
      <c r="G563" s="1">
        <v>1</v>
      </c>
      <c r="H563" s="1">
        <v>14276</v>
      </c>
      <c r="I563" s="2">
        <v>38940</v>
      </c>
      <c r="J563" s="1">
        <v>29660</v>
      </c>
      <c r="K563" s="3">
        <v>66103</v>
      </c>
      <c r="L563" s="1">
        <v>6602</v>
      </c>
      <c r="M563" s="1" t="s">
        <v>2</v>
      </c>
      <c r="N563" s="1" t="s">
        <v>1441</v>
      </c>
    </row>
    <row r="564" spans="1:14" x14ac:dyDescent="0.25">
      <c r="A564" s="1">
        <v>2436</v>
      </c>
      <c r="B564" s="1" t="s">
        <v>324</v>
      </c>
      <c r="C564" s="1" t="s">
        <v>4</v>
      </c>
      <c r="D564" s="1">
        <v>27418</v>
      </c>
      <c r="E564" s="1" t="s">
        <v>2183</v>
      </c>
      <c r="F564" s="32" t="str">
        <f>VLOOKUP(E564,Grupo!A:B,2,0)</f>
        <v>_RX 0-11m</v>
      </c>
      <c r="G564" s="1">
        <v>1</v>
      </c>
      <c r="H564" s="1">
        <v>14352</v>
      </c>
      <c r="I564" s="2">
        <v>38945</v>
      </c>
      <c r="J564" s="1">
        <v>29709</v>
      </c>
      <c r="K564" s="3">
        <v>60000</v>
      </c>
      <c r="L564" s="1">
        <v>6592</v>
      </c>
      <c r="M564" s="1" t="s">
        <v>4</v>
      </c>
      <c r="N564" s="1" t="s">
        <v>1409</v>
      </c>
    </row>
    <row r="565" spans="1:14" x14ac:dyDescent="0.25">
      <c r="A565" s="1">
        <v>220</v>
      </c>
      <c r="B565" s="1" t="s">
        <v>89</v>
      </c>
      <c r="C565" s="1" t="s">
        <v>4</v>
      </c>
      <c r="D565" s="1">
        <v>8390</v>
      </c>
      <c r="E565" s="1" t="s">
        <v>2100</v>
      </c>
      <c r="F565" s="32" t="str">
        <f>VLOOKUP(E565,Grupo!A:B,2,0)</f>
        <v>_TMX 06-10 m</v>
      </c>
      <c r="G565" s="1">
        <v>1</v>
      </c>
      <c r="H565" s="1">
        <v>14314</v>
      </c>
      <c r="I565" s="2">
        <v>38945</v>
      </c>
      <c r="J565" s="1">
        <v>29704</v>
      </c>
      <c r="K565" s="3">
        <v>83310</v>
      </c>
      <c r="L565" s="1">
        <v>6604</v>
      </c>
      <c r="M565" s="1" t="s">
        <v>4</v>
      </c>
      <c r="N565" s="1" t="s">
        <v>1247</v>
      </c>
    </row>
    <row r="566" spans="1:14" x14ac:dyDescent="0.25">
      <c r="A566" s="1">
        <v>2436</v>
      </c>
      <c r="B566" s="1" t="s">
        <v>324</v>
      </c>
      <c r="C566" s="1" t="s">
        <v>4</v>
      </c>
      <c r="D566" s="1">
        <v>24428</v>
      </c>
      <c r="E566" s="1" t="s">
        <v>2215</v>
      </c>
      <c r="F566" s="32" t="e">
        <f>VLOOKUP(E566,Grupo!A:B,2,0)</f>
        <v>#N/A</v>
      </c>
      <c r="G566" s="1">
        <v>1</v>
      </c>
      <c r="H566" s="1">
        <v>14296</v>
      </c>
      <c r="I566" s="2">
        <v>38945</v>
      </c>
      <c r="J566" s="1">
        <v>29708</v>
      </c>
      <c r="K566" s="3">
        <v>69450</v>
      </c>
      <c r="L566" s="1">
        <v>6603</v>
      </c>
      <c r="M566" s="1" t="s">
        <v>4</v>
      </c>
      <c r="N566" s="1" t="s">
        <v>1409</v>
      </c>
    </row>
    <row r="567" spans="1:14" x14ac:dyDescent="0.25">
      <c r="A567" s="1">
        <v>7793</v>
      </c>
      <c r="B567" s="1" t="s">
        <v>222</v>
      </c>
      <c r="C567" s="1" t="s">
        <v>10</v>
      </c>
      <c r="D567" s="1">
        <v>25597</v>
      </c>
      <c r="E567" s="1" t="s">
        <v>2164</v>
      </c>
      <c r="F567" s="32" t="e">
        <f>VLOOKUP(E567,Grupo!A:B,2,0)</f>
        <v>#N/A</v>
      </c>
      <c r="G567" s="1">
        <v>1</v>
      </c>
      <c r="H567" s="1">
        <v>14376</v>
      </c>
      <c r="I567" s="2">
        <v>38946</v>
      </c>
      <c r="J567" s="1">
        <v>29732</v>
      </c>
      <c r="K567" s="3">
        <v>250000</v>
      </c>
      <c r="L567" s="1">
        <v>6594</v>
      </c>
      <c r="M567" s="1" t="s">
        <v>10</v>
      </c>
      <c r="N567" s="1" t="s">
        <v>1337</v>
      </c>
    </row>
    <row r="568" spans="1:14" x14ac:dyDescent="0.25">
      <c r="A568" s="1">
        <v>7781</v>
      </c>
      <c r="B568" s="1" t="s">
        <v>374</v>
      </c>
      <c r="C568" s="1" t="s">
        <v>1</v>
      </c>
      <c r="D568" s="1">
        <v>14668</v>
      </c>
      <c r="E568" s="1" t="s">
        <v>2163</v>
      </c>
      <c r="F568" s="32" t="str">
        <f>VLOOKUP(E568,Grupo!A:B,2,0)</f>
        <v>_RX 15-20 m</v>
      </c>
      <c r="G568" s="1">
        <v>1</v>
      </c>
      <c r="H568" s="1">
        <v>14203</v>
      </c>
      <c r="I568" s="2">
        <v>38957</v>
      </c>
      <c r="J568" s="1">
        <v>29840</v>
      </c>
      <c r="K568" s="3">
        <v>238560</v>
      </c>
      <c r="L568" s="1">
        <v>6605</v>
      </c>
      <c r="M568" s="1" t="s">
        <v>1</v>
      </c>
      <c r="N568" s="1" t="s">
        <v>1442</v>
      </c>
    </row>
    <row r="569" spans="1:14" x14ac:dyDescent="0.25">
      <c r="A569" s="1">
        <v>2530</v>
      </c>
      <c r="B569" s="1" t="s">
        <v>375</v>
      </c>
      <c r="C569" s="1" t="s">
        <v>2</v>
      </c>
      <c r="D569" s="1">
        <v>24974</v>
      </c>
      <c r="E569" s="1" t="s">
        <v>2180</v>
      </c>
      <c r="F569" s="32" t="str">
        <f>VLOOKUP(E569,Grupo!A:B,2,0)</f>
        <v>_RX 0-11m</v>
      </c>
      <c r="G569" s="1">
        <v>1</v>
      </c>
      <c r="H569" s="1">
        <v>14028</v>
      </c>
      <c r="I569" s="2">
        <v>38958</v>
      </c>
      <c r="J569" s="1">
        <v>29847</v>
      </c>
      <c r="K569" s="3">
        <v>77816.5</v>
      </c>
      <c r="L569" s="1">
        <v>6608</v>
      </c>
      <c r="M569" s="1" t="s">
        <v>2</v>
      </c>
      <c r="N569" s="1" t="s">
        <v>1443</v>
      </c>
    </row>
    <row r="570" spans="1:14" x14ac:dyDescent="0.25">
      <c r="A570" s="1">
        <v>2509</v>
      </c>
      <c r="B570" s="1" t="s">
        <v>376</v>
      </c>
      <c r="C570" s="1" t="s">
        <v>15</v>
      </c>
      <c r="D570" s="1">
        <v>22697</v>
      </c>
      <c r="E570" s="1" t="s">
        <v>2154</v>
      </c>
      <c r="F570" s="32" t="str">
        <f>VLOOKUP(E570,Grupo!A:B,2,0)</f>
        <v>_RX 15-20 m</v>
      </c>
      <c r="G570" s="1">
        <v>1</v>
      </c>
      <c r="H570" s="1">
        <v>14610</v>
      </c>
      <c r="I570" s="2">
        <v>38958</v>
      </c>
      <c r="J570" s="1">
        <v>29846</v>
      </c>
      <c r="K570" s="3">
        <v>143000</v>
      </c>
      <c r="L570" s="1">
        <v>6610</v>
      </c>
      <c r="M570" s="1" t="s">
        <v>15</v>
      </c>
      <c r="N570" s="1" t="s">
        <v>1419</v>
      </c>
    </row>
    <row r="571" spans="1:14" x14ac:dyDescent="0.25">
      <c r="A571" s="1">
        <v>2599</v>
      </c>
      <c r="B571" s="1" t="s">
        <v>377</v>
      </c>
      <c r="C571" s="1" t="s">
        <v>2</v>
      </c>
      <c r="D571" s="1">
        <v>24974</v>
      </c>
      <c r="E571" s="1" t="s">
        <v>2180</v>
      </c>
      <c r="F571" s="32" t="str">
        <f>VLOOKUP(E571,Grupo!A:B,2,0)</f>
        <v>_RX 0-11m</v>
      </c>
      <c r="G571" s="1">
        <v>1</v>
      </c>
      <c r="H571" s="1">
        <v>14864</v>
      </c>
      <c r="I571" s="2">
        <v>38971</v>
      </c>
      <c r="J571" s="1">
        <v>30010</v>
      </c>
      <c r="K571" s="3">
        <v>33470</v>
      </c>
      <c r="L571" s="1">
        <v>6581</v>
      </c>
      <c r="M571" s="1" t="s">
        <v>2</v>
      </c>
      <c r="N571" s="1" t="s">
        <v>1239</v>
      </c>
    </row>
    <row r="572" spans="1:14" x14ac:dyDescent="0.25">
      <c r="A572" s="1">
        <v>2613</v>
      </c>
      <c r="B572" s="1" t="s">
        <v>378</v>
      </c>
      <c r="C572" s="1" t="s">
        <v>15</v>
      </c>
      <c r="D572" s="1">
        <v>2384</v>
      </c>
      <c r="E572" s="1" t="s">
        <v>1148</v>
      </c>
      <c r="F572" s="32" t="str">
        <f>VLOOKUP(E572,Grupo!A:B,2,0)</f>
        <v>_TMX 02-5 m</v>
      </c>
      <c r="G572" s="1">
        <v>1</v>
      </c>
      <c r="H572" s="1">
        <v>15059</v>
      </c>
      <c r="I572" s="2">
        <v>38974</v>
      </c>
      <c r="J572" s="1">
        <v>30048</v>
      </c>
      <c r="K572" s="3">
        <v>34260</v>
      </c>
      <c r="L572" s="1">
        <v>3845</v>
      </c>
      <c r="M572" s="1" t="s">
        <v>10</v>
      </c>
      <c r="N572" s="1" t="s">
        <v>1250</v>
      </c>
    </row>
    <row r="573" spans="1:14" x14ac:dyDescent="0.25">
      <c r="A573" s="1">
        <v>2617</v>
      </c>
      <c r="B573" s="1" t="s">
        <v>379</v>
      </c>
      <c r="C573" s="1" t="s">
        <v>2</v>
      </c>
      <c r="D573" s="1">
        <v>24533</v>
      </c>
      <c r="E573" s="1" t="s">
        <v>2217</v>
      </c>
      <c r="F573" s="32" t="e">
        <f>VLOOKUP(E573,Grupo!A:B,2,0)</f>
        <v>#N/A</v>
      </c>
      <c r="G573" s="1">
        <v>1</v>
      </c>
      <c r="H573" s="1">
        <v>15088</v>
      </c>
      <c r="I573" s="2">
        <v>38978</v>
      </c>
      <c r="J573" s="1">
        <v>30095</v>
      </c>
      <c r="K573" s="3">
        <v>101818</v>
      </c>
      <c r="L573" s="1">
        <v>6508</v>
      </c>
      <c r="M573" s="1" t="s">
        <v>2</v>
      </c>
      <c r="N573" s="1" t="s">
        <v>1444</v>
      </c>
    </row>
    <row r="574" spans="1:14" x14ac:dyDescent="0.25">
      <c r="A574" s="1">
        <v>7428</v>
      </c>
      <c r="B574" s="1" t="s">
        <v>380</v>
      </c>
      <c r="C574" s="1" t="s">
        <v>1</v>
      </c>
      <c r="D574" s="1">
        <v>24974</v>
      </c>
      <c r="E574" s="1" t="s">
        <v>2180</v>
      </c>
      <c r="F574" s="32" t="str">
        <f>VLOOKUP(E574,Grupo!A:B,2,0)</f>
        <v>_RX 0-11m</v>
      </c>
      <c r="G574" s="1">
        <v>1</v>
      </c>
      <c r="H574" s="1">
        <v>14616</v>
      </c>
      <c r="I574" s="2">
        <v>38979</v>
      </c>
      <c r="J574" s="1">
        <v>30120</v>
      </c>
      <c r="K574" s="3">
        <v>88277</v>
      </c>
      <c r="L574" s="1">
        <v>6614</v>
      </c>
      <c r="M574" s="1" t="s">
        <v>1</v>
      </c>
      <c r="N574" s="1" t="s">
        <v>1280</v>
      </c>
    </row>
    <row r="575" spans="1:14" x14ac:dyDescent="0.25">
      <c r="A575" s="1">
        <v>2619</v>
      </c>
      <c r="B575" s="1" t="s">
        <v>381</v>
      </c>
      <c r="C575" s="1" t="s">
        <v>1</v>
      </c>
      <c r="D575" s="1">
        <v>19702</v>
      </c>
      <c r="E575" s="1" t="s">
        <v>2132</v>
      </c>
      <c r="F575" s="32" t="str">
        <f>VLOOKUP(E575,Grupo!A:B,2,0)</f>
        <v>_TMX 06-10 m</v>
      </c>
      <c r="G575" s="1">
        <v>1</v>
      </c>
      <c r="H575" s="1">
        <v>14708</v>
      </c>
      <c r="I575" s="2">
        <v>38981</v>
      </c>
      <c r="J575" s="1">
        <v>30152</v>
      </c>
      <c r="K575" s="3">
        <v>81500</v>
      </c>
      <c r="L575" s="1">
        <v>6539</v>
      </c>
      <c r="M575" s="1" t="s">
        <v>1</v>
      </c>
      <c r="N575" s="1" t="s">
        <v>1280</v>
      </c>
    </row>
    <row r="576" spans="1:14" x14ac:dyDescent="0.25">
      <c r="A576" s="1">
        <v>2598</v>
      </c>
      <c r="B576" s="1" t="s">
        <v>382</v>
      </c>
      <c r="C576" s="1" t="s">
        <v>2</v>
      </c>
      <c r="D576" s="1">
        <v>27111</v>
      </c>
      <c r="E576" s="1" t="s">
        <v>2184</v>
      </c>
      <c r="F576" s="32" t="str">
        <f>VLOOKUP(E576,Grupo!A:B,2,0)</f>
        <v>_RX 0-11m</v>
      </c>
      <c r="G576" s="1">
        <v>1</v>
      </c>
      <c r="H576" s="1">
        <v>14863</v>
      </c>
      <c r="I576" s="2">
        <v>38982</v>
      </c>
      <c r="J576" s="1">
        <v>30175</v>
      </c>
      <c r="K576" s="3">
        <v>26030</v>
      </c>
      <c r="L576" s="1">
        <v>6615</v>
      </c>
      <c r="M576" s="1" t="s">
        <v>2</v>
      </c>
      <c r="N576" s="1" t="s">
        <v>1239</v>
      </c>
    </row>
    <row r="577" spans="1:14" x14ac:dyDescent="0.25">
      <c r="A577" s="1">
        <v>2616</v>
      </c>
      <c r="B577" s="1" t="s">
        <v>383</v>
      </c>
      <c r="C577" s="1" t="s">
        <v>1</v>
      </c>
      <c r="D577" s="1">
        <v>23433</v>
      </c>
      <c r="E577" s="1" t="s">
        <v>2227</v>
      </c>
      <c r="F577" s="32" t="str">
        <f>VLOOKUP(E577,Grupo!A:B,2,0)</f>
        <v>_VM 2-8 m</v>
      </c>
      <c r="G577" s="1">
        <v>1</v>
      </c>
      <c r="H577" s="1">
        <v>15089</v>
      </c>
      <c r="I577" s="2">
        <v>38982</v>
      </c>
      <c r="J577" s="1">
        <v>30182</v>
      </c>
      <c r="K577" s="3">
        <v>25000</v>
      </c>
      <c r="L577" s="1">
        <v>6474</v>
      </c>
      <c r="M577" s="1" t="s">
        <v>1</v>
      </c>
      <c r="N577" s="1" t="s">
        <v>1376</v>
      </c>
    </row>
    <row r="578" spans="1:14" x14ac:dyDescent="0.25">
      <c r="A578" s="1">
        <v>7968</v>
      </c>
      <c r="B578" s="1" t="s">
        <v>90</v>
      </c>
      <c r="C578" s="1" t="s">
        <v>10</v>
      </c>
      <c r="D578" s="1">
        <v>19126</v>
      </c>
      <c r="E578" s="1" t="s">
        <v>2190</v>
      </c>
      <c r="F578" s="32" t="str">
        <f>VLOOKUP(E578,Grupo!A:B,2,0)</f>
        <v>_Colhedoras</v>
      </c>
      <c r="G578" s="1">
        <v>1</v>
      </c>
      <c r="H578" s="1">
        <v>15110</v>
      </c>
      <c r="I578" s="2">
        <v>38985</v>
      </c>
      <c r="J578" s="1">
        <v>30194</v>
      </c>
      <c r="K578" s="3">
        <v>29000</v>
      </c>
      <c r="L578" s="1">
        <v>5903</v>
      </c>
      <c r="M578" s="1" t="s">
        <v>10</v>
      </c>
      <c r="N578" s="1" t="s">
        <v>1248</v>
      </c>
    </row>
    <row r="579" spans="1:14" x14ac:dyDescent="0.25">
      <c r="A579" s="1">
        <v>2628</v>
      </c>
      <c r="B579" s="1" t="s">
        <v>385</v>
      </c>
      <c r="C579" s="1" t="s">
        <v>181</v>
      </c>
      <c r="D579" s="1">
        <v>16300</v>
      </c>
      <c r="E579" s="1" t="s">
        <v>1164</v>
      </c>
      <c r="F579" s="32" t="str">
        <f>VLOOKUP(E579,Grupo!A:B,2,0)</f>
        <v>_Colhedoras</v>
      </c>
      <c r="G579" s="1">
        <v>1</v>
      </c>
      <c r="H579" s="1">
        <v>15156</v>
      </c>
      <c r="I579" s="2">
        <v>38986</v>
      </c>
      <c r="J579" s="1">
        <v>30211</v>
      </c>
      <c r="K579" s="3">
        <v>29900</v>
      </c>
      <c r="L579" s="1">
        <v>6566</v>
      </c>
      <c r="M579" s="1" t="s">
        <v>181</v>
      </c>
      <c r="N579" s="1" t="s">
        <v>1308</v>
      </c>
    </row>
    <row r="580" spans="1:14" x14ac:dyDescent="0.25">
      <c r="A580" s="1">
        <v>2627</v>
      </c>
      <c r="B580" s="1" t="s">
        <v>384</v>
      </c>
      <c r="C580" s="1" t="s">
        <v>2</v>
      </c>
      <c r="D580" s="1">
        <v>24974</v>
      </c>
      <c r="E580" s="1" t="s">
        <v>2180</v>
      </c>
      <c r="F580" s="32" t="str">
        <f>VLOOKUP(E580,Grupo!A:B,2,0)</f>
        <v>_RX 0-11m</v>
      </c>
      <c r="G580" s="1">
        <v>1</v>
      </c>
      <c r="H580" s="1">
        <v>15161</v>
      </c>
      <c r="I580" s="2">
        <v>38986</v>
      </c>
      <c r="J580" s="1">
        <v>30210</v>
      </c>
      <c r="K580" s="3">
        <v>73130</v>
      </c>
      <c r="L580" s="1">
        <v>6625</v>
      </c>
      <c r="M580" s="1" t="s">
        <v>2</v>
      </c>
      <c r="N580" s="1" t="s">
        <v>1446</v>
      </c>
    </row>
    <row r="581" spans="1:14" x14ac:dyDescent="0.25">
      <c r="A581" s="1">
        <v>2628</v>
      </c>
      <c r="B581" s="1" t="s">
        <v>385</v>
      </c>
      <c r="C581" s="1" t="s">
        <v>181</v>
      </c>
      <c r="D581" s="1">
        <v>19126</v>
      </c>
      <c r="E581" s="1" t="s">
        <v>2190</v>
      </c>
      <c r="F581" s="32" t="str">
        <f>VLOOKUP(E581,Grupo!A:B,2,0)</f>
        <v>_Colhedoras</v>
      </c>
      <c r="G581" s="1">
        <v>1</v>
      </c>
      <c r="H581" s="1">
        <v>15185</v>
      </c>
      <c r="I581" s="2">
        <v>38989</v>
      </c>
      <c r="J581" s="1">
        <v>30266</v>
      </c>
      <c r="K581" s="3">
        <v>37900</v>
      </c>
      <c r="L581" s="1">
        <v>6576</v>
      </c>
      <c r="M581" s="1" t="s">
        <v>181</v>
      </c>
      <c r="N581" s="1" t="s">
        <v>1308</v>
      </c>
    </row>
    <row r="582" spans="1:14" x14ac:dyDescent="0.25">
      <c r="A582" s="1">
        <v>2482</v>
      </c>
      <c r="B582" s="1" t="s">
        <v>386</v>
      </c>
      <c r="C582" s="1" t="s">
        <v>4</v>
      </c>
      <c r="D582" s="1">
        <v>8794</v>
      </c>
      <c r="E582" s="1" t="s">
        <v>2120</v>
      </c>
      <c r="F582" s="32" t="str">
        <f>VLOOKUP(E582,Grupo!A:B,2,0)</f>
        <v>_TMX 02-5 m</v>
      </c>
      <c r="G582" s="1">
        <v>1</v>
      </c>
      <c r="H582" s="1">
        <v>13514</v>
      </c>
      <c r="I582" s="2">
        <v>38992</v>
      </c>
      <c r="J582" s="1">
        <v>30289</v>
      </c>
      <c r="K582" s="3">
        <v>88617</v>
      </c>
      <c r="L582" s="1">
        <v>6552</v>
      </c>
      <c r="M582" s="1" t="s">
        <v>4</v>
      </c>
      <c r="N582" s="1" t="s">
        <v>1447</v>
      </c>
    </row>
    <row r="583" spans="1:14" x14ac:dyDescent="0.25">
      <c r="A583" s="1">
        <v>7692</v>
      </c>
      <c r="B583" s="1" t="s">
        <v>250</v>
      </c>
      <c r="C583" s="1" t="s">
        <v>79</v>
      </c>
      <c r="D583" s="1">
        <v>8342</v>
      </c>
      <c r="E583" s="1" t="s">
        <v>2196</v>
      </c>
      <c r="F583" s="32" t="str">
        <f>VLOOKUP(E583,Grupo!A:B,2,0)</f>
        <v>_Colhedoras</v>
      </c>
      <c r="G583" s="1">
        <v>1</v>
      </c>
      <c r="H583" s="1">
        <v>15211</v>
      </c>
      <c r="I583" s="2">
        <v>38993</v>
      </c>
      <c r="J583" s="1">
        <v>30300</v>
      </c>
      <c r="K583" s="3">
        <v>22400</v>
      </c>
      <c r="L583" s="1">
        <v>6402</v>
      </c>
      <c r="M583" s="1" t="s">
        <v>79</v>
      </c>
      <c r="N583" s="1" t="s">
        <v>1359</v>
      </c>
    </row>
    <row r="584" spans="1:14" x14ac:dyDescent="0.25">
      <c r="A584" s="1">
        <v>2614</v>
      </c>
      <c r="B584" s="1" t="s">
        <v>387</v>
      </c>
      <c r="C584" s="1" t="s">
        <v>29</v>
      </c>
      <c r="D584" s="1">
        <v>21795</v>
      </c>
      <c r="E584" s="1" t="s">
        <v>2234</v>
      </c>
      <c r="F584" s="32" t="str">
        <f>VLOOKUP(E584,Grupo!A:B,2,0)</f>
        <v>_Wagon</v>
      </c>
      <c r="G584" s="1">
        <v>1</v>
      </c>
      <c r="H584" s="1">
        <v>15047</v>
      </c>
      <c r="I584" s="2">
        <v>38999</v>
      </c>
      <c r="J584" s="1">
        <v>30342</v>
      </c>
      <c r="K584" s="3">
        <v>30702</v>
      </c>
      <c r="L584" s="1">
        <v>6544</v>
      </c>
      <c r="M584" s="1" t="s">
        <v>29</v>
      </c>
      <c r="N584" s="1" t="s">
        <v>1448</v>
      </c>
    </row>
    <row r="585" spans="1:14" x14ac:dyDescent="0.25">
      <c r="A585" s="1">
        <v>7968</v>
      </c>
      <c r="B585" s="1" t="s">
        <v>90</v>
      </c>
      <c r="C585" s="1" t="s">
        <v>10</v>
      </c>
      <c r="D585" s="1">
        <v>8870</v>
      </c>
      <c r="E585" s="1" t="s">
        <v>1144</v>
      </c>
      <c r="F585" s="32" t="e">
        <f>VLOOKUP(E585,Grupo!A:B,2,0)</f>
        <v>#N/A</v>
      </c>
      <c r="G585" s="1">
        <v>1</v>
      </c>
      <c r="H585" s="1">
        <v>14828</v>
      </c>
      <c r="I585" s="2">
        <v>39000</v>
      </c>
      <c r="J585" s="1">
        <v>30369</v>
      </c>
      <c r="K585" s="3">
        <v>129730</v>
      </c>
      <c r="L585" s="1">
        <v>6410</v>
      </c>
      <c r="M585" s="1" t="s">
        <v>10</v>
      </c>
      <c r="N585" s="1" t="s">
        <v>1248</v>
      </c>
    </row>
    <row r="586" spans="1:14" x14ac:dyDescent="0.25">
      <c r="A586" s="1">
        <v>2596</v>
      </c>
      <c r="B586" s="1" t="s">
        <v>388</v>
      </c>
      <c r="C586" s="1" t="s">
        <v>2</v>
      </c>
      <c r="D586" s="1">
        <v>25919</v>
      </c>
      <c r="E586" s="1" t="s">
        <v>1160</v>
      </c>
      <c r="F586" s="32" t="str">
        <f>VLOOKUP(E586,Grupo!A:B,2,0)</f>
        <v>_VM 2-8 m</v>
      </c>
      <c r="G586" s="1">
        <v>1</v>
      </c>
      <c r="H586" s="1">
        <v>14861</v>
      </c>
      <c r="I586" s="2">
        <v>39001</v>
      </c>
      <c r="J586" s="1">
        <v>30375</v>
      </c>
      <c r="K586" s="3">
        <v>50937</v>
      </c>
      <c r="L586" s="1">
        <v>6622</v>
      </c>
      <c r="M586" s="1" t="s">
        <v>2</v>
      </c>
      <c r="N586" s="1" t="s">
        <v>1253</v>
      </c>
    </row>
    <row r="587" spans="1:14" x14ac:dyDescent="0.25">
      <c r="A587" s="1">
        <v>2659</v>
      </c>
      <c r="B587" s="1" t="s">
        <v>389</v>
      </c>
      <c r="C587" s="1" t="s">
        <v>175</v>
      </c>
      <c r="D587" s="1">
        <v>25993</v>
      </c>
      <c r="E587" s="1" t="s">
        <v>1982</v>
      </c>
      <c r="F587" s="32" t="str">
        <f>VLOOKUP(E587,Grupo!A:B,2,0)</f>
        <v>_VM 2-8 m</v>
      </c>
      <c r="G587" s="1">
        <v>1</v>
      </c>
      <c r="H587" s="1">
        <v>14976</v>
      </c>
      <c r="I587" s="2">
        <v>39003</v>
      </c>
      <c r="J587" s="1">
        <v>30392</v>
      </c>
      <c r="K587" s="3">
        <v>32944.32</v>
      </c>
      <c r="L587" s="1">
        <v>6635</v>
      </c>
      <c r="M587" s="1" t="s">
        <v>175</v>
      </c>
      <c r="N587" s="1" t="s">
        <v>1449</v>
      </c>
    </row>
    <row r="588" spans="1:14" x14ac:dyDescent="0.25">
      <c r="A588" s="1">
        <v>2659</v>
      </c>
      <c r="B588" s="1" t="s">
        <v>389</v>
      </c>
      <c r="C588" s="1" t="s">
        <v>175</v>
      </c>
      <c r="D588" s="1">
        <v>25993</v>
      </c>
      <c r="E588" s="1" t="s">
        <v>1982</v>
      </c>
      <c r="F588" s="32" t="str">
        <f>VLOOKUP(E588,Grupo!A:B,2,0)</f>
        <v>_VM 2-8 m</v>
      </c>
      <c r="G588" s="1">
        <v>1</v>
      </c>
      <c r="H588" s="1">
        <v>14976</v>
      </c>
      <c r="I588" s="2">
        <v>39003</v>
      </c>
      <c r="J588" s="1">
        <v>30392</v>
      </c>
      <c r="K588" s="3">
        <v>26615.52</v>
      </c>
      <c r="L588" s="1">
        <v>6630</v>
      </c>
      <c r="M588" s="1" t="s">
        <v>175</v>
      </c>
      <c r="N588" s="1" t="s">
        <v>1449</v>
      </c>
    </row>
    <row r="589" spans="1:14" x14ac:dyDescent="0.25">
      <c r="A589" s="1">
        <v>2659</v>
      </c>
      <c r="B589" s="1" t="s">
        <v>389</v>
      </c>
      <c r="C589" s="1" t="s">
        <v>175</v>
      </c>
      <c r="D589" s="1">
        <v>25993</v>
      </c>
      <c r="E589" s="1" t="s">
        <v>1982</v>
      </c>
      <c r="F589" s="32" t="str">
        <f>VLOOKUP(E589,Grupo!A:B,2,0)</f>
        <v>_VM 2-8 m</v>
      </c>
      <c r="G589" s="1">
        <v>1</v>
      </c>
      <c r="H589" s="1">
        <v>14976</v>
      </c>
      <c r="I589" s="2">
        <v>39003</v>
      </c>
      <c r="J589" s="1">
        <v>30392</v>
      </c>
      <c r="K589" s="3">
        <v>26615.52</v>
      </c>
      <c r="L589" s="1">
        <v>6631</v>
      </c>
      <c r="M589" s="1" t="s">
        <v>175</v>
      </c>
      <c r="N589" s="1" t="s">
        <v>1449</v>
      </c>
    </row>
    <row r="590" spans="1:14" x14ac:dyDescent="0.25">
      <c r="A590" s="1">
        <v>2659</v>
      </c>
      <c r="B590" s="1" t="s">
        <v>389</v>
      </c>
      <c r="C590" s="1" t="s">
        <v>175</v>
      </c>
      <c r="D590" s="1">
        <v>25993</v>
      </c>
      <c r="E590" s="1" t="s">
        <v>1982</v>
      </c>
      <c r="F590" s="32" t="str">
        <f>VLOOKUP(E590,Grupo!A:B,2,0)</f>
        <v>_VM 2-8 m</v>
      </c>
      <c r="G590" s="1">
        <v>1</v>
      </c>
      <c r="H590" s="1">
        <v>14976</v>
      </c>
      <c r="I590" s="2">
        <v>39003</v>
      </c>
      <c r="J590" s="1">
        <v>30392</v>
      </c>
      <c r="K590" s="3">
        <v>26615.52</v>
      </c>
      <c r="L590" s="1">
        <v>6632</v>
      </c>
      <c r="M590" s="1" t="s">
        <v>175</v>
      </c>
      <c r="N590" s="1" t="s">
        <v>1449</v>
      </c>
    </row>
    <row r="591" spans="1:14" x14ac:dyDescent="0.25">
      <c r="A591" s="1">
        <v>2659</v>
      </c>
      <c r="B591" s="1" t="s">
        <v>389</v>
      </c>
      <c r="C591" s="1" t="s">
        <v>175</v>
      </c>
      <c r="D591" s="1">
        <v>25993</v>
      </c>
      <c r="E591" s="1" t="s">
        <v>1982</v>
      </c>
      <c r="F591" s="32" t="str">
        <f>VLOOKUP(E591,Grupo!A:B,2,0)</f>
        <v>_VM 2-8 m</v>
      </c>
      <c r="G591" s="1">
        <v>1</v>
      </c>
      <c r="H591" s="1">
        <v>14976</v>
      </c>
      <c r="I591" s="2">
        <v>39003</v>
      </c>
      <c r="J591" s="1">
        <v>30392</v>
      </c>
      <c r="K591" s="3">
        <v>32944.32</v>
      </c>
      <c r="L591" s="1">
        <v>6633</v>
      </c>
      <c r="M591" s="1" t="s">
        <v>175</v>
      </c>
      <c r="N591" s="1" t="s">
        <v>1449</v>
      </c>
    </row>
    <row r="592" spans="1:14" x14ac:dyDescent="0.25">
      <c r="A592" s="1">
        <v>2659</v>
      </c>
      <c r="B592" s="1" t="s">
        <v>389</v>
      </c>
      <c r="C592" s="1" t="s">
        <v>175</v>
      </c>
      <c r="D592" s="1">
        <v>25993</v>
      </c>
      <c r="E592" s="1" t="s">
        <v>1982</v>
      </c>
      <c r="F592" s="32" t="str">
        <f>VLOOKUP(E592,Grupo!A:B,2,0)</f>
        <v>_VM 2-8 m</v>
      </c>
      <c r="G592" s="1">
        <v>1</v>
      </c>
      <c r="H592" s="1">
        <v>14976</v>
      </c>
      <c r="I592" s="2">
        <v>39003</v>
      </c>
      <c r="J592" s="1">
        <v>30392</v>
      </c>
      <c r="K592" s="3">
        <v>32944.32</v>
      </c>
      <c r="L592" s="1">
        <v>6634</v>
      </c>
      <c r="M592" s="1" t="s">
        <v>175</v>
      </c>
      <c r="N592" s="1" t="s">
        <v>1449</v>
      </c>
    </row>
    <row r="593" spans="1:14" x14ac:dyDescent="0.25">
      <c r="A593" s="1">
        <v>2659</v>
      </c>
      <c r="B593" s="1" t="s">
        <v>389</v>
      </c>
      <c r="C593" s="1" t="s">
        <v>175</v>
      </c>
      <c r="D593" s="1">
        <v>25919</v>
      </c>
      <c r="E593" s="1" t="s">
        <v>1160</v>
      </c>
      <c r="F593" s="32" t="str">
        <f>VLOOKUP(E593,Grupo!A:B,2,0)</f>
        <v>_VM 2-8 m</v>
      </c>
      <c r="G593" s="1">
        <v>1</v>
      </c>
      <c r="H593" s="1">
        <v>14976</v>
      </c>
      <c r="I593" s="2">
        <v>39003</v>
      </c>
      <c r="J593" s="1">
        <v>30393</v>
      </c>
      <c r="K593" s="3">
        <v>41327.279999999999</v>
      </c>
      <c r="L593" s="1">
        <v>6628</v>
      </c>
      <c r="M593" s="1" t="s">
        <v>175</v>
      </c>
      <c r="N593" s="1" t="s">
        <v>1449</v>
      </c>
    </row>
    <row r="594" spans="1:14" x14ac:dyDescent="0.25">
      <c r="A594" s="1">
        <v>2659</v>
      </c>
      <c r="B594" s="1" t="s">
        <v>389</v>
      </c>
      <c r="C594" s="1" t="s">
        <v>175</v>
      </c>
      <c r="D594" s="1">
        <v>25919</v>
      </c>
      <c r="E594" s="1" t="s">
        <v>1160</v>
      </c>
      <c r="F594" s="32" t="str">
        <f>VLOOKUP(E594,Grupo!A:B,2,0)</f>
        <v>_VM 2-8 m</v>
      </c>
      <c r="G594" s="1">
        <v>1</v>
      </c>
      <c r="H594" s="1">
        <v>14976</v>
      </c>
      <c r="I594" s="2">
        <v>39003</v>
      </c>
      <c r="J594" s="1">
        <v>30393</v>
      </c>
      <c r="K594" s="3">
        <v>41327.279999999999</v>
      </c>
      <c r="L594" s="1">
        <v>6629</v>
      </c>
      <c r="M594" s="1" t="s">
        <v>175</v>
      </c>
      <c r="N594" s="1" t="s">
        <v>1449</v>
      </c>
    </row>
    <row r="595" spans="1:14" x14ac:dyDescent="0.25">
      <c r="A595" s="1">
        <v>2659</v>
      </c>
      <c r="B595" s="1" t="s">
        <v>389</v>
      </c>
      <c r="C595" s="1" t="s">
        <v>175</v>
      </c>
      <c r="D595" s="1">
        <v>25919</v>
      </c>
      <c r="E595" s="1" t="s">
        <v>1160</v>
      </c>
      <c r="F595" s="32" t="str">
        <f>VLOOKUP(E595,Grupo!A:B,2,0)</f>
        <v>_VM 2-8 m</v>
      </c>
      <c r="G595" s="1">
        <v>1</v>
      </c>
      <c r="H595" s="1">
        <v>14976</v>
      </c>
      <c r="I595" s="2">
        <v>39003</v>
      </c>
      <c r="J595" s="1">
        <v>30393</v>
      </c>
      <c r="K595" s="3">
        <v>34998.480000000003</v>
      </c>
      <c r="L595" s="1">
        <v>6626</v>
      </c>
      <c r="M595" s="1" t="s">
        <v>175</v>
      </c>
      <c r="N595" s="1" t="s">
        <v>1449</v>
      </c>
    </row>
    <row r="596" spans="1:14" x14ac:dyDescent="0.25">
      <c r="A596" s="1">
        <v>2659</v>
      </c>
      <c r="B596" s="1" t="s">
        <v>389</v>
      </c>
      <c r="C596" s="1" t="s">
        <v>175</v>
      </c>
      <c r="D596" s="1">
        <v>25919</v>
      </c>
      <c r="E596" s="1" t="s">
        <v>1160</v>
      </c>
      <c r="F596" s="32" t="str">
        <f>VLOOKUP(E596,Grupo!A:B,2,0)</f>
        <v>_VM 2-8 m</v>
      </c>
      <c r="G596" s="1">
        <v>1</v>
      </c>
      <c r="H596" s="1">
        <v>14976</v>
      </c>
      <c r="I596" s="2">
        <v>39003</v>
      </c>
      <c r="J596" s="1">
        <v>30393</v>
      </c>
      <c r="K596" s="3">
        <v>34998.480000000003</v>
      </c>
      <c r="L596" s="1">
        <v>6627</v>
      </c>
      <c r="M596" s="1" t="s">
        <v>175</v>
      </c>
      <c r="N596" s="1" t="s">
        <v>1449</v>
      </c>
    </row>
    <row r="597" spans="1:14" x14ac:dyDescent="0.25">
      <c r="A597" s="1">
        <v>2588</v>
      </c>
      <c r="B597" s="1" t="s">
        <v>390</v>
      </c>
      <c r="C597" s="1" t="s">
        <v>10</v>
      </c>
      <c r="D597" s="1">
        <v>27111</v>
      </c>
      <c r="E597" s="1" t="s">
        <v>2184</v>
      </c>
      <c r="F597" s="32" t="str">
        <f>VLOOKUP(E597,Grupo!A:B,2,0)</f>
        <v>_RX 0-11m</v>
      </c>
      <c r="G597" s="1">
        <v>1</v>
      </c>
      <c r="H597" s="1">
        <v>14729</v>
      </c>
      <c r="I597" s="2">
        <v>39007</v>
      </c>
      <c r="J597" s="1">
        <v>30408</v>
      </c>
      <c r="K597" s="3">
        <v>64500</v>
      </c>
      <c r="L597" s="1">
        <v>6623</v>
      </c>
      <c r="M597" s="1" t="s">
        <v>10</v>
      </c>
      <c r="N597" s="1" t="s">
        <v>1382</v>
      </c>
    </row>
    <row r="598" spans="1:14" x14ac:dyDescent="0.25">
      <c r="A598" s="1">
        <v>2602</v>
      </c>
      <c r="B598" s="1" t="s">
        <v>391</v>
      </c>
      <c r="C598" s="1" t="s">
        <v>2</v>
      </c>
      <c r="D598" s="1">
        <v>24974</v>
      </c>
      <c r="E598" s="1" t="s">
        <v>2180</v>
      </c>
      <c r="F598" s="32" t="str">
        <f>VLOOKUP(E598,Grupo!A:B,2,0)</f>
        <v>_RX 0-11m</v>
      </c>
      <c r="G598" s="1">
        <v>1</v>
      </c>
      <c r="H598" s="1">
        <v>14903</v>
      </c>
      <c r="I598" s="2">
        <v>39007</v>
      </c>
      <c r="J598" s="1">
        <v>30420</v>
      </c>
      <c r="K598" s="3">
        <v>70886</v>
      </c>
      <c r="L598" s="1">
        <v>6637</v>
      </c>
      <c r="M598" s="1" t="s">
        <v>2</v>
      </c>
      <c r="N598" s="1" t="s">
        <v>1450</v>
      </c>
    </row>
    <row r="599" spans="1:14" x14ac:dyDescent="0.25">
      <c r="A599" s="1">
        <v>2560</v>
      </c>
      <c r="B599" s="1" t="s">
        <v>392</v>
      </c>
      <c r="C599" s="1" t="s">
        <v>15</v>
      </c>
      <c r="D599" s="1">
        <v>21792</v>
      </c>
      <c r="E599" s="1" t="s">
        <v>2159</v>
      </c>
      <c r="F599" s="32" t="e">
        <f>VLOOKUP(E599,Grupo!A:B,2,0)</f>
        <v>#N/A</v>
      </c>
      <c r="G599" s="1">
        <v>1</v>
      </c>
      <c r="H599" s="1">
        <v>15324</v>
      </c>
      <c r="I599" s="2">
        <v>39010</v>
      </c>
      <c r="J599" s="1">
        <v>30467</v>
      </c>
      <c r="K599" s="3">
        <v>225401</v>
      </c>
      <c r="L599" s="1">
        <v>6426</v>
      </c>
      <c r="M599" s="1" t="s">
        <v>15</v>
      </c>
      <c r="N599" s="1" t="s">
        <v>1451</v>
      </c>
    </row>
    <row r="600" spans="1:14" x14ac:dyDescent="0.25">
      <c r="A600" s="1">
        <v>2595</v>
      </c>
      <c r="B600" s="1" t="s">
        <v>393</v>
      </c>
      <c r="C600" s="1" t="s">
        <v>79</v>
      </c>
      <c r="D600" s="1">
        <v>27098</v>
      </c>
      <c r="E600" s="1" t="s">
        <v>2121</v>
      </c>
      <c r="F600" s="32" t="str">
        <f>VLOOKUP(E600,Grupo!A:B,2,0)</f>
        <v>_TMX 02-5 m</v>
      </c>
      <c r="G600" s="1">
        <v>1</v>
      </c>
      <c r="H600" s="1">
        <v>14901</v>
      </c>
      <c r="I600" s="2">
        <v>39017</v>
      </c>
      <c r="J600" s="1">
        <v>30536</v>
      </c>
      <c r="K600" s="3">
        <v>59250</v>
      </c>
      <c r="L600" s="1">
        <v>6636</v>
      </c>
      <c r="M600" s="1" t="s">
        <v>79</v>
      </c>
      <c r="N600" s="1" t="s">
        <v>1452</v>
      </c>
    </row>
    <row r="601" spans="1:14" x14ac:dyDescent="0.25">
      <c r="A601" s="1">
        <v>2678</v>
      </c>
      <c r="B601" s="1" t="s">
        <v>394</v>
      </c>
      <c r="C601" s="1" t="s">
        <v>2</v>
      </c>
      <c r="D601" s="1">
        <v>29163</v>
      </c>
      <c r="E601" s="1" t="s">
        <v>2148</v>
      </c>
      <c r="F601" s="32" t="e">
        <f>VLOOKUP(E601,Grupo!A:B,2,0)</f>
        <v>#N/A</v>
      </c>
      <c r="G601" s="1">
        <v>1</v>
      </c>
      <c r="H601" s="1">
        <v>15413</v>
      </c>
      <c r="I601" s="2">
        <v>39020</v>
      </c>
      <c r="J601" s="1">
        <v>30575</v>
      </c>
      <c r="K601" s="3">
        <v>115000</v>
      </c>
      <c r="L601" s="1">
        <v>6644</v>
      </c>
      <c r="M601" s="1" t="s">
        <v>2</v>
      </c>
      <c r="N601" s="1" t="s">
        <v>1453</v>
      </c>
    </row>
    <row r="602" spans="1:14" x14ac:dyDescent="0.25">
      <c r="A602" s="1">
        <v>2614</v>
      </c>
      <c r="B602" s="1" t="s">
        <v>387</v>
      </c>
      <c r="C602" s="1" t="s">
        <v>29</v>
      </c>
      <c r="D602" s="1">
        <v>29315</v>
      </c>
      <c r="E602" s="1" t="s">
        <v>2235</v>
      </c>
      <c r="F602" s="32" t="str">
        <f>VLOOKUP(E602,Grupo!A:B,2,0)</f>
        <v>_Wagon</v>
      </c>
      <c r="G602" s="1">
        <v>1</v>
      </c>
      <c r="H602" s="1">
        <v>15433</v>
      </c>
      <c r="I602" s="2">
        <v>39021</v>
      </c>
      <c r="J602" s="1">
        <v>30591</v>
      </c>
      <c r="K602" s="3">
        <v>30702</v>
      </c>
      <c r="L602" s="1">
        <v>6642</v>
      </c>
      <c r="M602" s="1" t="s">
        <v>29</v>
      </c>
      <c r="N602" s="1" t="s">
        <v>1448</v>
      </c>
    </row>
    <row r="603" spans="1:14" x14ac:dyDescent="0.25">
      <c r="A603" s="1">
        <v>2605</v>
      </c>
      <c r="B603" s="1" t="s">
        <v>395</v>
      </c>
      <c r="C603" s="1" t="s">
        <v>2</v>
      </c>
      <c r="D603" s="1">
        <v>28886</v>
      </c>
      <c r="E603" s="1" t="s">
        <v>2237</v>
      </c>
      <c r="F603" s="32" t="e">
        <f>VLOOKUP(E603,Grupo!A:B,2,0)</f>
        <v>#N/A</v>
      </c>
      <c r="G603" s="1">
        <v>1</v>
      </c>
      <c r="H603" s="1">
        <v>15017</v>
      </c>
      <c r="I603" s="2">
        <v>39021</v>
      </c>
      <c r="J603" s="1">
        <v>30589</v>
      </c>
      <c r="K603" s="3">
        <v>34180</v>
      </c>
      <c r="L603" s="1">
        <v>6639</v>
      </c>
      <c r="M603" s="1" t="s">
        <v>2</v>
      </c>
      <c r="N603" s="1" t="s">
        <v>1203</v>
      </c>
    </row>
    <row r="604" spans="1:14" x14ac:dyDescent="0.25">
      <c r="A604" s="1">
        <v>2321</v>
      </c>
      <c r="B604" s="1" t="s">
        <v>319</v>
      </c>
      <c r="C604" s="1" t="s">
        <v>2</v>
      </c>
      <c r="D604" s="1">
        <v>28886</v>
      </c>
      <c r="E604" s="1" t="s">
        <v>2237</v>
      </c>
      <c r="F604" s="32" t="e">
        <f>VLOOKUP(E604,Grupo!A:B,2,0)</f>
        <v>#N/A</v>
      </c>
      <c r="G604" s="1">
        <v>1</v>
      </c>
      <c r="H604" s="1">
        <v>15007</v>
      </c>
      <c r="I604" s="2">
        <v>39022</v>
      </c>
      <c r="J604" s="1">
        <v>30608</v>
      </c>
      <c r="K604" s="3">
        <v>34180</v>
      </c>
      <c r="L604" s="1">
        <v>6640</v>
      </c>
      <c r="M604" s="1" t="s">
        <v>2</v>
      </c>
      <c r="N604" s="1" t="s">
        <v>1204</v>
      </c>
    </row>
    <row r="605" spans="1:14" x14ac:dyDescent="0.25">
      <c r="A605" s="1">
        <v>7868</v>
      </c>
      <c r="B605" s="1" t="s">
        <v>333</v>
      </c>
      <c r="C605" s="1" t="s">
        <v>10</v>
      </c>
      <c r="D605" s="1">
        <v>19126</v>
      </c>
      <c r="E605" s="1" t="s">
        <v>2190</v>
      </c>
      <c r="F605" s="32" t="str">
        <f>VLOOKUP(E605,Grupo!A:B,2,0)</f>
        <v>_Colhedoras</v>
      </c>
      <c r="G605" s="1">
        <v>1</v>
      </c>
      <c r="H605" s="1">
        <v>15380</v>
      </c>
      <c r="I605" s="2">
        <v>39027</v>
      </c>
      <c r="J605" s="1">
        <v>30626</v>
      </c>
      <c r="K605" s="3">
        <v>38000</v>
      </c>
      <c r="L605" s="1">
        <v>6646</v>
      </c>
      <c r="M605" s="1" t="s">
        <v>10</v>
      </c>
      <c r="N605" s="1" t="s">
        <v>1416</v>
      </c>
    </row>
    <row r="606" spans="1:14" x14ac:dyDescent="0.25">
      <c r="A606" s="1">
        <v>2611</v>
      </c>
      <c r="B606" s="1" t="s">
        <v>396</v>
      </c>
      <c r="C606" s="1" t="s">
        <v>2</v>
      </c>
      <c r="D606" s="1">
        <v>27400</v>
      </c>
      <c r="E606" s="1" t="s">
        <v>2119</v>
      </c>
      <c r="F606" s="32" t="str">
        <f>VLOOKUP(E606,Grupo!A:B,2,0)</f>
        <v>_TMX 02-5 m</v>
      </c>
      <c r="G606" s="1">
        <v>1</v>
      </c>
      <c r="H606" s="1">
        <v>15046</v>
      </c>
      <c r="I606" s="2">
        <v>39027</v>
      </c>
      <c r="J606" s="1">
        <v>30631</v>
      </c>
      <c r="K606" s="3">
        <v>56000</v>
      </c>
      <c r="L606" s="1">
        <v>6641</v>
      </c>
      <c r="M606" s="1" t="s">
        <v>2</v>
      </c>
      <c r="N606" s="1" t="s">
        <v>1384</v>
      </c>
    </row>
    <row r="607" spans="1:14" x14ac:dyDescent="0.25">
      <c r="A607" s="1">
        <v>2510</v>
      </c>
      <c r="B607" s="1" t="s">
        <v>397</v>
      </c>
      <c r="C607" s="1" t="s">
        <v>15</v>
      </c>
      <c r="D607" s="1">
        <v>8704</v>
      </c>
      <c r="E607" s="1" t="s">
        <v>2125</v>
      </c>
      <c r="F607" s="32" t="str">
        <f>VLOOKUP(E607,Grupo!A:B,2,0)</f>
        <v>_TMX 06-10 m</v>
      </c>
      <c r="G607" s="1">
        <v>1</v>
      </c>
      <c r="H607" s="1">
        <v>15539</v>
      </c>
      <c r="I607" s="2">
        <v>39034</v>
      </c>
      <c r="J607" s="1">
        <v>30732</v>
      </c>
      <c r="K607" s="3">
        <v>72732</v>
      </c>
      <c r="L607" s="1">
        <v>6573</v>
      </c>
      <c r="M607" s="1" t="s">
        <v>15</v>
      </c>
      <c r="N607" s="1" t="s">
        <v>1454</v>
      </c>
    </row>
    <row r="608" spans="1:14" x14ac:dyDescent="0.25">
      <c r="A608" s="1">
        <v>2510</v>
      </c>
      <c r="B608" s="1" t="s">
        <v>397</v>
      </c>
      <c r="C608" s="1" t="s">
        <v>15</v>
      </c>
      <c r="D608" s="1">
        <v>24241</v>
      </c>
      <c r="E608" s="1" t="s">
        <v>1994</v>
      </c>
      <c r="F608" s="32" t="e">
        <f>VLOOKUP(E608,Grupo!A:B,2,0)</f>
        <v>#N/A</v>
      </c>
      <c r="G608" s="1">
        <v>1</v>
      </c>
      <c r="H608" s="1">
        <v>15540</v>
      </c>
      <c r="I608" s="2">
        <v>39034</v>
      </c>
      <c r="J608" s="1">
        <v>30733</v>
      </c>
      <c r="K608" s="3">
        <v>19850</v>
      </c>
      <c r="L608" s="1">
        <v>6562</v>
      </c>
      <c r="M608" s="1" t="s">
        <v>15</v>
      </c>
      <c r="N608" s="1" t="s">
        <v>1454</v>
      </c>
    </row>
    <row r="609" spans="1:14" x14ac:dyDescent="0.25">
      <c r="A609" s="1">
        <v>2682</v>
      </c>
      <c r="B609" s="1" t="s">
        <v>398</v>
      </c>
      <c r="C609" s="1" t="s">
        <v>2</v>
      </c>
      <c r="D609" s="1">
        <v>16300</v>
      </c>
      <c r="E609" s="1" t="s">
        <v>1164</v>
      </c>
      <c r="F609" s="32" t="str">
        <f>VLOOKUP(E609,Grupo!A:B,2,0)</f>
        <v>_Colhedoras</v>
      </c>
      <c r="G609" s="1">
        <v>1</v>
      </c>
      <c r="H609" s="1">
        <v>15480</v>
      </c>
      <c r="I609" s="2">
        <v>39035</v>
      </c>
      <c r="J609" s="1">
        <v>30746</v>
      </c>
      <c r="K609" s="3">
        <v>25000</v>
      </c>
      <c r="L609" s="1">
        <v>6523</v>
      </c>
      <c r="M609" s="1" t="s">
        <v>2</v>
      </c>
      <c r="N609" s="1" t="s">
        <v>1455</v>
      </c>
    </row>
    <row r="610" spans="1:14" x14ac:dyDescent="0.25">
      <c r="A610" s="1">
        <v>7868</v>
      </c>
      <c r="B610" s="1" t="s">
        <v>333</v>
      </c>
      <c r="C610" s="1" t="s">
        <v>10</v>
      </c>
      <c r="D610" s="1">
        <v>19126</v>
      </c>
      <c r="E610" s="1" t="s">
        <v>2190</v>
      </c>
      <c r="F610" s="32" t="str">
        <f>VLOOKUP(E610,Grupo!A:B,2,0)</f>
        <v>_Colhedoras</v>
      </c>
      <c r="G610" s="1">
        <v>1</v>
      </c>
      <c r="H610" s="1">
        <v>15473</v>
      </c>
      <c r="I610" s="2">
        <v>39038</v>
      </c>
      <c r="J610" s="1">
        <v>30766</v>
      </c>
      <c r="K610" s="3">
        <v>38000</v>
      </c>
      <c r="L610" s="1">
        <v>6648</v>
      </c>
      <c r="M610" s="1" t="s">
        <v>10</v>
      </c>
      <c r="N610" s="1" t="s">
        <v>1416</v>
      </c>
    </row>
    <row r="611" spans="1:14" x14ac:dyDescent="0.25">
      <c r="A611" s="1">
        <v>7868</v>
      </c>
      <c r="B611" s="1" t="s">
        <v>333</v>
      </c>
      <c r="C611" s="1" t="s">
        <v>10</v>
      </c>
      <c r="D611" s="1">
        <v>19126</v>
      </c>
      <c r="E611" s="1" t="s">
        <v>2190</v>
      </c>
      <c r="F611" s="32" t="str">
        <f>VLOOKUP(E611,Grupo!A:B,2,0)</f>
        <v>_Colhedoras</v>
      </c>
      <c r="G611" s="1">
        <v>1</v>
      </c>
      <c r="H611" s="1">
        <v>15473</v>
      </c>
      <c r="I611" s="2">
        <v>39038</v>
      </c>
      <c r="J611" s="1">
        <v>30766</v>
      </c>
      <c r="K611" s="3">
        <v>38000</v>
      </c>
      <c r="L611" s="1">
        <v>6649</v>
      </c>
      <c r="M611" s="1" t="s">
        <v>10</v>
      </c>
      <c r="N611" s="1" t="s">
        <v>1416</v>
      </c>
    </row>
    <row r="612" spans="1:14" x14ac:dyDescent="0.25">
      <c r="A612" s="1">
        <v>2686</v>
      </c>
      <c r="B612" s="1" t="s">
        <v>399</v>
      </c>
      <c r="C612" s="1" t="s">
        <v>1</v>
      </c>
      <c r="D612" s="1">
        <v>19126</v>
      </c>
      <c r="E612" s="1" t="s">
        <v>2190</v>
      </c>
      <c r="F612" s="32" t="str">
        <f>VLOOKUP(E612,Grupo!A:B,2,0)</f>
        <v>_Colhedoras</v>
      </c>
      <c r="G612" s="1">
        <v>1</v>
      </c>
      <c r="H612" s="1">
        <v>15600</v>
      </c>
      <c r="I612" s="2">
        <v>39045</v>
      </c>
      <c r="J612" s="1">
        <v>30828</v>
      </c>
      <c r="K612" s="3">
        <v>37715</v>
      </c>
      <c r="L612" s="1">
        <v>6653</v>
      </c>
      <c r="M612" s="1" t="s">
        <v>1</v>
      </c>
      <c r="N612" s="1" t="s">
        <v>1456</v>
      </c>
    </row>
    <row r="613" spans="1:14" x14ac:dyDescent="0.25">
      <c r="A613" s="1">
        <v>2684</v>
      </c>
      <c r="B613" s="1" t="s">
        <v>400</v>
      </c>
      <c r="C613" s="1" t="s">
        <v>175</v>
      </c>
      <c r="D613" s="1">
        <v>25993</v>
      </c>
      <c r="E613" s="1" t="s">
        <v>1982</v>
      </c>
      <c r="F613" s="32" t="str">
        <f>VLOOKUP(E613,Grupo!A:B,2,0)</f>
        <v>_VM 2-8 m</v>
      </c>
      <c r="G613" s="1">
        <v>1</v>
      </c>
      <c r="H613" s="1">
        <v>15557</v>
      </c>
      <c r="I613" s="2">
        <v>39049</v>
      </c>
      <c r="J613" s="1">
        <v>30857</v>
      </c>
      <c r="K613" s="3">
        <v>36346.6</v>
      </c>
      <c r="L613" s="1">
        <v>6647</v>
      </c>
      <c r="M613" s="1" t="s">
        <v>175</v>
      </c>
      <c r="N613" s="1" t="s">
        <v>1457</v>
      </c>
    </row>
    <row r="614" spans="1:14" x14ac:dyDescent="0.25">
      <c r="A614" s="1">
        <v>2697</v>
      </c>
      <c r="B614" s="1" t="s">
        <v>401</v>
      </c>
      <c r="C614" s="1" t="s">
        <v>10</v>
      </c>
      <c r="D614" s="1">
        <v>16300</v>
      </c>
      <c r="E614" s="1" t="s">
        <v>1164</v>
      </c>
      <c r="F614" s="32" t="str">
        <f>VLOOKUP(E614,Grupo!A:B,2,0)</f>
        <v>_Colhedoras</v>
      </c>
      <c r="G614" s="1">
        <v>1</v>
      </c>
      <c r="H614" s="1">
        <v>15672</v>
      </c>
      <c r="I614" s="2">
        <v>39051</v>
      </c>
      <c r="J614" s="1">
        <v>30880</v>
      </c>
      <c r="K614" s="3">
        <v>28370</v>
      </c>
      <c r="L614" s="1">
        <v>6566</v>
      </c>
      <c r="M614" s="1" t="s">
        <v>10</v>
      </c>
      <c r="N614" s="1" t="s">
        <v>1458</v>
      </c>
    </row>
    <row r="615" spans="1:14" x14ac:dyDescent="0.25">
      <c r="A615" s="1">
        <v>2583</v>
      </c>
      <c r="B615" s="1" t="s">
        <v>402</v>
      </c>
      <c r="C615" s="1" t="s">
        <v>10</v>
      </c>
      <c r="D615" s="1">
        <v>24974</v>
      </c>
      <c r="E615" s="1" t="s">
        <v>2180</v>
      </c>
      <c r="F615" s="32" t="str">
        <f>VLOOKUP(E615,Grupo!A:B,2,0)</f>
        <v>_RX 0-11m</v>
      </c>
      <c r="G615" s="1">
        <v>1</v>
      </c>
      <c r="H615" s="1">
        <v>15687</v>
      </c>
      <c r="I615" s="2">
        <v>39052</v>
      </c>
      <c r="J615" s="1">
        <v>30904</v>
      </c>
      <c r="K615" s="3">
        <v>88847.8</v>
      </c>
      <c r="L615" s="1">
        <v>6613</v>
      </c>
      <c r="M615" s="1" t="s">
        <v>10</v>
      </c>
      <c r="N615" s="1" t="s">
        <v>1286</v>
      </c>
    </row>
    <row r="616" spans="1:14" x14ac:dyDescent="0.25">
      <c r="A616" s="1">
        <v>2700</v>
      </c>
      <c r="B616" s="1" t="s">
        <v>403</v>
      </c>
      <c r="C616" s="1" t="s">
        <v>15</v>
      </c>
      <c r="D616" s="1">
        <v>19126</v>
      </c>
      <c r="E616" s="1" t="s">
        <v>2190</v>
      </c>
      <c r="F616" s="32" t="str">
        <f>VLOOKUP(E616,Grupo!A:B,2,0)</f>
        <v>_Colhedoras</v>
      </c>
      <c r="G616" s="1">
        <v>1</v>
      </c>
      <c r="H616" s="1">
        <v>15686</v>
      </c>
      <c r="I616" s="2">
        <v>39059</v>
      </c>
      <c r="J616" s="1">
        <v>30983</v>
      </c>
      <c r="K616" s="3">
        <v>36000</v>
      </c>
      <c r="L616" s="1">
        <v>6658</v>
      </c>
      <c r="M616" s="1" t="s">
        <v>15</v>
      </c>
      <c r="N616" s="1" t="s">
        <v>1418</v>
      </c>
    </row>
    <row r="617" spans="1:14" x14ac:dyDescent="0.25">
      <c r="A617" s="1">
        <v>2704</v>
      </c>
      <c r="B617" s="1" t="s">
        <v>404</v>
      </c>
      <c r="C617" s="1" t="s">
        <v>2</v>
      </c>
      <c r="D617" s="1">
        <v>27418</v>
      </c>
      <c r="E617" s="1" t="s">
        <v>2183</v>
      </c>
      <c r="F617" s="32" t="str">
        <f>VLOOKUP(E617,Grupo!A:B,2,0)</f>
        <v>_RX 0-11m</v>
      </c>
      <c r="G617" s="1">
        <v>1</v>
      </c>
      <c r="H617" s="1">
        <v>15722</v>
      </c>
      <c r="I617" s="2">
        <v>39062</v>
      </c>
      <c r="J617" s="1">
        <v>31001</v>
      </c>
      <c r="K617" s="3">
        <v>59300</v>
      </c>
      <c r="L617" s="1">
        <v>6657</v>
      </c>
      <c r="M617" s="1" t="s">
        <v>2</v>
      </c>
      <c r="N617" s="1" t="s">
        <v>1459</v>
      </c>
    </row>
    <row r="618" spans="1:14" x14ac:dyDescent="0.25">
      <c r="A618" s="1">
        <v>2683</v>
      </c>
      <c r="B618" s="1" t="s">
        <v>405</v>
      </c>
      <c r="C618" s="1" t="s">
        <v>29</v>
      </c>
      <c r="D618" s="1">
        <v>22339</v>
      </c>
      <c r="E618" s="1" t="s">
        <v>1179</v>
      </c>
      <c r="F618" s="32" t="str">
        <f>VLOOKUP(E618,Grupo!A:B,2,0)</f>
        <v>_Wagon</v>
      </c>
      <c r="G618" s="1">
        <v>1</v>
      </c>
      <c r="H618" s="1">
        <v>15601</v>
      </c>
      <c r="I618" s="2">
        <v>39069</v>
      </c>
      <c r="J618" s="1">
        <v>31062</v>
      </c>
      <c r="K618" s="3">
        <v>35800</v>
      </c>
      <c r="L618" s="1">
        <v>6659</v>
      </c>
      <c r="M618" s="1" t="s">
        <v>29</v>
      </c>
      <c r="N618" s="1" t="s">
        <v>1460</v>
      </c>
    </row>
    <row r="619" spans="1:14" x14ac:dyDescent="0.25">
      <c r="A619" s="1">
        <v>2509</v>
      </c>
      <c r="B619" s="1" t="s">
        <v>376</v>
      </c>
      <c r="C619" s="1" t="s">
        <v>15</v>
      </c>
      <c r="D619" s="1">
        <v>22697</v>
      </c>
      <c r="E619" s="1" t="s">
        <v>2154</v>
      </c>
      <c r="F619" s="32" t="str">
        <f>VLOOKUP(E619,Grupo!A:B,2,0)</f>
        <v>_RX 15-20 m</v>
      </c>
      <c r="G619" s="1">
        <v>1</v>
      </c>
      <c r="H619" s="1">
        <v>15818</v>
      </c>
      <c r="I619" s="2">
        <v>39071</v>
      </c>
      <c r="J619" s="1">
        <v>31090</v>
      </c>
      <c r="K619" s="3">
        <v>140000</v>
      </c>
      <c r="L619" s="1">
        <v>6575</v>
      </c>
      <c r="M619" s="1" t="s">
        <v>15</v>
      </c>
      <c r="N619" s="1" t="s">
        <v>1419</v>
      </c>
    </row>
    <row r="620" spans="1:14" x14ac:dyDescent="0.25">
      <c r="A620" s="1">
        <v>1295</v>
      </c>
      <c r="B620" s="1" t="s">
        <v>406</v>
      </c>
      <c r="C620" s="1" t="s">
        <v>2</v>
      </c>
      <c r="D620" s="1">
        <v>27111</v>
      </c>
      <c r="E620" s="1" t="s">
        <v>2184</v>
      </c>
      <c r="F620" s="32" t="str">
        <f>VLOOKUP(E620,Grupo!A:B,2,0)</f>
        <v>_RX 0-11m</v>
      </c>
      <c r="G620" s="1">
        <v>1</v>
      </c>
      <c r="H620" s="1">
        <v>15819</v>
      </c>
      <c r="I620" s="2">
        <v>39091</v>
      </c>
      <c r="J620" s="1">
        <v>31152</v>
      </c>
      <c r="K620" s="3">
        <v>46000</v>
      </c>
      <c r="L620" s="1">
        <v>6574</v>
      </c>
      <c r="M620" s="1" t="s">
        <v>2</v>
      </c>
      <c r="N620" s="1" t="s">
        <v>1461</v>
      </c>
    </row>
    <row r="621" spans="1:14" x14ac:dyDescent="0.25">
      <c r="A621" s="1">
        <v>2673</v>
      </c>
      <c r="B621" s="1" t="s">
        <v>407</v>
      </c>
      <c r="C621" s="1" t="s">
        <v>2</v>
      </c>
      <c r="D621" s="1">
        <v>24974</v>
      </c>
      <c r="E621" s="1" t="s">
        <v>2180</v>
      </c>
      <c r="F621" s="32" t="str">
        <f>VLOOKUP(E621,Grupo!A:B,2,0)</f>
        <v>_RX 0-11m</v>
      </c>
      <c r="G621" s="1">
        <v>1</v>
      </c>
      <c r="H621" s="1">
        <v>15918</v>
      </c>
      <c r="I621" s="2">
        <v>39093</v>
      </c>
      <c r="J621" s="1">
        <v>31170</v>
      </c>
      <c r="K621" s="3">
        <v>70000</v>
      </c>
      <c r="L621" s="1">
        <v>6650</v>
      </c>
      <c r="M621" s="1" t="s">
        <v>2</v>
      </c>
      <c r="N621" s="1" t="s">
        <v>1462</v>
      </c>
    </row>
    <row r="622" spans="1:14" x14ac:dyDescent="0.25">
      <c r="A622" s="1">
        <v>2436</v>
      </c>
      <c r="B622" s="1" t="s">
        <v>324</v>
      </c>
      <c r="C622" s="1" t="s">
        <v>4</v>
      </c>
      <c r="D622" s="1">
        <v>19126</v>
      </c>
      <c r="E622" s="1" t="s">
        <v>2190</v>
      </c>
      <c r="F622" s="32" t="str">
        <f>VLOOKUP(E622,Grupo!A:B,2,0)</f>
        <v>_Colhedoras</v>
      </c>
      <c r="G622" s="1">
        <v>1</v>
      </c>
      <c r="H622" s="1">
        <v>15952</v>
      </c>
      <c r="I622" s="2">
        <v>39104</v>
      </c>
      <c r="J622" s="1">
        <v>31249</v>
      </c>
      <c r="K622" s="3">
        <v>36500</v>
      </c>
      <c r="L622" s="1">
        <v>6662</v>
      </c>
      <c r="M622" s="1" t="s">
        <v>4</v>
      </c>
      <c r="N622" s="1" t="s">
        <v>1409</v>
      </c>
    </row>
    <row r="623" spans="1:14" x14ac:dyDescent="0.25">
      <c r="A623" s="1">
        <v>2175</v>
      </c>
      <c r="B623" s="1" t="s">
        <v>408</v>
      </c>
      <c r="C623" s="1" t="s">
        <v>10</v>
      </c>
      <c r="D623" s="1">
        <v>27400</v>
      </c>
      <c r="E623" s="1" t="s">
        <v>2119</v>
      </c>
      <c r="F623" s="32" t="str">
        <f>VLOOKUP(E623,Grupo!A:B,2,0)</f>
        <v>_TMX 02-5 m</v>
      </c>
      <c r="G623" s="1">
        <v>1</v>
      </c>
      <c r="H623" s="1">
        <v>15978</v>
      </c>
      <c r="I623" s="2">
        <v>39105</v>
      </c>
      <c r="J623" s="1">
        <v>31264</v>
      </c>
      <c r="K623" s="3">
        <v>55000</v>
      </c>
      <c r="L623" s="1">
        <v>6643</v>
      </c>
      <c r="M623" s="1" t="s">
        <v>10</v>
      </c>
      <c r="N623" s="1" t="s">
        <v>1283</v>
      </c>
    </row>
    <row r="624" spans="1:14" x14ac:dyDescent="0.25">
      <c r="A624" s="1">
        <v>2610</v>
      </c>
      <c r="B624" s="1" t="s">
        <v>409</v>
      </c>
      <c r="C624" s="1" t="s">
        <v>2</v>
      </c>
      <c r="D624" s="1">
        <v>25993</v>
      </c>
      <c r="E624" s="1" t="s">
        <v>1982</v>
      </c>
      <c r="F624" s="32" t="str">
        <f>VLOOKUP(E624,Grupo!A:B,2,0)</f>
        <v>_VM 2-8 m</v>
      </c>
      <c r="G624" s="1">
        <v>1</v>
      </c>
      <c r="H624" s="1">
        <v>16007</v>
      </c>
      <c r="I624" s="2">
        <v>39105</v>
      </c>
      <c r="J624" s="1">
        <v>31275</v>
      </c>
      <c r="K624" s="3">
        <v>33000</v>
      </c>
      <c r="L624" s="1">
        <v>6305</v>
      </c>
      <c r="M624" s="1" t="s">
        <v>2</v>
      </c>
      <c r="N624" s="1" t="s">
        <v>1463</v>
      </c>
    </row>
    <row r="625" spans="1:14" x14ac:dyDescent="0.25">
      <c r="A625" s="1">
        <v>2679</v>
      </c>
      <c r="B625" s="1" t="s">
        <v>410</v>
      </c>
      <c r="C625" s="1" t="s">
        <v>10</v>
      </c>
      <c r="D625" s="1">
        <v>27418</v>
      </c>
      <c r="E625" s="1" t="s">
        <v>2183</v>
      </c>
      <c r="F625" s="32" t="str">
        <f>VLOOKUP(E625,Grupo!A:B,2,0)</f>
        <v>_RX 0-11m</v>
      </c>
      <c r="G625" s="1">
        <v>1</v>
      </c>
      <c r="H625" s="1">
        <v>16027</v>
      </c>
      <c r="I625" s="2">
        <v>39107</v>
      </c>
      <c r="J625" s="1">
        <v>31304</v>
      </c>
      <c r="K625" s="3">
        <v>63852.59</v>
      </c>
      <c r="L625" s="1">
        <v>6624</v>
      </c>
      <c r="M625" s="1" t="s">
        <v>10</v>
      </c>
      <c r="N625" s="1" t="s">
        <v>1286</v>
      </c>
    </row>
    <row r="626" spans="1:14" x14ac:dyDescent="0.25">
      <c r="A626" s="1">
        <v>7306</v>
      </c>
      <c r="B626" s="1" t="s">
        <v>411</v>
      </c>
      <c r="C626" s="1" t="s">
        <v>4</v>
      </c>
      <c r="D626" s="1">
        <v>22697</v>
      </c>
      <c r="E626" s="1" t="s">
        <v>2154</v>
      </c>
      <c r="F626" s="32" t="str">
        <f>VLOOKUP(E626,Grupo!A:B,2,0)</f>
        <v>_RX 15-20 m</v>
      </c>
      <c r="G626" s="1">
        <v>1</v>
      </c>
      <c r="H626" s="1">
        <v>14647</v>
      </c>
      <c r="I626" s="2">
        <v>39108</v>
      </c>
      <c r="J626" s="1">
        <v>31326</v>
      </c>
      <c r="K626" s="3">
        <v>161688.65</v>
      </c>
      <c r="L626" s="1">
        <v>6664</v>
      </c>
      <c r="M626" s="1" t="s">
        <v>4</v>
      </c>
      <c r="N626" s="1" t="s">
        <v>1464</v>
      </c>
    </row>
    <row r="627" spans="1:14" x14ac:dyDescent="0.25">
      <c r="A627" s="1">
        <v>2617</v>
      </c>
      <c r="B627" s="1" t="s">
        <v>379</v>
      </c>
      <c r="C627" s="1" t="s">
        <v>2</v>
      </c>
      <c r="D627" s="1">
        <v>24165</v>
      </c>
      <c r="E627" s="1" t="s">
        <v>2239</v>
      </c>
      <c r="F627" s="32" t="e">
        <f>VLOOKUP(E627,Grupo!A:B,2,0)</f>
        <v>#N/A</v>
      </c>
      <c r="G627" s="1">
        <v>1</v>
      </c>
      <c r="H627" s="1">
        <v>16025</v>
      </c>
      <c r="I627" s="2">
        <v>39108</v>
      </c>
      <c r="J627" s="1">
        <v>31311</v>
      </c>
      <c r="K627" s="3">
        <v>70000</v>
      </c>
      <c r="L627" s="1">
        <v>6667</v>
      </c>
      <c r="M627" s="1" t="s">
        <v>2</v>
      </c>
      <c r="N627" s="1" t="s">
        <v>1444</v>
      </c>
    </row>
    <row r="628" spans="1:14" x14ac:dyDescent="0.25">
      <c r="A628" s="1">
        <v>2721</v>
      </c>
      <c r="B628" s="1" t="s">
        <v>412</v>
      </c>
      <c r="C628" s="1" t="s">
        <v>4</v>
      </c>
      <c r="D628" s="1">
        <v>27111</v>
      </c>
      <c r="E628" s="1" t="s">
        <v>2184</v>
      </c>
      <c r="F628" s="32" t="str">
        <f>VLOOKUP(E628,Grupo!A:B,2,0)</f>
        <v>_RX 0-11m</v>
      </c>
      <c r="G628" s="1">
        <v>1</v>
      </c>
      <c r="H628" s="1">
        <v>15860</v>
      </c>
      <c r="I628" s="2">
        <v>39112</v>
      </c>
      <c r="J628" s="1">
        <v>31360</v>
      </c>
      <c r="K628" s="3">
        <v>66500</v>
      </c>
      <c r="L628" s="1">
        <v>6665</v>
      </c>
      <c r="M628" s="1" t="s">
        <v>4</v>
      </c>
      <c r="N628" s="1" t="s">
        <v>1465</v>
      </c>
    </row>
    <row r="629" spans="1:14" x14ac:dyDescent="0.25">
      <c r="A629" s="1">
        <v>2537</v>
      </c>
      <c r="B629" s="1" t="s">
        <v>413</v>
      </c>
      <c r="C629" s="1" t="s">
        <v>2</v>
      </c>
      <c r="D629" s="1">
        <v>27111</v>
      </c>
      <c r="E629" s="1" t="s">
        <v>2184</v>
      </c>
      <c r="F629" s="32" t="str">
        <f>VLOOKUP(E629,Grupo!A:B,2,0)</f>
        <v>_RX 0-11m</v>
      </c>
      <c r="G629" s="1">
        <v>1</v>
      </c>
      <c r="H629" s="1">
        <v>15733</v>
      </c>
      <c r="I629" s="2">
        <v>39113</v>
      </c>
      <c r="J629" s="1">
        <v>31383</v>
      </c>
      <c r="K629" s="3">
        <v>69270</v>
      </c>
      <c r="L629" s="1">
        <v>6574</v>
      </c>
      <c r="M629" s="1" t="s">
        <v>2</v>
      </c>
      <c r="N629" s="1" t="s">
        <v>1466</v>
      </c>
    </row>
    <row r="630" spans="1:14" x14ac:dyDescent="0.25">
      <c r="A630" s="1">
        <v>1046</v>
      </c>
      <c r="B630" s="1" t="s">
        <v>37</v>
      </c>
      <c r="C630" s="1" t="s">
        <v>29</v>
      </c>
      <c r="D630" s="1">
        <v>30549</v>
      </c>
      <c r="E630" s="1" t="s">
        <v>2129</v>
      </c>
      <c r="F630" s="32" t="e">
        <f>VLOOKUP(E630,Grupo!A:B,2,0)</f>
        <v>#N/A</v>
      </c>
      <c r="G630" s="1">
        <v>1</v>
      </c>
      <c r="H630" s="1">
        <v>15812</v>
      </c>
      <c r="I630" s="2">
        <v>39121</v>
      </c>
      <c r="J630" s="1">
        <v>31474</v>
      </c>
      <c r="K630" s="3">
        <v>91716</v>
      </c>
      <c r="L630" s="1">
        <v>6661</v>
      </c>
      <c r="M630" s="1" t="s">
        <v>29</v>
      </c>
      <c r="N630" s="1" t="s">
        <v>1213</v>
      </c>
    </row>
    <row r="631" spans="1:14" x14ac:dyDescent="0.25">
      <c r="A631" s="1">
        <v>7236</v>
      </c>
      <c r="B631" s="1" t="s">
        <v>161</v>
      </c>
      <c r="C631" s="1" t="s">
        <v>2</v>
      </c>
      <c r="D631" s="1">
        <v>19126</v>
      </c>
      <c r="E631" s="1" t="s">
        <v>2190</v>
      </c>
      <c r="F631" s="32" t="str">
        <f>VLOOKUP(E631,Grupo!A:B,2,0)</f>
        <v>_Colhedoras</v>
      </c>
      <c r="G631" s="1">
        <v>1</v>
      </c>
      <c r="H631" s="1">
        <v>15984</v>
      </c>
      <c r="I631" s="2">
        <v>39126</v>
      </c>
      <c r="J631" s="1">
        <v>31512</v>
      </c>
      <c r="K631" s="3">
        <v>34000</v>
      </c>
      <c r="L631" s="1">
        <v>6666</v>
      </c>
      <c r="M631" s="1" t="s">
        <v>2</v>
      </c>
      <c r="N631" s="1" t="s">
        <v>1301</v>
      </c>
    </row>
    <row r="632" spans="1:14" x14ac:dyDescent="0.25">
      <c r="A632" s="1">
        <v>2774</v>
      </c>
      <c r="B632" s="1" t="s">
        <v>414</v>
      </c>
      <c r="C632" s="1" t="s">
        <v>1</v>
      </c>
      <c r="D632" s="1">
        <v>27111</v>
      </c>
      <c r="E632" s="1" t="s">
        <v>2184</v>
      </c>
      <c r="F632" s="32" t="str">
        <f>VLOOKUP(E632,Grupo!A:B,2,0)</f>
        <v>_RX 0-11m</v>
      </c>
      <c r="G632" s="1">
        <v>1</v>
      </c>
      <c r="H632" s="1">
        <v>16146</v>
      </c>
      <c r="I632" s="2">
        <v>39135</v>
      </c>
      <c r="J632" s="1">
        <v>31595</v>
      </c>
      <c r="K632" s="3">
        <v>67024</v>
      </c>
      <c r="L632" s="1">
        <v>6668</v>
      </c>
      <c r="M632" s="1" t="s">
        <v>1</v>
      </c>
      <c r="N632" s="1" t="s">
        <v>1467</v>
      </c>
    </row>
    <row r="633" spans="1:14" x14ac:dyDescent="0.25">
      <c r="A633" s="1">
        <v>7236</v>
      </c>
      <c r="B633" s="1" t="s">
        <v>161</v>
      </c>
      <c r="C633" s="1" t="s">
        <v>2</v>
      </c>
      <c r="D633" s="1">
        <v>19126</v>
      </c>
      <c r="E633" s="1" t="s">
        <v>2190</v>
      </c>
      <c r="F633" s="32" t="str">
        <f>VLOOKUP(E633,Grupo!A:B,2,0)</f>
        <v>_Colhedoras</v>
      </c>
      <c r="G633" s="1">
        <v>1</v>
      </c>
      <c r="H633" s="1">
        <v>16242</v>
      </c>
      <c r="I633" s="2">
        <v>39136</v>
      </c>
      <c r="J633" s="1">
        <v>31623</v>
      </c>
      <c r="K633" s="3">
        <v>27615</v>
      </c>
      <c r="L633" s="1">
        <v>6673</v>
      </c>
      <c r="M633" s="1" t="s">
        <v>2</v>
      </c>
      <c r="N633" s="1" t="s">
        <v>1301</v>
      </c>
    </row>
    <row r="634" spans="1:14" x14ac:dyDescent="0.25">
      <c r="A634" s="1">
        <v>2767</v>
      </c>
      <c r="B634" s="1" t="s">
        <v>415</v>
      </c>
      <c r="C634" s="1" t="s">
        <v>4</v>
      </c>
      <c r="D634" s="1">
        <v>12885</v>
      </c>
      <c r="E634" s="1" t="s">
        <v>2112</v>
      </c>
      <c r="F634" s="32" t="e">
        <f>VLOOKUP(E634,Grupo!A:B,2,0)</f>
        <v>#N/A</v>
      </c>
      <c r="G634" s="1">
        <v>1</v>
      </c>
      <c r="H634" s="1">
        <v>16114</v>
      </c>
      <c r="I634" s="2">
        <v>39146</v>
      </c>
      <c r="J634" s="1">
        <v>31691</v>
      </c>
      <c r="K634" s="3">
        <v>105000</v>
      </c>
      <c r="L634" s="1"/>
      <c r="M634" s="1" t="s">
        <v>4</v>
      </c>
      <c r="N634" s="1" t="s">
        <v>1219</v>
      </c>
    </row>
    <row r="635" spans="1:14" x14ac:dyDescent="0.25">
      <c r="A635" s="1">
        <v>2691</v>
      </c>
      <c r="B635" s="1" t="s">
        <v>416</v>
      </c>
      <c r="C635" s="1" t="s">
        <v>10</v>
      </c>
      <c r="D635" s="1">
        <v>24974</v>
      </c>
      <c r="E635" s="1" t="s">
        <v>2180</v>
      </c>
      <c r="F635" s="32" t="str">
        <f>VLOOKUP(E635,Grupo!A:B,2,0)</f>
        <v>_RX 0-11m</v>
      </c>
      <c r="G635" s="1">
        <v>1</v>
      </c>
      <c r="H635" s="1">
        <v>15643</v>
      </c>
      <c r="I635" s="2">
        <v>39147</v>
      </c>
      <c r="J635" s="1">
        <v>31736</v>
      </c>
      <c r="K635" s="3">
        <v>48000</v>
      </c>
      <c r="L635" s="1">
        <v>6660</v>
      </c>
      <c r="M635" s="1" t="s">
        <v>10</v>
      </c>
      <c r="N635" s="1" t="s">
        <v>1283</v>
      </c>
    </row>
    <row r="636" spans="1:14" x14ac:dyDescent="0.25">
      <c r="A636" s="1">
        <v>3240</v>
      </c>
      <c r="B636" s="1" t="s">
        <v>417</v>
      </c>
      <c r="C636" s="1" t="s">
        <v>10</v>
      </c>
      <c r="D636" s="1">
        <v>16300</v>
      </c>
      <c r="E636" s="1" t="s">
        <v>1164</v>
      </c>
      <c r="F636" s="32" t="str">
        <f>VLOOKUP(E636,Grupo!A:B,2,0)</f>
        <v>_Colhedoras</v>
      </c>
      <c r="G636" s="1">
        <v>1</v>
      </c>
      <c r="H636" s="1">
        <v>16295</v>
      </c>
      <c r="I636" s="2">
        <v>39148</v>
      </c>
      <c r="J636" s="1">
        <v>31743</v>
      </c>
      <c r="K636" s="3">
        <v>30860</v>
      </c>
      <c r="L636" s="1">
        <v>6248</v>
      </c>
      <c r="M636" s="1" t="s">
        <v>10</v>
      </c>
      <c r="N636" s="1" t="s">
        <v>1210</v>
      </c>
    </row>
    <row r="637" spans="1:14" x14ac:dyDescent="0.25">
      <c r="A637" s="1">
        <v>2672</v>
      </c>
      <c r="B637" s="1" t="s">
        <v>418</v>
      </c>
      <c r="C637" s="1" t="s">
        <v>48</v>
      </c>
      <c r="D637" s="1">
        <v>19126</v>
      </c>
      <c r="E637" s="1" t="s">
        <v>2190</v>
      </c>
      <c r="F637" s="32" t="str">
        <f>VLOOKUP(E637,Grupo!A:B,2,0)</f>
        <v>_Colhedoras</v>
      </c>
      <c r="G637" s="1">
        <v>1</v>
      </c>
      <c r="H637" s="1">
        <v>15405</v>
      </c>
      <c r="I637" s="2">
        <v>39161</v>
      </c>
      <c r="J637" s="1">
        <v>31939</v>
      </c>
      <c r="K637" s="3">
        <v>32515</v>
      </c>
      <c r="L637" s="1">
        <v>6670</v>
      </c>
      <c r="M637" s="1" t="s">
        <v>48</v>
      </c>
      <c r="N637" s="1" t="s">
        <v>1348</v>
      </c>
    </row>
    <row r="638" spans="1:14" x14ac:dyDescent="0.25">
      <c r="A638" s="1">
        <v>2672</v>
      </c>
      <c r="B638" s="1" t="s">
        <v>418</v>
      </c>
      <c r="C638" s="1" t="s">
        <v>48</v>
      </c>
      <c r="D638" s="1">
        <v>21794</v>
      </c>
      <c r="E638" s="1" t="s">
        <v>2243</v>
      </c>
      <c r="F638" s="32" t="str">
        <f>VLOOKUP(E638,Grupo!A:B,2,0)</f>
        <v>_Wagon</v>
      </c>
      <c r="G638" s="1">
        <v>1</v>
      </c>
      <c r="H638" s="1">
        <v>15405</v>
      </c>
      <c r="I638" s="2">
        <v>39161</v>
      </c>
      <c r="J638" s="1">
        <v>31939</v>
      </c>
      <c r="K638" s="3">
        <v>32485</v>
      </c>
      <c r="L638" s="1">
        <v>6686</v>
      </c>
      <c r="M638" s="1" t="s">
        <v>48</v>
      </c>
      <c r="N638" s="1" t="s">
        <v>1348</v>
      </c>
    </row>
    <row r="639" spans="1:14" x14ac:dyDescent="0.25">
      <c r="A639" s="1">
        <v>3555</v>
      </c>
      <c r="B639" s="1" t="s">
        <v>419</v>
      </c>
      <c r="C639" s="1" t="s">
        <v>55</v>
      </c>
      <c r="D639" s="1">
        <v>16300</v>
      </c>
      <c r="E639" s="1" t="s">
        <v>1164</v>
      </c>
      <c r="F639" s="32" t="str">
        <f>VLOOKUP(E639,Grupo!A:B,2,0)</f>
        <v>_Colhedoras</v>
      </c>
      <c r="G639" s="1">
        <v>1</v>
      </c>
      <c r="H639" s="1">
        <v>16428</v>
      </c>
      <c r="I639" s="2">
        <v>39162</v>
      </c>
      <c r="J639" s="1">
        <v>31952</v>
      </c>
      <c r="K639" s="3">
        <v>23400</v>
      </c>
      <c r="L639" s="1">
        <v>6250</v>
      </c>
      <c r="M639" s="1" t="s">
        <v>55</v>
      </c>
      <c r="N639" s="1" t="s">
        <v>1468</v>
      </c>
    </row>
    <row r="640" spans="1:14" x14ac:dyDescent="0.25">
      <c r="A640" s="1">
        <v>7236</v>
      </c>
      <c r="B640" s="1" t="s">
        <v>161</v>
      </c>
      <c r="C640" s="1" t="s">
        <v>2</v>
      </c>
      <c r="D640" s="1">
        <v>19126</v>
      </c>
      <c r="E640" s="1" t="s">
        <v>2190</v>
      </c>
      <c r="F640" s="32" t="str">
        <f>VLOOKUP(E640,Grupo!A:B,2,0)</f>
        <v>_Colhedoras</v>
      </c>
      <c r="G640" s="1">
        <v>1</v>
      </c>
      <c r="H640" s="1">
        <v>16483</v>
      </c>
      <c r="I640" s="2">
        <v>39163</v>
      </c>
      <c r="J640" s="1">
        <v>31986</v>
      </c>
      <c r="K640" s="3">
        <v>27615</v>
      </c>
      <c r="L640" s="1">
        <v>6666</v>
      </c>
      <c r="M640" s="1" t="s">
        <v>2</v>
      </c>
      <c r="N640" s="1" t="s">
        <v>1301</v>
      </c>
    </row>
    <row r="641" spans="1:14" x14ac:dyDescent="0.25">
      <c r="A641" s="1">
        <v>2485</v>
      </c>
      <c r="B641" s="1" t="s">
        <v>344</v>
      </c>
      <c r="C641" s="1" t="s">
        <v>15</v>
      </c>
      <c r="D641" s="1">
        <v>26382</v>
      </c>
      <c r="E641" s="1" t="s">
        <v>2109</v>
      </c>
      <c r="F641" s="32" t="str">
        <f>VLOOKUP(E641,Grupo!A:B,2,0)</f>
        <v>_TMX 12-15 m</v>
      </c>
      <c r="G641" s="1">
        <v>1</v>
      </c>
      <c r="H641" s="1">
        <v>16003</v>
      </c>
      <c r="I641" s="2">
        <v>39163</v>
      </c>
      <c r="J641" s="1">
        <v>31975</v>
      </c>
      <c r="K641" s="3">
        <v>147000</v>
      </c>
      <c r="L641" s="1">
        <v>6685</v>
      </c>
      <c r="M641" s="1" t="s">
        <v>15</v>
      </c>
      <c r="N641" s="1" t="s">
        <v>1469</v>
      </c>
    </row>
    <row r="642" spans="1:14" x14ac:dyDescent="0.25">
      <c r="A642" s="1">
        <v>7093</v>
      </c>
      <c r="B642" s="1" t="s">
        <v>421</v>
      </c>
      <c r="C642" s="1" t="s">
        <v>10</v>
      </c>
      <c r="D642" s="1">
        <v>22322</v>
      </c>
      <c r="E642" s="1" t="s">
        <v>2248</v>
      </c>
      <c r="F642" s="32" t="str">
        <f>VLOOKUP(E642,Grupo!A:B,2,0)</f>
        <v>_Distribuidor_Ester</v>
      </c>
      <c r="G642" s="1">
        <v>1</v>
      </c>
      <c r="H642" s="1">
        <v>16555</v>
      </c>
      <c r="I642" s="2">
        <v>39171</v>
      </c>
      <c r="J642" s="1">
        <v>32062</v>
      </c>
      <c r="K642" s="3">
        <v>51717</v>
      </c>
      <c r="L642" s="1">
        <v>6652</v>
      </c>
      <c r="M642" s="1" t="s">
        <v>10</v>
      </c>
      <c r="N642" s="1" t="s">
        <v>2053</v>
      </c>
    </row>
    <row r="643" spans="1:14" x14ac:dyDescent="0.25">
      <c r="A643" s="1">
        <v>2570</v>
      </c>
      <c r="B643" s="1" t="s">
        <v>420</v>
      </c>
      <c r="C643" s="1" t="s">
        <v>2</v>
      </c>
      <c r="D643" s="1">
        <v>22339</v>
      </c>
      <c r="E643" s="1" t="s">
        <v>1179</v>
      </c>
      <c r="F643" s="32" t="str">
        <f>VLOOKUP(E643,Grupo!A:B,2,0)</f>
        <v>_Wagon</v>
      </c>
      <c r="G643" s="1">
        <v>1</v>
      </c>
      <c r="H643" s="1">
        <v>16552</v>
      </c>
      <c r="I643" s="2">
        <v>39171</v>
      </c>
      <c r="J643" s="1">
        <v>32054</v>
      </c>
      <c r="K643" s="3">
        <v>55725</v>
      </c>
      <c r="L643" s="1">
        <v>6638</v>
      </c>
      <c r="M643" s="1" t="s">
        <v>2</v>
      </c>
      <c r="N643" s="1" t="s">
        <v>1470</v>
      </c>
    </row>
    <row r="644" spans="1:14" x14ac:dyDescent="0.25">
      <c r="A644" s="1">
        <v>3238</v>
      </c>
      <c r="B644" s="1" t="s">
        <v>422</v>
      </c>
      <c r="C644" s="1" t="s">
        <v>55</v>
      </c>
      <c r="D644" s="1">
        <v>27277</v>
      </c>
      <c r="E644" s="1" t="s">
        <v>2195</v>
      </c>
      <c r="F644" s="32" t="str">
        <f>VLOOKUP(E644,Grupo!A:B,2,0)</f>
        <v>_Colhedoras</v>
      </c>
      <c r="G644" s="1">
        <v>1</v>
      </c>
      <c r="H644" s="1">
        <v>16582</v>
      </c>
      <c r="I644" s="2">
        <v>39175</v>
      </c>
      <c r="J644" s="1">
        <v>32097</v>
      </c>
      <c r="K644" s="3">
        <v>25100</v>
      </c>
      <c r="L644" s="1">
        <v>6679</v>
      </c>
      <c r="M644" s="1" t="s">
        <v>55</v>
      </c>
      <c r="N644" s="1" t="s">
        <v>1471</v>
      </c>
    </row>
    <row r="645" spans="1:14" x14ac:dyDescent="0.25">
      <c r="A645" s="1">
        <v>3232</v>
      </c>
      <c r="B645" s="1" t="s">
        <v>423</v>
      </c>
      <c r="C645" s="1" t="s">
        <v>29</v>
      </c>
      <c r="D645" s="1">
        <v>19126</v>
      </c>
      <c r="E645" s="1" t="s">
        <v>2190</v>
      </c>
      <c r="F645" s="32" t="str">
        <f>VLOOKUP(E645,Grupo!A:B,2,0)</f>
        <v>_Colhedoras</v>
      </c>
      <c r="G645" s="1">
        <v>1</v>
      </c>
      <c r="H645" s="1">
        <v>16211</v>
      </c>
      <c r="I645" s="2">
        <v>39176</v>
      </c>
      <c r="J645" s="1">
        <v>32114</v>
      </c>
      <c r="K645" s="3">
        <v>30000</v>
      </c>
      <c r="L645" s="1">
        <v>6672</v>
      </c>
      <c r="M645" s="1" t="s">
        <v>29</v>
      </c>
      <c r="N645" s="1" t="s">
        <v>1207</v>
      </c>
    </row>
    <row r="646" spans="1:14" x14ac:dyDescent="0.25">
      <c r="A646" s="1">
        <v>2620</v>
      </c>
      <c r="B646" s="1" t="s">
        <v>424</v>
      </c>
      <c r="C646" s="1" t="s">
        <v>15</v>
      </c>
      <c r="D646" s="1">
        <v>29855</v>
      </c>
      <c r="E646" s="1" t="s">
        <v>2143</v>
      </c>
      <c r="F646" s="32" t="e">
        <f>VLOOKUP(E646,Grupo!A:B,2,0)</f>
        <v>#N/A</v>
      </c>
      <c r="G646" s="1">
        <v>1</v>
      </c>
      <c r="H646" s="1">
        <v>15177</v>
      </c>
      <c r="I646" s="2">
        <v>39177</v>
      </c>
      <c r="J646" s="1">
        <v>32126</v>
      </c>
      <c r="K646" s="3">
        <v>102000</v>
      </c>
      <c r="L646" s="1">
        <v>6671</v>
      </c>
      <c r="M646" s="1" t="s">
        <v>15</v>
      </c>
      <c r="N646" s="1" t="s">
        <v>1227</v>
      </c>
    </row>
    <row r="647" spans="1:14" x14ac:dyDescent="0.25">
      <c r="A647" s="1">
        <v>2710</v>
      </c>
      <c r="B647" s="1" t="s">
        <v>425</v>
      </c>
      <c r="C647" s="1" t="s">
        <v>15</v>
      </c>
      <c r="D647" s="1">
        <v>30908</v>
      </c>
      <c r="E647" s="1" t="s">
        <v>2167</v>
      </c>
      <c r="F647" s="32" t="str">
        <f>VLOOKUP(E647,Grupo!A:B,2,0)</f>
        <v>_RX 15-20 m</v>
      </c>
      <c r="G647" s="1">
        <v>1</v>
      </c>
      <c r="H647" s="1">
        <v>16619</v>
      </c>
      <c r="I647" s="2">
        <v>39182</v>
      </c>
      <c r="J647" s="1">
        <v>32216</v>
      </c>
      <c r="K647" s="3">
        <v>214445</v>
      </c>
      <c r="L647" s="1">
        <v>6675</v>
      </c>
      <c r="M647" s="1" t="s">
        <v>15</v>
      </c>
      <c r="N647" s="1" t="s">
        <v>1411</v>
      </c>
    </row>
    <row r="648" spans="1:14" x14ac:dyDescent="0.25">
      <c r="A648" s="1">
        <v>2710</v>
      </c>
      <c r="B648" s="1" t="s">
        <v>425</v>
      </c>
      <c r="C648" s="1" t="s">
        <v>15</v>
      </c>
      <c r="D648" s="1">
        <v>30908</v>
      </c>
      <c r="E648" s="1" t="s">
        <v>2167</v>
      </c>
      <c r="F648" s="32" t="str">
        <f>VLOOKUP(E648,Grupo!A:B,2,0)</f>
        <v>_RX 15-20 m</v>
      </c>
      <c r="G648" s="1">
        <v>1</v>
      </c>
      <c r="H648" s="1">
        <v>15765</v>
      </c>
      <c r="I648" s="2">
        <v>39182</v>
      </c>
      <c r="J648" s="1">
        <v>32149</v>
      </c>
      <c r="K648" s="3">
        <v>214445</v>
      </c>
      <c r="L648" s="1">
        <v>6674</v>
      </c>
      <c r="M648" s="1" t="s">
        <v>15</v>
      </c>
      <c r="N648" s="1" t="s">
        <v>1411</v>
      </c>
    </row>
    <row r="649" spans="1:14" x14ac:dyDescent="0.25">
      <c r="A649" s="1">
        <v>3151</v>
      </c>
      <c r="B649" s="1" t="s">
        <v>427</v>
      </c>
      <c r="C649" s="1" t="s">
        <v>29</v>
      </c>
      <c r="D649" s="1">
        <v>16300</v>
      </c>
      <c r="E649" s="1" t="s">
        <v>1164</v>
      </c>
      <c r="F649" s="32" t="str">
        <f>VLOOKUP(E649,Grupo!A:B,2,0)</f>
        <v>_Colhedoras</v>
      </c>
      <c r="G649" s="1">
        <v>1</v>
      </c>
      <c r="H649" s="1">
        <v>16404</v>
      </c>
      <c r="I649" s="2">
        <v>39185</v>
      </c>
      <c r="J649" s="1">
        <v>32278</v>
      </c>
      <c r="K649" s="3">
        <v>21000</v>
      </c>
      <c r="L649" s="1">
        <v>6247</v>
      </c>
      <c r="M649" s="1" t="s">
        <v>29</v>
      </c>
      <c r="N649" s="1" t="s">
        <v>1473</v>
      </c>
    </row>
    <row r="650" spans="1:14" x14ac:dyDescent="0.25">
      <c r="A650" s="1">
        <v>3570</v>
      </c>
      <c r="B650" s="1" t="s">
        <v>426</v>
      </c>
      <c r="C650" s="1" t="s">
        <v>15</v>
      </c>
      <c r="D650" s="1">
        <v>31841</v>
      </c>
      <c r="E650" s="1" t="s">
        <v>2219</v>
      </c>
      <c r="F650" s="32" t="e">
        <f>VLOOKUP(E650,Grupo!A:B,2,0)</f>
        <v>#N/A</v>
      </c>
      <c r="G650" s="1">
        <v>1</v>
      </c>
      <c r="H650" s="1">
        <v>16621</v>
      </c>
      <c r="I650" s="2">
        <v>39185</v>
      </c>
      <c r="J650" s="1">
        <v>32262</v>
      </c>
      <c r="K650" s="3">
        <v>78000</v>
      </c>
      <c r="L650" s="1">
        <v>6425</v>
      </c>
      <c r="M650" s="1" t="s">
        <v>15</v>
      </c>
      <c r="N650" s="1" t="s">
        <v>1472</v>
      </c>
    </row>
    <row r="651" spans="1:14" x14ac:dyDescent="0.25">
      <c r="A651" s="1">
        <v>1046</v>
      </c>
      <c r="B651" s="1" t="s">
        <v>37</v>
      </c>
      <c r="C651" s="1" t="s">
        <v>29</v>
      </c>
      <c r="D651" s="1">
        <v>21793</v>
      </c>
      <c r="E651" s="1" t="s">
        <v>2241</v>
      </c>
      <c r="F651" s="32" t="e">
        <f>VLOOKUP(E651,Grupo!A:B,2,0)</f>
        <v>#N/A</v>
      </c>
      <c r="G651" s="1">
        <v>1</v>
      </c>
      <c r="H651" s="1">
        <v>16687</v>
      </c>
      <c r="I651" s="2">
        <v>39189</v>
      </c>
      <c r="J651" s="1">
        <v>32309</v>
      </c>
      <c r="K651" s="3">
        <v>23894</v>
      </c>
      <c r="L651" s="1">
        <v>6423</v>
      </c>
      <c r="M651" s="1" t="s">
        <v>29</v>
      </c>
      <c r="N651" s="1" t="s">
        <v>1213</v>
      </c>
    </row>
    <row r="652" spans="1:14" x14ac:dyDescent="0.25">
      <c r="A652" s="1">
        <v>2115</v>
      </c>
      <c r="B652" s="1" t="s">
        <v>280</v>
      </c>
      <c r="C652" s="1" t="s">
        <v>10</v>
      </c>
      <c r="D652" s="1">
        <v>30908</v>
      </c>
      <c r="E652" s="1" t="s">
        <v>2167</v>
      </c>
      <c r="F652" s="32" t="str">
        <f>VLOOKUP(E652,Grupo!A:B,2,0)</f>
        <v>_RX 15-20 m</v>
      </c>
      <c r="G652" s="1">
        <v>1</v>
      </c>
      <c r="H652" s="1">
        <v>16073</v>
      </c>
      <c r="I652" s="2">
        <v>39192</v>
      </c>
      <c r="J652" s="1">
        <v>32360</v>
      </c>
      <c r="K652" s="3">
        <v>220000</v>
      </c>
      <c r="L652" s="1">
        <v>6695</v>
      </c>
      <c r="M652" s="1" t="s">
        <v>10</v>
      </c>
      <c r="N652" s="1" t="s">
        <v>1210</v>
      </c>
    </row>
    <row r="653" spans="1:14" x14ac:dyDescent="0.25">
      <c r="A653" s="1">
        <v>207</v>
      </c>
      <c r="B653" s="1" t="s">
        <v>428</v>
      </c>
      <c r="C653" s="1" t="s">
        <v>2</v>
      </c>
      <c r="D653" s="1">
        <v>13396</v>
      </c>
      <c r="E653" s="1" t="s">
        <v>2123</v>
      </c>
      <c r="F653" s="32" t="e">
        <f>VLOOKUP(E653,Grupo!A:B,2,0)</f>
        <v>#N/A</v>
      </c>
      <c r="G653" s="1">
        <v>1</v>
      </c>
      <c r="H653" s="1">
        <v>16502</v>
      </c>
      <c r="I653" s="2">
        <v>39192</v>
      </c>
      <c r="J653" s="1">
        <v>32357</v>
      </c>
      <c r="K653" s="3">
        <v>60000</v>
      </c>
      <c r="L653" s="1">
        <v>4099</v>
      </c>
      <c r="M653" s="1" t="s">
        <v>2</v>
      </c>
      <c r="N653" s="1" t="s">
        <v>1474</v>
      </c>
    </row>
    <row r="654" spans="1:14" x14ac:dyDescent="0.25">
      <c r="A654" s="1">
        <v>3571</v>
      </c>
      <c r="B654" s="1" t="s">
        <v>429</v>
      </c>
      <c r="C654" s="1" t="s">
        <v>10</v>
      </c>
      <c r="D654" s="1">
        <v>16300</v>
      </c>
      <c r="E654" s="1" t="s">
        <v>1164</v>
      </c>
      <c r="F654" s="32" t="str">
        <f>VLOOKUP(E654,Grupo!A:B,2,0)</f>
        <v>_Colhedoras</v>
      </c>
      <c r="G654" s="1">
        <v>1</v>
      </c>
      <c r="H654" s="1">
        <v>16630</v>
      </c>
      <c r="I654" s="2">
        <v>39195</v>
      </c>
      <c r="J654" s="1">
        <v>32374</v>
      </c>
      <c r="K654" s="3">
        <v>30950</v>
      </c>
      <c r="L654" s="1">
        <v>6250</v>
      </c>
      <c r="M654" s="1" t="s">
        <v>10</v>
      </c>
      <c r="N654" s="1" t="s">
        <v>1299</v>
      </c>
    </row>
    <row r="655" spans="1:14" x14ac:dyDescent="0.25">
      <c r="A655" s="1">
        <v>2617</v>
      </c>
      <c r="B655" s="1" t="s">
        <v>379</v>
      </c>
      <c r="C655" s="1" t="s">
        <v>2</v>
      </c>
      <c r="D655" s="1">
        <v>31458</v>
      </c>
      <c r="E655" s="1" t="s">
        <v>2158</v>
      </c>
      <c r="F655" s="32" t="e">
        <f>VLOOKUP(E655,Grupo!A:B,2,0)</f>
        <v>#N/A</v>
      </c>
      <c r="G655" s="1">
        <v>1</v>
      </c>
      <c r="H655" s="1">
        <v>16029</v>
      </c>
      <c r="I655" s="2">
        <v>39196</v>
      </c>
      <c r="J655" s="1">
        <v>32398</v>
      </c>
      <c r="K655" s="3">
        <v>229760</v>
      </c>
      <c r="L655" s="1">
        <v>6693</v>
      </c>
      <c r="M655" s="1" t="s">
        <v>2</v>
      </c>
      <c r="N655" s="1" t="s">
        <v>1444</v>
      </c>
    </row>
    <row r="656" spans="1:14" x14ac:dyDescent="0.25">
      <c r="A656" s="1">
        <v>2472</v>
      </c>
      <c r="B656" s="1" t="s">
        <v>341</v>
      </c>
      <c r="C656" s="1" t="s">
        <v>77</v>
      </c>
      <c r="D656" s="1">
        <v>24165</v>
      </c>
      <c r="E656" s="1" t="s">
        <v>2239</v>
      </c>
      <c r="F656" s="32" t="e">
        <f>VLOOKUP(E656,Grupo!A:B,2,0)</f>
        <v>#N/A</v>
      </c>
      <c r="G656" s="1">
        <v>1</v>
      </c>
      <c r="H656" s="1">
        <v>16746</v>
      </c>
      <c r="I656" s="2">
        <v>39196</v>
      </c>
      <c r="J656" s="1">
        <v>32396</v>
      </c>
      <c r="K656" s="3">
        <v>65240</v>
      </c>
      <c r="L656" s="1">
        <v>6677</v>
      </c>
      <c r="M656" s="1" t="s">
        <v>77</v>
      </c>
      <c r="N656" s="1" t="s">
        <v>1422</v>
      </c>
    </row>
    <row r="657" spans="1:14" x14ac:dyDescent="0.25">
      <c r="A657" s="1">
        <v>7093</v>
      </c>
      <c r="B657" s="1" t="s">
        <v>421</v>
      </c>
      <c r="C657" s="1" t="s">
        <v>10</v>
      </c>
      <c r="D657" s="1">
        <v>8348</v>
      </c>
      <c r="E657" s="1" t="s">
        <v>2212</v>
      </c>
      <c r="F657" s="32" t="e">
        <f>VLOOKUP(E657,Grupo!A:B,2,0)</f>
        <v>#N/A</v>
      </c>
      <c r="G657" s="1">
        <v>1</v>
      </c>
      <c r="H657" s="1">
        <v>16776</v>
      </c>
      <c r="I657" s="2">
        <v>39199</v>
      </c>
      <c r="J657" s="1">
        <v>32456</v>
      </c>
      <c r="K657" s="3">
        <v>67410</v>
      </c>
      <c r="L657" s="1">
        <v>6122</v>
      </c>
      <c r="M657" s="1" t="s">
        <v>10</v>
      </c>
      <c r="N657" s="1" t="s">
        <v>2053</v>
      </c>
    </row>
    <row r="658" spans="1:14" x14ac:dyDescent="0.25">
      <c r="A658" s="1">
        <v>3238</v>
      </c>
      <c r="B658" s="1" t="s">
        <v>422</v>
      </c>
      <c r="C658" s="1" t="s">
        <v>55</v>
      </c>
      <c r="D658" s="1">
        <v>25850</v>
      </c>
      <c r="E658" s="1" t="s">
        <v>2229</v>
      </c>
      <c r="F658" s="32" t="str">
        <f>VLOOKUP(E658,Grupo!A:B,2,0)</f>
        <v>_Wagon</v>
      </c>
      <c r="G658" s="1">
        <v>1</v>
      </c>
      <c r="H658" s="1">
        <v>16768</v>
      </c>
      <c r="I658" s="2">
        <v>39202</v>
      </c>
      <c r="J658" s="1">
        <v>32476</v>
      </c>
      <c r="K658" s="3">
        <v>21400</v>
      </c>
      <c r="L658" s="1">
        <v>6683</v>
      </c>
      <c r="M658" s="1" t="s">
        <v>55</v>
      </c>
      <c r="N658" s="1" t="s">
        <v>1471</v>
      </c>
    </row>
    <row r="659" spans="1:14" x14ac:dyDescent="0.25">
      <c r="A659" s="1">
        <v>1046</v>
      </c>
      <c r="B659" s="1" t="s">
        <v>37</v>
      </c>
      <c r="C659" s="1" t="s">
        <v>29</v>
      </c>
      <c r="D659" s="1">
        <v>29299</v>
      </c>
      <c r="E659" s="1" t="s">
        <v>2127</v>
      </c>
      <c r="F659" s="32" t="e">
        <f>VLOOKUP(E659,Grupo!A:B,2,0)</f>
        <v>#N/A</v>
      </c>
      <c r="G659" s="1">
        <v>1</v>
      </c>
      <c r="H659" s="1">
        <v>16266</v>
      </c>
      <c r="I659" s="2">
        <v>39210</v>
      </c>
      <c r="J659" s="1">
        <v>32542</v>
      </c>
      <c r="K659" s="3">
        <v>59503</v>
      </c>
      <c r="L659" s="1">
        <v>6676</v>
      </c>
      <c r="M659" s="1" t="s">
        <v>29</v>
      </c>
      <c r="N659" s="1" t="s">
        <v>1213</v>
      </c>
    </row>
    <row r="660" spans="1:14" x14ac:dyDescent="0.25">
      <c r="A660" s="1">
        <v>2699</v>
      </c>
      <c r="B660" s="1" t="s">
        <v>430</v>
      </c>
      <c r="C660" s="1" t="s">
        <v>10</v>
      </c>
      <c r="D660" s="1">
        <v>21792</v>
      </c>
      <c r="E660" s="1" t="s">
        <v>2159</v>
      </c>
      <c r="F660" s="32" t="e">
        <f>VLOOKUP(E660,Grupo!A:B,2,0)</f>
        <v>#N/A</v>
      </c>
      <c r="G660" s="1">
        <v>1</v>
      </c>
      <c r="H660" s="1">
        <v>15695</v>
      </c>
      <c r="I660" s="2">
        <v>39211</v>
      </c>
      <c r="J660" s="1">
        <v>32570</v>
      </c>
      <c r="K660" s="3">
        <v>213638.98</v>
      </c>
      <c r="L660" s="1">
        <v>6560</v>
      </c>
      <c r="M660" s="1" t="s">
        <v>10</v>
      </c>
      <c r="N660" s="1" t="s">
        <v>1388</v>
      </c>
    </row>
    <row r="661" spans="1:14" x14ac:dyDescent="0.25">
      <c r="A661" s="1">
        <v>2231</v>
      </c>
      <c r="B661" s="1" t="s">
        <v>323</v>
      </c>
      <c r="C661" s="1" t="s">
        <v>128</v>
      </c>
      <c r="D661" s="1">
        <v>9361</v>
      </c>
      <c r="E661" s="1" t="s">
        <v>2209</v>
      </c>
      <c r="F661" s="32" t="str">
        <f>VLOOKUP(E661,Grupo!A:B,2,0)</f>
        <v>_Colhedoras</v>
      </c>
      <c r="G661" s="1">
        <v>1</v>
      </c>
      <c r="H661" s="1">
        <v>16781</v>
      </c>
      <c r="I661" s="2">
        <v>39211</v>
      </c>
      <c r="J661" s="1">
        <v>32556</v>
      </c>
      <c r="K661" s="3">
        <v>30000</v>
      </c>
      <c r="L661" s="1">
        <v>5938</v>
      </c>
      <c r="M661" s="1" t="s">
        <v>128</v>
      </c>
      <c r="N661" s="1" t="s">
        <v>1408</v>
      </c>
    </row>
    <row r="662" spans="1:14" x14ac:dyDescent="0.25">
      <c r="A662" s="1">
        <v>2611</v>
      </c>
      <c r="B662" s="1" t="s">
        <v>396</v>
      </c>
      <c r="C662" s="1" t="s">
        <v>2</v>
      </c>
      <c r="D662" s="1">
        <v>27400</v>
      </c>
      <c r="E662" s="1" t="s">
        <v>2119</v>
      </c>
      <c r="F662" s="32" t="str">
        <f>VLOOKUP(E662,Grupo!A:B,2,0)</f>
        <v>_TMX 02-5 m</v>
      </c>
      <c r="G662" s="1">
        <v>1</v>
      </c>
      <c r="H662" s="1">
        <v>16876</v>
      </c>
      <c r="I662" s="2">
        <v>39211</v>
      </c>
      <c r="J662" s="1">
        <v>32565</v>
      </c>
      <c r="K662" s="3">
        <v>56000</v>
      </c>
      <c r="L662" s="1">
        <v>6641</v>
      </c>
      <c r="M662" s="1" t="s">
        <v>2</v>
      </c>
      <c r="N662" s="1" t="s">
        <v>1384</v>
      </c>
    </row>
    <row r="663" spans="1:14" x14ac:dyDescent="0.25">
      <c r="A663" s="1">
        <v>2231</v>
      </c>
      <c r="B663" s="1" t="s">
        <v>323</v>
      </c>
      <c r="C663" s="1" t="s">
        <v>128</v>
      </c>
      <c r="D663" s="1">
        <v>21794</v>
      </c>
      <c r="E663" s="1" t="s">
        <v>2243</v>
      </c>
      <c r="F663" s="32" t="str">
        <f>VLOOKUP(E663,Grupo!A:B,2,0)</f>
        <v>_Wagon</v>
      </c>
      <c r="G663" s="1">
        <v>1</v>
      </c>
      <c r="H663" s="1">
        <v>16781</v>
      </c>
      <c r="I663" s="2">
        <v>39211</v>
      </c>
      <c r="J663" s="1">
        <v>32556</v>
      </c>
      <c r="K663" s="3">
        <v>30000</v>
      </c>
      <c r="L663" s="1">
        <v>6472</v>
      </c>
      <c r="M663" s="1" t="s">
        <v>128</v>
      </c>
      <c r="N663" s="1" t="s">
        <v>1408</v>
      </c>
    </row>
    <row r="664" spans="1:14" x14ac:dyDescent="0.25">
      <c r="A664" s="1">
        <v>3597</v>
      </c>
      <c r="B664" s="1" t="s">
        <v>431</v>
      </c>
      <c r="C664" s="1" t="s">
        <v>48</v>
      </c>
      <c r="D664" s="1">
        <v>27277</v>
      </c>
      <c r="E664" s="1" t="s">
        <v>2195</v>
      </c>
      <c r="F664" s="32" t="str">
        <f>VLOOKUP(E664,Grupo!A:B,2,0)</f>
        <v>_Colhedoras</v>
      </c>
      <c r="G664" s="1">
        <v>1</v>
      </c>
      <c r="H664" s="1">
        <v>16898</v>
      </c>
      <c r="I664" s="2">
        <v>39212</v>
      </c>
      <c r="J664" s="1">
        <v>32588</v>
      </c>
      <c r="K664" s="3">
        <v>22000</v>
      </c>
      <c r="L664" s="1">
        <v>6696</v>
      </c>
      <c r="M664" s="1" t="s">
        <v>48</v>
      </c>
      <c r="N664" s="1" t="s">
        <v>1475</v>
      </c>
    </row>
    <row r="665" spans="1:14" x14ac:dyDescent="0.25">
      <c r="A665" s="1">
        <v>2626</v>
      </c>
      <c r="B665" s="1" t="s">
        <v>432</v>
      </c>
      <c r="C665" s="1" t="s">
        <v>4</v>
      </c>
      <c r="D665" s="1">
        <v>31744</v>
      </c>
      <c r="E665" s="1" t="s">
        <v>1153</v>
      </c>
      <c r="F665" s="32" t="str">
        <f>VLOOKUP(E665,Grupo!A:B,2,0)</f>
        <v>_RX 0-11m</v>
      </c>
      <c r="G665" s="1">
        <v>1</v>
      </c>
      <c r="H665" s="1">
        <v>15151</v>
      </c>
      <c r="I665" s="2">
        <v>39213</v>
      </c>
      <c r="J665" s="1">
        <v>32602</v>
      </c>
      <c r="K665" s="3">
        <v>63000</v>
      </c>
      <c r="L665" s="1">
        <v>6700</v>
      </c>
      <c r="M665" s="1" t="s">
        <v>4</v>
      </c>
      <c r="N665" s="1" t="s">
        <v>1259</v>
      </c>
    </row>
    <row r="666" spans="1:14" x14ac:dyDescent="0.25">
      <c r="A666" s="1">
        <v>2692</v>
      </c>
      <c r="B666" s="1" t="s">
        <v>433</v>
      </c>
      <c r="C666" s="1" t="s">
        <v>10</v>
      </c>
      <c r="D666" s="1">
        <v>29163</v>
      </c>
      <c r="E666" s="1" t="s">
        <v>2148</v>
      </c>
      <c r="F666" s="32" t="e">
        <f>VLOOKUP(E666,Grupo!A:B,2,0)</f>
        <v>#N/A</v>
      </c>
      <c r="G666" s="1">
        <v>1</v>
      </c>
      <c r="H666" s="1">
        <v>15652</v>
      </c>
      <c r="I666" s="2">
        <v>39218</v>
      </c>
      <c r="J666" s="1">
        <v>32635</v>
      </c>
      <c r="K666" s="3">
        <v>56250</v>
      </c>
      <c r="L666" s="1">
        <v>6722</v>
      </c>
      <c r="M666" s="1" t="s">
        <v>10</v>
      </c>
      <c r="N666" s="1" t="s">
        <v>1435</v>
      </c>
    </row>
    <row r="667" spans="1:14" x14ac:dyDescent="0.25">
      <c r="A667" s="1">
        <v>3245</v>
      </c>
      <c r="B667" s="1" t="s">
        <v>434</v>
      </c>
      <c r="C667" s="1" t="s">
        <v>10</v>
      </c>
      <c r="D667" s="1">
        <v>27111</v>
      </c>
      <c r="E667" s="1" t="s">
        <v>2184</v>
      </c>
      <c r="F667" s="32" t="str">
        <f>VLOOKUP(E667,Grupo!A:B,2,0)</f>
        <v>_RX 0-11m</v>
      </c>
      <c r="G667" s="1">
        <v>1</v>
      </c>
      <c r="H667" s="1">
        <v>16299</v>
      </c>
      <c r="I667" s="2">
        <v>39220</v>
      </c>
      <c r="J667" s="1">
        <v>32696</v>
      </c>
      <c r="K667" s="3">
        <v>52500</v>
      </c>
      <c r="L667" s="1">
        <v>6684</v>
      </c>
      <c r="M667" s="1" t="s">
        <v>10</v>
      </c>
      <c r="N667" s="1" t="s">
        <v>1476</v>
      </c>
    </row>
    <row r="668" spans="1:14" x14ac:dyDescent="0.25">
      <c r="A668" s="1">
        <v>7796</v>
      </c>
      <c r="B668" s="1" t="s">
        <v>435</v>
      </c>
      <c r="C668" s="1" t="s">
        <v>175</v>
      </c>
      <c r="D668" s="1">
        <v>16300</v>
      </c>
      <c r="E668" s="1" t="s">
        <v>1164</v>
      </c>
      <c r="F668" s="32" t="str">
        <f>VLOOKUP(E668,Grupo!A:B,2,0)</f>
        <v>_Colhedoras</v>
      </c>
      <c r="G668" s="1">
        <v>1</v>
      </c>
      <c r="H668" s="1">
        <v>16589</v>
      </c>
      <c r="I668" s="2">
        <v>39224</v>
      </c>
      <c r="J668" s="1">
        <v>32729</v>
      </c>
      <c r="K668" s="3">
        <v>16651.05</v>
      </c>
      <c r="L668" s="1">
        <v>6714</v>
      </c>
      <c r="M668" s="1" t="s">
        <v>175</v>
      </c>
      <c r="N668" s="1" t="s">
        <v>1477</v>
      </c>
    </row>
    <row r="669" spans="1:14" x14ac:dyDescent="0.25">
      <c r="A669" s="1">
        <v>7796</v>
      </c>
      <c r="B669" s="1" t="s">
        <v>435</v>
      </c>
      <c r="C669" s="1" t="s">
        <v>175</v>
      </c>
      <c r="D669" s="1">
        <v>16300</v>
      </c>
      <c r="E669" s="1" t="s">
        <v>1164</v>
      </c>
      <c r="F669" s="32" t="str">
        <f>VLOOKUP(E669,Grupo!A:B,2,0)</f>
        <v>_Colhedoras</v>
      </c>
      <c r="G669" s="1">
        <v>1</v>
      </c>
      <c r="H669" s="1">
        <v>16589</v>
      </c>
      <c r="I669" s="2">
        <v>39224</v>
      </c>
      <c r="J669" s="1">
        <v>32730</v>
      </c>
      <c r="K669" s="3">
        <v>16651.05</v>
      </c>
      <c r="L669" s="1">
        <v>6718</v>
      </c>
      <c r="M669" s="1" t="s">
        <v>175</v>
      </c>
      <c r="N669" s="1" t="s">
        <v>1477</v>
      </c>
    </row>
    <row r="670" spans="1:14" x14ac:dyDescent="0.25">
      <c r="A670" s="1">
        <v>7796</v>
      </c>
      <c r="B670" s="1" t="s">
        <v>435</v>
      </c>
      <c r="C670" s="1" t="s">
        <v>175</v>
      </c>
      <c r="D670" s="1">
        <v>16300</v>
      </c>
      <c r="E670" s="1" t="s">
        <v>1164</v>
      </c>
      <c r="F670" s="32" t="str">
        <f>VLOOKUP(E670,Grupo!A:B,2,0)</f>
        <v>_Colhedoras</v>
      </c>
      <c r="G670" s="1">
        <v>1</v>
      </c>
      <c r="H670" s="1">
        <v>16589</v>
      </c>
      <c r="I670" s="2">
        <v>39224</v>
      </c>
      <c r="J670" s="1">
        <v>32730</v>
      </c>
      <c r="K670" s="3">
        <v>16651.05</v>
      </c>
      <c r="L670" s="1">
        <v>6719</v>
      </c>
      <c r="M670" s="1" t="s">
        <v>175</v>
      </c>
      <c r="N670" s="1" t="s">
        <v>1477</v>
      </c>
    </row>
    <row r="671" spans="1:14" x14ac:dyDescent="0.25">
      <c r="A671" s="1">
        <v>7796</v>
      </c>
      <c r="B671" s="1" t="s">
        <v>435</v>
      </c>
      <c r="C671" s="1" t="s">
        <v>175</v>
      </c>
      <c r="D671" s="1">
        <v>16300</v>
      </c>
      <c r="E671" s="1" t="s">
        <v>1164</v>
      </c>
      <c r="F671" s="32" t="str">
        <f>VLOOKUP(E671,Grupo!A:B,2,0)</f>
        <v>_Colhedoras</v>
      </c>
      <c r="G671" s="1">
        <v>1</v>
      </c>
      <c r="H671" s="1">
        <v>16589</v>
      </c>
      <c r="I671" s="2">
        <v>39224</v>
      </c>
      <c r="J671" s="1">
        <v>32729</v>
      </c>
      <c r="K671" s="3">
        <v>16651.05</v>
      </c>
      <c r="L671" s="1">
        <v>6715</v>
      </c>
      <c r="M671" s="1" t="s">
        <v>175</v>
      </c>
      <c r="N671" s="1" t="s">
        <v>1477</v>
      </c>
    </row>
    <row r="672" spans="1:14" x14ac:dyDescent="0.25">
      <c r="A672" s="1">
        <v>7796</v>
      </c>
      <c r="B672" s="1" t="s">
        <v>435</v>
      </c>
      <c r="C672" s="1" t="s">
        <v>175</v>
      </c>
      <c r="D672" s="1">
        <v>16300</v>
      </c>
      <c r="E672" s="1" t="s">
        <v>1164</v>
      </c>
      <c r="F672" s="32" t="str">
        <f>VLOOKUP(E672,Grupo!A:B,2,0)</f>
        <v>_Colhedoras</v>
      </c>
      <c r="G672" s="1">
        <v>1</v>
      </c>
      <c r="H672" s="1">
        <v>16589</v>
      </c>
      <c r="I672" s="2">
        <v>39224</v>
      </c>
      <c r="J672" s="1">
        <v>32729</v>
      </c>
      <c r="K672" s="3">
        <v>16651.05</v>
      </c>
      <c r="L672" s="1">
        <v>6716</v>
      </c>
      <c r="M672" s="1" t="s">
        <v>175</v>
      </c>
      <c r="N672" s="1" t="s">
        <v>1477</v>
      </c>
    </row>
    <row r="673" spans="1:14" x14ac:dyDescent="0.25">
      <c r="A673" s="1">
        <v>7796</v>
      </c>
      <c r="B673" s="1" t="s">
        <v>435</v>
      </c>
      <c r="C673" s="1" t="s">
        <v>175</v>
      </c>
      <c r="D673" s="1">
        <v>16300</v>
      </c>
      <c r="E673" s="1" t="s">
        <v>1164</v>
      </c>
      <c r="F673" s="32" t="str">
        <f>VLOOKUP(E673,Grupo!A:B,2,0)</f>
        <v>_Colhedoras</v>
      </c>
      <c r="G673" s="1">
        <v>1</v>
      </c>
      <c r="H673" s="1">
        <v>16589</v>
      </c>
      <c r="I673" s="2">
        <v>39224</v>
      </c>
      <c r="J673" s="1">
        <v>32729</v>
      </c>
      <c r="K673" s="3">
        <v>16651.05</v>
      </c>
      <c r="L673" s="1">
        <v>6717</v>
      </c>
      <c r="M673" s="1" t="s">
        <v>175</v>
      </c>
      <c r="N673" s="1" t="s">
        <v>1477</v>
      </c>
    </row>
    <row r="674" spans="1:14" x14ac:dyDescent="0.25">
      <c r="A674" s="1">
        <v>7796</v>
      </c>
      <c r="B674" s="1" t="s">
        <v>435</v>
      </c>
      <c r="C674" s="1" t="s">
        <v>175</v>
      </c>
      <c r="D674" s="1">
        <v>16300</v>
      </c>
      <c r="E674" s="1" t="s">
        <v>1164</v>
      </c>
      <c r="F674" s="32" t="str">
        <f>VLOOKUP(E674,Grupo!A:B,2,0)</f>
        <v>_Colhedoras</v>
      </c>
      <c r="G674" s="1">
        <v>1</v>
      </c>
      <c r="H674" s="1">
        <v>16589</v>
      </c>
      <c r="I674" s="2">
        <v>39224</v>
      </c>
      <c r="J674" s="1">
        <v>32730</v>
      </c>
      <c r="K674" s="3">
        <v>16651.05</v>
      </c>
      <c r="L674" s="1">
        <v>6720</v>
      </c>
      <c r="M674" s="1" t="s">
        <v>175</v>
      </c>
      <c r="N674" s="1" t="s">
        <v>1477</v>
      </c>
    </row>
    <row r="675" spans="1:14" x14ac:dyDescent="0.25">
      <c r="A675" s="1">
        <v>7796</v>
      </c>
      <c r="B675" s="1" t="s">
        <v>435</v>
      </c>
      <c r="C675" s="1" t="s">
        <v>175</v>
      </c>
      <c r="D675" s="1">
        <v>16300</v>
      </c>
      <c r="E675" s="1" t="s">
        <v>1164</v>
      </c>
      <c r="F675" s="32" t="str">
        <f>VLOOKUP(E675,Grupo!A:B,2,0)</f>
        <v>_Colhedoras</v>
      </c>
      <c r="G675" s="1">
        <v>1</v>
      </c>
      <c r="H675" s="1">
        <v>16589</v>
      </c>
      <c r="I675" s="2">
        <v>39224</v>
      </c>
      <c r="J675" s="1">
        <v>32730</v>
      </c>
      <c r="K675" s="3">
        <v>16651.05</v>
      </c>
      <c r="L675" s="1">
        <v>6721</v>
      </c>
      <c r="M675" s="1" t="s">
        <v>175</v>
      </c>
      <c r="N675" s="1" t="s">
        <v>1477</v>
      </c>
    </row>
    <row r="676" spans="1:14" x14ac:dyDescent="0.25">
      <c r="A676" s="1">
        <v>7093</v>
      </c>
      <c r="B676" s="1" t="s">
        <v>421</v>
      </c>
      <c r="C676" s="1" t="s">
        <v>10</v>
      </c>
      <c r="D676" s="1">
        <v>32347</v>
      </c>
      <c r="E676" s="1" t="s">
        <v>2152</v>
      </c>
      <c r="F676" s="32" t="str">
        <f>VLOOKUP(E676,Grupo!A:B,2,0)</f>
        <v>_RX 15-20 m</v>
      </c>
      <c r="G676" s="1">
        <v>1</v>
      </c>
      <c r="H676" s="1">
        <v>15921</v>
      </c>
      <c r="I676" s="2">
        <v>39225</v>
      </c>
      <c r="J676" s="1">
        <v>32734</v>
      </c>
      <c r="K676" s="3">
        <v>137573</v>
      </c>
      <c r="L676" s="1">
        <v>6727</v>
      </c>
      <c r="M676" s="1" t="s">
        <v>10</v>
      </c>
      <c r="N676" s="1" t="s">
        <v>2053</v>
      </c>
    </row>
    <row r="677" spans="1:14" x14ac:dyDescent="0.25">
      <c r="A677" s="1">
        <v>719</v>
      </c>
      <c r="B677" s="1" t="s">
        <v>118</v>
      </c>
      <c r="C677" s="1" t="s">
        <v>2</v>
      </c>
      <c r="D677" s="1">
        <v>30930</v>
      </c>
      <c r="E677" s="1" t="s">
        <v>2259</v>
      </c>
      <c r="F677" s="32" t="e">
        <f>VLOOKUP(E677,Grupo!A:B,2,0)</f>
        <v>#N/A</v>
      </c>
      <c r="G677" s="1">
        <v>1</v>
      </c>
      <c r="H677" s="1">
        <v>16598</v>
      </c>
      <c r="I677" s="2">
        <v>39226</v>
      </c>
      <c r="J677" s="1">
        <v>32754</v>
      </c>
      <c r="K677" s="3">
        <v>103000</v>
      </c>
      <c r="L677" s="1">
        <v>6702</v>
      </c>
      <c r="M677" s="1" t="s">
        <v>2</v>
      </c>
      <c r="N677" s="1" t="s">
        <v>1266</v>
      </c>
    </row>
    <row r="678" spans="1:14" x14ac:dyDescent="0.25">
      <c r="A678" s="1">
        <v>2617</v>
      </c>
      <c r="B678" s="1" t="s">
        <v>379</v>
      </c>
      <c r="C678" s="1" t="s">
        <v>2</v>
      </c>
      <c r="D678" s="1">
        <v>31458</v>
      </c>
      <c r="E678" s="1" t="s">
        <v>2158</v>
      </c>
      <c r="F678" s="32" t="e">
        <f>VLOOKUP(E678,Grupo!A:B,2,0)</f>
        <v>#N/A</v>
      </c>
      <c r="G678" s="1">
        <v>1</v>
      </c>
      <c r="H678" s="1">
        <v>17049</v>
      </c>
      <c r="I678" s="2">
        <v>39227</v>
      </c>
      <c r="J678" s="1">
        <v>32776</v>
      </c>
      <c r="K678" s="3">
        <v>260283</v>
      </c>
      <c r="L678" s="1">
        <v>6706</v>
      </c>
      <c r="M678" s="1" t="s">
        <v>2</v>
      </c>
      <c r="N678" s="1" t="s">
        <v>1444</v>
      </c>
    </row>
    <row r="679" spans="1:14" x14ac:dyDescent="0.25">
      <c r="A679" s="1">
        <v>3635</v>
      </c>
      <c r="B679" s="1" t="s">
        <v>437</v>
      </c>
      <c r="C679" s="1" t="s">
        <v>4</v>
      </c>
      <c r="D679" s="1">
        <v>26382</v>
      </c>
      <c r="E679" s="1" t="s">
        <v>2109</v>
      </c>
      <c r="F679" s="32" t="str">
        <f>VLOOKUP(E679,Grupo!A:B,2,0)</f>
        <v>_TMX 12-15 m</v>
      </c>
      <c r="G679" s="1">
        <v>1</v>
      </c>
      <c r="H679" s="1">
        <v>16491</v>
      </c>
      <c r="I679" s="2">
        <v>39232</v>
      </c>
      <c r="J679" s="1">
        <v>32832</v>
      </c>
      <c r="K679" s="3">
        <v>133000</v>
      </c>
      <c r="L679" s="1">
        <v>6732</v>
      </c>
      <c r="M679" s="1" t="s">
        <v>4</v>
      </c>
      <c r="N679" s="1" t="s">
        <v>1339</v>
      </c>
    </row>
    <row r="680" spans="1:14" x14ac:dyDescent="0.25">
      <c r="A680" s="1">
        <v>3559</v>
      </c>
      <c r="B680" s="1" t="s">
        <v>436</v>
      </c>
      <c r="C680" s="1" t="s">
        <v>15</v>
      </c>
      <c r="D680" s="1">
        <v>32343</v>
      </c>
      <c r="E680" s="1" t="s">
        <v>2141</v>
      </c>
      <c r="F680" s="32" t="e">
        <f>VLOOKUP(E680,Grupo!A:B,2,0)</f>
        <v>#N/A</v>
      </c>
      <c r="G680" s="1">
        <v>1</v>
      </c>
      <c r="H680" s="1">
        <v>16499</v>
      </c>
      <c r="I680" s="2">
        <v>39232</v>
      </c>
      <c r="J680" s="1">
        <v>32817</v>
      </c>
      <c r="K680" s="3">
        <v>154712</v>
      </c>
      <c r="L680" s="1">
        <v>6729</v>
      </c>
      <c r="M680" s="1" t="s">
        <v>15</v>
      </c>
      <c r="N680" s="1" t="s">
        <v>1451</v>
      </c>
    </row>
    <row r="681" spans="1:14" x14ac:dyDescent="0.25">
      <c r="A681" s="1">
        <v>3559</v>
      </c>
      <c r="B681" s="1" t="s">
        <v>436</v>
      </c>
      <c r="C681" s="1" t="s">
        <v>15</v>
      </c>
      <c r="D681" s="1">
        <v>21795</v>
      </c>
      <c r="E681" s="1" t="s">
        <v>2234</v>
      </c>
      <c r="F681" s="32" t="str">
        <f>VLOOKUP(E681,Grupo!A:B,2,0)</f>
        <v>_Wagon</v>
      </c>
      <c r="G681" s="1">
        <v>1</v>
      </c>
      <c r="H681" s="1">
        <v>16498</v>
      </c>
      <c r="I681" s="2">
        <v>39232</v>
      </c>
      <c r="J681" s="1">
        <v>32818</v>
      </c>
      <c r="K681" s="3">
        <v>47644</v>
      </c>
      <c r="L681" s="1">
        <v>6723</v>
      </c>
      <c r="M681" s="1" t="s">
        <v>15</v>
      </c>
      <c r="N681" s="1" t="s">
        <v>1451</v>
      </c>
    </row>
    <row r="682" spans="1:14" x14ac:dyDescent="0.25">
      <c r="A682" s="1">
        <v>3559</v>
      </c>
      <c r="B682" s="1" t="s">
        <v>436</v>
      </c>
      <c r="C682" s="1" t="s">
        <v>15</v>
      </c>
      <c r="D682" s="1">
        <v>21795</v>
      </c>
      <c r="E682" s="1" t="s">
        <v>2234</v>
      </c>
      <c r="F682" s="32" t="str">
        <f>VLOOKUP(E682,Grupo!A:B,2,0)</f>
        <v>_Wagon</v>
      </c>
      <c r="G682" s="1">
        <v>1</v>
      </c>
      <c r="H682" s="1">
        <v>16498</v>
      </c>
      <c r="I682" s="2">
        <v>39232</v>
      </c>
      <c r="J682" s="1">
        <v>32818</v>
      </c>
      <c r="K682" s="3">
        <v>47644</v>
      </c>
      <c r="L682" s="1">
        <v>6724</v>
      </c>
      <c r="M682" s="1" t="s">
        <v>15</v>
      </c>
      <c r="N682" s="1" t="s">
        <v>1451</v>
      </c>
    </row>
    <row r="683" spans="1:14" x14ac:dyDescent="0.25">
      <c r="A683" s="1">
        <v>1046</v>
      </c>
      <c r="B683" s="1" t="s">
        <v>37</v>
      </c>
      <c r="C683" s="1" t="s">
        <v>29</v>
      </c>
      <c r="D683" s="1">
        <v>29315</v>
      </c>
      <c r="E683" s="1" t="s">
        <v>2235</v>
      </c>
      <c r="F683" s="32" t="str">
        <f>VLOOKUP(E683,Grupo!A:B,2,0)</f>
        <v>_Wagon</v>
      </c>
      <c r="G683" s="1">
        <v>1</v>
      </c>
      <c r="H683" s="1">
        <v>17099</v>
      </c>
      <c r="I683" s="2">
        <v>39233</v>
      </c>
      <c r="J683" s="1">
        <v>32836</v>
      </c>
      <c r="K683" s="3">
        <v>36344</v>
      </c>
      <c r="L683" s="1">
        <v>6690</v>
      </c>
      <c r="M683" s="1" t="s">
        <v>29</v>
      </c>
      <c r="N683" s="1" t="s">
        <v>1213</v>
      </c>
    </row>
    <row r="684" spans="1:14" x14ac:dyDescent="0.25">
      <c r="A684" s="1">
        <v>3629</v>
      </c>
      <c r="B684" s="1" t="s">
        <v>439</v>
      </c>
      <c r="C684" s="1" t="s">
        <v>10</v>
      </c>
      <c r="D684" s="1">
        <v>30908</v>
      </c>
      <c r="E684" s="1" t="s">
        <v>2167</v>
      </c>
      <c r="F684" s="32" t="str">
        <f>VLOOKUP(E684,Grupo!A:B,2,0)</f>
        <v>_RX 15-20 m</v>
      </c>
      <c r="G684" s="1">
        <v>1</v>
      </c>
      <c r="H684" s="1">
        <v>17036</v>
      </c>
      <c r="I684" s="2">
        <v>39237</v>
      </c>
      <c r="J684" s="1">
        <v>32883</v>
      </c>
      <c r="K684" s="3">
        <v>230000</v>
      </c>
      <c r="L684" s="1">
        <v>6740</v>
      </c>
      <c r="M684" s="1" t="s">
        <v>10</v>
      </c>
      <c r="N684" s="1" t="s">
        <v>1478</v>
      </c>
    </row>
    <row r="685" spans="1:14" x14ac:dyDescent="0.25">
      <c r="A685" s="1">
        <v>3569</v>
      </c>
      <c r="B685" s="1" t="s">
        <v>438</v>
      </c>
      <c r="C685" s="1" t="s">
        <v>29</v>
      </c>
      <c r="D685" s="1">
        <v>31744</v>
      </c>
      <c r="E685" s="1" t="s">
        <v>1153</v>
      </c>
      <c r="F685" s="32" t="str">
        <f>VLOOKUP(E685,Grupo!A:B,2,0)</f>
        <v>_RX 0-11m</v>
      </c>
      <c r="G685" s="1">
        <v>1</v>
      </c>
      <c r="H685" s="1">
        <v>17101</v>
      </c>
      <c r="I685" s="2">
        <v>39237</v>
      </c>
      <c r="J685" s="1">
        <v>32890</v>
      </c>
      <c r="K685" s="3">
        <v>62000</v>
      </c>
      <c r="L685" s="1">
        <v>6741</v>
      </c>
      <c r="M685" s="1" t="s">
        <v>29</v>
      </c>
      <c r="N685" s="1" t="s">
        <v>1448</v>
      </c>
    </row>
    <row r="686" spans="1:14" x14ac:dyDescent="0.25">
      <c r="A686" s="1">
        <v>2509</v>
      </c>
      <c r="B686" s="1" t="s">
        <v>376</v>
      </c>
      <c r="C686" s="1" t="s">
        <v>15</v>
      </c>
      <c r="D686" s="1">
        <v>30884</v>
      </c>
      <c r="E686" s="1" t="s">
        <v>2157</v>
      </c>
      <c r="F686" s="32" t="str">
        <f>VLOOKUP(E686,Grupo!A:B,2,0)</f>
        <v>_RX 15-20 m</v>
      </c>
      <c r="G686" s="1">
        <v>1</v>
      </c>
      <c r="H686" s="1">
        <v>16317</v>
      </c>
      <c r="I686" s="2">
        <v>39237</v>
      </c>
      <c r="J686" s="1">
        <v>32884</v>
      </c>
      <c r="K686" s="3">
        <v>140000</v>
      </c>
      <c r="L686" s="1">
        <v>6730</v>
      </c>
      <c r="M686" s="1" t="s">
        <v>15</v>
      </c>
      <c r="N686" s="1" t="s">
        <v>1419</v>
      </c>
    </row>
    <row r="687" spans="1:14" x14ac:dyDescent="0.25">
      <c r="A687" s="1">
        <v>2509</v>
      </c>
      <c r="B687" s="1" t="s">
        <v>376</v>
      </c>
      <c r="C687" s="1" t="s">
        <v>15</v>
      </c>
      <c r="D687" s="1">
        <v>30884</v>
      </c>
      <c r="E687" s="1" t="s">
        <v>2157</v>
      </c>
      <c r="F687" s="32" t="str">
        <f>VLOOKUP(E687,Grupo!A:B,2,0)</f>
        <v>_RX 15-20 m</v>
      </c>
      <c r="G687" s="1">
        <v>1</v>
      </c>
      <c r="H687" s="1">
        <v>16318</v>
      </c>
      <c r="I687" s="2">
        <v>39237</v>
      </c>
      <c r="J687" s="1">
        <v>32885</v>
      </c>
      <c r="K687" s="3">
        <v>140000</v>
      </c>
      <c r="L687" s="1">
        <v>6731</v>
      </c>
      <c r="M687" s="1" t="s">
        <v>15</v>
      </c>
      <c r="N687" s="1" t="s">
        <v>1419</v>
      </c>
    </row>
    <row r="688" spans="1:14" x14ac:dyDescent="0.25">
      <c r="A688" s="1">
        <v>3288</v>
      </c>
      <c r="B688" s="1" t="s">
        <v>441</v>
      </c>
      <c r="C688" s="1" t="s">
        <v>10</v>
      </c>
      <c r="D688" s="1">
        <v>31744</v>
      </c>
      <c r="E688" s="1" t="s">
        <v>1153</v>
      </c>
      <c r="F688" s="32" t="str">
        <f>VLOOKUP(E688,Grupo!A:B,2,0)</f>
        <v>_RX 0-11m</v>
      </c>
      <c r="G688" s="1">
        <v>1</v>
      </c>
      <c r="H688" s="1">
        <v>16530</v>
      </c>
      <c r="I688" s="2">
        <v>39238</v>
      </c>
      <c r="J688" s="1">
        <v>32905</v>
      </c>
      <c r="K688" s="3">
        <v>67000</v>
      </c>
      <c r="L688" s="1">
        <v>6698</v>
      </c>
      <c r="M688" s="1" t="s">
        <v>10</v>
      </c>
      <c r="N688" s="1" t="s">
        <v>1480</v>
      </c>
    </row>
    <row r="689" spans="1:14" x14ac:dyDescent="0.25">
      <c r="A689" s="1">
        <v>2476</v>
      </c>
      <c r="B689" s="1" t="s">
        <v>347</v>
      </c>
      <c r="C689" s="1" t="s">
        <v>128</v>
      </c>
      <c r="D689" s="1">
        <v>26382</v>
      </c>
      <c r="E689" s="1" t="s">
        <v>2109</v>
      </c>
      <c r="F689" s="32" t="str">
        <f>VLOOKUP(E689,Grupo!A:B,2,0)</f>
        <v>_TMX 12-15 m</v>
      </c>
      <c r="G689" s="1">
        <v>1</v>
      </c>
      <c r="H689" s="1">
        <v>15989</v>
      </c>
      <c r="I689" s="2">
        <v>39238</v>
      </c>
      <c r="J689" s="1">
        <v>32903</v>
      </c>
      <c r="K689" s="3">
        <v>159000</v>
      </c>
      <c r="L689" s="1">
        <v>6728</v>
      </c>
      <c r="M689" s="1" t="s">
        <v>128</v>
      </c>
      <c r="N689" s="1" t="s">
        <v>1426</v>
      </c>
    </row>
    <row r="690" spans="1:14" x14ac:dyDescent="0.25">
      <c r="A690" s="1">
        <v>3566</v>
      </c>
      <c r="B690" s="1" t="s">
        <v>440</v>
      </c>
      <c r="C690" s="1" t="s">
        <v>2</v>
      </c>
      <c r="D690" s="1">
        <v>31413</v>
      </c>
      <c r="E690" s="1" t="s">
        <v>2012</v>
      </c>
      <c r="F690" s="32" t="str">
        <f>VLOOKUP(E690,Grupo!A:B,2,0)</f>
        <v>_TMX 02-5 m</v>
      </c>
      <c r="G690" s="1">
        <v>1</v>
      </c>
      <c r="H690" s="1">
        <v>16924</v>
      </c>
      <c r="I690" s="2">
        <v>39238</v>
      </c>
      <c r="J690" s="1">
        <v>32895</v>
      </c>
      <c r="K690" s="3">
        <v>25860</v>
      </c>
      <c r="L690" s="1">
        <v>6711</v>
      </c>
      <c r="M690" s="1" t="s">
        <v>2</v>
      </c>
      <c r="N690" s="1" t="s">
        <v>1479</v>
      </c>
    </row>
    <row r="691" spans="1:14" x14ac:dyDescent="0.25">
      <c r="A691" s="1">
        <v>3587</v>
      </c>
      <c r="B691" s="1" t="s">
        <v>442</v>
      </c>
      <c r="C691" s="1" t="s">
        <v>4</v>
      </c>
      <c r="D691" s="1">
        <v>19126</v>
      </c>
      <c r="E691" s="1" t="s">
        <v>2190</v>
      </c>
      <c r="F691" s="32" t="str">
        <f>VLOOKUP(E691,Grupo!A:B,2,0)</f>
        <v>_Colhedoras</v>
      </c>
      <c r="G691" s="1">
        <v>1</v>
      </c>
      <c r="H691" s="1">
        <v>16821</v>
      </c>
      <c r="I691" s="2">
        <v>39239</v>
      </c>
      <c r="J691" s="1">
        <v>32918</v>
      </c>
      <c r="K691" s="3">
        <v>36000</v>
      </c>
      <c r="L691" s="1">
        <v>6737</v>
      </c>
      <c r="M691" s="1" t="s">
        <v>4</v>
      </c>
      <c r="N691" s="1" t="s">
        <v>1481</v>
      </c>
    </row>
    <row r="692" spans="1:14" x14ac:dyDescent="0.25">
      <c r="A692" s="1">
        <v>3623</v>
      </c>
      <c r="B692" s="1" t="s">
        <v>443</v>
      </c>
      <c r="C692" s="1" t="s">
        <v>2</v>
      </c>
      <c r="D692" s="1">
        <v>25919</v>
      </c>
      <c r="E692" s="1" t="s">
        <v>1160</v>
      </c>
      <c r="F692" s="32" t="str">
        <f>VLOOKUP(E692,Grupo!A:B,2,0)</f>
        <v>_VM 2-8 m</v>
      </c>
      <c r="G692" s="1">
        <v>1</v>
      </c>
      <c r="H692" s="1">
        <v>16980</v>
      </c>
      <c r="I692" s="2">
        <v>39245</v>
      </c>
      <c r="J692" s="1">
        <v>32960</v>
      </c>
      <c r="K692" s="3">
        <v>41000</v>
      </c>
      <c r="L692" s="1">
        <v>6692</v>
      </c>
      <c r="M692" s="1" t="s">
        <v>2</v>
      </c>
      <c r="N692" s="1" t="s">
        <v>1482</v>
      </c>
    </row>
    <row r="693" spans="1:14" x14ac:dyDescent="0.25">
      <c r="A693" s="1">
        <v>2509</v>
      </c>
      <c r="B693" s="1" t="s">
        <v>376</v>
      </c>
      <c r="C693" s="1" t="s">
        <v>15</v>
      </c>
      <c r="D693" s="1">
        <v>30884</v>
      </c>
      <c r="E693" s="1" t="s">
        <v>2157</v>
      </c>
      <c r="F693" s="32" t="str">
        <f>VLOOKUP(E693,Grupo!A:B,2,0)</f>
        <v>_RX 15-20 m</v>
      </c>
      <c r="G693" s="1">
        <v>1</v>
      </c>
      <c r="H693" s="1">
        <v>16319</v>
      </c>
      <c r="I693" s="2">
        <v>39248</v>
      </c>
      <c r="J693" s="1">
        <v>33040</v>
      </c>
      <c r="K693" s="3">
        <v>140000</v>
      </c>
      <c r="L693" s="1">
        <v>6738</v>
      </c>
      <c r="M693" s="1" t="s">
        <v>15</v>
      </c>
      <c r="N693" s="1" t="s">
        <v>1419</v>
      </c>
    </row>
    <row r="694" spans="1:14" x14ac:dyDescent="0.25">
      <c r="A694" s="1">
        <v>2509</v>
      </c>
      <c r="B694" s="1" t="s">
        <v>376</v>
      </c>
      <c r="C694" s="1" t="s">
        <v>15</v>
      </c>
      <c r="D694" s="1">
        <v>30884</v>
      </c>
      <c r="E694" s="1" t="s">
        <v>2157</v>
      </c>
      <c r="F694" s="32" t="str">
        <f>VLOOKUP(E694,Grupo!A:B,2,0)</f>
        <v>_RX 15-20 m</v>
      </c>
      <c r="G694" s="1">
        <v>1</v>
      </c>
      <c r="H694" s="1">
        <v>16320</v>
      </c>
      <c r="I694" s="2">
        <v>39248</v>
      </c>
      <c r="J694" s="1">
        <v>33041</v>
      </c>
      <c r="K694" s="3">
        <v>140000</v>
      </c>
      <c r="L694" s="1">
        <v>6739</v>
      </c>
      <c r="M694" s="1" t="s">
        <v>15</v>
      </c>
      <c r="N694" s="1" t="s">
        <v>1419</v>
      </c>
    </row>
    <row r="695" spans="1:14" x14ac:dyDescent="0.25">
      <c r="A695" s="1">
        <v>3594</v>
      </c>
      <c r="B695" s="1" t="s">
        <v>444</v>
      </c>
      <c r="C695" s="1" t="s">
        <v>15</v>
      </c>
      <c r="D695" s="1">
        <v>30908</v>
      </c>
      <c r="E695" s="1" t="s">
        <v>2167</v>
      </c>
      <c r="F695" s="32" t="str">
        <f>VLOOKUP(E695,Grupo!A:B,2,0)</f>
        <v>_RX 15-20 m</v>
      </c>
      <c r="G695" s="1">
        <v>1</v>
      </c>
      <c r="H695" s="1">
        <v>17269</v>
      </c>
      <c r="I695" s="2">
        <v>39248</v>
      </c>
      <c r="J695" s="1">
        <v>33042</v>
      </c>
      <c r="K695" s="3">
        <v>240000</v>
      </c>
      <c r="L695" s="1">
        <v>6753</v>
      </c>
      <c r="M695" s="1" t="s">
        <v>15</v>
      </c>
      <c r="N695" s="1" t="s">
        <v>1483</v>
      </c>
    </row>
    <row r="696" spans="1:14" x14ac:dyDescent="0.25">
      <c r="A696" s="1">
        <v>3629</v>
      </c>
      <c r="B696" s="1" t="s">
        <v>439</v>
      </c>
      <c r="C696" s="1" t="s">
        <v>10</v>
      </c>
      <c r="D696" s="1">
        <v>30908</v>
      </c>
      <c r="E696" s="1" t="s">
        <v>2167</v>
      </c>
      <c r="F696" s="32" t="str">
        <f>VLOOKUP(E696,Grupo!A:B,2,0)</f>
        <v>_RX 15-20 m</v>
      </c>
      <c r="G696" s="1">
        <v>1</v>
      </c>
      <c r="H696" s="1">
        <v>17324</v>
      </c>
      <c r="I696" s="2">
        <v>39254</v>
      </c>
      <c r="J696" s="1">
        <v>33104</v>
      </c>
      <c r="K696" s="3">
        <v>250000</v>
      </c>
      <c r="L696" s="1">
        <v>6756</v>
      </c>
      <c r="M696" s="1" t="s">
        <v>10</v>
      </c>
      <c r="N696" s="1" t="s">
        <v>1478</v>
      </c>
    </row>
    <row r="697" spans="1:14" x14ac:dyDescent="0.25">
      <c r="A697" s="1">
        <v>3653</v>
      </c>
      <c r="B697" s="1" t="s">
        <v>445</v>
      </c>
      <c r="C697" s="1" t="s">
        <v>15</v>
      </c>
      <c r="D697" s="1">
        <v>30884</v>
      </c>
      <c r="E697" s="1" t="s">
        <v>2157</v>
      </c>
      <c r="F697" s="32" t="str">
        <f>VLOOKUP(E697,Grupo!A:B,2,0)</f>
        <v>_RX 15-20 m</v>
      </c>
      <c r="G697" s="1">
        <v>1</v>
      </c>
      <c r="H697" s="1">
        <v>17326</v>
      </c>
      <c r="I697" s="2">
        <v>39254</v>
      </c>
      <c r="J697" s="1">
        <v>33115</v>
      </c>
      <c r="K697" s="3">
        <v>165000</v>
      </c>
      <c r="L697" s="1">
        <v>6754</v>
      </c>
      <c r="M697" s="1" t="s">
        <v>15</v>
      </c>
      <c r="N697" s="1" t="s">
        <v>1469</v>
      </c>
    </row>
    <row r="698" spans="1:14" x14ac:dyDescent="0.25">
      <c r="A698" s="1">
        <v>3545</v>
      </c>
      <c r="B698" s="1" t="s">
        <v>446</v>
      </c>
      <c r="C698" s="1" t="s">
        <v>10</v>
      </c>
      <c r="D698" s="1">
        <v>31744</v>
      </c>
      <c r="E698" s="1" t="s">
        <v>1153</v>
      </c>
      <c r="F698" s="32" t="str">
        <f>VLOOKUP(E698,Grupo!A:B,2,0)</f>
        <v>_RX 0-11m</v>
      </c>
      <c r="G698" s="1">
        <v>1</v>
      </c>
      <c r="H698" s="1">
        <v>16341</v>
      </c>
      <c r="I698" s="2">
        <v>39255</v>
      </c>
      <c r="J698" s="1">
        <v>33119</v>
      </c>
      <c r="K698" s="3">
        <v>68100</v>
      </c>
      <c r="L698" s="1">
        <v>6755</v>
      </c>
      <c r="M698" s="1" t="s">
        <v>10</v>
      </c>
      <c r="N698" s="1" t="s">
        <v>1484</v>
      </c>
    </row>
    <row r="699" spans="1:14" x14ac:dyDescent="0.25">
      <c r="A699" s="1">
        <v>3648</v>
      </c>
      <c r="B699" s="1" t="s">
        <v>447</v>
      </c>
      <c r="C699" s="1" t="s">
        <v>10</v>
      </c>
      <c r="D699" s="1">
        <v>14745</v>
      </c>
      <c r="E699" s="1" t="s">
        <v>1161</v>
      </c>
      <c r="F699" s="32" t="str">
        <f>VLOOKUP(E699,Grupo!A:B,2,0)</f>
        <v>_VM 2-8 m</v>
      </c>
      <c r="G699" s="1">
        <v>1</v>
      </c>
      <c r="H699" s="1">
        <v>17313</v>
      </c>
      <c r="I699" s="2">
        <v>39259</v>
      </c>
      <c r="J699" s="1">
        <v>33171</v>
      </c>
      <c r="K699" s="3">
        <v>35500</v>
      </c>
      <c r="L699" s="1">
        <v>4927</v>
      </c>
      <c r="M699" s="1" t="s">
        <v>10</v>
      </c>
      <c r="N699" s="1" t="s">
        <v>2054</v>
      </c>
    </row>
    <row r="700" spans="1:14" x14ac:dyDescent="0.25">
      <c r="A700" s="1">
        <v>2303</v>
      </c>
      <c r="B700" s="1" t="s">
        <v>448</v>
      </c>
      <c r="C700" s="1" t="s">
        <v>2</v>
      </c>
      <c r="D700" s="1">
        <v>31990</v>
      </c>
      <c r="E700" s="1" t="s">
        <v>1157</v>
      </c>
      <c r="F700" s="32" t="str">
        <f>VLOOKUP(E700,Grupo!A:B,2,0)</f>
        <v>_RX 0-11m</v>
      </c>
      <c r="G700" s="1">
        <v>1</v>
      </c>
      <c r="H700" s="1">
        <v>16412</v>
      </c>
      <c r="I700" s="2">
        <v>39260</v>
      </c>
      <c r="J700" s="1">
        <v>33205</v>
      </c>
      <c r="K700" s="3">
        <v>53700</v>
      </c>
      <c r="L700" s="1">
        <v>6747</v>
      </c>
      <c r="M700" s="1" t="s">
        <v>2</v>
      </c>
      <c r="N700" s="1" t="s">
        <v>1485</v>
      </c>
    </row>
    <row r="701" spans="1:14" x14ac:dyDescent="0.25">
      <c r="A701" s="1">
        <v>3634</v>
      </c>
      <c r="B701" s="1" t="s">
        <v>449</v>
      </c>
      <c r="C701" s="1" t="s">
        <v>1</v>
      </c>
      <c r="D701" s="1">
        <v>25993</v>
      </c>
      <c r="E701" s="1" t="s">
        <v>1982</v>
      </c>
      <c r="F701" s="32" t="str">
        <f>VLOOKUP(E701,Grupo!A:B,2,0)</f>
        <v>_VM 2-8 m</v>
      </c>
      <c r="G701" s="1">
        <v>1</v>
      </c>
      <c r="H701" s="1">
        <v>17077</v>
      </c>
      <c r="I701" s="2">
        <v>39260</v>
      </c>
      <c r="J701" s="1">
        <v>33203</v>
      </c>
      <c r="K701" s="3">
        <v>39381</v>
      </c>
      <c r="L701" s="1">
        <v>6656</v>
      </c>
      <c r="M701" s="1" t="s">
        <v>15</v>
      </c>
      <c r="N701" s="1" t="s">
        <v>1280</v>
      </c>
    </row>
    <row r="702" spans="1:14" x14ac:dyDescent="0.25">
      <c r="A702" s="1">
        <v>2326</v>
      </c>
      <c r="B702" s="1" t="s">
        <v>450</v>
      </c>
      <c r="C702" s="1" t="s">
        <v>2</v>
      </c>
      <c r="D702" s="1">
        <v>31990</v>
      </c>
      <c r="E702" s="1" t="s">
        <v>1157</v>
      </c>
      <c r="F702" s="32" t="str">
        <f>VLOOKUP(E702,Grupo!A:B,2,0)</f>
        <v>_RX 0-11m</v>
      </c>
      <c r="G702" s="1">
        <v>1</v>
      </c>
      <c r="H702" s="1">
        <v>17434</v>
      </c>
      <c r="I702" s="2">
        <v>39262</v>
      </c>
      <c r="J702" s="1">
        <v>33247</v>
      </c>
      <c r="K702" s="3">
        <v>53700</v>
      </c>
      <c r="L702" s="1">
        <v>6747</v>
      </c>
      <c r="M702" s="1" t="s">
        <v>2</v>
      </c>
      <c r="N702" s="1" t="s">
        <v>1485</v>
      </c>
    </row>
    <row r="703" spans="1:14" x14ac:dyDescent="0.25">
      <c r="A703" s="1">
        <v>2509</v>
      </c>
      <c r="B703" s="1" t="s">
        <v>376</v>
      </c>
      <c r="C703" s="1" t="s">
        <v>15</v>
      </c>
      <c r="D703" s="1">
        <v>30884</v>
      </c>
      <c r="E703" s="1" t="s">
        <v>2157</v>
      </c>
      <c r="F703" s="32" t="str">
        <f>VLOOKUP(E703,Grupo!A:B,2,0)</f>
        <v>_RX 15-20 m</v>
      </c>
      <c r="G703" s="1">
        <v>1</v>
      </c>
      <c r="H703" s="1">
        <v>16774</v>
      </c>
      <c r="I703" s="2">
        <v>39265</v>
      </c>
      <c r="J703" s="1">
        <v>33286</v>
      </c>
      <c r="K703" s="3">
        <v>140000</v>
      </c>
      <c r="L703" s="1">
        <v>6745</v>
      </c>
      <c r="M703" s="1" t="s">
        <v>15</v>
      </c>
      <c r="N703" s="1" t="s">
        <v>1419</v>
      </c>
    </row>
    <row r="704" spans="1:14" x14ac:dyDescent="0.25">
      <c r="A704" s="1">
        <v>2532</v>
      </c>
      <c r="B704" s="1" t="s">
        <v>452</v>
      </c>
      <c r="C704" s="1" t="s">
        <v>10</v>
      </c>
      <c r="D704" s="1">
        <v>30908</v>
      </c>
      <c r="E704" s="1" t="s">
        <v>2167</v>
      </c>
      <c r="F704" s="32" t="str">
        <f>VLOOKUP(E704,Grupo!A:B,2,0)</f>
        <v>_RX 15-20 m</v>
      </c>
      <c r="G704" s="1">
        <v>1</v>
      </c>
      <c r="H704" s="1">
        <v>17473</v>
      </c>
      <c r="I704" s="2">
        <v>39266</v>
      </c>
      <c r="J704" s="1">
        <v>33303</v>
      </c>
      <c r="K704" s="3">
        <v>235000</v>
      </c>
      <c r="L704" s="1">
        <v>6759</v>
      </c>
      <c r="M704" s="1" t="s">
        <v>10</v>
      </c>
      <c r="N704" s="1" t="s">
        <v>1218</v>
      </c>
    </row>
    <row r="705" spans="1:14" x14ac:dyDescent="0.25">
      <c r="A705" s="1">
        <v>3585</v>
      </c>
      <c r="B705" s="1" t="s">
        <v>451</v>
      </c>
      <c r="C705" s="1" t="s">
        <v>2</v>
      </c>
      <c r="D705" s="1">
        <v>32582</v>
      </c>
      <c r="E705" s="1" t="s">
        <v>1164</v>
      </c>
      <c r="F705" s="32" t="str">
        <f>VLOOKUP(E705,Grupo!A:B,2,0)</f>
        <v>_Colhedoras</v>
      </c>
      <c r="G705" s="1">
        <v>1</v>
      </c>
      <c r="H705" s="1">
        <v>16815</v>
      </c>
      <c r="I705" s="2">
        <v>39266</v>
      </c>
      <c r="J705" s="1">
        <v>33291</v>
      </c>
      <c r="K705" s="3">
        <v>27210</v>
      </c>
      <c r="L705" s="1">
        <v>6751</v>
      </c>
      <c r="M705" s="1" t="s">
        <v>2</v>
      </c>
      <c r="N705" s="1" t="s">
        <v>1486</v>
      </c>
    </row>
    <row r="706" spans="1:14" x14ac:dyDescent="0.25">
      <c r="A706" s="1">
        <v>1046</v>
      </c>
      <c r="B706" s="1" t="s">
        <v>37</v>
      </c>
      <c r="C706" s="1" t="s">
        <v>29</v>
      </c>
      <c r="D706" s="1">
        <v>32582</v>
      </c>
      <c r="E706" s="1" t="s">
        <v>1164</v>
      </c>
      <c r="F706" s="32" t="str">
        <f>VLOOKUP(E706,Grupo!A:B,2,0)</f>
        <v>_Colhedoras</v>
      </c>
      <c r="G706" s="1">
        <v>1</v>
      </c>
      <c r="H706" s="1">
        <v>17091</v>
      </c>
      <c r="I706" s="2">
        <v>39267</v>
      </c>
      <c r="J706" s="1">
        <v>33326</v>
      </c>
      <c r="K706" s="3">
        <v>23996</v>
      </c>
      <c r="L706" s="1">
        <v>6748</v>
      </c>
      <c r="M706" s="1" t="s">
        <v>29</v>
      </c>
      <c r="N706" s="1" t="s">
        <v>1213</v>
      </c>
    </row>
    <row r="707" spans="1:14" x14ac:dyDescent="0.25">
      <c r="A707" s="1">
        <v>1046</v>
      </c>
      <c r="B707" s="1" t="s">
        <v>37</v>
      </c>
      <c r="C707" s="1" t="s">
        <v>29</v>
      </c>
      <c r="D707" s="1">
        <v>32582</v>
      </c>
      <c r="E707" s="1" t="s">
        <v>1164</v>
      </c>
      <c r="F707" s="32" t="str">
        <f>VLOOKUP(E707,Grupo!A:B,2,0)</f>
        <v>_Colhedoras</v>
      </c>
      <c r="G707" s="1">
        <v>1</v>
      </c>
      <c r="H707" s="1">
        <v>17374</v>
      </c>
      <c r="I707" s="2">
        <v>39267</v>
      </c>
      <c r="J707" s="1">
        <v>33325</v>
      </c>
      <c r="K707" s="3">
        <v>23400</v>
      </c>
      <c r="L707" s="1">
        <v>6749</v>
      </c>
      <c r="M707" s="1" t="s">
        <v>29</v>
      </c>
      <c r="N707" s="1" t="s">
        <v>1213</v>
      </c>
    </row>
    <row r="708" spans="1:14" x14ac:dyDescent="0.25">
      <c r="A708" s="1">
        <v>3594</v>
      </c>
      <c r="B708" s="1" t="s">
        <v>444</v>
      </c>
      <c r="C708" s="1" t="s">
        <v>15</v>
      </c>
      <c r="D708" s="1">
        <v>30908</v>
      </c>
      <c r="E708" s="1" t="s">
        <v>2167</v>
      </c>
      <c r="F708" s="32" t="str">
        <f>VLOOKUP(E708,Grupo!A:B,2,0)</f>
        <v>_RX 15-20 m</v>
      </c>
      <c r="G708" s="1">
        <v>1</v>
      </c>
      <c r="H708" s="1">
        <v>16873</v>
      </c>
      <c r="I708" s="2">
        <v>39268</v>
      </c>
      <c r="J708" s="1">
        <v>33328</v>
      </c>
      <c r="K708" s="3">
        <v>240000</v>
      </c>
      <c r="L708" s="1">
        <v>6760</v>
      </c>
      <c r="M708" s="1" t="s">
        <v>15</v>
      </c>
      <c r="N708" s="1" t="s">
        <v>1483</v>
      </c>
    </row>
    <row r="709" spans="1:14" x14ac:dyDescent="0.25">
      <c r="A709" s="1">
        <v>3591</v>
      </c>
      <c r="B709" s="1" t="s">
        <v>453</v>
      </c>
      <c r="C709" s="1" t="s">
        <v>15</v>
      </c>
      <c r="D709" s="1">
        <v>31744</v>
      </c>
      <c r="E709" s="1" t="s">
        <v>1153</v>
      </c>
      <c r="F709" s="32" t="str">
        <f>VLOOKUP(E709,Grupo!A:B,2,0)</f>
        <v>_RX 0-11m</v>
      </c>
      <c r="G709" s="1">
        <v>1</v>
      </c>
      <c r="H709" s="1">
        <v>16858</v>
      </c>
      <c r="I709" s="2">
        <v>39273</v>
      </c>
      <c r="J709" s="1">
        <v>33363</v>
      </c>
      <c r="K709" s="3">
        <v>65000</v>
      </c>
      <c r="L709" s="1">
        <v>6763</v>
      </c>
      <c r="M709" s="1" t="s">
        <v>15</v>
      </c>
      <c r="N709" s="1" t="s">
        <v>1487</v>
      </c>
    </row>
    <row r="710" spans="1:14" x14ac:dyDescent="0.25">
      <c r="A710" s="1">
        <v>2223</v>
      </c>
      <c r="B710" s="1" t="s">
        <v>303</v>
      </c>
      <c r="C710" s="1" t="s">
        <v>175</v>
      </c>
      <c r="D710" s="1">
        <v>32761</v>
      </c>
      <c r="E710" s="1" t="s">
        <v>2194</v>
      </c>
      <c r="F710" s="32" t="str">
        <f>VLOOKUP(E710,Grupo!A:B,2,0)</f>
        <v>_Colhedoras</v>
      </c>
      <c r="G710" s="1">
        <v>1</v>
      </c>
      <c r="H710" s="1">
        <v>16785</v>
      </c>
      <c r="I710" s="2">
        <v>39274</v>
      </c>
      <c r="J710" s="1">
        <v>33369</v>
      </c>
      <c r="K710" s="3">
        <v>13490</v>
      </c>
      <c r="L710" s="1">
        <v>6743</v>
      </c>
      <c r="M710" s="1" t="s">
        <v>175</v>
      </c>
      <c r="N710" s="1" t="s">
        <v>1394</v>
      </c>
    </row>
    <row r="711" spans="1:14" x14ac:dyDescent="0.25">
      <c r="A711" s="1">
        <v>2223</v>
      </c>
      <c r="B711" s="1" t="s">
        <v>303</v>
      </c>
      <c r="C711" s="1" t="s">
        <v>175</v>
      </c>
      <c r="D711" s="1">
        <v>32761</v>
      </c>
      <c r="E711" s="1" t="s">
        <v>2194</v>
      </c>
      <c r="F711" s="32" t="str">
        <f>VLOOKUP(E711,Grupo!A:B,2,0)</f>
        <v>_Colhedoras</v>
      </c>
      <c r="G711" s="1">
        <v>1</v>
      </c>
      <c r="H711" s="1">
        <v>16785</v>
      </c>
      <c r="I711" s="2">
        <v>39274</v>
      </c>
      <c r="J711" s="1">
        <v>33369</v>
      </c>
      <c r="K711" s="3">
        <v>13490</v>
      </c>
      <c r="L711" s="1">
        <v>6744</v>
      </c>
      <c r="M711" s="1" t="s">
        <v>175</v>
      </c>
      <c r="N711" s="1" t="s">
        <v>1394</v>
      </c>
    </row>
    <row r="712" spans="1:14" x14ac:dyDescent="0.25">
      <c r="A712" s="1">
        <v>2223</v>
      </c>
      <c r="B712" s="1" t="s">
        <v>303</v>
      </c>
      <c r="C712" s="1" t="s">
        <v>175</v>
      </c>
      <c r="D712" s="1">
        <v>32582</v>
      </c>
      <c r="E712" s="1" t="s">
        <v>1164</v>
      </c>
      <c r="F712" s="32" t="str">
        <f>VLOOKUP(E712,Grupo!A:B,2,0)</f>
        <v>_Colhedoras</v>
      </c>
      <c r="G712" s="1">
        <v>1</v>
      </c>
      <c r="H712" s="1">
        <v>16785</v>
      </c>
      <c r="I712" s="2">
        <v>39274</v>
      </c>
      <c r="J712" s="1">
        <v>33369</v>
      </c>
      <c r="K712" s="3">
        <v>16108.2</v>
      </c>
      <c r="L712" s="1">
        <v>6734</v>
      </c>
      <c r="M712" s="1" t="s">
        <v>175</v>
      </c>
      <c r="N712" s="1" t="s">
        <v>1394</v>
      </c>
    </row>
    <row r="713" spans="1:14" x14ac:dyDescent="0.25">
      <c r="A713" s="1">
        <v>2223</v>
      </c>
      <c r="B713" s="1" t="s">
        <v>303</v>
      </c>
      <c r="C713" s="1" t="s">
        <v>175</v>
      </c>
      <c r="D713" s="1">
        <v>32582</v>
      </c>
      <c r="E713" s="1" t="s">
        <v>1164</v>
      </c>
      <c r="F713" s="32" t="str">
        <f>VLOOKUP(E713,Grupo!A:B,2,0)</f>
        <v>_Colhedoras</v>
      </c>
      <c r="G713" s="1">
        <v>1</v>
      </c>
      <c r="H713" s="1">
        <v>16785</v>
      </c>
      <c r="I713" s="2">
        <v>39274</v>
      </c>
      <c r="J713" s="1">
        <v>33369</v>
      </c>
      <c r="K713" s="3">
        <v>16108.2</v>
      </c>
      <c r="L713" s="1">
        <v>6735</v>
      </c>
      <c r="M713" s="1" t="s">
        <v>175</v>
      </c>
      <c r="N713" s="1" t="s">
        <v>1394</v>
      </c>
    </row>
    <row r="714" spans="1:14" x14ac:dyDescent="0.25">
      <c r="A714" s="1">
        <v>2223</v>
      </c>
      <c r="B714" s="1" t="s">
        <v>303</v>
      </c>
      <c r="C714" s="1" t="s">
        <v>175</v>
      </c>
      <c r="D714" s="1">
        <v>32582</v>
      </c>
      <c r="E714" s="1" t="s">
        <v>1164</v>
      </c>
      <c r="F714" s="32" t="str">
        <f>VLOOKUP(E714,Grupo!A:B,2,0)</f>
        <v>_Colhedoras</v>
      </c>
      <c r="G714" s="1">
        <v>1</v>
      </c>
      <c r="H714" s="1">
        <v>16785</v>
      </c>
      <c r="I714" s="2">
        <v>39274</v>
      </c>
      <c r="J714" s="1">
        <v>33369</v>
      </c>
      <c r="K714" s="3">
        <v>16108.2</v>
      </c>
      <c r="L714" s="1">
        <v>6733</v>
      </c>
      <c r="M714" s="1" t="s">
        <v>175</v>
      </c>
      <c r="N714" s="1" t="s">
        <v>1394</v>
      </c>
    </row>
    <row r="715" spans="1:14" x14ac:dyDescent="0.25">
      <c r="A715" s="1">
        <v>2223</v>
      </c>
      <c r="B715" s="1" t="s">
        <v>303</v>
      </c>
      <c r="C715" s="1" t="s">
        <v>175</v>
      </c>
      <c r="D715" s="1">
        <v>32582</v>
      </c>
      <c r="E715" s="1" t="s">
        <v>1164</v>
      </c>
      <c r="F715" s="32" t="str">
        <f>VLOOKUP(E715,Grupo!A:B,2,0)</f>
        <v>_Colhedoras</v>
      </c>
      <c r="G715" s="1">
        <v>1</v>
      </c>
      <c r="H715" s="1">
        <v>16785</v>
      </c>
      <c r="I715" s="2">
        <v>39274</v>
      </c>
      <c r="J715" s="1">
        <v>33369</v>
      </c>
      <c r="K715" s="3">
        <v>16108.2</v>
      </c>
      <c r="L715" s="1">
        <v>6736</v>
      </c>
      <c r="M715" s="1" t="s">
        <v>175</v>
      </c>
      <c r="N715" s="1" t="s">
        <v>1394</v>
      </c>
    </row>
    <row r="716" spans="1:14" x14ac:dyDescent="0.25">
      <c r="A716" s="1">
        <v>3667</v>
      </c>
      <c r="B716" s="1" t="s">
        <v>454</v>
      </c>
      <c r="C716" s="1" t="s">
        <v>2</v>
      </c>
      <c r="D716" s="1">
        <v>32582</v>
      </c>
      <c r="E716" s="1" t="s">
        <v>1164</v>
      </c>
      <c r="F716" s="32" t="str">
        <f>VLOOKUP(E716,Grupo!A:B,2,0)</f>
        <v>_Colhedoras</v>
      </c>
      <c r="G716" s="1">
        <v>1</v>
      </c>
      <c r="H716" s="1">
        <v>17552</v>
      </c>
      <c r="I716" s="2">
        <v>39275</v>
      </c>
      <c r="J716" s="1">
        <v>33385</v>
      </c>
      <c r="K716" s="3">
        <v>28800</v>
      </c>
      <c r="L716" s="1">
        <v>6750</v>
      </c>
      <c r="M716" s="1" t="s">
        <v>2</v>
      </c>
      <c r="N716" s="1" t="s">
        <v>1239</v>
      </c>
    </row>
    <row r="717" spans="1:14" x14ac:dyDescent="0.25">
      <c r="A717" s="1">
        <v>465</v>
      </c>
      <c r="B717" s="1" t="s">
        <v>32</v>
      </c>
      <c r="C717" s="1" t="s">
        <v>2</v>
      </c>
      <c r="D717" s="1">
        <v>14745</v>
      </c>
      <c r="E717" s="1" t="s">
        <v>1161</v>
      </c>
      <c r="F717" s="32" t="str">
        <f>VLOOKUP(E717,Grupo!A:B,2,0)</f>
        <v>_VM 2-8 m</v>
      </c>
      <c r="G717" s="1">
        <v>1</v>
      </c>
      <c r="H717" s="1">
        <v>17550</v>
      </c>
      <c r="I717" s="2">
        <v>39276</v>
      </c>
      <c r="J717" s="1">
        <v>33434</v>
      </c>
      <c r="K717" s="3">
        <v>38000</v>
      </c>
      <c r="L717" s="1">
        <v>4927</v>
      </c>
      <c r="M717" s="1" t="s">
        <v>2</v>
      </c>
      <c r="N717" s="1" t="s">
        <v>1370</v>
      </c>
    </row>
    <row r="718" spans="1:14" x14ac:dyDescent="0.25">
      <c r="A718" s="1">
        <v>880</v>
      </c>
      <c r="B718" s="1" t="s">
        <v>215</v>
      </c>
      <c r="C718" s="1" t="s">
        <v>4</v>
      </c>
      <c r="D718" s="1">
        <v>31413</v>
      </c>
      <c r="E718" s="1" t="s">
        <v>2012</v>
      </c>
      <c r="F718" s="32" t="str">
        <f>VLOOKUP(E718,Grupo!A:B,2,0)</f>
        <v>_TMX 02-5 m</v>
      </c>
      <c r="G718" s="1">
        <v>1</v>
      </c>
      <c r="H718" s="1">
        <v>16836</v>
      </c>
      <c r="I718" s="2">
        <v>39281</v>
      </c>
      <c r="J718" s="1">
        <v>33494</v>
      </c>
      <c r="K718" s="3">
        <v>30500</v>
      </c>
      <c r="L718" s="1">
        <v>6766</v>
      </c>
      <c r="M718" s="1" t="s">
        <v>4</v>
      </c>
      <c r="N718" s="1" t="s">
        <v>1259</v>
      </c>
    </row>
    <row r="719" spans="1:14" x14ac:dyDescent="0.25">
      <c r="A719" s="1">
        <v>3647</v>
      </c>
      <c r="B719" s="1" t="s">
        <v>455</v>
      </c>
      <c r="C719" s="1" t="s">
        <v>2</v>
      </c>
      <c r="D719" s="1">
        <v>33694</v>
      </c>
      <c r="E719" s="1" t="s">
        <v>2260</v>
      </c>
      <c r="F719" s="32" t="e">
        <f>VLOOKUP(E719,Grupo!A:B,2,0)</f>
        <v>#N/A</v>
      </c>
      <c r="G719" s="1">
        <v>1</v>
      </c>
      <c r="H719" s="1">
        <v>17644</v>
      </c>
      <c r="I719" s="2">
        <v>39282</v>
      </c>
      <c r="J719" s="1">
        <v>33511</v>
      </c>
      <c r="K719" s="3">
        <v>173600</v>
      </c>
      <c r="L719" s="1"/>
      <c r="M719" s="1" t="s">
        <v>2</v>
      </c>
      <c r="N719" s="1" t="s">
        <v>1488</v>
      </c>
    </row>
    <row r="720" spans="1:14" x14ac:dyDescent="0.25">
      <c r="A720" s="1">
        <v>3647</v>
      </c>
      <c r="B720" s="1" t="s">
        <v>455</v>
      </c>
      <c r="C720" s="1" t="s">
        <v>2</v>
      </c>
      <c r="D720" s="1">
        <v>33694</v>
      </c>
      <c r="E720" s="1" t="s">
        <v>2260</v>
      </c>
      <c r="F720" s="32" t="e">
        <f>VLOOKUP(E720,Grupo!A:B,2,0)</f>
        <v>#N/A</v>
      </c>
      <c r="G720" s="1">
        <v>1</v>
      </c>
      <c r="H720" s="1">
        <v>17644</v>
      </c>
      <c r="I720" s="2">
        <v>39282</v>
      </c>
      <c r="J720" s="1">
        <v>33511</v>
      </c>
      <c r="K720" s="3">
        <v>164460</v>
      </c>
      <c r="L720" s="1"/>
      <c r="M720" s="1" t="s">
        <v>2</v>
      </c>
      <c r="N720" s="1" t="s">
        <v>1488</v>
      </c>
    </row>
    <row r="721" spans="1:14" x14ac:dyDescent="0.25">
      <c r="A721" s="1">
        <v>3647</v>
      </c>
      <c r="B721" s="1" t="s">
        <v>455</v>
      </c>
      <c r="C721" s="1" t="s">
        <v>2</v>
      </c>
      <c r="D721" s="1">
        <v>33762</v>
      </c>
      <c r="E721" s="1" t="s">
        <v>2178</v>
      </c>
      <c r="F721" s="32" t="e">
        <f>VLOOKUP(E721,Grupo!A:B,2,0)</f>
        <v>#N/A</v>
      </c>
      <c r="G721" s="1">
        <v>1</v>
      </c>
      <c r="H721" s="1">
        <v>17644</v>
      </c>
      <c r="I721" s="2">
        <v>39282</v>
      </c>
      <c r="J721" s="1">
        <v>33511</v>
      </c>
      <c r="K721" s="3">
        <v>315000</v>
      </c>
      <c r="L721" s="1"/>
      <c r="M721" s="1" t="s">
        <v>2</v>
      </c>
      <c r="N721" s="1" t="s">
        <v>1488</v>
      </c>
    </row>
    <row r="722" spans="1:14" x14ac:dyDescent="0.25">
      <c r="A722" s="1">
        <v>3577</v>
      </c>
      <c r="B722" s="1" t="s">
        <v>456</v>
      </c>
      <c r="C722" s="1" t="s">
        <v>15</v>
      </c>
      <c r="D722" s="1">
        <v>32345</v>
      </c>
      <c r="E722" s="1" t="s">
        <v>2144</v>
      </c>
      <c r="F722" s="32" t="str">
        <f>VLOOKUP(E722,Grupo!A:B,2,0)</f>
        <v>_RX 0-11m</v>
      </c>
      <c r="G722" s="1">
        <v>1</v>
      </c>
      <c r="H722" s="1">
        <v>16735</v>
      </c>
      <c r="I722" s="2">
        <v>39282</v>
      </c>
      <c r="J722" s="1">
        <v>33519</v>
      </c>
      <c r="K722" s="3">
        <v>103000</v>
      </c>
      <c r="L722" s="1">
        <v>6762</v>
      </c>
      <c r="M722" s="1" t="s">
        <v>15</v>
      </c>
      <c r="N722" s="1" t="s">
        <v>1454</v>
      </c>
    </row>
    <row r="723" spans="1:14" x14ac:dyDescent="0.25">
      <c r="A723" s="1">
        <v>3590</v>
      </c>
      <c r="B723" s="1" t="s">
        <v>457</v>
      </c>
      <c r="C723" s="1" t="s">
        <v>15</v>
      </c>
      <c r="D723" s="1">
        <v>32345</v>
      </c>
      <c r="E723" s="1" t="s">
        <v>2144</v>
      </c>
      <c r="F723" s="32" t="str">
        <f>VLOOKUP(E723,Grupo!A:B,2,0)</f>
        <v>_RX 0-11m</v>
      </c>
      <c r="G723" s="1">
        <v>1</v>
      </c>
      <c r="H723" s="1">
        <v>16854</v>
      </c>
      <c r="I723" s="2">
        <v>39282</v>
      </c>
      <c r="J723" s="1">
        <v>33517</v>
      </c>
      <c r="K723" s="3">
        <v>70000</v>
      </c>
      <c r="L723" s="1">
        <v>6765</v>
      </c>
      <c r="M723" s="1" t="s">
        <v>15</v>
      </c>
      <c r="N723" s="1" t="s">
        <v>1454</v>
      </c>
    </row>
    <row r="724" spans="1:14" x14ac:dyDescent="0.25">
      <c r="A724" s="1">
        <v>2779</v>
      </c>
      <c r="B724" s="1" t="s">
        <v>458</v>
      </c>
      <c r="C724" s="1" t="s">
        <v>2</v>
      </c>
      <c r="D724" s="1">
        <v>32013</v>
      </c>
      <c r="E724" s="1" t="s">
        <v>2181</v>
      </c>
      <c r="F724" s="32" t="str">
        <f>VLOOKUP(E724,Grupo!A:B,2,0)</f>
        <v>_RX 0-11m</v>
      </c>
      <c r="G724" s="1">
        <v>1</v>
      </c>
      <c r="H724" s="1">
        <v>16926</v>
      </c>
      <c r="I724" s="2">
        <v>39283</v>
      </c>
      <c r="J724" s="1">
        <v>33538</v>
      </c>
      <c r="K724" s="3">
        <v>60000</v>
      </c>
      <c r="L724" s="1">
        <v>6769</v>
      </c>
      <c r="M724" s="1" t="s">
        <v>2</v>
      </c>
      <c r="N724" s="1" t="s">
        <v>1441</v>
      </c>
    </row>
    <row r="725" spans="1:14" x14ac:dyDescent="0.25">
      <c r="A725" s="1">
        <v>3551</v>
      </c>
      <c r="B725" s="1" t="s">
        <v>461</v>
      </c>
      <c r="C725" s="1" t="s">
        <v>10</v>
      </c>
      <c r="D725" s="1">
        <v>16300</v>
      </c>
      <c r="E725" s="1" t="s">
        <v>1164</v>
      </c>
      <c r="F725" s="32" t="str">
        <f>VLOOKUP(E725,Grupo!A:B,2,0)</f>
        <v>_Colhedoras</v>
      </c>
      <c r="G725" s="1">
        <v>1</v>
      </c>
      <c r="H725" s="1">
        <v>17706</v>
      </c>
      <c r="I725" s="2">
        <v>39289</v>
      </c>
      <c r="J725" s="1">
        <v>33576</v>
      </c>
      <c r="K725" s="3">
        <v>26951</v>
      </c>
      <c r="L725" s="1">
        <v>6708</v>
      </c>
      <c r="M725" s="1" t="s">
        <v>10</v>
      </c>
      <c r="N725" s="1" t="s">
        <v>2055</v>
      </c>
    </row>
    <row r="726" spans="1:14" x14ac:dyDescent="0.25">
      <c r="A726" s="1">
        <v>3683</v>
      </c>
      <c r="B726" s="1" t="s">
        <v>459</v>
      </c>
      <c r="C726" s="1" t="s">
        <v>29</v>
      </c>
      <c r="D726" s="1">
        <v>32732</v>
      </c>
      <c r="E726" s="1" t="s">
        <v>2256</v>
      </c>
      <c r="F726" s="32" t="e">
        <f>VLOOKUP(E726,Grupo!A:B,2,0)</f>
        <v>#N/A</v>
      </c>
      <c r="G726" s="1">
        <v>1</v>
      </c>
      <c r="H726" s="1">
        <v>16797</v>
      </c>
      <c r="I726" s="2">
        <v>39289</v>
      </c>
      <c r="J726" s="1">
        <v>33577</v>
      </c>
      <c r="K726" s="3">
        <v>63200</v>
      </c>
      <c r="L726" s="1">
        <v>6758</v>
      </c>
      <c r="M726" s="1" t="s">
        <v>29</v>
      </c>
      <c r="N726" s="1" t="s">
        <v>1460</v>
      </c>
    </row>
    <row r="727" spans="1:14" x14ac:dyDescent="0.25">
      <c r="A727" s="1">
        <v>3588</v>
      </c>
      <c r="B727" s="1" t="s">
        <v>460</v>
      </c>
      <c r="C727" s="1" t="s">
        <v>29</v>
      </c>
      <c r="D727" s="1">
        <v>31413</v>
      </c>
      <c r="E727" s="1" t="s">
        <v>2012</v>
      </c>
      <c r="F727" s="32" t="str">
        <f>VLOOKUP(E727,Grupo!A:B,2,0)</f>
        <v>_TMX 02-5 m</v>
      </c>
      <c r="G727" s="1">
        <v>1</v>
      </c>
      <c r="H727" s="1">
        <v>16834</v>
      </c>
      <c r="I727" s="2">
        <v>39289</v>
      </c>
      <c r="J727" s="1">
        <v>33580</v>
      </c>
      <c r="K727" s="3">
        <v>36500</v>
      </c>
      <c r="L727" s="1">
        <v>6772</v>
      </c>
      <c r="M727" s="1" t="s">
        <v>29</v>
      </c>
      <c r="N727" s="1" t="s">
        <v>1489</v>
      </c>
    </row>
    <row r="728" spans="1:14" x14ac:dyDescent="0.25">
      <c r="A728" s="1">
        <v>3599</v>
      </c>
      <c r="B728" s="1" t="s">
        <v>462</v>
      </c>
      <c r="C728" s="1" t="s">
        <v>1</v>
      </c>
      <c r="D728" s="1">
        <v>29151</v>
      </c>
      <c r="E728" s="1" t="s">
        <v>2168</v>
      </c>
      <c r="F728" s="32" t="e">
        <f>VLOOKUP(E728,Grupo!A:B,2,0)</f>
        <v>#N/A</v>
      </c>
      <c r="G728" s="1">
        <v>1</v>
      </c>
      <c r="H728" s="1">
        <v>16936</v>
      </c>
      <c r="I728" s="2">
        <v>39290</v>
      </c>
      <c r="J728" s="1">
        <v>33601</v>
      </c>
      <c r="K728" s="3">
        <v>253500</v>
      </c>
      <c r="L728" s="1">
        <v>6773</v>
      </c>
      <c r="M728" s="1" t="s">
        <v>1</v>
      </c>
      <c r="N728" s="1" t="s">
        <v>1232</v>
      </c>
    </row>
    <row r="729" spans="1:14" x14ac:dyDescent="0.25">
      <c r="A729" s="1">
        <v>1046</v>
      </c>
      <c r="B729" s="1" t="s">
        <v>37</v>
      </c>
      <c r="C729" s="1" t="s">
        <v>29</v>
      </c>
      <c r="D729" s="1">
        <v>32582</v>
      </c>
      <c r="E729" s="1" t="s">
        <v>1164</v>
      </c>
      <c r="F729" s="32" t="str">
        <f>VLOOKUP(E729,Grupo!A:B,2,0)</f>
        <v>_Colhedoras</v>
      </c>
      <c r="G729" s="1">
        <v>1</v>
      </c>
      <c r="H729" s="1">
        <v>17733</v>
      </c>
      <c r="I729" s="2">
        <v>39294</v>
      </c>
      <c r="J729" s="1">
        <v>33636</v>
      </c>
      <c r="K729" s="3">
        <v>23400</v>
      </c>
      <c r="L729" s="1">
        <v>6708</v>
      </c>
      <c r="M729" s="1" t="s">
        <v>29</v>
      </c>
      <c r="N729" s="1" t="s">
        <v>1213</v>
      </c>
    </row>
    <row r="730" spans="1:14" x14ac:dyDescent="0.25">
      <c r="A730" s="1">
        <v>1046</v>
      </c>
      <c r="B730" s="1" t="s">
        <v>37</v>
      </c>
      <c r="C730" s="1" t="s">
        <v>29</v>
      </c>
      <c r="D730" s="1">
        <v>33790</v>
      </c>
      <c r="E730" s="1" t="s">
        <v>1177</v>
      </c>
      <c r="F730" s="32" t="str">
        <f>VLOOKUP(E730,Grupo!A:B,2,0)</f>
        <v>_Colhedoras</v>
      </c>
      <c r="G730" s="1">
        <v>1</v>
      </c>
      <c r="H730" s="1">
        <v>17733</v>
      </c>
      <c r="I730" s="2">
        <v>39294</v>
      </c>
      <c r="J730" s="1">
        <v>33636</v>
      </c>
      <c r="K730" s="3">
        <v>30176</v>
      </c>
      <c r="L730" s="1">
        <v>6746</v>
      </c>
      <c r="M730" s="1" t="s">
        <v>29</v>
      </c>
      <c r="N730" s="1" t="s">
        <v>1213</v>
      </c>
    </row>
    <row r="731" spans="1:14" x14ac:dyDescent="0.25">
      <c r="A731" s="1">
        <v>880</v>
      </c>
      <c r="B731" s="1" t="s">
        <v>215</v>
      </c>
      <c r="C731" s="1" t="s">
        <v>4</v>
      </c>
      <c r="D731" s="1">
        <v>31413</v>
      </c>
      <c r="E731" s="1" t="s">
        <v>2012</v>
      </c>
      <c r="F731" s="32" t="str">
        <f>VLOOKUP(E731,Grupo!A:B,2,0)</f>
        <v>_TMX 02-5 m</v>
      </c>
      <c r="G731" s="1">
        <v>1</v>
      </c>
      <c r="H731" s="1">
        <v>16955</v>
      </c>
      <c r="I731" s="2">
        <v>39294</v>
      </c>
      <c r="J731" s="1">
        <v>33640</v>
      </c>
      <c r="K731" s="3">
        <v>31250</v>
      </c>
      <c r="L731" s="1">
        <v>6770</v>
      </c>
      <c r="M731" s="1" t="s">
        <v>4</v>
      </c>
      <c r="N731" s="1" t="s">
        <v>1259</v>
      </c>
    </row>
    <row r="732" spans="1:14" x14ac:dyDescent="0.25">
      <c r="A732" s="1">
        <v>702</v>
      </c>
      <c r="B732" s="1" t="s">
        <v>232</v>
      </c>
      <c r="C732" s="1" t="s">
        <v>2</v>
      </c>
      <c r="D732" s="1">
        <v>30908</v>
      </c>
      <c r="E732" s="1" t="s">
        <v>2167</v>
      </c>
      <c r="F732" s="32" t="str">
        <f>VLOOKUP(E732,Grupo!A:B,2,0)</f>
        <v>_RX 15-20 m</v>
      </c>
      <c r="G732" s="1">
        <v>1</v>
      </c>
      <c r="H732" s="1">
        <v>17306</v>
      </c>
      <c r="I732" s="2">
        <v>39296</v>
      </c>
      <c r="J732" s="1">
        <v>33699</v>
      </c>
      <c r="K732" s="3">
        <v>180000</v>
      </c>
      <c r="L732" s="1">
        <v>6778</v>
      </c>
      <c r="M732" s="1" t="s">
        <v>2</v>
      </c>
      <c r="N732" s="1" t="s">
        <v>1346</v>
      </c>
    </row>
    <row r="733" spans="1:14" x14ac:dyDescent="0.25">
      <c r="A733" s="1">
        <v>7855</v>
      </c>
      <c r="B733" s="1" t="s">
        <v>463</v>
      </c>
      <c r="C733" s="1" t="s">
        <v>10</v>
      </c>
      <c r="D733" s="1">
        <v>32345</v>
      </c>
      <c r="E733" s="1" t="s">
        <v>2144</v>
      </c>
      <c r="F733" s="32" t="str">
        <f>VLOOKUP(E733,Grupo!A:B,2,0)</f>
        <v>_RX 0-11m</v>
      </c>
      <c r="G733" s="1">
        <v>1</v>
      </c>
      <c r="H733" s="1">
        <v>16851</v>
      </c>
      <c r="I733" s="2">
        <v>39297</v>
      </c>
      <c r="J733" s="1">
        <v>33723</v>
      </c>
      <c r="K733" s="3">
        <v>105000</v>
      </c>
      <c r="L733" s="1">
        <v>6775</v>
      </c>
      <c r="M733" s="1" t="s">
        <v>10</v>
      </c>
      <c r="N733" s="1" t="s">
        <v>1490</v>
      </c>
    </row>
    <row r="734" spans="1:14" x14ac:dyDescent="0.25">
      <c r="A734" s="1">
        <v>2532</v>
      </c>
      <c r="B734" s="1" t="s">
        <v>452</v>
      </c>
      <c r="C734" s="1" t="s">
        <v>10</v>
      </c>
      <c r="D734" s="1">
        <v>30908</v>
      </c>
      <c r="E734" s="1" t="s">
        <v>2167</v>
      </c>
      <c r="F734" s="32" t="str">
        <f>VLOOKUP(E734,Grupo!A:B,2,0)</f>
        <v>_RX 15-20 m</v>
      </c>
      <c r="G734" s="1">
        <v>1</v>
      </c>
      <c r="H734" s="1">
        <v>16358</v>
      </c>
      <c r="I734" s="2">
        <v>39297</v>
      </c>
      <c r="J734" s="1">
        <v>33726</v>
      </c>
      <c r="K734" s="3">
        <v>235000</v>
      </c>
      <c r="L734" s="1">
        <v>6779</v>
      </c>
      <c r="M734" s="1" t="s">
        <v>10</v>
      </c>
      <c r="N734" s="1" t="s">
        <v>1218</v>
      </c>
    </row>
    <row r="735" spans="1:14" x14ac:dyDescent="0.25">
      <c r="A735" s="1">
        <v>880</v>
      </c>
      <c r="B735" s="1" t="s">
        <v>215</v>
      </c>
      <c r="C735" s="1" t="s">
        <v>4</v>
      </c>
      <c r="D735" s="1">
        <v>31413</v>
      </c>
      <c r="E735" s="1" t="s">
        <v>2012</v>
      </c>
      <c r="F735" s="32" t="str">
        <f>VLOOKUP(E735,Grupo!A:B,2,0)</f>
        <v>_TMX 02-5 m</v>
      </c>
      <c r="G735" s="1">
        <v>1</v>
      </c>
      <c r="H735" s="1">
        <v>17764</v>
      </c>
      <c r="I735" s="2">
        <v>39297</v>
      </c>
      <c r="J735" s="1">
        <v>33716</v>
      </c>
      <c r="K735" s="1">
        <v>750</v>
      </c>
      <c r="L735" s="1"/>
      <c r="M735" s="1" t="s">
        <v>4</v>
      </c>
      <c r="N735" s="1" t="s">
        <v>1259</v>
      </c>
    </row>
    <row r="736" spans="1:14" x14ac:dyDescent="0.25">
      <c r="A736" s="1">
        <v>702</v>
      </c>
      <c r="B736" s="1" t="s">
        <v>232</v>
      </c>
      <c r="C736" s="1" t="s">
        <v>2</v>
      </c>
      <c r="D736" s="1">
        <v>30908</v>
      </c>
      <c r="E736" s="1" t="s">
        <v>2167</v>
      </c>
      <c r="F736" s="32" t="str">
        <f>VLOOKUP(E736,Grupo!A:B,2,0)</f>
        <v>_RX 15-20 m</v>
      </c>
      <c r="G736" s="1">
        <v>1</v>
      </c>
      <c r="H736" s="1">
        <v>17307</v>
      </c>
      <c r="I736" s="2">
        <v>39300</v>
      </c>
      <c r="J736" s="1">
        <v>33745</v>
      </c>
      <c r="K736" s="3">
        <v>180000</v>
      </c>
      <c r="L736" s="1">
        <v>6675</v>
      </c>
      <c r="M736" s="1" t="s">
        <v>2</v>
      </c>
      <c r="N736" s="1" t="s">
        <v>1346</v>
      </c>
    </row>
    <row r="737" spans="1:14" x14ac:dyDescent="0.25">
      <c r="A737" s="1">
        <v>2509</v>
      </c>
      <c r="B737" s="1" t="s">
        <v>376</v>
      </c>
      <c r="C737" s="1" t="s">
        <v>15</v>
      </c>
      <c r="D737" s="1">
        <v>30884</v>
      </c>
      <c r="E737" s="1" t="s">
        <v>2157</v>
      </c>
      <c r="F737" s="32" t="str">
        <f>VLOOKUP(E737,Grupo!A:B,2,0)</f>
        <v>_RX 15-20 m</v>
      </c>
      <c r="G737" s="1">
        <v>1</v>
      </c>
      <c r="H737" s="1">
        <v>17844</v>
      </c>
      <c r="I737" s="2">
        <v>39301</v>
      </c>
      <c r="J737" s="1">
        <v>33777</v>
      </c>
      <c r="K737" s="3">
        <v>140000</v>
      </c>
      <c r="L737" s="1">
        <v>6709</v>
      </c>
      <c r="M737" s="1" t="s">
        <v>15</v>
      </c>
      <c r="N737" s="1" t="s">
        <v>1419</v>
      </c>
    </row>
    <row r="738" spans="1:14" x14ac:dyDescent="0.25">
      <c r="A738" s="1">
        <v>3579</v>
      </c>
      <c r="B738" s="1" t="s">
        <v>464</v>
      </c>
      <c r="C738" s="1" t="s">
        <v>2</v>
      </c>
      <c r="D738" s="1">
        <v>27098</v>
      </c>
      <c r="E738" s="1" t="s">
        <v>2121</v>
      </c>
      <c r="F738" s="32" t="str">
        <f>VLOOKUP(E738,Grupo!A:B,2,0)</f>
        <v>_TMX 02-5 m</v>
      </c>
      <c r="G738" s="1">
        <v>1</v>
      </c>
      <c r="H738" s="1">
        <v>16790</v>
      </c>
      <c r="I738" s="2">
        <v>39302</v>
      </c>
      <c r="J738" s="1">
        <v>33789</v>
      </c>
      <c r="K738" s="3">
        <v>80000</v>
      </c>
      <c r="L738" s="1">
        <v>6776</v>
      </c>
      <c r="M738" s="1" t="s">
        <v>2</v>
      </c>
      <c r="N738" s="1" t="s">
        <v>1491</v>
      </c>
    </row>
    <row r="739" spans="1:14" x14ac:dyDescent="0.25">
      <c r="A739" s="1">
        <v>3593</v>
      </c>
      <c r="B739" s="1" t="s">
        <v>465</v>
      </c>
      <c r="C739" s="1" t="s">
        <v>15</v>
      </c>
      <c r="D739" s="1">
        <v>8348</v>
      </c>
      <c r="E739" s="1" t="s">
        <v>2212</v>
      </c>
      <c r="F739" s="32" t="e">
        <f>VLOOKUP(E739,Grupo!A:B,2,0)</f>
        <v>#N/A</v>
      </c>
      <c r="G739" s="1">
        <v>1</v>
      </c>
      <c r="H739" s="1">
        <v>16869</v>
      </c>
      <c r="I739" s="2">
        <v>39303</v>
      </c>
      <c r="J739" s="1">
        <v>33801</v>
      </c>
      <c r="K739" s="3">
        <v>65500</v>
      </c>
      <c r="L739" s="1">
        <v>6771</v>
      </c>
      <c r="M739" s="1" t="s">
        <v>15</v>
      </c>
      <c r="N739" s="1" t="s">
        <v>1492</v>
      </c>
    </row>
    <row r="740" spans="1:14" x14ac:dyDescent="0.25">
      <c r="A740" s="1">
        <v>253</v>
      </c>
      <c r="B740" s="1" t="s">
        <v>62</v>
      </c>
      <c r="C740" s="1" t="s">
        <v>15</v>
      </c>
      <c r="D740" s="1">
        <v>22448</v>
      </c>
      <c r="E740" s="1" t="s">
        <v>1159</v>
      </c>
      <c r="F740" s="32" t="e">
        <f>VLOOKUP(E740,Grupo!A:B,2,0)</f>
        <v>#N/A</v>
      </c>
      <c r="G740" s="1">
        <v>1</v>
      </c>
      <c r="H740" s="1">
        <v>17341</v>
      </c>
      <c r="I740" s="2">
        <v>39304</v>
      </c>
      <c r="J740" s="1">
        <v>33840</v>
      </c>
      <c r="K740" s="3">
        <v>119700</v>
      </c>
      <c r="L740" s="1">
        <v>6504</v>
      </c>
      <c r="M740" s="1" t="s">
        <v>15</v>
      </c>
      <c r="N740" s="1" t="s">
        <v>1206</v>
      </c>
    </row>
    <row r="741" spans="1:14" x14ac:dyDescent="0.25">
      <c r="A741" s="1">
        <v>7868</v>
      </c>
      <c r="B741" s="1" t="s">
        <v>333</v>
      </c>
      <c r="C741" s="1" t="s">
        <v>10</v>
      </c>
      <c r="D741" s="1">
        <v>30908</v>
      </c>
      <c r="E741" s="1" t="s">
        <v>2167</v>
      </c>
      <c r="F741" s="32" t="str">
        <f>VLOOKUP(E741,Grupo!A:B,2,0)</f>
        <v>_RX 15-20 m</v>
      </c>
      <c r="G741" s="1">
        <v>1</v>
      </c>
      <c r="H741" s="1">
        <v>16906</v>
      </c>
      <c r="I741" s="2">
        <v>39308</v>
      </c>
      <c r="J741" s="1">
        <v>33901</v>
      </c>
      <c r="K741" s="3">
        <v>250000</v>
      </c>
      <c r="L741" s="1">
        <v>6789</v>
      </c>
      <c r="M741" s="1" t="s">
        <v>10</v>
      </c>
      <c r="N741" s="1" t="s">
        <v>1218</v>
      </c>
    </row>
    <row r="742" spans="1:14" x14ac:dyDescent="0.25">
      <c r="A742" s="1">
        <v>3657</v>
      </c>
      <c r="B742" s="1" t="s">
        <v>466</v>
      </c>
      <c r="C742" s="1" t="s">
        <v>175</v>
      </c>
      <c r="D742" s="1">
        <v>32761</v>
      </c>
      <c r="E742" s="1" t="s">
        <v>2194</v>
      </c>
      <c r="F742" s="32" t="str">
        <f>VLOOKUP(E742,Grupo!A:B,2,0)</f>
        <v>_Colhedoras</v>
      </c>
      <c r="G742" s="1">
        <v>1</v>
      </c>
      <c r="H742" s="1">
        <v>17296</v>
      </c>
      <c r="I742" s="2">
        <v>39314</v>
      </c>
      <c r="J742" s="1">
        <v>33951</v>
      </c>
      <c r="K742" s="3">
        <v>21118.09</v>
      </c>
      <c r="L742" s="1">
        <v>6782</v>
      </c>
      <c r="M742" s="1" t="s">
        <v>175</v>
      </c>
      <c r="N742" s="1" t="s">
        <v>1494</v>
      </c>
    </row>
    <row r="743" spans="1:14" x14ac:dyDescent="0.25">
      <c r="A743" s="1">
        <v>3657</v>
      </c>
      <c r="B743" s="1" t="s">
        <v>466</v>
      </c>
      <c r="C743" s="1" t="s">
        <v>175</v>
      </c>
      <c r="D743" s="1">
        <v>32761</v>
      </c>
      <c r="E743" s="1" t="s">
        <v>2194</v>
      </c>
      <c r="F743" s="32" t="str">
        <f>VLOOKUP(E743,Grupo!A:B,2,0)</f>
        <v>_Colhedoras</v>
      </c>
      <c r="G743" s="1">
        <v>1</v>
      </c>
      <c r="H743" s="1">
        <v>17296</v>
      </c>
      <c r="I743" s="2">
        <v>39314</v>
      </c>
      <c r="J743" s="1">
        <v>33951</v>
      </c>
      <c r="K743" s="3">
        <v>21118.09</v>
      </c>
      <c r="L743" s="1">
        <v>6783</v>
      </c>
      <c r="M743" s="1" t="s">
        <v>175</v>
      </c>
      <c r="N743" s="1" t="s">
        <v>1494</v>
      </c>
    </row>
    <row r="744" spans="1:14" x14ac:dyDescent="0.25">
      <c r="A744" s="1">
        <v>3657</v>
      </c>
      <c r="B744" s="1" t="s">
        <v>466</v>
      </c>
      <c r="C744" s="1" t="s">
        <v>175</v>
      </c>
      <c r="D744" s="1">
        <v>32761</v>
      </c>
      <c r="E744" s="1" t="s">
        <v>2194</v>
      </c>
      <c r="F744" s="32" t="str">
        <f>VLOOKUP(E744,Grupo!A:B,2,0)</f>
        <v>_Colhedoras</v>
      </c>
      <c r="G744" s="1">
        <v>1</v>
      </c>
      <c r="H744" s="1">
        <v>17296</v>
      </c>
      <c r="I744" s="2">
        <v>39314</v>
      </c>
      <c r="J744" s="1">
        <v>33951</v>
      </c>
      <c r="K744" s="3">
        <v>21118.09</v>
      </c>
      <c r="L744" s="1">
        <v>6784</v>
      </c>
      <c r="M744" s="1" t="s">
        <v>175</v>
      </c>
      <c r="N744" s="1" t="s">
        <v>1494</v>
      </c>
    </row>
    <row r="745" spans="1:14" x14ac:dyDescent="0.25">
      <c r="A745" s="1">
        <v>3592</v>
      </c>
      <c r="B745" s="1" t="s">
        <v>467</v>
      </c>
      <c r="C745" s="1" t="s">
        <v>15</v>
      </c>
      <c r="D745" s="1">
        <v>32013</v>
      </c>
      <c r="E745" s="1" t="s">
        <v>2181</v>
      </c>
      <c r="F745" s="32" t="str">
        <f>VLOOKUP(E745,Grupo!A:B,2,0)</f>
        <v>_RX 0-11m</v>
      </c>
      <c r="G745" s="1">
        <v>1</v>
      </c>
      <c r="H745" s="1">
        <v>16860</v>
      </c>
      <c r="I745" s="2">
        <v>39314</v>
      </c>
      <c r="J745" s="1">
        <v>33959</v>
      </c>
      <c r="K745" s="3">
        <v>52750</v>
      </c>
      <c r="L745" s="1">
        <v>6788</v>
      </c>
      <c r="M745" s="1" t="s">
        <v>15</v>
      </c>
      <c r="N745" s="1" t="s">
        <v>1493</v>
      </c>
    </row>
    <row r="746" spans="1:14" x14ac:dyDescent="0.25">
      <c r="A746" s="1">
        <v>3599</v>
      </c>
      <c r="B746" s="1" t="s">
        <v>462</v>
      </c>
      <c r="C746" s="1" t="s">
        <v>1</v>
      </c>
      <c r="D746" s="1">
        <v>32971</v>
      </c>
      <c r="E746" s="1" t="s">
        <v>2240</v>
      </c>
      <c r="F746" s="32" t="e">
        <f>VLOOKUP(E746,Grupo!A:B,2,0)</f>
        <v>#N/A</v>
      </c>
      <c r="G746" s="1">
        <v>1</v>
      </c>
      <c r="H746" s="1">
        <v>17978</v>
      </c>
      <c r="I746" s="2">
        <v>39315</v>
      </c>
      <c r="J746" s="1">
        <v>33978</v>
      </c>
      <c r="K746" s="3">
        <v>63027</v>
      </c>
      <c r="L746" s="1">
        <v>6795</v>
      </c>
      <c r="M746" s="1" t="s">
        <v>1</v>
      </c>
      <c r="N746" s="1" t="s">
        <v>1232</v>
      </c>
    </row>
    <row r="747" spans="1:14" x14ac:dyDescent="0.25">
      <c r="A747" s="1">
        <v>3669</v>
      </c>
      <c r="B747" s="1" t="s">
        <v>468</v>
      </c>
      <c r="C747" s="1" t="s">
        <v>4</v>
      </c>
      <c r="D747" s="1">
        <v>20208</v>
      </c>
      <c r="E747" s="1" t="s">
        <v>1970</v>
      </c>
      <c r="F747" s="32" t="str">
        <f>VLOOKUP(E747,Grupo!A:B,2,0)</f>
        <v>_VM 2-8 m</v>
      </c>
      <c r="G747" s="1">
        <v>1</v>
      </c>
      <c r="H747" s="1">
        <v>17967</v>
      </c>
      <c r="I747" s="2">
        <v>39315</v>
      </c>
      <c r="J747" s="1">
        <v>33971</v>
      </c>
      <c r="K747" s="3">
        <v>33180</v>
      </c>
      <c r="L747" s="1">
        <v>6088</v>
      </c>
      <c r="M747" s="1" t="s">
        <v>4</v>
      </c>
      <c r="N747" s="1" t="s">
        <v>1495</v>
      </c>
    </row>
    <row r="748" spans="1:14" x14ac:dyDescent="0.25">
      <c r="A748" s="1">
        <v>1127</v>
      </c>
      <c r="B748" s="1" t="s">
        <v>16</v>
      </c>
      <c r="C748" s="1" t="s">
        <v>10</v>
      </c>
      <c r="D748" s="1">
        <v>30884</v>
      </c>
      <c r="E748" s="1" t="s">
        <v>2157</v>
      </c>
      <c r="F748" s="32" t="str">
        <f>VLOOKUP(E748,Grupo!A:B,2,0)</f>
        <v>_RX 15-20 m</v>
      </c>
      <c r="G748" s="1">
        <v>1</v>
      </c>
      <c r="H748" s="1">
        <v>16910</v>
      </c>
      <c r="I748" s="2">
        <v>39318</v>
      </c>
      <c r="J748" s="1">
        <v>34025</v>
      </c>
      <c r="K748" s="3">
        <v>189207.48</v>
      </c>
      <c r="L748" s="1">
        <v>6781</v>
      </c>
      <c r="M748" s="1" t="s">
        <v>10</v>
      </c>
      <c r="N748" s="1" t="s">
        <v>1496</v>
      </c>
    </row>
    <row r="749" spans="1:14" x14ac:dyDescent="0.25">
      <c r="A749" s="1">
        <v>3580</v>
      </c>
      <c r="B749" s="1" t="s">
        <v>469</v>
      </c>
      <c r="C749" s="1" t="s">
        <v>4</v>
      </c>
      <c r="D749" s="1">
        <v>27098</v>
      </c>
      <c r="E749" s="1" t="s">
        <v>2121</v>
      </c>
      <c r="F749" s="32" t="str">
        <f>VLOOKUP(E749,Grupo!A:B,2,0)</f>
        <v>_TMX 02-5 m</v>
      </c>
      <c r="G749" s="1">
        <v>1</v>
      </c>
      <c r="H749" s="1">
        <v>16793</v>
      </c>
      <c r="I749" s="2">
        <v>39321</v>
      </c>
      <c r="J749" s="1">
        <v>34034</v>
      </c>
      <c r="K749" s="3">
        <v>86000</v>
      </c>
      <c r="L749" s="1">
        <v>6777</v>
      </c>
      <c r="M749" s="1" t="s">
        <v>4</v>
      </c>
      <c r="N749" s="1" t="s">
        <v>1497</v>
      </c>
    </row>
    <row r="750" spans="1:14" x14ac:dyDescent="0.25">
      <c r="A750" s="1">
        <v>3640</v>
      </c>
      <c r="B750" s="1" t="s">
        <v>470</v>
      </c>
      <c r="C750" s="1" t="s">
        <v>2</v>
      </c>
      <c r="D750" s="1">
        <v>30908</v>
      </c>
      <c r="E750" s="1" t="s">
        <v>2167</v>
      </c>
      <c r="F750" s="32" t="str">
        <f>VLOOKUP(E750,Grupo!A:B,2,0)</f>
        <v>_RX 15-20 m</v>
      </c>
      <c r="G750" s="1">
        <v>1</v>
      </c>
      <c r="H750" s="1">
        <v>17142</v>
      </c>
      <c r="I750" s="2">
        <v>39322</v>
      </c>
      <c r="J750" s="1">
        <v>34078</v>
      </c>
      <c r="K750" s="3">
        <v>210000</v>
      </c>
      <c r="L750" s="1">
        <v>6798</v>
      </c>
      <c r="M750" s="1" t="s">
        <v>2</v>
      </c>
      <c r="N750" s="1" t="s">
        <v>1498</v>
      </c>
    </row>
    <row r="751" spans="1:14" x14ac:dyDescent="0.25">
      <c r="A751" s="1">
        <v>7322</v>
      </c>
      <c r="B751" s="1" t="s">
        <v>192</v>
      </c>
      <c r="C751" s="1" t="s">
        <v>2</v>
      </c>
      <c r="D751" s="1">
        <v>30908</v>
      </c>
      <c r="E751" s="1" t="s">
        <v>2167</v>
      </c>
      <c r="F751" s="32" t="str">
        <f>VLOOKUP(E751,Grupo!A:B,2,0)</f>
        <v>_RX 15-20 m</v>
      </c>
      <c r="G751" s="1">
        <v>1</v>
      </c>
      <c r="H751" s="1">
        <v>18133</v>
      </c>
      <c r="I751" s="2">
        <v>39329</v>
      </c>
      <c r="J751" s="1">
        <v>34188</v>
      </c>
      <c r="K751" s="3">
        <v>230000</v>
      </c>
      <c r="L751" s="1">
        <v>6695</v>
      </c>
      <c r="M751" s="1" t="s">
        <v>2</v>
      </c>
      <c r="N751" s="1" t="s">
        <v>1317</v>
      </c>
    </row>
    <row r="752" spans="1:14" x14ac:dyDescent="0.25">
      <c r="A752" s="1">
        <v>7322</v>
      </c>
      <c r="B752" s="1" t="s">
        <v>192</v>
      </c>
      <c r="C752" s="1" t="s">
        <v>2</v>
      </c>
      <c r="D752" s="1">
        <v>30908</v>
      </c>
      <c r="E752" s="1" t="s">
        <v>2167</v>
      </c>
      <c r="F752" s="32" t="str">
        <f>VLOOKUP(E752,Grupo!A:B,2,0)</f>
        <v>_RX 15-20 m</v>
      </c>
      <c r="G752" s="1">
        <v>1</v>
      </c>
      <c r="H752" s="1">
        <v>18134</v>
      </c>
      <c r="I752" s="2">
        <v>39329</v>
      </c>
      <c r="J752" s="1">
        <v>34189</v>
      </c>
      <c r="K752" s="3">
        <v>230000</v>
      </c>
      <c r="L752" s="1">
        <v>6695</v>
      </c>
      <c r="M752" s="1" t="s">
        <v>2</v>
      </c>
      <c r="N752" s="1" t="s">
        <v>1317</v>
      </c>
    </row>
    <row r="753" spans="1:14" x14ac:dyDescent="0.25">
      <c r="A753" s="1">
        <v>2509</v>
      </c>
      <c r="B753" s="1" t="s">
        <v>376</v>
      </c>
      <c r="C753" s="1" t="s">
        <v>15</v>
      </c>
      <c r="D753" s="1">
        <v>30884</v>
      </c>
      <c r="E753" s="1" t="s">
        <v>2157</v>
      </c>
      <c r="F753" s="32" t="str">
        <f>VLOOKUP(E753,Grupo!A:B,2,0)</f>
        <v>_RX 15-20 m</v>
      </c>
      <c r="G753" s="1">
        <v>1</v>
      </c>
      <c r="H753" s="1">
        <v>17648</v>
      </c>
      <c r="I753" s="2">
        <v>39329</v>
      </c>
      <c r="J753" s="1">
        <v>34168</v>
      </c>
      <c r="K753" s="3">
        <v>140000</v>
      </c>
      <c r="L753" s="1">
        <v>6797</v>
      </c>
      <c r="M753" s="1" t="s">
        <v>15</v>
      </c>
      <c r="N753" s="1" t="s">
        <v>1419</v>
      </c>
    </row>
    <row r="754" spans="1:14" x14ac:dyDescent="0.25">
      <c r="A754" s="1">
        <v>3594</v>
      </c>
      <c r="B754" s="1" t="s">
        <v>444</v>
      </c>
      <c r="C754" s="1" t="s">
        <v>15</v>
      </c>
      <c r="D754" s="1">
        <v>30908</v>
      </c>
      <c r="E754" s="1" t="s">
        <v>2167</v>
      </c>
      <c r="F754" s="32" t="str">
        <f>VLOOKUP(E754,Grupo!A:B,2,0)</f>
        <v>_RX 15-20 m</v>
      </c>
      <c r="G754" s="1">
        <v>1</v>
      </c>
      <c r="H754" s="1">
        <v>17542</v>
      </c>
      <c r="I754" s="2">
        <v>39329</v>
      </c>
      <c r="J754" s="1">
        <v>34180</v>
      </c>
      <c r="K754" s="3">
        <v>240000</v>
      </c>
      <c r="L754" s="1">
        <v>6802</v>
      </c>
      <c r="M754" s="1" t="s">
        <v>15</v>
      </c>
      <c r="N754" s="1" t="s">
        <v>1483</v>
      </c>
    </row>
    <row r="755" spans="1:14" x14ac:dyDescent="0.25">
      <c r="A755" s="1">
        <v>1046</v>
      </c>
      <c r="B755" s="1" t="s">
        <v>37</v>
      </c>
      <c r="C755" s="1" t="s">
        <v>29</v>
      </c>
      <c r="D755" s="1">
        <v>32585</v>
      </c>
      <c r="E755" s="1" t="s">
        <v>2203</v>
      </c>
      <c r="F755" s="32" t="e">
        <f>VLOOKUP(E755,Grupo!A:B,2,0)</f>
        <v>#N/A</v>
      </c>
      <c r="G755" s="1">
        <v>1</v>
      </c>
      <c r="H755" s="1">
        <v>18104</v>
      </c>
      <c r="I755" s="2">
        <v>39335</v>
      </c>
      <c r="J755" s="1">
        <v>34256</v>
      </c>
      <c r="K755" s="3">
        <v>23390</v>
      </c>
      <c r="L755" s="1">
        <v>6794</v>
      </c>
      <c r="M755" s="1" t="s">
        <v>29</v>
      </c>
      <c r="N755" s="1" t="s">
        <v>1213</v>
      </c>
    </row>
    <row r="756" spans="1:14" x14ac:dyDescent="0.25">
      <c r="A756" s="1">
        <v>7815</v>
      </c>
      <c r="B756" s="1" t="s">
        <v>471</v>
      </c>
      <c r="C756" s="1" t="s">
        <v>128</v>
      </c>
      <c r="D756" s="1">
        <v>27544</v>
      </c>
      <c r="E756" s="1" t="s">
        <v>2133</v>
      </c>
      <c r="F756" s="32" t="e">
        <f>VLOOKUP(E756,Grupo!A:B,2,0)</f>
        <v>#N/A</v>
      </c>
      <c r="G756" s="1">
        <v>1</v>
      </c>
      <c r="H756" s="1">
        <v>18183</v>
      </c>
      <c r="I756" s="2">
        <v>39336</v>
      </c>
      <c r="J756" s="1">
        <v>34263</v>
      </c>
      <c r="K756" s="3">
        <v>92410</v>
      </c>
      <c r="L756" s="1">
        <v>6616</v>
      </c>
      <c r="M756" s="1" t="s">
        <v>128</v>
      </c>
      <c r="N756" s="1" t="s">
        <v>1499</v>
      </c>
    </row>
    <row r="757" spans="1:14" x14ac:dyDescent="0.25">
      <c r="A757" s="1">
        <v>880</v>
      </c>
      <c r="B757" s="1" t="s">
        <v>215</v>
      </c>
      <c r="C757" s="1" t="s">
        <v>4</v>
      </c>
      <c r="D757" s="1">
        <v>33384</v>
      </c>
      <c r="E757" s="1" t="s">
        <v>2012</v>
      </c>
      <c r="F757" s="32" t="str">
        <f>VLOOKUP(E757,Grupo!A:B,2,0)</f>
        <v>_TMX 02-5 m</v>
      </c>
      <c r="G757" s="1">
        <v>1</v>
      </c>
      <c r="H757" s="1">
        <v>17429</v>
      </c>
      <c r="I757" s="2">
        <v>39337</v>
      </c>
      <c r="J757" s="1">
        <v>34286</v>
      </c>
      <c r="K757" s="3">
        <v>33250</v>
      </c>
      <c r="L757" s="1">
        <v>6800</v>
      </c>
      <c r="M757" s="1" t="s">
        <v>4</v>
      </c>
      <c r="N757" s="1" t="s">
        <v>1259</v>
      </c>
    </row>
    <row r="758" spans="1:14" x14ac:dyDescent="0.25">
      <c r="A758" s="1">
        <v>3723</v>
      </c>
      <c r="B758" s="1" t="s">
        <v>472</v>
      </c>
      <c r="C758" s="1" t="s">
        <v>79</v>
      </c>
      <c r="D758" s="1">
        <v>33790</v>
      </c>
      <c r="E758" s="1" t="s">
        <v>1177</v>
      </c>
      <c r="F758" s="32" t="str">
        <f>VLOOKUP(E758,Grupo!A:B,2,0)</f>
        <v>_Colhedoras</v>
      </c>
      <c r="G758" s="1">
        <v>1</v>
      </c>
      <c r="H758" s="1">
        <v>18196</v>
      </c>
      <c r="I758" s="2">
        <v>39339</v>
      </c>
      <c r="J758" s="1">
        <v>34332</v>
      </c>
      <c r="K758" s="3">
        <v>30200</v>
      </c>
      <c r="L758" s="1">
        <v>6768</v>
      </c>
      <c r="M758" s="1" t="s">
        <v>79</v>
      </c>
      <c r="N758" s="1" t="s">
        <v>1500</v>
      </c>
    </row>
    <row r="759" spans="1:14" x14ac:dyDescent="0.25">
      <c r="A759" s="1">
        <v>3584</v>
      </c>
      <c r="B759" s="1" t="s">
        <v>473</v>
      </c>
      <c r="C759" s="1" t="s">
        <v>4</v>
      </c>
      <c r="D759" s="1">
        <v>31608</v>
      </c>
      <c r="E759" s="1" t="s">
        <v>2021</v>
      </c>
      <c r="F759" s="32" t="str">
        <f>VLOOKUP(E759,Grupo!A:B,2,0)</f>
        <v>_TMX 06-10 m</v>
      </c>
      <c r="G759" s="1">
        <v>1</v>
      </c>
      <c r="H759" s="1">
        <v>16818</v>
      </c>
      <c r="I759" s="2">
        <v>39343</v>
      </c>
      <c r="J759" s="1">
        <v>34387</v>
      </c>
      <c r="K759" s="3">
        <v>88265</v>
      </c>
      <c r="L759" s="1">
        <v>6804</v>
      </c>
      <c r="M759" s="1" t="s">
        <v>4</v>
      </c>
      <c r="N759" s="1" t="s">
        <v>1501</v>
      </c>
    </row>
    <row r="760" spans="1:14" x14ac:dyDescent="0.25">
      <c r="A760" s="1">
        <v>3731</v>
      </c>
      <c r="B760" s="1" t="s">
        <v>474</v>
      </c>
      <c r="C760" s="1" t="s">
        <v>175</v>
      </c>
      <c r="D760" s="1">
        <v>32582</v>
      </c>
      <c r="E760" s="1" t="s">
        <v>1164</v>
      </c>
      <c r="F760" s="32" t="str">
        <f>VLOOKUP(E760,Grupo!A:B,2,0)</f>
        <v>_Colhedoras</v>
      </c>
      <c r="G760" s="1">
        <v>1</v>
      </c>
      <c r="H760" s="1">
        <v>17107</v>
      </c>
      <c r="I760" s="2">
        <v>39345</v>
      </c>
      <c r="J760" s="1">
        <v>34401</v>
      </c>
      <c r="K760" s="3">
        <v>16740</v>
      </c>
      <c r="L760" s="1">
        <v>6791</v>
      </c>
      <c r="M760" s="1" t="s">
        <v>175</v>
      </c>
      <c r="N760" s="1" t="s">
        <v>1502</v>
      </c>
    </row>
    <row r="761" spans="1:14" x14ac:dyDescent="0.25">
      <c r="A761" s="1">
        <v>3731</v>
      </c>
      <c r="B761" s="1" t="s">
        <v>474</v>
      </c>
      <c r="C761" s="1" t="s">
        <v>175</v>
      </c>
      <c r="D761" s="1">
        <v>32582</v>
      </c>
      <c r="E761" s="1" t="s">
        <v>1164</v>
      </c>
      <c r="F761" s="32" t="str">
        <f>VLOOKUP(E761,Grupo!A:B,2,0)</f>
        <v>_Colhedoras</v>
      </c>
      <c r="G761" s="1">
        <v>1</v>
      </c>
      <c r="H761" s="1">
        <v>17107</v>
      </c>
      <c r="I761" s="2">
        <v>39345</v>
      </c>
      <c r="J761" s="1">
        <v>34401</v>
      </c>
      <c r="K761" s="3">
        <v>16740</v>
      </c>
      <c r="L761" s="1">
        <v>6792</v>
      </c>
      <c r="M761" s="1" t="s">
        <v>175</v>
      </c>
      <c r="N761" s="1" t="s">
        <v>1502</v>
      </c>
    </row>
    <row r="762" spans="1:14" x14ac:dyDescent="0.25">
      <c r="A762" s="1">
        <v>3731</v>
      </c>
      <c r="B762" s="1" t="s">
        <v>474</v>
      </c>
      <c r="C762" s="1" t="s">
        <v>175</v>
      </c>
      <c r="D762" s="1">
        <v>32582</v>
      </c>
      <c r="E762" s="1" t="s">
        <v>1164</v>
      </c>
      <c r="F762" s="32" t="str">
        <f>VLOOKUP(E762,Grupo!A:B,2,0)</f>
        <v>_Colhedoras</v>
      </c>
      <c r="G762" s="1">
        <v>1</v>
      </c>
      <c r="H762" s="1">
        <v>17107</v>
      </c>
      <c r="I762" s="2">
        <v>39345</v>
      </c>
      <c r="J762" s="1">
        <v>34401</v>
      </c>
      <c r="K762" s="3">
        <v>16740</v>
      </c>
      <c r="L762" s="1">
        <v>6793</v>
      </c>
      <c r="M762" s="1" t="s">
        <v>175</v>
      </c>
      <c r="N762" s="1" t="s">
        <v>1502</v>
      </c>
    </row>
    <row r="763" spans="1:14" x14ac:dyDescent="0.25">
      <c r="A763" s="1">
        <v>3731</v>
      </c>
      <c r="B763" s="1" t="s">
        <v>474</v>
      </c>
      <c r="C763" s="1" t="s">
        <v>175</v>
      </c>
      <c r="D763" s="1">
        <v>32582</v>
      </c>
      <c r="E763" s="1" t="s">
        <v>1164</v>
      </c>
      <c r="F763" s="32" t="str">
        <f>VLOOKUP(E763,Grupo!A:B,2,0)</f>
        <v>_Colhedoras</v>
      </c>
      <c r="G763" s="1">
        <v>1</v>
      </c>
      <c r="H763" s="1">
        <v>17107</v>
      </c>
      <c r="I763" s="2">
        <v>39345</v>
      </c>
      <c r="J763" s="1">
        <v>34401</v>
      </c>
      <c r="K763" s="3">
        <v>16740</v>
      </c>
      <c r="L763" s="1">
        <v>6790</v>
      </c>
      <c r="M763" s="1" t="s">
        <v>175</v>
      </c>
      <c r="N763" s="1" t="s">
        <v>1502</v>
      </c>
    </row>
    <row r="764" spans="1:14" x14ac:dyDescent="0.25">
      <c r="A764" s="1">
        <v>3589</v>
      </c>
      <c r="B764" s="1" t="s">
        <v>475</v>
      </c>
      <c r="C764" s="1" t="s">
        <v>29</v>
      </c>
      <c r="D764" s="1">
        <v>31413</v>
      </c>
      <c r="E764" s="1" t="s">
        <v>2012</v>
      </c>
      <c r="F764" s="32" t="str">
        <f>VLOOKUP(E764,Grupo!A:B,2,0)</f>
        <v>_TMX 02-5 m</v>
      </c>
      <c r="G764" s="1">
        <v>1</v>
      </c>
      <c r="H764" s="1">
        <v>16842</v>
      </c>
      <c r="I764" s="2">
        <v>39345</v>
      </c>
      <c r="J764" s="1">
        <v>34400</v>
      </c>
      <c r="K764" s="3">
        <v>32230</v>
      </c>
      <c r="L764" s="1">
        <v>6742</v>
      </c>
      <c r="M764" s="1" t="s">
        <v>29</v>
      </c>
      <c r="N764" s="1" t="s">
        <v>1503</v>
      </c>
    </row>
    <row r="765" spans="1:14" x14ac:dyDescent="0.25">
      <c r="A765" s="1">
        <v>3632</v>
      </c>
      <c r="B765" s="1" t="s">
        <v>476</v>
      </c>
      <c r="C765" s="1" t="s">
        <v>15</v>
      </c>
      <c r="D765" s="1">
        <v>32345</v>
      </c>
      <c r="E765" s="1" t="s">
        <v>2144</v>
      </c>
      <c r="F765" s="32" t="str">
        <f>VLOOKUP(E765,Grupo!A:B,2,0)</f>
        <v>_RX 0-11m</v>
      </c>
      <c r="G765" s="1">
        <v>1</v>
      </c>
      <c r="H765" s="1">
        <v>17057</v>
      </c>
      <c r="I765" s="2">
        <v>39346</v>
      </c>
      <c r="J765" s="1">
        <v>34435</v>
      </c>
      <c r="K765" s="3">
        <v>113500</v>
      </c>
      <c r="L765" s="1">
        <v>6803</v>
      </c>
      <c r="M765" s="1" t="s">
        <v>15</v>
      </c>
      <c r="N765" s="1" t="s">
        <v>1487</v>
      </c>
    </row>
    <row r="766" spans="1:14" x14ac:dyDescent="0.25">
      <c r="A766" s="1">
        <v>2617</v>
      </c>
      <c r="B766" s="1" t="s">
        <v>379</v>
      </c>
      <c r="C766" s="1" t="s">
        <v>2</v>
      </c>
      <c r="D766" s="1">
        <v>30908</v>
      </c>
      <c r="E766" s="1" t="s">
        <v>2167</v>
      </c>
      <c r="F766" s="32" t="str">
        <f>VLOOKUP(E766,Grupo!A:B,2,0)</f>
        <v>_RX 15-20 m</v>
      </c>
      <c r="G766" s="1">
        <v>1</v>
      </c>
      <c r="H766" s="1">
        <v>18317</v>
      </c>
      <c r="I766" s="2">
        <v>39349</v>
      </c>
      <c r="J766" s="1">
        <v>34438</v>
      </c>
      <c r="K766" s="3">
        <v>230000</v>
      </c>
      <c r="L766" s="1">
        <v>6740</v>
      </c>
      <c r="M766" s="1" t="s">
        <v>2</v>
      </c>
      <c r="N766" s="1" t="s">
        <v>1444</v>
      </c>
    </row>
    <row r="767" spans="1:14" x14ac:dyDescent="0.25">
      <c r="A767" s="1">
        <v>3547</v>
      </c>
      <c r="B767" s="1" t="s">
        <v>477</v>
      </c>
      <c r="C767" s="1" t="s">
        <v>15</v>
      </c>
      <c r="D767" s="1">
        <v>32351</v>
      </c>
      <c r="E767" s="1" t="s">
        <v>2160</v>
      </c>
      <c r="F767" s="32" t="e">
        <f>VLOOKUP(E767,Grupo!A:B,2,0)</f>
        <v>#N/A</v>
      </c>
      <c r="G767" s="1">
        <v>1</v>
      </c>
      <c r="H767" s="1">
        <v>18351</v>
      </c>
      <c r="I767" s="2">
        <v>39350</v>
      </c>
      <c r="J767" s="1">
        <v>34474</v>
      </c>
      <c r="K767" s="3">
        <v>174358</v>
      </c>
      <c r="L767" s="1"/>
      <c r="M767" s="1" t="s">
        <v>15</v>
      </c>
      <c r="N767" s="1" t="s">
        <v>1419</v>
      </c>
    </row>
    <row r="768" spans="1:14" x14ac:dyDescent="0.25">
      <c r="A768" s="1">
        <v>3734</v>
      </c>
      <c r="B768" s="1" t="s">
        <v>478</v>
      </c>
      <c r="C768" s="1" t="s">
        <v>29</v>
      </c>
      <c r="D768" s="1">
        <v>32582</v>
      </c>
      <c r="E768" s="1" t="s">
        <v>1164</v>
      </c>
      <c r="F768" s="32" t="str">
        <f>VLOOKUP(E768,Grupo!A:B,2,0)</f>
        <v>_Colhedoras</v>
      </c>
      <c r="G768" s="1">
        <v>1</v>
      </c>
      <c r="H768" s="1">
        <v>18349</v>
      </c>
      <c r="I768" s="2">
        <v>39356</v>
      </c>
      <c r="J768" s="1">
        <v>34520</v>
      </c>
      <c r="K768" s="3">
        <v>23400</v>
      </c>
      <c r="L768" s="1">
        <v>6808</v>
      </c>
      <c r="M768" s="1" t="s">
        <v>29</v>
      </c>
      <c r="N768" s="1" t="s">
        <v>1504</v>
      </c>
    </row>
    <row r="769" spans="1:14" x14ac:dyDescent="0.25">
      <c r="A769" s="1">
        <v>3668</v>
      </c>
      <c r="B769" s="1" t="s">
        <v>480</v>
      </c>
      <c r="C769" s="1" t="s">
        <v>2</v>
      </c>
      <c r="D769" s="1">
        <v>27098</v>
      </c>
      <c r="E769" s="1" t="s">
        <v>2121</v>
      </c>
      <c r="F769" s="32" t="str">
        <f>VLOOKUP(E769,Grupo!A:B,2,0)</f>
        <v>_TMX 02-5 m</v>
      </c>
      <c r="G769" s="1">
        <v>1</v>
      </c>
      <c r="H769" s="1">
        <v>17553</v>
      </c>
      <c r="I769" s="2">
        <v>39356</v>
      </c>
      <c r="J769" s="1">
        <v>34522</v>
      </c>
      <c r="K769" s="3">
        <v>75000</v>
      </c>
      <c r="L769" s="1">
        <v>6812</v>
      </c>
      <c r="M769" s="1" t="s">
        <v>2</v>
      </c>
      <c r="N769" s="1" t="s">
        <v>1505</v>
      </c>
    </row>
    <row r="770" spans="1:14" x14ac:dyDescent="0.25">
      <c r="A770" s="1">
        <v>2552</v>
      </c>
      <c r="B770" s="1" t="s">
        <v>479</v>
      </c>
      <c r="C770" s="1" t="s">
        <v>2</v>
      </c>
      <c r="D770" s="1">
        <v>25919</v>
      </c>
      <c r="E770" s="1" t="s">
        <v>1160</v>
      </c>
      <c r="F770" s="32" t="str">
        <f>VLOOKUP(E770,Grupo!A:B,2,0)</f>
        <v>_VM 2-8 m</v>
      </c>
      <c r="G770" s="1">
        <v>1</v>
      </c>
      <c r="H770" s="1">
        <v>17465</v>
      </c>
      <c r="I770" s="2">
        <v>39356</v>
      </c>
      <c r="J770" s="1">
        <v>34513</v>
      </c>
      <c r="K770" s="3">
        <v>54612</v>
      </c>
      <c r="L770" s="1">
        <v>6787</v>
      </c>
      <c r="M770" s="1" t="s">
        <v>2</v>
      </c>
      <c r="N770" s="1" t="s">
        <v>1265</v>
      </c>
    </row>
    <row r="771" spans="1:14" x14ac:dyDescent="0.25">
      <c r="A771" s="1">
        <v>3747</v>
      </c>
      <c r="B771" s="1" t="s">
        <v>481</v>
      </c>
      <c r="C771" s="1" t="s">
        <v>2</v>
      </c>
      <c r="D771" s="1">
        <v>27098</v>
      </c>
      <c r="E771" s="1" t="s">
        <v>2121</v>
      </c>
      <c r="F771" s="32" t="str">
        <f>VLOOKUP(E771,Grupo!A:B,2,0)</f>
        <v>_TMX 02-5 m</v>
      </c>
      <c r="G771" s="1">
        <v>1</v>
      </c>
      <c r="H771" s="1">
        <v>18456</v>
      </c>
      <c r="I771" s="2">
        <v>39359</v>
      </c>
      <c r="J771" s="1">
        <v>34566</v>
      </c>
      <c r="K771" s="3">
        <v>75000</v>
      </c>
      <c r="L771" s="1">
        <v>6812</v>
      </c>
      <c r="M771" s="1" t="s">
        <v>2</v>
      </c>
      <c r="N771" s="1" t="s">
        <v>1505</v>
      </c>
    </row>
    <row r="772" spans="1:14" x14ac:dyDescent="0.25">
      <c r="A772" s="1">
        <v>2617</v>
      </c>
      <c r="B772" s="1" t="s">
        <v>379</v>
      </c>
      <c r="C772" s="1" t="s">
        <v>2</v>
      </c>
      <c r="D772" s="1">
        <v>30908</v>
      </c>
      <c r="E772" s="1" t="s">
        <v>2167</v>
      </c>
      <c r="F772" s="32" t="str">
        <f>VLOOKUP(E772,Grupo!A:B,2,0)</f>
        <v>_RX 15-20 m</v>
      </c>
      <c r="G772" s="1">
        <v>1</v>
      </c>
      <c r="H772" s="1">
        <v>17828</v>
      </c>
      <c r="I772" s="2">
        <v>39360</v>
      </c>
      <c r="J772" s="1">
        <v>34584</v>
      </c>
      <c r="K772" s="3">
        <v>230000</v>
      </c>
      <c r="L772" s="1">
        <v>6753</v>
      </c>
      <c r="M772" s="1" t="s">
        <v>2</v>
      </c>
      <c r="N772" s="1" t="s">
        <v>1444</v>
      </c>
    </row>
    <row r="773" spans="1:14" x14ac:dyDescent="0.25">
      <c r="A773" s="1">
        <v>2617</v>
      </c>
      <c r="B773" s="1" t="s">
        <v>379</v>
      </c>
      <c r="C773" s="1" t="s">
        <v>2</v>
      </c>
      <c r="D773" s="1">
        <v>30908</v>
      </c>
      <c r="E773" s="1" t="s">
        <v>2167</v>
      </c>
      <c r="F773" s="32" t="str">
        <f>VLOOKUP(E773,Grupo!A:B,2,0)</f>
        <v>_RX 15-20 m</v>
      </c>
      <c r="G773" s="1">
        <v>1</v>
      </c>
      <c r="H773" s="1">
        <v>17829</v>
      </c>
      <c r="I773" s="2">
        <v>39360</v>
      </c>
      <c r="J773" s="1">
        <v>34585</v>
      </c>
      <c r="K773" s="3">
        <v>230000</v>
      </c>
      <c r="L773" s="1">
        <v>6759</v>
      </c>
      <c r="M773" s="1" t="s">
        <v>2</v>
      </c>
      <c r="N773" s="1" t="s">
        <v>1444</v>
      </c>
    </row>
    <row r="774" spans="1:14" x14ac:dyDescent="0.25">
      <c r="A774" s="1">
        <v>3749</v>
      </c>
      <c r="B774" s="1" t="s">
        <v>483</v>
      </c>
      <c r="C774" s="1" t="s">
        <v>79</v>
      </c>
      <c r="D774" s="1">
        <v>21968</v>
      </c>
      <c r="E774" s="1" t="s">
        <v>1999</v>
      </c>
      <c r="F774" s="32" t="e">
        <f>VLOOKUP(E774,Grupo!A:B,2,0)</f>
        <v>#N/A</v>
      </c>
      <c r="G774" s="1">
        <v>1</v>
      </c>
      <c r="H774" s="1">
        <v>18469</v>
      </c>
      <c r="I774" s="2">
        <v>39365</v>
      </c>
      <c r="J774" s="1">
        <v>34619</v>
      </c>
      <c r="K774" s="3">
        <v>6000</v>
      </c>
      <c r="L774" s="1">
        <v>6412</v>
      </c>
      <c r="M774" s="1" t="s">
        <v>79</v>
      </c>
      <c r="N774" s="1" t="s">
        <v>1507</v>
      </c>
    </row>
    <row r="775" spans="1:14" x14ac:dyDescent="0.25">
      <c r="A775" s="1">
        <v>3670</v>
      </c>
      <c r="B775" s="1" t="s">
        <v>482</v>
      </c>
      <c r="C775" s="1" t="s">
        <v>2</v>
      </c>
      <c r="D775" s="1">
        <v>31413</v>
      </c>
      <c r="E775" s="1" t="s">
        <v>2012</v>
      </c>
      <c r="F775" s="32" t="str">
        <f>VLOOKUP(E775,Grupo!A:B,2,0)</f>
        <v>_TMX 02-5 m</v>
      </c>
      <c r="G775" s="1">
        <v>1</v>
      </c>
      <c r="H775" s="1">
        <v>17581</v>
      </c>
      <c r="I775" s="2">
        <v>39365</v>
      </c>
      <c r="J775" s="1">
        <v>34634</v>
      </c>
      <c r="K775" s="3">
        <v>30000</v>
      </c>
      <c r="L775" s="1">
        <v>6813</v>
      </c>
      <c r="M775" s="1" t="s">
        <v>2</v>
      </c>
      <c r="N775" s="1" t="s">
        <v>1506</v>
      </c>
    </row>
    <row r="776" spans="1:14" x14ac:dyDescent="0.25">
      <c r="A776" s="1">
        <v>3732</v>
      </c>
      <c r="B776" s="1" t="s">
        <v>484</v>
      </c>
      <c r="C776" s="1" t="s">
        <v>55</v>
      </c>
      <c r="D776" s="1">
        <v>32761</v>
      </c>
      <c r="E776" s="1" t="s">
        <v>2194</v>
      </c>
      <c r="F776" s="32" t="str">
        <f>VLOOKUP(E776,Grupo!A:B,2,0)</f>
        <v>_Colhedoras</v>
      </c>
      <c r="G776" s="1">
        <v>1</v>
      </c>
      <c r="H776" s="1">
        <v>18323</v>
      </c>
      <c r="I776" s="2">
        <v>39366</v>
      </c>
      <c r="J776" s="1">
        <v>34640</v>
      </c>
      <c r="K776" s="3">
        <v>23410</v>
      </c>
      <c r="L776" s="1">
        <v>6678</v>
      </c>
      <c r="M776" s="1" t="s">
        <v>55</v>
      </c>
      <c r="N776" s="1" t="s">
        <v>1508</v>
      </c>
    </row>
    <row r="777" spans="1:14" x14ac:dyDescent="0.25">
      <c r="A777" s="1">
        <v>3681</v>
      </c>
      <c r="B777" s="1" t="s">
        <v>485</v>
      </c>
      <c r="C777" s="1" t="s">
        <v>10</v>
      </c>
      <c r="D777" s="1">
        <v>31990</v>
      </c>
      <c r="E777" s="1" t="s">
        <v>1157</v>
      </c>
      <c r="F777" s="32" t="str">
        <f>VLOOKUP(E777,Grupo!A:B,2,0)</f>
        <v>_RX 0-11m</v>
      </c>
      <c r="G777" s="1">
        <v>1</v>
      </c>
      <c r="H777" s="1">
        <v>17654</v>
      </c>
      <c r="I777" s="2">
        <v>39373</v>
      </c>
      <c r="J777" s="1">
        <v>34708</v>
      </c>
      <c r="K777" s="3">
        <v>50000</v>
      </c>
      <c r="L777" s="1">
        <v>6815</v>
      </c>
      <c r="M777" s="1" t="s">
        <v>10</v>
      </c>
      <c r="N777" s="1" t="s">
        <v>1509</v>
      </c>
    </row>
    <row r="778" spans="1:14" x14ac:dyDescent="0.25">
      <c r="A778" s="1">
        <v>2532</v>
      </c>
      <c r="B778" s="1" t="s">
        <v>452</v>
      </c>
      <c r="C778" s="1" t="s">
        <v>10</v>
      </c>
      <c r="D778" s="1">
        <v>30908</v>
      </c>
      <c r="E778" s="1" t="s">
        <v>2167</v>
      </c>
      <c r="F778" s="32" t="str">
        <f>VLOOKUP(E778,Grupo!A:B,2,0)</f>
        <v>_RX 15-20 m</v>
      </c>
      <c r="G778" s="1">
        <v>1</v>
      </c>
      <c r="H778" s="1">
        <v>18587</v>
      </c>
      <c r="I778" s="2">
        <v>39374</v>
      </c>
      <c r="J778" s="1">
        <v>34719</v>
      </c>
      <c r="K778" s="3">
        <v>26887.5</v>
      </c>
      <c r="L778" s="1"/>
      <c r="M778" s="1" t="s">
        <v>10</v>
      </c>
      <c r="N778" s="1" t="s">
        <v>1218</v>
      </c>
    </row>
    <row r="779" spans="1:14" x14ac:dyDescent="0.25">
      <c r="A779" s="1">
        <v>2532</v>
      </c>
      <c r="B779" s="1" t="s">
        <v>452</v>
      </c>
      <c r="C779" s="1" t="s">
        <v>10</v>
      </c>
      <c r="D779" s="1">
        <v>30908</v>
      </c>
      <c r="E779" s="1" t="s">
        <v>2167</v>
      </c>
      <c r="F779" s="32" t="str">
        <f>VLOOKUP(E779,Grupo!A:B,2,0)</f>
        <v>_RX 15-20 m</v>
      </c>
      <c r="G779" s="1">
        <v>1</v>
      </c>
      <c r="H779" s="1">
        <v>18587</v>
      </c>
      <c r="I779" s="2">
        <v>39374</v>
      </c>
      <c r="J779" s="1">
        <v>34719</v>
      </c>
      <c r="K779" s="3">
        <v>26887.5</v>
      </c>
      <c r="L779" s="1"/>
      <c r="M779" s="1" t="s">
        <v>10</v>
      </c>
      <c r="N779" s="1" t="s">
        <v>1218</v>
      </c>
    </row>
    <row r="780" spans="1:14" x14ac:dyDescent="0.25">
      <c r="A780" s="1">
        <v>3491</v>
      </c>
      <c r="B780" s="1" t="s">
        <v>487</v>
      </c>
      <c r="C780" s="1" t="s">
        <v>55</v>
      </c>
      <c r="D780" s="1">
        <v>32582</v>
      </c>
      <c r="E780" s="1" t="s">
        <v>1164</v>
      </c>
      <c r="F780" s="32" t="str">
        <f>VLOOKUP(E780,Grupo!A:B,2,0)</f>
        <v>_Colhedoras</v>
      </c>
      <c r="G780" s="1">
        <v>1</v>
      </c>
      <c r="H780" s="1">
        <v>18419</v>
      </c>
      <c r="I780" s="2">
        <v>39386</v>
      </c>
      <c r="J780" s="1">
        <v>34882</v>
      </c>
      <c r="K780" s="3">
        <v>15000</v>
      </c>
      <c r="L780" s="1">
        <v>5039</v>
      </c>
      <c r="M780" s="1" t="s">
        <v>55</v>
      </c>
      <c r="N780" s="1" t="s">
        <v>1300</v>
      </c>
    </row>
    <row r="781" spans="1:14" x14ac:dyDescent="0.25">
      <c r="A781" s="1">
        <v>3692</v>
      </c>
      <c r="B781" s="1" t="s">
        <v>486</v>
      </c>
      <c r="C781" s="1" t="s">
        <v>2</v>
      </c>
      <c r="D781" s="1">
        <v>27098</v>
      </c>
      <c r="E781" s="1" t="s">
        <v>2121</v>
      </c>
      <c r="F781" s="32" t="str">
        <f>VLOOKUP(E781,Grupo!A:B,2,0)</f>
        <v>_TMX 02-5 m</v>
      </c>
      <c r="G781" s="1">
        <v>1</v>
      </c>
      <c r="H781" s="1">
        <v>17839</v>
      </c>
      <c r="I781" s="2">
        <v>39386</v>
      </c>
      <c r="J781" s="1">
        <v>34832</v>
      </c>
      <c r="K781" s="3">
        <v>72000</v>
      </c>
      <c r="L781" s="1">
        <v>6818</v>
      </c>
      <c r="M781" s="1" t="s">
        <v>2</v>
      </c>
      <c r="N781" s="1" t="s">
        <v>1510</v>
      </c>
    </row>
    <row r="782" spans="1:14" x14ac:dyDescent="0.25">
      <c r="A782" s="1">
        <v>3656</v>
      </c>
      <c r="B782" s="1" t="s">
        <v>488</v>
      </c>
      <c r="C782" s="1" t="s">
        <v>2</v>
      </c>
      <c r="D782" s="1">
        <v>32582</v>
      </c>
      <c r="E782" s="1" t="s">
        <v>1164</v>
      </c>
      <c r="F782" s="32" t="str">
        <f>VLOOKUP(E782,Grupo!A:B,2,0)</f>
        <v>_Colhedoras</v>
      </c>
      <c r="G782" s="1">
        <v>1</v>
      </c>
      <c r="H782" s="1">
        <v>18702</v>
      </c>
      <c r="I782" s="2">
        <v>39387</v>
      </c>
      <c r="J782" s="1">
        <v>34896</v>
      </c>
      <c r="K782" s="3">
        <v>28889</v>
      </c>
      <c r="L782" s="1">
        <v>6752</v>
      </c>
      <c r="M782" s="1" t="s">
        <v>2</v>
      </c>
      <c r="N782" s="1" t="s">
        <v>1511</v>
      </c>
    </row>
    <row r="783" spans="1:14" x14ac:dyDescent="0.25">
      <c r="A783" s="1">
        <v>3656</v>
      </c>
      <c r="B783" s="1" t="s">
        <v>488</v>
      </c>
      <c r="C783" s="1" t="s">
        <v>2</v>
      </c>
      <c r="D783" s="1">
        <v>21794</v>
      </c>
      <c r="E783" s="1" t="s">
        <v>2243</v>
      </c>
      <c r="F783" s="32" t="str">
        <f>VLOOKUP(E783,Grupo!A:B,2,0)</f>
        <v>_Wagon</v>
      </c>
      <c r="G783" s="1">
        <v>1</v>
      </c>
      <c r="H783" s="1">
        <v>18703</v>
      </c>
      <c r="I783" s="2">
        <v>39387</v>
      </c>
      <c r="J783" s="1">
        <v>34897</v>
      </c>
      <c r="K783" s="3">
        <v>34218</v>
      </c>
      <c r="L783" s="1">
        <v>6796</v>
      </c>
      <c r="M783" s="1" t="s">
        <v>2</v>
      </c>
      <c r="N783" s="1" t="s">
        <v>1511</v>
      </c>
    </row>
    <row r="784" spans="1:14" x14ac:dyDescent="0.25">
      <c r="A784" s="1">
        <v>1046</v>
      </c>
      <c r="B784" s="1" t="s">
        <v>37</v>
      </c>
      <c r="C784" s="1" t="s">
        <v>29</v>
      </c>
      <c r="D784" s="1">
        <v>8345</v>
      </c>
      <c r="E784" s="1" t="s">
        <v>1987</v>
      </c>
      <c r="F784" s="32" t="str">
        <f>VLOOKUP(E784,Grupo!A:B,2,0)</f>
        <v>_Colhedoras</v>
      </c>
      <c r="G784" s="1">
        <v>1</v>
      </c>
      <c r="H784" s="1">
        <v>18583</v>
      </c>
      <c r="I784" s="2">
        <v>39392</v>
      </c>
      <c r="J784" s="1">
        <v>34924</v>
      </c>
      <c r="K784" s="3">
        <v>10000</v>
      </c>
      <c r="L784" s="1">
        <v>4178</v>
      </c>
      <c r="M784" s="1" t="s">
        <v>29</v>
      </c>
      <c r="N784" s="1" t="s">
        <v>1213</v>
      </c>
    </row>
    <row r="785" spans="1:14" x14ac:dyDescent="0.25">
      <c r="A785" s="1">
        <v>3758</v>
      </c>
      <c r="B785" s="1" t="s">
        <v>489</v>
      </c>
      <c r="C785" s="1" t="s">
        <v>131</v>
      </c>
      <c r="D785" s="1">
        <v>33790</v>
      </c>
      <c r="E785" s="1" t="s">
        <v>1177</v>
      </c>
      <c r="F785" s="32" t="str">
        <f>VLOOKUP(E785,Grupo!A:B,2,0)</f>
        <v>_Colhedoras</v>
      </c>
      <c r="G785" s="1">
        <v>1</v>
      </c>
      <c r="H785" s="1">
        <v>18713</v>
      </c>
      <c r="I785" s="2">
        <v>39392</v>
      </c>
      <c r="J785" s="1">
        <v>34926</v>
      </c>
      <c r="K785" s="3">
        <v>35000</v>
      </c>
      <c r="L785" s="1">
        <v>6757</v>
      </c>
      <c r="M785" s="1" t="s">
        <v>131</v>
      </c>
      <c r="N785" s="1" t="s">
        <v>1512</v>
      </c>
    </row>
    <row r="786" spans="1:14" x14ac:dyDescent="0.25">
      <c r="A786" s="1">
        <v>1046</v>
      </c>
      <c r="B786" s="1" t="s">
        <v>37</v>
      </c>
      <c r="C786" s="1" t="s">
        <v>29</v>
      </c>
      <c r="D786" s="1">
        <v>25919</v>
      </c>
      <c r="E786" s="1" t="s">
        <v>1160</v>
      </c>
      <c r="F786" s="32" t="str">
        <f>VLOOKUP(E786,Grupo!A:B,2,0)</f>
        <v>_VM 2-8 m</v>
      </c>
      <c r="G786" s="1">
        <v>1</v>
      </c>
      <c r="H786" s="1">
        <v>18106</v>
      </c>
      <c r="I786" s="2">
        <v>39392</v>
      </c>
      <c r="J786" s="1">
        <v>34925</v>
      </c>
      <c r="K786" s="3">
        <v>42600</v>
      </c>
      <c r="L786" s="1">
        <v>6823</v>
      </c>
      <c r="M786" s="1" t="s">
        <v>29</v>
      </c>
      <c r="N786" s="1" t="s">
        <v>1213</v>
      </c>
    </row>
    <row r="787" spans="1:14" x14ac:dyDescent="0.25">
      <c r="A787" s="1">
        <v>2102</v>
      </c>
      <c r="B787" s="1" t="s">
        <v>295</v>
      </c>
      <c r="C787" s="1" t="s">
        <v>29</v>
      </c>
      <c r="D787" s="1">
        <v>32347</v>
      </c>
      <c r="E787" s="1" t="s">
        <v>2152</v>
      </c>
      <c r="F787" s="32" t="str">
        <f>VLOOKUP(E787,Grupo!A:B,2,0)</f>
        <v>_RX 15-20 m</v>
      </c>
      <c r="G787" s="1">
        <v>1</v>
      </c>
      <c r="H787" s="1">
        <v>18396</v>
      </c>
      <c r="I787" s="2">
        <v>39395</v>
      </c>
      <c r="J787" s="1">
        <v>34963</v>
      </c>
      <c r="K787" s="3">
        <v>160550</v>
      </c>
      <c r="L787" s="1">
        <v>6806</v>
      </c>
      <c r="M787" s="1" t="s">
        <v>29</v>
      </c>
      <c r="N787" s="1" t="s">
        <v>1213</v>
      </c>
    </row>
    <row r="788" spans="1:14" x14ac:dyDescent="0.25">
      <c r="A788" s="1">
        <v>3680</v>
      </c>
      <c r="B788" s="1" t="s">
        <v>490</v>
      </c>
      <c r="C788" s="1" t="s">
        <v>10</v>
      </c>
      <c r="D788" s="1">
        <v>33756</v>
      </c>
      <c r="E788" s="1" t="s">
        <v>1140</v>
      </c>
      <c r="F788" s="32" t="e">
        <f>VLOOKUP(E788,Grupo!A:B,2,0)</f>
        <v>#N/A</v>
      </c>
      <c r="G788" s="1">
        <v>1</v>
      </c>
      <c r="H788" s="1">
        <v>17640</v>
      </c>
      <c r="I788" s="2">
        <v>39399</v>
      </c>
      <c r="J788" s="1">
        <v>35010</v>
      </c>
      <c r="K788" s="3">
        <v>66000</v>
      </c>
      <c r="L788" s="1">
        <v>6816</v>
      </c>
      <c r="M788" s="1" t="s">
        <v>10</v>
      </c>
      <c r="N788" s="1" t="s">
        <v>1513</v>
      </c>
    </row>
    <row r="789" spans="1:14" x14ac:dyDescent="0.25">
      <c r="A789" s="1">
        <v>2617</v>
      </c>
      <c r="B789" s="1" t="s">
        <v>379</v>
      </c>
      <c r="C789" s="1" t="s">
        <v>2</v>
      </c>
      <c r="D789" s="1">
        <v>30908</v>
      </c>
      <c r="E789" s="1" t="s">
        <v>2167</v>
      </c>
      <c r="F789" s="32" t="str">
        <f>VLOOKUP(E789,Grupo!A:B,2,0)</f>
        <v>_RX 15-20 m</v>
      </c>
      <c r="G789" s="1">
        <v>1</v>
      </c>
      <c r="H789" s="1">
        <v>17830</v>
      </c>
      <c r="I789" s="2">
        <v>39399</v>
      </c>
      <c r="J789" s="1">
        <v>35019</v>
      </c>
      <c r="K789" s="3">
        <v>230000</v>
      </c>
      <c r="L789" s="1">
        <v>6675</v>
      </c>
      <c r="M789" s="1" t="s">
        <v>2</v>
      </c>
      <c r="N789" s="1" t="s">
        <v>1444</v>
      </c>
    </row>
    <row r="790" spans="1:14" x14ac:dyDescent="0.25">
      <c r="A790" s="1">
        <v>2617</v>
      </c>
      <c r="B790" s="1" t="s">
        <v>379</v>
      </c>
      <c r="C790" s="1" t="s">
        <v>2</v>
      </c>
      <c r="D790" s="1">
        <v>30908</v>
      </c>
      <c r="E790" s="1" t="s">
        <v>2167</v>
      </c>
      <c r="F790" s="32" t="str">
        <f>VLOOKUP(E790,Grupo!A:B,2,0)</f>
        <v>_RX 15-20 m</v>
      </c>
      <c r="G790" s="1">
        <v>1</v>
      </c>
      <c r="H790" s="1">
        <v>17831</v>
      </c>
      <c r="I790" s="2">
        <v>39399</v>
      </c>
      <c r="J790" s="1">
        <v>35020</v>
      </c>
      <c r="K790" s="3">
        <v>230000</v>
      </c>
      <c r="L790" s="1">
        <v>6759</v>
      </c>
      <c r="M790" s="1" t="s">
        <v>2</v>
      </c>
      <c r="N790" s="1" t="s">
        <v>1444</v>
      </c>
    </row>
    <row r="791" spans="1:14" x14ac:dyDescent="0.25">
      <c r="A791" s="1">
        <v>3729</v>
      </c>
      <c r="B791" s="1" t="s">
        <v>492</v>
      </c>
      <c r="C791" s="1" t="s">
        <v>79</v>
      </c>
      <c r="D791" s="1">
        <v>32761</v>
      </c>
      <c r="E791" s="1" t="s">
        <v>2194</v>
      </c>
      <c r="F791" s="32" t="str">
        <f>VLOOKUP(E791,Grupo!A:B,2,0)</f>
        <v>_Colhedoras</v>
      </c>
      <c r="G791" s="1">
        <v>1</v>
      </c>
      <c r="H791" s="1">
        <v>18843</v>
      </c>
      <c r="I791" s="2">
        <v>39405</v>
      </c>
      <c r="J791" s="1">
        <v>35068</v>
      </c>
      <c r="K791" s="3">
        <v>25037</v>
      </c>
      <c r="L791" s="1">
        <v>6707</v>
      </c>
      <c r="M791" s="1" t="s">
        <v>79</v>
      </c>
      <c r="N791" s="1" t="s">
        <v>1515</v>
      </c>
    </row>
    <row r="792" spans="1:14" x14ac:dyDescent="0.25">
      <c r="A792" s="1">
        <v>3725</v>
      </c>
      <c r="B792" s="1" t="s">
        <v>493</v>
      </c>
      <c r="C792" s="1" t="s">
        <v>29</v>
      </c>
      <c r="D792" s="1">
        <v>32351</v>
      </c>
      <c r="E792" s="1" t="s">
        <v>2160</v>
      </c>
      <c r="F792" s="32" t="e">
        <f>VLOOKUP(E792,Grupo!A:B,2,0)</f>
        <v>#N/A</v>
      </c>
      <c r="G792" s="1">
        <v>1</v>
      </c>
      <c r="H792" s="1">
        <v>18200</v>
      </c>
      <c r="I792" s="2">
        <v>39405</v>
      </c>
      <c r="J792" s="1">
        <v>35063</v>
      </c>
      <c r="K792" s="3">
        <v>155000</v>
      </c>
      <c r="L792" s="1">
        <v>6828</v>
      </c>
      <c r="M792" s="1" t="s">
        <v>29</v>
      </c>
      <c r="N792" s="1" t="s">
        <v>1516</v>
      </c>
    </row>
    <row r="793" spans="1:14" x14ac:dyDescent="0.25">
      <c r="A793" s="1">
        <v>888</v>
      </c>
      <c r="B793" s="1" t="s">
        <v>491</v>
      </c>
      <c r="C793" s="1" t="s">
        <v>4</v>
      </c>
      <c r="D793" s="1">
        <v>25919</v>
      </c>
      <c r="E793" s="1" t="s">
        <v>1160</v>
      </c>
      <c r="F793" s="32" t="str">
        <f>VLOOKUP(E793,Grupo!A:B,2,0)</f>
        <v>_VM 2-8 m</v>
      </c>
      <c r="G793" s="1">
        <v>1</v>
      </c>
      <c r="H793" s="1">
        <v>18152</v>
      </c>
      <c r="I793" s="2">
        <v>39405</v>
      </c>
      <c r="J793" s="1">
        <v>35069</v>
      </c>
      <c r="K793" s="3">
        <v>50000</v>
      </c>
      <c r="L793" s="1">
        <v>6827</v>
      </c>
      <c r="M793" s="1" t="s">
        <v>4</v>
      </c>
      <c r="N793" s="1" t="s">
        <v>1514</v>
      </c>
    </row>
    <row r="794" spans="1:14" x14ac:dyDescent="0.25">
      <c r="A794" s="1">
        <v>3762</v>
      </c>
      <c r="B794" s="1" t="s">
        <v>494</v>
      </c>
      <c r="C794" s="1" t="s">
        <v>77</v>
      </c>
      <c r="D794" s="1">
        <v>19126</v>
      </c>
      <c r="E794" s="1" t="s">
        <v>2190</v>
      </c>
      <c r="F794" s="32" t="str">
        <f>VLOOKUP(E794,Grupo!A:B,2,0)</f>
        <v>_Colhedoras</v>
      </c>
      <c r="G794" s="1">
        <v>1</v>
      </c>
      <c r="H794" s="1">
        <v>18814</v>
      </c>
      <c r="I794" s="2">
        <v>39412</v>
      </c>
      <c r="J794" s="1">
        <v>35137</v>
      </c>
      <c r="K794" s="3">
        <v>16500</v>
      </c>
      <c r="L794" s="1">
        <v>6767</v>
      </c>
      <c r="M794" s="1" t="s">
        <v>77</v>
      </c>
      <c r="N794" s="1" t="s">
        <v>1518</v>
      </c>
    </row>
    <row r="795" spans="1:14" x14ac:dyDescent="0.25">
      <c r="A795" s="1">
        <v>3675</v>
      </c>
      <c r="B795" s="1" t="s">
        <v>495</v>
      </c>
      <c r="C795" s="1" t="s">
        <v>15</v>
      </c>
      <c r="D795" s="1">
        <v>31744</v>
      </c>
      <c r="E795" s="1" t="s">
        <v>1153</v>
      </c>
      <c r="F795" s="32" t="str">
        <f>VLOOKUP(E795,Grupo!A:B,2,0)</f>
        <v>_RX 0-11m</v>
      </c>
      <c r="G795" s="1">
        <v>1</v>
      </c>
      <c r="H795" s="1">
        <v>17631</v>
      </c>
      <c r="I795" s="2">
        <v>39415</v>
      </c>
      <c r="J795" s="1">
        <v>35197</v>
      </c>
      <c r="K795" s="3">
        <v>65000</v>
      </c>
      <c r="L795" s="1">
        <v>6824</v>
      </c>
      <c r="M795" s="1" t="s">
        <v>15</v>
      </c>
      <c r="N795" s="1" t="s">
        <v>1324</v>
      </c>
    </row>
    <row r="796" spans="1:14" x14ac:dyDescent="0.25">
      <c r="A796" s="1">
        <v>3238</v>
      </c>
      <c r="B796" s="1" t="s">
        <v>422</v>
      </c>
      <c r="C796" s="1" t="s">
        <v>55</v>
      </c>
      <c r="D796" s="1">
        <v>21794</v>
      </c>
      <c r="E796" s="1" t="s">
        <v>2243</v>
      </c>
      <c r="F796" s="32" t="str">
        <f>VLOOKUP(E796,Grupo!A:B,2,0)</f>
        <v>_Wagon</v>
      </c>
      <c r="G796" s="1">
        <v>1</v>
      </c>
      <c r="H796" s="1">
        <v>18397</v>
      </c>
      <c r="I796" s="2">
        <v>39420</v>
      </c>
      <c r="J796" s="1">
        <v>35251</v>
      </c>
      <c r="K796" s="3">
        <v>35440</v>
      </c>
      <c r="L796" s="1">
        <v>6831</v>
      </c>
      <c r="M796" s="1" t="s">
        <v>55</v>
      </c>
      <c r="N796" s="1" t="s">
        <v>1471</v>
      </c>
    </row>
    <row r="797" spans="1:14" x14ac:dyDescent="0.25">
      <c r="A797" s="1">
        <v>3773</v>
      </c>
      <c r="B797" s="1" t="s">
        <v>496</v>
      </c>
      <c r="C797" s="1" t="s">
        <v>2</v>
      </c>
      <c r="D797" s="1">
        <v>25919</v>
      </c>
      <c r="E797" s="1" t="s">
        <v>1160</v>
      </c>
      <c r="F797" s="32" t="str">
        <f>VLOOKUP(E797,Grupo!A:B,2,0)</f>
        <v>_VM 2-8 m</v>
      </c>
      <c r="G797" s="1">
        <v>1</v>
      </c>
      <c r="H797" s="1">
        <v>18996</v>
      </c>
      <c r="I797" s="2">
        <v>39421</v>
      </c>
      <c r="J797" s="1">
        <v>35265</v>
      </c>
      <c r="K797" s="3">
        <v>54612</v>
      </c>
      <c r="L797" s="1">
        <v>6787</v>
      </c>
      <c r="M797" s="1" t="s">
        <v>2</v>
      </c>
      <c r="N797" s="1" t="s">
        <v>1265</v>
      </c>
    </row>
    <row r="798" spans="1:14" x14ac:dyDescent="0.25">
      <c r="A798" s="1">
        <v>2595</v>
      </c>
      <c r="B798" s="1" t="s">
        <v>393</v>
      </c>
      <c r="C798" s="1" t="s">
        <v>79</v>
      </c>
      <c r="D798" s="1">
        <v>27098</v>
      </c>
      <c r="E798" s="1" t="s">
        <v>2121</v>
      </c>
      <c r="F798" s="32" t="str">
        <f>VLOOKUP(E798,Grupo!A:B,2,0)</f>
        <v>_TMX 02-5 m</v>
      </c>
      <c r="G798" s="1">
        <v>1</v>
      </c>
      <c r="H798" s="1">
        <v>18195</v>
      </c>
      <c r="I798" s="2">
        <v>39427</v>
      </c>
      <c r="J798" s="1">
        <v>35300</v>
      </c>
      <c r="K798" s="3">
        <v>69520</v>
      </c>
      <c r="L798" s="1">
        <v>6843</v>
      </c>
      <c r="M798" s="1" t="s">
        <v>79</v>
      </c>
      <c r="N798" s="1" t="s">
        <v>1452</v>
      </c>
    </row>
    <row r="799" spans="1:14" x14ac:dyDescent="0.25">
      <c r="A799" s="1">
        <v>3726</v>
      </c>
      <c r="B799" s="1" t="s">
        <v>497</v>
      </c>
      <c r="C799" s="1" t="s">
        <v>79</v>
      </c>
      <c r="D799" s="1">
        <v>27098</v>
      </c>
      <c r="E799" s="1" t="s">
        <v>2121</v>
      </c>
      <c r="F799" s="32" t="str">
        <f>VLOOKUP(E799,Grupo!A:B,2,0)</f>
        <v>_TMX 02-5 m</v>
      </c>
      <c r="G799" s="1">
        <v>1</v>
      </c>
      <c r="H799" s="1">
        <v>18203</v>
      </c>
      <c r="I799" s="2">
        <v>39430</v>
      </c>
      <c r="J799" s="1">
        <v>35344</v>
      </c>
      <c r="K799" s="3">
        <v>86900</v>
      </c>
      <c r="L799" s="1">
        <v>6843</v>
      </c>
      <c r="M799" s="1" t="s">
        <v>79</v>
      </c>
      <c r="N799" s="1" t="s">
        <v>1519</v>
      </c>
    </row>
    <row r="800" spans="1:14" x14ac:dyDescent="0.25">
      <c r="A800" s="1">
        <v>3725</v>
      </c>
      <c r="B800" s="1" t="s">
        <v>493</v>
      </c>
      <c r="C800" s="1" t="s">
        <v>29</v>
      </c>
      <c r="D800" s="1">
        <v>34506</v>
      </c>
      <c r="E800" s="1" t="s">
        <v>2161</v>
      </c>
      <c r="F800" s="32" t="e">
        <f>VLOOKUP(E800,Grupo!A:B,2,0)</f>
        <v>#N/A</v>
      </c>
      <c r="G800" s="1">
        <v>1</v>
      </c>
      <c r="H800" s="1">
        <v>18202</v>
      </c>
      <c r="I800" s="2">
        <v>39434</v>
      </c>
      <c r="J800" s="1">
        <v>35367</v>
      </c>
      <c r="K800" s="3">
        <v>155000</v>
      </c>
      <c r="L800" s="1">
        <v>6844</v>
      </c>
      <c r="M800" s="1" t="s">
        <v>29</v>
      </c>
      <c r="N800" s="1" t="s">
        <v>1516</v>
      </c>
    </row>
    <row r="801" spans="1:14" x14ac:dyDescent="0.25">
      <c r="A801" s="1">
        <v>3667</v>
      </c>
      <c r="B801" s="1" t="s">
        <v>454</v>
      </c>
      <c r="C801" s="1" t="s">
        <v>2</v>
      </c>
      <c r="D801" s="1">
        <v>32582</v>
      </c>
      <c r="E801" s="1" t="s">
        <v>1164</v>
      </c>
      <c r="F801" s="32" t="str">
        <f>VLOOKUP(E801,Grupo!A:B,2,0)</f>
        <v>_Colhedoras</v>
      </c>
      <c r="G801" s="1">
        <v>1</v>
      </c>
      <c r="H801" s="1">
        <v>19125</v>
      </c>
      <c r="I801" s="2">
        <v>39435</v>
      </c>
      <c r="J801" s="1">
        <v>35369</v>
      </c>
      <c r="K801" s="3">
        <v>30600</v>
      </c>
      <c r="L801" s="1">
        <v>6836</v>
      </c>
      <c r="M801" s="1" t="s">
        <v>2</v>
      </c>
      <c r="N801" s="1" t="s">
        <v>1239</v>
      </c>
    </row>
    <row r="802" spans="1:14" x14ac:dyDescent="0.25">
      <c r="A802" s="1">
        <v>7306</v>
      </c>
      <c r="B802" s="1" t="s">
        <v>411</v>
      </c>
      <c r="C802" s="1" t="s">
        <v>4</v>
      </c>
      <c r="D802" s="1">
        <v>33790</v>
      </c>
      <c r="E802" s="1" t="s">
        <v>1177</v>
      </c>
      <c r="F802" s="32" t="str">
        <f>VLOOKUP(E802,Grupo!A:B,2,0)</f>
        <v>_Colhedoras</v>
      </c>
      <c r="G802" s="1">
        <v>1</v>
      </c>
      <c r="H802" s="1">
        <v>18823</v>
      </c>
      <c r="I802" s="2">
        <v>39435</v>
      </c>
      <c r="J802" s="1">
        <v>35377</v>
      </c>
      <c r="K802" s="3">
        <v>37720</v>
      </c>
      <c r="L802" s="1">
        <v>6853</v>
      </c>
      <c r="M802" s="1" t="s">
        <v>4</v>
      </c>
      <c r="N802" s="1" t="s">
        <v>1464</v>
      </c>
    </row>
    <row r="803" spans="1:14" x14ac:dyDescent="0.25">
      <c r="A803" s="1">
        <v>1046</v>
      </c>
      <c r="B803" s="1" t="s">
        <v>37</v>
      </c>
      <c r="C803" s="1" t="s">
        <v>29</v>
      </c>
      <c r="D803" s="1">
        <v>32582</v>
      </c>
      <c r="E803" s="1" t="s">
        <v>1164</v>
      </c>
      <c r="F803" s="32" t="str">
        <f>VLOOKUP(E803,Grupo!A:B,2,0)</f>
        <v>_Colhedoras</v>
      </c>
      <c r="G803" s="1">
        <v>1</v>
      </c>
      <c r="H803" s="1">
        <v>18972</v>
      </c>
      <c r="I803" s="2">
        <v>39436</v>
      </c>
      <c r="J803" s="1">
        <v>35394</v>
      </c>
      <c r="K803" s="3">
        <v>23407</v>
      </c>
      <c r="L803" s="1">
        <v>6858</v>
      </c>
      <c r="M803" s="1" t="s">
        <v>29</v>
      </c>
      <c r="N803" s="1" t="s">
        <v>1213</v>
      </c>
    </row>
    <row r="804" spans="1:14" x14ac:dyDescent="0.25">
      <c r="A804" s="1">
        <v>3779</v>
      </c>
      <c r="B804" s="1" t="s">
        <v>499</v>
      </c>
      <c r="C804" s="1" t="s">
        <v>2</v>
      </c>
      <c r="D804" s="1">
        <v>32347</v>
      </c>
      <c r="E804" s="1" t="s">
        <v>2152</v>
      </c>
      <c r="F804" s="32" t="str">
        <f>VLOOKUP(E804,Grupo!A:B,2,0)</f>
        <v>_RX 15-20 m</v>
      </c>
      <c r="G804" s="1">
        <v>1</v>
      </c>
      <c r="H804" s="1">
        <v>19145</v>
      </c>
      <c r="I804" s="2">
        <v>39436</v>
      </c>
      <c r="J804" s="1">
        <v>35399</v>
      </c>
      <c r="K804" s="3">
        <v>100000</v>
      </c>
      <c r="L804" s="1"/>
      <c r="M804" s="1" t="s">
        <v>2</v>
      </c>
      <c r="N804" s="1" t="s">
        <v>1441</v>
      </c>
    </row>
    <row r="805" spans="1:14" x14ac:dyDescent="0.25">
      <c r="A805" s="1">
        <v>1046</v>
      </c>
      <c r="B805" s="1" t="s">
        <v>37</v>
      </c>
      <c r="C805" s="1" t="s">
        <v>29</v>
      </c>
      <c r="D805" s="1">
        <v>31990</v>
      </c>
      <c r="E805" s="1" t="s">
        <v>1157</v>
      </c>
      <c r="F805" s="32" t="str">
        <f>VLOOKUP(E805,Grupo!A:B,2,0)</f>
        <v>_RX 0-11m</v>
      </c>
      <c r="G805" s="1">
        <v>1</v>
      </c>
      <c r="H805" s="1">
        <v>18105</v>
      </c>
      <c r="I805" s="2">
        <v>39436</v>
      </c>
      <c r="J805" s="1">
        <v>35393</v>
      </c>
      <c r="K805" s="3">
        <v>49800</v>
      </c>
      <c r="L805" s="1">
        <v>6835</v>
      </c>
      <c r="M805" s="1" t="s">
        <v>29</v>
      </c>
      <c r="N805" s="1" t="s">
        <v>1213</v>
      </c>
    </row>
    <row r="806" spans="1:14" x14ac:dyDescent="0.25">
      <c r="A806" s="1">
        <v>3775</v>
      </c>
      <c r="B806" s="1" t="s">
        <v>498</v>
      </c>
      <c r="C806" s="1" t="s">
        <v>175</v>
      </c>
      <c r="D806" s="1">
        <v>25993</v>
      </c>
      <c r="E806" s="1" t="s">
        <v>1982</v>
      </c>
      <c r="F806" s="32" t="str">
        <f>VLOOKUP(E806,Grupo!A:B,2,0)</f>
        <v>_VM 2-8 m</v>
      </c>
      <c r="G806" s="1">
        <v>1</v>
      </c>
      <c r="H806" s="1">
        <v>19141</v>
      </c>
      <c r="I806" s="2">
        <v>39436</v>
      </c>
      <c r="J806" s="1">
        <v>35396</v>
      </c>
      <c r="K806" s="3">
        <v>27414</v>
      </c>
      <c r="L806" s="1">
        <v>6856</v>
      </c>
      <c r="M806" s="1" t="s">
        <v>175</v>
      </c>
      <c r="N806" s="1" t="s">
        <v>1520</v>
      </c>
    </row>
    <row r="807" spans="1:14" x14ac:dyDescent="0.25">
      <c r="A807" s="1">
        <v>3775</v>
      </c>
      <c r="B807" s="1" t="s">
        <v>498</v>
      </c>
      <c r="C807" s="1" t="s">
        <v>175</v>
      </c>
      <c r="D807" s="1">
        <v>25993</v>
      </c>
      <c r="E807" s="1" t="s">
        <v>1982</v>
      </c>
      <c r="F807" s="32" t="str">
        <f>VLOOKUP(E807,Grupo!A:B,2,0)</f>
        <v>_VM 2-8 m</v>
      </c>
      <c r="G807" s="1">
        <v>1</v>
      </c>
      <c r="H807" s="1">
        <v>19141</v>
      </c>
      <c r="I807" s="2">
        <v>39436</v>
      </c>
      <c r="J807" s="1">
        <v>35396</v>
      </c>
      <c r="K807" s="3">
        <v>27414</v>
      </c>
      <c r="L807" s="1">
        <v>6857</v>
      </c>
      <c r="M807" s="1" t="s">
        <v>175</v>
      </c>
      <c r="N807" s="1" t="s">
        <v>1520</v>
      </c>
    </row>
    <row r="808" spans="1:14" x14ac:dyDescent="0.25">
      <c r="A808" s="1">
        <v>3775</v>
      </c>
      <c r="B808" s="1" t="s">
        <v>498</v>
      </c>
      <c r="C808" s="1" t="s">
        <v>175</v>
      </c>
      <c r="D808" s="1">
        <v>25919</v>
      </c>
      <c r="E808" s="1" t="s">
        <v>1160</v>
      </c>
      <c r="F808" s="32" t="str">
        <f>VLOOKUP(E808,Grupo!A:B,2,0)</f>
        <v>_VM 2-8 m</v>
      </c>
      <c r="G808" s="1">
        <v>1</v>
      </c>
      <c r="H808" s="1">
        <v>19141</v>
      </c>
      <c r="I808" s="2">
        <v>39436</v>
      </c>
      <c r="J808" s="1">
        <v>35396</v>
      </c>
      <c r="K808" s="3">
        <v>33840</v>
      </c>
      <c r="L808" s="1">
        <v>6850</v>
      </c>
      <c r="M808" s="1" t="s">
        <v>175</v>
      </c>
      <c r="N808" s="1" t="s">
        <v>1520</v>
      </c>
    </row>
    <row r="809" spans="1:14" x14ac:dyDescent="0.25">
      <c r="A809" s="1">
        <v>3775</v>
      </c>
      <c r="B809" s="1" t="s">
        <v>498</v>
      </c>
      <c r="C809" s="1" t="s">
        <v>175</v>
      </c>
      <c r="D809" s="1">
        <v>25919</v>
      </c>
      <c r="E809" s="1" t="s">
        <v>1160</v>
      </c>
      <c r="F809" s="32" t="str">
        <f>VLOOKUP(E809,Grupo!A:B,2,0)</f>
        <v>_VM 2-8 m</v>
      </c>
      <c r="G809" s="1">
        <v>1</v>
      </c>
      <c r="H809" s="1">
        <v>19141</v>
      </c>
      <c r="I809" s="2">
        <v>39436</v>
      </c>
      <c r="J809" s="1">
        <v>35396</v>
      </c>
      <c r="K809" s="3">
        <v>33840</v>
      </c>
      <c r="L809" s="1">
        <v>6851</v>
      </c>
      <c r="M809" s="1" t="s">
        <v>175</v>
      </c>
      <c r="N809" s="1" t="s">
        <v>1520</v>
      </c>
    </row>
    <row r="810" spans="1:14" x14ac:dyDescent="0.25">
      <c r="A810" s="1">
        <v>3775</v>
      </c>
      <c r="B810" s="1" t="s">
        <v>498</v>
      </c>
      <c r="C810" s="1" t="s">
        <v>175</v>
      </c>
      <c r="D810" s="1">
        <v>25919</v>
      </c>
      <c r="E810" s="1" t="s">
        <v>1160</v>
      </c>
      <c r="F810" s="32" t="str">
        <f>VLOOKUP(E810,Grupo!A:B,2,0)</f>
        <v>_VM 2-8 m</v>
      </c>
      <c r="G810" s="1">
        <v>1</v>
      </c>
      <c r="H810" s="1">
        <v>19141</v>
      </c>
      <c r="I810" s="2">
        <v>39436</v>
      </c>
      <c r="J810" s="1">
        <v>35396</v>
      </c>
      <c r="K810" s="3">
        <v>33840</v>
      </c>
      <c r="L810" s="1">
        <v>6852</v>
      </c>
      <c r="M810" s="1" t="s">
        <v>175</v>
      </c>
      <c r="N810" s="1" t="s">
        <v>1520</v>
      </c>
    </row>
    <row r="811" spans="1:14" x14ac:dyDescent="0.25">
      <c r="A811" s="1">
        <v>3765</v>
      </c>
      <c r="B811" s="1" t="s">
        <v>500</v>
      </c>
      <c r="C811" s="1" t="s">
        <v>55</v>
      </c>
      <c r="D811" s="1">
        <v>32582</v>
      </c>
      <c r="E811" s="1" t="s">
        <v>1164</v>
      </c>
      <c r="F811" s="32" t="str">
        <f>VLOOKUP(E811,Grupo!A:B,2,0)</f>
        <v>_Colhedoras</v>
      </c>
      <c r="G811" s="1">
        <v>1</v>
      </c>
      <c r="H811" s="1">
        <v>18871</v>
      </c>
      <c r="I811" s="2">
        <v>39444</v>
      </c>
      <c r="J811" s="1">
        <v>35440</v>
      </c>
      <c r="K811" s="3">
        <v>11840</v>
      </c>
      <c r="L811" s="1">
        <v>6812</v>
      </c>
      <c r="M811" s="1" t="s">
        <v>55</v>
      </c>
      <c r="N811" s="1" t="s">
        <v>1521</v>
      </c>
    </row>
    <row r="812" spans="1:14" x14ac:dyDescent="0.25">
      <c r="A812" s="1">
        <v>3804</v>
      </c>
      <c r="B812" s="1" t="s">
        <v>501</v>
      </c>
      <c r="C812" s="1" t="s">
        <v>55</v>
      </c>
      <c r="D812" s="1">
        <v>34357</v>
      </c>
      <c r="E812" s="1" t="s">
        <v>2193</v>
      </c>
      <c r="F812" s="32" t="str">
        <f>VLOOKUP(E812,Grupo!A:B,2,0)</f>
        <v>_Colhedoras</v>
      </c>
      <c r="G812" s="1">
        <v>1</v>
      </c>
      <c r="H812" s="1">
        <v>19169</v>
      </c>
      <c r="I812" s="2">
        <v>39454</v>
      </c>
      <c r="J812" s="1">
        <v>35473</v>
      </c>
      <c r="K812" s="3">
        <v>23410</v>
      </c>
      <c r="L812" s="1">
        <v>6825</v>
      </c>
      <c r="M812" s="1" t="s">
        <v>55</v>
      </c>
      <c r="N812" s="1" t="s">
        <v>1522</v>
      </c>
    </row>
    <row r="813" spans="1:14" x14ac:dyDescent="0.25">
      <c r="A813" s="1">
        <v>7884</v>
      </c>
      <c r="B813" s="1" t="s">
        <v>298</v>
      </c>
      <c r="C813" s="1" t="s">
        <v>55</v>
      </c>
      <c r="D813" s="1">
        <v>34357</v>
      </c>
      <c r="E813" s="1" t="s">
        <v>2193</v>
      </c>
      <c r="F813" s="32" t="str">
        <f>VLOOKUP(E813,Grupo!A:B,2,0)</f>
        <v>_Colhedoras</v>
      </c>
      <c r="G813" s="1">
        <v>1</v>
      </c>
      <c r="H813" s="1">
        <v>19198</v>
      </c>
      <c r="I813" s="2">
        <v>39454</v>
      </c>
      <c r="J813" s="1">
        <v>35474</v>
      </c>
      <c r="K813" s="3">
        <v>18728</v>
      </c>
      <c r="L813" s="1">
        <v>6829</v>
      </c>
      <c r="M813" s="1" t="s">
        <v>55</v>
      </c>
      <c r="N813" s="1" t="s">
        <v>1300</v>
      </c>
    </row>
    <row r="814" spans="1:14" x14ac:dyDescent="0.25">
      <c r="A814" s="1">
        <v>3776</v>
      </c>
      <c r="B814" s="1" t="s">
        <v>502</v>
      </c>
      <c r="C814" s="1" t="s">
        <v>4</v>
      </c>
      <c r="D814" s="1">
        <v>2384</v>
      </c>
      <c r="E814" s="1" t="s">
        <v>1148</v>
      </c>
      <c r="F814" s="32" t="str">
        <f>VLOOKUP(E814,Grupo!A:B,2,0)</f>
        <v>_TMX 02-5 m</v>
      </c>
      <c r="G814" s="1">
        <v>1</v>
      </c>
      <c r="H814" s="1">
        <v>19070</v>
      </c>
      <c r="I814" s="2">
        <v>39456</v>
      </c>
      <c r="J814" s="1">
        <v>35494</v>
      </c>
      <c r="K814" s="3">
        <v>21000</v>
      </c>
      <c r="L814" s="1">
        <v>0</v>
      </c>
      <c r="M814" s="1" t="s">
        <v>4</v>
      </c>
      <c r="N814" s="1" t="s">
        <v>1523</v>
      </c>
    </row>
    <row r="815" spans="1:14" x14ac:dyDescent="0.25">
      <c r="A815" s="1">
        <v>3724</v>
      </c>
      <c r="B815" s="1" t="s">
        <v>503</v>
      </c>
      <c r="C815" s="1" t="s">
        <v>4</v>
      </c>
      <c r="D815" s="1">
        <v>30542</v>
      </c>
      <c r="E815" s="1" t="s">
        <v>2022</v>
      </c>
      <c r="F815" s="32" t="e">
        <f>VLOOKUP(E815,Grupo!A:B,2,0)</f>
        <v>#N/A</v>
      </c>
      <c r="G815" s="1">
        <v>1</v>
      </c>
      <c r="H815" s="1">
        <v>18197</v>
      </c>
      <c r="I815" s="2">
        <v>39464</v>
      </c>
      <c r="J815" s="1">
        <v>35546</v>
      </c>
      <c r="K815" s="3">
        <v>34798</v>
      </c>
      <c r="L815" s="1">
        <v>6855</v>
      </c>
      <c r="M815" s="1" t="s">
        <v>4</v>
      </c>
      <c r="N815" s="1" t="s">
        <v>1524</v>
      </c>
    </row>
    <row r="816" spans="1:14" x14ac:dyDescent="0.25">
      <c r="A816" s="1">
        <v>3254</v>
      </c>
      <c r="B816" s="1" t="s">
        <v>504</v>
      </c>
      <c r="C816" s="1" t="s">
        <v>175</v>
      </c>
      <c r="D816" s="1">
        <v>33790</v>
      </c>
      <c r="E816" s="1" t="s">
        <v>1177</v>
      </c>
      <c r="F816" s="32" t="str">
        <f>VLOOKUP(E816,Grupo!A:B,2,0)</f>
        <v>_Colhedoras</v>
      </c>
      <c r="G816" s="1">
        <v>1</v>
      </c>
      <c r="H816" s="1">
        <v>19371</v>
      </c>
      <c r="I816" s="2">
        <v>39475</v>
      </c>
      <c r="J816" s="1">
        <v>35676</v>
      </c>
      <c r="K816" s="3">
        <v>13830.6</v>
      </c>
      <c r="L816" s="1">
        <v>6861</v>
      </c>
      <c r="M816" s="1" t="s">
        <v>175</v>
      </c>
      <c r="N816" s="1" t="s">
        <v>1525</v>
      </c>
    </row>
    <row r="817" spans="1:14" x14ac:dyDescent="0.25">
      <c r="A817" s="1">
        <v>3254</v>
      </c>
      <c r="B817" s="1" t="s">
        <v>504</v>
      </c>
      <c r="C817" s="1" t="s">
        <v>175</v>
      </c>
      <c r="D817" s="1">
        <v>25919</v>
      </c>
      <c r="E817" s="1" t="s">
        <v>1160</v>
      </c>
      <c r="F817" s="32" t="str">
        <f>VLOOKUP(E817,Grupo!A:B,2,0)</f>
        <v>_VM 2-8 m</v>
      </c>
      <c r="G817" s="1">
        <v>1</v>
      </c>
      <c r="H817" s="1">
        <v>19371</v>
      </c>
      <c r="I817" s="2">
        <v>39475</v>
      </c>
      <c r="J817" s="1">
        <v>35676</v>
      </c>
      <c r="K817" s="3">
        <v>20078.400000000001</v>
      </c>
      <c r="L817" s="1">
        <v>6860</v>
      </c>
      <c r="M817" s="1" t="s">
        <v>175</v>
      </c>
      <c r="N817" s="1" t="s">
        <v>1525</v>
      </c>
    </row>
    <row r="818" spans="1:14" x14ac:dyDescent="0.25">
      <c r="A818" s="1">
        <v>3770</v>
      </c>
      <c r="B818" s="1" t="s">
        <v>505</v>
      </c>
      <c r="C818" s="1" t="s">
        <v>2</v>
      </c>
      <c r="D818" s="1">
        <v>34357</v>
      </c>
      <c r="E818" s="1" t="s">
        <v>2193</v>
      </c>
      <c r="F818" s="32" t="str">
        <f>VLOOKUP(E818,Grupo!A:B,2,0)</f>
        <v>_Colhedoras</v>
      </c>
      <c r="G818" s="1">
        <v>1</v>
      </c>
      <c r="H818" s="1">
        <v>19012</v>
      </c>
      <c r="I818" s="2">
        <v>39478</v>
      </c>
      <c r="J818" s="1">
        <v>35701</v>
      </c>
      <c r="K818" s="3">
        <v>20000</v>
      </c>
      <c r="L818" s="1">
        <v>6848</v>
      </c>
      <c r="M818" s="1" t="s">
        <v>2</v>
      </c>
      <c r="N818" s="1" t="s">
        <v>1400</v>
      </c>
    </row>
    <row r="819" spans="1:14" x14ac:dyDescent="0.25">
      <c r="A819" s="1">
        <v>1046</v>
      </c>
      <c r="B819" s="1" t="s">
        <v>37</v>
      </c>
      <c r="C819" s="1" t="s">
        <v>29</v>
      </c>
      <c r="D819" s="1">
        <v>32582</v>
      </c>
      <c r="E819" s="1" t="s">
        <v>1164</v>
      </c>
      <c r="F819" s="32" t="str">
        <f>VLOOKUP(E819,Grupo!A:B,2,0)</f>
        <v>_Colhedoras</v>
      </c>
      <c r="G819" s="1">
        <v>1</v>
      </c>
      <c r="H819" s="1">
        <v>19397</v>
      </c>
      <c r="I819" s="2">
        <v>39479</v>
      </c>
      <c r="J819" s="1">
        <v>35730</v>
      </c>
      <c r="K819" s="3">
        <v>26510.400000000001</v>
      </c>
      <c r="L819" s="1">
        <v>6863</v>
      </c>
      <c r="M819" s="1" t="s">
        <v>29</v>
      </c>
      <c r="N819" s="1" t="s">
        <v>1213</v>
      </c>
    </row>
    <row r="820" spans="1:14" x14ac:dyDescent="0.25">
      <c r="A820" s="1">
        <v>880</v>
      </c>
      <c r="B820" s="1" t="s">
        <v>215</v>
      </c>
      <c r="C820" s="1" t="s">
        <v>4</v>
      </c>
      <c r="D820" s="1">
        <v>31990</v>
      </c>
      <c r="E820" s="1" t="s">
        <v>1157</v>
      </c>
      <c r="F820" s="32" t="str">
        <f>VLOOKUP(E820,Grupo!A:B,2,0)</f>
        <v>_RX 0-11m</v>
      </c>
      <c r="G820" s="1">
        <v>1</v>
      </c>
      <c r="H820" s="1">
        <v>18464</v>
      </c>
      <c r="I820" s="2">
        <v>39479</v>
      </c>
      <c r="J820" s="1">
        <v>35724</v>
      </c>
      <c r="K820" s="3">
        <v>52798</v>
      </c>
      <c r="L820" s="1">
        <v>6862</v>
      </c>
      <c r="M820" s="1" t="s">
        <v>4</v>
      </c>
      <c r="N820" s="1" t="s">
        <v>1259</v>
      </c>
    </row>
    <row r="821" spans="1:14" x14ac:dyDescent="0.25">
      <c r="A821" s="1">
        <v>880</v>
      </c>
      <c r="B821" s="1" t="s">
        <v>215</v>
      </c>
      <c r="C821" s="1" t="s">
        <v>4</v>
      </c>
      <c r="D821" s="1">
        <v>31608</v>
      </c>
      <c r="E821" s="1" t="s">
        <v>2021</v>
      </c>
      <c r="F821" s="32" t="str">
        <f>VLOOKUP(E821,Grupo!A:B,2,0)</f>
        <v>_TMX 06-10 m</v>
      </c>
      <c r="G821" s="1">
        <v>1</v>
      </c>
      <c r="H821" s="1">
        <v>19160</v>
      </c>
      <c r="I821" s="2">
        <v>39479</v>
      </c>
      <c r="J821" s="1">
        <v>35725</v>
      </c>
      <c r="K821" s="3">
        <v>70798</v>
      </c>
      <c r="L821" s="1">
        <v>6764</v>
      </c>
      <c r="M821" s="1" t="s">
        <v>4</v>
      </c>
      <c r="N821" s="1" t="s">
        <v>1259</v>
      </c>
    </row>
    <row r="822" spans="1:14" x14ac:dyDescent="0.25">
      <c r="A822" s="1">
        <v>1046</v>
      </c>
      <c r="B822" s="1" t="s">
        <v>37</v>
      </c>
      <c r="C822" s="1" t="s">
        <v>29</v>
      </c>
      <c r="D822" s="1">
        <v>27098</v>
      </c>
      <c r="E822" s="1" t="s">
        <v>2121</v>
      </c>
      <c r="F822" s="32" t="str">
        <f>VLOOKUP(E822,Grupo!A:B,2,0)</f>
        <v>_TMX 02-5 m</v>
      </c>
      <c r="G822" s="1">
        <v>1</v>
      </c>
      <c r="H822" s="1">
        <v>18765</v>
      </c>
      <c r="I822" s="2">
        <v>39493</v>
      </c>
      <c r="J822" s="1">
        <v>35846</v>
      </c>
      <c r="K822" s="3">
        <v>69514</v>
      </c>
      <c r="L822" s="1">
        <v>6868</v>
      </c>
      <c r="M822" s="1" t="s">
        <v>29</v>
      </c>
      <c r="N822" s="1" t="s">
        <v>1213</v>
      </c>
    </row>
    <row r="823" spans="1:14" x14ac:dyDescent="0.25">
      <c r="A823" s="1">
        <v>3825</v>
      </c>
      <c r="B823" s="1" t="s">
        <v>506</v>
      </c>
      <c r="C823" s="1" t="s">
        <v>48</v>
      </c>
      <c r="D823" s="1">
        <v>33790</v>
      </c>
      <c r="E823" s="1" t="s">
        <v>1177</v>
      </c>
      <c r="F823" s="32" t="str">
        <f>VLOOKUP(E823,Grupo!A:B,2,0)</f>
        <v>_Colhedoras</v>
      </c>
      <c r="G823" s="1">
        <v>1</v>
      </c>
      <c r="H823" s="1">
        <v>19304</v>
      </c>
      <c r="I823" s="2">
        <v>39498</v>
      </c>
      <c r="J823" s="1">
        <v>35890</v>
      </c>
      <c r="K823" s="3">
        <v>38000</v>
      </c>
      <c r="L823" s="1">
        <v>6869</v>
      </c>
      <c r="M823" s="1" t="s">
        <v>48</v>
      </c>
      <c r="N823" s="1" t="s">
        <v>1427</v>
      </c>
    </row>
    <row r="824" spans="1:14" x14ac:dyDescent="0.25">
      <c r="A824" s="1">
        <v>7796</v>
      </c>
      <c r="B824" s="1" t="s">
        <v>435</v>
      </c>
      <c r="C824" s="1" t="s">
        <v>175</v>
      </c>
      <c r="D824" s="1">
        <v>21795</v>
      </c>
      <c r="E824" s="1" t="s">
        <v>2234</v>
      </c>
      <c r="F824" s="32" t="str">
        <f>VLOOKUP(E824,Grupo!A:B,2,0)</f>
        <v>_Wagon</v>
      </c>
      <c r="G824" s="1">
        <v>1</v>
      </c>
      <c r="H824" s="1">
        <v>19642</v>
      </c>
      <c r="I824" s="2">
        <v>39506</v>
      </c>
      <c r="J824" s="1">
        <v>35976</v>
      </c>
      <c r="K824" s="3">
        <v>23022.720000000001</v>
      </c>
      <c r="L824" s="1">
        <v>6713</v>
      </c>
      <c r="M824" s="1" t="s">
        <v>175</v>
      </c>
      <c r="N824" s="1" t="s">
        <v>1477</v>
      </c>
    </row>
    <row r="825" spans="1:14" x14ac:dyDescent="0.25">
      <c r="A825" s="1">
        <v>7796</v>
      </c>
      <c r="B825" s="1" t="s">
        <v>435</v>
      </c>
      <c r="C825" s="1" t="s">
        <v>175</v>
      </c>
      <c r="D825" s="1">
        <v>21795</v>
      </c>
      <c r="E825" s="1" t="s">
        <v>2234</v>
      </c>
      <c r="F825" s="32" t="str">
        <f>VLOOKUP(E825,Grupo!A:B,2,0)</f>
        <v>_Wagon</v>
      </c>
      <c r="G825" s="1">
        <v>1</v>
      </c>
      <c r="H825" s="1">
        <v>19642</v>
      </c>
      <c r="I825" s="2">
        <v>39506</v>
      </c>
      <c r="J825" s="1">
        <v>35976</v>
      </c>
      <c r="K825" s="3">
        <v>23022.720000000001</v>
      </c>
      <c r="L825" s="1">
        <v>6713</v>
      </c>
      <c r="M825" s="1" t="s">
        <v>175</v>
      </c>
      <c r="N825" s="1" t="s">
        <v>1477</v>
      </c>
    </row>
    <row r="826" spans="1:14" x14ac:dyDescent="0.25">
      <c r="A826" s="1">
        <v>7796</v>
      </c>
      <c r="B826" s="1" t="s">
        <v>435</v>
      </c>
      <c r="C826" s="1" t="s">
        <v>175</v>
      </c>
      <c r="D826" s="1">
        <v>21794</v>
      </c>
      <c r="E826" s="1" t="s">
        <v>2243</v>
      </c>
      <c r="F826" s="32" t="str">
        <f>VLOOKUP(E826,Grupo!A:B,2,0)</f>
        <v>_Wagon</v>
      </c>
      <c r="G826" s="1">
        <v>1</v>
      </c>
      <c r="H826" s="1">
        <v>19640</v>
      </c>
      <c r="I826" s="2">
        <v>39506</v>
      </c>
      <c r="J826" s="1">
        <v>35977</v>
      </c>
      <c r="K826" s="3">
        <v>19931.52</v>
      </c>
      <c r="L826" s="1"/>
      <c r="M826" s="1" t="s">
        <v>175</v>
      </c>
      <c r="N826" s="1" t="s">
        <v>1477</v>
      </c>
    </row>
    <row r="827" spans="1:14" x14ac:dyDescent="0.25">
      <c r="A827" s="1">
        <v>7796</v>
      </c>
      <c r="B827" s="1" t="s">
        <v>435</v>
      </c>
      <c r="C827" s="1" t="s">
        <v>175</v>
      </c>
      <c r="D827" s="1">
        <v>21794</v>
      </c>
      <c r="E827" s="1" t="s">
        <v>2243</v>
      </c>
      <c r="F827" s="32" t="str">
        <f>VLOOKUP(E827,Grupo!A:B,2,0)</f>
        <v>_Wagon</v>
      </c>
      <c r="G827" s="1">
        <v>1</v>
      </c>
      <c r="H827" s="1">
        <v>19640</v>
      </c>
      <c r="I827" s="2">
        <v>39506</v>
      </c>
      <c r="J827" s="1">
        <v>35977</v>
      </c>
      <c r="K827" s="3">
        <v>19931.52</v>
      </c>
      <c r="L827" s="1"/>
      <c r="M827" s="1" t="s">
        <v>175</v>
      </c>
      <c r="N827" s="1" t="s">
        <v>1477</v>
      </c>
    </row>
    <row r="828" spans="1:14" x14ac:dyDescent="0.25">
      <c r="A828" s="1">
        <v>3599</v>
      </c>
      <c r="B828" s="1" t="s">
        <v>462</v>
      </c>
      <c r="C828" s="1" t="s">
        <v>1</v>
      </c>
      <c r="D828" s="1">
        <v>32971</v>
      </c>
      <c r="E828" s="1" t="s">
        <v>2240</v>
      </c>
      <c r="F828" s="32" t="e">
        <f>VLOOKUP(E828,Grupo!A:B,2,0)</f>
        <v>#N/A</v>
      </c>
      <c r="G828" s="1">
        <v>1</v>
      </c>
      <c r="H828" s="1">
        <v>19639</v>
      </c>
      <c r="I828" s="2">
        <v>39507</v>
      </c>
      <c r="J828" s="1">
        <v>35991</v>
      </c>
      <c r="K828" s="3">
        <v>63027</v>
      </c>
      <c r="L828" s="1">
        <v>6795</v>
      </c>
      <c r="M828" s="1" t="s">
        <v>1</v>
      </c>
      <c r="N828" s="1" t="s">
        <v>1232</v>
      </c>
    </row>
    <row r="829" spans="1:14" x14ac:dyDescent="0.25">
      <c r="A829" s="1">
        <v>2510</v>
      </c>
      <c r="B829" s="1" t="s">
        <v>397</v>
      </c>
      <c r="C829" s="1" t="s">
        <v>15</v>
      </c>
      <c r="D829" s="1">
        <v>32347</v>
      </c>
      <c r="E829" s="1" t="s">
        <v>2152</v>
      </c>
      <c r="F829" s="32" t="str">
        <f>VLOOKUP(E829,Grupo!A:B,2,0)</f>
        <v>_RX 15-20 m</v>
      </c>
      <c r="G829" s="1">
        <v>1</v>
      </c>
      <c r="H829" s="1">
        <v>19085</v>
      </c>
      <c r="I829" s="2">
        <v>39507</v>
      </c>
      <c r="J829" s="1">
        <v>35994</v>
      </c>
      <c r="K829" s="3">
        <v>129500</v>
      </c>
      <c r="L829" s="1">
        <v>6881</v>
      </c>
      <c r="M829" s="1" t="s">
        <v>15</v>
      </c>
      <c r="N829" s="1" t="s">
        <v>1454</v>
      </c>
    </row>
    <row r="830" spans="1:14" x14ac:dyDescent="0.25">
      <c r="A830" s="1">
        <v>9286</v>
      </c>
      <c r="B830" s="1" t="s">
        <v>507</v>
      </c>
      <c r="C830" s="1" t="s">
        <v>175</v>
      </c>
      <c r="D830" s="1">
        <v>32582</v>
      </c>
      <c r="E830" s="1" t="s">
        <v>1164</v>
      </c>
      <c r="F830" s="32" t="str">
        <f>VLOOKUP(E830,Grupo!A:B,2,0)</f>
        <v>_Colhedoras</v>
      </c>
      <c r="G830" s="1">
        <v>1</v>
      </c>
      <c r="H830" s="1">
        <v>19708</v>
      </c>
      <c r="I830" s="2">
        <v>39513</v>
      </c>
      <c r="J830" s="1">
        <v>36056</v>
      </c>
      <c r="K830" s="3">
        <v>14952</v>
      </c>
      <c r="L830" s="1">
        <v>6876</v>
      </c>
      <c r="M830" s="1" t="s">
        <v>2</v>
      </c>
      <c r="N830" s="1" t="s">
        <v>1526</v>
      </c>
    </row>
    <row r="831" spans="1:14" x14ac:dyDescent="0.25">
      <c r="A831" s="1">
        <v>9286</v>
      </c>
      <c r="B831" s="1" t="s">
        <v>507</v>
      </c>
      <c r="C831" s="1" t="s">
        <v>175</v>
      </c>
      <c r="D831" s="1">
        <v>25993</v>
      </c>
      <c r="E831" s="1" t="s">
        <v>1982</v>
      </c>
      <c r="F831" s="32" t="str">
        <f>VLOOKUP(E831,Grupo!A:B,2,0)</f>
        <v>_VM 2-8 m</v>
      </c>
      <c r="G831" s="1">
        <v>1</v>
      </c>
      <c r="H831" s="1">
        <v>19708</v>
      </c>
      <c r="I831" s="2">
        <v>39513</v>
      </c>
      <c r="J831" s="1">
        <v>36056</v>
      </c>
      <c r="K831" s="3">
        <v>28560</v>
      </c>
      <c r="L831" s="1">
        <v>6872</v>
      </c>
      <c r="M831" s="1" t="s">
        <v>2</v>
      </c>
      <c r="N831" s="1" t="s">
        <v>1526</v>
      </c>
    </row>
    <row r="832" spans="1:14" x14ac:dyDescent="0.25">
      <c r="A832" s="1">
        <v>9286</v>
      </c>
      <c r="B832" s="1" t="s">
        <v>507</v>
      </c>
      <c r="C832" s="1" t="s">
        <v>175</v>
      </c>
      <c r="D832" s="1">
        <v>25919</v>
      </c>
      <c r="E832" s="1" t="s">
        <v>1160</v>
      </c>
      <c r="F832" s="32" t="str">
        <f>VLOOKUP(E832,Grupo!A:B,2,0)</f>
        <v>_VM 2-8 m</v>
      </c>
      <c r="G832" s="1">
        <v>1</v>
      </c>
      <c r="H832" s="1">
        <v>19708</v>
      </c>
      <c r="I832" s="2">
        <v>39513</v>
      </c>
      <c r="J832" s="1">
        <v>36056</v>
      </c>
      <c r="K832" s="3">
        <v>38976</v>
      </c>
      <c r="L832" s="1">
        <v>6873</v>
      </c>
      <c r="M832" s="1" t="s">
        <v>2</v>
      </c>
      <c r="N832" s="1" t="s">
        <v>1526</v>
      </c>
    </row>
    <row r="833" spans="1:14" x14ac:dyDescent="0.25">
      <c r="A833" s="1">
        <v>702</v>
      </c>
      <c r="B833" s="1" t="s">
        <v>232</v>
      </c>
      <c r="C833" s="1" t="s">
        <v>2</v>
      </c>
      <c r="D833" s="1">
        <v>30908</v>
      </c>
      <c r="E833" s="1" t="s">
        <v>2167</v>
      </c>
      <c r="F833" s="32" t="str">
        <f>VLOOKUP(E833,Grupo!A:B,2,0)</f>
        <v>_RX 15-20 m</v>
      </c>
      <c r="G833" s="1">
        <v>1</v>
      </c>
      <c r="H833" s="1">
        <v>18910</v>
      </c>
      <c r="I833" s="2">
        <v>39514</v>
      </c>
      <c r="J833" s="1">
        <v>36076</v>
      </c>
      <c r="K833" s="3">
        <v>180000</v>
      </c>
      <c r="L833" s="1">
        <v>6912</v>
      </c>
      <c r="M833" s="1" t="s">
        <v>2</v>
      </c>
      <c r="N833" s="1" t="s">
        <v>1346</v>
      </c>
    </row>
    <row r="834" spans="1:14" x14ac:dyDescent="0.25">
      <c r="A834" s="1">
        <v>702</v>
      </c>
      <c r="B834" s="1" t="s">
        <v>232</v>
      </c>
      <c r="C834" s="1" t="s">
        <v>2</v>
      </c>
      <c r="D834" s="1">
        <v>30908</v>
      </c>
      <c r="E834" s="1" t="s">
        <v>2167</v>
      </c>
      <c r="F834" s="32" t="str">
        <f>VLOOKUP(E834,Grupo!A:B,2,0)</f>
        <v>_RX 15-20 m</v>
      </c>
      <c r="G834" s="1">
        <v>1</v>
      </c>
      <c r="H834" s="1">
        <v>18911</v>
      </c>
      <c r="I834" s="2">
        <v>39514</v>
      </c>
      <c r="J834" s="1">
        <v>36077</v>
      </c>
      <c r="K834" s="3">
        <v>180000</v>
      </c>
      <c r="L834" s="1">
        <v>6913</v>
      </c>
      <c r="M834" s="1" t="s">
        <v>2</v>
      </c>
      <c r="N834" s="1" t="s">
        <v>1346</v>
      </c>
    </row>
    <row r="835" spans="1:14" x14ac:dyDescent="0.25">
      <c r="A835" s="1">
        <v>702</v>
      </c>
      <c r="B835" s="1" t="s">
        <v>232</v>
      </c>
      <c r="C835" s="1" t="s">
        <v>2</v>
      </c>
      <c r="D835" s="1">
        <v>30908</v>
      </c>
      <c r="E835" s="1" t="s">
        <v>2167</v>
      </c>
      <c r="F835" s="32" t="str">
        <f>VLOOKUP(E835,Grupo!A:B,2,0)</f>
        <v>_RX 15-20 m</v>
      </c>
      <c r="G835" s="1">
        <v>1</v>
      </c>
      <c r="H835" s="1">
        <v>18909</v>
      </c>
      <c r="I835" s="2">
        <v>39514</v>
      </c>
      <c r="J835" s="1">
        <v>36075</v>
      </c>
      <c r="K835" s="3">
        <v>180000</v>
      </c>
      <c r="L835" s="1">
        <v>6875</v>
      </c>
      <c r="M835" s="1" t="s">
        <v>2</v>
      </c>
      <c r="N835" s="1" t="s">
        <v>1346</v>
      </c>
    </row>
    <row r="836" spans="1:14" x14ac:dyDescent="0.25">
      <c r="A836" s="1">
        <v>3723</v>
      </c>
      <c r="B836" s="1" t="s">
        <v>472</v>
      </c>
      <c r="C836" s="1" t="s">
        <v>79</v>
      </c>
      <c r="D836" s="1">
        <v>33790</v>
      </c>
      <c r="E836" s="1" t="s">
        <v>1177</v>
      </c>
      <c r="F836" s="32" t="str">
        <f>VLOOKUP(E836,Grupo!A:B,2,0)</f>
        <v>_Colhedoras</v>
      </c>
      <c r="G836" s="1">
        <v>1</v>
      </c>
      <c r="H836" s="1">
        <v>19446</v>
      </c>
      <c r="I836" s="2">
        <v>39518</v>
      </c>
      <c r="J836" s="1">
        <v>36105</v>
      </c>
      <c r="K836" s="3">
        <v>35232</v>
      </c>
      <c r="L836" s="1">
        <v>6882</v>
      </c>
      <c r="M836" s="1" t="s">
        <v>79</v>
      </c>
      <c r="N836" s="1" t="s">
        <v>1500</v>
      </c>
    </row>
    <row r="837" spans="1:14" x14ac:dyDescent="0.25">
      <c r="A837" s="1">
        <v>2617</v>
      </c>
      <c r="B837" s="1" t="s">
        <v>379</v>
      </c>
      <c r="C837" s="1" t="s">
        <v>2</v>
      </c>
      <c r="D837" s="1">
        <v>30908</v>
      </c>
      <c r="E837" s="1" t="s">
        <v>2167</v>
      </c>
      <c r="F837" s="32" t="str">
        <f>VLOOKUP(E837,Grupo!A:B,2,0)</f>
        <v>_RX 15-20 m</v>
      </c>
      <c r="G837" s="1">
        <v>1</v>
      </c>
      <c r="H837" s="1">
        <v>18745</v>
      </c>
      <c r="I837" s="2">
        <v>39518</v>
      </c>
      <c r="J837" s="1">
        <v>36112</v>
      </c>
      <c r="K837" s="3">
        <v>230000</v>
      </c>
      <c r="L837" s="1">
        <v>6801</v>
      </c>
      <c r="M837" s="1" t="s">
        <v>2</v>
      </c>
      <c r="N837" s="1" t="s">
        <v>1444</v>
      </c>
    </row>
    <row r="838" spans="1:14" x14ac:dyDescent="0.25">
      <c r="A838" s="1">
        <v>3723</v>
      </c>
      <c r="B838" s="1" t="s">
        <v>472</v>
      </c>
      <c r="C838" s="1" t="s">
        <v>79</v>
      </c>
      <c r="D838" s="1">
        <v>27098</v>
      </c>
      <c r="E838" s="1" t="s">
        <v>2121</v>
      </c>
      <c r="F838" s="32" t="str">
        <f>VLOOKUP(E838,Grupo!A:B,2,0)</f>
        <v>_TMX 02-5 m</v>
      </c>
      <c r="G838" s="1">
        <v>1</v>
      </c>
      <c r="H838" s="1">
        <v>18687</v>
      </c>
      <c r="I838" s="2">
        <v>39518</v>
      </c>
      <c r="J838" s="1">
        <v>36104</v>
      </c>
      <c r="K838" s="3">
        <v>69513.600000000006</v>
      </c>
      <c r="L838" s="1">
        <v>6854</v>
      </c>
      <c r="M838" s="1" t="s">
        <v>79</v>
      </c>
      <c r="N838" s="1" t="s">
        <v>1500</v>
      </c>
    </row>
    <row r="839" spans="1:14" x14ac:dyDescent="0.25">
      <c r="A839" s="1">
        <v>3763</v>
      </c>
      <c r="B839" s="1" t="s">
        <v>508</v>
      </c>
      <c r="C839" s="1" t="s">
        <v>55</v>
      </c>
      <c r="D839" s="1">
        <v>25993</v>
      </c>
      <c r="E839" s="1" t="s">
        <v>1982</v>
      </c>
      <c r="F839" s="32" t="str">
        <f>VLOOKUP(E839,Grupo!A:B,2,0)</f>
        <v>_VM 2-8 m</v>
      </c>
      <c r="G839" s="1">
        <v>1</v>
      </c>
      <c r="H839" s="1">
        <v>18841</v>
      </c>
      <c r="I839" s="2">
        <v>39518</v>
      </c>
      <c r="J839" s="1">
        <v>36106</v>
      </c>
      <c r="K839" s="3">
        <v>39400</v>
      </c>
      <c r="L839" s="1">
        <v>6879</v>
      </c>
      <c r="M839" s="1" t="s">
        <v>55</v>
      </c>
      <c r="N839" s="1" t="s">
        <v>1527</v>
      </c>
    </row>
    <row r="840" spans="1:14" x14ac:dyDescent="0.25">
      <c r="A840" s="1">
        <v>1046</v>
      </c>
      <c r="B840" s="1" t="s">
        <v>37</v>
      </c>
      <c r="C840" s="1" t="s">
        <v>29</v>
      </c>
      <c r="D840" s="1">
        <v>31744</v>
      </c>
      <c r="E840" s="1" t="s">
        <v>1153</v>
      </c>
      <c r="F840" s="32" t="str">
        <f>VLOOKUP(E840,Grupo!A:B,2,0)</f>
        <v>_RX 0-11m</v>
      </c>
      <c r="G840" s="1">
        <v>1</v>
      </c>
      <c r="H840" s="1">
        <v>19760</v>
      </c>
      <c r="I840" s="2">
        <v>39520</v>
      </c>
      <c r="J840" s="1">
        <v>36138</v>
      </c>
      <c r="K840" s="3">
        <v>64796.800000000003</v>
      </c>
      <c r="L840" s="1">
        <v>6864</v>
      </c>
      <c r="M840" s="1" t="s">
        <v>29</v>
      </c>
      <c r="N840" s="1" t="s">
        <v>1213</v>
      </c>
    </row>
    <row r="841" spans="1:14" x14ac:dyDescent="0.25">
      <c r="A841" s="1">
        <v>3820</v>
      </c>
      <c r="B841" s="1" t="s">
        <v>509</v>
      </c>
      <c r="C841" s="1" t="s">
        <v>1</v>
      </c>
      <c r="D841" s="1">
        <v>32345</v>
      </c>
      <c r="E841" s="1" t="s">
        <v>2144</v>
      </c>
      <c r="F841" s="32" t="str">
        <f>VLOOKUP(E841,Grupo!A:B,2,0)</f>
        <v>_RX 0-11m</v>
      </c>
      <c r="G841" s="1">
        <v>1</v>
      </c>
      <c r="H841" s="1">
        <v>19252</v>
      </c>
      <c r="I841" s="2">
        <v>39526</v>
      </c>
      <c r="J841" s="1">
        <v>36179</v>
      </c>
      <c r="K841" s="3">
        <v>106000</v>
      </c>
      <c r="L841" s="1">
        <v>6871</v>
      </c>
      <c r="M841" s="1" t="s">
        <v>1</v>
      </c>
      <c r="N841" s="1" t="s">
        <v>1356</v>
      </c>
    </row>
    <row r="842" spans="1:14" x14ac:dyDescent="0.25">
      <c r="A842" s="1">
        <v>9274</v>
      </c>
      <c r="B842" s="1" t="s">
        <v>510</v>
      </c>
      <c r="C842" s="1" t="s">
        <v>10</v>
      </c>
      <c r="D842" s="1">
        <v>32582</v>
      </c>
      <c r="E842" s="1" t="s">
        <v>1164</v>
      </c>
      <c r="F842" s="32" t="str">
        <f>VLOOKUP(E842,Grupo!A:B,2,0)</f>
        <v>_Colhedoras</v>
      </c>
      <c r="G842" s="1">
        <v>1</v>
      </c>
      <c r="H842" s="1">
        <v>19551</v>
      </c>
      <c r="I842" s="2">
        <v>39527</v>
      </c>
      <c r="J842" s="1">
        <v>36180</v>
      </c>
      <c r="K842" s="3">
        <v>36150</v>
      </c>
      <c r="L842" s="1">
        <v>6891</v>
      </c>
      <c r="M842" s="1" t="s">
        <v>10</v>
      </c>
      <c r="N842" s="1" t="s">
        <v>1528</v>
      </c>
    </row>
    <row r="843" spans="1:14" x14ac:dyDescent="0.25">
      <c r="A843" s="1">
        <v>3820</v>
      </c>
      <c r="B843" s="1" t="s">
        <v>509</v>
      </c>
      <c r="C843" s="1" t="s">
        <v>1</v>
      </c>
      <c r="D843" s="1">
        <v>32582</v>
      </c>
      <c r="E843" s="1" t="s">
        <v>1164</v>
      </c>
      <c r="F843" s="32" t="str">
        <f>VLOOKUP(E843,Grupo!A:B,2,0)</f>
        <v>_Colhedoras</v>
      </c>
      <c r="G843" s="1">
        <v>1</v>
      </c>
      <c r="H843" s="1">
        <v>19253</v>
      </c>
      <c r="I843" s="2">
        <v>39531</v>
      </c>
      <c r="J843" s="1">
        <v>36208</v>
      </c>
      <c r="K843" s="3">
        <v>28000</v>
      </c>
      <c r="L843" s="1">
        <v>6884</v>
      </c>
      <c r="M843" s="1" t="s">
        <v>1</v>
      </c>
      <c r="N843" s="1" t="s">
        <v>1356</v>
      </c>
    </row>
    <row r="844" spans="1:14" x14ac:dyDescent="0.25">
      <c r="A844" s="1">
        <v>2617</v>
      </c>
      <c r="B844" s="1" t="s">
        <v>379</v>
      </c>
      <c r="C844" s="1" t="s">
        <v>2</v>
      </c>
      <c r="D844" s="1">
        <v>30908</v>
      </c>
      <c r="E844" s="1" t="s">
        <v>2167</v>
      </c>
      <c r="F844" s="32" t="str">
        <f>VLOOKUP(E844,Grupo!A:B,2,0)</f>
        <v>_RX 15-20 m</v>
      </c>
      <c r="G844" s="1">
        <v>1</v>
      </c>
      <c r="H844" s="1">
        <v>18747</v>
      </c>
      <c r="I844" s="2">
        <v>39532</v>
      </c>
      <c r="J844" s="1">
        <v>36211</v>
      </c>
      <c r="K844" s="3">
        <v>230000</v>
      </c>
      <c r="L844" s="1">
        <v>6810</v>
      </c>
      <c r="M844" s="1" t="s">
        <v>2</v>
      </c>
      <c r="N844" s="1" t="s">
        <v>1444</v>
      </c>
    </row>
    <row r="845" spans="1:14" x14ac:dyDescent="0.25">
      <c r="A845" s="1">
        <v>2617</v>
      </c>
      <c r="B845" s="1" t="s">
        <v>379</v>
      </c>
      <c r="C845" s="1" t="s">
        <v>2</v>
      </c>
      <c r="D845" s="1">
        <v>30908</v>
      </c>
      <c r="E845" s="1" t="s">
        <v>2167</v>
      </c>
      <c r="F845" s="32" t="str">
        <f>VLOOKUP(E845,Grupo!A:B,2,0)</f>
        <v>_RX 15-20 m</v>
      </c>
      <c r="G845" s="1">
        <v>1</v>
      </c>
      <c r="H845" s="1">
        <v>18748</v>
      </c>
      <c r="I845" s="2">
        <v>39532</v>
      </c>
      <c r="J845" s="1">
        <v>36212</v>
      </c>
      <c r="K845" s="3">
        <v>230000</v>
      </c>
      <c r="L845" s="1">
        <v>6826</v>
      </c>
      <c r="M845" s="1" t="s">
        <v>2</v>
      </c>
      <c r="N845" s="1" t="s">
        <v>1444</v>
      </c>
    </row>
    <row r="846" spans="1:14" x14ac:dyDescent="0.25">
      <c r="A846" s="1">
        <v>2617</v>
      </c>
      <c r="B846" s="1" t="s">
        <v>379</v>
      </c>
      <c r="C846" s="1" t="s">
        <v>2</v>
      </c>
      <c r="D846" s="1">
        <v>30908</v>
      </c>
      <c r="E846" s="1" t="s">
        <v>2167</v>
      </c>
      <c r="F846" s="32" t="str">
        <f>VLOOKUP(E846,Grupo!A:B,2,0)</f>
        <v>_RX 15-20 m</v>
      </c>
      <c r="G846" s="1">
        <v>1</v>
      </c>
      <c r="H846" s="1">
        <v>18746</v>
      </c>
      <c r="I846" s="2">
        <v>39532</v>
      </c>
      <c r="J846" s="1">
        <v>36210</v>
      </c>
      <c r="K846" s="3">
        <v>230000</v>
      </c>
      <c r="L846" s="1">
        <v>6780</v>
      </c>
      <c r="M846" s="1" t="s">
        <v>2</v>
      </c>
      <c r="N846" s="1" t="s">
        <v>1444</v>
      </c>
    </row>
    <row r="847" spans="1:14" x14ac:dyDescent="0.25">
      <c r="A847" s="1">
        <v>2617</v>
      </c>
      <c r="B847" s="1" t="s">
        <v>379</v>
      </c>
      <c r="C847" s="1" t="s">
        <v>2</v>
      </c>
      <c r="D847" s="1">
        <v>30908</v>
      </c>
      <c r="E847" s="1" t="s">
        <v>2167</v>
      </c>
      <c r="F847" s="32" t="str">
        <f>VLOOKUP(E847,Grupo!A:B,2,0)</f>
        <v>_RX 15-20 m</v>
      </c>
      <c r="G847" s="1">
        <v>1</v>
      </c>
      <c r="H847" s="1">
        <v>18750</v>
      </c>
      <c r="I847" s="2">
        <v>39532</v>
      </c>
      <c r="J847" s="1">
        <v>36213</v>
      </c>
      <c r="K847" s="3">
        <v>230000</v>
      </c>
      <c r="L847" s="1">
        <v>6845</v>
      </c>
      <c r="M847" s="1" t="s">
        <v>2</v>
      </c>
      <c r="N847" s="1" t="s">
        <v>1444</v>
      </c>
    </row>
    <row r="848" spans="1:14" x14ac:dyDescent="0.25">
      <c r="A848" s="1">
        <v>2692</v>
      </c>
      <c r="B848" s="1" t="s">
        <v>433</v>
      </c>
      <c r="C848" s="1" t="s">
        <v>10</v>
      </c>
      <c r="D848" s="1">
        <v>34504</v>
      </c>
      <c r="E848" s="1" t="s">
        <v>2155</v>
      </c>
      <c r="F848" s="32" t="e">
        <f>VLOOKUP(E848,Grupo!A:B,2,0)</f>
        <v>#N/A</v>
      </c>
      <c r="G848" s="1">
        <v>1</v>
      </c>
      <c r="H848" s="1">
        <v>18863</v>
      </c>
      <c r="I848" s="2">
        <v>39534</v>
      </c>
      <c r="J848" s="1">
        <v>36241</v>
      </c>
      <c r="K848" s="3">
        <v>67500</v>
      </c>
      <c r="L848" s="1">
        <v>6867</v>
      </c>
      <c r="M848" s="1" t="s">
        <v>10</v>
      </c>
      <c r="N848" s="1" t="s">
        <v>1435</v>
      </c>
    </row>
    <row r="849" spans="1:14" x14ac:dyDescent="0.25">
      <c r="A849" s="1">
        <v>1046</v>
      </c>
      <c r="B849" s="1" t="s">
        <v>37</v>
      </c>
      <c r="C849" s="1" t="s">
        <v>29</v>
      </c>
      <c r="D849" s="1">
        <v>30549</v>
      </c>
      <c r="E849" s="1" t="s">
        <v>2129</v>
      </c>
      <c r="F849" s="32" t="e">
        <f>VLOOKUP(E849,Grupo!A:B,2,0)</f>
        <v>#N/A</v>
      </c>
      <c r="G849" s="1">
        <v>1</v>
      </c>
      <c r="H849" s="1">
        <v>18971</v>
      </c>
      <c r="I849" s="2">
        <v>39535</v>
      </c>
      <c r="J849" s="1">
        <v>36257</v>
      </c>
      <c r="K849" s="3">
        <v>90904</v>
      </c>
      <c r="L849" s="1">
        <v>6900</v>
      </c>
      <c r="M849" s="1" t="s">
        <v>29</v>
      </c>
      <c r="N849" s="1" t="s">
        <v>1213</v>
      </c>
    </row>
    <row r="850" spans="1:14" x14ac:dyDescent="0.25">
      <c r="A850" s="1">
        <v>1524</v>
      </c>
      <c r="B850" s="1" t="s">
        <v>234</v>
      </c>
      <c r="C850" s="1" t="s">
        <v>48</v>
      </c>
      <c r="D850" s="1">
        <v>32582</v>
      </c>
      <c r="E850" s="1" t="s">
        <v>1164</v>
      </c>
      <c r="F850" s="32" t="str">
        <f>VLOOKUP(E850,Grupo!A:B,2,0)</f>
        <v>_Colhedoras</v>
      </c>
      <c r="G850" s="1">
        <v>1</v>
      </c>
      <c r="H850" s="1">
        <v>19738</v>
      </c>
      <c r="I850" s="2">
        <v>39542</v>
      </c>
      <c r="J850" s="1">
        <v>36338</v>
      </c>
      <c r="K850" s="3">
        <v>31710</v>
      </c>
      <c r="L850" s="1">
        <v>6915</v>
      </c>
      <c r="M850" s="1" t="s">
        <v>48</v>
      </c>
      <c r="N850" s="1" t="s">
        <v>1348</v>
      </c>
    </row>
    <row r="851" spans="1:14" x14ac:dyDescent="0.25">
      <c r="A851" s="1">
        <v>3819</v>
      </c>
      <c r="B851" s="1" t="s">
        <v>511</v>
      </c>
      <c r="C851" s="1" t="s">
        <v>10</v>
      </c>
      <c r="D851" s="1">
        <v>30908</v>
      </c>
      <c r="E851" s="1" t="s">
        <v>2167</v>
      </c>
      <c r="F851" s="32" t="str">
        <f>VLOOKUP(E851,Grupo!A:B,2,0)</f>
        <v>_RX 15-20 m</v>
      </c>
      <c r="G851" s="1">
        <v>1</v>
      </c>
      <c r="H851" s="1">
        <v>19254</v>
      </c>
      <c r="I851" s="2">
        <v>39546</v>
      </c>
      <c r="J851" s="1">
        <v>36371</v>
      </c>
      <c r="K851" s="3">
        <v>230000</v>
      </c>
      <c r="L851" s="1">
        <v>6874</v>
      </c>
      <c r="M851" s="1" t="s">
        <v>10</v>
      </c>
      <c r="N851" s="1" t="s">
        <v>1529</v>
      </c>
    </row>
    <row r="852" spans="1:14" x14ac:dyDescent="0.25">
      <c r="A852" s="1">
        <v>3731</v>
      </c>
      <c r="B852" s="1" t="s">
        <v>474</v>
      </c>
      <c r="C852" s="1" t="s">
        <v>175</v>
      </c>
      <c r="D852" s="1">
        <v>32582</v>
      </c>
      <c r="E852" s="1" t="s">
        <v>1164</v>
      </c>
      <c r="F852" s="32" t="str">
        <f>VLOOKUP(E852,Grupo!A:B,2,0)</f>
        <v>_Colhedoras</v>
      </c>
      <c r="G852" s="1">
        <v>1</v>
      </c>
      <c r="H852" s="1">
        <v>19987</v>
      </c>
      <c r="I852" s="2">
        <v>39548</v>
      </c>
      <c r="J852" s="1">
        <v>36389</v>
      </c>
      <c r="K852" s="3">
        <v>16133</v>
      </c>
      <c r="L852" s="1">
        <v>6895</v>
      </c>
      <c r="M852" s="1" t="s">
        <v>175</v>
      </c>
      <c r="N852" s="1" t="s">
        <v>1502</v>
      </c>
    </row>
    <row r="853" spans="1:14" x14ac:dyDescent="0.25">
      <c r="A853" s="1">
        <v>3731</v>
      </c>
      <c r="B853" s="1" t="s">
        <v>474</v>
      </c>
      <c r="C853" s="1" t="s">
        <v>175</v>
      </c>
      <c r="D853" s="1">
        <v>32582</v>
      </c>
      <c r="E853" s="1" t="s">
        <v>1164</v>
      </c>
      <c r="F853" s="32" t="str">
        <f>VLOOKUP(E853,Grupo!A:B,2,0)</f>
        <v>_Colhedoras</v>
      </c>
      <c r="G853" s="1">
        <v>1</v>
      </c>
      <c r="H853" s="1">
        <v>19987</v>
      </c>
      <c r="I853" s="2">
        <v>39548</v>
      </c>
      <c r="J853" s="1">
        <v>36390</v>
      </c>
      <c r="K853" s="3">
        <v>16133</v>
      </c>
      <c r="L853" s="1">
        <v>6896</v>
      </c>
      <c r="M853" s="1" t="s">
        <v>175</v>
      </c>
      <c r="N853" s="1" t="s">
        <v>1502</v>
      </c>
    </row>
    <row r="854" spans="1:14" x14ac:dyDescent="0.25">
      <c r="A854" s="1">
        <v>3731</v>
      </c>
      <c r="B854" s="1" t="s">
        <v>474</v>
      </c>
      <c r="C854" s="1" t="s">
        <v>175</v>
      </c>
      <c r="D854" s="1">
        <v>32582</v>
      </c>
      <c r="E854" s="1" t="s">
        <v>1164</v>
      </c>
      <c r="F854" s="32" t="str">
        <f>VLOOKUP(E854,Grupo!A:B,2,0)</f>
        <v>_Colhedoras</v>
      </c>
      <c r="G854" s="1">
        <v>1</v>
      </c>
      <c r="H854" s="1">
        <v>19987</v>
      </c>
      <c r="I854" s="2">
        <v>39548</v>
      </c>
      <c r="J854" s="1">
        <v>36389</v>
      </c>
      <c r="K854" s="3">
        <v>16133</v>
      </c>
      <c r="L854" s="1">
        <v>6892</v>
      </c>
      <c r="M854" s="1" t="s">
        <v>175</v>
      </c>
      <c r="N854" s="1" t="s">
        <v>1502</v>
      </c>
    </row>
    <row r="855" spans="1:14" x14ac:dyDescent="0.25">
      <c r="A855" s="1">
        <v>3731</v>
      </c>
      <c r="B855" s="1" t="s">
        <v>474</v>
      </c>
      <c r="C855" s="1" t="s">
        <v>175</v>
      </c>
      <c r="D855" s="1">
        <v>32582</v>
      </c>
      <c r="E855" s="1" t="s">
        <v>1164</v>
      </c>
      <c r="F855" s="32" t="str">
        <f>VLOOKUP(E855,Grupo!A:B,2,0)</f>
        <v>_Colhedoras</v>
      </c>
      <c r="G855" s="1">
        <v>1</v>
      </c>
      <c r="H855" s="1">
        <v>19987</v>
      </c>
      <c r="I855" s="2">
        <v>39548</v>
      </c>
      <c r="J855" s="1">
        <v>36389</v>
      </c>
      <c r="K855" s="3">
        <v>16133</v>
      </c>
      <c r="L855" s="1">
        <v>6893</v>
      </c>
      <c r="M855" s="1" t="s">
        <v>175</v>
      </c>
      <c r="N855" s="1" t="s">
        <v>1502</v>
      </c>
    </row>
    <row r="856" spans="1:14" x14ac:dyDescent="0.25">
      <c r="A856" s="1">
        <v>3731</v>
      </c>
      <c r="B856" s="1" t="s">
        <v>474</v>
      </c>
      <c r="C856" s="1" t="s">
        <v>175</v>
      </c>
      <c r="D856" s="1">
        <v>32582</v>
      </c>
      <c r="E856" s="1" t="s">
        <v>1164</v>
      </c>
      <c r="F856" s="32" t="str">
        <f>VLOOKUP(E856,Grupo!A:B,2,0)</f>
        <v>_Colhedoras</v>
      </c>
      <c r="G856" s="1">
        <v>1</v>
      </c>
      <c r="H856" s="1">
        <v>19987</v>
      </c>
      <c r="I856" s="2">
        <v>39548</v>
      </c>
      <c r="J856" s="1">
        <v>36389</v>
      </c>
      <c r="K856" s="3">
        <v>16133</v>
      </c>
      <c r="L856" s="1">
        <v>6894</v>
      </c>
      <c r="M856" s="1" t="s">
        <v>175</v>
      </c>
      <c r="N856" s="1" t="s">
        <v>1502</v>
      </c>
    </row>
    <row r="857" spans="1:14" x14ac:dyDescent="0.25">
      <c r="A857" s="1">
        <v>3731</v>
      </c>
      <c r="B857" s="1" t="s">
        <v>474</v>
      </c>
      <c r="C857" s="1" t="s">
        <v>175</v>
      </c>
      <c r="D857" s="1">
        <v>32582</v>
      </c>
      <c r="E857" s="1" t="s">
        <v>1164</v>
      </c>
      <c r="F857" s="32" t="str">
        <f>VLOOKUP(E857,Grupo!A:B,2,0)</f>
        <v>_Colhedoras</v>
      </c>
      <c r="G857" s="1">
        <v>1</v>
      </c>
      <c r="H857" s="1">
        <v>19987</v>
      </c>
      <c r="I857" s="2">
        <v>39548</v>
      </c>
      <c r="J857" s="1">
        <v>36390</v>
      </c>
      <c r="K857" s="3">
        <v>16133</v>
      </c>
      <c r="L857" s="1">
        <v>6897</v>
      </c>
      <c r="M857" s="1" t="s">
        <v>175</v>
      </c>
      <c r="N857" s="1" t="s">
        <v>1502</v>
      </c>
    </row>
    <row r="858" spans="1:14" x14ac:dyDescent="0.25">
      <c r="A858" s="1">
        <v>3731</v>
      </c>
      <c r="B858" s="1" t="s">
        <v>474</v>
      </c>
      <c r="C858" s="1" t="s">
        <v>175</v>
      </c>
      <c r="D858" s="1">
        <v>32582</v>
      </c>
      <c r="E858" s="1" t="s">
        <v>1164</v>
      </c>
      <c r="F858" s="32" t="str">
        <f>VLOOKUP(E858,Grupo!A:B,2,0)</f>
        <v>_Colhedoras</v>
      </c>
      <c r="G858" s="1">
        <v>1</v>
      </c>
      <c r="H858" s="1">
        <v>19987</v>
      </c>
      <c r="I858" s="2">
        <v>39548</v>
      </c>
      <c r="J858" s="1">
        <v>36390</v>
      </c>
      <c r="K858" s="3">
        <v>16133</v>
      </c>
      <c r="L858" s="1">
        <v>6898</v>
      </c>
      <c r="M858" s="1" t="s">
        <v>175</v>
      </c>
      <c r="N858" s="1" t="s">
        <v>1502</v>
      </c>
    </row>
    <row r="859" spans="1:14" x14ac:dyDescent="0.25">
      <c r="A859" s="1">
        <v>3731</v>
      </c>
      <c r="B859" s="1" t="s">
        <v>474</v>
      </c>
      <c r="C859" s="1" t="s">
        <v>175</v>
      </c>
      <c r="D859" s="1">
        <v>32582</v>
      </c>
      <c r="E859" s="1" t="s">
        <v>1164</v>
      </c>
      <c r="F859" s="32" t="str">
        <f>VLOOKUP(E859,Grupo!A:B,2,0)</f>
        <v>_Colhedoras</v>
      </c>
      <c r="G859" s="1">
        <v>1</v>
      </c>
      <c r="H859" s="1">
        <v>19987</v>
      </c>
      <c r="I859" s="2">
        <v>39548</v>
      </c>
      <c r="J859" s="1">
        <v>36390</v>
      </c>
      <c r="K859" s="3">
        <v>16133</v>
      </c>
      <c r="L859" s="1">
        <v>6899</v>
      </c>
      <c r="M859" s="1" t="s">
        <v>175</v>
      </c>
      <c r="N859" s="1" t="s">
        <v>1502</v>
      </c>
    </row>
    <row r="860" spans="1:14" x14ac:dyDescent="0.25">
      <c r="A860" s="1">
        <v>3809</v>
      </c>
      <c r="B860" s="1" t="s">
        <v>512</v>
      </c>
      <c r="C860" s="1" t="s">
        <v>4</v>
      </c>
      <c r="D860" s="1">
        <v>25993</v>
      </c>
      <c r="E860" s="1" t="s">
        <v>1982</v>
      </c>
      <c r="F860" s="32" t="str">
        <f>VLOOKUP(E860,Grupo!A:B,2,0)</f>
        <v>_VM 2-8 m</v>
      </c>
      <c r="G860" s="1">
        <v>1</v>
      </c>
      <c r="H860" s="1">
        <v>19218</v>
      </c>
      <c r="I860" s="2">
        <v>39552</v>
      </c>
      <c r="J860" s="1">
        <v>36433</v>
      </c>
      <c r="K860" s="3">
        <v>34850</v>
      </c>
      <c r="L860" s="1">
        <v>0</v>
      </c>
      <c r="M860" s="1" t="s">
        <v>4</v>
      </c>
      <c r="N860" s="1" t="s">
        <v>1311</v>
      </c>
    </row>
    <row r="861" spans="1:14" x14ac:dyDescent="0.25">
      <c r="A861" s="1">
        <v>2617</v>
      </c>
      <c r="B861" s="1" t="s">
        <v>379</v>
      </c>
      <c r="C861" s="1" t="s">
        <v>2</v>
      </c>
      <c r="D861" s="1">
        <v>30959</v>
      </c>
      <c r="E861" s="1" t="s">
        <v>2149</v>
      </c>
      <c r="F861" s="32" t="str">
        <f>VLOOKUP(E861,Grupo!A:B,2,0)</f>
        <v>_RX 15-20 m</v>
      </c>
      <c r="G861" s="1">
        <v>1</v>
      </c>
      <c r="H861" s="1">
        <v>19643</v>
      </c>
      <c r="I861" s="2">
        <v>39555</v>
      </c>
      <c r="J861" s="1">
        <v>36486</v>
      </c>
      <c r="K861" s="3">
        <v>130000</v>
      </c>
      <c r="L861" s="1">
        <v>6948</v>
      </c>
      <c r="M861" s="1" t="s">
        <v>2</v>
      </c>
      <c r="N861" s="1" t="s">
        <v>1444</v>
      </c>
    </row>
    <row r="862" spans="1:14" x14ac:dyDescent="0.25">
      <c r="A862" s="1">
        <v>3767</v>
      </c>
      <c r="B862" s="1" t="s">
        <v>513</v>
      </c>
      <c r="C862" s="1" t="s">
        <v>29</v>
      </c>
      <c r="D862" s="1">
        <v>32013</v>
      </c>
      <c r="E862" s="1" t="s">
        <v>2181</v>
      </c>
      <c r="F862" s="32" t="str">
        <f>VLOOKUP(E862,Grupo!A:B,2,0)</f>
        <v>_RX 0-11m</v>
      </c>
      <c r="G862" s="1">
        <v>1</v>
      </c>
      <c r="H862" s="1">
        <v>18893</v>
      </c>
      <c r="I862" s="2">
        <v>39555</v>
      </c>
      <c r="J862" s="1">
        <v>36489</v>
      </c>
      <c r="K862" s="3">
        <v>75000</v>
      </c>
      <c r="L862" s="1">
        <v>4546</v>
      </c>
      <c r="M862" s="1" t="s">
        <v>29</v>
      </c>
      <c r="N862" s="1" t="s">
        <v>1335</v>
      </c>
    </row>
    <row r="863" spans="1:14" x14ac:dyDescent="0.25">
      <c r="A863" s="1">
        <v>9311</v>
      </c>
      <c r="B863" s="1" t="s">
        <v>514</v>
      </c>
      <c r="C863" s="1" t="s">
        <v>10</v>
      </c>
      <c r="D863" s="1">
        <v>33790</v>
      </c>
      <c r="E863" s="1" t="s">
        <v>1177</v>
      </c>
      <c r="F863" s="32" t="str">
        <f>VLOOKUP(E863,Grupo!A:B,2,0)</f>
        <v>_Colhedoras</v>
      </c>
      <c r="G863" s="1">
        <v>1</v>
      </c>
      <c r="H863" s="1">
        <v>19978</v>
      </c>
      <c r="I863" s="2">
        <v>39556</v>
      </c>
      <c r="J863" s="1">
        <v>36496</v>
      </c>
      <c r="K863" s="3">
        <v>35000</v>
      </c>
      <c r="L863" s="1">
        <v>0</v>
      </c>
      <c r="M863" s="1" t="s">
        <v>10</v>
      </c>
      <c r="N863" s="1" t="s">
        <v>1271</v>
      </c>
    </row>
    <row r="864" spans="1:14" x14ac:dyDescent="0.25">
      <c r="A864" s="1">
        <v>2115</v>
      </c>
      <c r="B864" s="1" t="s">
        <v>280</v>
      </c>
      <c r="C864" s="1" t="s">
        <v>10</v>
      </c>
      <c r="D864" s="1">
        <v>30908</v>
      </c>
      <c r="E864" s="1" t="s">
        <v>2167</v>
      </c>
      <c r="F864" s="32" t="str">
        <f>VLOOKUP(E864,Grupo!A:B,2,0)</f>
        <v>_RX 15-20 m</v>
      </c>
      <c r="G864" s="1">
        <v>1</v>
      </c>
      <c r="H864" s="1">
        <v>18969</v>
      </c>
      <c r="I864" s="2">
        <v>39560</v>
      </c>
      <c r="J864" s="1">
        <v>36502</v>
      </c>
      <c r="K864" s="3">
        <v>225000</v>
      </c>
      <c r="L864" s="1">
        <v>6874</v>
      </c>
      <c r="M864" s="1" t="s">
        <v>10</v>
      </c>
      <c r="N864" s="1" t="s">
        <v>1210</v>
      </c>
    </row>
    <row r="865" spans="1:14" x14ac:dyDescent="0.25">
      <c r="A865" s="1">
        <v>880</v>
      </c>
      <c r="B865" s="1" t="s">
        <v>215</v>
      </c>
      <c r="C865" s="1" t="s">
        <v>4</v>
      </c>
      <c r="D865" s="1">
        <v>31744</v>
      </c>
      <c r="E865" s="1" t="s">
        <v>1153</v>
      </c>
      <c r="F865" s="32" t="str">
        <f>VLOOKUP(E865,Grupo!A:B,2,0)</f>
        <v>_RX 0-11m</v>
      </c>
      <c r="G865" s="1">
        <v>1</v>
      </c>
      <c r="H865" s="1">
        <v>19531</v>
      </c>
      <c r="I865" s="2">
        <v>39574</v>
      </c>
      <c r="J865" s="1">
        <v>36715</v>
      </c>
      <c r="K865" s="3">
        <v>73000</v>
      </c>
      <c r="L865" s="1">
        <v>6930</v>
      </c>
      <c r="M865" s="1" t="s">
        <v>4</v>
      </c>
      <c r="N865" s="1" t="s">
        <v>1259</v>
      </c>
    </row>
    <row r="866" spans="1:14" x14ac:dyDescent="0.25">
      <c r="A866" s="1">
        <v>880</v>
      </c>
      <c r="B866" s="1" t="s">
        <v>215</v>
      </c>
      <c r="C866" s="1" t="s">
        <v>4</v>
      </c>
      <c r="D866" s="1">
        <v>36460</v>
      </c>
      <c r="E866" s="1" t="s">
        <v>1149</v>
      </c>
      <c r="F866" s="32" t="str">
        <f>VLOOKUP(E866,Grupo!A:B,2,0)</f>
        <v>_TMX 02-5 m</v>
      </c>
      <c r="G866" s="1">
        <v>1</v>
      </c>
      <c r="H866" s="1">
        <v>20194</v>
      </c>
      <c r="I866" s="2">
        <v>39574</v>
      </c>
      <c r="J866" s="1">
        <v>36716</v>
      </c>
      <c r="K866" s="3">
        <v>33384</v>
      </c>
      <c r="L866" s="1">
        <v>6916</v>
      </c>
      <c r="M866" s="1" t="s">
        <v>4</v>
      </c>
      <c r="N866" s="1" t="s">
        <v>1209</v>
      </c>
    </row>
    <row r="867" spans="1:14" x14ac:dyDescent="0.25">
      <c r="A867" s="1">
        <v>9316</v>
      </c>
      <c r="B867" s="1" t="s">
        <v>516</v>
      </c>
      <c r="C867" s="1" t="s">
        <v>517</v>
      </c>
      <c r="D867" s="1">
        <v>32582</v>
      </c>
      <c r="E867" s="1" t="s">
        <v>1164</v>
      </c>
      <c r="F867" s="32" t="str">
        <f>VLOOKUP(E867,Grupo!A:B,2,0)</f>
        <v>_Colhedoras</v>
      </c>
      <c r="G867" s="1">
        <v>1</v>
      </c>
      <c r="H867" s="1">
        <v>20205</v>
      </c>
      <c r="I867" s="2">
        <v>39580</v>
      </c>
      <c r="J867" s="1">
        <v>36788</v>
      </c>
      <c r="K867" s="3">
        <v>34000</v>
      </c>
      <c r="L867" s="1">
        <v>6923</v>
      </c>
      <c r="M867" s="1" t="s">
        <v>517</v>
      </c>
      <c r="N867" s="1" t="s">
        <v>1530</v>
      </c>
    </row>
    <row r="868" spans="1:14" x14ac:dyDescent="0.25">
      <c r="A868" s="1">
        <v>256</v>
      </c>
      <c r="B868" s="1" t="s">
        <v>515</v>
      </c>
      <c r="C868" s="1" t="s">
        <v>4</v>
      </c>
      <c r="D868" s="1">
        <v>27544</v>
      </c>
      <c r="E868" s="1" t="s">
        <v>2133</v>
      </c>
      <c r="F868" s="32" t="e">
        <f>VLOOKUP(E868,Grupo!A:B,2,0)</f>
        <v>#N/A</v>
      </c>
      <c r="G868" s="1">
        <v>1</v>
      </c>
      <c r="H868" s="1">
        <v>19277</v>
      </c>
      <c r="I868" s="2">
        <v>39580</v>
      </c>
      <c r="J868" s="1">
        <v>36784</v>
      </c>
      <c r="K868" s="3">
        <v>85000</v>
      </c>
      <c r="L868" s="1">
        <v>6936</v>
      </c>
      <c r="M868" s="1" t="s">
        <v>4</v>
      </c>
      <c r="N868" s="1" t="s">
        <v>1258</v>
      </c>
    </row>
    <row r="869" spans="1:14" x14ac:dyDescent="0.25">
      <c r="A869" s="1">
        <v>640</v>
      </c>
      <c r="B869" s="1" t="s">
        <v>198</v>
      </c>
      <c r="C869" s="1" t="s">
        <v>15</v>
      </c>
      <c r="D869" s="1">
        <v>30908</v>
      </c>
      <c r="E869" s="1" t="s">
        <v>2167</v>
      </c>
      <c r="F869" s="32" t="str">
        <f>VLOOKUP(E869,Grupo!A:B,2,0)</f>
        <v>_RX 15-20 m</v>
      </c>
      <c r="G869" s="1">
        <v>1</v>
      </c>
      <c r="H869" s="1">
        <v>19021</v>
      </c>
      <c r="I869" s="2">
        <v>39581</v>
      </c>
      <c r="J869" s="1">
        <v>36824</v>
      </c>
      <c r="K869" s="3">
        <v>200000</v>
      </c>
      <c r="L869" s="1">
        <v>6870</v>
      </c>
      <c r="M869" s="1" t="s">
        <v>15</v>
      </c>
      <c r="N869" s="1" t="s">
        <v>1322</v>
      </c>
    </row>
    <row r="870" spans="1:14" x14ac:dyDescent="0.25">
      <c r="A870" s="1">
        <v>640</v>
      </c>
      <c r="B870" s="1" t="s">
        <v>198</v>
      </c>
      <c r="C870" s="1" t="s">
        <v>15</v>
      </c>
      <c r="D870" s="1">
        <v>30908</v>
      </c>
      <c r="E870" s="1" t="s">
        <v>2167</v>
      </c>
      <c r="F870" s="32" t="str">
        <f>VLOOKUP(E870,Grupo!A:B,2,0)</f>
        <v>_RX 15-20 m</v>
      </c>
      <c r="G870" s="1">
        <v>1</v>
      </c>
      <c r="H870" s="1">
        <v>19023</v>
      </c>
      <c r="I870" s="2">
        <v>39581</v>
      </c>
      <c r="J870" s="1">
        <v>36825</v>
      </c>
      <c r="K870" s="3">
        <v>200000</v>
      </c>
      <c r="L870" s="1">
        <v>6880</v>
      </c>
      <c r="M870" s="1" t="s">
        <v>15</v>
      </c>
      <c r="N870" s="1" t="s">
        <v>1322</v>
      </c>
    </row>
    <row r="871" spans="1:14" x14ac:dyDescent="0.25">
      <c r="A871" s="1">
        <v>7566</v>
      </c>
      <c r="B871" s="1" t="s">
        <v>519</v>
      </c>
      <c r="C871" s="1" t="s">
        <v>4</v>
      </c>
      <c r="D871" s="1">
        <v>36189</v>
      </c>
      <c r="E871" s="1" t="s">
        <v>2130</v>
      </c>
      <c r="F871" s="32" t="e">
        <f>VLOOKUP(E871,Grupo!A:B,2,0)</f>
        <v>#N/A</v>
      </c>
      <c r="G871" s="1">
        <v>1</v>
      </c>
      <c r="H871" s="1">
        <v>20227</v>
      </c>
      <c r="I871" s="2">
        <v>39584</v>
      </c>
      <c r="J871" s="1">
        <v>36853</v>
      </c>
      <c r="K871" s="3">
        <v>110000</v>
      </c>
      <c r="L871" s="1">
        <v>6917</v>
      </c>
      <c r="M871" s="1" t="s">
        <v>4</v>
      </c>
      <c r="N871" s="1" t="s">
        <v>1532</v>
      </c>
    </row>
    <row r="872" spans="1:14" x14ac:dyDescent="0.25">
      <c r="A872" s="1">
        <v>9340</v>
      </c>
      <c r="B872" s="1" t="s">
        <v>518</v>
      </c>
      <c r="C872" s="1" t="s">
        <v>15</v>
      </c>
      <c r="D872" s="1">
        <v>36593</v>
      </c>
      <c r="E872" s="1" t="s">
        <v>2102</v>
      </c>
      <c r="F872" s="32" t="e">
        <f>VLOOKUP(E872,Grupo!A:B,2,0)</f>
        <v>#N/A</v>
      </c>
      <c r="G872" s="1">
        <v>1</v>
      </c>
      <c r="H872" s="1">
        <v>20259</v>
      </c>
      <c r="I872" s="2">
        <v>39584</v>
      </c>
      <c r="J872" s="1">
        <v>36854</v>
      </c>
      <c r="K872" s="3">
        <v>110500</v>
      </c>
      <c r="L872" s="1">
        <v>6926</v>
      </c>
      <c r="M872" s="1" t="s">
        <v>15</v>
      </c>
      <c r="N872" s="1" t="s">
        <v>1531</v>
      </c>
    </row>
    <row r="873" spans="1:14" x14ac:dyDescent="0.25">
      <c r="A873" s="1">
        <v>3774</v>
      </c>
      <c r="B873" s="1" t="s">
        <v>520</v>
      </c>
      <c r="C873" s="1" t="s">
        <v>15</v>
      </c>
      <c r="D873" s="1">
        <v>36672</v>
      </c>
      <c r="E873" s="1" t="s">
        <v>2106</v>
      </c>
      <c r="F873" s="32" t="e">
        <f>VLOOKUP(E873,Grupo!A:B,2,0)</f>
        <v>#N/A</v>
      </c>
      <c r="G873" s="1">
        <v>1</v>
      </c>
      <c r="H873" s="1">
        <v>19013</v>
      </c>
      <c r="I873" s="2">
        <v>39589</v>
      </c>
      <c r="J873" s="1">
        <v>36931</v>
      </c>
      <c r="K873" s="3">
        <v>147594.70000000001</v>
      </c>
      <c r="L873" s="1">
        <v>6925</v>
      </c>
      <c r="M873" s="1" t="s">
        <v>15</v>
      </c>
      <c r="N873" s="1" t="s">
        <v>1206</v>
      </c>
    </row>
    <row r="874" spans="1:14" x14ac:dyDescent="0.25">
      <c r="A874" s="1">
        <v>1046</v>
      </c>
      <c r="B874" s="1" t="s">
        <v>37</v>
      </c>
      <c r="C874" s="1" t="s">
        <v>29</v>
      </c>
      <c r="D874" s="1">
        <v>27544</v>
      </c>
      <c r="E874" s="1" t="s">
        <v>2133</v>
      </c>
      <c r="F874" s="32" t="e">
        <f>VLOOKUP(E874,Grupo!A:B,2,0)</f>
        <v>#N/A</v>
      </c>
      <c r="G874" s="1">
        <v>1</v>
      </c>
      <c r="H874" s="1">
        <v>20290</v>
      </c>
      <c r="I874" s="2">
        <v>39591</v>
      </c>
      <c r="J874" s="1">
        <v>36940</v>
      </c>
      <c r="K874" s="3">
        <v>50829</v>
      </c>
      <c r="L874" s="1">
        <v>5184</v>
      </c>
      <c r="M874" s="1" t="s">
        <v>29</v>
      </c>
      <c r="N874" s="1" t="s">
        <v>1213</v>
      </c>
    </row>
    <row r="875" spans="1:14" x14ac:dyDescent="0.25">
      <c r="A875" s="1">
        <v>9281</v>
      </c>
      <c r="B875" s="1" t="s">
        <v>521</v>
      </c>
      <c r="C875" s="1" t="s">
        <v>29</v>
      </c>
      <c r="D875" s="1">
        <v>27400</v>
      </c>
      <c r="E875" s="1" t="s">
        <v>2119</v>
      </c>
      <c r="F875" s="32" t="str">
        <f>VLOOKUP(E875,Grupo!A:B,2,0)</f>
        <v>_TMX 02-5 m</v>
      </c>
      <c r="G875" s="1">
        <v>1</v>
      </c>
      <c r="H875" s="1">
        <v>19614</v>
      </c>
      <c r="I875" s="2">
        <v>39595</v>
      </c>
      <c r="J875" s="1">
        <v>36971</v>
      </c>
      <c r="K875" s="3">
        <v>26000</v>
      </c>
      <c r="L875" s="1">
        <v>6937</v>
      </c>
      <c r="M875" s="1" t="s">
        <v>29</v>
      </c>
      <c r="N875" s="1" t="s">
        <v>1448</v>
      </c>
    </row>
    <row r="876" spans="1:14" x14ac:dyDescent="0.25">
      <c r="A876" s="1">
        <v>9313</v>
      </c>
      <c r="B876" s="1" t="s">
        <v>522</v>
      </c>
      <c r="C876" s="1" t="s">
        <v>2</v>
      </c>
      <c r="D876" s="1">
        <v>32582</v>
      </c>
      <c r="E876" s="1" t="s">
        <v>1164</v>
      </c>
      <c r="F876" s="32" t="str">
        <f>VLOOKUP(E876,Grupo!A:B,2,0)</f>
        <v>_Colhedoras</v>
      </c>
      <c r="G876" s="1">
        <v>1</v>
      </c>
      <c r="H876" s="1">
        <v>19998</v>
      </c>
      <c r="I876" s="2">
        <v>39596</v>
      </c>
      <c r="J876" s="1">
        <v>37006</v>
      </c>
      <c r="K876" s="3">
        <v>29900</v>
      </c>
      <c r="L876" s="1">
        <v>6939</v>
      </c>
      <c r="M876" s="1" t="s">
        <v>2</v>
      </c>
      <c r="N876" s="1" t="s">
        <v>1533</v>
      </c>
    </row>
    <row r="877" spans="1:14" x14ac:dyDescent="0.25">
      <c r="A877" s="1">
        <v>9289</v>
      </c>
      <c r="B877" s="1" t="s">
        <v>523</v>
      </c>
      <c r="C877" s="1" t="s">
        <v>15</v>
      </c>
      <c r="D877" s="1">
        <v>21988</v>
      </c>
      <c r="E877" s="1" t="s">
        <v>2153</v>
      </c>
      <c r="F877" s="32" t="e">
        <f>VLOOKUP(E877,Grupo!A:B,2,0)</f>
        <v>#N/A</v>
      </c>
      <c r="G877" s="1">
        <v>1</v>
      </c>
      <c r="H877" s="1">
        <v>19740</v>
      </c>
      <c r="I877" s="2">
        <v>39596</v>
      </c>
      <c r="J877" s="1">
        <v>37005</v>
      </c>
      <c r="K877" s="3">
        <v>95000</v>
      </c>
      <c r="L877" s="1">
        <v>6467</v>
      </c>
      <c r="M877" s="1" t="s">
        <v>15</v>
      </c>
      <c r="N877" s="1" t="s">
        <v>1534</v>
      </c>
    </row>
    <row r="878" spans="1:14" x14ac:dyDescent="0.25">
      <c r="A878" s="1">
        <v>3842</v>
      </c>
      <c r="B878" s="1" t="s">
        <v>524</v>
      </c>
      <c r="C878" s="1" t="s">
        <v>29</v>
      </c>
      <c r="D878" s="1">
        <v>31744</v>
      </c>
      <c r="E878" s="1" t="s">
        <v>1153</v>
      </c>
      <c r="F878" s="32" t="str">
        <f>VLOOKUP(E878,Grupo!A:B,2,0)</f>
        <v>_RX 0-11m</v>
      </c>
      <c r="G878" s="1">
        <v>1</v>
      </c>
      <c r="H878" s="1">
        <v>19494</v>
      </c>
      <c r="I878" s="2">
        <v>39601</v>
      </c>
      <c r="J878" s="1">
        <v>37074</v>
      </c>
      <c r="K878" s="3">
        <v>71000</v>
      </c>
      <c r="L878" s="1">
        <v>0</v>
      </c>
      <c r="M878" s="1" t="s">
        <v>29</v>
      </c>
      <c r="N878" s="1" t="s">
        <v>1535</v>
      </c>
    </row>
    <row r="879" spans="1:14" x14ac:dyDescent="0.25">
      <c r="A879" s="1">
        <v>9326</v>
      </c>
      <c r="B879" s="1" t="s">
        <v>526</v>
      </c>
      <c r="C879" s="1" t="s">
        <v>29</v>
      </c>
      <c r="D879" s="1">
        <v>32582</v>
      </c>
      <c r="E879" s="1" t="s">
        <v>1164</v>
      </c>
      <c r="F879" s="32" t="str">
        <f>VLOOKUP(E879,Grupo!A:B,2,0)</f>
        <v>_Colhedoras</v>
      </c>
      <c r="G879" s="1">
        <v>1</v>
      </c>
      <c r="H879" s="1">
        <v>20213</v>
      </c>
      <c r="I879" s="2">
        <v>39602</v>
      </c>
      <c r="J879" s="1">
        <v>37087</v>
      </c>
      <c r="K879" s="3">
        <v>19400</v>
      </c>
      <c r="L879" s="1">
        <v>5927</v>
      </c>
      <c r="M879" s="1" t="s">
        <v>29</v>
      </c>
      <c r="N879" s="1" t="s">
        <v>1279</v>
      </c>
    </row>
    <row r="880" spans="1:14" x14ac:dyDescent="0.25">
      <c r="A880" s="1">
        <v>9332</v>
      </c>
      <c r="B880" s="1" t="s">
        <v>525</v>
      </c>
      <c r="C880" s="1" t="s">
        <v>15</v>
      </c>
      <c r="D880" s="1">
        <v>32582</v>
      </c>
      <c r="E880" s="1" t="s">
        <v>1164</v>
      </c>
      <c r="F880" s="32" t="str">
        <f>VLOOKUP(E880,Grupo!A:B,2,0)</f>
        <v>_Colhedoras</v>
      </c>
      <c r="G880" s="1">
        <v>1</v>
      </c>
      <c r="H880" s="1">
        <v>20201</v>
      </c>
      <c r="I880" s="2">
        <v>39602</v>
      </c>
      <c r="J880" s="1">
        <v>37090</v>
      </c>
      <c r="K880" s="3">
        <v>34500</v>
      </c>
      <c r="L880" s="1">
        <v>6940</v>
      </c>
      <c r="M880" s="1" t="s">
        <v>15</v>
      </c>
      <c r="N880" s="1" t="s">
        <v>1536</v>
      </c>
    </row>
    <row r="881" spans="1:14" x14ac:dyDescent="0.25">
      <c r="A881" s="1">
        <v>3800</v>
      </c>
      <c r="B881" s="1" t="s">
        <v>527</v>
      </c>
      <c r="C881" s="1" t="s">
        <v>15</v>
      </c>
      <c r="D881" s="1">
        <v>32347</v>
      </c>
      <c r="E881" s="1" t="s">
        <v>2152</v>
      </c>
      <c r="F881" s="32" t="str">
        <f>VLOOKUP(E881,Grupo!A:B,2,0)</f>
        <v>_RX 15-20 m</v>
      </c>
      <c r="G881" s="1">
        <v>1</v>
      </c>
      <c r="H881" s="1">
        <v>19162</v>
      </c>
      <c r="I881" s="2">
        <v>39602</v>
      </c>
      <c r="J881" s="1">
        <v>37095</v>
      </c>
      <c r="K881" s="3">
        <v>160000</v>
      </c>
      <c r="L881" s="1">
        <v>6928</v>
      </c>
      <c r="M881" s="1" t="s">
        <v>15</v>
      </c>
      <c r="N881" s="1" t="s">
        <v>1322</v>
      </c>
    </row>
    <row r="882" spans="1:14" x14ac:dyDescent="0.25">
      <c r="A882" s="1">
        <v>9360</v>
      </c>
      <c r="B882" s="1" t="s">
        <v>528</v>
      </c>
      <c r="C882" s="1" t="s">
        <v>29</v>
      </c>
      <c r="D882" s="1">
        <v>21793</v>
      </c>
      <c r="E882" s="1" t="s">
        <v>2241</v>
      </c>
      <c r="F882" s="32" t="e">
        <f>VLOOKUP(E882,Grupo!A:B,2,0)</f>
        <v>#N/A</v>
      </c>
      <c r="G882" s="1">
        <v>1</v>
      </c>
      <c r="H882" s="1">
        <v>20518</v>
      </c>
      <c r="I882" s="2">
        <v>39603</v>
      </c>
      <c r="J882" s="1">
        <v>37120</v>
      </c>
      <c r="K882" s="3">
        <v>26000</v>
      </c>
      <c r="L882" s="1">
        <v>6423</v>
      </c>
      <c r="M882" s="1" t="s">
        <v>29</v>
      </c>
      <c r="N882" s="1" t="s">
        <v>1537</v>
      </c>
    </row>
    <row r="883" spans="1:14" x14ac:dyDescent="0.25">
      <c r="A883" s="1">
        <v>9302</v>
      </c>
      <c r="B883" s="1" t="s">
        <v>530</v>
      </c>
      <c r="C883" s="1" t="s">
        <v>10</v>
      </c>
      <c r="D883" s="1">
        <v>31744</v>
      </c>
      <c r="E883" s="1" t="s">
        <v>1153</v>
      </c>
      <c r="F883" s="32" t="str">
        <f>VLOOKUP(E883,Grupo!A:B,2,0)</f>
        <v>_RX 0-11m</v>
      </c>
      <c r="G883" s="1">
        <v>1</v>
      </c>
      <c r="H883" s="1">
        <v>19917</v>
      </c>
      <c r="I883" s="2">
        <v>39604</v>
      </c>
      <c r="J883" s="1">
        <v>37133</v>
      </c>
      <c r="K883" s="3">
        <v>84800</v>
      </c>
      <c r="L883" s="1"/>
      <c r="M883" s="1" t="s">
        <v>10</v>
      </c>
      <c r="N883" s="1" t="s">
        <v>1388</v>
      </c>
    </row>
    <row r="884" spans="1:14" x14ac:dyDescent="0.25">
      <c r="A884" s="1">
        <v>9323</v>
      </c>
      <c r="B884" s="1" t="s">
        <v>531</v>
      </c>
      <c r="C884" s="1" t="s">
        <v>79</v>
      </c>
      <c r="D884" s="1">
        <v>19126</v>
      </c>
      <c r="E884" s="1" t="s">
        <v>2190</v>
      </c>
      <c r="F884" s="32" t="str">
        <f>VLOOKUP(E884,Grupo!A:B,2,0)</f>
        <v>_Colhedoras</v>
      </c>
      <c r="G884" s="1">
        <v>1</v>
      </c>
      <c r="H884" s="1">
        <v>20557</v>
      </c>
      <c r="I884" s="2">
        <v>39604</v>
      </c>
      <c r="J884" s="1">
        <v>37138</v>
      </c>
      <c r="K884" s="3">
        <v>25525</v>
      </c>
      <c r="L884" s="1">
        <v>6688</v>
      </c>
      <c r="M884" s="1" t="s">
        <v>79</v>
      </c>
      <c r="N884" s="1" t="s">
        <v>1539</v>
      </c>
    </row>
    <row r="885" spans="1:14" x14ac:dyDescent="0.25">
      <c r="A885" s="1">
        <v>9345</v>
      </c>
      <c r="B885" s="1" t="s">
        <v>529</v>
      </c>
      <c r="C885" s="1" t="s">
        <v>4</v>
      </c>
      <c r="D885" s="1">
        <v>36894</v>
      </c>
      <c r="E885" s="1" t="s">
        <v>1185</v>
      </c>
      <c r="F885" s="32" t="str">
        <f>VLOOKUP(E885,Grupo!A:B,2,0)</f>
        <v>_TMX 06-10 m</v>
      </c>
      <c r="G885" s="1">
        <v>1</v>
      </c>
      <c r="H885" s="1">
        <v>20296</v>
      </c>
      <c r="I885" s="2">
        <v>39604</v>
      </c>
      <c r="J885" s="1">
        <v>37140</v>
      </c>
      <c r="K885" s="3">
        <v>74510</v>
      </c>
      <c r="L885" s="1">
        <v>6947</v>
      </c>
      <c r="M885" s="1" t="s">
        <v>4</v>
      </c>
      <c r="N885" s="1" t="s">
        <v>1538</v>
      </c>
    </row>
    <row r="886" spans="1:14" x14ac:dyDescent="0.25">
      <c r="A886" s="1">
        <v>9335</v>
      </c>
      <c r="B886" s="1" t="s">
        <v>532</v>
      </c>
      <c r="C886" s="1" t="s">
        <v>4</v>
      </c>
      <c r="D886" s="1">
        <v>37136</v>
      </c>
      <c r="E886" s="1" t="s">
        <v>1137</v>
      </c>
      <c r="F886" s="32" t="str">
        <f>VLOOKUP(E886,Grupo!A:B,2,0)</f>
        <v>_TMX 06-10 m</v>
      </c>
      <c r="G886" s="1">
        <v>1</v>
      </c>
      <c r="H886" s="1">
        <v>20280</v>
      </c>
      <c r="I886" s="2">
        <v>39605</v>
      </c>
      <c r="J886" s="1">
        <v>37154</v>
      </c>
      <c r="K886" s="3">
        <v>100000</v>
      </c>
      <c r="L886" s="1"/>
      <c r="M886" s="1" t="s">
        <v>4</v>
      </c>
      <c r="N886" s="1" t="s">
        <v>1252</v>
      </c>
    </row>
    <row r="887" spans="1:14" x14ac:dyDescent="0.25">
      <c r="A887" s="1">
        <v>7816</v>
      </c>
      <c r="B887" s="1" t="s">
        <v>533</v>
      </c>
      <c r="C887" s="1" t="s">
        <v>1</v>
      </c>
      <c r="D887" s="1">
        <v>36894</v>
      </c>
      <c r="E887" s="1" t="s">
        <v>1185</v>
      </c>
      <c r="F887" s="32" t="str">
        <f>VLOOKUP(E887,Grupo!A:B,2,0)</f>
        <v>_TMX 06-10 m</v>
      </c>
      <c r="G887" s="1">
        <v>1</v>
      </c>
      <c r="H887" s="1">
        <v>20045</v>
      </c>
      <c r="I887" s="2">
        <v>39609</v>
      </c>
      <c r="J887" s="1">
        <v>37191</v>
      </c>
      <c r="K887" s="3">
        <v>62500</v>
      </c>
      <c r="L887" s="1">
        <v>6933</v>
      </c>
      <c r="M887" s="1" t="s">
        <v>1</v>
      </c>
      <c r="N887" s="1" t="s">
        <v>1278</v>
      </c>
    </row>
    <row r="888" spans="1:14" x14ac:dyDescent="0.25">
      <c r="A888" s="1">
        <v>2678</v>
      </c>
      <c r="B888" s="1" t="s">
        <v>394</v>
      </c>
      <c r="C888" s="1" t="s">
        <v>2</v>
      </c>
      <c r="D888" s="1">
        <v>30908</v>
      </c>
      <c r="E888" s="1" t="s">
        <v>2167</v>
      </c>
      <c r="F888" s="32" t="str">
        <f>VLOOKUP(E888,Grupo!A:B,2,0)</f>
        <v>_RX 15-20 m</v>
      </c>
      <c r="G888" s="1">
        <v>1</v>
      </c>
      <c r="H888" s="1">
        <v>18751</v>
      </c>
      <c r="I888" s="2">
        <v>39611</v>
      </c>
      <c r="J888" s="1">
        <v>37235</v>
      </c>
      <c r="K888" s="3">
        <v>230000</v>
      </c>
      <c r="L888" s="1">
        <v>6914</v>
      </c>
      <c r="M888" s="1" t="s">
        <v>2</v>
      </c>
      <c r="N888" s="1" t="s">
        <v>1453</v>
      </c>
    </row>
    <row r="889" spans="1:14" x14ac:dyDescent="0.25">
      <c r="A889" s="1">
        <v>2678</v>
      </c>
      <c r="B889" s="1" t="s">
        <v>394</v>
      </c>
      <c r="C889" s="1" t="s">
        <v>2</v>
      </c>
      <c r="D889" s="1">
        <v>30908</v>
      </c>
      <c r="E889" s="1" t="s">
        <v>2167</v>
      </c>
      <c r="F889" s="32" t="str">
        <f>VLOOKUP(E889,Grupo!A:B,2,0)</f>
        <v>_RX 15-20 m</v>
      </c>
      <c r="G889" s="1">
        <v>1</v>
      </c>
      <c r="H889" s="1">
        <v>18756</v>
      </c>
      <c r="I889" s="2">
        <v>39611</v>
      </c>
      <c r="J889" s="1">
        <v>37239</v>
      </c>
      <c r="K889" s="3">
        <v>230000</v>
      </c>
      <c r="L889" s="1">
        <v>6909</v>
      </c>
      <c r="M889" s="1" t="s">
        <v>2</v>
      </c>
      <c r="N889" s="1" t="s">
        <v>1453</v>
      </c>
    </row>
    <row r="890" spans="1:14" x14ac:dyDescent="0.25">
      <c r="A890" s="1">
        <v>2678</v>
      </c>
      <c r="B890" s="1" t="s">
        <v>394</v>
      </c>
      <c r="C890" s="1" t="s">
        <v>2</v>
      </c>
      <c r="D890" s="1">
        <v>30908</v>
      </c>
      <c r="E890" s="1" t="s">
        <v>2167</v>
      </c>
      <c r="F890" s="32" t="str">
        <f>VLOOKUP(E890,Grupo!A:B,2,0)</f>
        <v>_RX 15-20 m</v>
      </c>
      <c r="G890" s="1">
        <v>1</v>
      </c>
      <c r="H890" s="1">
        <v>18752</v>
      </c>
      <c r="I890" s="2">
        <v>39611</v>
      </c>
      <c r="J890" s="1">
        <v>37236</v>
      </c>
      <c r="K890" s="3">
        <v>230000</v>
      </c>
      <c r="L890" s="1">
        <v>6906</v>
      </c>
      <c r="M890" s="1" t="s">
        <v>2</v>
      </c>
      <c r="N890" s="1" t="s">
        <v>1453</v>
      </c>
    </row>
    <row r="891" spans="1:14" x14ac:dyDescent="0.25">
      <c r="A891" s="1">
        <v>2678</v>
      </c>
      <c r="B891" s="1" t="s">
        <v>394</v>
      </c>
      <c r="C891" s="1" t="s">
        <v>2</v>
      </c>
      <c r="D891" s="1">
        <v>30908</v>
      </c>
      <c r="E891" s="1" t="s">
        <v>2167</v>
      </c>
      <c r="F891" s="32" t="str">
        <f>VLOOKUP(E891,Grupo!A:B,2,0)</f>
        <v>_RX 15-20 m</v>
      </c>
      <c r="G891" s="1">
        <v>1</v>
      </c>
      <c r="H891" s="1">
        <v>18753</v>
      </c>
      <c r="I891" s="2">
        <v>39611</v>
      </c>
      <c r="J891" s="1">
        <v>37237</v>
      </c>
      <c r="K891" s="3">
        <v>230000</v>
      </c>
      <c r="L891" s="1">
        <v>6907</v>
      </c>
      <c r="M891" s="1" t="s">
        <v>2</v>
      </c>
      <c r="N891" s="1" t="s">
        <v>1453</v>
      </c>
    </row>
    <row r="892" spans="1:14" x14ac:dyDescent="0.25">
      <c r="A892" s="1">
        <v>2678</v>
      </c>
      <c r="B892" s="1" t="s">
        <v>394</v>
      </c>
      <c r="C892" s="1" t="s">
        <v>2</v>
      </c>
      <c r="D892" s="1">
        <v>30908</v>
      </c>
      <c r="E892" s="1" t="s">
        <v>2167</v>
      </c>
      <c r="F892" s="32" t="str">
        <f>VLOOKUP(E892,Grupo!A:B,2,0)</f>
        <v>_RX 15-20 m</v>
      </c>
      <c r="G892" s="1">
        <v>1</v>
      </c>
      <c r="H892" s="1">
        <v>18755</v>
      </c>
      <c r="I892" s="2">
        <v>39611</v>
      </c>
      <c r="J892" s="1">
        <v>37238</v>
      </c>
      <c r="K892" s="3">
        <v>230000</v>
      </c>
      <c r="L892" s="1">
        <v>6908</v>
      </c>
      <c r="M892" s="1" t="s">
        <v>2</v>
      </c>
      <c r="N892" s="1" t="s">
        <v>1453</v>
      </c>
    </row>
    <row r="893" spans="1:14" x14ac:dyDescent="0.25">
      <c r="A893" s="1">
        <v>7166</v>
      </c>
      <c r="B893" s="1" t="s">
        <v>268</v>
      </c>
      <c r="C893" s="1" t="s">
        <v>2</v>
      </c>
      <c r="D893" s="1">
        <v>35509</v>
      </c>
      <c r="E893" s="1" t="s">
        <v>1168</v>
      </c>
      <c r="F893" s="32" t="str">
        <f>VLOOKUP(E893,Grupo!A:B,2,0)</f>
        <v>_Distribuidor_Ester</v>
      </c>
      <c r="G893" s="1">
        <v>1</v>
      </c>
      <c r="H893" s="1">
        <v>19856</v>
      </c>
      <c r="I893" s="2">
        <v>39612</v>
      </c>
      <c r="J893" s="1">
        <v>37272</v>
      </c>
      <c r="K893" s="3">
        <v>68664</v>
      </c>
      <c r="L893" s="1">
        <v>6943</v>
      </c>
      <c r="M893" s="1" t="s">
        <v>2</v>
      </c>
      <c r="N893" s="1" t="s">
        <v>1371</v>
      </c>
    </row>
    <row r="894" spans="1:14" x14ac:dyDescent="0.25">
      <c r="A894" s="1">
        <v>7166</v>
      </c>
      <c r="B894" s="1" t="s">
        <v>268</v>
      </c>
      <c r="C894" s="1" t="s">
        <v>2</v>
      </c>
      <c r="D894" s="1">
        <v>30908</v>
      </c>
      <c r="E894" s="1" t="s">
        <v>2167</v>
      </c>
      <c r="F894" s="32" t="str">
        <f>VLOOKUP(E894,Grupo!A:B,2,0)</f>
        <v>_RX 15-20 m</v>
      </c>
      <c r="G894" s="1">
        <v>1</v>
      </c>
      <c r="H894" s="1">
        <v>19855</v>
      </c>
      <c r="I894" s="2">
        <v>39612</v>
      </c>
      <c r="J894" s="1">
        <v>37271</v>
      </c>
      <c r="K894" s="3">
        <v>243850</v>
      </c>
      <c r="L894" s="1">
        <v>6946</v>
      </c>
      <c r="M894" s="1" t="s">
        <v>2</v>
      </c>
      <c r="N894" s="1" t="s">
        <v>1371</v>
      </c>
    </row>
    <row r="895" spans="1:14" x14ac:dyDescent="0.25">
      <c r="A895" s="1">
        <v>9273</v>
      </c>
      <c r="B895" s="1" t="s">
        <v>534</v>
      </c>
      <c r="C895" s="1" t="s">
        <v>2</v>
      </c>
      <c r="D895" s="1">
        <v>36973</v>
      </c>
      <c r="E895" s="1" t="s">
        <v>1151</v>
      </c>
      <c r="F895" s="32" t="str">
        <f>VLOOKUP(E895,Grupo!A:B,2,0)</f>
        <v>_RX 0-11m</v>
      </c>
      <c r="G895" s="1">
        <v>1</v>
      </c>
      <c r="H895" s="1">
        <v>20712</v>
      </c>
      <c r="I895" s="2">
        <v>39619</v>
      </c>
      <c r="J895" s="1">
        <v>37351</v>
      </c>
      <c r="K895" s="3">
        <v>102000</v>
      </c>
      <c r="L895" s="1">
        <v>6955</v>
      </c>
      <c r="M895" s="1" t="s">
        <v>2</v>
      </c>
      <c r="N895" s="1" t="s">
        <v>1239</v>
      </c>
    </row>
    <row r="896" spans="1:14" x14ac:dyDescent="0.25">
      <c r="A896" s="1">
        <v>3640</v>
      </c>
      <c r="B896" s="1" t="s">
        <v>470</v>
      </c>
      <c r="C896" s="1" t="s">
        <v>2</v>
      </c>
      <c r="D896" s="1">
        <v>30908</v>
      </c>
      <c r="E896" s="1" t="s">
        <v>2167</v>
      </c>
      <c r="F896" s="32" t="str">
        <f>VLOOKUP(E896,Grupo!A:B,2,0)</f>
        <v>_RX 15-20 m</v>
      </c>
      <c r="G896" s="1">
        <v>1</v>
      </c>
      <c r="H896" s="1">
        <v>19610</v>
      </c>
      <c r="I896" s="2">
        <v>39619</v>
      </c>
      <c r="J896" s="1">
        <v>37359</v>
      </c>
      <c r="K896" s="3">
        <v>210000</v>
      </c>
      <c r="L896" s="1">
        <v>6956</v>
      </c>
      <c r="M896" s="1" t="s">
        <v>2</v>
      </c>
      <c r="N896" s="1" t="s">
        <v>1498</v>
      </c>
    </row>
    <row r="897" spans="1:14" x14ac:dyDescent="0.25">
      <c r="A897" s="1">
        <v>640</v>
      </c>
      <c r="B897" s="1" t="s">
        <v>198</v>
      </c>
      <c r="C897" s="1" t="s">
        <v>15</v>
      </c>
      <c r="D897" s="1">
        <v>30908</v>
      </c>
      <c r="E897" s="1" t="s">
        <v>2167</v>
      </c>
      <c r="F897" s="32" t="str">
        <f>VLOOKUP(E897,Grupo!A:B,2,0)</f>
        <v>_RX 15-20 m</v>
      </c>
      <c r="G897" s="1">
        <v>1</v>
      </c>
      <c r="H897" s="1">
        <v>19026</v>
      </c>
      <c r="I897" s="2">
        <v>39619</v>
      </c>
      <c r="J897" s="1">
        <v>37358</v>
      </c>
      <c r="K897" s="3">
        <v>200000</v>
      </c>
      <c r="L897" s="1">
        <v>6911</v>
      </c>
      <c r="M897" s="1" t="s">
        <v>15</v>
      </c>
      <c r="N897" s="1" t="s">
        <v>1322</v>
      </c>
    </row>
    <row r="898" spans="1:14" x14ac:dyDescent="0.25">
      <c r="A898" s="1">
        <v>1046</v>
      </c>
      <c r="B898" s="1" t="s">
        <v>37</v>
      </c>
      <c r="C898" s="1" t="s">
        <v>29</v>
      </c>
      <c r="D898" s="1">
        <v>33790</v>
      </c>
      <c r="E898" s="1" t="s">
        <v>1177</v>
      </c>
      <c r="F898" s="32" t="str">
        <f>VLOOKUP(E898,Grupo!A:B,2,0)</f>
        <v>_Colhedoras</v>
      </c>
      <c r="G898" s="1">
        <v>1</v>
      </c>
      <c r="H898" s="1">
        <v>20207</v>
      </c>
      <c r="I898" s="2">
        <v>39623</v>
      </c>
      <c r="J898" s="1">
        <v>37393</v>
      </c>
      <c r="K898" s="3">
        <v>32092.53</v>
      </c>
      <c r="L898" s="1">
        <v>6944</v>
      </c>
      <c r="M898" s="1" t="s">
        <v>29</v>
      </c>
      <c r="N898" s="1" t="s">
        <v>1213</v>
      </c>
    </row>
    <row r="899" spans="1:14" x14ac:dyDescent="0.25">
      <c r="A899" s="1">
        <v>1046</v>
      </c>
      <c r="B899" s="1" t="s">
        <v>37</v>
      </c>
      <c r="C899" s="1" t="s">
        <v>29</v>
      </c>
      <c r="D899" s="1">
        <v>33790</v>
      </c>
      <c r="E899" s="1" t="s">
        <v>1177</v>
      </c>
      <c r="F899" s="32" t="str">
        <f>VLOOKUP(E899,Grupo!A:B,2,0)</f>
        <v>_Colhedoras</v>
      </c>
      <c r="G899" s="1">
        <v>1</v>
      </c>
      <c r="H899" s="1">
        <v>20209</v>
      </c>
      <c r="I899" s="2">
        <v>39623</v>
      </c>
      <c r="J899" s="1">
        <v>37394</v>
      </c>
      <c r="K899" s="3">
        <v>32092.53</v>
      </c>
      <c r="L899" s="1">
        <v>6945</v>
      </c>
      <c r="M899" s="1" t="s">
        <v>29</v>
      </c>
      <c r="N899" s="1" t="s">
        <v>1213</v>
      </c>
    </row>
    <row r="900" spans="1:14" x14ac:dyDescent="0.25">
      <c r="A900" s="1">
        <v>9285</v>
      </c>
      <c r="B900" s="1" t="s">
        <v>536</v>
      </c>
      <c r="C900" s="1" t="s">
        <v>15</v>
      </c>
      <c r="D900" s="1">
        <v>30959</v>
      </c>
      <c r="E900" s="1" t="s">
        <v>2149</v>
      </c>
      <c r="F900" s="32" t="str">
        <f>VLOOKUP(E900,Grupo!A:B,2,0)</f>
        <v>_RX 15-20 m</v>
      </c>
      <c r="G900" s="1">
        <v>1</v>
      </c>
      <c r="H900" s="1">
        <v>19669</v>
      </c>
      <c r="I900" s="2">
        <v>39624</v>
      </c>
      <c r="J900" s="1">
        <v>37402</v>
      </c>
      <c r="K900" s="3">
        <v>173600</v>
      </c>
      <c r="L900" s="1">
        <v>6947</v>
      </c>
      <c r="M900" s="1" t="s">
        <v>15</v>
      </c>
      <c r="N900" s="1" t="s">
        <v>1268</v>
      </c>
    </row>
    <row r="901" spans="1:14" x14ac:dyDescent="0.25">
      <c r="A901" s="1">
        <v>9368</v>
      </c>
      <c r="B901" s="1" t="s">
        <v>535</v>
      </c>
      <c r="C901" s="1" t="s">
        <v>67</v>
      </c>
      <c r="D901" s="1">
        <v>32582</v>
      </c>
      <c r="E901" s="1" t="s">
        <v>1164</v>
      </c>
      <c r="F901" s="32" t="str">
        <f>VLOOKUP(E901,Grupo!A:B,2,0)</f>
        <v>_Colhedoras</v>
      </c>
      <c r="G901" s="1">
        <v>1</v>
      </c>
      <c r="H901" s="1">
        <v>20249</v>
      </c>
      <c r="I901" s="2">
        <v>39624</v>
      </c>
      <c r="J901" s="1">
        <v>37413</v>
      </c>
      <c r="K901" s="3">
        <v>30000</v>
      </c>
      <c r="L901" s="1">
        <v>6790</v>
      </c>
      <c r="M901" s="1" t="s">
        <v>67</v>
      </c>
      <c r="N901" s="1" t="s">
        <v>1393</v>
      </c>
    </row>
    <row r="902" spans="1:14" x14ac:dyDescent="0.25">
      <c r="A902" s="1">
        <v>9368</v>
      </c>
      <c r="B902" s="1" t="s">
        <v>535</v>
      </c>
      <c r="C902" s="1" t="s">
        <v>67</v>
      </c>
      <c r="D902" s="1">
        <v>9359</v>
      </c>
      <c r="E902" s="1" t="s">
        <v>2199</v>
      </c>
      <c r="F902" s="32" t="str">
        <f>VLOOKUP(E902,Grupo!A:B,2,0)</f>
        <v>_Colhedoras</v>
      </c>
      <c r="G902" s="1">
        <v>1</v>
      </c>
      <c r="H902" s="1">
        <v>20659</v>
      </c>
      <c r="I902" s="2">
        <v>39624</v>
      </c>
      <c r="J902" s="1">
        <v>37414</v>
      </c>
      <c r="K902" s="3">
        <v>20000</v>
      </c>
      <c r="L902" s="1">
        <v>4703</v>
      </c>
      <c r="M902" s="1" t="s">
        <v>67</v>
      </c>
      <c r="N902" s="1" t="s">
        <v>1393</v>
      </c>
    </row>
    <row r="903" spans="1:14" x14ac:dyDescent="0.25">
      <c r="A903" s="1">
        <v>9368</v>
      </c>
      <c r="B903" s="1" t="s">
        <v>535</v>
      </c>
      <c r="C903" s="1" t="s">
        <v>67</v>
      </c>
      <c r="D903" s="1">
        <v>22339</v>
      </c>
      <c r="E903" s="1" t="s">
        <v>1179</v>
      </c>
      <c r="F903" s="32" t="str">
        <f>VLOOKUP(E903,Grupo!A:B,2,0)</f>
        <v>_Wagon</v>
      </c>
      <c r="G903" s="1">
        <v>1</v>
      </c>
      <c r="H903" s="1">
        <v>20661</v>
      </c>
      <c r="I903" s="2">
        <v>39624</v>
      </c>
      <c r="J903" s="1">
        <v>37415</v>
      </c>
      <c r="K903" s="3">
        <v>50000</v>
      </c>
      <c r="L903" s="1">
        <v>6428</v>
      </c>
      <c r="M903" s="1" t="s">
        <v>67</v>
      </c>
      <c r="N903" s="1" t="s">
        <v>1393</v>
      </c>
    </row>
    <row r="904" spans="1:14" x14ac:dyDescent="0.25">
      <c r="A904" s="1">
        <v>9297</v>
      </c>
      <c r="B904" s="1" t="s">
        <v>537</v>
      </c>
      <c r="C904" s="1" t="s">
        <v>79</v>
      </c>
      <c r="D904" s="1">
        <v>25919</v>
      </c>
      <c r="E904" s="1" t="s">
        <v>1160</v>
      </c>
      <c r="F904" s="32" t="str">
        <f>VLOOKUP(E904,Grupo!A:B,2,0)</f>
        <v>_VM 2-8 m</v>
      </c>
      <c r="G904" s="1">
        <v>1</v>
      </c>
      <c r="H904" s="1">
        <v>19840</v>
      </c>
      <c r="I904" s="2">
        <v>39625</v>
      </c>
      <c r="J904" s="1">
        <v>37416</v>
      </c>
      <c r="K904" s="3">
        <v>58050</v>
      </c>
      <c r="L904" s="1">
        <v>6938</v>
      </c>
      <c r="M904" s="1" t="s">
        <v>79</v>
      </c>
      <c r="N904" s="1" t="s">
        <v>1540</v>
      </c>
    </row>
    <row r="905" spans="1:14" x14ac:dyDescent="0.25">
      <c r="A905" s="1">
        <v>9310</v>
      </c>
      <c r="B905" s="1" t="s">
        <v>538</v>
      </c>
      <c r="C905" s="1" t="s">
        <v>10</v>
      </c>
      <c r="D905" s="1">
        <v>36973</v>
      </c>
      <c r="E905" s="1" t="s">
        <v>1151</v>
      </c>
      <c r="F905" s="32" t="str">
        <f>VLOOKUP(E905,Grupo!A:B,2,0)</f>
        <v>_RX 0-11m</v>
      </c>
      <c r="G905" s="1">
        <v>1</v>
      </c>
      <c r="H905" s="1">
        <v>19977</v>
      </c>
      <c r="I905" s="2">
        <v>39626</v>
      </c>
      <c r="J905" s="1">
        <v>37447</v>
      </c>
      <c r="K905" s="3">
        <v>114900</v>
      </c>
      <c r="L905" s="1">
        <v>6960</v>
      </c>
      <c r="M905" s="1" t="s">
        <v>10</v>
      </c>
      <c r="N905" s="1" t="s">
        <v>1541</v>
      </c>
    </row>
    <row r="906" spans="1:14" x14ac:dyDescent="0.25">
      <c r="A906" s="1">
        <v>1046</v>
      </c>
      <c r="B906" s="1" t="s">
        <v>37</v>
      </c>
      <c r="C906" s="1" t="s">
        <v>29</v>
      </c>
      <c r="D906" s="1">
        <v>37090</v>
      </c>
      <c r="E906" s="1" t="s">
        <v>1142</v>
      </c>
      <c r="F906" s="32" t="str">
        <f>VLOOKUP(E906,Grupo!A:B,2,0)</f>
        <v>_TMX 02-5 m</v>
      </c>
      <c r="G906" s="1">
        <v>1</v>
      </c>
      <c r="H906" s="1">
        <v>20211</v>
      </c>
      <c r="I906" s="2">
        <v>39626</v>
      </c>
      <c r="J906" s="1">
        <v>37437</v>
      </c>
      <c r="K906" s="3">
        <v>47678.400000000001</v>
      </c>
      <c r="L906" s="1">
        <v>6954</v>
      </c>
      <c r="M906" s="1" t="s">
        <v>29</v>
      </c>
      <c r="N906" s="1" t="s">
        <v>1213</v>
      </c>
    </row>
    <row r="907" spans="1:14" x14ac:dyDescent="0.25">
      <c r="A907" s="1">
        <v>9313</v>
      </c>
      <c r="B907" s="1" t="s">
        <v>522</v>
      </c>
      <c r="C907" s="1" t="s">
        <v>2</v>
      </c>
      <c r="D907" s="1">
        <v>32624</v>
      </c>
      <c r="E907" s="1" t="s">
        <v>2135</v>
      </c>
      <c r="F907" s="32" t="e">
        <f>VLOOKUP(E907,Grupo!A:B,2,0)</f>
        <v>#N/A</v>
      </c>
      <c r="G907" s="1">
        <v>1</v>
      </c>
      <c r="H907" s="1">
        <v>20386</v>
      </c>
      <c r="I907" s="2">
        <v>39626</v>
      </c>
      <c r="J907" s="1">
        <v>37448</v>
      </c>
      <c r="K907" s="3">
        <v>114000</v>
      </c>
      <c r="L907" s="1">
        <v>6694</v>
      </c>
      <c r="M907" s="1" t="s">
        <v>2</v>
      </c>
      <c r="N907" s="1" t="s">
        <v>1533</v>
      </c>
    </row>
    <row r="908" spans="1:14" x14ac:dyDescent="0.25">
      <c r="A908" s="1">
        <v>9309</v>
      </c>
      <c r="B908" s="1" t="s">
        <v>539</v>
      </c>
      <c r="C908" s="1" t="s">
        <v>15</v>
      </c>
      <c r="D908" s="1">
        <v>37090</v>
      </c>
      <c r="E908" s="1" t="s">
        <v>1142</v>
      </c>
      <c r="F908" s="32" t="str">
        <f>VLOOKUP(E908,Grupo!A:B,2,0)</f>
        <v>_TMX 02-5 m</v>
      </c>
      <c r="G908" s="1">
        <v>1</v>
      </c>
      <c r="H908" s="1">
        <v>19976</v>
      </c>
      <c r="I908" s="2">
        <v>39626</v>
      </c>
      <c r="J908" s="1">
        <v>37428</v>
      </c>
      <c r="K908" s="3">
        <v>68450</v>
      </c>
      <c r="L908" s="1">
        <v>6953</v>
      </c>
      <c r="M908" s="1" t="s">
        <v>15</v>
      </c>
      <c r="N908" s="1" t="s">
        <v>1542</v>
      </c>
    </row>
    <row r="909" spans="1:14" x14ac:dyDescent="0.25">
      <c r="A909" s="1">
        <v>7882</v>
      </c>
      <c r="B909" s="1" t="s">
        <v>11</v>
      </c>
      <c r="C909" s="1" t="s">
        <v>2</v>
      </c>
      <c r="D909" s="1">
        <v>25919</v>
      </c>
      <c r="E909" s="1" t="s">
        <v>1160</v>
      </c>
      <c r="F909" s="32" t="str">
        <f>VLOOKUP(E909,Grupo!A:B,2,0)</f>
        <v>_VM 2-8 m</v>
      </c>
      <c r="G909" s="1">
        <v>1</v>
      </c>
      <c r="H909" s="1">
        <v>20247</v>
      </c>
      <c r="I909" s="2">
        <v>39630</v>
      </c>
      <c r="J909" s="1">
        <v>37469</v>
      </c>
      <c r="K909" s="3">
        <v>55260</v>
      </c>
      <c r="L909" s="1">
        <v>6887</v>
      </c>
      <c r="M909" s="1" t="s">
        <v>2</v>
      </c>
      <c r="N909" s="1" t="s">
        <v>1192</v>
      </c>
    </row>
    <row r="910" spans="1:14" x14ac:dyDescent="0.25">
      <c r="A910" s="1">
        <v>640</v>
      </c>
      <c r="B910" s="1" t="s">
        <v>198</v>
      </c>
      <c r="C910" s="1" t="s">
        <v>15</v>
      </c>
      <c r="D910" s="1">
        <v>30908</v>
      </c>
      <c r="E910" s="1" t="s">
        <v>2167</v>
      </c>
      <c r="F910" s="32" t="str">
        <f>VLOOKUP(E910,Grupo!A:B,2,0)</f>
        <v>_RX 15-20 m</v>
      </c>
      <c r="G910" s="1">
        <v>1</v>
      </c>
      <c r="H910" s="1">
        <v>19025</v>
      </c>
      <c r="I910" s="2">
        <v>39630</v>
      </c>
      <c r="J910" s="1">
        <v>37471</v>
      </c>
      <c r="K910" s="3">
        <v>200000</v>
      </c>
      <c r="L910" s="1">
        <v>6910</v>
      </c>
      <c r="M910" s="1" t="s">
        <v>15</v>
      </c>
      <c r="N910" s="1" t="s">
        <v>1322</v>
      </c>
    </row>
    <row r="911" spans="1:14" x14ac:dyDescent="0.25">
      <c r="A911" s="1">
        <v>9337</v>
      </c>
      <c r="B911" s="1" t="s">
        <v>542</v>
      </c>
      <c r="C911" s="1" t="s">
        <v>181</v>
      </c>
      <c r="D911" s="1">
        <v>33790</v>
      </c>
      <c r="E911" s="1" t="s">
        <v>1177</v>
      </c>
      <c r="F911" s="32" t="str">
        <f>VLOOKUP(E911,Grupo!A:B,2,0)</f>
        <v>_Colhedoras</v>
      </c>
      <c r="G911" s="1">
        <v>1</v>
      </c>
      <c r="H911" s="1">
        <v>20542</v>
      </c>
      <c r="I911" s="2">
        <v>39632</v>
      </c>
      <c r="J911" s="1">
        <v>37511</v>
      </c>
      <c r="K911" s="3">
        <v>41000</v>
      </c>
      <c r="L911" s="1">
        <v>6964</v>
      </c>
      <c r="M911" s="1" t="s">
        <v>181</v>
      </c>
      <c r="N911" s="1" t="s">
        <v>1308</v>
      </c>
    </row>
    <row r="912" spans="1:14" x14ac:dyDescent="0.25">
      <c r="A912" s="1">
        <v>9333</v>
      </c>
      <c r="B912" s="1" t="s">
        <v>541</v>
      </c>
      <c r="C912" s="1" t="s">
        <v>10</v>
      </c>
      <c r="D912" s="1">
        <v>37037</v>
      </c>
      <c r="E912" s="1" t="s">
        <v>1145</v>
      </c>
      <c r="F912" s="32" t="e">
        <f>VLOOKUP(E912,Grupo!A:B,2,0)</f>
        <v>#N/A</v>
      </c>
      <c r="G912" s="1">
        <v>1</v>
      </c>
      <c r="H912" s="1">
        <v>20203</v>
      </c>
      <c r="I912" s="2">
        <v>39632</v>
      </c>
      <c r="J912" s="1">
        <v>37513</v>
      </c>
      <c r="K912" s="3">
        <v>135000</v>
      </c>
      <c r="L912" s="1">
        <v>6961</v>
      </c>
      <c r="M912" s="1" t="s">
        <v>10</v>
      </c>
      <c r="N912" s="1" t="s">
        <v>2056</v>
      </c>
    </row>
    <row r="913" spans="1:14" x14ac:dyDescent="0.25">
      <c r="A913" s="1">
        <v>9298</v>
      </c>
      <c r="B913" s="1" t="s">
        <v>540</v>
      </c>
      <c r="C913" s="1" t="s">
        <v>2</v>
      </c>
      <c r="D913" s="1">
        <v>36973</v>
      </c>
      <c r="E913" s="1" t="s">
        <v>1151</v>
      </c>
      <c r="F913" s="32" t="str">
        <f>VLOOKUP(E913,Grupo!A:B,2,0)</f>
        <v>_RX 0-11m</v>
      </c>
      <c r="G913" s="1">
        <v>1</v>
      </c>
      <c r="H913" s="1">
        <v>19843</v>
      </c>
      <c r="I913" s="2">
        <v>39632</v>
      </c>
      <c r="J913" s="1">
        <v>37519</v>
      </c>
      <c r="K913" s="3">
        <v>104965</v>
      </c>
      <c r="L913" s="1">
        <v>6965</v>
      </c>
      <c r="M913" s="1" t="s">
        <v>2</v>
      </c>
      <c r="N913" s="1" t="s">
        <v>1276</v>
      </c>
    </row>
    <row r="914" spans="1:14" x14ac:dyDescent="0.25">
      <c r="A914" s="1">
        <v>9376</v>
      </c>
      <c r="B914" s="1" t="s">
        <v>543</v>
      </c>
      <c r="C914" s="1" t="s">
        <v>15</v>
      </c>
      <c r="D914" s="1">
        <v>13585</v>
      </c>
      <c r="E914" s="1" t="s">
        <v>2015</v>
      </c>
      <c r="F914" s="32" t="str">
        <f>VLOOKUP(E914,Grupo!A:B,2,0)</f>
        <v>_TMX 02-5 m</v>
      </c>
      <c r="G914" s="1">
        <v>1</v>
      </c>
      <c r="H914" s="1">
        <v>20750</v>
      </c>
      <c r="I914" s="2">
        <v>39632</v>
      </c>
      <c r="J914" s="1">
        <v>37512</v>
      </c>
      <c r="K914" s="3">
        <v>12000</v>
      </c>
      <c r="L914" s="1">
        <v>3842</v>
      </c>
      <c r="M914" s="1" t="s">
        <v>15</v>
      </c>
      <c r="N914" s="1" t="s">
        <v>1324</v>
      </c>
    </row>
    <row r="915" spans="1:14" x14ac:dyDescent="0.25">
      <c r="A915" s="1">
        <v>9301</v>
      </c>
      <c r="B915" s="1" t="s">
        <v>544</v>
      </c>
      <c r="C915" s="1" t="s">
        <v>15</v>
      </c>
      <c r="D915" s="1">
        <v>36973</v>
      </c>
      <c r="E915" s="1" t="s">
        <v>1151</v>
      </c>
      <c r="F915" s="32" t="str">
        <f>VLOOKUP(E915,Grupo!A:B,2,0)</f>
        <v>_RX 0-11m</v>
      </c>
      <c r="G915" s="1">
        <v>1</v>
      </c>
      <c r="H915" s="1">
        <v>19902</v>
      </c>
      <c r="I915" s="2">
        <v>39633</v>
      </c>
      <c r="J915" s="1">
        <v>37532</v>
      </c>
      <c r="K915" s="3">
        <v>120000</v>
      </c>
      <c r="L915" s="1">
        <v>6966</v>
      </c>
      <c r="M915" s="1" t="s">
        <v>15</v>
      </c>
      <c r="N915" s="1" t="s">
        <v>1543</v>
      </c>
    </row>
    <row r="916" spans="1:14" x14ac:dyDescent="0.25">
      <c r="A916" s="1">
        <v>9313</v>
      </c>
      <c r="B916" s="1" t="s">
        <v>522</v>
      </c>
      <c r="C916" s="1" t="s">
        <v>2</v>
      </c>
      <c r="D916" s="1">
        <v>37642</v>
      </c>
      <c r="E916" s="1" t="s">
        <v>2236</v>
      </c>
      <c r="F916" s="32" t="e">
        <f>VLOOKUP(E916,Grupo!A:B,2,0)</f>
        <v>#N/A</v>
      </c>
      <c r="G916" s="1">
        <v>1</v>
      </c>
      <c r="H916" s="1">
        <v>20388</v>
      </c>
      <c r="I916" s="2">
        <v>39636</v>
      </c>
      <c r="J916" s="1">
        <v>37553</v>
      </c>
      <c r="K916" s="3">
        <v>57475</v>
      </c>
      <c r="L916" s="1">
        <v>6927</v>
      </c>
      <c r="M916" s="1" t="s">
        <v>2</v>
      </c>
      <c r="N916" s="1" t="s">
        <v>1533</v>
      </c>
    </row>
    <row r="917" spans="1:14" x14ac:dyDescent="0.25">
      <c r="A917" s="1">
        <v>880</v>
      </c>
      <c r="B917" s="1" t="s">
        <v>215</v>
      </c>
      <c r="C917" s="1" t="s">
        <v>4</v>
      </c>
      <c r="D917" s="1">
        <v>36460</v>
      </c>
      <c r="E917" s="1" t="s">
        <v>1149</v>
      </c>
      <c r="F917" s="32" t="str">
        <f>VLOOKUP(E917,Grupo!A:B,2,0)</f>
        <v>_TMX 02-5 m</v>
      </c>
      <c r="G917" s="1">
        <v>1</v>
      </c>
      <c r="H917" s="1">
        <v>20197</v>
      </c>
      <c r="I917" s="2">
        <v>39639</v>
      </c>
      <c r="J917" s="1">
        <v>37578</v>
      </c>
      <c r="K917" s="3">
        <v>33384</v>
      </c>
      <c r="L917" s="1">
        <v>6889</v>
      </c>
      <c r="M917" s="1" t="s">
        <v>4</v>
      </c>
      <c r="N917" s="1" t="s">
        <v>1209</v>
      </c>
    </row>
    <row r="918" spans="1:14" x14ac:dyDescent="0.25">
      <c r="A918" s="1">
        <v>880</v>
      </c>
      <c r="B918" s="1" t="s">
        <v>215</v>
      </c>
      <c r="C918" s="1" t="s">
        <v>4</v>
      </c>
      <c r="D918" s="1">
        <v>36460</v>
      </c>
      <c r="E918" s="1" t="s">
        <v>1149</v>
      </c>
      <c r="F918" s="32" t="str">
        <f>VLOOKUP(E918,Grupo!A:B,2,0)</f>
        <v>_TMX 02-5 m</v>
      </c>
      <c r="G918" s="1">
        <v>1</v>
      </c>
      <c r="H918" s="1">
        <v>20196</v>
      </c>
      <c r="I918" s="2">
        <v>39639</v>
      </c>
      <c r="J918" s="1">
        <v>37577</v>
      </c>
      <c r="K918" s="3">
        <v>33384</v>
      </c>
      <c r="L918" s="1">
        <v>6967</v>
      </c>
      <c r="M918" s="1" t="s">
        <v>4</v>
      </c>
      <c r="N918" s="1" t="s">
        <v>1209</v>
      </c>
    </row>
    <row r="919" spans="1:14" x14ac:dyDescent="0.25">
      <c r="A919" s="1">
        <v>9358</v>
      </c>
      <c r="B919" s="1" t="s">
        <v>545</v>
      </c>
      <c r="C919" s="1" t="s">
        <v>314</v>
      </c>
      <c r="D919" s="1">
        <v>32582</v>
      </c>
      <c r="E919" s="1" t="s">
        <v>1164</v>
      </c>
      <c r="F919" s="32" t="str">
        <f>VLOOKUP(E919,Grupo!A:B,2,0)</f>
        <v>_Colhedoras</v>
      </c>
      <c r="G919" s="1">
        <v>1</v>
      </c>
      <c r="H919" s="1">
        <v>20156</v>
      </c>
      <c r="I919" s="2">
        <v>39640</v>
      </c>
      <c r="J919" s="1">
        <v>37621</v>
      </c>
      <c r="K919" s="3">
        <v>34880</v>
      </c>
      <c r="L919" s="1">
        <v>6958</v>
      </c>
      <c r="M919" s="1" t="s">
        <v>314</v>
      </c>
      <c r="N919" s="1" t="s">
        <v>1544</v>
      </c>
    </row>
    <row r="920" spans="1:14" x14ac:dyDescent="0.25">
      <c r="A920" s="1">
        <v>880</v>
      </c>
      <c r="B920" s="1" t="s">
        <v>215</v>
      </c>
      <c r="C920" s="1" t="s">
        <v>4</v>
      </c>
      <c r="D920" s="1">
        <v>31990</v>
      </c>
      <c r="E920" s="1" t="s">
        <v>1157</v>
      </c>
      <c r="F920" s="32" t="str">
        <f>VLOOKUP(E920,Grupo!A:B,2,0)</f>
        <v>_RX 0-11m</v>
      </c>
      <c r="G920" s="1">
        <v>1</v>
      </c>
      <c r="H920" s="1">
        <v>19457</v>
      </c>
      <c r="I920" s="2">
        <v>39640</v>
      </c>
      <c r="J920" s="1">
        <v>37627</v>
      </c>
      <c r="K920" s="3">
        <v>53000</v>
      </c>
      <c r="L920" s="1">
        <v>6941</v>
      </c>
      <c r="M920" s="1" t="s">
        <v>4</v>
      </c>
      <c r="N920" s="1" t="s">
        <v>1259</v>
      </c>
    </row>
    <row r="921" spans="1:14" x14ac:dyDescent="0.25">
      <c r="A921" s="1">
        <v>880</v>
      </c>
      <c r="B921" s="1" t="s">
        <v>215</v>
      </c>
      <c r="C921" s="1" t="s">
        <v>4</v>
      </c>
      <c r="D921" s="1">
        <v>37372</v>
      </c>
      <c r="E921" s="1" t="s">
        <v>1139</v>
      </c>
      <c r="F921" s="32" t="str">
        <f>VLOOKUP(E921,Grupo!A:B,2,0)</f>
        <v>_TMX 02-5 m</v>
      </c>
      <c r="G921" s="1">
        <v>1</v>
      </c>
      <c r="H921" s="1">
        <v>20168</v>
      </c>
      <c r="I921" s="2">
        <v>39640</v>
      </c>
      <c r="J921" s="1">
        <v>37626</v>
      </c>
      <c r="K921" s="3">
        <v>73950</v>
      </c>
      <c r="L921" s="1">
        <v>6932</v>
      </c>
      <c r="M921" s="1" t="s">
        <v>4</v>
      </c>
      <c r="N921" s="1" t="s">
        <v>1209</v>
      </c>
    </row>
    <row r="922" spans="1:14" x14ac:dyDescent="0.25">
      <c r="A922" s="1">
        <v>9295</v>
      </c>
      <c r="B922" s="1" t="s">
        <v>546</v>
      </c>
      <c r="C922" s="1" t="s">
        <v>4</v>
      </c>
      <c r="D922" s="1">
        <v>31744</v>
      </c>
      <c r="E922" s="1" t="s">
        <v>1153</v>
      </c>
      <c r="F922" s="32" t="str">
        <f>VLOOKUP(E922,Grupo!A:B,2,0)</f>
        <v>_RX 0-11m</v>
      </c>
      <c r="G922" s="1">
        <v>1</v>
      </c>
      <c r="H922" s="1">
        <v>19816</v>
      </c>
      <c r="I922" s="2">
        <v>39643</v>
      </c>
      <c r="J922" s="1">
        <v>37655</v>
      </c>
      <c r="K922" s="3">
        <v>76946.2</v>
      </c>
      <c r="L922" s="1">
        <v>6973</v>
      </c>
      <c r="M922" s="1" t="s">
        <v>4</v>
      </c>
      <c r="N922" s="1" t="s">
        <v>1545</v>
      </c>
    </row>
    <row r="923" spans="1:14" x14ac:dyDescent="0.25">
      <c r="A923" s="1">
        <v>1046</v>
      </c>
      <c r="B923" s="1" t="s">
        <v>37</v>
      </c>
      <c r="C923" s="1" t="s">
        <v>29</v>
      </c>
      <c r="D923" s="1">
        <v>25993</v>
      </c>
      <c r="E923" s="1" t="s">
        <v>1982</v>
      </c>
      <c r="F923" s="32" t="str">
        <f>VLOOKUP(E923,Grupo!A:B,2,0)</f>
        <v>_VM 2-8 m</v>
      </c>
      <c r="G923" s="1">
        <v>1</v>
      </c>
      <c r="H923" s="1">
        <v>20210</v>
      </c>
      <c r="I923" s="2">
        <v>39643</v>
      </c>
      <c r="J923" s="1">
        <v>37649</v>
      </c>
      <c r="K923" s="3">
        <v>39142.400000000001</v>
      </c>
      <c r="L923" s="1">
        <v>6962</v>
      </c>
      <c r="M923" s="1" t="s">
        <v>29</v>
      </c>
      <c r="N923" s="1" t="s">
        <v>1213</v>
      </c>
    </row>
    <row r="924" spans="1:14" x14ac:dyDescent="0.25">
      <c r="A924" s="1">
        <v>880</v>
      </c>
      <c r="B924" s="1" t="s">
        <v>215</v>
      </c>
      <c r="C924" s="1" t="s">
        <v>4</v>
      </c>
      <c r="D924" s="1">
        <v>36460</v>
      </c>
      <c r="E924" s="1" t="s">
        <v>1149</v>
      </c>
      <c r="F924" s="32" t="str">
        <f>VLOOKUP(E924,Grupo!A:B,2,0)</f>
        <v>_TMX 02-5 m</v>
      </c>
      <c r="G924" s="1">
        <v>1</v>
      </c>
      <c r="H924" s="1">
        <v>20198</v>
      </c>
      <c r="I924" s="2">
        <v>39646</v>
      </c>
      <c r="J924" s="1">
        <v>37711</v>
      </c>
      <c r="K924" s="3">
        <v>25584</v>
      </c>
      <c r="L924" s="1">
        <v>6968</v>
      </c>
      <c r="M924" s="1" t="s">
        <v>4</v>
      </c>
      <c r="N924" s="1" t="s">
        <v>1209</v>
      </c>
    </row>
    <row r="925" spans="1:14" x14ac:dyDescent="0.25">
      <c r="A925" s="1">
        <v>880</v>
      </c>
      <c r="B925" s="1" t="s">
        <v>215</v>
      </c>
      <c r="C925" s="1" t="s">
        <v>4</v>
      </c>
      <c r="D925" s="1">
        <v>36460</v>
      </c>
      <c r="E925" s="1" t="s">
        <v>1149</v>
      </c>
      <c r="F925" s="32" t="str">
        <f>VLOOKUP(E925,Grupo!A:B,2,0)</f>
        <v>_TMX 02-5 m</v>
      </c>
      <c r="G925" s="1">
        <v>1</v>
      </c>
      <c r="H925" s="1">
        <v>20199</v>
      </c>
      <c r="I925" s="2">
        <v>39646</v>
      </c>
      <c r="J925" s="1">
        <v>37712</v>
      </c>
      <c r="K925" s="3">
        <v>25584</v>
      </c>
      <c r="L925" s="1">
        <v>6970</v>
      </c>
      <c r="M925" s="1" t="s">
        <v>4</v>
      </c>
      <c r="N925" s="1" t="s">
        <v>1209</v>
      </c>
    </row>
    <row r="926" spans="1:14" x14ac:dyDescent="0.25">
      <c r="A926" s="1">
        <v>880</v>
      </c>
      <c r="B926" s="1" t="s">
        <v>215</v>
      </c>
      <c r="C926" s="1" t="s">
        <v>4</v>
      </c>
      <c r="D926" s="1">
        <v>36894</v>
      </c>
      <c r="E926" s="1" t="s">
        <v>1185</v>
      </c>
      <c r="F926" s="32" t="str">
        <f>VLOOKUP(E926,Grupo!A:B,2,0)</f>
        <v>_TMX 06-10 m</v>
      </c>
      <c r="G926" s="1">
        <v>1</v>
      </c>
      <c r="H926" s="1">
        <v>20580</v>
      </c>
      <c r="I926" s="2">
        <v>39646</v>
      </c>
      <c r="J926" s="1">
        <v>37713</v>
      </c>
      <c r="K926" s="3">
        <v>63333.4</v>
      </c>
      <c r="L926" s="1">
        <v>6933</v>
      </c>
      <c r="M926" s="1" t="s">
        <v>4</v>
      </c>
      <c r="N926" s="1" t="s">
        <v>1209</v>
      </c>
    </row>
    <row r="927" spans="1:14" x14ac:dyDescent="0.25">
      <c r="A927" s="1">
        <v>9389</v>
      </c>
      <c r="B927" s="1" t="s">
        <v>547</v>
      </c>
      <c r="C927" s="1" t="s">
        <v>10</v>
      </c>
      <c r="D927" s="1">
        <v>8343</v>
      </c>
      <c r="E927" s="1" t="s">
        <v>2200</v>
      </c>
      <c r="F927" s="32" t="str">
        <f>VLOOKUP(E927,Grupo!A:B,2,0)</f>
        <v>_Colhedoras</v>
      </c>
      <c r="G927" s="1">
        <v>1</v>
      </c>
      <c r="H927" s="1">
        <v>20963</v>
      </c>
      <c r="I927" s="2">
        <v>39647</v>
      </c>
      <c r="J927" s="1">
        <v>37722</v>
      </c>
      <c r="K927" s="3">
        <v>10000</v>
      </c>
      <c r="L927" s="1">
        <v>4378</v>
      </c>
      <c r="M927" s="1" t="s">
        <v>10</v>
      </c>
      <c r="N927" s="1" t="s">
        <v>1546</v>
      </c>
    </row>
    <row r="928" spans="1:14" x14ac:dyDescent="0.25">
      <c r="A928" s="1">
        <v>9373</v>
      </c>
      <c r="B928" s="1" t="s">
        <v>548</v>
      </c>
      <c r="C928" s="1" t="s">
        <v>55</v>
      </c>
      <c r="D928" s="1">
        <v>34357</v>
      </c>
      <c r="E928" s="1" t="s">
        <v>2193</v>
      </c>
      <c r="F928" s="32" t="str">
        <f>VLOOKUP(E928,Grupo!A:B,2,0)</f>
        <v>_Colhedoras</v>
      </c>
      <c r="G928" s="1">
        <v>1</v>
      </c>
      <c r="H928" s="1">
        <v>20687</v>
      </c>
      <c r="I928" s="2">
        <v>39647</v>
      </c>
      <c r="J928" s="1">
        <v>37736</v>
      </c>
      <c r="K928" s="3">
        <v>26300</v>
      </c>
      <c r="L928" s="1">
        <v>6972</v>
      </c>
      <c r="M928" s="1" t="s">
        <v>55</v>
      </c>
      <c r="N928" s="1" t="s">
        <v>1547</v>
      </c>
    </row>
    <row r="929" spans="1:14" x14ac:dyDescent="0.25">
      <c r="A929" s="1">
        <v>7884</v>
      </c>
      <c r="B929" s="1" t="s">
        <v>298</v>
      </c>
      <c r="C929" s="1" t="s">
        <v>55</v>
      </c>
      <c r="D929" s="1">
        <v>32582</v>
      </c>
      <c r="E929" s="1" t="s">
        <v>1164</v>
      </c>
      <c r="F929" s="32" t="str">
        <f>VLOOKUP(E929,Grupo!A:B,2,0)</f>
        <v>_Colhedoras</v>
      </c>
      <c r="G929" s="1">
        <v>1</v>
      </c>
      <c r="H929" s="1">
        <v>20634</v>
      </c>
      <c r="I929" s="2">
        <v>39647</v>
      </c>
      <c r="J929" s="1">
        <v>37737</v>
      </c>
      <c r="K929" s="3">
        <v>29600</v>
      </c>
      <c r="L929" s="1">
        <v>7000</v>
      </c>
      <c r="M929" s="1" t="s">
        <v>55</v>
      </c>
      <c r="N929" s="1" t="s">
        <v>1300</v>
      </c>
    </row>
    <row r="930" spans="1:14" x14ac:dyDescent="0.25">
      <c r="A930" s="1">
        <v>880</v>
      </c>
      <c r="B930" s="1" t="s">
        <v>215</v>
      </c>
      <c r="C930" s="1" t="s">
        <v>4</v>
      </c>
      <c r="D930" s="1">
        <v>36460</v>
      </c>
      <c r="E930" s="1" t="s">
        <v>1149</v>
      </c>
      <c r="F930" s="32" t="str">
        <f>VLOOKUP(E930,Grupo!A:B,2,0)</f>
        <v>_TMX 02-5 m</v>
      </c>
      <c r="G930" s="1">
        <v>1</v>
      </c>
      <c r="H930" s="1">
        <v>21001</v>
      </c>
      <c r="I930" s="2">
        <v>39650</v>
      </c>
      <c r="J930" s="1">
        <v>37764</v>
      </c>
      <c r="K930" s="3">
        <v>25584</v>
      </c>
      <c r="L930" s="1">
        <v>6971</v>
      </c>
      <c r="M930" s="1" t="s">
        <v>4</v>
      </c>
      <c r="N930" s="1" t="s">
        <v>1209</v>
      </c>
    </row>
    <row r="931" spans="1:14" x14ac:dyDescent="0.25">
      <c r="A931" s="1">
        <v>9367</v>
      </c>
      <c r="B931" s="1" t="s">
        <v>549</v>
      </c>
      <c r="C931" s="1" t="s">
        <v>4</v>
      </c>
      <c r="D931" s="1">
        <v>36460</v>
      </c>
      <c r="E931" s="1" t="s">
        <v>1149</v>
      </c>
      <c r="F931" s="32" t="str">
        <f>VLOOKUP(E931,Grupo!A:B,2,0)</f>
        <v>_TMX 02-5 m</v>
      </c>
      <c r="G931" s="1">
        <v>1</v>
      </c>
      <c r="H931" s="1">
        <v>20626</v>
      </c>
      <c r="I931" s="2">
        <v>39650</v>
      </c>
      <c r="J931" s="1">
        <v>37761</v>
      </c>
      <c r="K931" s="3">
        <v>43780</v>
      </c>
      <c r="L931" s="1">
        <v>7022</v>
      </c>
      <c r="M931" s="1" t="s">
        <v>4</v>
      </c>
      <c r="N931" s="1" t="s">
        <v>1237</v>
      </c>
    </row>
    <row r="932" spans="1:14" x14ac:dyDescent="0.25">
      <c r="A932" s="1">
        <v>2710</v>
      </c>
      <c r="B932" s="1" t="s">
        <v>425</v>
      </c>
      <c r="C932" s="1" t="s">
        <v>15</v>
      </c>
      <c r="D932" s="1">
        <v>30908</v>
      </c>
      <c r="E932" s="1" t="s">
        <v>2167</v>
      </c>
      <c r="F932" s="32" t="str">
        <f>VLOOKUP(E932,Grupo!A:B,2,0)</f>
        <v>_RX 15-20 m</v>
      </c>
      <c r="G932" s="1">
        <v>1</v>
      </c>
      <c r="H932" s="1">
        <v>18866</v>
      </c>
      <c r="I932" s="2">
        <v>39650</v>
      </c>
      <c r="J932" s="1">
        <v>37762</v>
      </c>
      <c r="K932" s="3">
        <v>240000</v>
      </c>
      <c r="L932" s="1">
        <v>6890</v>
      </c>
      <c r="M932" s="1" t="s">
        <v>15</v>
      </c>
      <c r="N932" s="1" t="s">
        <v>1411</v>
      </c>
    </row>
    <row r="933" spans="1:14" x14ac:dyDescent="0.25">
      <c r="A933" s="1">
        <v>2583</v>
      </c>
      <c r="B933" s="1" t="s">
        <v>402</v>
      </c>
      <c r="C933" s="1" t="s">
        <v>10</v>
      </c>
      <c r="D933" s="1">
        <v>34924</v>
      </c>
      <c r="E933" s="1" t="s">
        <v>2138</v>
      </c>
      <c r="F933" s="32" t="e">
        <f>VLOOKUP(E933,Grupo!A:B,2,0)</f>
        <v>#N/A</v>
      </c>
      <c r="G933" s="1">
        <v>1</v>
      </c>
      <c r="H933" s="1">
        <v>20879</v>
      </c>
      <c r="I933" s="2">
        <v>39653</v>
      </c>
      <c r="J933" s="1">
        <v>37807</v>
      </c>
      <c r="K933" s="3">
        <v>103000</v>
      </c>
      <c r="L933" s="1"/>
      <c r="M933" s="1" t="s">
        <v>10</v>
      </c>
      <c r="N933" s="1" t="s">
        <v>1286</v>
      </c>
    </row>
    <row r="934" spans="1:14" x14ac:dyDescent="0.25">
      <c r="A934" s="1">
        <v>7312</v>
      </c>
      <c r="B934" s="1" t="s">
        <v>551</v>
      </c>
      <c r="C934" s="1" t="s">
        <v>4</v>
      </c>
      <c r="D934" s="1">
        <v>36973</v>
      </c>
      <c r="E934" s="1" t="s">
        <v>1151</v>
      </c>
      <c r="F934" s="32" t="str">
        <f>VLOOKUP(E934,Grupo!A:B,2,0)</f>
        <v>_RX 0-11m</v>
      </c>
      <c r="G934" s="1">
        <v>1</v>
      </c>
      <c r="H934" s="1">
        <v>20224</v>
      </c>
      <c r="I934" s="2">
        <v>39658</v>
      </c>
      <c r="J934" s="1">
        <v>37882</v>
      </c>
      <c r="K934" s="3">
        <v>118306</v>
      </c>
      <c r="L934" s="1">
        <v>6958</v>
      </c>
      <c r="M934" s="1" t="s">
        <v>4</v>
      </c>
      <c r="N934" s="1" t="s">
        <v>1514</v>
      </c>
    </row>
    <row r="935" spans="1:14" x14ac:dyDescent="0.25">
      <c r="A935" s="1">
        <v>2681</v>
      </c>
      <c r="B935" s="1" t="s">
        <v>550</v>
      </c>
      <c r="C935" s="1" t="s">
        <v>29</v>
      </c>
      <c r="D935" s="1">
        <v>25993</v>
      </c>
      <c r="E935" s="1" t="s">
        <v>1982</v>
      </c>
      <c r="F935" s="32" t="str">
        <f>VLOOKUP(E935,Grupo!A:B,2,0)</f>
        <v>_VM 2-8 m</v>
      </c>
      <c r="G935" s="1">
        <v>1</v>
      </c>
      <c r="H935" s="1">
        <v>20579</v>
      </c>
      <c r="I935" s="2">
        <v>39658</v>
      </c>
      <c r="J935" s="1">
        <v>37884</v>
      </c>
      <c r="K935" s="3">
        <v>35004</v>
      </c>
      <c r="L935" s="1">
        <v>6959</v>
      </c>
      <c r="M935" s="1" t="s">
        <v>29</v>
      </c>
      <c r="N935" s="1" t="s">
        <v>1537</v>
      </c>
    </row>
    <row r="936" spans="1:14" x14ac:dyDescent="0.25">
      <c r="A936" s="1">
        <v>2692</v>
      </c>
      <c r="B936" s="1" t="s">
        <v>433</v>
      </c>
      <c r="C936" s="1" t="s">
        <v>10</v>
      </c>
      <c r="D936" s="1">
        <v>37711</v>
      </c>
      <c r="E936" s="1" t="s">
        <v>1167</v>
      </c>
      <c r="F936" s="32" t="str">
        <f>VLOOKUP(E936,Grupo!A:B,2,0)</f>
        <v>_Distribuidor_Ester</v>
      </c>
      <c r="G936" s="1">
        <v>1</v>
      </c>
      <c r="H936" s="1">
        <v>20222</v>
      </c>
      <c r="I936" s="2">
        <v>39659</v>
      </c>
      <c r="J936" s="1">
        <v>37923</v>
      </c>
      <c r="K936" s="3">
        <v>70000</v>
      </c>
      <c r="L936" s="1">
        <v>6983</v>
      </c>
      <c r="M936" s="1" t="s">
        <v>10</v>
      </c>
      <c r="N936" s="1" t="s">
        <v>1435</v>
      </c>
    </row>
    <row r="937" spans="1:14" x14ac:dyDescent="0.25">
      <c r="A937" s="1">
        <v>2585</v>
      </c>
      <c r="B937" s="1" t="s">
        <v>552</v>
      </c>
      <c r="C937" s="1" t="s">
        <v>4</v>
      </c>
      <c r="D937" s="1">
        <v>36460</v>
      </c>
      <c r="E937" s="1" t="s">
        <v>1149</v>
      </c>
      <c r="F937" s="32" t="str">
        <f>VLOOKUP(E937,Grupo!A:B,2,0)</f>
        <v>_TMX 02-5 m</v>
      </c>
      <c r="G937" s="1">
        <v>1</v>
      </c>
      <c r="H937" s="1">
        <v>20333</v>
      </c>
      <c r="I937" s="2">
        <v>39660</v>
      </c>
      <c r="J937" s="1">
        <v>37958</v>
      </c>
      <c r="K937" s="3">
        <v>35000</v>
      </c>
      <c r="L937" s="1">
        <v>6995</v>
      </c>
      <c r="M937" s="1" t="s">
        <v>4</v>
      </c>
      <c r="N937" s="1" t="s">
        <v>1347</v>
      </c>
    </row>
    <row r="938" spans="1:14" x14ac:dyDescent="0.25">
      <c r="A938" s="1">
        <v>9399</v>
      </c>
      <c r="B938" s="1" t="s">
        <v>2057</v>
      </c>
      <c r="C938" s="1" t="s">
        <v>1</v>
      </c>
      <c r="D938" s="1">
        <v>28572</v>
      </c>
      <c r="E938" s="1" t="s">
        <v>2058</v>
      </c>
      <c r="F938" s="32" t="e">
        <f>VLOOKUP(E938,Grupo!A:B,2,0)</f>
        <v>#N/A</v>
      </c>
      <c r="G938" s="1">
        <v>1</v>
      </c>
      <c r="H938" s="1">
        <v>21003</v>
      </c>
      <c r="I938" s="2">
        <v>39661</v>
      </c>
      <c r="J938" s="1">
        <v>37979</v>
      </c>
      <c r="K938" s="3">
        <v>85000</v>
      </c>
      <c r="L938" s="1"/>
      <c r="M938" s="1" t="s">
        <v>1</v>
      </c>
      <c r="N938" s="1" t="s">
        <v>2059</v>
      </c>
    </row>
    <row r="939" spans="1:14" x14ac:dyDescent="0.25">
      <c r="A939" s="1">
        <v>880</v>
      </c>
      <c r="B939" s="1" t="s">
        <v>215</v>
      </c>
      <c r="C939" s="1" t="s">
        <v>4</v>
      </c>
      <c r="D939" s="1">
        <v>37372</v>
      </c>
      <c r="E939" s="1" t="s">
        <v>1139</v>
      </c>
      <c r="F939" s="32" t="str">
        <f>VLOOKUP(E939,Grupo!A:B,2,0)</f>
        <v>_TMX 02-5 m</v>
      </c>
      <c r="G939" s="1">
        <v>1</v>
      </c>
      <c r="H939" s="1">
        <v>21134</v>
      </c>
      <c r="I939" s="2">
        <v>39664</v>
      </c>
      <c r="J939" s="1">
        <v>37986</v>
      </c>
      <c r="K939" s="3">
        <v>73950</v>
      </c>
      <c r="L939" s="1">
        <v>7006</v>
      </c>
      <c r="M939" s="1" t="s">
        <v>4</v>
      </c>
      <c r="N939" s="1" t="s">
        <v>1209</v>
      </c>
    </row>
    <row r="940" spans="1:14" x14ac:dyDescent="0.25">
      <c r="A940" s="1">
        <v>9302</v>
      </c>
      <c r="B940" s="1" t="s">
        <v>530</v>
      </c>
      <c r="C940" s="1" t="s">
        <v>10</v>
      </c>
      <c r="D940" s="1">
        <v>36973</v>
      </c>
      <c r="E940" s="1" t="s">
        <v>1151</v>
      </c>
      <c r="F940" s="32" t="str">
        <f>VLOOKUP(E940,Grupo!A:B,2,0)</f>
        <v>_RX 0-11m</v>
      </c>
      <c r="G940" s="1">
        <v>1</v>
      </c>
      <c r="H940" s="1">
        <v>21145</v>
      </c>
      <c r="I940" s="2">
        <v>39665</v>
      </c>
      <c r="J940" s="1">
        <v>38002</v>
      </c>
      <c r="K940" s="3">
        <v>22200</v>
      </c>
      <c r="L940" s="1"/>
      <c r="M940" s="1" t="s">
        <v>10</v>
      </c>
      <c r="N940" s="1" t="s">
        <v>1388</v>
      </c>
    </row>
    <row r="941" spans="1:14" x14ac:dyDescent="0.25">
      <c r="A941" s="1">
        <v>9392</v>
      </c>
      <c r="B941" s="1" t="s">
        <v>553</v>
      </c>
      <c r="C941" s="1" t="s">
        <v>29</v>
      </c>
      <c r="D941" s="1">
        <v>31744</v>
      </c>
      <c r="E941" s="1" t="s">
        <v>1153</v>
      </c>
      <c r="F941" s="32" t="str">
        <f>VLOOKUP(E941,Grupo!A:B,2,0)</f>
        <v>_RX 0-11m</v>
      </c>
      <c r="G941" s="1">
        <v>1</v>
      </c>
      <c r="H941" s="1">
        <v>21105</v>
      </c>
      <c r="I941" s="2">
        <v>39668</v>
      </c>
      <c r="J941" s="1">
        <v>38024</v>
      </c>
      <c r="K941" s="3">
        <v>86815</v>
      </c>
      <c r="L941" s="1">
        <v>7026</v>
      </c>
      <c r="M941" s="1" t="s">
        <v>29</v>
      </c>
      <c r="N941" s="1" t="s">
        <v>1548</v>
      </c>
    </row>
    <row r="942" spans="1:14" x14ac:dyDescent="0.25">
      <c r="A942" s="1">
        <v>9325</v>
      </c>
      <c r="B942" s="1" t="s">
        <v>554</v>
      </c>
      <c r="C942" s="1" t="s">
        <v>2</v>
      </c>
      <c r="D942" s="1">
        <v>37207</v>
      </c>
      <c r="E942" s="1" t="s">
        <v>1138</v>
      </c>
      <c r="F942" s="32" t="str">
        <f>VLOOKUP(E942,Grupo!A:B,2,0)</f>
        <v>_TMX 02-5 m</v>
      </c>
      <c r="G942" s="1">
        <v>1</v>
      </c>
      <c r="H942" s="1">
        <v>20169</v>
      </c>
      <c r="I942" s="2">
        <v>39672</v>
      </c>
      <c r="J942" s="1">
        <v>38086</v>
      </c>
      <c r="K942" s="3">
        <v>55000</v>
      </c>
      <c r="L942" s="1">
        <v>6980</v>
      </c>
      <c r="M942" s="1" t="s">
        <v>2</v>
      </c>
      <c r="N942" s="1" t="s">
        <v>1381</v>
      </c>
    </row>
    <row r="943" spans="1:14" x14ac:dyDescent="0.25">
      <c r="A943" s="1">
        <v>9341</v>
      </c>
      <c r="B943" s="1" t="s">
        <v>555</v>
      </c>
      <c r="C943" s="1" t="s">
        <v>4</v>
      </c>
      <c r="D943" s="1">
        <v>36460</v>
      </c>
      <c r="E943" s="1" t="s">
        <v>1149</v>
      </c>
      <c r="F943" s="32" t="str">
        <f>VLOOKUP(E943,Grupo!A:B,2,0)</f>
        <v>_TMX 02-5 m</v>
      </c>
      <c r="G943" s="1">
        <v>1</v>
      </c>
      <c r="H943" s="1">
        <v>20260</v>
      </c>
      <c r="I943" s="2">
        <v>39679</v>
      </c>
      <c r="J943" s="1">
        <v>38153</v>
      </c>
      <c r="K943" s="3">
        <v>33384</v>
      </c>
      <c r="L943" s="1">
        <v>6988</v>
      </c>
      <c r="M943" s="1" t="s">
        <v>4</v>
      </c>
      <c r="N943" s="1" t="s">
        <v>1549</v>
      </c>
    </row>
    <row r="944" spans="1:14" x14ac:dyDescent="0.25">
      <c r="A944" s="1">
        <v>880</v>
      </c>
      <c r="B944" s="1" t="s">
        <v>215</v>
      </c>
      <c r="C944" s="1" t="s">
        <v>4</v>
      </c>
      <c r="D944" s="1">
        <v>36894</v>
      </c>
      <c r="E944" s="1" t="s">
        <v>1185</v>
      </c>
      <c r="F944" s="32" t="str">
        <f>VLOOKUP(E944,Grupo!A:B,2,0)</f>
        <v>_TMX 06-10 m</v>
      </c>
      <c r="G944" s="1">
        <v>1</v>
      </c>
      <c r="H944" s="1">
        <v>21227</v>
      </c>
      <c r="I944" s="2">
        <v>39679</v>
      </c>
      <c r="J944" s="1">
        <v>38152</v>
      </c>
      <c r="K944" s="3">
        <v>66500</v>
      </c>
      <c r="L944" s="1">
        <v>7005</v>
      </c>
      <c r="M944" s="1" t="s">
        <v>4</v>
      </c>
      <c r="N944" s="1" t="s">
        <v>1209</v>
      </c>
    </row>
    <row r="945" spans="1:14" x14ac:dyDescent="0.25">
      <c r="A945" s="1">
        <v>880</v>
      </c>
      <c r="B945" s="1" t="s">
        <v>215</v>
      </c>
      <c r="C945" s="1" t="s">
        <v>4</v>
      </c>
      <c r="D945" s="1">
        <v>36460</v>
      </c>
      <c r="E945" s="1" t="s">
        <v>1149</v>
      </c>
      <c r="F945" s="32" t="str">
        <f>VLOOKUP(E945,Grupo!A:B,2,0)</f>
        <v>_TMX 02-5 m</v>
      </c>
      <c r="G945" s="1">
        <v>1</v>
      </c>
      <c r="H945" s="1">
        <v>20262</v>
      </c>
      <c r="I945" s="2">
        <v>39680</v>
      </c>
      <c r="J945" s="1">
        <v>38186</v>
      </c>
      <c r="K945" s="3">
        <v>33384</v>
      </c>
      <c r="L945" s="1">
        <v>6989</v>
      </c>
      <c r="M945" s="1" t="s">
        <v>4</v>
      </c>
      <c r="N945" s="1" t="s">
        <v>1259</v>
      </c>
    </row>
    <row r="946" spans="1:14" x14ac:dyDescent="0.25">
      <c r="A946" s="1">
        <v>9366</v>
      </c>
      <c r="B946" s="1" t="s">
        <v>556</v>
      </c>
      <c r="C946" s="1" t="s">
        <v>29</v>
      </c>
      <c r="D946" s="1">
        <v>37090</v>
      </c>
      <c r="E946" s="1" t="s">
        <v>1142</v>
      </c>
      <c r="F946" s="32" t="str">
        <f>VLOOKUP(E946,Grupo!A:B,2,0)</f>
        <v>_TMX 02-5 m</v>
      </c>
      <c r="G946" s="1">
        <v>1</v>
      </c>
      <c r="H946" s="1">
        <v>20619</v>
      </c>
      <c r="I946" s="2">
        <v>39680</v>
      </c>
      <c r="J946" s="1">
        <v>38168</v>
      </c>
      <c r="K946" s="3">
        <v>57700</v>
      </c>
      <c r="L946" s="1">
        <v>6999</v>
      </c>
      <c r="M946" s="1" t="s">
        <v>29</v>
      </c>
      <c r="N946" s="1" t="s">
        <v>1550</v>
      </c>
    </row>
    <row r="947" spans="1:14" x14ac:dyDescent="0.25">
      <c r="A947" s="1">
        <v>9331</v>
      </c>
      <c r="B947" s="1" t="s">
        <v>557</v>
      </c>
      <c r="C947" s="1" t="s">
        <v>10</v>
      </c>
      <c r="D947" s="1">
        <v>32013</v>
      </c>
      <c r="E947" s="1" t="s">
        <v>2181</v>
      </c>
      <c r="F947" s="32" t="str">
        <f>VLOOKUP(E947,Grupo!A:B,2,0)</f>
        <v>_RX 0-11m</v>
      </c>
      <c r="G947" s="1">
        <v>1</v>
      </c>
      <c r="H947" s="1">
        <v>20204</v>
      </c>
      <c r="I947" s="2">
        <v>39681</v>
      </c>
      <c r="J947" s="1">
        <v>38188</v>
      </c>
      <c r="K947" s="3">
        <v>98820</v>
      </c>
      <c r="L947" s="1">
        <v>6982</v>
      </c>
      <c r="M947" s="1" t="s">
        <v>10</v>
      </c>
      <c r="N947" s="1" t="s">
        <v>1551</v>
      </c>
    </row>
    <row r="948" spans="1:14" x14ac:dyDescent="0.25">
      <c r="A948" s="1">
        <v>9316</v>
      </c>
      <c r="B948" s="1" t="s">
        <v>516</v>
      </c>
      <c r="C948" s="1" t="s">
        <v>517</v>
      </c>
      <c r="D948" s="1">
        <v>32582</v>
      </c>
      <c r="E948" s="1" t="s">
        <v>1164</v>
      </c>
      <c r="F948" s="32" t="str">
        <f>VLOOKUP(E948,Grupo!A:B,2,0)</f>
        <v>_Colhedoras</v>
      </c>
      <c r="G948" s="1">
        <v>1</v>
      </c>
      <c r="H948" s="1">
        <v>21220</v>
      </c>
      <c r="I948" s="2">
        <v>39681</v>
      </c>
      <c r="J948" s="1">
        <v>38200</v>
      </c>
      <c r="K948" s="3">
        <v>37000</v>
      </c>
      <c r="L948" s="1">
        <v>7007</v>
      </c>
      <c r="M948" s="1" t="s">
        <v>517</v>
      </c>
      <c r="N948" s="1" t="s">
        <v>1530</v>
      </c>
    </row>
    <row r="949" spans="1:14" x14ac:dyDescent="0.25">
      <c r="A949" s="1">
        <v>9384</v>
      </c>
      <c r="B949" s="1" t="s">
        <v>558</v>
      </c>
      <c r="C949" s="1" t="s">
        <v>2</v>
      </c>
      <c r="D949" s="1">
        <v>32582</v>
      </c>
      <c r="E949" s="1" t="s">
        <v>1164</v>
      </c>
      <c r="F949" s="32" t="str">
        <f>VLOOKUP(E949,Grupo!A:B,2,0)</f>
        <v>_Colhedoras</v>
      </c>
      <c r="G949" s="1">
        <v>1</v>
      </c>
      <c r="H949" s="1">
        <v>20917</v>
      </c>
      <c r="I949" s="2">
        <v>39681</v>
      </c>
      <c r="J949" s="1">
        <v>38209</v>
      </c>
      <c r="K949" s="3">
        <v>35072</v>
      </c>
      <c r="L949" s="1">
        <v>7016</v>
      </c>
      <c r="M949" s="1" t="s">
        <v>2</v>
      </c>
      <c r="N949" s="1" t="s">
        <v>1511</v>
      </c>
    </row>
    <row r="950" spans="1:14" x14ac:dyDescent="0.25">
      <c r="A950" s="1">
        <v>9316</v>
      </c>
      <c r="B950" s="1" t="s">
        <v>516</v>
      </c>
      <c r="C950" s="1" t="s">
        <v>517</v>
      </c>
      <c r="D950" s="1">
        <v>25850</v>
      </c>
      <c r="E950" s="1" t="s">
        <v>2229</v>
      </c>
      <c r="F950" s="32" t="str">
        <f>VLOOKUP(E950,Grupo!A:B,2,0)</f>
        <v>_Wagon</v>
      </c>
      <c r="G950" s="1">
        <v>1</v>
      </c>
      <c r="H950" s="1">
        <v>21229</v>
      </c>
      <c r="I950" s="2">
        <v>39681</v>
      </c>
      <c r="J950" s="1">
        <v>38204</v>
      </c>
      <c r="K950" s="3">
        <v>36000</v>
      </c>
      <c r="L950" s="1"/>
      <c r="M950" s="1" t="s">
        <v>517</v>
      </c>
      <c r="N950" s="1" t="s">
        <v>1530</v>
      </c>
    </row>
    <row r="951" spans="1:14" x14ac:dyDescent="0.25">
      <c r="A951" s="1">
        <v>9316</v>
      </c>
      <c r="B951" s="1" t="s">
        <v>516</v>
      </c>
      <c r="C951" s="1" t="s">
        <v>517</v>
      </c>
      <c r="D951" s="1">
        <v>25850</v>
      </c>
      <c r="E951" s="1" t="s">
        <v>2229</v>
      </c>
      <c r="F951" s="32" t="str">
        <f>VLOOKUP(E951,Grupo!A:B,2,0)</f>
        <v>_Wagon</v>
      </c>
      <c r="G951" s="1">
        <v>1</v>
      </c>
      <c r="H951" s="1">
        <v>21228</v>
      </c>
      <c r="I951" s="2">
        <v>39681</v>
      </c>
      <c r="J951" s="1">
        <v>38201</v>
      </c>
      <c r="K951" s="3">
        <v>36000</v>
      </c>
      <c r="L951" s="1">
        <v>6682</v>
      </c>
      <c r="M951" s="1" t="s">
        <v>517</v>
      </c>
      <c r="N951" s="1" t="s">
        <v>1530</v>
      </c>
    </row>
    <row r="952" spans="1:14" x14ac:dyDescent="0.25">
      <c r="A952" s="1">
        <v>9388</v>
      </c>
      <c r="B952" s="1" t="s">
        <v>559</v>
      </c>
      <c r="C952" s="1" t="s">
        <v>175</v>
      </c>
      <c r="D952" s="1">
        <v>36460</v>
      </c>
      <c r="E952" s="1" t="s">
        <v>1149</v>
      </c>
      <c r="F952" s="32" t="str">
        <f>VLOOKUP(E952,Grupo!A:B,2,0)</f>
        <v>_TMX 02-5 m</v>
      </c>
      <c r="G952" s="1">
        <v>1</v>
      </c>
      <c r="H952" s="1">
        <v>21308</v>
      </c>
      <c r="I952" s="2">
        <v>39682</v>
      </c>
      <c r="J952" s="1">
        <v>38227</v>
      </c>
      <c r="K952" s="3">
        <v>31799.11</v>
      </c>
      <c r="L952" s="1">
        <v>7017</v>
      </c>
      <c r="M952" s="1" t="s">
        <v>175</v>
      </c>
      <c r="N952" s="1" t="s">
        <v>1552</v>
      </c>
    </row>
    <row r="953" spans="1:14" x14ac:dyDescent="0.25">
      <c r="A953" s="1">
        <v>9388</v>
      </c>
      <c r="B953" s="1" t="s">
        <v>559</v>
      </c>
      <c r="C953" s="1" t="s">
        <v>175</v>
      </c>
      <c r="D953" s="1">
        <v>36460</v>
      </c>
      <c r="E953" s="1" t="s">
        <v>1149</v>
      </c>
      <c r="F953" s="32" t="str">
        <f>VLOOKUP(E953,Grupo!A:B,2,0)</f>
        <v>_TMX 02-5 m</v>
      </c>
      <c r="G953" s="1">
        <v>1</v>
      </c>
      <c r="H953" s="1">
        <v>21308</v>
      </c>
      <c r="I953" s="2">
        <v>39682</v>
      </c>
      <c r="J953" s="1">
        <v>38227</v>
      </c>
      <c r="K953" s="3">
        <v>31799.11</v>
      </c>
      <c r="L953" s="1">
        <v>7018</v>
      </c>
      <c r="M953" s="1" t="s">
        <v>175</v>
      </c>
      <c r="N953" s="1" t="s">
        <v>1552</v>
      </c>
    </row>
    <row r="954" spans="1:14" x14ac:dyDescent="0.25">
      <c r="A954" s="1">
        <v>9393</v>
      </c>
      <c r="B954" s="1" t="s">
        <v>560</v>
      </c>
      <c r="C954" s="1" t="s">
        <v>67</v>
      </c>
      <c r="D954" s="1">
        <v>33790</v>
      </c>
      <c r="E954" s="1" t="s">
        <v>1177</v>
      </c>
      <c r="F954" s="32" t="str">
        <f>VLOOKUP(E954,Grupo!A:B,2,0)</f>
        <v>_Colhedoras</v>
      </c>
      <c r="G954" s="1">
        <v>1</v>
      </c>
      <c r="H954" s="1">
        <v>21040</v>
      </c>
      <c r="I954" s="2">
        <v>39686</v>
      </c>
      <c r="J954" s="1">
        <v>38273</v>
      </c>
      <c r="K954" s="3">
        <v>43000</v>
      </c>
      <c r="L954" s="1">
        <v>7028</v>
      </c>
      <c r="M954" s="1" t="s">
        <v>67</v>
      </c>
      <c r="N954" s="1" t="s">
        <v>1553</v>
      </c>
    </row>
    <row r="955" spans="1:14" x14ac:dyDescent="0.25">
      <c r="A955" s="1">
        <v>9296</v>
      </c>
      <c r="B955" s="1" t="s">
        <v>561</v>
      </c>
      <c r="C955" s="1" t="s">
        <v>2</v>
      </c>
      <c r="D955" s="1">
        <v>32013</v>
      </c>
      <c r="E955" s="1" t="s">
        <v>2181</v>
      </c>
      <c r="F955" s="32" t="str">
        <f>VLOOKUP(E955,Grupo!A:B,2,0)</f>
        <v>_RX 0-11m</v>
      </c>
      <c r="G955" s="1">
        <v>1</v>
      </c>
      <c r="H955" s="1">
        <v>19818</v>
      </c>
      <c r="I955" s="2">
        <v>39687</v>
      </c>
      <c r="J955" s="1">
        <v>38296</v>
      </c>
      <c r="K955" s="3">
        <v>90000</v>
      </c>
      <c r="L955" s="1">
        <v>6978</v>
      </c>
      <c r="M955" s="1" t="s">
        <v>2</v>
      </c>
      <c r="N955" s="1" t="s">
        <v>1554</v>
      </c>
    </row>
    <row r="956" spans="1:14" x14ac:dyDescent="0.25">
      <c r="A956" s="1">
        <v>880</v>
      </c>
      <c r="B956" s="1" t="s">
        <v>215</v>
      </c>
      <c r="C956" s="1" t="s">
        <v>4</v>
      </c>
      <c r="D956" s="1">
        <v>37090</v>
      </c>
      <c r="E956" s="1" t="s">
        <v>1142</v>
      </c>
      <c r="F956" s="32" t="str">
        <f>VLOOKUP(E956,Grupo!A:B,2,0)</f>
        <v>_TMX 02-5 m</v>
      </c>
      <c r="G956" s="1">
        <v>1</v>
      </c>
      <c r="H956" s="1">
        <v>20264</v>
      </c>
      <c r="I956" s="2">
        <v>39689</v>
      </c>
      <c r="J956" s="1">
        <v>38350</v>
      </c>
      <c r="K956" s="3">
        <v>48665</v>
      </c>
      <c r="L956" s="1">
        <v>6991</v>
      </c>
      <c r="M956" s="1" t="s">
        <v>4</v>
      </c>
      <c r="N956" s="1" t="s">
        <v>1259</v>
      </c>
    </row>
    <row r="957" spans="1:14" x14ac:dyDescent="0.25">
      <c r="A957" s="1">
        <v>9346</v>
      </c>
      <c r="B957" s="1" t="s">
        <v>562</v>
      </c>
      <c r="C957" s="1" t="s">
        <v>4</v>
      </c>
      <c r="D957" s="1">
        <v>37143</v>
      </c>
      <c r="E957" s="1" t="s">
        <v>1147</v>
      </c>
      <c r="F957" s="32" t="str">
        <f>VLOOKUP(E957,Grupo!A:B,2,0)</f>
        <v>_TMX 06-10 m</v>
      </c>
      <c r="G957" s="1">
        <v>1</v>
      </c>
      <c r="H957" s="1">
        <v>20306</v>
      </c>
      <c r="I957" s="2">
        <v>39693</v>
      </c>
      <c r="J957" s="1">
        <v>38404</v>
      </c>
      <c r="K957" s="3">
        <v>85000</v>
      </c>
      <c r="L957" s="1">
        <v>6993</v>
      </c>
      <c r="M957" s="1" t="s">
        <v>4</v>
      </c>
      <c r="N957" s="1" t="s">
        <v>1315</v>
      </c>
    </row>
    <row r="958" spans="1:14" x14ac:dyDescent="0.25">
      <c r="A958" s="1">
        <v>9419</v>
      </c>
      <c r="B958" s="1" t="s">
        <v>563</v>
      </c>
      <c r="C958" s="1" t="s">
        <v>79</v>
      </c>
      <c r="D958" s="1">
        <v>32582</v>
      </c>
      <c r="E958" s="1" t="s">
        <v>1164</v>
      </c>
      <c r="F958" s="32" t="str">
        <f>VLOOKUP(E958,Grupo!A:B,2,0)</f>
        <v>_Colhedoras</v>
      </c>
      <c r="G958" s="1">
        <v>1</v>
      </c>
      <c r="H958" s="1">
        <v>21437</v>
      </c>
      <c r="I958" s="2">
        <v>39700</v>
      </c>
      <c r="J958" s="1">
        <v>38476</v>
      </c>
      <c r="K958" s="3">
        <v>38700</v>
      </c>
      <c r="L958" s="1">
        <v>6950</v>
      </c>
      <c r="M958" s="1" t="s">
        <v>79</v>
      </c>
      <c r="N958" s="1" t="s">
        <v>1555</v>
      </c>
    </row>
    <row r="959" spans="1:14" x14ac:dyDescent="0.25">
      <c r="A959" s="1">
        <v>9421</v>
      </c>
      <c r="B959" s="1" t="s">
        <v>564</v>
      </c>
      <c r="C959" s="1" t="s">
        <v>10</v>
      </c>
      <c r="D959" s="1">
        <v>30959</v>
      </c>
      <c r="E959" s="1" t="s">
        <v>2149</v>
      </c>
      <c r="F959" s="32" t="str">
        <f>VLOOKUP(E959,Grupo!A:B,2,0)</f>
        <v>_RX 15-20 m</v>
      </c>
      <c r="G959" s="1">
        <v>1</v>
      </c>
      <c r="H959" s="1">
        <v>21370</v>
      </c>
      <c r="I959" s="2">
        <v>39701</v>
      </c>
      <c r="J959" s="1">
        <v>38485</v>
      </c>
      <c r="K959" s="3">
        <v>162000</v>
      </c>
      <c r="L959" s="1">
        <v>6987</v>
      </c>
      <c r="M959" s="1" t="s">
        <v>10</v>
      </c>
      <c r="N959" s="1" t="s">
        <v>1556</v>
      </c>
    </row>
    <row r="960" spans="1:14" x14ac:dyDescent="0.25">
      <c r="A960" s="1">
        <v>9285</v>
      </c>
      <c r="B960" s="1" t="s">
        <v>536</v>
      </c>
      <c r="C960" s="1" t="s">
        <v>15</v>
      </c>
      <c r="D960" s="1">
        <v>37778</v>
      </c>
      <c r="E960" s="1" t="s">
        <v>1977</v>
      </c>
      <c r="F960" s="32" t="e">
        <f>VLOOKUP(E960,Grupo!A:B,2,0)</f>
        <v>#N/A</v>
      </c>
      <c r="G960" s="1">
        <v>1</v>
      </c>
      <c r="H960" s="1">
        <v>20594</v>
      </c>
      <c r="I960" s="2">
        <v>39703</v>
      </c>
      <c r="J960" s="1">
        <v>38517</v>
      </c>
      <c r="K960" s="3">
        <v>165500</v>
      </c>
      <c r="L960" s="1">
        <v>6997</v>
      </c>
      <c r="M960" s="1" t="s">
        <v>15</v>
      </c>
      <c r="N960" s="1" t="s">
        <v>1268</v>
      </c>
    </row>
    <row r="961" spans="1:14" x14ac:dyDescent="0.25">
      <c r="A961" s="1">
        <v>1239</v>
      </c>
      <c r="B961" s="1" t="s">
        <v>565</v>
      </c>
      <c r="C961" s="1" t="s">
        <v>2</v>
      </c>
      <c r="D961" s="1">
        <v>36460</v>
      </c>
      <c r="E961" s="1" t="s">
        <v>1149</v>
      </c>
      <c r="F961" s="32" t="str">
        <f>VLOOKUP(E961,Grupo!A:B,2,0)</f>
        <v>_TMX 02-5 m</v>
      </c>
      <c r="G961" s="1">
        <v>1</v>
      </c>
      <c r="H961" s="1">
        <v>20842</v>
      </c>
      <c r="I961" s="2">
        <v>39706</v>
      </c>
      <c r="J961" s="1">
        <v>38539</v>
      </c>
      <c r="K961" s="3">
        <v>20000</v>
      </c>
      <c r="L961" s="1">
        <v>6985</v>
      </c>
      <c r="M961" s="1" t="s">
        <v>2</v>
      </c>
      <c r="N961" s="1" t="s">
        <v>1239</v>
      </c>
    </row>
    <row r="962" spans="1:14" x14ac:dyDescent="0.25">
      <c r="A962" s="1">
        <v>1046</v>
      </c>
      <c r="B962" s="1" t="s">
        <v>37</v>
      </c>
      <c r="C962" s="1" t="s">
        <v>29</v>
      </c>
      <c r="D962" s="1">
        <v>25919</v>
      </c>
      <c r="E962" s="1" t="s">
        <v>1160</v>
      </c>
      <c r="F962" s="32" t="str">
        <f>VLOOKUP(E962,Grupo!A:B,2,0)</f>
        <v>_VM 2-8 m</v>
      </c>
      <c r="G962" s="1">
        <v>1</v>
      </c>
      <c r="H962" s="1">
        <v>21425</v>
      </c>
      <c r="I962" s="2">
        <v>39706</v>
      </c>
      <c r="J962" s="1">
        <v>38533</v>
      </c>
      <c r="K962" s="3">
        <v>60389</v>
      </c>
      <c r="L962" s="1">
        <v>7004</v>
      </c>
      <c r="M962" s="1" t="s">
        <v>29</v>
      </c>
      <c r="N962" s="1" t="s">
        <v>1213</v>
      </c>
    </row>
    <row r="963" spans="1:14" x14ac:dyDescent="0.25">
      <c r="A963" s="1">
        <v>2493</v>
      </c>
      <c r="B963" s="1" t="s">
        <v>353</v>
      </c>
      <c r="C963" s="1" t="s">
        <v>2</v>
      </c>
      <c r="D963" s="1">
        <v>30959</v>
      </c>
      <c r="E963" s="1" t="s">
        <v>2149</v>
      </c>
      <c r="F963" s="32" t="str">
        <f>VLOOKUP(E963,Grupo!A:B,2,0)</f>
        <v>_RX 15-20 m</v>
      </c>
      <c r="G963" s="1">
        <v>1</v>
      </c>
      <c r="H963" s="1">
        <v>20297</v>
      </c>
      <c r="I963" s="2">
        <v>39708</v>
      </c>
      <c r="J963" s="1">
        <v>38558</v>
      </c>
      <c r="K963" s="3">
        <v>131000</v>
      </c>
      <c r="L963" s="1">
        <v>6992</v>
      </c>
      <c r="M963" s="1" t="s">
        <v>2</v>
      </c>
      <c r="N963" s="1" t="s">
        <v>1333</v>
      </c>
    </row>
    <row r="964" spans="1:14" x14ac:dyDescent="0.25">
      <c r="A964" s="1">
        <v>9429</v>
      </c>
      <c r="B964" s="1" t="s">
        <v>566</v>
      </c>
      <c r="C964" s="1" t="s">
        <v>2</v>
      </c>
      <c r="D964" s="1">
        <v>37372</v>
      </c>
      <c r="E964" s="1" t="s">
        <v>1139</v>
      </c>
      <c r="F964" s="32" t="str">
        <f>VLOOKUP(E964,Grupo!A:B,2,0)</f>
        <v>_TMX 02-5 m</v>
      </c>
      <c r="G964" s="1">
        <v>1</v>
      </c>
      <c r="H964" s="1">
        <v>21552</v>
      </c>
      <c r="I964" s="2">
        <v>39708</v>
      </c>
      <c r="J964" s="1">
        <v>38561</v>
      </c>
      <c r="K964" s="3">
        <v>55000</v>
      </c>
      <c r="L964" s="1">
        <v>7006</v>
      </c>
      <c r="M964" s="1" t="s">
        <v>2</v>
      </c>
      <c r="N964" s="1" t="s">
        <v>1400</v>
      </c>
    </row>
    <row r="965" spans="1:14" x14ac:dyDescent="0.25">
      <c r="A965" s="1">
        <v>9376</v>
      </c>
      <c r="B965" s="1" t="s">
        <v>543</v>
      </c>
      <c r="C965" s="1" t="s">
        <v>15</v>
      </c>
      <c r="D965" s="1">
        <v>37090</v>
      </c>
      <c r="E965" s="1" t="s">
        <v>1142</v>
      </c>
      <c r="F965" s="32" t="str">
        <f>VLOOKUP(E965,Grupo!A:B,2,0)</f>
        <v>_TMX 02-5 m</v>
      </c>
      <c r="G965" s="1">
        <v>1</v>
      </c>
      <c r="H965" s="1">
        <v>21059</v>
      </c>
      <c r="I965" s="2">
        <v>39708</v>
      </c>
      <c r="J965" s="1">
        <v>38560</v>
      </c>
      <c r="K965" s="3">
        <v>40000</v>
      </c>
      <c r="L965" s="1">
        <v>7030</v>
      </c>
      <c r="M965" s="1" t="s">
        <v>15</v>
      </c>
      <c r="N965" s="1" t="s">
        <v>1324</v>
      </c>
    </row>
    <row r="966" spans="1:14" x14ac:dyDescent="0.25">
      <c r="A966" s="1">
        <v>1394</v>
      </c>
      <c r="B966" s="1" t="s">
        <v>567</v>
      </c>
      <c r="C966" s="1" t="s">
        <v>1</v>
      </c>
      <c r="D966" s="1">
        <v>35841</v>
      </c>
      <c r="E966" s="1" t="s">
        <v>2032</v>
      </c>
      <c r="F966" s="32" t="e">
        <f>VLOOKUP(E966,Grupo!A:B,2,0)</f>
        <v>#N/A</v>
      </c>
      <c r="G966" s="1">
        <v>1</v>
      </c>
      <c r="H966" s="1">
        <v>20376</v>
      </c>
      <c r="I966" s="2">
        <v>39713</v>
      </c>
      <c r="J966" s="1">
        <v>38625</v>
      </c>
      <c r="K966" s="3">
        <v>197860</v>
      </c>
      <c r="L966" s="1">
        <v>6975</v>
      </c>
      <c r="M966" s="1" t="s">
        <v>1</v>
      </c>
      <c r="N966" s="1" t="s">
        <v>1232</v>
      </c>
    </row>
    <row r="967" spans="1:14" x14ac:dyDescent="0.25">
      <c r="A967" s="1">
        <v>7566</v>
      </c>
      <c r="B967" s="1" t="s">
        <v>519</v>
      </c>
      <c r="C967" s="1" t="s">
        <v>4</v>
      </c>
      <c r="D967" s="1">
        <v>35873</v>
      </c>
      <c r="E967" s="1" t="s">
        <v>1155</v>
      </c>
      <c r="F967" s="32" t="str">
        <f>VLOOKUP(E967,Grupo!A:B,2,0)</f>
        <v>_RX 15-20 m</v>
      </c>
      <c r="G967" s="1">
        <v>1</v>
      </c>
      <c r="H967" s="1">
        <v>20916</v>
      </c>
      <c r="I967" s="2">
        <v>39715</v>
      </c>
      <c r="J967" s="1">
        <v>38653</v>
      </c>
      <c r="K967" s="3">
        <v>133000</v>
      </c>
      <c r="L967" s="1">
        <v>7012</v>
      </c>
      <c r="M967" s="1" t="s">
        <v>4</v>
      </c>
      <c r="N967" s="1" t="s">
        <v>1532</v>
      </c>
    </row>
    <row r="968" spans="1:14" x14ac:dyDescent="0.25">
      <c r="A968" s="1">
        <v>792</v>
      </c>
      <c r="B968" s="1" t="s">
        <v>569</v>
      </c>
      <c r="C968" s="1" t="s">
        <v>29</v>
      </c>
      <c r="D968" s="1">
        <v>36460</v>
      </c>
      <c r="E968" s="1" t="s">
        <v>1149</v>
      </c>
      <c r="F968" s="32" t="str">
        <f>VLOOKUP(E968,Grupo!A:B,2,0)</f>
        <v>_TMX 02-5 m</v>
      </c>
      <c r="G968" s="1">
        <v>1</v>
      </c>
      <c r="H968" s="1">
        <v>21042</v>
      </c>
      <c r="I968" s="2">
        <v>39715</v>
      </c>
      <c r="J968" s="1">
        <v>38650</v>
      </c>
      <c r="K968" s="3">
        <v>33900</v>
      </c>
      <c r="L968" s="1">
        <v>7011</v>
      </c>
      <c r="M968" s="1" t="s">
        <v>29</v>
      </c>
      <c r="N968" s="1" t="s">
        <v>1335</v>
      </c>
    </row>
    <row r="969" spans="1:14" x14ac:dyDescent="0.25">
      <c r="A969" s="1">
        <v>9436</v>
      </c>
      <c r="B969" s="1" t="s">
        <v>568</v>
      </c>
      <c r="C969" s="1" t="s">
        <v>29</v>
      </c>
      <c r="D969" s="1">
        <v>36894</v>
      </c>
      <c r="E969" s="1" t="s">
        <v>1185</v>
      </c>
      <c r="F969" s="32" t="str">
        <f>VLOOKUP(E969,Grupo!A:B,2,0)</f>
        <v>_TMX 06-10 m</v>
      </c>
      <c r="G969" s="1">
        <v>1</v>
      </c>
      <c r="H969" s="1">
        <v>21065</v>
      </c>
      <c r="I969" s="2">
        <v>39715</v>
      </c>
      <c r="J969" s="1">
        <v>38646</v>
      </c>
      <c r="K969" s="3">
        <v>55000</v>
      </c>
      <c r="L969" s="1">
        <v>7031</v>
      </c>
      <c r="M969" s="1" t="s">
        <v>29</v>
      </c>
      <c r="N969" s="1" t="s">
        <v>1256</v>
      </c>
    </row>
    <row r="970" spans="1:14" x14ac:dyDescent="0.25">
      <c r="A970" s="1">
        <v>9302</v>
      </c>
      <c r="B970" s="1" t="s">
        <v>530</v>
      </c>
      <c r="C970" s="1" t="s">
        <v>10</v>
      </c>
      <c r="D970" s="1">
        <v>36973</v>
      </c>
      <c r="E970" s="1" t="s">
        <v>1151</v>
      </c>
      <c r="F970" s="32" t="str">
        <f>VLOOKUP(E970,Grupo!A:B,2,0)</f>
        <v>_RX 0-11m</v>
      </c>
      <c r="G970" s="1">
        <v>1</v>
      </c>
      <c r="H970" s="1">
        <v>21681</v>
      </c>
      <c r="I970" s="2">
        <v>39721</v>
      </c>
      <c r="J970" s="1">
        <v>38717</v>
      </c>
      <c r="K970" s="3">
        <v>2800</v>
      </c>
      <c r="L970" s="1"/>
      <c r="M970" s="1" t="s">
        <v>10</v>
      </c>
      <c r="N970" s="1" t="s">
        <v>1388</v>
      </c>
    </row>
    <row r="971" spans="1:14" x14ac:dyDescent="0.25">
      <c r="A971" s="1">
        <v>880</v>
      </c>
      <c r="B971" s="1" t="s">
        <v>215</v>
      </c>
      <c r="C971" s="1" t="s">
        <v>4</v>
      </c>
      <c r="D971" s="1">
        <v>37090</v>
      </c>
      <c r="E971" s="1" t="s">
        <v>1142</v>
      </c>
      <c r="F971" s="32" t="str">
        <f>VLOOKUP(E971,Grupo!A:B,2,0)</f>
        <v>_TMX 02-5 m</v>
      </c>
      <c r="G971" s="1">
        <v>1</v>
      </c>
      <c r="H971" s="1">
        <v>20689</v>
      </c>
      <c r="I971" s="2">
        <v>39722</v>
      </c>
      <c r="J971" s="1">
        <v>38735</v>
      </c>
      <c r="K971" s="3">
        <v>48665</v>
      </c>
      <c r="L971" s="1">
        <v>7002</v>
      </c>
      <c r="M971" s="1" t="s">
        <v>4</v>
      </c>
      <c r="N971" s="1" t="s">
        <v>1259</v>
      </c>
    </row>
    <row r="972" spans="1:14" x14ac:dyDescent="0.25">
      <c r="A972" s="1">
        <v>1132</v>
      </c>
      <c r="B972" s="1" t="s">
        <v>570</v>
      </c>
      <c r="C972" s="1" t="s">
        <v>131</v>
      </c>
      <c r="D972" s="1">
        <v>37143</v>
      </c>
      <c r="E972" s="1" t="s">
        <v>1147</v>
      </c>
      <c r="F972" s="32" t="str">
        <f>VLOOKUP(E972,Grupo!A:B,2,0)</f>
        <v>_TMX 06-10 m</v>
      </c>
      <c r="G972" s="1">
        <v>1</v>
      </c>
      <c r="H972" s="1">
        <v>20965</v>
      </c>
      <c r="I972" s="2">
        <v>39722</v>
      </c>
      <c r="J972" s="1">
        <v>38733</v>
      </c>
      <c r="K972" s="3">
        <v>60500</v>
      </c>
      <c r="L972" s="1">
        <v>7024</v>
      </c>
      <c r="M972" s="1" t="s">
        <v>131</v>
      </c>
      <c r="N972" s="1" t="s">
        <v>1557</v>
      </c>
    </row>
    <row r="973" spans="1:14" x14ac:dyDescent="0.25">
      <c r="A973" s="1">
        <v>9280</v>
      </c>
      <c r="B973" s="1" t="s">
        <v>571</v>
      </c>
      <c r="C973" s="1" t="s">
        <v>2</v>
      </c>
      <c r="D973" s="1">
        <v>35509</v>
      </c>
      <c r="E973" s="1" t="s">
        <v>1168</v>
      </c>
      <c r="F973" s="32" t="str">
        <f>VLOOKUP(E973,Grupo!A:B,2,0)</f>
        <v>_Distribuidor_Ester</v>
      </c>
      <c r="G973" s="1">
        <v>1</v>
      </c>
      <c r="H973" s="1">
        <v>20252</v>
      </c>
      <c r="I973" s="2">
        <v>39723</v>
      </c>
      <c r="J973" s="1">
        <v>38737</v>
      </c>
      <c r="K973" s="3">
        <v>47280</v>
      </c>
      <c r="L973" s="1">
        <v>6986</v>
      </c>
      <c r="M973" s="1" t="s">
        <v>2</v>
      </c>
      <c r="N973" s="1" t="s">
        <v>1333</v>
      </c>
    </row>
    <row r="974" spans="1:14" x14ac:dyDescent="0.25">
      <c r="A974" s="1">
        <v>9446</v>
      </c>
      <c r="B974" s="1" t="s">
        <v>572</v>
      </c>
      <c r="C974" s="1" t="s">
        <v>15</v>
      </c>
      <c r="D974" s="1">
        <v>22720</v>
      </c>
      <c r="E974" s="1" t="s">
        <v>2253</v>
      </c>
      <c r="F974" s="32" t="str">
        <f>VLOOKUP(E974,Grupo!A:B,2,0)</f>
        <v>_Distribuidor_Ester</v>
      </c>
      <c r="G974" s="1">
        <v>1</v>
      </c>
      <c r="H974" s="1">
        <v>21743</v>
      </c>
      <c r="I974" s="2">
        <v>39728</v>
      </c>
      <c r="J974" s="1">
        <v>38786</v>
      </c>
      <c r="K974" s="3">
        <v>38549.5</v>
      </c>
      <c r="L974" s="1">
        <v>6559</v>
      </c>
      <c r="M974" s="1" t="s">
        <v>15</v>
      </c>
      <c r="N974" s="1" t="s">
        <v>1558</v>
      </c>
    </row>
    <row r="975" spans="1:14" x14ac:dyDescent="0.25">
      <c r="A975" s="1">
        <v>9442</v>
      </c>
      <c r="B975" s="1" t="s">
        <v>573</v>
      </c>
      <c r="C975" s="1" t="s">
        <v>4</v>
      </c>
      <c r="D975" s="1">
        <v>36460</v>
      </c>
      <c r="E975" s="1" t="s">
        <v>1149</v>
      </c>
      <c r="F975" s="32" t="str">
        <f>VLOOKUP(E975,Grupo!A:B,2,0)</f>
        <v>_TMX 02-5 m</v>
      </c>
      <c r="G975" s="1">
        <v>1</v>
      </c>
      <c r="H975" s="1">
        <v>21030</v>
      </c>
      <c r="I975" s="2">
        <v>39729</v>
      </c>
      <c r="J975" s="1">
        <v>38799</v>
      </c>
      <c r="K975" s="3">
        <v>39000</v>
      </c>
      <c r="L975" s="1">
        <v>7027</v>
      </c>
      <c r="M975" s="1" t="s">
        <v>4</v>
      </c>
      <c r="N975" s="1" t="s">
        <v>1559</v>
      </c>
    </row>
    <row r="976" spans="1:14" x14ac:dyDescent="0.25">
      <c r="A976" s="1">
        <v>9416</v>
      </c>
      <c r="B976" s="1" t="s">
        <v>574</v>
      </c>
      <c r="C976" s="1" t="s">
        <v>48</v>
      </c>
      <c r="D976" s="1">
        <v>33790</v>
      </c>
      <c r="E976" s="1" t="s">
        <v>1177</v>
      </c>
      <c r="F976" s="32" t="str">
        <f>VLOOKUP(E976,Grupo!A:B,2,0)</f>
        <v>_Colhedoras</v>
      </c>
      <c r="G976" s="1">
        <v>1</v>
      </c>
      <c r="H976" s="1">
        <v>21427</v>
      </c>
      <c r="I976" s="2">
        <v>39737</v>
      </c>
      <c r="J976" s="1">
        <v>38901</v>
      </c>
      <c r="K976" s="3">
        <v>45000</v>
      </c>
      <c r="L976" s="1">
        <v>7010</v>
      </c>
      <c r="M976" s="1" t="s">
        <v>48</v>
      </c>
      <c r="N976" s="1" t="s">
        <v>1560</v>
      </c>
    </row>
    <row r="977" spans="1:14" x14ac:dyDescent="0.25">
      <c r="A977" s="1">
        <v>880</v>
      </c>
      <c r="B977" s="1" t="s">
        <v>215</v>
      </c>
      <c r="C977" s="1" t="s">
        <v>4</v>
      </c>
      <c r="D977" s="1">
        <v>36460</v>
      </c>
      <c r="E977" s="1" t="s">
        <v>1149</v>
      </c>
      <c r="F977" s="32" t="str">
        <f>VLOOKUP(E977,Grupo!A:B,2,0)</f>
        <v>_TMX 02-5 m</v>
      </c>
      <c r="G977" s="1">
        <v>1</v>
      </c>
      <c r="H977" s="1">
        <v>21708</v>
      </c>
      <c r="I977" s="2">
        <v>39737</v>
      </c>
      <c r="J977" s="1">
        <v>38884</v>
      </c>
      <c r="K977" s="3">
        <v>34290</v>
      </c>
      <c r="L977" s="1">
        <v>7029</v>
      </c>
      <c r="M977" s="1" t="s">
        <v>4</v>
      </c>
      <c r="N977" s="1" t="s">
        <v>1209</v>
      </c>
    </row>
    <row r="978" spans="1:14" x14ac:dyDescent="0.25">
      <c r="A978" s="1">
        <v>9425</v>
      </c>
      <c r="B978" s="1" t="s">
        <v>575</v>
      </c>
      <c r="C978" s="1" t="s">
        <v>79</v>
      </c>
      <c r="D978" s="1">
        <v>32013</v>
      </c>
      <c r="E978" s="1" t="s">
        <v>2181</v>
      </c>
      <c r="F978" s="32" t="str">
        <f>VLOOKUP(E978,Grupo!A:B,2,0)</f>
        <v>_RX 0-11m</v>
      </c>
      <c r="G978" s="1">
        <v>1</v>
      </c>
      <c r="H978" s="1">
        <v>21483</v>
      </c>
      <c r="I978" s="2">
        <v>39738</v>
      </c>
      <c r="J978" s="1">
        <v>38902</v>
      </c>
      <c r="K978" s="3">
        <v>125150</v>
      </c>
      <c r="L978" s="1">
        <v>7040</v>
      </c>
      <c r="M978" s="1" t="s">
        <v>79</v>
      </c>
      <c r="N978" s="1" t="s">
        <v>1325</v>
      </c>
    </row>
    <row r="979" spans="1:14" x14ac:dyDescent="0.25">
      <c r="A979" s="1">
        <v>9324</v>
      </c>
      <c r="B979" s="1" t="s">
        <v>576</v>
      </c>
      <c r="C979" s="1" t="s">
        <v>29</v>
      </c>
      <c r="D979" s="1">
        <v>32582</v>
      </c>
      <c r="E979" s="1" t="s">
        <v>1164</v>
      </c>
      <c r="F979" s="32" t="str">
        <f>VLOOKUP(E979,Grupo!A:B,2,0)</f>
        <v>_Colhedoras</v>
      </c>
      <c r="G979" s="1">
        <v>1</v>
      </c>
      <c r="H979" s="1">
        <v>20171</v>
      </c>
      <c r="I979" s="2">
        <v>39744</v>
      </c>
      <c r="J979" s="1">
        <v>38946</v>
      </c>
      <c r="K979" s="3">
        <v>34518</v>
      </c>
      <c r="L979" s="1">
        <v>6877</v>
      </c>
      <c r="M979" s="1" t="s">
        <v>29</v>
      </c>
      <c r="N979" s="1" t="s">
        <v>1561</v>
      </c>
    </row>
    <row r="980" spans="1:14" x14ac:dyDescent="0.25">
      <c r="A980" s="1">
        <v>9396</v>
      </c>
      <c r="B980" s="1" t="s">
        <v>577</v>
      </c>
      <c r="C980" s="1" t="s">
        <v>4</v>
      </c>
      <c r="D980" s="1">
        <v>36460</v>
      </c>
      <c r="E980" s="1" t="s">
        <v>1149</v>
      </c>
      <c r="F980" s="32" t="str">
        <f>VLOOKUP(E980,Grupo!A:B,2,0)</f>
        <v>_TMX 02-5 m</v>
      </c>
      <c r="G980" s="1">
        <v>1</v>
      </c>
      <c r="H980" s="1">
        <v>21196</v>
      </c>
      <c r="I980" s="2">
        <v>39744</v>
      </c>
      <c r="J980" s="1">
        <v>38948</v>
      </c>
      <c r="K980" s="3">
        <v>37000</v>
      </c>
      <c r="L980" s="1">
        <v>7034</v>
      </c>
      <c r="M980" s="1" t="s">
        <v>4</v>
      </c>
      <c r="N980" s="1" t="s">
        <v>1545</v>
      </c>
    </row>
    <row r="981" spans="1:14" x14ac:dyDescent="0.25">
      <c r="A981" s="1">
        <v>9396</v>
      </c>
      <c r="B981" s="1" t="s">
        <v>577</v>
      </c>
      <c r="C981" s="1" t="s">
        <v>4</v>
      </c>
      <c r="D981" s="1">
        <v>36460</v>
      </c>
      <c r="E981" s="1" t="s">
        <v>1149</v>
      </c>
      <c r="F981" s="32" t="str">
        <f>VLOOKUP(E981,Grupo!A:B,2,0)</f>
        <v>_TMX 02-5 m</v>
      </c>
      <c r="G981" s="1">
        <v>1</v>
      </c>
      <c r="H981" s="1">
        <v>21195</v>
      </c>
      <c r="I981" s="2">
        <v>39744</v>
      </c>
      <c r="J981" s="1">
        <v>38947</v>
      </c>
      <c r="K981" s="3">
        <v>37000</v>
      </c>
      <c r="L981" s="1">
        <v>7033</v>
      </c>
      <c r="M981" s="1" t="s">
        <v>4</v>
      </c>
      <c r="N981" s="1" t="s">
        <v>1545</v>
      </c>
    </row>
    <row r="982" spans="1:14" x14ac:dyDescent="0.25">
      <c r="A982" s="1">
        <v>9426</v>
      </c>
      <c r="B982" s="1" t="s">
        <v>578</v>
      </c>
      <c r="C982" s="1" t="s">
        <v>48</v>
      </c>
      <c r="D982" s="1">
        <v>34192</v>
      </c>
      <c r="E982" s="32" t="s">
        <v>3060</v>
      </c>
      <c r="F982" s="32" t="str">
        <f>VLOOKUP(E982,Grupo!A:B,2,0)</f>
        <v>_Colhedoras</v>
      </c>
      <c r="G982" s="1">
        <v>1</v>
      </c>
      <c r="H982" s="1">
        <v>21498</v>
      </c>
      <c r="I982" s="2">
        <v>39745</v>
      </c>
      <c r="J982" s="1">
        <v>38953</v>
      </c>
      <c r="K982" s="3">
        <v>44000</v>
      </c>
      <c r="L982" s="1">
        <v>7042</v>
      </c>
      <c r="M982" s="1" t="s">
        <v>48</v>
      </c>
      <c r="N982" s="1" t="s">
        <v>1348</v>
      </c>
    </row>
    <row r="983" spans="1:14" x14ac:dyDescent="0.25">
      <c r="A983" s="1">
        <v>1046</v>
      </c>
      <c r="B983" s="1" t="s">
        <v>37</v>
      </c>
      <c r="C983" s="1" t="s">
        <v>29</v>
      </c>
      <c r="D983" s="1">
        <v>32582</v>
      </c>
      <c r="E983" s="1" t="s">
        <v>1164</v>
      </c>
      <c r="F983" s="32" t="str">
        <f>VLOOKUP(E983,Grupo!A:B,2,0)</f>
        <v>_Colhedoras</v>
      </c>
      <c r="G983" s="1">
        <v>1</v>
      </c>
      <c r="H983" s="1">
        <v>21262</v>
      </c>
      <c r="I983" s="2">
        <v>39750</v>
      </c>
      <c r="J983" s="1">
        <v>38997</v>
      </c>
      <c r="K983" s="3">
        <v>33628</v>
      </c>
      <c r="L983" s="1">
        <v>7008</v>
      </c>
      <c r="M983" s="1" t="s">
        <v>29</v>
      </c>
      <c r="N983" s="1" t="s">
        <v>1213</v>
      </c>
    </row>
    <row r="984" spans="1:14" x14ac:dyDescent="0.25">
      <c r="A984" s="1">
        <v>1046</v>
      </c>
      <c r="B984" s="1" t="s">
        <v>37</v>
      </c>
      <c r="C984" s="1" t="s">
        <v>29</v>
      </c>
      <c r="D984" s="1">
        <v>33790</v>
      </c>
      <c r="E984" s="1" t="s">
        <v>1177</v>
      </c>
      <c r="F984" s="32" t="str">
        <f>VLOOKUP(E984,Grupo!A:B,2,0)</f>
        <v>_Colhedoras</v>
      </c>
      <c r="G984" s="1">
        <v>1</v>
      </c>
      <c r="H984" s="1">
        <v>21260</v>
      </c>
      <c r="I984" s="2">
        <v>39750</v>
      </c>
      <c r="J984" s="1">
        <v>38995</v>
      </c>
      <c r="K984" s="3">
        <v>40866</v>
      </c>
      <c r="L984" s="1">
        <v>7003</v>
      </c>
      <c r="M984" s="1" t="s">
        <v>29</v>
      </c>
      <c r="N984" s="1" t="s">
        <v>1213</v>
      </c>
    </row>
    <row r="985" spans="1:14" x14ac:dyDescent="0.25">
      <c r="A985" s="1">
        <v>1046</v>
      </c>
      <c r="B985" s="1" t="s">
        <v>37</v>
      </c>
      <c r="C985" s="1" t="s">
        <v>29</v>
      </c>
      <c r="D985" s="1">
        <v>33790</v>
      </c>
      <c r="E985" s="1" t="s">
        <v>1177</v>
      </c>
      <c r="F985" s="32" t="str">
        <f>VLOOKUP(E985,Grupo!A:B,2,0)</f>
        <v>_Colhedoras</v>
      </c>
      <c r="G985" s="1">
        <v>1</v>
      </c>
      <c r="H985" s="1">
        <v>21261</v>
      </c>
      <c r="I985" s="2">
        <v>39750</v>
      </c>
      <c r="J985" s="1">
        <v>38996</v>
      </c>
      <c r="K985" s="3">
        <v>40866</v>
      </c>
      <c r="L985" s="1">
        <v>7009</v>
      </c>
      <c r="M985" s="1" t="s">
        <v>29</v>
      </c>
      <c r="N985" s="1" t="s">
        <v>1213</v>
      </c>
    </row>
    <row r="986" spans="1:14" x14ac:dyDescent="0.25">
      <c r="A986" s="1">
        <v>1046</v>
      </c>
      <c r="B986" s="1" t="s">
        <v>37</v>
      </c>
      <c r="C986" s="1" t="s">
        <v>29</v>
      </c>
      <c r="D986" s="1">
        <v>37372</v>
      </c>
      <c r="E986" s="1" t="s">
        <v>1139</v>
      </c>
      <c r="F986" s="32" t="str">
        <f>VLOOKUP(E986,Grupo!A:B,2,0)</f>
        <v>_TMX 02-5 m</v>
      </c>
      <c r="G986" s="1">
        <v>1</v>
      </c>
      <c r="H986" s="1">
        <v>21259</v>
      </c>
      <c r="I986" s="2">
        <v>39750</v>
      </c>
      <c r="J986" s="1">
        <v>38994</v>
      </c>
      <c r="K986" s="3">
        <v>87570</v>
      </c>
      <c r="L986" s="1">
        <v>6932</v>
      </c>
      <c r="M986" s="1" t="s">
        <v>29</v>
      </c>
      <c r="N986" s="1" t="s">
        <v>1213</v>
      </c>
    </row>
    <row r="987" spans="1:14" x14ac:dyDescent="0.25">
      <c r="A987" s="1">
        <v>9368</v>
      </c>
      <c r="B987" s="1" t="s">
        <v>535</v>
      </c>
      <c r="C987" s="1" t="s">
        <v>67</v>
      </c>
      <c r="D987" s="1">
        <v>32582</v>
      </c>
      <c r="E987" s="1" t="s">
        <v>1164</v>
      </c>
      <c r="F987" s="32" t="str">
        <f>VLOOKUP(E987,Grupo!A:B,2,0)</f>
        <v>_Colhedoras</v>
      </c>
      <c r="G987" s="1">
        <v>1</v>
      </c>
      <c r="H987" s="1">
        <v>21478</v>
      </c>
      <c r="I987" s="2">
        <v>39750</v>
      </c>
      <c r="J987" s="1">
        <v>38993</v>
      </c>
      <c r="K987" s="3">
        <v>30000</v>
      </c>
      <c r="L987" s="1">
        <v>7039</v>
      </c>
      <c r="M987" s="1" t="s">
        <v>67</v>
      </c>
      <c r="N987" s="1" t="s">
        <v>1393</v>
      </c>
    </row>
    <row r="988" spans="1:14" x14ac:dyDescent="0.25">
      <c r="A988" s="1">
        <v>7793</v>
      </c>
      <c r="B988" s="1" t="s">
        <v>222</v>
      </c>
      <c r="C988" s="1" t="s">
        <v>10</v>
      </c>
      <c r="D988" s="1">
        <v>35809</v>
      </c>
      <c r="E988" s="1" t="s">
        <v>2254</v>
      </c>
      <c r="F988" s="32" t="e">
        <f>VLOOKUP(E988,Grupo!A:B,2,0)</f>
        <v>#N/A</v>
      </c>
      <c r="G988" s="1">
        <v>1</v>
      </c>
      <c r="H988" s="1">
        <v>21597</v>
      </c>
      <c r="I988" s="2">
        <v>39757</v>
      </c>
      <c r="J988" s="1">
        <v>39067</v>
      </c>
      <c r="K988" s="3">
        <v>85000</v>
      </c>
      <c r="L988" s="1">
        <v>7045</v>
      </c>
      <c r="M988" s="1" t="s">
        <v>10</v>
      </c>
      <c r="N988" s="1" t="s">
        <v>1337</v>
      </c>
    </row>
    <row r="989" spans="1:14" x14ac:dyDescent="0.25">
      <c r="A989" s="1">
        <v>1550</v>
      </c>
      <c r="B989" s="1" t="s">
        <v>237</v>
      </c>
      <c r="C989" s="1" t="s">
        <v>2</v>
      </c>
      <c r="D989" s="1">
        <v>33790</v>
      </c>
      <c r="E989" s="1" t="s">
        <v>1177</v>
      </c>
      <c r="F989" s="32" t="str">
        <f>VLOOKUP(E989,Grupo!A:B,2,0)</f>
        <v>_Colhedoras</v>
      </c>
      <c r="G989" s="1">
        <v>1</v>
      </c>
      <c r="H989" s="1">
        <v>20700</v>
      </c>
      <c r="I989" s="2">
        <v>39757</v>
      </c>
      <c r="J989" s="1">
        <v>39059</v>
      </c>
      <c r="K989" s="3">
        <v>34000</v>
      </c>
      <c r="L989" s="1">
        <v>7038</v>
      </c>
      <c r="M989" s="1" t="s">
        <v>2</v>
      </c>
      <c r="N989" s="1" t="s">
        <v>1350</v>
      </c>
    </row>
    <row r="990" spans="1:14" x14ac:dyDescent="0.25">
      <c r="A990" s="1">
        <v>880</v>
      </c>
      <c r="B990" s="1" t="s">
        <v>215</v>
      </c>
      <c r="C990" s="1" t="s">
        <v>4</v>
      </c>
      <c r="D990" s="1">
        <v>32582</v>
      </c>
      <c r="E990" s="1" t="s">
        <v>1164</v>
      </c>
      <c r="F990" s="32" t="str">
        <f>VLOOKUP(E990,Grupo!A:B,2,0)</f>
        <v>_Colhedoras</v>
      </c>
      <c r="G990" s="1">
        <v>1</v>
      </c>
      <c r="H990" s="1">
        <v>21714</v>
      </c>
      <c r="I990" s="2">
        <v>39758</v>
      </c>
      <c r="J990" s="1">
        <v>39071</v>
      </c>
      <c r="K990" s="3">
        <v>34000</v>
      </c>
      <c r="L990" s="1">
        <v>7050</v>
      </c>
      <c r="M990" s="1" t="s">
        <v>4</v>
      </c>
      <c r="N990" s="1" t="s">
        <v>1259</v>
      </c>
    </row>
    <row r="991" spans="1:14" x14ac:dyDescent="0.25">
      <c r="A991" s="1">
        <v>9459</v>
      </c>
      <c r="B991" s="1" t="s">
        <v>25</v>
      </c>
      <c r="C991" s="1" t="s">
        <v>2</v>
      </c>
      <c r="D991" s="1">
        <v>25329</v>
      </c>
      <c r="E991" s="1" t="s">
        <v>2000</v>
      </c>
      <c r="F991" s="32" t="e">
        <f>VLOOKUP(E991,Grupo!A:B,2,0)</f>
        <v>#N/A</v>
      </c>
      <c r="G991" s="1">
        <v>1</v>
      </c>
      <c r="H991" s="1">
        <v>21905</v>
      </c>
      <c r="I991" s="2">
        <v>39758</v>
      </c>
      <c r="J991" s="1">
        <v>39078</v>
      </c>
      <c r="K991" s="3">
        <v>72000</v>
      </c>
      <c r="L991" s="1">
        <v>6557</v>
      </c>
      <c r="M991" s="1" t="s">
        <v>2</v>
      </c>
      <c r="N991" s="1" t="s">
        <v>1470</v>
      </c>
    </row>
    <row r="992" spans="1:14" x14ac:dyDescent="0.25">
      <c r="A992" s="1">
        <v>9334</v>
      </c>
      <c r="B992" s="1" t="s">
        <v>579</v>
      </c>
      <c r="C992" s="1" t="s">
        <v>4</v>
      </c>
      <c r="D992" s="1">
        <v>36460</v>
      </c>
      <c r="E992" s="1" t="s">
        <v>1149</v>
      </c>
      <c r="F992" s="32" t="str">
        <f>VLOOKUP(E992,Grupo!A:B,2,0)</f>
        <v>_TMX 02-5 m</v>
      </c>
      <c r="G992" s="1">
        <v>1</v>
      </c>
      <c r="H992" s="1">
        <v>20226</v>
      </c>
      <c r="I992" s="2">
        <v>39758</v>
      </c>
      <c r="J992" s="1">
        <v>39088</v>
      </c>
      <c r="K992" s="3">
        <v>39000</v>
      </c>
      <c r="L992" s="1">
        <v>7048</v>
      </c>
      <c r="M992" s="1" t="s">
        <v>4</v>
      </c>
      <c r="N992" s="1" t="s">
        <v>1562</v>
      </c>
    </row>
    <row r="993" spans="1:14" x14ac:dyDescent="0.25">
      <c r="A993" s="1">
        <v>9460</v>
      </c>
      <c r="B993" s="1" t="s">
        <v>580</v>
      </c>
      <c r="C993" s="1" t="s">
        <v>79</v>
      </c>
      <c r="D993" s="1">
        <v>33790</v>
      </c>
      <c r="E993" s="1" t="s">
        <v>1177</v>
      </c>
      <c r="F993" s="32" t="str">
        <f>VLOOKUP(E993,Grupo!A:B,2,0)</f>
        <v>_Colhedoras</v>
      </c>
      <c r="G993" s="1">
        <v>1</v>
      </c>
      <c r="H993" s="1">
        <v>21928</v>
      </c>
      <c r="I993" s="2">
        <v>39762</v>
      </c>
      <c r="J993" s="1">
        <v>39135</v>
      </c>
      <c r="K993" s="3">
        <v>50000</v>
      </c>
      <c r="L993" s="1">
        <v>7043</v>
      </c>
      <c r="M993" s="1" t="s">
        <v>79</v>
      </c>
      <c r="N993" s="1" t="s">
        <v>1563</v>
      </c>
    </row>
    <row r="994" spans="1:14" x14ac:dyDescent="0.25">
      <c r="A994" s="1">
        <v>9460</v>
      </c>
      <c r="B994" s="1" t="s">
        <v>580</v>
      </c>
      <c r="C994" s="1" t="s">
        <v>79</v>
      </c>
      <c r="D994" s="1">
        <v>25850</v>
      </c>
      <c r="E994" s="1" t="s">
        <v>2229</v>
      </c>
      <c r="F994" s="32" t="str">
        <f>VLOOKUP(E994,Grupo!A:B,2,0)</f>
        <v>_Wagon</v>
      </c>
      <c r="G994" s="1">
        <v>1</v>
      </c>
      <c r="H994" s="1">
        <v>21973</v>
      </c>
      <c r="I994" s="2">
        <v>39762</v>
      </c>
      <c r="J994" s="1">
        <v>39136</v>
      </c>
      <c r="K994" s="3">
        <v>48000</v>
      </c>
      <c r="L994" s="1">
        <v>6888</v>
      </c>
      <c r="M994" s="1" t="s">
        <v>79</v>
      </c>
      <c r="N994" s="1" t="s">
        <v>1563</v>
      </c>
    </row>
    <row r="995" spans="1:14" x14ac:dyDescent="0.25">
      <c r="A995" s="1">
        <v>7910</v>
      </c>
      <c r="B995" s="1" t="s">
        <v>101</v>
      </c>
      <c r="C995" s="1" t="s">
        <v>2</v>
      </c>
      <c r="D995" s="1">
        <v>26061</v>
      </c>
      <c r="E995" s="32" t="s">
        <v>3058</v>
      </c>
      <c r="F995" s="32" t="e">
        <f>VLOOKUP(E995,Grupo!A:B,2,0)</f>
        <v>#N/A</v>
      </c>
      <c r="G995" s="1">
        <v>1</v>
      </c>
      <c r="H995" s="1">
        <v>21745</v>
      </c>
      <c r="I995" s="2">
        <v>39763</v>
      </c>
      <c r="J995" s="1">
        <v>39147</v>
      </c>
      <c r="K995" s="3">
        <v>145000</v>
      </c>
      <c r="L995" s="1">
        <v>6849</v>
      </c>
      <c r="M995" s="1" t="s">
        <v>2</v>
      </c>
      <c r="N995" s="1" t="s">
        <v>1255</v>
      </c>
    </row>
    <row r="996" spans="1:14" x14ac:dyDescent="0.25">
      <c r="A996" s="1">
        <v>9456</v>
      </c>
      <c r="B996" s="1" t="s">
        <v>581</v>
      </c>
      <c r="C996" s="1" t="s">
        <v>582</v>
      </c>
      <c r="D996" s="1">
        <v>9597</v>
      </c>
      <c r="E996" s="1" t="s">
        <v>2020</v>
      </c>
      <c r="F996" s="32" t="str">
        <f>VLOOKUP(E996,Grupo!A:B,2,0)</f>
        <v>_TMX 06-10 m</v>
      </c>
      <c r="G996" s="1">
        <v>1</v>
      </c>
      <c r="H996" s="1">
        <v>22026</v>
      </c>
      <c r="I996" s="2">
        <v>39765</v>
      </c>
      <c r="J996" s="1">
        <v>39181</v>
      </c>
      <c r="K996" s="3">
        <v>47000</v>
      </c>
      <c r="L996" s="1">
        <v>5189</v>
      </c>
      <c r="M996" s="1" t="s">
        <v>582</v>
      </c>
      <c r="N996" s="1" t="s">
        <v>1564</v>
      </c>
    </row>
    <row r="997" spans="1:14" x14ac:dyDescent="0.25">
      <c r="A997" s="1">
        <v>7512</v>
      </c>
      <c r="B997" s="1" t="s">
        <v>583</v>
      </c>
      <c r="C997" s="1" t="s">
        <v>2</v>
      </c>
      <c r="D997" s="1">
        <v>36894</v>
      </c>
      <c r="E997" s="1" t="s">
        <v>1185</v>
      </c>
      <c r="F997" s="32" t="str">
        <f>VLOOKUP(E997,Grupo!A:B,2,0)</f>
        <v>_TMX 06-10 m</v>
      </c>
      <c r="G997" s="1">
        <v>1</v>
      </c>
      <c r="H997" s="1">
        <v>20385</v>
      </c>
      <c r="I997" s="2">
        <v>39770</v>
      </c>
      <c r="J997" s="1">
        <v>39202</v>
      </c>
      <c r="K997" s="3">
        <v>65960</v>
      </c>
      <c r="L997" s="1">
        <v>7021</v>
      </c>
      <c r="M997" s="1" t="s">
        <v>2</v>
      </c>
      <c r="N997" s="1" t="s">
        <v>1333</v>
      </c>
    </row>
    <row r="998" spans="1:14" x14ac:dyDescent="0.25">
      <c r="A998" s="1">
        <v>2091</v>
      </c>
      <c r="B998" s="1" t="s">
        <v>282</v>
      </c>
      <c r="C998" s="1" t="s">
        <v>2</v>
      </c>
      <c r="D998" s="1">
        <v>30908</v>
      </c>
      <c r="E998" s="1" t="s">
        <v>2167</v>
      </c>
      <c r="F998" s="32" t="str">
        <f>VLOOKUP(E998,Grupo!A:B,2,0)</f>
        <v>_RX 15-20 m</v>
      </c>
      <c r="G998" s="1">
        <v>1</v>
      </c>
      <c r="H998" s="1">
        <v>19651</v>
      </c>
      <c r="I998" s="2">
        <v>39771</v>
      </c>
      <c r="J998" s="1">
        <v>39212</v>
      </c>
      <c r="K998" s="3">
        <v>210000</v>
      </c>
      <c r="L998" s="1">
        <v>6974</v>
      </c>
      <c r="M998" s="1" t="s">
        <v>2</v>
      </c>
      <c r="N998" s="1" t="s">
        <v>1371</v>
      </c>
    </row>
    <row r="999" spans="1:14" x14ac:dyDescent="0.25">
      <c r="A999" s="1">
        <v>9473</v>
      </c>
      <c r="B999" s="1" t="s">
        <v>584</v>
      </c>
      <c r="C999" s="1" t="s">
        <v>1</v>
      </c>
      <c r="D999" s="1">
        <v>35509</v>
      </c>
      <c r="E999" s="1" t="s">
        <v>1168</v>
      </c>
      <c r="F999" s="32" t="str">
        <f>VLOOKUP(E999,Grupo!A:B,2,0)</f>
        <v>_Distribuidor_Ester</v>
      </c>
      <c r="G999" s="1">
        <v>1</v>
      </c>
      <c r="H999" s="1">
        <v>22054</v>
      </c>
      <c r="I999" s="2">
        <v>39777</v>
      </c>
      <c r="J999" s="1">
        <v>39266</v>
      </c>
      <c r="K999" s="3">
        <v>66289</v>
      </c>
      <c r="L999" s="1">
        <v>7052</v>
      </c>
      <c r="M999" s="1" t="s">
        <v>1</v>
      </c>
      <c r="N999" s="1" t="s">
        <v>1356</v>
      </c>
    </row>
    <row r="1000" spans="1:14" x14ac:dyDescent="0.25">
      <c r="A1000" s="1">
        <v>9450</v>
      </c>
      <c r="B1000" s="1" t="s">
        <v>585</v>
      </c>
      <c r="C1000" s="1" t="s">
        <v>2</v>
      </c>
      <c r="D1000" s="1">
        <v>35809</v>
      </c>
      <c r="E1000" s="1" t="s">
        <v>2254</v>
      </c>
      <c r="F1000" s="32" t="e">
        <f>VLOOKUP(E1000,Grupo!A:B,2,0)</f>
        <v>#N/A</v>
      </c>
      <c r="G1000" s="1">
        <v>1</v>
      </c>
      <c r="H1000" s="1">
        <v>21775</v>
      </c>
      <c r="I1000" s="2">
        <v>39778</v>
      </c>
      <c r="J1000" s="1">
        <v>39291</v>
      </c>
      <c r="K1000" s="3">
        <v>85000</v>
      </c>
      <c r="L1000" s="1">
        <v>7051</v>
      </c>
      <c r="M1000" s="1" t="s">
        <v>2</v>
      </c>
      <c r="N1000" s="1" t="s">
        <v>1565</v>
      </c>
    </row>
    <row r="1001" spans="1:14" x14ac:dyDescent="0.25">
      <c r="A1001" s="1">
        <v>9422</v>
      </c>
      <c r="B1001" s="1" t="s">
        <v>586</v>
      </c>
      <c r="C1001" s="1" t="s">
        <v>79</v>
      </c>
      <c r="D1001" s="1">
        <v>36952</v>
      </c>
      <c r="E1001" s="1" t="s">
        <v>1141</v>
      </c>
      <c r="F1001" s="32" t="str">
        <f>VLOOKUP(E1001,Grupo!A:B,2,0)</f>
        <v>_TMX 06-10 m</v>
      </c>
      <c r="G1001" s="1">
        <v>1</v>
      </c>
      <c r="H1001" s="1">
        <v>21475</v>
      </c>
      <c r="I1001" s="2">
        <v>39785</v>
      </c>
      <c r="J1001" s="1">
        <v>39339</v>
      </c>
      <c r="K1001" s="3">
        <v>140000</v>
      </c>
      <c r="L1001" s="1">
        <v>6917</v>
      </c>
      <c r="M1001" s="1" t="s">
        <v>79</v>
      </c>
      <c r="N1001" s="1" t="s">
        <v>1507</v>
      </c>
    </row>
    <row r="1002" spans="1:14" x14ac:dyDescent="0.25">
      <c r="A1002" s="1">
        <v>9479</v>
      </c>
      <c r="B1002" s="1" t="s">
        <v>587</v>
      </c>
      <c r="C1002" s="1" t="s">
        <v>55</v>
      </c>
      <c r="D1002" s="1">
        <v>32582</v>
      </c>
      <c r="E1002" s="1" t="s">
        <v>1164</v>
      </c>
      <c r="F1002" s="32" t="str">
        <f>VLOOKUP(E1002,Grupo!A:B,2,0)</f>
        <v>_Colhedoras</v>
      </c>
      <c r="G1002" s="1">
        <v>1</v>
      </c>
      <c r="H1002" s="1">
        <v>22105</v>
      </c>
      <c r="I1002" s="2">
        <v>39786</v>
      </c>
      <c r="J1002" s="1">
        <v>39342</v>
      </c>
      <c r="K1002" s="3">
        <v>20000</v>
      </c>
      <c r="L1002" s="1">
        <v>6915</v>
      </c>
      <c r="M1002" s="1" t="s">
        <v>55</v>
      </c>
      <c r="N1002" s="1" t="s">
        <v>1566</v>
      </c>
    </row>
    <row r="1003" spans="1:14" x14ac:dyDescent="0.25">
      <c r="A1003" s="1">
        <v>9463</v>
      </c>
      <c r="B1003" s="1" t="s">
        <v>588</v>
      </c>
      <c r="C1003" s="1" t="s">
        <v>10</v>
      </c>
      <c r="D1003" s="1">
        <v>36973</v>
      </c>
      <c r="E1003" s="1" t="s">
        <v>1151</v>
      </c>
      <c r="F1003" s="32" t="str">
        <f>VLOOKUP(E1003,Grupo!A:B,2,0)</f>
        <v>_RX 0-11m</v>
      </c>
      <c r="G1003" s="1">
        <v>1</v>
      </c>
      <c r="H1003" s="1">
        <v>21963</v>
      </c>
      <c r="I1003" s="2">
        <v>39787</v>
      </c>
      <c r="J1003" s="1">
        <v>39348</v>
      </c>
      <c r="K1003" s="3">
        <v>100000</v>
      </c>
      <c r="L1003" s="1">
        <v>7041</v>
      </c>
      <c r="M1003" s="1" t="s">
        <v>10</v>
      </c>
      <c r="N1003" s="1" t="s">
        <v>1269</v>
      </c>
    </row>
    <row r="1004" spans="1:14" x14ac:dyDescent="0.25">
      <c r="A1004" s="1">
        <v>3723</v>
      </c>
      <c r="B1004" s="1" t="s">
        <v>472</v>
      </c>
      <c r="C1004" s="1" t="s">
        <v>79</v>
      </c>
      <c r="D1004" s="1">
        <v>36460</v>
      </c>
      <c r="E1004" s="1" t="s">
        <v>1149</v>
      </c>
      <c r="F1004" s="32" t="str">
        <f>VLOOKUP(E1004,Grupo!A:B,2,0)</f>
        <v>_TMX 02-5 m</v>
      </c>
      <c r="G1004" s="1">
        <v>1</v>
      </c>
      <c r="H1004" s="1">
        <v>21851</v>
      </c>
      <c r="I1004" s="2">
        <v>39787</v>
      </c>
      <c r="J1004" s="1">
        <v>39355</v>
      </c>
      <c r="K1004" s="3">
        <v>40000</v>
      </c>
      <c r="L1004" s="1">
        <v>7055</v>
      </c>
      <c r="M1004" s="1" t="s">
        <v>79</v>
      </c>
      <c r="N1004" s="1" t="s">
        <v>1500</v>
      </c>
    </row>
    <row r="1005" spans="1:14" x14ac:dyDescent="0.25">
      <c r="A1005" s="1">
        <v>9464</v>
      </c>
      <c r="B1005" s="1" t="s">
        <v>589</v>
      </c>
      <c r="C1005" s="1" t="s">
        <v>79</v>
      </c>
      <c r="D1005" s="1">
        <v>36460</v>
      </c>
      <c r="E1005" s="1" t="s">
        <v>1149</v>
      </c>
      <c r="F1005" s="32" t="str">
        <f>VLOOKUP(E1005,Grupo!A:B,2,0)</f>
        <v>_TMX 02-5 m</v>
      </c>
      <c r="G1005" s="1">
        <v>1</v>
      </c>
      <c r="H1005" s="1">
        <v>21966</v>
      </c>
      <c r="I1005" s="2">
        <v>39787</v>
      </c>
      <c r="J1005" s="1">
        <v>39347</v>
      </c>
      <c r="K1005" s="3">
        <v>47000</v>
      </c>
      <c r="L1005" s="1">
        <v>7047</v>
      </c>
      <c r="M1005" s="1" t="s">
        <v>79</v>
      </c>
      <c r="N1005" s="1" t="s">
        <v>1567</v>
      </c>
    </row>
    <row r="1006" spans="1:14" x14ac:dyDescent="0.25">
      <c r="A1006" s="1">
        <v>9460</v>
      </c>
      <c r="B1006" s="1" t="s">
        <v>580</v>
      </c>
      <c r="C1006" s="1" t="s">
        <v>79</v>
      </c>
      <c r="D1006" s="1">
        <v>37136</v>
      </c>
      <c r="E1006" s="1" t="s">
        <v>1137</v>
      </c>
      <c r="F1006" s="32" t="str">
        <f>VLOOKUP(E1006,Grupo!A:B,2,0)</f>
        <v>_TMX 06-10 m</v>
      </c>
      <c r="G1006" s="1">
        <v>1</v>
      </c>
      <c r="H1006" s="1">
        <v>21927</v>
      </c>
      <c r="I1006" s="2">
        <v>39791</v>
      </c>
      <c r="J1006" s="1">
        <v>39396</v>
      </c>
      <c r="K1006" s="3">
        <v>125000</v>
      </c>
      <c r="L1006" s="1">
        <v>7058</v>
      </c>
      <c r="M1006" s="1" t="s">
        <v>79</v>
      </c>
      <c r="N1006" s="1" t="s">
        <v>1563</v>
      </c>
    </row>
    <row r="1007" spans="1:14" x14ac:dyDescent="0.25">
      <c r="A1007" s="1">
        <v>1046</v>
      </c>
      <c r="B1007" s="1" t="s">
        <v>37</v>
      </c>
      <c r="C1007" s="1" t="s">
        <v>29</v>
      </c>
      <c r="D1007" s="1">
        <v>36952</v>
      </c>
      <c r="E1007" s="1" t="s">
        <v>1141</v>
      </c>
      <c r="F1007" s="32" t="str">
        <f>VLOOKUP(E1007,Grupo!A:B,2,0)</f>
        <v>_TMX 06-10 m</v>
      </c>
      <c r="G1007" s="1">
        <v>1</v>
      </c>
      <c r="H1007" s="1">
        <v>22229</v>
      </c>
      <c r="I1007" s="2">
        <v>39797</v>
      </c>
      <c r="J1007" s="1">
        <v>39423</v>
      </c>
      <c r="K1007" s="3">
        <v>120000</v>
      </c>
      <c r="L1007" s="1"/>
      <c r="M1007" s="1" t="s">
        <v>29</v>
      </c>
      <c r="N1007" s="1" t="s">
        <v>1213</v>
      </c>
    </row>
    <row r="1008" spans="1:14" x14ac:dyDescent="0.25">
      <c r="A1008" s="1">
        <v>880</v>
      </c>
      <c r="B1008" s="1" t="s">
        <v>215</v>
      </c>
      <c r="C1008" s="1" t="s">
        <v>4</v>
      </c>
      <c r="D1008" s="1">
        <v>33790</v>
      </c>
      <c r="E1008" s="1" t="s">
        <v>1177</v>
      </c>
      <c r="F1008" s="32" t="str">
        <f>VLOOKUP(E1008,Grupo!A:B,2,0)</f>
        <v>_Colhedoras</v>
      </c>
      <c r="G1008" s="1">
        <v>1</v>
      </c>
      <c r="H1008" s="1">
        <v>21608</v>
      </c>
      <c r="I1008" s="2">
        <v>39799</v>
      </c>
      <c r="J1008" s="1">
        <v>39436</v>
      </c>
      <c r="K1008" s="3">
        <v>40000</v>
      </c>
      <c r="L1008" s="1">
        <v>7059</v>
      </c>
      <c r="M1008" s="1" t="s">
        <v>4</v>
      </c>
      <c r="N1008" s="1" t="s">
        <v>1259</v>
      </c>
    </row>
    <row r="1009" spans="1:14" x14ac:dyDescent="0.25">
      <c r="A1009" s="1">
        <v>9417</v>
      </c>
      <c r="B1009" s="1" t="s">
        <v>590</v>
      </c>
      <c r="C1009" s="1" t="s">
        <v>10</v>
      </c>
      <c r="D1009" s="1">
        <v>31608</v>
      </c>
      <c r="E1009" s="1" t="s">
        <v>2021</v>
      </c>
      <c r="F1009" s="32" t="str">
        <f>VLOOKUP(E1009,Grupo!A:B,2,0)</f>
        <v>_TMX 06-10 m</v>
      </c>
      <c r="G1009" s="1">
        <v>1</v>
      </c>
      <c r="H1009" s="1">
        <v>21431</v>
      </c>
      <c r="I1009" s="2">
        <v>39800</v>
      </c>
      <c r="J1009" s="1">
        <v>39449</v>
      </c>
      <c r="K1009" s="3">
        <v>90000</v>
      </c>
      <c r="L1009" s="1">
        <v>6710</v>
      </c>
      <c r="M1009" s="1" t="s">
        <v>10</v>
      </c>
      <c r="N1009" s="1" t="s">
        <v>1269</v>
      </c>
    </row>
    <row r="1010" spans="1:14" x14ac:dyDescent="0.25">
      <c r="A1010" s="1">
        <v>7802</v>
      </c>
      <c r="B1010" s="1" t="s">
        <v>98</v>
      </c>
      <c r="C1010" s="1" t="s">
        <v>10</v>
      </c>
      <c r="D1010" s="1">
        <v>35873</v>
      </c>
      <c r="E1010" s="1" t="s">
        <v>1155</v>
      </c>
      <c r="F1010" s="32" t="str">
        <f>VLOOKUP(E1010,Grupo!A:B,2,0)</f>
        <v>_RX 15-20 m</v>
      </c>
      <c r="G1010" s="1">
        <v>1</v>
      </c>
      <c r="H1010" s="1">
        <v>20605</v>
      </c>
      <c r="I1010" s="2">
        <v>39812</v>
      </c>
      <c r="J1010" s="1">
        <v>39499</v>
      </c>
      <c r="K1010" s="3">
        <v>150000</v>
      </c>
      <c r="L1010" s="1">
        <v>6998</v>
      </c>
      <c r="M1010" s="1" t="s">
        <v>10</v>
      </c>
      <c r="N1010" s="1" t="s">
        <v>1218</v>
      </c>
    </row>
    <row r="1011" spans="1:14" x14ac:dyDescent="0.25">
      <c r="A1011" s="1">
        <v>7512</v>
      </c>
      <c r="B1011" s="1" t="s">
        <v>583</v>
      </c>
      <c r="C1011" s="1" t="s">
        <v>2</v>
      </c>
      <c r="D1011" s="1">
        <v>37143</v>
      </c>
      <c r="E1011" s="1" t="s">
        <v>1147</v>
      </c>
      <c r="F1011" s="32" t="str">
        <f>VLOOKUP(E1011,Grupo!A:B,2,0)</f>
        <v>_TMX 06-10 m</v>
      </c>
      <c r="G1011" s="1">
        <v>1</v>
      </c>
      <c r="H1011" s="1">
        <v>20382</v>
      </c>
      <c r="I1011" s="2">
        <v>39818</v>
      </c>
      <c r="J1011" s="1">
        <v>39500</v>
      </c>
      <c r="K1011" s="3">
        <v>79930</v>
      </c>
      <c r="L1011" s="1">
        <v>7019</v>
      </c>
      <c r="M1011" s="1" t="s">
        <v>2</v>
      </c>
      <c r="N1011" s="1" t="s">
        <v>1333</v>
      </c>
    </row>
    <row r="1012" spans="1:14" x14ac:dyDescent="0.25">
      <c r="A1012" s="1">
        <v>3751</v>
      </c>
      <c r="B1012" s="1" t="s">
        <v>591</v>
      </c>
      <c r="C1012" s="1" t="s">
        <v>29</v>
      </c>
      <c r="D1012" s="1">
        <v>19126</v>
      </c>
      <c r="E1012" s="1" t="s">
        <v>2190</v>
      </c>
      <c r="F1012" s="32" t="str">
        <f>VLOOKUP(E1012,Grupo!A:B,2,0)</f>
        <v>_Colhedoras</v>
      </c>
      <c r="G1012" s="1">
        <v>1</v>
      </c>
      <c r="H1012" s="1">
        <v>18518</v>
      </c>
      <c r="I1012" s="2">
        <v>39832</v>
      </c>
      <c r="J1012" s="1">
        <v>39641</v>
      </c>
      <c r="K1012" s="3">
        <v>30176</v>
      </c>
      <c r="L1012" s="1"/>
      <c r="M1012" s="1" t="s">
        <v>29</v>
      </c>
      <c r="N1012" s="1" t="s">
        <v>1473</v>
      </c>
    </row>
    <row r="1013" spans="1:14" x14ac:dyDescent="0.25">
      <c r="A1013" s="1">
        <v>2575</v>
      </c>
      <c r="B1013" s="1" t="s">
        <v>592</v>
      </c>
      <c r="C1013" s="1" t="s">
        <v>10</v>
      </c>
      <c r="D1013" s="1">
        <v>25919</v>
      </c>
      <c r="E1013" s="1" t="s">
        <v>1160</v>
      </c>
      <c r="F1013" s="32" t="str">
        <f>VLOOKUP(E1013,Grupo!A:B,2,0)</f>
        <v>_VM 2-8 m</v>
      </c>
      <c r="G1013" s="1">
        <v>1</v>
      </c>
      <c r="H1013" s="1">
        <v>21922</v>
      </c>
      <c r="I1013" s="2">
        <v>39836</v>
      </c>
      <c r="J1013" s="1">
        <v>39684</v>
      </c>
      <c r="K1013" s="3">
        <v>68300</v>
      </c>
      <c r="L1013" s="1">
        <v>7057</v>
      </c>
      <c r="M1013" s="1" t="s">
        <v>10</v>
      </c>
      <c r="N1013" s="1" t="s">
        <v>1568</v>
      </c>
    </row>
    <row r="1014" spans="1:14" x14ac:dyDescent="0.25">
      <c r="A1014" s="1">
        <v>7624</v>
      </c>
      <c r="B1014" s="1" t="s">
        <v>593</v>
      </c>
      <c r="C1014" s="1" t="s">
        <v>2</v>
      </c>
      <c r="D1014" s="1">
        <v>31990</v>
      </c>
      <c r="E1014" s="1" t="s">
        <v>1157</v>
      </c>
      <c r="F1014" s="32" t="str">
        <f>VLOOKUP(E1014,Grupo!A:B,2,0)</f>
        <v>_RX 0-11m</v>
      </c>
      <c r="G1014" s="1">
        <v>1</v>
      </c>
      <c r="H1014" s="1">
        <v>20308</v>
      </c>
      <c r="I1014" s="2">
        <v>39841</v>
      </c>
      <c r="J1014" s="1">
        <v>39707</v>
      </c>
      <c r="K1014" s="3">
        <v>60000</v>
      </c>
      <c r="L1014" s="1">
        <v>6994</v>
      </c>
      <c r="M1014" s="1" t="s">
        <v>2</v>
      </c>
      <c r="N1014" s="1" t="s">
        <v>1488</v>
      </c>
    </row>
    <row r="1015" spans="1:14" x14ac:dyDescent="0.25">
      <c r="A1015" s="1">
        <v>2659</v>
      </c>
      <c r="B1015" s="1" t="s">
        <v>389</v>
      </c>
      <c r="C1015" s="1" t="s">
        <v>175</v>
      </c>
      <c r="D1015" s="1">
        <v>25444</v>
      </c>
      <c r="E1015" s="1" t="s">
        <v>1166</v>
      </c>
      <c r="F1015" s="32" t="str">
        <f>VLOOKUP(E1015,Grupo!A:B,2,0)</f>
        <v>_Distribuidor_Ester</v>
      </c>
      <c r="G1015" s="1">
        <v>1</v>
      </c>
      <c r="H1015" s="1">
        <v>22460</v>
      </c>
      <c r="I1015" s="2">
        <v>39843</v>
      </c>
      <c r="J1015" s="1">
        <v>39751</v>
      </c>
      <c r="K1015" s="3">
        <v>67981.16</v>
      </c>
      <c r="L1015" s="1">
        <v>7081</v>
      </c>
      <c r="M1015" s="1" t="s">
        <v>175</v>
      </c>
      <c r="N1015" s="1" t="s">
        <v>1449</v>
      </c>
    </row>
    <row r="1016" spans="1:14" x14ac:dyDescent="0.25">
      <c r="A1016" s="1">
        <v>2659</v>
      </c>
      <c r="B1016" s="1" t="s">
        <v>389</v>
      </c>
      <c r="C1016" s="1" t="s">
        <v>175</v>
      </c>
      <c r="D1016" s="1">
        <v>36460</v>
      </c>
      <c r="E1016" s="1" t="s">
        <v>1149</v>
      </c>
      <c r="F1016" s="32" t="str">
        <f>VLOOKUP(E1016,Grupo!A:B,2,0)</f>
        <v>_TMX 02-5 m</v>
      </c>
      <c r="G1016" s="1">
        <v>1</v>
      </c>
      <c r="H1016" s="1">
        <v>22461</v>
      </c>
      <c r="I1016" s="2">
        <v>39843</v>
      </c>
      <c r="J1016" s="1">
        <v>39752</v>
      </c>
      <c r="K1016" s="3">
        <v>53940.22</v>
      </c>
      <c r="L1016" s="1">
        <v>7062</v>
      </c>
      <c r="M1016" s="1" t="s">
        <v>175</v>
      </c>
      <c r="N1016" s="1" t="s">
        <v>1449</v>
      </c>
    </row>
    <row r="1017" spans="1:14" x14ac:dyDescent="0.25">
      <c r="A1017" s="1">
        <v>2659</v>
      </c>
      <c r="B1017" s="1" t="s">
        <v>389</v>
      </c>
      <c r="C1017" s="1" t="s">
        <v>175</v>
      </c>
      <c r="D1017" s="1">
        <v>36460</v>
      </c>
      <c r="E1017" s="1" t="s">
        <v>1149</v>
      </c>
      <c r="F1017" s="32" t="str">
        <f>VLOOKUP(E1017,Grupo!A:B,2,0)</f>
        <v>_TMX 02-5 m</v>
      </c>
      <c r="G1017" s="1">
        <v>1</v>
      </c>
      <c r="H1017" s="1">
        <v>22461</v>
      </c>
      <c r="I1017" s="2">
        <v>39843</v>
      </c>
      <c r="J1017" s="1">
        <v>39752</v>
      </c>
      <c r="K1017" s="3">
        <v>53940.22</v>
      </c>
      <c r="L1017" s="1">
        <v>7049</v>
      </c>
      <c r="M1017" s="1" t="s">
        <v>175</v>
      </c>
      <c r="N1017" s="1" t="s">
        <v>1449</v>
      </c>
    </row>
    <row r="1018" spans="1:14" x14ac:dyDescent="0.25">
      <c r="A1018" s="1">
        <v>9469</v>
      </c>
      <c r="B1018" s="1" t="s">
        <v>594</v>
      </c>
      <c r="C1018" s="1" t="s">
        <v>4</v>
      </c>
      <c r="D1018" s="1">
        <v>37136</v>
      </c>
      <c r="E1018" s="1" t="s">
        <v>1137</v>
      </c>
      <c r="F1018" s="32" t="str">
        <f>VLOOKUP(E1018,Grupo!A:B,2,0)</f>
        <v>_TMX 06-10 m</v>
      </c>
      <c r="G1018" s="1">
        <v>1</v>
      </c>
      <c r="H1018" s="1">
        <v>22034</v>
      </c>
      <c r="I1018" s="2">
        <v>39843</v>
      </c>
      <c r="J1018" s="1">
        <v>39754</v>
      </c>
      <c r="K1018" s="3">
        <v>110000</v>
      </c>
      <c r="L1018" s="1">
        <v>7068</v>
      </c>
      <c r="M1018" s="1" t="s">
        <v>4</v>
      </c>
      <c r="N1018" s="1" t="s">
        <v>1569</v>
      </c>
    </row>
    <row r="1019" spans="1:14" x14ac:dyDescent="0.25">
      <c r="A1019" s="1">
        <v>2659</v>
      </c>
      <c r="B1019" s="1" t="s">
        <v>389</v>
      </c>
      <c r="C1019" s="1" t="s">
        <v>175</v>
      </c>
      <c r="D1019" s="1">
        <v>25993</v>
      </c>
      <c r="E1019" s="1" t="s">
        <v>1982</v>
      </c>
      <c r="F1019" s="32" t="str">
        <f>VLOOKUP(E1019,Grupo!A:B,2,0)</f>
        <v>_VM 2-8 m</v>
      </c>
      <c r="G1019" s="1">
        <v>1</v>
      </c>
      <c r="H1019" s="1">
        <v>22460</v>
      </c>
      <c r="I1019" s="2">
        <v>39843</v>
      </c>
      <c r="J1019" s="1">
        <v>39751</v>
      </c>
      <c r="K1019" s="3">
        <v>49857.32</v>
      </c>
      <c r="L1019" s="1">
        <v>7085</v>
      </c>
      <c r="M1019" s="1" t="s">
        <v>175</v>
      </c>
      <c r="N1019" s="1" t="s">
        <v>1449</v>
      </c>
    </row>
    <row r="1020" spans="1:14" x14ac:dyDescent="0.25">
      <c r="A1020" s="1">
        <v>2659</v>
      </c>
      <c r="B1020" s="1" t="s">
        <v>389</v>
      </c>
      <c r="C1020" s="1" t="s">
        <v>175</v>
      </c>
      <c r="D1020" s="1">
        <v>25993</v>
      </c>
      <c r="E1020" s="1" t="s">
        <v>1982</v>
      </c>
      <c r="F1020" s="32" t="str">
        <f>VLOOKUP(E1020,Grupo!A:B,2,0)</f>
        <v>_VM 2-8 m</v>
      </c>
      <c r="G1020" s="1">
        <v>1</v>
      </c>
      <c r="H1020" s="1">
        <v>22460</v>
      </c>
      <c r="I1020" s="2">
        <v>39843</v>
      </c>
      <c r="J1020" s="1">
        <v>39751</v>
      </c>
      <c r="K1020" s="3">
        <v>49857.32</v>
      </c>
      <c r="L1020" s="1">
        <v>7082</v>
      </c>
      <c r="M1020" s="1" t="s">
        <v>175</v>
      </c>
      <c r="N1020" s="1" t="s">
        <v>1449</v>
      </c>
    </row>
    <row r="1021" spans="1:14" x14ac:dyDescent="0.25">
      <c r="A1021" s="1">
        <v>2659</v>
      </c>
      <c r="B1021" s="1" t="s">
        <v>389</v>
      </c>
      <c r="C1021" s="1" t="s">
        <v>175</v>
      </c>
      <c r="D1021" s="1">
        <v>25993</v>
      </c>
      <c r="E1021" s="1" t="s">
        <v>1982</v>
      </c>
      <c r="F1021" s="32" t="str">
        <f>VLOOKUP(E1021,Grupo!A:B,2,0)</f>
        <v>_VM 2-8 m</v>
      </c>
      <c r="G1021" s="1">
        <v>1</v>
      </c>
      <c r="H1021" s="1">
        <v>22460</v>
      </c>
      <c r="I1021" s="2">
        <v>39843</v>
      </c>
      <c r="J1021" s="1">
        <v>39751</v>
      </c>
      <c r="K1021" s="3">
        <v>49857.32</v>
      </c>
      <c r="L1021" s="1">
        <v>7083</v>
      </c>
      <c r="M1021" s="1" t="s">
        <v>175</v>
      </c>
      <c r="N1021" s="1" t="s">
        <v>1449</v>
      </c>
    </row>
    <row r="1022" spans="1:14" x14ac:dyDescent="0.25">
      <c r="A1022" s="1">
        <v>2659</v>
      </c>
      <c r="B1022" s="1" t="s">
        <v>389</v>
      </c>
      <c r="C1022" s="1" t="s">
        <v>175</v>
      </c>
      <c r="D1022" s="1">
        <v>25993</v>
      </c>
      <c r="E1022" s="1" t="s">
        <v>1982</v>
      </c>
      <c r="F1022" s="32" t="str">
        <f>VLOOKUP(E1022,Grupo!A:B,2,0)</f>
        <v>_VM 2-8 m</v>
      </c>
      <c r="G1022" s="1">
        <v>1</v>
      </c>
      <c r="H1022" s="1">
        <v>22460</v>
      </c>
      <c r="I1022" s="2">
        <v>39843</v>
      </c>
      <c r="J1022" s="1">
        <v>39751</v>
      </c>
      <c r="K1022" s="3">
        <v>49857.32</v>
      </c>
      <c r="L1022" s="1">
        <v>7084</v>
      </c>
      <c r="M1022" s="1" t="s">
        <v>175</v>
      </c>
      <c r="N1022" s="1" t="s">
        <v>1449</v>
      </c>
    </row>
    <row r="1023" spans="1:14" x14ac:dyDescent="0.25">
      <c r="A1023" s="1">
        <v>2659</v>
      </c>
      <c r="B1023" s="1" t="s">
        <v>389</v>
      </c>
      <c r="C1023" s="1" t="s">
        <v>175</v>
      </c>
      <c r="D1023" s="1">
        <v>25919</v>
      </c>
      <c r="E1023" s="1" t="s">
        <v>1160</v>
      </c>
      <c r="F1023" s="32" t="str">
        <f>VLOOKUP(E1023,Grupo!A:B,2,0)</f>
        <v>_VM 2-8 m</v>
      </c>
      <c r="G1023" s="1">
        <v>1</v>
      </c>
      <c r="H1023" s="1">
        <v>22461</v>
      </c>
      <c r="I1023" s="2">
        <v>39843</v>
      </c>
      <c r="J1023" s="1">
        <v>39752</v>
      </c>
      <c r="K1023" s="3">
        <v>72274.8</v>
      </c>
      <c r="L1023" s="1">
        <v>7086</v>
      </c>
      <c r="M1023" s="1" t="s">
        <v>175</v>
      </c>
      <c r="N1023" s="1" t="s">
        <v>1449</v>
      </c>
    </row>
    <row r="1024" spans="1:14" x14ac:dyDescent="0.25">
      <c r="A1024" s="1">
        <v>2659</v>
      </c>
      <c r="B1024" s="1" t="s">
        <v>389</v>
      </c>
      <c r="C1024" s="1" t="s">
        <v>175</v>
      </c>
      <c r="D1024" s="1">
        <v>25919</v>
      </c>
      <c r="E1024" s="1" t="s">
        <v>1160</v>
      </c>
      <c r="F1024" s="32" t="str">
        <f>VLOOKUP(E1024,Grupo!A:B,2,0)</f>
        <v>_VM 2-8 m</v>
      </c>
      <c r="G1024" s="1">
        <v>1</v>
      </c>
      <c r="H1024" s="1">
        <v>22461</v>
      </c>
      <c r="I1024" s="2">
        <v>39843</v>
      </c>
      <c r="J1024" s="1">
        <v>39752</v>
      </c>
      <c r="K1024" s="3">
        <v>72274.8</v>
      </c>
      <c r="L1024" s="1">
        <v>7066</v>
      </c>
      <c r="M1024" s="1" t="s">
        <v>175</v>
      </c>
      <c r="N1024" s="1" t="s">
        <v>1449</v>
      </c>
    </row>
    <row r="1025" spans="1:14" x14ac:dyDescent="0.25">
      <c r="A1025" s="1">
        <v>9472</v>
      </c>
      <c r="B1025" s="1" t="s">
        <v>595</v>
      </c>
      <c r="C1025" s="1" t="s">
        <v>175</v>
      </c>
      <c r="D1025" s="1">
        <v>32582</v>
      </c>
      <c r="E1025" s="1" t="s">
        <v>1164</v>
      </c>
      <c r="F1025" s="32" t="str">
        <f>VLOOKUP(E1025,Grupo!A:B,2,0)</f>
        <v>_Colhedoras</v>
      </c>
      <c r="G1025" s="1">
        <v>1</v>
      </c>
      <c r="H1025" s="1">
        <v>22478</v>
      </c>
      <c r="I1025" s="2">
        <v>39846</v>
      </c>
      <c r="J1025" s="1">
        <v>39771</v>
      </c>
      <c r="K1025" s="3">
        <v>31070.19</v>
      </c>
      <c r="L1025" s="1">
        <v>7072</v>
      </c>
      <c r="M1025" s="1" t="s">
        <v>175</v>
      </c>
      <c r="N1025" s="1" t="s">
        <v>1449</v>
      </c>
    </row>
    <row r="1026" spans="1:14" x14ac:dyDescent="0.25">
      <c r="A1026" s="1">
        <v>9472</v>
      </c>
      <c r="B1026" s="1" t="s">
        <v>595</v>
      </c>
      <c r="C1026" s="1" t="s">
        <v>175</v>
      </c>
      <c r="D1026" s="1">
        <v>32582</v>
      </c>
      <c r="E1026" s="1" t="s">
        <v>1164</v>
      </c>
      <c r="F1026" s="32" t="str">
        <f>VLOOKUP(E1026,Grupo!A:B,2,0)</f>
        <v>_Colhedoras</v>
      </c>
      <c r="G1026" s="1">
        <v>1</v>
      </c>
      <c r="H1026" s="1">
        <v>22478</v>
      </c>
      <c r="I1026" s="2">
        <v>39846</v>
      </c>
      <c r="J1026" s="1">
        <v>39771</v>
      </c>
      <c r="K1026" s="3">
        <v>31070.19</v>
      </c>
      <c r="L1026" s="1">
        <v>7073</v>
      </c>
      <c r="M1026" s="1" t="s">
        <v>175</v>
      </c>
      <c r="N1026" s="1" t="s">
        <v>1449</v>
      </c>
    </row>
    <row r="1027" spans="1:14" x14ac:dyDescent="0.25">
      <c r="A1027" s="1">
        <v>9472</v>
      </c>
      <c r="B1027" s="1" t="s">
        <v>595</v>
      </c>
      <c r="C1027" s="1" t="s">
        <v>175</v>
      </c>
      <c r="D1027" s="1">
        <v>32582</v>
      </c>
      <c r="E1027" s="1" t="s">
        <v>1164</v>
      </c>
      <c r="F1027" s="32" t="str">
        <f>VLOOKUP(E1027,Grupo!A:B,2,0)</f>
        <v>_Colhedoras</v>
      </c>
      <c r="G1027" s="1">
        <v>1</v>
      </c>
      <c r="H1027" s="1">
        <v>22478</v>
      </c>
      <c r="I1027" s="2">
        <v>39846</v>
      </c>
      <c r="J1027" s="1">
        <v>39771</v>
      </c>
      <c r="K1027" s="3">
        <v>31070.19</v>
      </c>
      <c r="L1027" s="1">
        <v>7071</v>
      </c>
      <c r="M1027" s="1" t="s">
        <v>175</v>
      </c>
      <c r="N1027" s="1" t="s">
        <v>1449</v>
      </c>
    </row>
    <row r="1028" spans="1:14" x14ac:dyDescent="0.25">
      <c r="A1028" s="1">
        <v>9472</v>
      </c>
      <c r="B1028" s="1" t="s">
        <v>595</v>
      </c>
      <c r="C1028" s="1" t="s">
        <v>175</v>
      </c>
      <c r="D1028" s="1">
        <v>32582</v>
      </c>
      <c r="E1028" s="1" t="s">
        <v>1164</v>
      </c>
      <c r="F1028" s="32" t="str">
        <f>VLOOKUP(E1028,Grupo!A:B,2,0)</f>
        <v>_Colhedoras</v>
      </c>
      <c r="G1028" s="1">
        <v>1</v>
      </c>
      <c r="H1028" s="1">
        <v>22478</v>
      </c>
      <c r="I1028" s="2">
        <v>39846</v>
      </c>
      <c r="J1028" s="1">
        <v>39771</v>
      </c>
      <c r="K1028" s="3">
        <v>31070.19</v>
      </c>
      <c r="L1028" s="1">
        <v>7074</v>
      </c>
      <c r="M1028" s="1" t="s">
        <v>175</v>
      </c>
      <c r="N1028" s="1" t="s">
        <v>1449</v>
      </c>
    </row>
    <row r="1029" spans="1:14" x14ac:dyDescent="0.25">
      <c r="A1029" s="1">
        <v>9472</v>
      </c>
      <c r="B1029" s="1" t="s">
        <v>595</v>
      </c>
      <c r="C1029" s="1" t="s">
        <v>175</v>
      </c>
      <c r="D1029" s="1">
        <v>25993</v>
      </c>
      <c r="E1029" s="1" t="s">
        <v>1982</v>
      </c>
      <c r="F1029" s="32" t="str">
        <f>VLOOKUP(E1029,Grupo!A:B,2,0)</f>
        <v>_VM 2-8 m</v>
      </c>
      <c r="G1029" s="1">
        <v>1</v>
      </c>
      <c r="H1029" s="1">
        <v>22477</v>
      </c>
      <c r="I1029" s="2">
        <v>39846</v>
      </c>
      <c r="J1029" s="1">
        <v>39770</v>
      </c>
      <c r="K1029" s="3">
        <v>42335.37</v>
      </c>
      <c r="L1029" s="1">
        <v>7069</v>
      </c>
      <c r="M1029" s="1" t="s">
        <v>175</v>
      </c>
      <c r="N1029" s="1" t="s">
        <v>1449</v>
      </c>
    </row>
    <row r="1030" spans="1:14" x14ac:dyDescent="0.25">
      <c r="A1030" s="1">
        <v>9472</v>
      </c>
      <c r="B1030" s="1" t="s">
        <v>595</v>
      </c>
      <c r="C1030" s="1" t="s">
        <v>175</v>
      </c>
      <c r="D1030" s="1">
        <v>25993</v>
      </c>
      <c r="E1030" s="1" t="s">
        <v>1982</v>
      </c>
      <c r="F1030" s="32" t="str">
        <f>VLOOKUP(E1030,Grupo!A:B,2,0)</f>
        <v>_VM 2-8 m</v>
      </c>
      <c r="G1030" s="1">
        <v>1</v>
      </c>
      <c r="H1030" s="1">
        <v>22477</v>
      </c>
      <c r="I1030" s="2">
        <v>39846</v>
      </c>
      <c r="J1030" s="1">
        <v>39770</v>
      </c>
      <c r="K1030" s="3">
        <v>42335.37</v>
      </c>
      <c r="L1030" s="1">
        <v>7070</v>
      </c>
      <c r="M1030" s="1" t="s">
        <v>175</v>
      </c>
      <c r="N1030" s="1" t="s">
        <v>1449</v>
      </c>
    </row>
    <row r="1031" spans="1:14" x14ac:dyDescent="0.25">
      <c r="A1031" s="1">
        <v>3151</v>
      </c>
      <c r="B1031" s="1" t="s">
        <v>427</v>
      </c>
      <c r="C1031" s="1" t="s">
        <v>29</v>
      </c>
      <c r="D1031" s="1">
        <v>33790</v>
      </c>
      <c r="E1031" s="1" t="s">
        <v>1177</v>
      </c>
      <c r="F1031" s="32" t="str">
        <f>VLOOKUP(E1031,Grupo!A:B,2,0)</f>
        <v>_Colhedoras</v>
      </c>
      <c r="G1031" s="1">
        <v>1</v>
      </c>
      <c r="H1031" s="1">
        <v>20581</v>
      </c>
      <c r="I1031" s="2">
        <v>39856</v>
      </c>
      <c r="J1031" s="1">
        <v>39846</v>
      </c>
      <c r="K1031" s="3">
        <v>38000</v>
      </c>
      <c r="L1031" s="1">
        <v>6929</v>
      </c>
      <c r="M1031" s="1" t="s">
        <v>29</v>
      </c>
      <c r="N1031" s="1" t="s">
        <v>1473</v>
      </c>
    </row>
    <row r="1032" spans="1:14" x14ac:dyDescent="0.25">
      <c r="A1032" s="1">
        <v>9500</v>
      </c>
      <c r="B1032" s="1" t="s">
        <v>596</v>
      </c>
      <c r="C1032" s="1" t="s">
        <v>15</v>
      </c>
      <c r="D1032" s="1">
        <v>33790</v>
      </c>
      <c r="E1032" s="1" t="s">
        <v>1177</v>
      </c>
      <c r="F1032" s="32" t="str">
        <f>VLOOKUP(E1032,Grupo!A:B,2,0)</f>
        <v>_Colhedoras</v>
      </c>
      <c r="G1032" s="1">
        <v>1</v>
      </c>
      <c r="H1032" s="1">
        <v>22431</v>
      </c>
      <c r="I1032" s="2">
        <v>39862</v>
      </c>
      <c r="J1032" s="1">
        <v>39895</v>
      </c>
      <c r="K1032" s="3">
        <v>46040.29</v>
      </c>
      <c r="L1032" s="1">
        <v>7092</v>
      </c>
      <c r="M1032" s="1" t="s">
        <v>15</v>
      </c>
      <c r="N1032" s="1" t="s">
        <v>1558</v>
      </c>
    </row>
    <row r="1033" spans="1:14" x14ac:dyDescent="0.25">
      <c r="A1033" s="1">
        <v>9500</v>
      </c>
      <c r="B1033" s="1" t="s">
        <v>596</v>
      </c>
      <c r="C1033" s="1" t="s">
        <v>15</v>
      </c>
      <c r="D1033" s="1">
        <v>25850</v>
      </c>
      <c r="E1033" s="1" t="s">
        <v>2229</v>
      </c>
      <c r="F1033" s="32" t="str">
        <f>VLOOKUP(E1033,Grupo!A:B,2,0)</f>
        <v>_Wagon</v>
      </c>
      <c r="G1033" s="1">
        <v>1</v>
      </c>
      <c r="H1033" s="1">
        <v>22432</v>
      </c>
      <c r="I1033" s="2">
        <v>39862</v>
      </c>
      <c r="J1033" s="1">
        <v>39896</v>
      </c>
      <c r="K1033" s="3">
        <v>35206.870000000003</v>
      </c>
      <c r="L1033" s="1">
        <v>7093</v>
      </c>
      <c r="M1033" s="1" t="s">
        <v>15</v>
      </c>
      <c r="N1033" s="1" t="s">
        <v>1558</v>
      </c>
    </row>
    <row r="1034" spans="1:14" x14ac:dyDescent="0.25">
      <c r="A1034" s="1">
        <v>672</v>
      </c>
      <c r="B1034" s="1" t="s">
        <v>598</v>
      </c>
      <c r="C1034" s="1" t="s">
        <v>1</v>
      </c>
      <c r="D1034" s="1">
        <v>10912</v>
      </c>
      <c r="E1034" s="1" t="s">
        <v>1165</v>
      </c>
      <c r="F1034" s="32" t="str">
        <f>VLOOKUP(E1034,Grupo!A:B,2,0)</f>
        <v>_Colhedoras</v>
      </c>
      <c r="G1034" s="1">
        <v>1</v>
      </c>
      <c r="H1034" s="1">
        <v>22625</v>
      </c>
      <c r="I1034" s="2">
        <v>39864</v>
      </c>
      <c r="J1034" s="1">
        <v>39949</v>
      </c>
      <c r="K1034" s="3">
        <v>45000</v>
      </c>
      <c r="L1034" s="1">
        <v>6334</v>
      </c>
      <c r="M1034" s="1" t="s">
        <v>1</v>
      </c>
      <c r="N1034" s="1" t="s">
        <v>1280</v>
      </c>
    </row>
    <row r="1035" spans="1:14" x14ac:dyDescent="0.25">
      <c r="A1035" s="1">
        <v>9505</v>
      </c>
      <c r="B1035" s="1" t="s">
        <v>597</v>
      </c>
      <c r="C1035" s="1" t="s">
        <v>10</v>
      </c>
      <c r="D1035" s="1">
        <v>31744</v>
      </c>
      <c r="E1035" s="1" t="s">
        <v>1153</v>
      </c>
      <c r="F1035" s="32" t="str">
        <f>VLOOKUP(E1035,Grupo!A:B,2,0)</f>
        <v>_RX 0-11m</v>
      </c>
      <c r="G1035" s="1">
        <v>1</v>
      </c>
      <c r="H1035" s="1">
        <v>21125</v>
      </c>
      <c r="I1035" s="2">
        <v>39864</v>
      </c>
      <c r="J1035" s="1">
        <v>39938</v>
      </c>
      <c r="K1035" s="3">
        <v>93500</v>
      </c>
      <c r="L1035" s="1">
        <v>7032</v>
      </c>
      <c r="M1035" s="1" t="s">
        <v>10</v>
      </c>
      <c r="N1035" s="1" t="s">
        <v>1570</v>
      </c>
    </row>
    <row r="1036" spans="1:14" x14ac:dyDescent="0.25">
      <c r="A1036" s="1">
        <v>9468</v>
      </c>
      <c r="B1036" s="1" t="s">
        <v>599</v>
      </c>
      <c r="C1036" s="1" t="s">
        <v>175</v>
      </c>
      <c r="D1036" s="1">
        <v>32582</v>
      </c>
      <c r="E1036" s="1" t="s">
        <v>1164</v>
      </c>
      <c r="F1036" s="32" t="str">
        <f>VLOOKUP(E1036,Grupo!A:B,2,0)</f>
        <v>_Colhedoras</v>
      </c>
      <c r="G1036" s="1">
        <v>1</v>
      </c>
      <c r="H1036" s="1">
        <v>22664</v>
      </c>
      <c r="I1036" s="2">
        <v>39874</v>
      </c>
      <c r="J1036" s="1">
        <v>40005</v>
      </c>
      <c r="K1036" s="3">
        <v>33891</v>
      </c>
      <c r="L1036" s="1">
        <v>7044</v>
      </c>
      <c r="M1036" s="1" t="s">
        <v>175</v>
      </c>
      <c r="N1036" s="1" t="s">
        <v>1571</v>
      </c>
    </row>
    <row r="1037" spans="1:14" x14ac:dyDescent="0.25">
      <c r="A1037" s="1">
        <v>9468</v>
      </c>
      <c r="B1037" s="1" t="s">
        <v>599</v>
      </c>
      <c r="C1037" s="1" t="s">
        <v>175</v>
      </c>
      <c r="D1037" s="1">
        <v>38885</v>
      </c>
      <c r="E1037" s="1" t="s">
        <v>1974</v>
      </c>
      <c r="F1037" s="32" t="str">
        <f>VLOOKUP(E1037,Grupo!A:B,2,0)</f>
        <v>_VM 9 m ou &gt;</v>
      </c>
      <c r="G1037" s="1">
        <v>1</v>
      </c>
      <c r="H1037" s="1">
        <v>22664</v>
      </c>
      <c r="I1037" s="2">
        <v>39874</v>
      </c>
      <c r="J1037" s="1">
        <v>40005</v>
      </c>
      <c r="K1037" s="3">
        <v>101677.74</v>
      </c>
      <c r="L1037" s="1">
        <v>7067</v>
      </c>
      <c r="M1037" s="1" t="s">
        <v>175</v>
      </c>
      <c r="N1037" s="1" t="s">
        <v>1571</v>
      </c>
    </row>
    <row r="1038" spans="1:14" x14ac:dyDescent="0.25">
      <c r="A1038" s="1">
        <v>9286</v>
      </c>
      <c r="B1038" s="1" t="s">
        <v>507</v>
      </c>
      <c r="C1038" s="1" t="s">
        <v>175</v>
      </c>
      <c r="D1038" s="1">
        <v>32582</v>
      </c>
      <c r="E1038" s="1" t="s">
        <v>1164</v>
      </c>
      <c r="F1038" s="32" t="str">
        <f>VLOOKUP(E1038,Grupo!A:B,2,0)</f>
        <v>_Colhedoras</v>
      </c>
      <c r="G1038" s="1">
        <v>1</v>
      </c>
      <c r="H1038" s="1">
        <v>22675</v>
      </c>
      <c r="I1038" s="2">
        <v>39875</v>
      </c>
      <c r="J1038" s="1">
        <v>40015</v>
      </c>
      <c r="K1038" s="3">
        <v>24200</v>
      </c>
      <c r="L1038" s="1">
        <v>7075</v>
      </c>
      <c r="M1038" s="1" t="s">
        <v>2</v>
      </c>
      <c r="N1038" s="1" t="s">
        <v>1526</v>
      </c>
    </row>
    <row r="1039" spans="1:14" x14ac:dyDescent="0.25">
      <c r="A1039" s="1">
        <v>9286</v>
      </c>
      <c r="B1039" s="1" t="s">
        <v>507</v>
      </c>
      <c r="C1039" s="1" t="s">
        <v>175</v>
      </c>
      <c r="D1039" s="1">
        <v>32582</v>
      </c>
      <c r="E1039" s="1" t="s">
        <v>1164</v>
      </c>
      <c r="F1039" s="32" t="str">
        <f>VLOOKUP(E1039,Grupo!A:B,2,0)</f>
        <v>_Colhedoras</v>
      </c>
      <c r="G1039" s="1">
        <v>1</v>
      </c>
      <c r="H1039" s="1">
        <v>22675</v>
      </c>
      <c r="I1039" s="2">
        <v>39875</v>
      </c>
      <c r="J1039" s="1">
        <v>40015</v>
      </c>
      <c r="K1039" s="3">
        <v>24200</v>
      </c>
      <c r="L1039" s="1">
        <v>7076</v>
      </c>
      <c r="M1039" s="1" t="s">
        <v>2</v>
      </c>
      <c r="N1039" s="1" t="s">
        <v>1526</v>
      </c>
    </row>
    <row r="1040" spans="1:14" x14ac:dyDescent="0.25">
      <c r="A1040" s="1">
        <v>9500</v>
      </c>
      <c r="B1040" s="1" t="s">
        <v>596</v>
      </c>
      <c r="C1040" s="1" t="s">
        <v>15</v>
      </c>
      <c r="D1040" s="1">
        <v>35724</v>
      </c>
      <c r="E1040" s="1" t="s">
        <v>2251</v>
      </c>
      <c r="F1040" s="32" t="e">
        <f>VLOOKUP(E1040,Grupo!A:B,2,0)</f>
        <v>#N/A</v>
      </c>
      <c r="G1040" s="1">
        <v>1</v>
      </c>
      <c r="H1040" s="1">
        <v>22435</v>
      </c>
      <c r="I1040" s="2">
        <v>39885</v>
      </c>
      <c r="J1040" s="1">
        <v>40133</v>
      </c>
      <c r="K1040" s="3">
        <v>63749.05</v>
      </c>
      <c r="L1040" s="1">
        <v>7095</v>
      </c>
      <c r="M1040" s="1" t="s">
        <v>15</v>
      </c>
      <c r="N1040" s="1" t="s">
        <v>1558</v>
      </c>
    </row>
    <row r="1041" spans="1:14" x14ac:dyDescent="0.25">
      <c r="A1041" s="1">
        <v>9500</v>
      </c>
      <c r="B1041" s="1" t="s">
        <v>596</v>
      </c>
      <c r="C1041" s="1" t="s">
        <v>15</v>
      </c>
      <c r="D1041" s="1">
        <v>36973</v>
      </c>
      <c r="E1041" s="1" t="s">
        <v>1151</v>
      </c>
      <c r="F1041" s="32" t="str">
        <f>VLOOKUP(E1041,Grupo!A:B,2,0)</f>
        <v>_RX 0-11m</v>
      </c>
      <c r="G1041" s="1">
        <v>1</v>
      </c>
      <c r="H1041" s="1">
        <v>22433</v>
      </c>
      <c r="I1041" s="2">
        <v>39885</v>
      </c>
      <c r="J1041" s="1">
        <v>40132</v>
      </c>
      <c r="K1041" s="3">
        <v>115253.79</v>
      </c>
      <c r="L1041" s="1">
        <v>7094</v>
      </c>
      <c r="M1041" s="1" t="s">
        <v>15</v>
      </c>
      <c r="N1041" s="1" t="s">
        <v>1558</v>
      </c>
    </row>
    <row r="1042" spans="1:14" x14ac:dyDescent="0.25">
      <c r="A1042" s="1">
        <v>9473</v>
      </c>
      <c r="B1042" s="1" t="s">
        <v>584</v>
      </c>
      <c r="C1042" s="1" t="s">
        <v>1</v>
      </c>
      <c r="D1042" s="1">
        <v>35509</v>
      </c>
      <c r="E1042" s="1" t="s">
        <v>1168</v>
      </c>
      <c r="F1042" s="32" t="str">
        <f>VLOOKUP(E1042,Grupo!A:B,2,0)</f>
        <v>_Distribuidor_Ester</v>
      </c>
      <c r="G1042" s="1">
        <v>1</v>
      </c>
      <c r="H1042" s="1">
        <v>22686</v>
      </c>
      <c r="I1042" s="2">
        <v>39889</v>
      </c>
      <c r="J1042" s="1">
        <v>40158</v>
      </c>
      <c r="K1042" s="3">
        <v>68675</v>
      </c>
      <c r="L1042" s="1">
        <v>7052</v>
      </c>
      <c r="M1042" s="1" t="s">
        <v>1</v>
      </c>
      <c r="N1042" s="1" t="s">
        <v>1356</v>
      </c>
    </row>
    <row r="1043" spans="1:14" x14ac:dyDescent="0.25">
      <c r="A1043" s="1">
        <v>9507</v>
      </c>
      <c r="B1043" s="1" t="s">
        <v>600</v>
      </c>
      <c r="C1043" s="1" t="s">
        <v>2</v>
      </c>
      <c r="D1043" s="1">
        <v>36894</v>
      </c>
      <c r="E1043" s="1" t="s">
        <v>1185</v>
      </c>
      <c r="F1043" s="32" t="str">
        <f>VLOOKUP(E1043,Grupo!A:B,2,0)</f>
        <v>_TMX 06-10 m</v>
      </c>
      <c r="G1043" s="1">
        <v>1</v>
      </c>
      <c r="H1043" s="1">
        <v>22534</v>
      </c>
      <c r="I1043" s="2">
        <v>39891</v>
      </c>
      <c r="J1043" s="1">
        <v>40179</v>
      </c>
      <c r="K1043" s="3">
        <v>70000</v>
      </c>
      <c r="L1043" s="1">
        <v>7064</v>
      </c>
      <c r="M1043" s="1" t="s">
        <v>2</v>
      </c>
      <c r="N1043" s="1" t="s">
        <v>1245</v>
      </c>
    </row>
    <row r="1044" spans="1:14" x14ac:dyDescent="0.25">
      <c r="A1044" s="1">
        <v>9502</v>
      </c>
      <c r="B1044" s="1" t="s">
        <v>601</v>
      </c>
      <c r="C1044" s="1" t="s">
        <v>1</v>
      </c>
      <c r="D1044" s="1">
        <v>35520</v>
      </c>
      <c r="E1044" s="1" t="s">
        <v>1169</v>
      </c>
      <c r="F1044" s="32" t="str">
        <f>VLOOKUP(E1044,Grupo!A:B,2,0)</f>
        <v>_Wagon</v>
      </c>
      <c r="G1044" s="1">
        <v>1</v>
      </c>
      <c r="H1044" s="1">
        <v>22467</v>
      </c>
      <c r="I1044" s="2">
        <v>39895</v>
      </c>
      <c r="J1044" s="1">
        <v>40194</v>
      </c>
      <c r="K1044" s="3">
        <v>42200</v>
      </c>
      <c r="L1044" s="1">
        <v>7097</v>
      </c>
      <c r="M1044" s="1" t="s">
        <v>1</v>
      </c>
      <c r="N1044" s="1" t="s">
        <v>1280</v>
      </c>
    </row>
    <row r="1045" spans="1:14" x14ac:dyDescent="0.25">
      <c r="A1045" s="1">
        <v>1046</v>
      </c>
      <c r="B1045" s="1" t="s">
        <v>37</v>
      </c>
      <c r="C1045" s="1" t="s">
        <v>29</v>
      </c>
      <c r="D1045" s="1">
        <v>36973</v>
      </c>
      <c r="E1045" s="1" t="s">
        <v>1151</v>
      </c>
      <c r="F1045" s="32" t="str">
        <f>VLOOKUP(E1045,Grupo!A:B,2,0)</f>
        <v>_RX 0-11m</v>
      </c>
      <c r="G1045" s="1">
        <v>1</v>
      </c>
      <c r="H1045" s="1">
        <v>22691</v>
      </c>
      <c r="I1045" s="2">
        <v>39896</v>
      </c>
      <c r="J1045" s="1">
        <v>40214</v>
      </c>
      <c r="K1045" s="3">
        <v>116550</v>
      </c>
      <c r="L1045" s="1">
        <v>7061</v>
      </c>
      <c r="M1045" s="1" t="s">
        <v>29</v>
      </c>
      <c r="N1045" s="1" t="s">
        <v>1213</v>
      </c>
    </row>
    <row r="1046" spans="1:14" x14ac:dyDescent="0.25">
      <c r="A1046" s="1">
        <v>9509</v>
      </c>
      <c r="B1046" s="1" t="s">
        <v>602</v>
      </c>
      <c r="C1046" s="1" t="s">
        <v>2</v>
      </c>
      <c r="D1046" s="1">
        <v>8343</v>
      </c>
      <c r="E1046" s="1" t="s">
        <v>2200</v>
      </c>
      <c r="F1046" s="32" t="str">
        <f>VLOOKUP(E1046,Grupo!A:B,2,0)</f>
        <v>_Colhedoras</v>
      </c>
      <c r="G1046" s="1">
        <v>1</v>
      </c>
      <c r="H1046" s="1">
        <v>22516</v>
      </c>
      <c r="I1046" s="2">
        <v>39903</v>
      </c>
      <c r="J1046" s="1">
        <v>40260</v>
      </c>
      <c r="K1046" s="3">
        <v>15000</v>
      </c>
      <c r="L1046" s="1">
        <v>4719</v>
      </c>
      <c r="M1046" s="1" t="s">
        <v>2</v>
      </c>
      <c r="N1046" s="1" t="s">
        <v>1572</v>
      </c>
    </row>
    <row r="1047" spans="1:14" x14ac:dyDescent="0.25">
      <c r="A1047" s="1">
        <v>9555</v>
      </c>
      <c r="B1047" s="1" t="s">
        <v>603</v>
      </c>
      <c r="C1047" s="1" t="s">
        <v>4</v>
      </c>
      <c r="D1047" s="1">
        <v>36952</v>
      </c>
      <c r="E1047" s="1" t="s">
        <v>1141</v>
      </c>
      <c r="F1047" s="32" t="str">
        <f>VLOOKUP(E1047,Grupo!A:B,2,0)</f>
        <v>_TMX 06-10 m</v>
      </c>
      <c r="G1047" s="1">
        <v>1</v>
      </c>
      <c r="H1047" s="1">
        <v>22377</v>
      </c>
      <c r="I1047" s="2">
        <v>39911</v>
      </c>
      <c r="J1047" s="1">
        <v>40328</v>
      </c>
      <c r="K1047" s="3">
        <v>150000</v>
      </c>
      <c r="L1047" s="1">
        <v>7087</v>
      </c>
      <c r="M1047" s="1" t="s">
        <v>4</v>
      </c>
      <c r="N1047" s="1" t="s">
        <v>1292</v>
      </c>
    </row>
    <row r="1048" spans="1:14" x14ac:dyDescent="0.25">
      <c r="A1048" s="1">
        <v>9531</v>
      </c>
      <c r="B1048" s="1" t="s">
        <v>604</v>
      </c>
      <c r="C1048" s="1" t="s">
        <v>1</v>
      </c>
      <c r="D1048" s="1">
        <v>36460</v>
      </c>
      <c r="E1048" s="1" t="s">
        <v>1149</v>
      </c>
      <c r="F1048" s="32" t="str">
        <f>VLOOKUP(E1048,Grupo!A:B,2,0)</f>
        <v>_TMX 02-5 m</v>
      </c>
      <c r="G1048" s="1">
        <v>1</v>
      </c>
      <c r="H1048" s="1">
        <v>22711</v>
      </c>
      <c r="I1048" s="2">
        <v>39912</v>
      </c>
      <c r="J1048" s="1">
        <v>40339</v>
      </c>
      <c r="K1048" s="3">
        <v>33350</v>
      </c>
      <c r="L1048" s="1">
        <v>7111</v>
      </c>
      <c r="M1048" s="1" t="s">
        <v>1</v>
      </c>
      <c r="N1048" s="1" t="s">
        <v>1573</v>
      </c>
    </row>
    <row r="1049" spans="1:14" x14ac:dyDescent="0.25">
      <c r="A1049" s="1">
        <v>9565</v>
      </c>
      <c r="B1049" s="1" t="s">
        <v>605</v>
      </c>
      <c r="C1049" s="1" t="s">
        <v>1</v>
      </c>
      <c r="D1049" s="1">
        <v>40301</v>
      </c>
      <c r="E1049" s="1" t="s">
        <v>2242</v>
      </c>
      <c r="F1049" s="32" t="str">
        <f>VLOOKUP(E1049,Grupo!A:B,2,0)</f>
        <v>_Wagon</v>
      </c>
      <c r="G1049" s="1">
        <v>1</v>
      </c>
      <c r="H1049" s="1">
        <v>23043</v>
      </c>
      <c r="I1049" s="2">
        <v>39927</v>
      </c>
      <c r="J1049" s="1">
        <v>40487</v>
      </c>
      <c r="K1049" s="3">
        <v>4990</v>
      </c>
      <c r="L1049" s="1">
        <v>6423</v>
      </c>
      <c r="M1049" s="1" t="s">
        <v>1</v>
      </c>
      <c r="N1049" s="1" t="s">
        <v>1574</v>
      </c>
    </row>
    <row r="1050" spans="1:14" x14ac:dyDescent="0.25">
      <c r="A1050" s="1">
        <v>9565</v>
      </c>
      <c r="B1050" s="1" t="s">
        <v>605</v>
      </c>
      <c r="C1050" s="1" t="s">
        <v>1</v>
      </c>
      <c r="D1050" s="1">
        <v>40301</v>
      </c>
      <c r="E1050" s="1" t="s">
        <v>2242</v>
      </c>
      <c r="F1050" s="32" t="str">
        <f>VLOOKUP(E1050,Grupo!A:B,2,0)</f>
        <v>_Wagon</v>
      </c>
      <c r="G1050" s="1">
        <v>1</v>
      </c>
      <c r="H1050" s="1">
        <v>23045</v>
      </c>
      <c r="I1050" s="2">
        <v>39927</v>
      </c>
      <c r="J1050" s="1">
        <v>40488</v>
      </c>
      <c r="K1050" s="3">
        <v>4990</v>
      </c>
      <c r="L1050" s="1">
        <v>6481</v>
      </c>
      <c r="M1050" s="1" t="s">
        <v>1</v>
      </c>
      <c r="N1050" s="1" t="s">
        <v>1574</v>
      </c>
    </row>
    <row r="1051" spans="1:14" x14ac:dyDescent="0.25">
      <c r="A1051" s="1">
        <v>9494</v>
      </c>
      <c r="B1051" s="1" t="s">
        <v>607</v>
      </c>
      <c r="C1051" s="1" t="s">
        <v>10</v>
      </c>
      <c r="D1051" s="1">
        <v>31233</v>
      </c>
      <c r="E1051" s="1" t="s">
        <v>2140</v>
      </c>
      <c r="F1051" s="32" t="e">
        <f>VLOOKUP(E1051,Grupo!A:B,2,0)</f>
        <v>#N/A</v>
      </c>
      <c r="G1051" s="1">
        <v>1</v>
      </c>
      <c r="H1051" s="1">
        <v>23116</v>
      </c>
      <c r="I1051" s="2">
        <v>39932</v>
      </c>
      <c r="J1051" s="1">
        <v>40541</v>
      </c>
      <c r="K1051" s="3">
        <v>140000</v>
      </c>
      <c r="L1051" s="1">
        <v>7088</v>
      </c>
      <c r="M1051" s="1" t="s">
        <v>10</v>
      </c>
      <c r="N1051" s="1" t="s">
        <v>1576</v>
      </c>
    </row>
    <row r="1052" spans="1:14" x14ac:dyDescent="0.25">
      <c r="A1052" s="1">
        <v>9575</v>
      </c>
      <c r="B1052" s="1" t="s">
        <v>2060</v>
      </c>
      <c r="C1052" s="1" t="s">
        <v>2</v>
      </c>
      <c r="D1052" s="1">
        <v>18042</v>
      </c>
      <c r="E1052" s="1" t="s">
        <v>2231</v>
      </c>
      <c r="F1052" s="32" t="e">
        <f>VLOOKUP(E1052,Grupo!A:B,2,0)</f>
        <v>#N/A</v>
      </c>
      <c r="G1052" s="1">
        <v>1</v>
      </c>
      <c r="H1052" s="1">
        <v>23135</v>
      </c>
      <c r="I1052" s="2">
        <v>39932</v>
      </c>
      <c r="J1052" s="1">
        <v>40550</v>
      </c>
      <c r="K1052" s="3">
        <v>2750</v>
      </c>
      <c r="L1052" s="1" t="s">
        <v>2061</v>
      </c>
      <c r="M1052" s="1" t="s">
        <v>2</v>
      </c>
      <c r="N1052" s="1" t="s">
        <v>1253</v>
      </c>
    </row>
    <row r="1053" spans="1:14" x14ac:dyDescent="0.25">
      <c r="A1053" s="1">
        <v>9526</v>
      </c>
      <c r="B1053" s="1" t="s">
        <v>606</v>
      </c>
      <c r="C1053" s="1" t="s">
        <v>15</v>
      </c>
      <c r="D1053" s="1">
        <v>36973</v>
      </c>
      <c r="E1053" s="1" t="s">
        <v>1151</v>
      </c>
      <c r="F1053" s="32" t="str">
        <f>VLOOKUP(E1053,Grupo!A:B,2,0)</f>
        <v>_RX 0-11m</v>
      </c>
      <c r="G1053" s="1">
        <v>1</v>
      </c>
      <c r="H1053" s="1">
        <v>21487</v>
      </c>
      <c r="I1053" s="2">
        <v>39932</v>
      </c>
      <c r="J1053" s="1">
        <v>40530</v>
      </c>
      <c r="K1053" s="3">
        <v>100000</v>
      </c>
      <c r="L1053" s="1">
        <v>6976</v>
      </c>
      <c r="M1053" s="1" t="s">
        <v>15</v>
      </c>
      <c r="N1053" s="1" t="s">
        <v>1575</v>
      </c>
    </row>
    <row r="1054" spans="1:14" x14ac:dyDescent="0.25">
      <c r="A1054" s="1">
        <v>9473</v>
      </c>
      <c r="B1054" s="1" t="s">
        <v>584</v>
      </c>
      <c r="C1054" s="1" t="s">
        <v>1</v>
      </c>
      <c r="D1054" s="1">
        <v>35096</v>
      </c>
      <c r="E1054" s="1" t="s">
        <v>2172</v>
      </c>
      <c r="F1054" s="32" t="e">
        <f>VLOOKUP(E1054,Grupo!A:B,2,0)</f>
        <v>#N/A</v>
      </c>
      <c r="G1054" s="1">
        <v>1</v>
      </c>
      <c r="H1054" s="1">
        <v>22067</v>
      </c>
      <c r="I1054" s="2">
        <v>39933</v>
      </c>
      <c r="J1054" s="1">
        <v>40568</v>
      </c>
      <c r="K1054" s="3">
        <v>314740</v>
      </c>
      <c r="L1054" s="1">
        <v>7077</v>
      </c>
      <c r="M1054" s="1" t="s">
        <v>1</v>
      </c>
      <c r="N1054" s="1" t="s">
        <v>1356</v>
      </c>
    </row>
    <row r="1055" spans="1:14" x14ac:dyDescent="0.25">
      <c r="A1055" s="1">
        <v>9515</v>
      </c>
      <c r="B1055" s="1" t="s">
        <v>610</v>
      </c>
      <c r="C1055" s="1" t="s">
        <v>2</v>
      </c>
      <c r="D1055" s="1">
        <v>8343</v>
      </c>
      <c r="E1055" s="1" t="s">
        <v>2200</v>
      </c>
      <c r="F1055" s="32" t="str">
        <f>VLOOKUP(E1055,Grupo!A:B,2,0)</f>
        <v>_Colhedoras</v>
      </c>
      <c r="G1055" s="1">
        <v>1</v>
      </c>
      <c r="H1055" s="1">
        <v>23183</v>
      </c>
      <c r="I1055" s="2">
        <v>39940</v>
      </c>
      <c r="J1055" s="1">
        <v>40624</v>
      </c>
      <c r="K1055" s="3">
        <v>10000</v>
      </c>
      <c r="L1055" s="1">
        <v>5084</v>
      </c>
      <c r="M1055" s="1" t="s">
        <v>2</v>
      </c>
      <c r="N1055" s="1" t="s">
        <v>1579</v>
      </c>
    </row>
    <row r="1056" spans="1:14" x14ac:dyDescent="0.25">
      <c r="A1056" s="1">
        <v>9561</v>
      </c>
      <c r="B1056" s="1" t="s">
        <v>608</v>
      </c>
      <c r="C1056" s="1" t="s">
        <v>2</v>
      </c>
      <c r="D1056" s="1">
        <v>31744</v>
      </c>
      <c r="E1056" s="1" t="s">
        <v>1153</v>
      </c>
      <c r="F1056" s="32" t="str">
        <f>VLOOKUP(E1056,Grupo!A:B,2,0)</f>
        <v>_RX 0-11m</v>
      </c>
      <c r="G1056" s="1">
        <v>1</v>
      </c>
      <c r="H1056" s="1">
        <v>23024</v>
      </c>
      <c r="I1056" s="2">
        <v>39940</v>
      </c>
      <c r="J1056" s="1">
        <v>40617</v>
      </c>
      <c r="K1056" s="3">
        <v>60000</v>
      </c>
      <c r="L1056" s="1">
        <v>7098</v>
      </c>
      <c r="M1056" s="1" t="s">
        <v>2</v>
      </c>
      <c r="N1056" s="1" t="s">
        <v>1577</v>
      </c>
    </row>
    <row r="1057" spans="1:14" x14ac:dyDescent="0.25">
      <c r="A1057" s="1">
        <v>9537</v>
      </c>
      <c r="B1057" s="1" t="s">
        <v>609</v>
      </c>
      <c r="C1057" s="1" t="s">
        <v>1</v>
      </c>
      <c r="D1057" s="1">
        <v>37143</v>
      </c>
      <c r="E1057" s="1" t="s">
        <v>1147</v>
      </c>
      <c r="F1057" s="32" t="str">
        <f>VLOOKUP(E1057,Grupo!A:B,2,0)</f>
        <v>_TMX 06-10 m</v>
      </c>
      <c r="G1057" s="1">
        <v>1</v>
      </c>
      <c r="H1057" s="1">
        <v>21987</v>
      </c>
      <c r="I1057" s="2">
        <v>39940</v>
      </c>
      <c r="J1057" s="1">
        <v>40618</v>
      </c>
      <c r="K1057" s="3">
        <v>110970.99</v>
      </c>
      <c r="L1057" s="1">
        <v>7065</v>
      </c>
      <c r="M1057" s="1" t="s">
        <v>1</v>
      </c>
      <c r="N1057" s="1" t="s">
        <v>1578</v>
      </c>
    </row>
    <row r="1058" spans="1:14" x14ac:dyDescent="0.25">
      <c r="A1058" s="1">
        <v>9535</v>
      </c>
      <c r="B1058" s="1" t="s">
        <v>611</v>
      </c>
      <c r="C1058" s="1" t="s">
        <v>10</v>
      </c>
      <c r="D1058" s="1">
        <v>37090</v>
      </c>
      <c r="E1058" s="1" t="s">
        <v>1142</v>
      </c>
      <c r="F1058" s="32" t="str">
        <f>VLOOKUP(E1058,Grupo!A:B,2,0)</f>
        <v>_TMX 02-5 m</v>
      </c>
      <c r="G1058" s="1">
        <v>1</v>
      </c>
      <c r="H1058" s="1">
        <v>22759</v>
      </c>
      <c r="I1058" s="2">
        <v>39941</v>
      </c>
      <c r="J1058" s="1">
        <v>40637</v>
      </c>
      <c r="K1058" s="3">
        <v>54000</v>
      </c>
      <c r="L1058" s="1">
        <v>7114</v>
      </c>
      <c r="M1058" s="1" t="s">
        <v>10</v>
      </c>
      <c r="N1058" s="1" t="s">
        <v>1580</v>
      </c>
    </row>
    <row r="1059" spans="1:14" x14ac:dyDescent="0.25">
      <c r="A1059" s="1">
        <v>9451</v>
      </c>
      <c r="B1059" s="1" t="s">
        <v>612</v>
      </c>
      <c r="C1059" s="1" t="s">
        <v>582</v>
      </c>
      <c r="D1059" s="1">
        <v>33790</v>
      </c>
      <c r="E1059" s="1" t="s">
        <v>1177</v>
      </c>
      <c r="F1059" s="32" t="str">
        <f>VLOOKUP(E1059,Grupo!A:B,2,0)</f>
        <v>_Colhedoras</v>
      </c>
      <c r="G1059" s="1">
        <v>1</v>
      </c>
      <c r="H1059" s="1">
        <v>23224</v>
      </c>
      <c r="I1059" s="2">
        <v>39945</v>
      </c>
      <c r="J1059" s="1">
        <v>40664</v>
      </c>
      <c r="K1059" s="3">
        <v>28900</v>
      </c>
      <c r="L1059" s="1">
        <v>6746</v>
      </c>
      <c r="M1059" s="1" t="s">
        <v>582</v>
      </c>
      <c r="N1059" s="1" t="s">
        <v>1581</v>
      </c>
    </row>
    <row r="1060" spans="1:14" x14ac:dyDescent="0.25">
      <c r="A1060" s="1">
        <v>9451</v>
      </c>
      <c r="B1060" s="1" t="s">
        <v>612</v>
      </c>
      <c r="C1060" s="1" t="s">
        <v>582</v>
      </c>
      <c r="D1060" s="1">
        <v>25850</v>
      </c>
      <c r="E1060" s="1" t="s">
        <v>2229</v>
      </c>
      <c r="F1060" s="32" t="str">
        <f>VLOOKUP(E1060,Grupo!A:B,2,0)</f>
        <v>_Wagon</v>
      </c>
      <c r="G1060" s="1">
        <v>1</v>
      </c>
      <c r="H1060" s="1">
        <v>23228</v>
      </c>
      <c r="I1060" s="2">
        <v>39945</v>
      </c>
      <c r="J1060" s="1">
        <v>40665</v>
      </c>
      <c r="K1060" s="3">
        <v>23000</v>
      </c>
      <c r="L1060" s="1">
        <v>7100</v>
      </c>
      <c r="M1060" s="1" t="s">
        <v>582</v>
      </c>
      <c r="N1060" s="1" t="s">
        <v>1581</v>
      </c>
    </row>
    <row r="1061" spans="1:14" x14ac:dyDescent="0.25">
      <c r="A1061" s="1">
        <v>1216</v>
      </c>
      <c r="B1061" s="1" t="s">
        <v>2062</v>
      </c>
      <c r="C1061" s="1" t="s">
        <v>2</v>
      </c>
      <c r="D1061" s="1">
        <v>18042</v>
      </c>
      <c r="E1061" s="1" t="s">
        <v>2231</v>
      </c>
      <c r="F1061" s="32" t="e">
        <f>VLOOKUP(E1061,Grupo!A:B,2,0)</f>
        <v>#N/A</v>
      </c>
      <c r="G1061" s="1">
        <v>1</v>
      </c>
      <c r="H1061" s="1">
        <v>23286</v>
      </c>
      <c r="I1061" s="2">
        <v>39946</v>
      </c>
      <c r="J1061" s="1">
        <v>40678</v>
      </c>
      <c r="K1061" s="1">
        <v>350</v>
      </c>
      <c r="L1061" s="1" t="s">
        <v>2063</v>
      </c>
      <c r="M1061" s="1" t="s">
        <v>2</v>
      </c>
      <c r="N1061" s="1" t="s">
        <v>1253</v>
      </c>
    </row>
    <row r="1062" spans="1:14" x14ac:dyDescent="0.25">
      <c r="A1062" s="1">
        <v>1216</v>
      </c>
      <c r="B1062" s="1" t="s">
        <v>2062</v>
      </c>
      <c r="C1062" s="1" t="s">
        <v>2</v>
      </c>
      <c r="D1062" s="1">
        <v>18042</v>
      </c>
      <c r="E1062" s="1" t="s">
        <v>2231</v>
      </c>
      <c r="F1062" s="32" t="e">
        <f>VLOOKUP(E1062,Grupo!A:B,2,0)</f>
        <v>#N/A</v>
      </c>
      <c r="G1062" s="1">
        <v>1</v>
      </c>
      <c r="H1062" s="1">
        <v>23286</v>
      </c>
      <c r="I1062" s="2">
        <v>39946</v>
      </c>
      <c r="J1062" s="1">
        <v>40678</v>
      </c>
      <c r="K1062" s="1">
        <v>350</v>
      </c>
      <c r="L1062" s="1">
        <v>0</v>
      </c>
      <c r="M1062" s="1" t="s">
        <v>2</v>
      </c>
      <c r="N1062" s="1" t="s">
        <v>1253</v>
      </c>
    </row>
    <row r="1063" spans="1:14" x14ac:dyDescent="0.25">
      <c r="A1063" s="1">
        <v>9575</v>
      </c>
      <c r="B1063" s="1" t="s">
        <v>2060</v>
      </c>
      <c r="C1063" s="1" t="s">
        <v>2</v>
      </c>
      <c r="D1063" s="1">
        <v>18042</v>
      </c>
      <c r="E1063" s="1" t="s">
        <v>2231</v>
      </c>
      <c r="F1063" s="32" t="e">
        <f>VLOOKUP(E1063,Grupo!A:B,2,0)</f>
        <v>#N/A</v>
      </c>
      <c r="G1063" s="1">
        <v>1</v>
      </c>
      <c r="H1063" s="1">
        <v>23279</v>
      </c>
      <c r="I1063" s="2">
        <v>39946</v>
      </c>
      <c r="J1063" s="1">
        <v>40675</v>
      </c>
      <c r="K1063" s="3">
        <v>10000</v>
      </c>
      <c r="L1063" s="1" t="s">
        <v>2061</v>
      </c>
      <c r="M1063" s="1" t="s">
        <v>2</v>
      </c>
      <c r="N1063" s="1" t="s">
        <v>1253</v>
      </c>
    </row>
    <row r="1064" spans="1:14" x14ac:dyDescent="0.25">
      <c r="A1064" s="1">
        <v>7624</v>
      </c>
      <c r="B1064" s="1" t="s">
        <v>593</v>
      </c>
      <c r="C1064" s="1" t="s">
        <v>2</v>
      </c>
      <c r="D1064" s="1">
        <v>31744</v>
      </c>
      <c r="E1064" s="1" t="s">
        <v>1153</v>
      </c>
      <c r="F1064" s="32" t="str">
        <f>VLOOKUP(E1064,Grupo!A:B,2,0)</f>
        <v>_RX 0-11m</v>
      </c>
      <c r="G1064" s="1">
        <v>1</v>
      </c>
      <c r="H1064" s="1">
        <v>22677</v>
      </c>
      <c r="I1064" s="2">
        <v>39951</v>
      </c>
      <c r="J1064" s="1">
        <v>40722</v>
      </c>
      <c r="K1064" s="3">
        <v>70000</v>
      </c>
      <c r="L1064" s="1">
        <v>7110</v>
      </c>
      <c r="M1064" s="1" t="s">
        <v>2</v>
      </c>
      <c r="N1064" s="1" t="s">
        <v>1488</v>
      </c>
    </row>
    <row r="1065" spans="1:14" x14ac:dyDescent="0.25">
      <c r="A1065" s="1">
        <v>1216</v>
      </c>
      <c r="B1065" s="1" t="s">
        <v>2062</v>
      </c>
      <c r="C1065" s="1" t="s">
        <v>2</v>
      </c>
      <c r="D1065" s="1">
        <v>18042</v>
      </c>
      <c r="E1065" s="1" t="s">
        <v>2231</v>
      </c>
      <c r="F1065" s="32" t="e">
        <f>VLOOKUP(E1065,Grupo!A:B,2,0)</f>
        <v>#N/A</v>
      </c>
      <c r="G1065" s="1">
        <v>1</v>
      </c>
      <c r="H1065" s="1">
        <v>23347</v>
      </c>
      <c r="I1065" s="2">
        <v>39953</v>
      </c>
      <c r="J1065" s="1">
        <v>40739</v>
      </c>
      <c r="K1065" s="1">
        <v>300</v>
      </c>
      <c r="L1065" s="1">
        <v>0</v>
      </c>
      <c r="M1065" s="1" t="s">
        <v>2</v>
      </c>
      <c r="N1065" s="1" t="s">
        <v>1253</v>
      </c>
    </row>
    <row r="1066" spans="1:14" x14ac:dyDescent="0.25">
      <c r="A1066" s="1">
        <v>9289</v>
      </c>
      <c r="B1066" s="1" t="s">
        <v>523</v>
      </c>
      <c r="C1066" s="1" t="s">
        <v>15</v>
      </c>
      <c r="D1066" s="1">
        <v>35873</v>
      </c>
      <c r="E1066" s="1" t="s">
        <v>1155</v>
      </c>
      <c r="F1066" s="32" t="str">
        <f>VLOOKUP(E1066,Grupo!A:B,2,0)</f>
        <v>_RX 15-20 m</v>
      </c>
      <c r="G1066" s="1">
        <v>1</v>
      </c>
      <c r="H1066" s="1">
        <v>22647</v>
      </c>
      <c r="I1066" s="2">
        <v>39953</v>
      </c>
      <c r="J1066" s="1">
        <v>40750</v>
      </c>
      <c r="K1066" s="3">
        <v>130000</v>
      </c>
      <c r="L1066" s="1">
        <v>7109</v>
      </c>
      <c r="M1066" s="1" t="s">
        <v>15</v>
      </c>
      <c r="N1066" s="1" t="s">
        <v>1534</v>
      </c>
    </row>
    <row r="1067" spans="1:14" x14ac:dyDescent="0.25">
      <c r="A1067" s="1">
        <v>9301</v>
      </c>
      <c r="B1067" s="1" t="s">
        <v>544</v>
      </c>
      <c r="C1067" s="1" t="s">
        <v>15</v>
      </c>
      <c r="D1067" s="1">
        <v>35873</v>
      </c>
      <c r="E1067" s="1" t="s">
        <v>1155</v>
      </c>
      <c r="F1067" s="32" t="str">
        <f>VLOOKUP(E1067,Grupo!A:B,2,0)</f>
        <v>_RX 15-20 m</v>
      </c>
      <c r="G1067" s="1">
        <v>1</v>
      </c>
      <c r="H1067" s="1">
        <v>23293</v>
      </c>
      <c r="I1067" s="2">
        <v>39953</v>
      </c>
      <c r="J1067" s="1">
        <v>40748</v>
      </c>
      <c r="K1067" s="3">
        <v>150000</v>
      </c>
      <c r="L1067" s="1">
        <v>7106</v>
      </c>
      <c r="M1067" s="1" t="s">
        <v>15</v>
      </c>
      <c r="N1067" s="1" t="s">
        <v>1543</v>
      </c>
    </row>
    <row r="1068" spans="1:14" x14ac:dyDescent="0.25">
      <c r="A1068" s="1">
        <v>9529</v>
      </c>
      <c r="B1068" s="1" t="s">
        <v>613</v>
      </c>
      <c r="C1068" s="1" t="s">
        <v>2</v>
      </c>
      <c r="D1068" s="1">
        <v>39667</v>
      </c>
      <c r="E1068" s="1" t="s">
        <v>2186</v>
      </c>
      <c r="F1068" s="32" t="e">
        <f>VLOOKUP(E1068,Grupo!A:B,2,0)</f>
        <v>#N/A</v>
      </c>
      <c r="G1068" s="1">
        <v>1</v>
      </c>
      <c r="H1068" s="1">
        <v>22748</v>
      </c>
      <c r="I1068" s="2">
        <v>39954</v>
      </c>
      <c r="J1068" s="1">
        <v>40779</v>
      </c>
      <c r="K1068" s="3">
        <v>72500</v>
      </c>
      <c r="L1068" s="1">
        <v>7103</v>
      </c>
      <c r="M1068" s="1" t="s">
        <v>1136</v>
      </c>
      <c r="N1068" s="1" t="s">
        <v>1425</v>
      </c>
    </row>
    <row r="1069" spans="1:14" x14ac:dyDescent="0.25">
      <c r="A1069" s="1">
        <v>880</v>
      </c>
      <c r="B1069" s="1" t="s">
        <v>215</v>
      </c>
      <c r="C1069" s="1" t="s">
        <v>4</v>
      </c>
      <c r="D1069" s="1">
        <v>36460</v>
      </c>
      <c r="E1069" s="1" t="s">
        <v>1149</v>
      </c>
      <c r="F1069" s="32" t="str">
        <f>VLOOKUP(E1069,Grupo!A:B,2,0)</f>
        <v>_TMX 02-5 m</v>
      </c>
      <c r="G1069" s="1">
        <v>1</v>
      </c>
      <c r="H1069" s="1">
        <v>23025</v>
      </c>
      <c r="I1069" s="2">
        <v>39954</v>
      </c>
      <c r="J1069" s="1">
        <v>40764</v>
      </c>
      <c r="K1069" s="3">
        <v>27000</v>
      </c>
      <c r="L1069" s="1">
        <v>7128</v>
      </c>
      <c r="M1069" s="1" t="s">
        <v>4</v>
      </c>
      <c r="N1069" s="1" t="s">
        <v>1209</v>
      </c>
    </row>
    <row r="1070" spans="1:14" x14ac:dyDescent="0.25">
      <c r="A1070" s="1">
        <v>9542</v>
      </c>
      <c r="B1070" s="1" t="s">
        <v>615</v>
      </c>
      <c r="C1070" s="1" t="s">
        <v>175</v>
      </c>
      <c r="D1070" s="1">
        <v>34357</v>
      </c>
      <c r="E1070" s="1" t="s">
        <v>2193</v>
      </c>
      <c r="F1070" s="32" t="str">
        <f>VLOOKUP(E1070,Grupo!A:B,2,0)</f>
        <v>_Colhedoras</v>
      </c>
      <c r="G1070" s="1">
        <v>1</v>
      </c>
      <c r="H1070" s="1">
        <v>23375</v>
      </c>
      <c r="I1070" s="2">
        <v>39955</v>
      </c>
      <c r="J1070" s="1">
        <v>40787</v>
      </c>
      <c r="K1070" s="3">
        <v>25177.279999999999</v>
      </c>
      <c r="L1070" s="1">
        <v>7116</v>
      </c>
      <c r="M1070" s="1" t="s">
        <v>175</v>
      </c>
      <c r="N1070" s="1" t="s">
        <v>1582</v>
      </c>
    </row>
    <row r="1071" spans="1:14" x14ac:dyDescent="0.25">
      <c r="A1071" s="1">
        <v>9542</v>
      </c>
      <c r="B1071" s="1" t="s">
        <v>615</v>
      </c>
      <c r="C1071" s="1" t="s">
        <v>175</v>
      </c>
      <c r="D1071" s="1">
        <v>34357</v>
      </c>
      <c r="E1071" s="1" t="s">
        <v>2193</v>
      </c>
      <c r="F1071" s="32" t="str">
        <f>VLOOKUP(E1071,Grupo!A:B,2,0)</f>
        <v>_Colhedoras</v>
      </c>
      <c r="G1071" s="1">
        <v>1</v>
      </c>
      <c r="H1071" s="1">
        <v>23375</v>
      </c>
      <c r="I1071" s="2">
        <v>39955</v>
      </c>
      <c r="J1071" s="1">
        <v>40787</v>
      </c>
      <c r="K1071" s="3">
        <v>25177.279999999999</v>
      </c>
      <c r="L1071" s="1">
        <v>7117</v>
      </c>
      <c r="M1071" s="1" t="s">
        <v>175</v>
      </c>
      <c r="N1071" s="1" t="s">
        <v>1582</v>
      </c>
    </row>
    <row r="1072" spans="1:14" x14ac:dyDescent="0.25">
      <c r="A1072" s="1">
        <v>9542</v>
      </c>
      <c r="B1072" s="1" t="s">
        <v>615</v>
      </c>
      <c r="C1072" s="1" t="s">
        <v>175</v>
      </c>
      <c r="D1072" s="1">
        <v>34357</v>
      </c>
      <c r="E1072" s="1" t="s">
        <v>2193</v>
      </c>
      <c r="F1072" s="32" t="str">
        <f>VLOOKUP(E1072,Grupo!A:B,2,0)</f>
        <v>_Colhedoras</v>
      </c>
      <c r="G1072" s="1">
        <v>1</v>
      </c>
      <c r="H1072" s="1">
        <v>23375</v>
      </c>
      <c r="I1072" s="2">
        <v>39955</v>
      </c>
      <c r="J1072" s="1">
        <v>40787</v>
      </c>
      <c r="K1072" s="3">
        <v>25177.279999999999</v>
      </c>
      <c r="L1072" s="1">
        <v>7118</v>
      </c>
      <c r="M1072" s="1" t="s">
        <v>175</v>
      </c>
      <c r="N1072" s="1" t="s">
        <v>1582</v>
      </c>
    </row>
    <row r="1073" spans="1:14" x14ac:dyDescent="0.25">
      <c r="A1073" s="1">
        <v>9542</v>
      </c>
      <c r="B1073" s="1" t="s">
        <v>615</v>
      </c>
      <c r="C1073" s="1" t="s">
        <v>175</v>
      </c>
      <c r="D1073" s="1">
        <v>34357</v>
      </c>
      <c r="E1073" s="1" t="s">
        <v>2193</v>
      </c>
      <c r="F1073" s="32" t="str">
        <f>VLOOKUP(E1073,Grupo!A:B,2,0)</f>
        <v>_Colhedoras</v>
      </c>
      <c r="G1073" s="1">
        <v>1</v>
      </c>
      <c r="H1073" s="1">
        <v>23375</v>
      </c>
      <c r="I1073" s="2">
        <v>39955</v>
      </c>
      <c r="J1073" s="1">
        <v>40787</v>
      </c>
      <c r="K1073" s="3">
        <v>25177.279999999999</v>
      </c>
      <c r="L1073" s="1">
        <v>7119</v>
      </c>
      <c r="M1073" s="1" t="s">
        <v>175</v>
      </c>
      <c r="N1073" s="1" t="s">
        <v>1582</v>
      </c>
    </row>
    <row r="1074" spans="1:14" x14ac:dyDescent="0.25">
      <c r="A1074" s="1">
        <v>9538</v>
      </c>
      <c r="B1074" s="1" t="s">
        <v>614</v>
      </c>
      <c r="C1074" s="1" t="s">
        <v>79</v>
      </c>
      <c r="D1074" s="1">
        <v>33790</v>
      </c>
      <c r="E1074" s="1" t="s">
        <v>1177</v>
      </c>
      <c r="F1074" s="32" t="str">
        <f>VLOOKUP(E1074,Grupo!A:B,2,0)</f>
        <v>_Colhedoras</v>
      </c>
      <c r="G1074" s="1">
        <v>1</v>
      </c>
      <c r="H1074" s="1">
        <v>23380</v>
      </c>
      <c r="I1074" s="2">
        <v>39955</v>
      </c>
      <c r="J1074" s="1">
        <v>40789</v>
      </c>
      <c r="K1074" s="3">
        <v>52000</v>
      </c>
      <c r="L1074" s="1">
        <v>7080</v>
      </c>
      <c r="M1074" s="1" t="s">
        <v>79</v>
      </c>
      <c r="N1074" s="1" t="s">
        <v>1583</v>
      </c>
    </row>
    <row r="1075" spans="1:14" x14ac:dyDescent="0.25">
      <c r="A1075" s="1">
        <v>9606</v>
      </c>
      <c r="B1075" s="1" t="s">
        <v>618</v>
      </c>
      <c r="C1075" s="1" t="s">
        <v>2</v>
      </c>
      <c r="D1075" s="1">
        <v>35509</v>
      </c>
      <c r="E1075" s="1" t="s">
        <v>1168</v>
      </c>
      <c r="F1075" s="32" t="str">
        <f>VLOOKUP(E1075,Grupo!A:B,2,0)</f>
        <v>_Distribuidor_Ester</v>
      </c>
      <c r="G1075" s="1">
        <v>1</v>
      </c>
      <c r="H1075" s="1">
        <v>23345</v>
      </c>
      <c r="I1075" s="2">
        <v>39958</v>
      </c>
      <c r="J1075" s="1">
        <v>40816</v>
      </c>
      <c r="K1075" s="3">
        <v>56500</v>
      </c>
      <c r="L1075" s="1">
        <v>7053</v>
      </c>
      <c r="M1075" s="1" t="s">
        <v>2</v>
      </c>
      <c r="N1075" s="1" t="s">
        <v>1586</v>
      </c>
    </row>
    <row r="1076" spans="1:14" x14ac:dyDescent="0.25">
      <c r="A1076" s="1">
        <v>9569</v>
      </c>
      <c r="B1076" s="1" t="s">
        <v>616</v>
      </c>
      <c r="C1076" s="1" t="s">
        <v>175</v>
      </c>
      <c r="D1076" s="1">
        <v>37143</v>
      </c>
      <c r="E1076" s="1" t="s">
        <v>1147</v>
      </c>
      <c r="F1076" s="32" t="str">
        <f>VLOOKUP(E1076,Grupo!A:B,2,0)</f>
        <v>_TMX 06-10 m</v>
      </c>
      <c r="G1076" s="1">
        <v>1</v>
      </c>
      <c r="H1076" s="1">
        <v>23065</v>
      </c>
      <c r="I1076" s="2">
        <v>39958</v>
      </c>
      <c r="J1076" s="1">
        <v>40805</v>
      </c>
      <c r="K1076" s="3">
        <v>52804.82</v>
      </c>
      <c r="L1076" s="1">
        <v>7134</v>
      </c>
      <c r="M1076" s="1" t="s">
        <v>175</v>
      </c>
      <c r="N1076" s="1" t="s">
        <v>1584</v>
      </c>
    </row>
    <row r="1077" spans="1:14" x14ac:dyDescent="0.25">
      <c r="A1077" s="1">
        <v>9533</v>
      </c>
      <c r="B1077" s="1" t="s">
        <v>617</v>
      </c>
      <c r="C1077" s="1" t="s">
        <v>2</v>
      </c>
      <c r="D1077" s="1">
        <v>36952</v>
      </c>
      <c r="E1077" s="1" t="s">
        <v>1141</v>
      </c>
      <c r="F1077" s="32" t="str">
        <f>VLOOKUP(E1077,Grupo!A:B,2,0)</f>
        <v>_TMX 06-10 m</v>
      </c>
      <c r="G1077" s="1">
        <v>1</v>
      </c>
      <c r="H1077" s="1">
        <v>22725</v>
      </c>
      <c r="I1077" s="2">
        <v>39958</v>
      </c>
      <c r="J1077" s="1">
        <v>40804</v>
      </c>
      <c r="K1077" s="3">
        <v>57500</v>
      </c>
      <c r="L1077" s="1">
        <v>7112</v>
      </c>
      <c r="M1077" s="1" t="s">
        <v>2</v>
      </c>
      <c r="N1077" s="1" t="s">
        <v>1585</v>
      </c>
    </row>
    <row r="1078" spans="1:14" x14ac:dyDescent="0.25">
      <c r="A1078" s="1">
        <v>9611</v>
      </c>
      <c r="B1078" s="1" t="s">
        <v>620</v>
      </c>
      <c r="C1078" s="1" t="s">
        <v>128</v>
      </c>
      <c r="D1078" s="1">
        <v>8343</v>
      </c>
      <c r="E1078" s="1" t="s">
        <v>2200</v>
      </c>
      <c r="F1078" s="32" t="str">
        <f>VLOOKUP(E1078,Grupo!A:B,2,0)</f>
        <v>_Colhedoras</v>
      </c>
      <c r="G1078" s="1">
        <v>1</v>
      </c>
      <c r="H1078" s="1">
        <v>23376</v>
      </c>
      <c r="I1078" s="2">
        <v>39961</v>
      </c>
      <c r="J1078" s="1">
        <v>40885</v>
      </c>
      <c r="K1078" s="3">
        <v>12000</v>
      </c>
      <c r="L1078" s="1">
        <v>4378</v>
      </c>
      <c r="M1078" s="1" t="s">
        <v>128</v>
      </c>
      <c r="N1078" s="1" t="s">
        <v>1587</v>
      </c>
    </row>
    <row r="1079" spans="1:14" x14ac:dyDescent="0.25">
      <c r="A1079" s="1">
        <v>9603</v>
      </c>
      <c r="B1079" s="1" t="s">
        <v>619</v>
      </c>
      <c r="C1079" s="1" t="s">
        <v>4</v>
      </c>
      <c r="D1079" s="1">
        <v>13585</v>
      </c>
      <c r="E1079" s="1" t="s">
        <v>2015</v>
      </c>
      <c r="F1079" s="32" t="str">
        <f>VLOOKUP(E1079,Grupo!A:B,2,0)</f>
        <v>_TMX 02-5 m</v>
      </c>
      <c r="G1079" s="1">
        <v>1</v>
      </c>
      <c r="H1079" s="1">
        <v>23313</v>
      </c>
      <c r="I1079" s="2">
        <v>39961</v>
      </c>
      <c r="J1079" s="1">
        <v>40871</v>
      </c>
      <c r="K1079" s="3">
        <v>33000</v>
      </c>
      <c r="L1079" s="1">
        <v>3842</v>
      </c>
      <c r="M1079" s="1" t="s">
        <v>4</v>
      </c>
      <c r="N1079" s="1" t="s">
        <v>1315</v>
      </c>
    </row>
    <row r="1080" spans="1:14" x14ac:dyDescent="0.25">
      <c r="A1080" s="1">
        <v>9547</v>
      </c>
      <c r="B1080" s="1" t="s">
        <v>621</v>
      </c>
      <c r="C1080" s="1" t="s">
        <v>29</v>
      </c>
      <c r="D1080" s="1">
        <v>40526</v>
      </c>
      <c r="E1080" s="1" t="s">
        <v>1151</v>
      </c>
      <c r="F1080" s="32" t="str">
        <f>VLOOKUP(E1080,Grupo!A:B,2,0)</f>
        <v>_RX 0-11m</v>
      </c>
      <c r="G1080" s="1">
        <v>1</v>
      </c>
      <c r="H1080" s="1">
        <v>22902</v>
      </c>
      <c r="I1080" s="2">
        <v>39962</v>
      </c>
      <c r="J1080" s="1">
        <v>40920</v>
      </c>
      <c r="K1080" s="3">
        <v>116500</v>
      </c>
      <c r="L1080" s="1">
        <v>7122</v>
      </c>
      <c r="M1080" s="1" t="s">
        <v>29</v>
      </c>
      <c r="N1080" s="1" t="s">
        <v>1279</v>
      </c>
    </row>
    <row r="1081" spans="1:14" x14ac:dyDescent="0.25">
      <c r="A1081" s="1">
        <v>9559</v>
      </c>
      <c r="B1081" s="1" t="s">
        <v>622</v>
      </c>
      <c r="C1081" s="1" t="s">
        <v>4</v>
      </c>
      <c r="D1081" s="1">
        <v>37036</v>
      </c>
      <c r="E1081" s="1" t="s">
        <v>2004</v>
      </c>
      <c r="F1081" s="32" t="str">
        <f>VLOOKUP(E1081,Grupo!A:B,2,0)</f>
        <v>_TMX 06-10 m</v>
      </c>
      <c r="G1081" s="1">
        <v>1</v>
      </c>
      <c r="H1081" s="1">
        <v>22986</v>
      </c>
      <c r="I1081" s="2">
        <v>39965</v>
      </c>
      <c r="J1081" s="1">
        <v>40928</v>
      </c>
      <c r="K1081" s="3">
        <v>105000</v>
      </c>
      <c r="L1081" s="1">
        <v>7125</v>
      </c>
      <c r="M1081" s="1" t="s">
        <v>4</v>
      </c>
      <c r="N1081" s="1" t="s">
        <v>1588</v>
      </c>
    </row>
    <row r="1082" spans="1:14" x14ac:dyDescent="0.25">
      <c r="A1082" s="1">
        <v>1331</v>
      </c>
      <c r="B1082" s="1" t="s">
        <v>142</v>
      </c>
      <c r="C1082" s="1" t="s">
        <v>10</v>
      </c>
      <c r="D1082" s="1">
        <v>37136</v>
      </c>
      <c r="E1082" s="1" t="s">
        <v>1137</v>
      </c>
      <c r="F1082" s="32" t="str">
        <f>VLOOKUP(E1082,Grupo!A:B,2,0)</f>
        <v>_TMX 06-10 m</v>
      </c>
      <c r="G1082" s="1">
        <v>1</v>
      </c>
      <c r="H1082" s="1">
        <v>23057</v>
      </c>
      <c r="I1082" s="2">
        <v>39966</v>
      </c>
      <c r="J1082" s="1">
        <v>40938</v>
      </c>
      <c r="K1082" s="3">
        <v>117000</v>
      </c>
      <c r="L1082" s="1">
        <v>7132</v>
      </c>
      <c r="M1082" s="1" t="s">
        <v>10</v>
      </c>
      <c r="N1082" s="1" t="s">
        <v>1286</v>
      </c>
    </row>
    <row r="1083" spans="1:14" x14ac:dyDescent="0.25">
      <c r="A1083" s="1">
        <v>9574</v>
      </c>
      <c r="B1083" s="1" t="s">
        <v>623</v>
      </c>
      <c r="C1083" s="1" t="s">
        <v>4</v>
      </c>
      <c r="D1083" s="1">
        <v>31744</v>
      </c>
      <c r="E1083" s="1" t="s">
        <v>1153</v>
      </c>
      <c r="F1083" s="32" t="str">
        <f>VLOOKUP(E1083,Grupo!A:B,2,0)</f>
        <v>_RX 0-11m</v>
      </c>
      <c r="G1083" s="1">
        <v>1</v>
      </c>
      <c r="H1083" s="1">
        <v>23132</v>
      </c>
      <c r="I1083" s="2">
        <v>39973</v>
      </c>
      <c r="J1083" s="1">
        <v>41002</v>
      </c>
      <c r="K1083" s="3">
        <v>70000</v>
      </c>
      <c r="L1083" s="1">
        <v>7137</v>
      </c>
      <c r="M1083" s="1" t="s">
        <v>4</v>
      </c>
      <c r="N1083" s="1" t="s">
        <v>1589</v>
      </c>
    </row>
    <row r="1084" spans="1:14" x14ac:dyDescent="0.25">
      <c r="A1084" s="1">
        <v>9623</v>
      </c>
      <c r="B1084" s="1" t="s">
        <v>624</v>
      </c>
      <c r="C1084" s="1" t="s">
        <v>2</v>
      </c>
      <c r="D1084" s="1">
        <v>39219</v>
      </c>
      <c r="E1084" s="1" t="s">
        <v>1156</v>
      </c>
      <c r="F1084" s="32" t="str">
        <f>VLOOKUP(E1084,Grupo!A:B,2,0)</f>
        <v>_RX 15-20 m</v>
      </c>
      <c r="G1084" s="1">
        <v>1</v>
      </c>
      <c r="H1084" s="1">
        <v>23564</v>
      </c>
      <c r="I1084" s="2">
        <v>39974</v>
      </c>
      <c r="J1084" s="1">
        <v>41009</v>
      </c>
      <c r="K1084" s="3">
        <v>109000</v>
      </c>
      <c r="L1084" s="1">
        <v>7157</v>
      </c>
      <c r="M1084" s="1" t="s">
        <v>2</v>
      </c>
      <c r="N1084" s="1" t="s">
        <v>1590</v>
      </c>
    </row>
    <row r="1085" spans="1:14" x14ac:dyDescent="0.25">
      <c r="A1085" s="1">
        <v>3640</v>
      </c>
      <c r="B1085" s="1" t="s">
        <v>470</v>
      </c>
      <c r="C1085" s="1" t="s">
        <v>2</v>
      </c>
      <c r="D1085" s="1">
        <v>30908</v>
      </c>
      <c r="E1085" s="1" t="s">
        <v>2167</v>
      </c>
      <c r="F1085" s="32" t="str">
        <f>VLOOKUP(E1085,Grupo!A:B,2,0)</f>
        <v>_RX 15-20 m</v>
      </c>
      <c r="G1085" s="1">
        <v>1</v>
      </c>
      <c r="H1085" s="1">
        <v>23520</v>
      </c>
      <c r="I1085" s="2">
        <v>39979</v>
      </c>
      <c r="J1085" s="1">
        <v>41049</v>
      </c>
      <c r="K1085" s="3">
        <v>220000</v>
      </c>
      <c r="L1085" s="1">
        <v>7163</v>
      </c>
      <c r="M1085" s="1" t="s">
        <v>2</v>
      </c>
      <c r="N1085" s="1" t="s">
        <v>1498</v>
      </c>
    </row>
    <row r="1086" spans="1:14" x14ac:dyDescent="0.25">
      <c r="A1086" s="1">
        <v>9602</v>
      </c>
      <c r="B1086" s="1" t="s">
        <v>625</v>
      </c>
      <c r="C1086" s="1" t="s">
        <v>2</v>
      </c>
      <c r="D1086" s="1">
        <v>31744</v>
      </c>
      <c r="E1086" s="1" t="s">
        <v>1153</v>
      </c>
      <c r="F1086" s="32" t="str">
        <f>VLOOKUP(E1086,Grupo!A:B,2,0)</f>
        <v>_RX 0-11m</v>
      </c>
      <c r="G1086" s="1">
        <v>1</v>
      </c>
      <c r="H1086" s="1">
        <v>23290</v>
      </c>
      <c r="I1086" s="2">
        <v>39983</v>
      </c>
      <c r="J1086" s="1">
        <v>41104</v>
      </c>
      <c r="K1086" s="3">
        <v>58000</v>
      </c>
      <c r="L1086" s="1">
        <v>7139</v>
      </c>
      <c r="M1086" s="1" t="s">
        <v>2</v>
      </c>
      <c r="N1086" s="1" t="s">
        <v>1591</v>
      </c>
    </row>
    <row r="1087" spans="1:14" x14ac:dyDescent="0.25">
      <c r="A1087" s="1">
        <v>9603</v>
      </c>
      <c r="B1087" s="1" t="s">
        <v>619</v>
      </c>
      <c r="C1087" s="1" t="s">
        <v>4</v>
      </c>
      <c r="D1087" s="1">
        <v>9597</v>
      </c>
      <c r="E1087" s="1" t="s">
        <v>2020</v>
      </c>
      <c r="F1087" s="32" t="str">
        <f>VLOOKUP(E1087,Grupo!A:B,2,0)</f>
        <v>_TMX 06-10 m</v>
      </c>
      <c r="G1087" s="1">
        <v>1</v>
      </c>
      <c r="H1087" s="1">
        <v>23652</v>
      </c>
      <c r="I1087" s="2">
        <v>39983</v>
      </c>
      <c r="J1087" s="1">
        <v>41109</v>
      </c>
      <c r="K1087" s="3">
        <v>45000</v>
      </c>
      <c r="L1087" s="1">
        <v>6252</v>
      </c>
      <c r="M1087" s="1" t="s">
        <v>4</v>
      </c>
      <c r="N1087" s="1" t="s">
        <v>1315</v>
      </c>
    </row>
    <row r="1088" spans="1:14" x14ac:dyDescent="0.25">
      <c r="A1088" s="1">
        <v>9596</v>
      </c>
      <c r="B1088" s="1" t="s">
        <v>626</v>
      </c>
      <c r="C1088" s="1" t="s">
        <v>10</v>
      </c>
      <c r="D1088" s="1">
        <v>40757</v>
      </c>
      <c r="E1088" s="1" t="s">
        <v>1154</v>
      </c>
      <c r="F1088" s="32" t="str">
        <f>VLOOKUP(E1088,Grupo!A:B,2,0)</f>
        <v>_RX 0-11m</v>
      </c>
      <c r="G1088" s="1">
        <v>1</v>
      </c>
      <c r="H1088" s="1">
        <v>23237</v>
      </c>
      <c r="I1088" s="2">
        <v>39986</v>
      </c>
      <c r="J1088" s="1">
        <v>41112</v>
      </c>
      <c r="K1088" s="3">
        <v>80000</v>
      </c>
      <c r="L1088" s="1">
        <v>7155</v>
      </c>
      <c r="M1088" s="1" t="s">
        <v>10</v>
      </c>
      <c r="N1088" s="1" t="s">
        <v>1388</v>
      </c>
    </row>
    <row r="1089" spans="1:14" x14ac:dyDescent="0.25">
      <c r="A1089" s="1">
        <v>9556</v>
      </c>
      <c r="B1089" s="1" t="s">
        <v>224</v>
      </c>
      <c r="C1089" s="1" t="s">
        <v>2</v>
      </c>
      <c r="D1089" s="1">
        <v>34504</v>
      </c>
      <c r="E1089" s="1" t="s">
        <v>2155</v>
      </c>
      <c r="F1089" s="32" t="e">
        <f>VLOOKUP(E1089,Grupo!A:B,2,0)</f>
        <v>#N/A</v>
      </c>
      <c r="G1089" s="1">
        <v>1</v>
      </c>
      <c r="H1089" s="1">
        <v>22968</v>
      </c>
      <c r="I1089" s="2">
        <v>39988</v>
      </c>
      <c r="J1089" s="1">
        <v>41150</v>
      </c>
      <c r="K1089" s="3">
        <v>160000</v>
      </c>
      <c r="L1089" s="1">
        <v>7124</v>
      </c>
      <c r="M1089" s="1" t="s">
        <v>2</v>
      </c>
      <c r="N1089" s="1" t="s">
        <v>1592</v>
      </c>
    </row>
    <row r="1090" spans="1:14" x14ac:dyDescent="0.25">
      <c r="A1090" s="1">
        <v>9557</v>
      </c>
      <c r="B1090" s="1" t="s">
        <v>629</v>
      </c>
      <c r="C1090" s="1" t="s">
        <v>55</v>
      </c>
      <c r="D1090" s="1">
        <v>34357</v>
      </c>
      <c r="E1090" s="1" t="s">
        <v>2193</v>
      </c>
      <c r="F1090" s="32" t="str">
        <f>VLOOKUP(E1090,Grupo!A:B,2,0)</f>
        <v>_Colhedoras</v>
      </c>
      <c r="G1090" s="1">
        <v>1</v>
      </c>
      <c r="H1090" s="1">
        <v>22970</v>
      </c>
      <c r="I1090" s="2">
        <v>39990</v>
      </c>
      <c r="J1090" s="1">
        <v>41196</v>
      </c>
      <c r="K1090" s="3">
        <v>40000</v>
      </c>
      <c r="L1090" s="1">
        <v>7115</v>
      </c>
      <c r="M1090" s="1" t="s">
        <v>55</v>
      </c>
      <c r="N1090" s="1" t="s">
        <v>1594</v>
      </c>
    </row>
    <row r="1091" spans="1:14" x14ac:dyDescent="0.25">
      <c r="A1091" s="1">
        <v>9568</v>
      </c>
      <c r="B1091" s="1" t="s">
        <v>628</v>
      </c>
      <c r="C1091" s="1" t="s">
        <v>79</v>
      </c>
      <c r="D1091" s="1">
        <v>32582</v>
      </c>
      <c r="E1091" s="1" t="s">
        <v>1164</v>
      </c>
      <c r="F1091" s="32" t="str">
        <f>VLOOKUP(E1091,Grupo!A:B,2,0)</f>
        <v>_Colhedoras</v>
      </c>
      <c r="G1091" s="1">
        <v>1</v>
      </c>
      <c r="H1091" s="1">
        <v>23148</v>
      </c>
      <c r="I1091" s="2">
        <v>39990</v>
      </c>
      <c r="J1091" s="1">
        <v>41192</v>
      </c>
      <c r="K1091" s="3">
        <v>24600</v>
      </c>
      <c r="L1091" s="1">
        <v>7150</v>
      </c>
      <c r="M1091" s="1" t="s">
        <v>79</v>
      </c>
      <c r="N1091" s="1" t="s">
        <v>1567</v>
      </c>
    </row>
    <row r="1092" spans="1:14" x14ac:dyDescent="0.25">
      <c r="A1092" s="1">
        <v>9471</v>
      </c>
      <c r="B1092" s="1" t="s">
        <v>627</v>
      </c>
      <c r="C1092" s="1" t="s">
        <v>79</v>
      </c>
      <c r="D1092" s="1">
        <v>33790</v>
      </c>
      <c r="E1092" s="1" t="s">
        <v>1177</v>
      </c>
      <c r="F1092" s="32" t="str">
        <f>VLOOKUP(E1092,Grupo!A:B,2,0)</f>
        <v>_Colhedoras</v>
      </c>
      <c r="G1092" s="1">
        <v>1</v>
      </c>
      <c r="H1092" s="1">
        <v>22894</v>
      </c>
      <c r="I1092" s="2">
        <v>39990</v>
      </c>
      <c r="J1092" s="1">
        <v>41199</v>
      </c>
      <c r="K1092" s="3">
        <v>41800</v>
      </c>
      <c r="L1092" s="1">
        <v>7143</v>
      </c>
      <c r="M1092" s="1" t="s">
        <v>79</v>
      </c>
      <c r="N1092" s="1" t="s">
        <v>1593</v>
      </c>
    </row>
    <row r="1093" spans="1:14" x14ac:dyDescent="0.25">
      <c r="A1093" s="1">
        <v>9605</v>
      </c>
      <c r="B1093" s="1" t="s">
        <v>630</v>
      </c>
      <c r="C1093" s="1" t="s">
        <v>79</v>
      </c>
      <c r="D1093" s="1">
        <v>33790</v>
      </c>
      <c r="E1093" s="1" t="s">
        <v>1177</v>
      </c>
      <c r="F1093" s="32" t="str">
        <f>VLOOKUP(E1093,Grupo!A:B,2,0)</f>
        <v>_Colhedoras</v>
      </c>
      <c r="G1093" s="1">
        <v>1</v>
      </c>
      <c r="H1093" s="1">
        <v>23338</v>
      </c>
      <c r="I1093" s="2">
        <v>39990</v>
      </c>
      <c r="J1093" s="1">
        <v>41201</v>
      </c>
      <c r="K1093" s="3">
        <v>38890</v>
      </c>
      <c r="L1093" s="1">
        <v>7121</v>
      </c>
      <c r="M1093" s="1" t="s">
        <v>79</v>
      </c>
      <c r="N1093" s="1" t="s">
        <v>1595</v>
      </c>
    </row>
    <row r="1094" spans="1:14" x14ac:dyDescent="0.25">
      <c r="A1094" s="1">
        <v>9568</v>
      </c>
      <c r="B1094" s="1" t="s">
        <v>628</v>
      </c>
      <c r="C1094" s="1" t="s">
        <v>79</v>
      </c>
      <c r="D1094" s="1">
        <v>37090</v>
      </c>
      <c r="E1094" s="1" t="s">
        <v>1142</v>
      </c>
      <c r="F1094" s="32" t="str">
        <f>VLOOKUP(E1094,Grupo!A:B,2,0)</f>
        <v>_TMX 02-5 m</v>
      </c>
      <c r="G1094" s="1">
        <v>1</v>
      </c>
      <c r="H1094" s="1">
        <v>23059</v>
      </c>
      <c r="I1094" s="2">
        <v>39990</v>
      </c>
      <c r="J1094" s="1">
        <v>41202</v>
      </c>
      <c r="K1094" s="3">
        <v>34400</v>
      </c>
      <c r="L1094" s="1">
        <v>7133</v>
      </c>
      <c r="M1094" s="1" t="s">
        <v>79</v>
      </c>
      <c r="N1094" s="1" t="s">
        <v>1567</v>
      </c>
    </row>
    <row r="1095" spans="1:14" x14ac:dyDescent="0.25">
      <c r="A1095" s="1">
        <v>9583</v>
      </c>
      <c r="B1095" s="1" t="s">
        <v>631</v>
      </c>
      <c r="C1095" s="1" t="s">
        <v>2</v>
      </c>
      <c r="D1095" s="1">
        <v>31744</v>
      </c>
      <c r="E1095" s="1" t="s">
        <v>1153</v>
      </c>
      <c r="F1095" s="32" t="str">
        <f>VLOOKUP(E1095,Grupo!A:B,2,0)</f>
        <v>_RX 0-11m</v>
      </c>
      <c r="G1095" s="1">
        <v>1</v>
      </c>
      <c r="H1095" s="1">
        <v>23188</v>
      </c>
      <c r="I1095" s="2">
        <v>39994</v>
      </c>
      <c r="J1095" s="1">
        <v>41225</v>
      </c>
      <c r="K1095" s="3">
        <v>53400</v>
      </c>
      <c r="L1095" s="1">
        <v>7148</v>
      </c>
      <c r="M1095" s="1" t="s">
        <v>2</v>
      </c>
      <c r="N1095" s="1" t="s">
        <v>1355</v>
      </c>
    </row>
    <row r="1096" spans="1:14" x14ac:dyDescent="0.25">
      <c r="A1096" s="1">
        <v>9639</v>
      </c>
      <c r="B1096" s="1" t="s">
        <v>632</v>
      </c>
      <c r="C1096" s="1" t="s">
        <v>2</v>
      </c>
      <c r="D1096" s="1">
        <v>36973</v>
      </c>
      <c r="E1096" s="1" t="s">
        <v>1151</v>
      </c>
      <c r="F1096" s="32" t="str">
        <f>VLOOKUP(E1096,Grupo!A:B,2,0)</f>
        <v>_RX 0-11m</v>
      </c>
      <c r="G1096" s="1">
        <v>1</v>
      </c>
      <c r="H1096" s="1">
        <v>23654</v>
      </c>
      <c r="I1096" s="2">
        <v>39996</v>
      </c>
      <c r="J1096" s="1">
        <v>41270</v>
      </c>
      <c r="K1096" s="3">
        <v>110000</v>
      </c>
      <c r="L1096" s="1">
        <v>7130</v>
      </c>
      <c r="M1096" s="1" t="s">
        <v>2</v>
      </c>
      <c r="N1096" s="1" t="s">
        <v>1597</v>
      </c>
    </row>
    <row r="1097" spans="1:14" x14ac:dyDescent="0.25">
      <c r="A1097" s="1">
        <v>9578</v>
      </c>
      <c r="B1097" s="1" t="s">
        <v>633</v>
      </c>
      <c r="C1097" s="1" t="s">
        <v>15</v>
      </c>
      <c r="D1097" s="1">
        <v>40526</v>
      </c>
      <c r="E1097" s="1" t="s">
        <v>1151</v>
      </c>
      <c r="F1097" s="32" t="str">
        <f>VLOOKUP(E1097,Grupo!A:B,2,0)</f>
        <v>_RX 0-11m</v>
      </c>
      <c r="G1097" s="1">
        <v>1</v>
      </c>
      <c r="H1097" s="1">
        <v>23154</v>
      </c>
      <c r="I1097" s="2">
        <v>39996</v>
      </c>
      <c r="J1097" s="1">
        <v>41266</v>
      </c>
      <c r="K1097" s="3">
        <v>110000</v>
      </c>
      <c r="L1097" s="1">
        <v>7146</v>
      </c>
      <c r="M1097" s="1" t="s">
        <v>15</v>
      </c>
      <c r="N1097" s="1" t="s">
        <v>1596</v>
      </c>
    </row>
    <row r="1098" spans="1:14" x14ac:dyDescent="0.25">
      <c r="A1098" s="1">
        <v>9537</v>
      </c>
      <c r="B1098" s="1" t="s">
        <v>609</v>
      </c>
      <c r="C1098" s="1" t="s">
        <v>1</v>
      </c>
      <c r="D1098" s="1">
        <v>37201</v>
      </c>
      <c r="E1098" s="1" t="s">
        <v>2009</v>
      </c>
      <c r="F1098" s="32" t="str">
        <f>VLOOKUP(E1098,Grupo!A:B,2,0)</f>
        <v>_TMX 12-15 m</v>
      </c>
      <c r="G1098" s="1">
        <v>1</v>
      </c>
      <c r="H1098" s="1">
        <v>23309</v>
      </c>
      <c r="I1098" s="2">
        <v>39997</v>
      </c>
      <c r="J1098" s="1">
        <v>41280</v>
      </c>
      <c r="K1098" s="3">
        <v>160970.99</v>
      </c>
      <c r="L1098" s="1">
        <v>7149</v>
      </c>
      <c r="M1098" s="1" t="s">
        <v>1</v>
      </c>
      <c r="N1098" s="1" t="s">
        <v>1578</v>
      </c>
    </row>
    <row r="1099" spans="1:14" x14ac:dyDescent="0.25">
      <c r="A1099" s="1">
        <v>9586</v>
      </c>
      <c r="B1099" s="1" t="s">
        <v>634</v>
      </c>
      <c r="C1099" s="1" t="s">
        <v>2</v>
      </c>
      <c r="D1099" s="1">
        <v>36894</v>
      </c>
      <c r="E1099" s="1" t="s">
        <v>1185</v>
      </c>
      <c r="F1099" s="32" t="str">
        <f>VLOOKUP(E1099,Grupo!A:B,2,0)</f>
        <v>_TMX 06-10 m</v>
      </c>
      <c r="G1099" s="1">
        <v>1</v>
      </c>
      <c r="H1099" s="1">
        <v>23813</v>
      </c>
      <c r="I1099" s="2">
        <v>40000</v>
      </c>
      <c r="J1099" s="1">
        <v>41296</v>
      </c>
      <c r="K1099" s="3">
        <v>58500</v>
      </c>
      <c r="L1099" s="1">
        <v>7104</v>
      </c>
      <c r="M1099" s="1" t="s">
        <v>2</v>
      </c>
      <c r="N1099" s="1" t="s">
        <v>1193</v>
      </c>
    </row>
    <row r="1100" spans="1:14" x14ac:dyDescent="0.25">
      <c r="A1100" s="1">
        <v>2543</v>
      </c>
      <c r="B1100" s="1" t="s">
        <v>362</v>
      </c>
      <c r="C1100" s="1" t="s">
        <v>10</v>
      </c>
      <c r="D1100" s="1">
        <v>40526</v>
      </c>
      <c r="E1100" s="1" t="s">
        <v>1151</v>
      </c>
      <c r="F1100" s="32" t="str">
        <f>VLOOKUP(E1100,Grupo!A:B,2,0)</f>
        <v>_RX 0-11m</v>
      </c>
      <c r="G1100" s="1">
        <v>1</v>
      </c>
      <c r="H1100" s="1">
        <v>23236</v>
      </c>
      <c r="I1100" s="2">
        <v>40001</v>
      </c>
      <c r="J1100" s="1">
        <v>41303</v>
      </c>
      <c r="K1100" s="3">
        <v>104800</v>
      </c>
      <c r="L1100" s="1">
        <v>7147</v>
      </c>
      <c r="M1100" s="1" t="s">
        <v>10</v>
      </c>
      <c r="N1100" s="1" t="s">
        <v>1435</v>
      </c>
    </row>
    <row r="1101" spans="1:14" x14ac:dyDescent="0.25">
      <c r="A1101" s="1">
        <v>9585</v>
      </c>
      <c r="B1101" s="1" t="s">
        <v>635</v>
      </c>
      <c r="C1101" s="1" t="s">
        <v>2</v>
      </c>
      <c r="D1101" s="1">
        <v>37090</v>
      </c>
      <c r="E1101" s="1" t="s">
        <v>1142</v>
      </c>
      <c r="F1101" s="32" t="str">
        <f>VLOOKUP(E1101,Grupo!A:B,2,0)</f>
        <v>_TMX 02-5 m</v>
      </c>
      <c r="G1101" s="1">
        <v>1</v>
      </c>
      <c r="H1101" s="1">
        <v>23195</v>
      </c>
      <c r="I1101" s="2">
        <v>40001</v>
      </c>
      <c r="J1101" s="1">
        <v>41301</v>
      </c>
      <c r="K1101" s="3">
        <v>47252.5</v>
      </c>
      <c r="L1101" s="1">
        <v>7158</v>
      </c>
      <c r="M1101" s="1" t="s">
        <v>2</v>
      </c>
      <c r="N1101" s="1" t="s">
        <v>1474</v>
      </c>
    </row>
    <row r="1102" spans="1:14" x14ac:dyDescent="0.25">
      <c r="A1102" s="1">
        <v>9517</v>
      </c>
      <c r="B1102" s="1" t="s">
        <v>636</v>
      </c>
      <c r="C1102" s="1" t="s">
        <v>15</v>
      </c>
      <c r="D1102" s="1">
        <v>30908</v>
      </c>
      <c r="E1102" s="1" t="s">
        <v>2167</v>
      </c>
      <c r="F1102" s="32" t="str">
        <f>VLOOKUP(E1102,Grupo!A:B,2,0)</f>
        <v>_RX 15-20 m</v>
      </c>
      <c r="G1102" s="1">
        <v>1</v>
      </c>
      <c r="H1102" s="1">
        <v>22571</v>
      </c>
      <c r="I1102" s="2">
        <v>40004</v>
      </c>
      <c r="J1102" s="1">
        <v>41343</v>
      </c>
      <c r="K1102" s="3">
        <v>200000</v>
      </c>
      <c r="L1102" s="1">
        <v>7099</v>
      </c>
      <c r="M1102" s="1" t="s">
        <v>15</v>
      </c>
      <c r="N1102" s="1" t="s">
        <v>1598</v>
      </c>
    </row>
    <row r="1103" spans="1:14" x14ac:dyDescent="0.25">
      <c r="A1103" s="1">
        <v>9582</v>
      </c>
      <c r="B1103" s="1" t="s">
        <v>637</v>
      </c>
      <c r="C1103" s="1" t="s">
        <v>2</v>
      </c>
      <c r="D1103" s="1">
        <v>36460</v>
      </c>
      <c r="E1103" s="1" t="s">
        <v>1149</v>
      </c>
      <c r="F1103" s="32" t="str">
        <f>VLOOKUP(E1103,Grupo!A:B,2,0)</f>
        <v>_TMX 02-5 m</v>
      </c>
      <c r="G1103" s="1">
        <v>1</v>
      </c>
      <c r="H1103" s="1">
        <v>23457</v>
      </c>
      <c r="I1103" s="2">
        <v>40008</v>
      </c>
      <c r="J1103" s="1">
        <v>41368</v>
      </c>
      <c r="K1103" s="3">
        <v>40309.699999999997</v>
      </c>
      <c r="L1103" s="1">
        <v>7101</v>
      </c>
      <c r="M1103" s="1" t="s">
        <v>2</v>
      </c>
      <c r="N1103" s="1" t="s">
        <v>1599</v>
      </c>
    </row>
    <row r="1104" spans="1:14" x14ac:dyDescent="0.25">
      <c r="A1104" s="1">
        <v>2616</v>
      </c>
      <c r="B1104" s="1" t="s">
        <v>383</v>
      </c>
      <c r="C1104" s="1" t="s">
        <v>1</v>
      </c>
      <c r="D1104" s="1">
        <v>35873</v>
      </c>
      <c r="E1104" s="1" t="s">
        <v>1155</v>
      </c>
      <c r="F1104" s="32" t="str">
        <f>VLOOKUP(E1104,Grupo!A:B,2,0)</f>
        <v>_RX 15-20 m</v>
      </c>
      <c r="G1104" s="1">
        <v>1</v>
      </c>
      <c r="H1104" s="1">
        <v>23343</v>
      </c>
      <c r="I1104" s="2">
        <v>40011</v>
      </c>
      <c r="J1104" s="1">
        <v>41428</v>
      </c>
      <c r="K1104" s="3">
        <v>143500</v>
      </c>
      <c r="L1104" s="1">
        <v>7151</v>
      </c>
      <c r="M1104" s="1" t="s">
        <v>1</v>
      </c>
      <c r="N1104" s="1" t="s">
        <v>1376</v>
      </c>
    </row>
    <row r="1105" spans="1:14" x14ac:dyDescent="0.25">
      <c r="A1105" s="1">
        <v>7528</v>
      </c>
      <c r="B1105" s="1" t="s">
        <v>638</v>
      </c>
      <c r="C1105" s="1" t="s">
        <v>2</v>
      </c>
      <c r="D1105" s="1">
        <v>37143</v>
      </c>
      <c r="E1105" s="1" t="s">
        <v>1147</v>
      </c>
      <c r="F1105" s="32" t="str">
        <f>VLOOKUP(E1105,Grupo!A:B,2,0)</f>
        <v>_TMX 06-10 m</v>
      </c>
      <c r="G1105" s="1">
        <v>1</v>
      </c>
      <c r="H1105" s="1">
        <v>23356</v>
      </c>
      <c r="I1105" s="2">
        <v>40015</v>
      </c>
      <c r="J1105" s="1">
        <v>41457</v>
      </c>
      <c r="K1105" s="3">
        <v>69815</v>
      </c>
      <c r="L1105" s="1">
        <v>7153</v>
      </c>
      <c r="M1105" s="1" t="s">
        <v>2</v>
      </c>
      <c r="N1105" s="1" t="s">
        <v>1600</v>
      </c>
    </row>
    <row r="1106" spans="1:14" x14ac:dyDescent="0.25">
      <c r="A1106" s="1">
        <v>9451</v>
      </c>
      <c r="B1106" s="1" t="s">
        <v>612</v>
      </c>
      <c r="C1106" s="1" t="s">
        <v>582</v>
      </c>
      <c r="D1106" s="1">
        <v>33790</v>
      </c>
      <c r="E1106" s="1" t="s">
        <v>1177</v>
      </c>
      <c r="F1106" s="32" t="str">
        <f>VLOOKUP(E1106,Grupo!A:B,2,0)</f>
        <v>_Colhedoras</v>
      </c>
      <c r="G1106" s="1">
        <v>1</v>
      </c>
      <c r="H1106" s="1">
        <v>23225</v>
      </c>
      <c r="I1106" s="2">
        <v>40016</v>
      </c>
      <c r="J1106" s="1">
        <v>41484</v>
      </c>
      <c r="K1106" s="3">
        <v>27000</v>
      </c>
      <c r="L1106" s="1">
        <v>7144</v>
      </c>
      <c r="M1106" s="1" t="s">
        <v>582</v>
      </c>
      <c r="N1106" s="1" t="s">
        <v>1581</v>
      </c>
    </row>
    <row r="1107" spans="1:14" x14ac:dyDescent="0.25">
      <c r="A1107" s="1">
        <v>9590</v>
      </c>
      <c r="B1107" s="1" t="s">
        <v>639</v>
      </c>
      <c r="C1107" s="1" t="s">
        <v>582</v>
      </c>
      <c r="D1107" s="1">
        <v>36894</v>
      </c>
      <c r="E1107" s="1" t="s">
        <v>1185</v>
      </c>
      <c r="F1107" s="32" t="str">
        <f>VLOOKUP(E1107,Grupo!A:B,2,0)</f>
        <v>_TMX 06-10 m</v>
      </c>
      <c r="G1107" s="1">
        <v>1</v>
      </c>
      <c r="H1107" s="1">
        <v>23219</v>
      </c>
      <c r="I1107" s="2">
        <v>40016</v>
      </c>
      <c r="J1107" s="1">
        <v>41470</v>
      </c>
      <c r="K1107" s="3">
        <v>45000</v>
      </c>
      <c r="L1107" s="1">
        <v>7031</v>
      </c>
      <c r="M1107" s="1" t="s">
        <v>582</v>
      </c>
      <c r="N1107" s="1" t="s">
        <v>1601</v>
      </c>
    </row>
    <row r="1108" spans="1:14" x14ac:dyDescent="0.25">
      <c r="A1108" s="1">
        <v>9451</v>
      </c>
      <c r="B1108" s="1" t="s">
        <v>612</v>
      </c>
      <c r="C1108" s="1" t="s">
        <v>582</v>
      </c>
      <c r="D1108" s="1">
        <v>37143</v>
      </c>
      <c r="E1108" s="1" t="s">
        <v>1147</v>
      </c>
      <c r="F1108" s="32" t="str">
        <f>VLOOKUP(E1108,Grupo!A:B,2,0)</f>
        <v>_TMX 06-10 m</v>
      </c>
      <c r="G1108" s="1">
        <v>1</v>
      </c>
      <c r="H1108" s="1">
        <v>23966</v>
      </c>
      <c r="I1108" s="2">
        <v>40016</v>
      </c>
      <c r="J1108" s="1">
        <v>41485</v>
      </c>
      <c r="K1108" s="3">
        <v>60000</v>
      </c>
      <c r="L1108" s="1">
        <v>7065</v>
      </c>
      <c r="M1108" s="1" t="s">
        <v>582</v>
      </c>
      <c r="N1108" s="1" t="s">
        <v>1581</v>
      </c>
    </row>
    <row r="1109" spans="1:14" x14ac:dyDescent="0.25">
      <c r="A1109" s="1">
        <v>9558</v>
      </c>
      <c r="B1109" s="1" t="s">
        <v>640</v>
      </c>
      <c r="C1109" s="1" t="s">
        <v>2</v>
      </c>
      <c r="D1109" s="1">
        <v>31744</v>
      </c>
      <c r="E1109" s="1" t="s">
        <v>1153</v>
      </c>
      <c r="F1109" s="32" t="str">
        <f>VLOOKUP(E1109,Grupo!A:B,2,0)</f>
        <v>_RX 0-11m</v>
      </c>
      <c r="G1109" s="1">
        <v>1</v>
      </c>
      <c r="H1109" s="1">
        <v>23557</v>
      </c>
      <c r="I1109" s="2">
        <v>40017</v>
      </c>
      <c r="J1109" s="1">
        <v>41500</v>
      </c>
      <c r="K1109" s="3">
        <v>64000</v>
      </c>
      <c r="L1109" s="1">
        <v>7103</v>
      </c>
      <c r="M1109" s="1" t="s">
        <v>2</v>
      </c>
      <c r="N1109" s="1" t="s">
        <v>1355</v>
      </c>
    </row>
    <row r="1110" spans="1:14" x14ac:dyDescent="0.25">
      <c r="A1110" s="1">
        <v>1069</v>
      </c>
      <c r="B1110" s="1" t="s">
        <v>25</v>
      </c>
      <c r="C1110" s="1" t="s">
        <v>4</v>
      </c>
      <c r="D1110" s="1">
        <v>30908</v>
      </c>
      <c r="E1110" s="1" t="s">
        <v>2167</v>
      </c>
      <c r="F1110" s="32" t="str">
        <f>VLOOKUP(E1110,Grupo!A:B,2,0)</f>
        <v>_RX 15-20 m</v>
      </c>
      <c r="G1110" s="1">
        <v>1</v>
      </c>
      <c r="H1110" s="1">
        <v>23307</v>
      </c>
      <c r="I1110" s="2">
        <v>40018</v>
      </c>
      <c r="J1110" s="1">
        <v>41509</v>
      </c>
      <c r="K1110" s="3">
        <v>218000</v>
      </c>
      <c r="L1110" s="1">
        <v>7160</v>
      </c>
      <c r="M1110" s="1" t="s">
        <v>4</v>
      </c>
      <c r="N1110" s="1" t="s">
        <v>1205</v>
      </c>
    </row>
    <row r="1111" spans="1:14" x14ac:dyDescent="0.25">
      <c r="A1111" s="1">
        <v>1069</v>
      </c>
      <c r="B1111" s="1" t="s">
        <v>25</v>
      </c>
      <c r="C1111" s="1" t="s">
        <v>4</v>
      </c>
      <c r="D1111" s="1">
        <v>30908</v>
      </c>
      <c r="E1111" s="1" t="s">
        <v>2167</v>
      </c>
      <c r="F1111" s="32" t="str">
        <f>VLOOKUP(E1111,Grupo!A:B,2,0)</f>
        <v>_RX 15-20 m</v>
      </c>
      <c r="G1111" s="1">
        <v>1</v>
      </c>
      <c r="H1111" s="1">
        <v>23308</v>
      </c>
      <c r="I1111" s="2">
        <v>40018</v>
      </c>
      <c r="J1111" s="1">
        <v>41510</v>
      </c>
      <c r="K1111" s="3">
        <v>218000</v>
      </c>
      <c r="L1111" s="1">
        <v>7159</v>
      </c>
      <c r="M1111" s="1" t="s">
        <v>4</v>
      </c>
      <c r="N1111" s="1" t="s">
        <v>1205</v>
      </c>
    </row>
    <row r="1112" spans="1:14" x14ac:dyDescent="0.25">
      <c r="A1112" s="1">
        <v>9609</v>
      </c>
      <c r="B1112" s="1" t="s">
        <v>641</v>
      </c>
      <c r="C1112" s="1" t="s">
        <v>2</v>
      </c>
      <c r="D1112" s="1">
        <v>31744</v>
      </c>
      <c r="E1112" s="1" t="s">
        <v>1153</v>
      </c>
      <c r="F1112" s="32" t="str">
        <f>VLOOKUP(E1112,Grupo!A:B,2,0)</f>
        <v>_RX 0-11m</v>
      </c>
      <c r="G1112" s="1">
        <v>1</v>
      </c>
      <c r="H1112" s="1">
        <v>23369</v>
      </c>
      <c r="I1112" s="2">
        <v>40018</v>
      </c>
      <c r="J1112" s="1">
        <v>41503</v>
      </c>
      <c r="K1112" s="3">
        <v>60000</v>
      </c>
      <c r="L1112" s="1">
        <v>7139</v>
      </c>
      <c r="M1112" s="1" t="s">
        <v>2</v>
      </c>
      <c r="N1112" s="1" t="s">
        <v>1602</v>
      </c>
    </row>
    <row r="1113" spans="1:14" x14ac:dyDescent="0.25">
      <c r="A1113" s="1">
        <v>7027</v>
      </c>
      <c r="B1113" s="1" t="s">
        <v>642</v>
      </c>
      <c r="C1113" s="1" t="s">
        <v>10</v>
      </c>
      <c r="D1113" s="1">
        <v>35873</v>
      </c>
      <c r="E1113" s="1" t="s">
        <v>1155</v>
      </c>
      <c r="F1113" s="32" t="str">
        <f>VLOOKUP(E1113,Grupo!A:B,2,0)</f>
        <v>_RX 15-20 m</v>
      </c>
      <c r="G1113" s="1">
        <v>1</v>
      </c>
      <c r="H1113" s="1">
        <v>23124</v>
      </c>
      <c r="I1113" s="2">
        <v>40022</v>
      </c>
      <c r="J1113" s="1">
        <v>41536</v>
      </c>
      <c r="K1113" s="3">
        <v>125243</v>
      </c>
      <c r="L1113" s="1">
        <v>7135</v>
      </c>
      <c r="M1113" s="1" t="s">
        <v>10</v>
      </c>
      <c r="N1113" s="1" t="s">
        <v>1218</v>
      </c>
    </row>
    <row r="1114" spans="1:14" x14ac:dyDescent="0.25">
      <c r="A1114" s="1">
        <v>9433</v>
      </c>
      <c r="B1114" s="1" t="s">
        <v>643</v>
      </c>
      <c r="C1114" s="1" t="s">
        <v>79</v>
      </c>
      <c r="D1114" s="1">
        <v>25919</v>
      </c>
      <c r="E1114" s="1" t="s">
        <v>1160</v>
      </c>
      <c r="F1114" s="32" t="str">
        <f>VLOOKUP(E1114,Grupo!A:B,2,0)</f>
        <v>_VM 2-8 m</v>
      </c>
      <c r="G1114" s="1">
        <v>1</v>
      </c>
      <c r="H1114" s="1">
        <v>21602</v>
      </c>
      <c r="I1114" s="2">
        <v>40024</v>
      </c>
      <c r="J1114" s="1">
        <v>41570</v>
      </c>
      <c r="K1114" s="3">
        <v>75472</v>
      </c>
      <c r="L1114" s="1">
        <v>7037</v>
      </c>
      <c r="M1114" s="1" t="s">
        <v>79</v>
      </c>
      <c r="N1114" s="1" t="s">
        <v>1603</v>
      </c>
    </row>
    <row r="1115" spans="1:14" x14ac:dyDescent="0.25">
      <c r="A1115" s="1">
        <v>9564</v>
      </c>
      <c r="B1115" s="1" t="s">
        <v>644</v>
      </c>
      <c r="C1115" s="1" t="s">
        <v>10</v>
      </c>
      <c r="D1115" s="1">
        <v>40526</v>
      </c>
      <c r="E1115" s="1" t="s">
        <v>1151</v>
      </c>
      <c r="F1115" s="32" t="str">
        <f>VLOOKUP(E1115,Grupo!A:B,2,0)</f>
        <v>_RX 0-11m</v>
      </c>
      <c r="G1115" s="1">
        <v>1</v>
      </c>
      <c r="H1115" s="1">
        <v>23041</v>
      </c>
      <c r="I1115" s="2">
        <v>40028</v>
      </c>
      <c r="J1115" s="1">
        <v>41608</v>
      </c>
      <c r="K1115" s="3">
        <v>110000</v>
      </c>
      <c r="L1115" s="1">
        <v>7131</v>
      </c>
      <c r="M1115" s="1" t="s">
        <v>10</v>
      </c>
      <c r="N1115" s="1" t="s">
        <v>1439</v>
      </c>
    </row>
    <row r="1116" spans="1:14" x14ac:dyDescent="0.25">
      <c r="A1116" s="1">
        <v>2493</v>
      </c>
      <c r="B1116" s="1" t="s">
        <v>353</v>
      </c>
      <c r="C1116" s="1" t="s">
        <v>2</v>
      </c>
      <c r="D1116" s="1">
        <v>39532</v>
      </c>
      <c r="E1116" s="1" t="s">
        <v>1852</v>
      </c>
      <c r="F1116" s="32" t="str">
        <f>VLOOKUP(E1116,Grupo!A:B,2,0)</f>
        <v>_Distribuidor_Ester</v>
      </c>
      <c r="G1116" s="1">
        <v>1</v>
      </c>
      <c r="H1116" s="1">
        <v>24075</v>
      </c>
      <c r="I1116" s="2">
        <v>40028</v>
      </c>
      <c r="J1116" s="1">
        <v>41611</v>
      </c>
      <c r="K1116" s="3">
        <v>65000</v>
      </c>
      <c r="L1116" s="1">
        <v>7140</v>
      </c>
      <c r="M1116" s="1" t="s">
        <v>2</v>
      </c>
      <c r="N1116" s="1" t="s">
        <v>1333</v>
      </c>
    </row>
    <row r="1117" spans="1:14" x14ac:dyDescent="0.25">
      <c r="A1117" s="1">
        <v>9666</v>
      </c>
      <c r="B1117" s="1" t="s">
        <v>645</v>
      </c>
      <c r="C1117" s="1" t="s">
        <v>2</v>
      </c>
      <c r="D1117" s="1">
        <v>36460</v>
      </c>
      <c r="E1117" s="1" t="s">
        <v>1149</v>
      </c>
      <c r="F1117" s="32" t="str">
        <f>VLOOKUP(E1117,Grupo!A:B,2,0)</f>
        <v>_TMX 02-5 m</v>
      </c>
      <c r="G1117" s="1">
        <v>1</v>
      </c>
      <c r="H1117" s="1">
        <v>24089</v>
      </c>
      <c r="I1117" s="2">
        <v>40029</v>
      </c>
      <c r="J1117" s="1">
        <v>41628</v>
      </c>
      <c r="K1117" s="3">
        <v>39500</v>
      </c>
      <c r="L1117" s="1">
        <v>7138</v>
      </c>
      <c r="M1117" s="1" t="s">
        <v>2</v>
      </c>
      <c r="N1117" s="1" t="s">
        <v>1194</v>
      </c>
    </row>
    <row r="1118" spans="1:14" x14ac:dyDescent="0.25">
      <c r="A1118" s="1">
        <v>7566</v>
      </c>
      <c r="B1118" s="1" t="s">
        <v>519</v>
      </c>
      <c r="C1118" s="1" t="s">
        <v>4</v>
      </c>
      <c r="D1118" s="1">
        <v>25993</v>
      </c>
      <c r="E1118" s="1" t="s">
        <v>1982</v>
      </c>
      <c r="F1118" s="32" t="str">
        <f>VLOOKUP(E1118,Grupo!A:B,2,0)</f>
        <v>_VM 2-8 m</v>
      </c>
      <c r="G1118" s="1">
        <v>1</v>
      </c>
      <c r="H1118" s="1">
        <v>24148</v>
      </c>
      <c r="I1118" s="2">
        <v>40032</v>
      </c>
      <c r="J1118" s="1">
        <v>41675</v>
      </c>
      <c r="K1118" s="3">
        <v>37400</v>
      </c>
      <c r="L1118" s="1">
        <v>7141</v>
      </c>
      <c r="M1118" s="1" t="s">
        <v>4</v>
      </c>
      <c r="N1118" s="1" t="s">
        <v>1532</v>
      </c>
    </row>
    <row r="1119" spans="1:14" x14ac:dyDescent="0.25">
      <c r="A1119" s="1">
        <v>9573</v>
      </c>
      <c r="B1119" s="1" t="s">
        <v>646</v>
      </c>
      <c r="C1119" s="1" t="s">
        <v>2</v>
      </c>
      <c r="D1119" s="1">
        <v>31744</v>
      </c>
      <c r="E1119" s="1" t="s">
        <v>1153</v>
      </c>
      <c r="F1119" s="32" t="str">
        <f>VLOOKUP(E1119,Grupo!A:B,2,0)</f>
        <v>_RX 0-11m</v>
      </c>
      <c r="G1119" s="1">
        <v>1</v>
      </c>
      <c r="H1119" s="1">
        <v>23129</v>
      </c>
      <c r="I1119" s="2">
        <v>40037</v>
      </c>
      <c r="J1119" s="1">
        <v>41701</v>
      </c>
      <c r="K1119" s="3">
        <v>57375</v>
      </c>
      <c r="L1119" s="1">
        <v>7166</v>
      </c>
      <c r="M1119" s="1" t="s">
        <v>2</v>
      </c>
      <c r="N1119" s="1" t="s">
        <v>1413</v>
      </c>
    </row>
    <row r="1120" spans="1:14" x14ac:dyDescent="0.25">
      <c r="A1120" s="1">
        <v>2586</v>
      </c>
      <c r="B1120" s="1" t="s">
        <v>369</v>
      </c>
      <c r="C1120" s="1" t="s">
        <v>4</v>
      </c>
      <c r="D1120" s="1">
        <v>40716</v>
      </c>
      <c r="E1120" s="1" t="s">
        <v>1992</v>
      </c>
      <c r="F1120" s="32" t="e">
        <f>VLOOKUP(E1120,Grupo!A:B,2,0)</f>
        <v>#N/A</v>
      </c>
      <c r="G1120" s="1">
        <v>1</v>
      </c>
      <c r="H1120" s="1">
        <v>23306</v>
      </c>
      <c r="I1120" s="2">
        <v>40039</v>
      </c>
      <c r="J1120" s="1">
        <v>41746</v>
      </c>
      <c r="K1120" s="3">
        <v>54000</v>
      </c>
      <c r="L1120" s="1">
        <v>6939</v>
      </c>
      <c r="M1120" s="1" t="s">
        <v>4</v>
      </c>
      <c r="N1120" s="1" t="s">
        <v>1438</v>
      </c>
    </row>
    <row r="1121" spans="1:14" x14ac:dyDescent="0.25">
      <c r="A1121" s="1">
        <v>9620</v>
      </c>
      <c r="B1121" s="1" t="s">
        <v>647</v>
      </c>
      <c r="C1121" s="1" t="s">
        <v>29</v>
      </c>
      <c r="D1121" s="1">
        <v>40757</v>
      </c>
      <c r="E1121" s="1" t="s">
        <v>1154</v>
      </c>
      <c r="F1121" s="32" t="str">
        <f>VLOOKUP(E1121,Grupo!A:B,2,0)</f>
        <v>_RX 0-11m</v>
      </c>
      <c r="G1121" s="1">
        <v>1</v>
      </c>
      <c r="H1121" s="1">
        <v>23476</v>
      </c>
      <c r="I1121" s="2">
        <v>40042</v>
      </c>
      <c r="J1121" s="1">
        <v>41767</v>
      </c>
      <c r="K1121" s="3">
        <v>85000</v>
      </c>
      <c r="L1121" s="1">
        <v>7161</v>
      </c>
      <c r="M1121" s="1" t="s">
        <v>29</v>
      </c>
      <c r="N1121" s="1" t="s">
        <v>1604</v>
      </c>
    </row>
    <row r="1122" spans="1:14" x14ac:dyDescent="0.25">
      <c r="A1122" s="1">
        <v>3636</v>
      </c>
      <c r="B1122" s="1" t="s">
        <v>648</v>
      </c>
      <c r="C1122" s="1" t="s">
        <v>2</v>
      </c>
      <c r="D1122" s="1">
        <v>33384</v>
      </c>
      <c r="E1122" s="1" t="s">
        <v>2012</v>
      </c>
      <c r="F1122" s="32" t="str">
        <f>VLOOKUP(E1122,Grupo!A:B,2,0)</f>
        <v>_TMX 02-5 m</v>
      </c>
      <c r="G1122" s="1">
        <v>1</v>
      </c>
      <c r="H1122" s="1">
        <v>24248</v>
      </c>
      <c r="I1122" s="2">
        <v>40043</v>
      </c>
      <c r="J1122" s="1">
        <v>41784</v>
      </c>
      <c r="K1122" s="3">
        <v>29540.06</v>
      </c>
      <c r="L1122" s="1">
        <v>6834</v>
      </c>
      <c r="M1122" s="1" t="s">
        <v>2</v>
      </c>
      <c r="N1122" s="1" t="s">
        <v>1239</v>
      </c>
    </row>
    <row r="1123" spans="1:14" x14ac:dyDescent="0.25">
      <c r="A1123" s="1">
        <v>9665</v>
      </c>
      <c r="B1123" s="1" t="s">
        <v>649</v>
      </c>
      <c r="C1123" s="1" t="s">
        <v>29</v>
      </c>
      <c r="D1123" s="1">
        <v>32582</v>
      </c>
      <c r="E1123" s="1" t="s">
        <v>1164</v>
      </c>
      <c r="F1123" s="32" t="str">
        <f>VLOOKUP(E1123,Grupo!A:B,2,0)</f>
        <v>_Colhedoras</v>
      </c>
      <c r="G1123" s="1">
        <v>1</v>
      </c>
      <c r="H1123" s="1">
        <v>24066</v>
      </c>
      <c r="I1123" s="2">
        <v>40044</v>
      </c>
      <c r="J1123" s="1">
        <v>41797</v>
      </c>
      <c r="K1123" s="3">
        <v>29000</v>
      </c>
      <c r="L1123" s="1">
        <v>7165</v>
      </c>
      <c r="M1123" s="1" t="s">
        <v>29</v>
      </c>
      <c r="N1123" s="1" t="s">
        <v>1537</v>
      </c>
    </row>
    <row r="1124" spans="1:14" x14ac:dyDescent="0.25">
      <c r="A1124" s="1">
        <v>2540</v>
      </c>
      <c r="B1124" s="1" t="s">
        <v>364</v>
      </c>
      <c r="C1124" s="1" t="s">
        <v>4</v>
      </c>
      <c r="D1124" s="1">
        <v>20208</v>
      </c>
      <c r="E1124" s="1" t="s">
        <v>1970</v>
      </c>
      <c r="F1124" s="32" t="str">
        <f>VLOOKUP(E1124,Grupo!A:B,2,0)</f>
        <v>_VM 2-8 m</v>
      </c>
      <c r="G1124" s="1">
        <v>1</v>
      </c>
      <c r="H1124" s="1">
        <v>24067</v>
      </c>
      <c r="I1124" s="2">
        <v>40046</v>
      </c>
      <c r="J1124" s="1">
        <v>41835</v>
      </c>
      <c r="K1124" s="3">
        <v>30000</v>
      </c>
      <c r="L1124" s="1">
        <v>4868</v>
      </c>
      <c r="M1124" s="1" t="s">
        <v>4</v>
      </c>
      <c r="N1124" s="1" t="s">
        <v>1588</v>
      </c>
    </row>
    <row r="1125" spans="1:14" x14ac:dyDescent="0.25">
      <c r="A1125" s="1">
        <v>2223</v>
      </c>
      <c r="B1125" s="1" t="s">
        <v>303</v>
      </c>
      <c r="C1125" s="1" t="s">
        <v>175</v>
      </c>
      <c r="D1125" s="1">
        <v>32582</v>
      </c>
      <c r="E1125" s="1" t="s">
        <v>1164</v>
      </c>
      <c r="F1125" s="32" t="str">
        <f>VLOOKUP(E1125,Grupo!A:B,2,0)</f>
        <v>_Colhedoras</v>
      </c>
      <c r="G1125" s="1">
        <v>1</v>
      </c>
      <c r="H1125" s="1">
        <v>23487</v>
      </c>
      <c r="I1125" s="2">
        <v>40049</v>
      </c>
      <c r="J1125" s="1">
        <v>41842</v>
      </c>
      <c r="K1125" s="3">
        <v>18562.18</v>
      </c>
      <c r="L1125" s="1">
        <v>7162</v>
      </c>
      <c r="M1125" s="1" t="s">
        <v>175</v>
      </c>
      <c r="N1125" s="1" t="s">
        <v>1394</v>
      </c>
    </row>
    <row r="1126" spans="1:14" x14ac:dyDescent="0.25">
      <c r="A1126" s="1">
        <v>9647</v>
      </c>
      <c r="B1126" s="1" t="s">
        <v>650</v>
      </c>
      <c r="C1126" s="1" t="s">
        <v>175</v>
      </c>
      <c r="D1126" s="1">
        <v>32582</v>
      </c>
      <c r="E1126" s="1" t="s">
        <v>1164</v>
      </c>
      <c r="F1126" s="32" t="str">
        <f>VLOOKUP(E1126,Grupo!A:B,2,0)</f>
        <v>_Colhedoras</v>
      </c>
      <c r="G1126" s="1">
        <v>1</v>
      </c>
      <c r="H1126" s="1">
        <v>23330</v>
      </c>
      <c r="I1126" s="2">
        <v>40049</v>
      </c>
      <c r="J1126" s="1">
        <v>41841</v>
      </c>
      <c r="K1126" s="3">
        <v>21840</v>
      </c>
      <c r="L1126" s="1">
        <v>7090</v>
      </c>
      <c r="M1126" s="1" t="s">
        <v>175</v>
      </c>
      <c r="N1126" s="1" t="s">
        <v>1606</v>
      </c>
    </row>
    <row r="1127" spans="1:14" x14ac:dyDescent="0.25">
      <c r="A1127" s="1">
        <v>9634</v>
      </c>
      <c r="B1127" s="1" t="s">
        <v>651</v>
      </c>
      <c r="C1127" s="1" t="s">
        <v>4</v>
      </c>
      <c r="D1127" s="1">
        <v>37090</v>
      </c>
      <c r="E1127" s="1" t="s">
        <v>1142</v>
      </c>
      <c r="F1127" s="32" t="str">
        <f>VLOOKUP(E1127,Grupo!A:B,2,0)</f>
        <v>_TMX 02-5 m</v>
      </c>
      <c r="G1127" s="1">
        <v>1</v>
      </c>
      <c r="H1127" s="1">
        <v>23707</v>
      </c>
      <c r="I1127" s="2">
        <v>40049</v>
      </c>
      <c r="J1127" s="1">
        <v>41839</v>
      </c>
      <c r="K1127" s="3">
        <v>53000</v>
      </c>
      <c r="L1127" s="1">
        <v>7172</v>
      </c>
      <c r="M1127" s="1" t="s">
        <v>4</v>
      </c>
      <c r="N1127" s="1" t="s">
        <v>1605</v>
      </c>
    </row>
    <row r="1128" spans="1:14" x14ac:dyDescent="0.25">
      <c r="A1128" s="1">
        <v>9647</v>
      </c>
      <c r="B1128" s="1" t="s">
        <v>650</v>
      </c>
      <c r="C1128" s="1" t="s">
        <v>175</v>
      </c>
      <c r="D1128" s="1">
        <v>25919</v>
      </c>
      <c r="E1128" s="1" t="s">
        <v>1160</v>
      </c>
      <c r="F1128" s="32" t="str">
        <f>VLOOKUP(E1128,Grupo!A:B,2,0)</f>
        <v>_VM 2-8 m</v>
      </c>
      <c r="G1128" s="1">
        <v>1</v>
      </c>
      <c r="H1128" s="1">
        <v>23330</v>
      </c>
      <c r="I1128" s="2">
        <v>40049</v>
      </c>
      <c r="J1128" s="1">
        <v>41841</v>
      </c>
      <c r="K1128" s="3">
        <v>39130</v>
      </c>
      <c r="L1128" s="1">
        <v>7089</v>
      </c>
      <c r="M1128" s="1" t="s">
        <v>175</v>
      </c>
      <c r="N1128" s="1" t="s">
        <v>1606</v>
      </c>
    </row>
    <row r="1129" spans="1:14" x14ac:dyDescent="0.25">
      <c r="A1129" s="1">
        <v>9627</v>
      </c>
      <c r="B1129" s="1" t="s">
        <v>652</v>
      </c>
      <c r="C1129" s="1" t="s">
        <v>15</v>
      </c>
      <c r="D1129" s="1">
        <v>31744</v>
      </c>
      <c r="E1129" s="1" t="s">
        <v>1153</v>
      </c>
      <c r="F1129" s="32" t="str">
        <f>VLOOKUP(E1129,Grupo!A:B,2,0)</f>
        <v>_RX 0-11m</v>
      </c>
      <c r="G1129" s="1">
        <v>1</v>
      </c>
      <c r="H1129" s="1">
        <v>23598</v>
      </c>
      <c r="I1129" s="2">
        <v>40049</v>
      </c>
      <c r="J1129" s="1">
        <v>41847</v>
      </c>
      <c r="K1129" s="3">
        <v>85000</v>
      </c>
      <c r="L1129" s="1">
        <v>7136</v>
      </c>
      <c r="M1129" s="1" t="s">
        <v>15</v>
      </c>
      <c r="N1129" s="1" t="s">
        <v>1324</v>
      </c>
    </row>
    <row r="1130" spans="1:14" x14ac:dyDescent="0.25">
      <c r="A1130" s="1">
        <v>1150</v>
      </c>
      <c r="B1130" s="1" t="s">
        <v>653</v>
      </c>
      <c r="C1130" s="1" t="s">
        <v>4</v>
      </c>
      <c r="D1130" s="1">
        <v>36894</v>
      </c>
      <c r="E1130" s="1" t="s">
        <v>1185</v>
      </c>
      <c r="F1130" s="32" t="str">
        <f>VLOOKUP(E1130,Grupo!A:B,2,0)</f>
        <v>_TMX 06-10 m</v>
      </c>
      <c r="G1130" s="1">
        <v>1</v>
      </c>
      <c r="H1130" s="1">
        <v>23854</v>
      </c>
      <c r="I1130" s="2">
        <v>40056</v>
      </c>
      <c r="J1130" s="1">
        <v>41958</v>
      </c>
      <c r="K1130" s="3">
        <v>57000</v>
      </c>
      <c r="L1130" s="1">
        <v>7173</v>
      </c>
      <c r="M1130" s="1" t="s">
        <v>4</v>
      </c>
      <c r="N1130" s="1" t="s">
        <v>1559</v>
      </c>
    </row>
    <row r="1131" spans="1:14" x14ac:dyDescent="0.25">
      <c r="A1131" s="1">
        <v>9692</v>
      </c>
      <c r="B1131" s="1" t="s">
        <v>654</v>
      </c>
      <c r="C1131" s="1" t="s">
        <v>67</v>
      </c>
      <c r="D1131" s="1">
        <v>32582</v>
      </c>
      <c r="E1131" s="1" t="s">
        <v>1164</v>
      </c>
      <c r="F1131" s="32" t="str">
        <f>VLOOKUP(E1131,Grupo!A:B,2,0)</f>
        <v>_Colhedoras</v>
      </c>
      <c r="G1131" s="1">
        <v>1</v>
      </c>
      <c r="H1131" s="1">
        <v>24299</v>
      </c>
      <c r="I1131" s="2">
        <v>40058</v>
      </c>
      <c r="J1131" s="1">
        <v>41983</v>
      </c>
      <c r="K1131" s="3">
        <v>37500</v>
      </c>
      <c r="L1131" s="1">
        <v>7181</v>
      </c>
      <c r="M1131" s="1" t="s">
        <v>67</v>
      </c>
      <c r="N1131" s="1" t="s">
        <v>1607</v>
      </c>
    </row>
    <row r="1132" spans="1:14" x14ac:dyDescent="0.25">
      <c r="A1132" s="1">
        <v>9657</v>
      </c>
      <c r="B1132" s="1" t="s">
        <v>655</v>
      </c>
      <c r="C1132" s="1" t="s">
        <v>77</v>
      </c>
      <c r="D1132" s="1">
        <v>40526</v>
      </c>
      <c r="E1132" s="1" t="s">
        <v>1151</v>
      </c>
      <c r="F1132" s="32" t="str">
        <f>VLOOKUP(E1132,Grupo!A:B,2,0)</f>
        <v>_RX 0-11m</v>
      </c>
      <c r="G1132" s="1">
        <v>1</v>
      </c>
      <c r="H1132" s="1">
        <v>23924</v>
      </c>
      <c r="I1132" s="2">
        <v>40059</v>
      </c>
      <c r="J1132" s="1">
        <v>41988</v>
      </c>
      <c r="K1132" s="3">
        <v>107000</v>
      </c>
      <c r="L1132" s="1">
        <v>7174</v>
      </c>
      <c r="M1132" s="1" t="s">
        <v>77</v>
      </c>
      <c r="N1132" s="1" t="s">
        <v>1608</v>
      </c>
    </row>
    <row r="1133" spans="1:14" x14ac:dyDescent="0.25">
      <c r="A1133" s="1">
        <v>9593</v>
      </c>
      <c r="B1133" s="1" t="s">
        <v>656</v>
      </c>
      <c r="C1133" s="1" t="s">
        <v>48</v>
      </c>
      <c r="D1133" s="1">
        <v>36894</v>
      </c>
      <c r="E1133" s="1" t="s">
        <v>1185</v>
      </c>
      <c r="F1133" s="32" t="str">
        <f>VLOOKUP(E1133,Grupo!A:B,2,0)</f>
        <v>_TMX 06-10 m</v>
      </c>
      <c r="G1133" s="1">
        <v>1</v>
      </c>
      <c r="H1133" s="1">
        <v>23235</v>
      </c>
      <c r="I1133" s="2">
        <v>40059</v>
      </c>
      <c r="J1133" s="1">
        <v>41994</v>
      </c>
      <c r="K1133" s="3">
        <v>59000</v>
      </c>
      <c r="L1133" s="1">
        <v>7168</v>
      </c>
      <c r="M1133" s="1" t="s">
        <v>48</v>
      </c>
      <c r="N1133" s="1" t="s">
        <v>1348</v>
      </c>
    </row>
    <row r="1134" spans="1:14" x14ac:dyDescent="0.25">
      <c r="A1134" s="1">
        <v>9316</v>
      </c>
      <c r="B1134" s="1" t="s">
        <v>516</v>
      </c>
      <c r="C1134" s="1" t="s">
        <v>517</v>
      </c>
      <c r="D1134" s="1">
        <v>33790</v>
      </c>
      <c r="E1134" s="1" t="s">
        <v>1177</v>
      </c>
      <c r="F1134" s="32" t="str">
        <f>VLOOKUP(E1134,Grupo!A:B,2,0)</f>
        <v>_Colhedoras</v>
      </c>
      <c r="G1134" s="1">
        <v>1</v>
      </c>
      <c r="H1134" s="1">
        <v>24108</v>
      </c>
      <c r="I1134" s="2">
        <v>40060</v>
      </c>
      <c r="J1134" s="1">
        <v>42009</v>
      </c>
      <c r="K1134" s="3">
        <v>39200</v>
      </c>
      <c r="L1134" s="1">
        <v>7187</v>
      </c>
      <c r="M1134" s="1" t="s">
        <v>517</v>
      </c>
      <c r="N1134" s="1" t="s">
        <v>1530</v>
      </c>
    </row>
    <row r="1135" spans="1:14" x14ac:dyDescent="0.25">
      <c r="A1135" s="1">
        <v>9316</v>
      </c>
      <c r="B1135" s="1" t="s">
        <v>516</v>
      </c>
      <c r="C1135" s="1" t="s">
        <v>517</v>
      </c>
      <c r="D1135" s="1">
        <v>33790</v>
      </c>
      <c r="E1135" s="1" t="s">
        <v>1177</v>
      </c>
      <c r="F1135" s="32" t="str">
        <f>VLOOKUP(E1135,Grupo!A:B,2,0)</f>
        <v>_Colhedoras</v>
      </c>
      <c r="G1135" s="1">
        <v>1</v>
      </c>
      <c r="H1135" s="1">
        <v>24107</v>
      </c>
      <c r="I1135" s="2">
        <v>40060</v>
      </c>
      <c r="J1135" s="1">
        <v>42007</v>
      </c>
      <c r="K1135" s="3">
        <v>39200</v>
      </c>
      <c r="L1135" s="1">
        <v>7186</v>
      </c>
      <c r="M1135" s="1" t="s">
        <v>517</v>
      </c>
      <c r="N1135" s="1" t="s">
        <v>1530</v>
      </c>
    </row>
    <row r="1136" spans="1:14" x14ac:dyDescent="0.25">
      <c r="A1136" s="1">
        <v>9316</v>
      </c>
      <c r="B1136" s="1" t="s">
        <v>516</v>
      </c>
      <c r="C1136" s="1" t="s">
        <v>517</v>
      </c>
      <c r="D1136" s="1">
        <v>35520</v>
      </c>
      <c r="E1136" s="1" t="s">
        <v>1169</v>
      </c>
      <c r="F1136" s="32" t="str">
        <f>VLOOKUP(E1136,Grupo!A:B,2,0)</f>
        <v>_Wagon</v>
      </c>
      <c r="G1136" s="1">
        <v>1</v>
      </c>
      <c r="H1136" s="1">
        <v>24073</v>
      </c>
      <c r="I1136" s="2">
        <v>40060</v>
      </c>
      <c r="J1136" s="1">
        <v>42010</v>
      </c>
      <c r="K1136" s="3">
        <v>47300</v>
      </c>
      <c r="L1136" s="1">
        <v>7183</v>
      </c>
      <c r="M1136" s="1" t="s">
        <v>517</v>
      </c>
      <c r="N1136" s="1" t="s">
        <v>1530</v>
      </c>
    </row>
    <row r="1137" spans="1:14" x14ac:dyDescent="0.25">
      <c r="A1137" s="1">
        <v>9316</v>
      </c>
      <c r="B1137" s="1" t="s">
        <v>516</v>
      </c>
      <c r="C1137" s="1" t="s">
        <v>517</v>
      </c>
      <c r="D1137" s="1">
        <v>29315</v>
      </c>
      <c r="E1137" s="1" t="s">
        <v>2235</v>
      </c>
      <c r="F1137" s="32" t="str">
        <f>VLOOKUP(E1137,Grupo!A:B,2,0)</f>
        <v>_Wagon</v>
      </c>
      <c r="G1137" s="1">
        <v>1</v>
      </c>
      <c r="H1137" s="1">
        <v>24105</v>
      </c>
      <c r="I1137" s="2">
        <v>40060</v>
      </c>
      <c r="J1137" s="1">
        <v>42008</v>
      </c>
      <c r="K1137" s="3">
        <v>47300</v>
      </c>
      <c r="L1137" s="1">
        <v>7185</v>
      </c>
      <c r="M1137" s="1" t="s">
        <v>517</v>
      </c>
      <c r="N1137" s="1" t="s">
        <v>1530</v>
      </c>
    </row>
    <row r="1138" spans="1:14" x14ac:dyDescent="0.25">
      <c r="A1138" s="1">
        <v>9703</v>
      </c>
      <c r="B1138" s="1" t="s">
        <v>657</v>
      </c>
      <c r="C1138" s="1" t="s">
        <v>2</v>
      </c>
      <c r="D1138" s="1">
        <v>37090</v>
      </c>
      <c r="E1138" s="1" t="s">
        <v>1142</v>
      </c>
      <c r="F1138" s="32" t="str">
        <f>VLOOKUP(E1138,Grupo!A:B,2,0)</f>
        <v>_TMX 02-5 m</v>
      </c>
      <c r="G1138" s="1">
        <v>1</v>
      </c>
      <c r="H1138" s="1">
        <v>24435</v>
      </c>
      <c r="I1138" s="2">
        <v>40064</v>
      </c>
      <c r="J1138" s="1">
        <v>42014</v>
      </c>
      <c r="K1138" s="3">
        <v>54000</v>
      </c>
      <c r="L1138" s="1">
        <v>7156</v>
      </c>
      <c r="M1138" s="1" t="s">
        <v>2</v>
      </c>
      <c r="N1138" s="1" t="s">
        <v>1609</v>
      </c>
    </row>
    <row r="1139" spans="1:14" x14ac:dyDescent="0.25">
      <c r="A1139" s="1">
        <v>9498</v>
      </c>
      <c r="B1139" s="1" t="s">
        <v>658</v>
      </c>
      <c r="C1139" s="1" t="s">
        <v>2</v>
      </c>
      <c r="D1139" s="1">
        <v>37090</v>
      </c>
      <c r="E1139" s="1" t="s">
        <v>1142</v>
      </c>
      <c r="F1139" s="32" t="str">
        <f>VLOOKUP(E1139,Grupo!A:B,2,0)</f>
        <v>_TMX 02-5 m</v>
      </c>
      <c r="G1139" s="1">
        <v>1</v>
      </c>
      <c r="H1139" s="1">
        <v>22132</v>
      </c>
      <c r="I1139" s="2">
        <v>40066</v>
      </c>
      <c r="J1139" s="1">
        <v>42040</v>
      </c>
      <c r="K1139" s="3">
        <v>60000</v>
      </c>
      <c r="L1139" s="1">
        <v>7014</v>
      </c>
      <c r="M1139" s="1" t="s">
        <v>2</v>
      </c>
      <c r="N1139" s="1" t="s">
        <v>1574</v>
      </c>
    </row>
    <row r="1140" spans="1:14" x14ac:dyDescent="0.25">
      <c r="A1140" s="1">
        <v>3825</v>
      </c>
      <c r="B1140" s="1" t="s">
        <v>506</v>
      </c>
      <c r="C1140" s="1" t="s">
        <v>48</v>
      </c>
      <c r="D1140" s="1">
        <v>22339</v>
      </c>
      <c r="E1140" s="1" t="s">
        <v>1179</v>
      </c>
      <c r="F1140" s="32" t="str">
        <f>VLOOKUP(E1140,Grupo!A:B,2,0)</f>
        <v>_Wagon</v>
      </c>
      <c r="G1140" s="1">
        <v>1</v>
      </c>
      <c r="H1140" s="1">
        <v>24467</v>
      </c>
      <c r="I1140" s="2">
        <v>40066</v>
      </c>
      <c r="J1140" s="1">
        <v>42039</v>
      </c>
      <c r="K1140" s="3">
        <v>45000</v>
      </c>
      <c r="L1140" s="1">
        <v>6428</v>
      </c>
      <c r="M1140" s="1" t="s">
        <v>48</v>
      </c>
      <c r="N1140" s="1" t="s">
        <v>1427</v>
      </c>
    </row>
    <row r="1141" spans="1:14" x14ac:dyDescent="0.25">
      <c r="A1141" s="1">
        <v>9581</v>
      </c>
      <c r="B1141" s="1" t="s">
        <v>659</v>
      </c>
      <c r="C1141" s="1" t="s">
        <v>2</v>
      </c>
      <c r="D1141" s="1">
        <v>36460</v>
      </c>
      <c r="E1141" s="1" t="s">
        <v>1149</v>
      </c>
      <c r="F1141" s="32" t="str">
        <f>VLOOKUP(E1141,Grupo!A:B,2,0)</f>
        <v>_TMX 02-5 m</v>
      </c>
      <c r="G1141" s="1">
        <v>1</v>
      </c>
      <c r="H1141" s="1">
        <v>23181</v>
      </c>
      <c r="I1141" s="2">
        <v>40067</v>
      </c>
      <c r="J1141" s="1">
        <v>42044</v>
      </c>
      <c r="K1141" s="3">
        <v>40309.699999999997</v>
      </c>
      <c r="L1141" s="1">
        <v>7164</v>
      </c>
      <c r="M1141" s="1" t="s">
        <v>2</v>
      </c>
      <c r="N1141" s="1" t="s">
        <v>1381</v>
      </c>
    </row>
    <row r="1142" spans="1:14" x14ac:dyDescent="0.25">
      <c r="A1142" s="1">
        <v>9716</v>
      </c>
      <c r="B1142" s="1" t="s">
        <v>660</v>
      </c>
      <c r="C1142" s="1" t="s">
        <v>2</v>
      </c>
      <c r="D1142" s="1">
        <v>39219</v>
      </c>
      <c r="E1142" s="1" t="s">
        <v>1156</v>
      </c>
      <c r="F1142" s="32" t="str">
        <f>VLOOKUP(E1142,Grupo!A:B,2,0)</f>
        <v>_RX 15-20 m</v>
      </c>
      <c r="G1142" s="1">
        <v>1</v>
      </c>
      <c r="H1142" s="1">
        <v>24027</v>
      </c>
      <c r="I1142" s="2">
        <v>40079</v>
      </c>
      <c r="J1142" s="1">
        <v>42162</v>
      </c>
      <c r="K1142" s="3">
        <v>133400</v>
      </c>
      <c r="L1142" s="1">
        <v>7176</v>
      </c>
      <c r="M1142" s="1" t="s">
        <v>2</v>
      </c>
      <c r="N1142" s="1" t="s">
        <v>1610</v>
      </c>
    </row>
    <row r="1143" spans="1:14" x14ac:dyDescent="0.25">
      <c r="A1143" s="1">
        <v>2670</v>
      </c>
      <c r="B1143" s="1" t="s">
        <v>661</v>
      </c>
      <c r="C1143" s="1" t="s">
        <v>15</v>
      </c>
      <c r="D1143" s="1">
        <v>39532</v>
      </c>
      <c r="E1143" s="1" t="s">
        <v>1852</v>
      </c>
      <c r="F1143" s="32" t="str">
        <f>VLOOKUP(E1143,Grupo!A:B,2,0)</f>
        <v>_Distribuidor_Ester</v>
      </c>
      <c r="G1143" s="1">
        <v>1</v>
      </c>
      <c r="H1143" s="1">
        <v>23032</v>
      </c>
      <c r="I1143" s="2">
        <v>40080</v>
      </c>
      <c r="J1143" s="1">
        <v>42186</v>
      </c>
      <c r="K1143" s="3">
        <v>90000</v>
      </c>
      <c r="L1143" s="1">
        <v>7129</v>
      </c>
      <c r="M1143" s="1" t="s">
        <v>15</v>
      </c>
      <c r="N1143" s="1" t="s">
        <v>1206</v>
      </c>
    </row>
    <row r="1144" spans="1:14" x14ac:dyDescent="0.25">
      <c r="A1144" s="1">
        <v>9500</v>
      </c>
      <c r="B1144" s="1" t="s">
        <v>596</v>
      </c>
      <c r="C1144" s="1" t="s">
        <v>15</v>
      </c>
      <c r="D1144" s="1">
        <v>41282</v>
      </c>
      <c r="E1144" s="1" t="s">
        <v>1978</v>
      </c>
      <c r="F1144" s="32" t="e">
        <f>VLOOKUP(E1144,Grupo!A:B,2,0)</f>
        <v>#N/A</v>
      </c>
      <c r="G1144" s="1">
        <v>1</v>
      </c>
      <c r="H1144" s="1">
        <v>23976</v>
      </c>
      <c r="I1144" s="2">
        <v>40081</v>
      </c>
      <c r="J1144" s="1">
        <v>42197</v>
      </c>
      <c r="K1144" s="3">
        <v>160000</v>
      </c>
      <c r="L1144" s="1">
        <v>7188</v>
      </c>
      <c r="M1144" s="1" t="s">
        <v>15</v>
      </c>
      <c r="N1144" s="1" t="s">
        <v>1558</v>
      </c>
    </row>
    <row r="1145" spans="1:14" x14ac:dyDescent="0.25">
      <c r="A1145" s="1">
        <v>9659</v>
      </c>
      <c r="B1145" s="1" t="s">
        <v>663</v>
      </c>
      <c r="C1145" s="1" t="s">
        <v>175</v>
      </c>
      <c r="D1145" s="1">
        <v>39589</v>
      </c>
      <c r="E1145" s="1" t="s">
        <v>1963</v>
      </c>
      <c r="F1145" s="32" t="e">
        <f>VLOOKUP(E1145,Grupo!A:B,2,0)</f>
        <v>#N/A</v>
      </c>
      <c r="G1145" s="1">
        <v>1</v>
      </c>
      <c r="H1145" s="1">
        <v>23995</v>
      </c>
      <c r="I1145" s="2">
        <v>40091</v>
      </c>
      <c r="J1145" s="1">
        <v>42299</v>
      </c>
      <c r="K1145" s="3">
        <v>121040</v>
      </c>
      <c r="L1145" s="1">
        <v>7175</v>
      </c>
      <c r="M1145" s="1" t="s">
        <v>1</v>
      </c>
      <c r="N1145" s="1" t="s">
        <v>1552</v>
      </c>
    </row>
    <row r="1146" spans="1:14" x14ac:dyDescent="0.25">
      <c r="A1146" s="1">
        <v>9668</v>
      </c>
      <c r="B1146" s="1" t="s">
        <v>662</v>
      </c>
      <c r="C1146" s="1" t="s">
        <v>4</v>
      </c>
      <c r="D1146" s="1">
        <v>31744</v>
      </c>
      <c r="E1146" s="1" t="s">
        <v>1153</v>
      </c>
      <c r="F1146" s="32" t="str">
        <f>VLOOKUP(E1146,Grupo!A:B,2,0)</f>
        <v>_RX 0-11m</v>
      </c>
      <c r="G1146" s="1">
        <v>1</v>
      </c>
      <c r="H1146" s="1">
        <v>24100</v>
      </c>
      <c r="I1146" s="2">
        <v>40091</v>
      </c>
      <c r="J1146" s="1">
        <v>42289</v>
      </c>
      <c r="K1146" s="3">
        <v>71715</v>
      </c>
      <c r="L1146" s="1">
        <v>7182</v>
      </c>
      <c r="M1146" s="1" t="s">
        <v>4</v>
      </c>
      <c r="N1146" s="1" t="s">
        <v>1292</v>
      </c>
    </row>
    <row r="1147" spans="1:14" x14ac:dyDescent="0.25">
      <c r="A1147" s="1">
        <v>9591</v>
      </c>
      <c r="B1147" s="1" t="s">
        <v>664</v>
      </c>
      <c r="C1147" s="1" t="s">
        <v>582</v>
      </c>
      <c r="D1147" s="1">
        <v>33790</v>
      </c>
      <c r="E1147" s="1" t="s">
        <v>1177</v>
      </c>
      <c r="F1147" s="32" t="str">
        <f>VLOOKUP(E1147,Grupo!A:B,2,0)</f>
        <v>_Colhedoras</v>
      </c>
      <c r="G1147" s="1">
        <v>1</v>
      </c>
      <c r="H1147" s="1">
        <v>23223</v>
      </c>
      <c r="I1147" s="2">
        <v>40093</v>
      </c>
      <c r="J1147" s="1">
        <v>42331</v>
      </c>
      <c r="K1147" s="3">
        <v>27000</v>
      </c>
      <c r="L1147" s="1">
        <v>7152</v>
      </c>
      <c r="M1147" s="1" t="s">
        <v>582</v>
      </c>
      <c r="N1147" s="1" t="s">
        <v>1601</v>
      </c>
    </row>
    <row r="1148" spans="1:14" x14ac:dyDescent="0.25">
      <c r="A1148" s="1">
        <v>9591</v>
      </c>
      <c r="B1148" s="1" t="s">
        <v>664</v>
      </c>
      <c r="C1148" s="1" t="s">
        <v>582</v>
      </c>
      <c r="D1148" s="1">
        <v>37143</v>
      </c>
      <c r="E1148" s="1" t="s">
        <v>1147</v>
      </c>
      <c r="F1148" s="32" t="str">
        <f>VLOOKUP(E1148,Grupo!A:B,2,0)</f>
        <v>_TMX 06-10 m</v>
      </c>
      <c r="G1148" s="1">
        <v>1</v>
      </c>
      <c r="H1148" s="1">
        <v>23220</v>
      </c>
      <c r="I1148" s="2">
        <v>40093</v>
      </c>
      <c r="J1148" s="1">
        <v>42330</v>
      </c>
      <c r="K1148" s="3">
        <v>60000</v>
      </c>
      <c r="L1148" s="1">
        <v>7142</v>
      </c>
      <c r="M1148" s="1" t="s">
        <v>582</v>
      </c>
      <c r="N1148" s="1" t="s">
        <v>1601</v>
      </c>
    </row>
    <row r="1149" spans="1:14" x14ac:dyDescent="0.25">
      <c r="A1149" s="1">
        <v>2595</v>
      </c>
      <c r="B1149" s="1" t="s">
        <v>393</v>
      </c>
      <c r="C1149" s="1" t="s">
        <v>79</v>
      </c>
      <c r="D1149" s="1">
        <v>32582</v>
      </c>
      <c r="E1149" s="1" t="s">
        <v>1164</v>
      </c>
      <c r="F1149" s="32" t="str">
        <f>VLOOKUP(E1149,Grupo!A:B,2,0)</f>
        <v>_Colhedoras</v>
      </c>
      <c r="G1149" s="1">
        <v>1</v>
      </c>
      <c r="H1149" s="1">
        <v>24659</v>
      </c>
      <c r="I1149" s="2">
        <v>40094</v>
      </c>
      <c r="J1149" s="1">
        <v>42332</v>
      </c>
      <c r="K1149" s="3">
        <v>29000</v>
      </c>
      <c r="L1149" s="1">
        <v>7209</v>
      </c>
      <c r="M1149" s="1" t="s">
        <v>79</v>
      </c>
      <c r="N1149" s="1" t="s">
        <v>1452</v>
      </c>
    </row>
    <row r="1150" spans="1:14" x14ac:dyDescent="0.25">
      <c r="A1150" s="1">
        <v>2659</v>
      </c>
      <c r="B1150" s="1" t="s">
        <v>389</v>
      </c>
      <c r="C1150" s="1" t="s">
        <v>175</v>
      </c>
      <c r="D1150" s="1">
        <v>36460</v>
      </c>
      <c r="E1150" s="1" t="s">
        <v>1149</v>
      </c>
      <c r="F1150" s="32" t="str">
        <f>VLOOKUP(E1150,Grupo!A:B,2,0)</f>
        <v>_TMX 02-5 m</v>
      </c>
      <c r="G1150" s="1">
        <v>1</v>
      </c>
      <c r="H1150" s="1">
        <v>24759</v>
      </c>
      <c r="I1150" s="2">
        <v>40095</v>
      </c>
      <c r="J1150" s="1">
        <v>42343</v>
      </c>
      <c r="K1150" s="3">
        <v>40335.85</v>
      </c>
      <c r="L1150" s="1">
        <v>7193</v>
      </c>
      <c r="M1150" s="1" t="s">
        <v>175</v>
      </c>
      <c r="N1150" s="1" t="s">
        <v>1449</v>
      </c>
    </row>
    <row r="1151" spans="1:14" x14ac:dyDescent="0.25">
      <c r="A1151" s="1">
        <v>2659</v>
      </c>
      <c r="B1151" s="1" t="s">
        <v>389</v>
      </c>
      <c r="C1151" s="1" t="s">
        <v>175</v>
      </c>
      <c r="D1151" s="1">
        <v>36460</v>
      </c>
      <c r="E1151" s="1" t="s">
        <v>1149</v>
      </c>
      <c r="F1151" s="32" t="str">
        <f>VLOOKUP(E1151,Grupo!A:B,2,0)</f>
        <v>_TMX 02-5 m</v>
      </c>
      <c r="G1151" s="1">
        <v>1</v>
      </c>
      <c r="H1151" s="1">
        <v>24759</v>
      </c>
      <c r="I1151" s="2">
        <v>40095</v>
      </c>
      <c r="J1151" s="1">
        <v>42343</v>
      </c>
      <c r="K1151" s="3">
        <v>40335.85</v>
      </c>
      <c r="L1151" s="1">
        <v>7194</v>
      </c>
      <c r="M1151" s="1" t="s">
        <v>175</v>
      </c>
      <c r="N1151" s="1" t="s">
        <v>1449</v>
      </c>
    </row>
    <row r="1152" spans="1:14" x14ac:dyDescent="0.25">
      <c r="A1152" s="1">
        <v>2659</v>
      </c>
      <c r="B1152" s="1" t="s">
        <v>389</v>
      </c>
      <c r="C1152" s="1" t="s">
        <v>175</v>
      </c>
      <c r="D1152" s="1">
        <v>36460</v>
      </c>
      <c r="E1152" s="1" t="s">
        <v>1149</v>
      </c>
      <c r="F1152" s="32" t="str">
        <f>VLOOKUP(E1152,Grupo!A:B,2,0)</f>
        <v>_TMX 02-5 m</v>
      </c>
      <c r="G1152" s="1">
        <v>1</v>
      </c>
      <c r="H1152" s="1">
        <v>24759</v>
      </c>
      <c r="I1152" s="2">
        <v>40095</v>
      </c>
      <c r="J1152" s="1">
        <v>42343</v>
      </c>
      <c r="K1152" s="3">
        <v>40335.85</v>
      </c>
      <c r="L1152" s="1">
        <v>7191</v>
      </c>
      <c r="M1152" s="1" t="s">
        <v>175</v>
      </c>
      <c r="N1152" s="1" t="s">
        <v>1449</v>
      </c>
    </row>
    <row r="1153" spans="1:14" x14ac:dyDescent="0.25">
      <c r="A1153" s="1">
        <v>2659</v>
      </c>
      <c r="B1153" s="1" t="s">
        <v>389</v>
      </c>
      <c r="C1153" s="1" t="s">
        <v>175</v>
      </c>
      <c r="D1153" s="1">
        <v>36460</v>
      </c>
      <c r="E1153" s="1" t="s">
        <v>1149</v>
      </c>
      <c r="F1153" s="32" t="str">
        <f>VLOOKUP(E1153,Grupo!A:B,2,0)</f>
        <v>_TMX 02-5 m</v>
      </c>
      <c r="G1153" s="1">
        <v>1</v>
      </c>
      <c r="H1153" s="1">
        <v>24759</v>
      </c>
      <c r="I1153" s="2">
        <v>40095</v>
      </c>
      <c r="J1153" s="1">
        <v>42343</v>
      </c>
      <c r="K1153" s="3">
        <v>40335.85</v>
      </c>
      <c r="L1153" s="1">
        <v>7192</v>
      </c>
      <c r="M1153" s="1" t="s">
        <v>175</v>
      </c>
      <c r="N1153" s="1" t="s">
        <v>1449</v>
      </c>
    </row>
    <row r="1154" spans="1:14" x14ac:dyDescent="0.25">
      <c r="A1154" s="1">
        <v>2659</v>
      </c>
      <c r="B1154" s="1" t="s">
        <v>389</v>
      </c>
      <c r="C1154" s="1" t="s">
        <v>175</v>
      </c>
      <c r="D1154" s="1">
        <v>25993</v>
      </c>
      <c r="E1154" s="1" t="s">
        <v>1982</v>
      </c>
      <c r="F1154" s="32" t="str">
        <f>VLOOKUP(E1154,Grupo!A:B,2,0)</f>
        <v>_VM 2-8 m</v>
      </c>
      <c r="G1154" s="1">
        <v>1</v>
      </c>
      <c r="H1154" s="1">
        <v>24759</v>
      </c>
      <c r="I1154" s="2">
        <v>40095</v>
      </c>
      <c r="J1154" s="1">
        <v>42340</v>
      </c>
      <c r="K1154" s="3">
        <v>38713.620000000003</v>
      </c>
      <c r="L1154" s="1">
        <v>7196</v>
      </c>
      <c r="M1154" s="1" t="s">
        <v>175</v>
      </c>
      <c r="N1154" s="1" t="s">
        <v>1449</v>
      </c>
    </row>
    <row r="1155" spans="1:14" x14ac:dyDescent="0.25">
      <c r="A1155" s="1">
        <v>2659</v>
      </c>
      <c r="B1155" s="1" t="s">
        <v>389</v>
      </c>
      <c r="C1155" s="1" t="s">
        <v>175</v>
      </c>
      <c r="D1155" s="1">
        <v>25993</v>
      </c>
      <c r="E1155" s="1" t="s">
        <v>1982</v>
      </c>
      <c r="F1155" s="32" t="str">
        <f>VLOOKUP(E1155,Grupo!A:B,2,0)</f>
        <v>_VM 2-8 m</v>
      </c>
      <c r="G1155" s="1">
        <v>1</v>
      </c>
      <c r="H1155" s="1">
        <v>24759</v>
      </c>
      <c r="I1155" s="2">
        <v>40095</v>
      </c>
      <c r="J1155" s="1">
        <v>42340</v>
      </c>
      <c r="K1155" s="3">
        <v>38713.620000000003</v>
      </c>
      <c r="L1155" s="1">
        <v>7197</v>
      </c>
      <c r="M1155" s="1" t="s">
        <v>175</v>
      </c>
      <c r="N1155" s="1" t="s">
        <v>1449</v>
      </c>
    </row>
    <row r="1156" spans="1:14" x14ac:dyDescent="0.25">
      <c r="A1156" s="1">
        <v>2659</v>
      </c>
      <c r="B1156" s="1" t="s">
        <v>389</v>
      </c>
      <c r="C1156" s="1" t="s">
        <v>175</v>
      </c>
      <c r="D1156" s="1">
        <v>25993</v>
      </c>
      <c r="E1156" s="1" t="s">
        <v>1982</v>
      </c>
      <c r="F1156" s="32" t="str">
        <f>VLOOKUP(E1156,Grupo!A:B,2,0)</f>
        <v>_VM 2-8 m</v>
      </c>
      <c r="G1156" s="1">
        <v>1</v>
      </c>
      <c r="H1156" s="1">
        <v>24759</v>
      </c>
      <c r="I1156" s="2">
        <v>40095</v>
      </c>
      <c r="J1156" s="1">
        <v>42341</v>
      </c>
      <c r="K1156" s="3">
        <v>38713.620000000003</v>
      </c>
      <c r="L1156" s="1">
        <v>7201</v>
      </c>
      <c r="M1156" s="1" t="s">
        <v>175</v>
      </c>
      <c r="N1156" s="1" t="s">
        <v>1449</v>
      </c>
    </row>
    <row r="1157" spans="1:14" x14ac:dyDescent="0.25">
      <c r="A1157" s="1">
        <v>2659</v>
      </c>
      <c r="B1157" s="1" t="s">
        <v>389</v>
      </c>
      <c r="C1157" s="1" t="s">
        <v>175</v>
      </c>
      <c r="D1157" s="1">
        <v>25993</v>
      </c>
      <c r="E1157" s="1" t="s">
        <v>1982</v>
      </c>
      <c r="F1157" s="32" t="str">
        <f>VLOOKUP(E1157,Grupo!A:B,2,0)</f>
        <v>_VM 2-8 m</v>
      </c>
      <c r="G1157" s="1">
        <v>1</v>
      </c>
      <c r="H1157" s="1">
        <v>24759</v>
      </c>
      <c r="I1157" s="2">
        <v>40095</v>
      </c>
      <c r="J1157" s="1">
        <v>42341</v>
      </c>
      <c r="K1157" s="3">
        <v>38713.620000000003</v>
      </c>
      <c r="L1157" s="1">
        <v>7202</v>
      </c>
      <c r="M1157" s="1" t="s">
        <v>175</v>
      </c>
      <c r="N1157" s="1" t="s">
        <v>1449</v>
      </c>
    </row>
    <row r="1158" spans="1:14" x14ac:dyDescent="0.25">
      <c r="A1158" s="1">
        <v>2659</v>
      </c>
      <c r="B1158" s="1" t="s">
        <v>389</v>
      </c>
      <c r="C1158" s="1" t="s">
        <v>175</v>
      </c>
      <c r="D1158" s="1">
        <v>25993</v>
      </c>
      <c r="E1158" s="1" t="s">
        <v>1982</v>
      </c>
      <c r="F1158" s="32" t="str">
        <f>VLOOKUP(E1158,Grupo!A:B,2,0)</f>
        <v>_VM 2-8 m</v>
      </c>
      <c r="G1158" s="1">
        <v>1</v>
      </c>
      <c r="H1158" s="1">
        <v>24759</v>
      </c>
      <c r="I1158" s="2">
        <v>40095</v>
      </c>
      <c r="J1158" s="1">
        <v>42340</v>
      </c>
      <c r="K1158" s="3">
        <v>38713.620000000003</v>
      </c>
      <c r="L1158" s="1">
        <v>7195</v>
      </c>
      <c r="M1158" s="1" t="s">
        <v>175</v>
      </c>
      <c r="N1158" s="1" t="s">
        <v>1449</v>
      </c>
    </row>
    <row r="1159" spans="1:14" x14ac:dyDescent="0.25">
      <c r="A1159" s="1">
        <v>2659</v>
      </c>
      <c r="B1159" s="1" t="s">
        <v>389</v>
      </c>
      <c r="C1159" s="1" t="s">
        <v>175</v>
      </c>
      <c r="D1159" s="1">
        <v>25993</v>
      </c>
      <c r="E1159" s="1" t="s">
        <v>1982</v>
      </c>
      <c r="F1159" s="32" t="str">
        <f>VLOOKUP(E1159,Grupo!A:B,2,0)</f>
        <v>_VM 2-8 m</v>
      </c>
      <c r="G1159" s="1">
        <v>1</v>
      </c>
      <c r="H1159" s="1">
        <v>24759</v>
      </c>
      <c r="I1159" s="2">
        <v>40095</v>
      </c>
      <c r="J1159" s="1">
        <v>42340</v>
      </c>
      <c r="K1159" s="3">
        <v>38713.620000000003</v>
      </c>
      <c r="L1159" s="1">
        <v>7198</v>
      </c>
      <c r="M1159" s="1" t="s">
        <v>175</v>
      </c>
      <c r="N1159" s="1" t="s">
        <v>1449</v>
      </c>
    </row>
    <row r="1160" spans="1:14" x14ac:dyDescent="0.25">
      <c r="A1160" s="1">
        <v>2659</v>
      </c>
      <c r="B1160" s="1" t="s">
        <v>389</v>
      </c>
      <c r="C1160" s="1" t="s">
        <v>175</v>
      </c>
      <c r="D1160" s="1">
        <v>25993</v>
      </c>
      <c r="E1160" s="1" t="s">
        <v>1982</v>
      </c>
      <c r="F1160" s="32" t="str">
        <f>VLOOKUP(E1160,Grupo!A:B,2,0)</f>
        <v>_VM 2-8 m</v>
      </c>
      <c r="G1160" s="1">
        <v>1</v>
      </c>
      <c r="H1160" s="1">
        <v>24759</v>
      </c>
      <c r="I1160" s="2">
        <v>40095</v>
      </c>
      <c r="J1160" s="1">
        <v>42340</v>
      </c>
      <c r="K1160" s="3">
        <v>38713.620000000003</v>
      </c>
      <c r="L1160" s="1">
        <v>7199</v>
      </c>
      <c r="M1160" s="1" t="s">
        <v>175</v>
      </c>
      <c r="N1160" s="1" t="s">
        <v>1449</v>
      </c>
    </row>
    <row r="1161" spans="1:14" x14ac:dyDescent="0.25">
      <c r="A1161" s="1">
        <v>2659</v>
      </c>
      <c r="B1161" s="1" t="s">
        <v>389</v>
      </c>
      <c r="C1161" s="1" t="s">
        <v>175</v>
      </c>
      <c r="D1161" s="1">
        <v>25993</v>
      </c>
      <c r="E1161" s="1" t="s">
        <v>1982</v>
      </c>
      <c r="F1161" s="32" t="str">
        <f>VLOOKUP(E1161,Grupo!A:B,2,0)</f>
        <v>_VM 2-8 m</v>
      </c>
      <c r="G1161" s="1">
        <v>1</v>
      </c>
      <c r="H1161" s="1">
        <v>24759</v>
      </c>
      <c r="I1161" s="2">
        <v>40095</v>
      </c>
      <c r="J1161" s="1">
        <v>42341</v>
      </c>
      <c r="K1161" s="3">
        <v>38713.620000000003</v>
      </c>
      <c r="L1161" s="1">
        <v>7200</v>
      </c>
      <c r="M1161" s="1" t="s">
        <v>175</v>
      </c>
      <c r="N1161" s="1" t="s">
        <v>1449</v>
      </c>
    </row>
    <row r="1162" spans="1:14" x14ac:dyDescent="0.25">
      <c r="A1162" s="1">
        <v>2659</v>
      </c>
      <c r="B1162" s="1" t="s">
        <v>389</v>
      </c>
      <c r="C1162" s="1" t="s">
        <v>175</v>
      </c>
      <c r="D1162" s="1">
        <v>25919</v>
      </c>
      <c r="E1162" s="1" t="s">
        <v>1160</v>
      </c>
      <c r="F1162" s="32" t="str">
        <f>VLOOKUP(E1162,Grupo!A:B,2,0)</f>
        <v>_VM 2-8 m</v>
      </c>
      <c r="G1162" s="1">
        <v>1</v>
      </c>
      <c r="H1162" s="1">
        <v>24759</v>
      </c>
      <c r="I1162" s="2">
        <v>40095</v>
      </c>
      <c r="J1162" s="1">
        <v>42342</v>
      </c>
      <c r="K1162" s="3">
        <v>54062</v>
      </c>
      <c r="L1162" s="1">
        <v>7206</v>
      </c>
      <c r="M1162" s="1" t="s">
        <v>175</v>
      </c>
      <c r="N1162" s="1" t="s">
        <v>1449</v>
      </c>
    </row>
    <row r="1163" spans="1:14" x14ac:dyDescent="0.25">
      <c r="A1163" s="1">
        <v>2659</v>
      </c>
      <c r="B1163" s="1" t="s">
        <v>389</v>
      </c>
      <c r="C1163" s="1" t="s">
        <v>175</v>
      </c>
      <c r="D1163" s="1">
        <v>25919</v>
      </c>
      <c r="E1163" s="1" t="s">
        <v>1160</v>
      </c>
      <c r="F1163" s="32" t="str">
        <f>VLOOKUP(E1163,Grupo!A:B,2,0)</f>
        <v>_VM 2-8 m</v>
      </c>
      <c r="G1163" s="1">
        <v>1</v>
      </c>
      <c r="H1163" s="1">
        <v>24759</v>
      </c>
      <c r="I1163" s="2">
        <v>40095</v>
      </c>
      <c r="J1163" s="1">
        <v>42342</v>
      </c>
      <c r="K1163" s="3">
        <v>54062</v>
      </c>
      <c r="L1163" s="1">
        <v>7207</v>
      </c>
      <c r="M1163" s="1" t="s">
        <v>175</v>
      </c>
      <c r="N1163" s="1" t="s">
        <v>1449</v>
      </c>
    </row>
    <row r="1164" spans="1:14" x14ac:dyDescent="0.25">
      <c r="A1164" s="1">
        <v>2659</v>
      </c>
      <c r="B1164" s="1" t="s">
        <v>389</v>
      </c>
      <c r="C1164" s="1" t="s">
        <v>175</v>
      </c>
      <c r="D1164" s="1">
        <v>25919</v>
      </c>
      <c r="E1164" s="1" t="s">
        <v>1160</v>
      </c>
      <c r="F1164" s="32" t="str">
        <f>VLOOKUP(E1164,Grupo!A:B,2,0)</f>
        <v>_VM 2-8 m</v>
      </c>
      <c r="G1164" s="1">
        <v>1</v>
      </c>
      <c r="H1164" s="1">
        <v>24759</v>
      </c>
      <c r="I1164" s="2">
        <v>40095</v>
      </c>
      <c r="J1164" s="1">
        <v>42341</v>
      </c>
      <c r="K1164" s="3">
        <v>54062</v>
      </c>
      <c r="L1164" s="1">
        <v>7203</v>
      </c>
      <c r="M1164" s="1" t="s">
        <v>175</v>
      </c>
      <c r="N1164" s="1" t="s">
        <v>1449</v>
      </c>
    </row>
    <row r="1165" spans="1:14" x14ac:dyDescent="0.25">
      <c r="A1165" s="1">
        <v>2659</v>
      </c>
      <c r="B1165" s="1" t="s">
        <v>389</v>
      </c>
      <c r="C1165" s="1" t="s">
        <v>175</v>
      </c>
      <c r="D1165" s="1">
        <v>25919</v>
      </c>
      <c r="E1165" s="1" t="s">
        <v>1160</v>
      </c>
      <c r="F1165" s="32" t="str">
        <f>VLOOKUP(E1165,Grupo!A:B,2,0)</f>
        <v>_VM 2-8 m</v>
      </c>
      <c r="G1165" s="1">
        <v>1</v>
      </c>
      <c r="H1165" s="1">
        <v>24759</v>
      </c>
      <c r="I1165" s="2">
        <v>40095</v>
      </c>
      <c r="J1165" s="1">
        <v>42341</v>
      </c>
      <c r="K1165" s="3">
        <v>54062</v>
      </c>
      <c r="L1165" s="1">
        <v>7204</v>
      </c>
      <c r="M1165" s="1" t="s">
        <v>175</v>
      </c>
      <c r="N1165" s="1" t="s">
        <v>1449</v>
      </c>
    </row>
    <row r="1166" spans="1:14" x14ac:dyDescent="0.25">
      <c r="A1166" s="1">
        <v>2659</v>
      </c>
      <c r="B1166" s="1" t="s">
        <v>389</v>
      </c>
      <c r="C1166" s="1" t="s">
        <v>175</v>
      </c>
      <c r="D1166" s="1">
        <v>25919</v>
      </c>
      <c r="E1166" s="1" t="s">
        <v>1160</v>
      </c>
      <c r="F1166" s="32" t="str">
        <f>VLOOKUP(E1166,Grupo!A:B,2,0)</f>
        <v>_VM 2-8 m</v>
      </c>
      <c r="G1166" s="1">
        <v>1</v>
      </c>
      <c r="H1166" s="1">
        <v>24759</v>
      </c>
      <c r="I1166" s="2">
        <v>40095</v>
      </c>
      <c r="J1166" s="1">
        <v>42342</v>
      </c>
      <c r="K1166" s="3">
        <v>54062</v>
      </c>
      <c r="L1166" s="1">
        <v>7205</v>
      </c>
      <c r="M1166" s="1" t="s">
        <v>175</v>
      </c>
      <c r="N1166" s="1" t="s">
        <v>1449</v>
      </c>
    </row>
    <row r="1167" spans="1:14" x14ac:dyDescent="0.25">
      <c r="A1167" s="1">
        <v>2659</v>
      </c>
      <c r="B1167" s="1" t="s">
        <v>389</v>
      </c>
      <c r="C1167" s="1" t="s">
        <v>175</v>
      </c>
      <c r="D1167" s="1">
        <v>25919</v>
      </c>
      <c r="E1167" s="1" t="s">
        <v>1160</v>
      </c>
      <c r="F1167" s="32" t="str">
        <f>VLOOKUP(E1167,Grupo!A:B,2,0)</f>
        <v>_VM 2-8 m</v>
      </c>
      <c r="G1167" s="1">
        <v>1</v>
      </c>
      <c r="H1167" s="1">
        <v>24759</v>
      </c>
      <c r="I1167" s="2">
        <v>40095</v>
      </c>
      <c r="J1167" s="1">
        <v>42342</v>
      </c>
      <c r="K1167" s="3">
        <v>54062</v>
      </c>
      <c r="L1167" s="1">
        <v>7208</v>
      </c>
      <c r="M1167" s="1" t="s">
        <v>175</v>
      </c>
      <c r="N1167" s="1" t="s">
        <v>1449</v>
      </c>
    </row>
    <row r="1168" spans="1:14" x14ac:dyDescent="0.25">
      <c r="A1168" s="1">
        <v>9646</v>
      </c>
      <c r="B1168" s="1" t="s">
        <v>665</v>
      </c>
      <c r="C1168" s="1" t="s">
        <v>2</v>
      </c>
      <c r="D1168" s="1">
        <v>39532</v>
      </c>
      <c r="E1168" s="1" t="s">
        <v>1852</v>
      </c>
      <c r="F1168" s="32" t="str">
        <f>VLOOKUP(E1168,Grupo!A:B,2,0)</f>
        <v>_Distribuidor_Ester</v>
      </c>
      <c r="G1168" s="1">
        <v>1</v>
      </c>
      <c r="H1168" s="1">
        <v>24050</v>
      </c>
      <c r="I1168" s="2">
        <v>40100</v>
      </c>
      <c r="J1168" s="1">
        <v>42361</v>
      </c>
      <c r="K1168" s="3">
        <v>50000</v>
      </c>
      <c r="L1168" s="1">
        <v>7171</v>
      </c>
      <c r="M1168" s="1" t="s">
        <v>2</v>
      </c>
      <c r="N1168" s="1" t="s">
        <v>1602</v>
      </c>
    </row>
    <row r="1169" spans="1:14" x14ac:dyDescent="0.25">
      <c r="A1169" s="1">
        <v>3733</v>
      </c>
      <c r="B1169" s="1" t="s">
        <v>665</v>
      </c>
      <c r="C1169" s="1" t="s">
        <v>2</v>
      </c>
      <c r="D1169" s="1">
        <v>37192</v>
      </c>
      <c r="E1169" s="1" t="s">
        <v>2010</v>
      </c>
      <c r="F1169" s="32" t="e">
        <f>VLOOKUP(E1169,Grupo!A:B,2,0)</f>
        <v>#N/A</v>
      </c>
      <c r="G1169" s="1">
        <v>1</v>
      </c>
      <c r="H1169" s="1">
        <v>24053</v>
      </c>
      <c r="I1169" s="2">
        <v>40100</v>
      </c>
      <c r="J1169" s="1">
        <v>42358</v>
      </c>
      <c r="K1169" s="3">
        <v>100000</v>
      </c>
      <c r="L1169" s="1">
        <v>7170</v>
      </c>
      <c r="M1169" s="1" t="s">
        <v>2</v>
      </c>
      <c r="N1169" s="1" t="s">
        <v>1611</v>
      </c>
    </row>
    <row r="1170" spans="1:14" x14ac:dyDescent="0.25">
      <c r="A1170" s="1">
        <v>9711</v>
      </c>
      <c r="B1170" s="1" t="s">
        <v>666</v>
      </c>
      <c r="C1170" s="1" t="s">
        <v>55</v>
      </c>
      <c r="D1170" s="1">
        <v>32582</v>
      </c>
      <c r="E1170" s="1" t="s">
        <v>1164</v>
      </c>
      <c r="F1170" s="32" t="str">
        <f>VLOOKUP(E1170,Grupo!A:B,2,0)</f>
        <v>_Colhedoras</v>
      </c>
      <c r="G1170" s="1">
        <v>1</v>
      </c>
      <c r="H1170" s="1">
        <v>24550</v>
      </c>
      <c r="I1170" s="2">
        <v>40102</v>
      </c>
      <c r="J1170" s="1">
        <v>42394</v>
      </c>
      <c r="K1170" s="3">
        <v>34700</v>
      </c>
      <c r="L1170" s="1">
        <v>7223</v>
      </c>
      <c r="M1170" s="1" t="s">
        <v>55</v>
      </c>
      <c r="N1170" s="1" t="s">
        <v>1612</v>
      </c>
    </row>
    <row r="1171" spans="1:14" x14ac:dyDescent="0.25">
      <c r="A1171" s="1">
        <v>9700</v>
      </c>
      <c r="B1171" s="1" t="s">
        <v>667</v>
      </c>
      <c r="C1171" s="1" t="s">
        <v>314</v>
      </c>
      <c r="D1171" s="1">
        <v>32582</v>
      </c>
      <c r="E1171" s="1" t="s">
        <v>1164</v>
      </c>
      <c r="F1171" s="32" t="str">
        <f>VLOOKUP(E1171,Grupo!A:B,2,0)</f>
        <v>_Colhedoras</v>
      </c>
      <c r="G1171" s="1">
        <v>1</v>
      </c>
      <c r="H1171" s="1">
        <v>24763</v>
      </c>
      <c r="I1171" s="2">
        <v>40107</v>
      </c>
      <c r="J1171" s="1">
        <v>42430</v>
      </c>
      <c r="K1171" s="3">
        <v>27500</v>
      </c>
      <c r="L1171" s="1">
        <v>7243</v>
      </c>
      <c r="M1171" s="1" t="s">
        <v>314</v>
      </c>
      <c r="N1171" s="1" t="s">
        <v>1613</v>
      </c>
    </row>
    <row r="1172" spans="1:14" x14ac:dyDescent="0.25">
      <c r="A1172" s="1">
        <v>9702</v>
      </c>
      <c r="B1172" s="1" t="s">
        <v>668</v>
      </c>
      <c r="C1172" s="1" t="s">
        <v>79</v>
      </c>
      <c r="D1172" s="1">
        <v>32582</v>
      </c>
      <c r="E1172" s="1" t="s">
        <v>1164</v>
      </c>
      <c r="F1172" s="32" t="str">
        <f>VLOOKUP(E1172,Grupo!A:B,2,0)</f>
        <v>_Colhedoras</v>
      </c>
      <c r="G1172" s="1">
        <v>1</v>
      </c>
      <c r="H1172" s="1">
        <v>24433</v>
      </c>
      <c r="I1172" s="2">
        <v>40108</v>
      </c>
      <c r="J1172" s="1">
        <v>42437</v>
      </c>
      <c r="K1172" s="3">
        <v>33000</v>
      </c>
      <c r="L1172" s="1">
        <v>7216</v>
      </c>
      <c r="M1172" s="1" t="s">
        <v>79</v>
      </c>
      <c r="N1172" s="1" t="s">
        <v>1614</v>
      </c>
    </row>
    <row r="1173" spans="1:14" x14ac:dyDescent="0.25">
      <c r="A1173" s="1">
        <v>1104</v>
      </c>
      <c r="B1173" s="1" t="s">
        <v>670</v>
      </c>
      <c r="C1173" s="1" t="s">
        <v>4</v>
      </c>
      <c r="D1173" s="1">
        <v>33790</v>
      </c>
      <c r="E1173" s="1" t="s">
        <v>1177</v>
      </c>
      <c r="F1173" s="32" t="str">
        <f>VLOOKUP(E1173,Grupo!A:B,2,0)</f>
        <v>_Colhedoras</v>
      </c>
      <c r="G1173" s="1">
        <v>1</v>
      </c>
      <c r="H1173" s="1">
        <v>23616</v>
      </c>
      <c r="I1173" s="2">
        <v>40109</v>
      </c>
      <c r="J1173" s="1">
        <v>42452</v>
      </c>
      <c r="K1173" s="3">
        <v>5900</v>
      </c>
      <c r="L1173" s="1">
        <v>6882</v>
      </c>
      <c r="M1173" s="1" t="s">
        <v>4</v>
      </c>
      <c r="N1173" s="1" t="s">
        <v>1404</v>
      </c>
    </row>
    <row r="1174" spans="1:14" x14ac:dyDescent="0.25">
      <c r="A1174" s="1">
        <v>9472</v>
      </c>
      <c r="B1174" s="1" t="s">
        <v>595</v>
      </c>
      <c r="C1174" s="1" t="s">
        <v>175</v>
      </c>
      <c r="D1174" s="1">
        <v>41445</v>
      </c>
      <c r="E1174" s="1" t="s">
        <v>1172</v>
      </c>
      <c r="F1174" s="32" t="str">
        <f>VLOOKUP(E1174,Grupo!A:B,2,0)</f>
        <v>_Distribuidor_Ester</v>
      </c>
      <c r="G1174" s="1">
        <v>1</v>
      </c>
      <c r="H1174" s="1">
        <v>24863</v>
      </c>
      <c r="I1174" s="2">
        <v>40109</v>
      </c>
      <c r="J1174" s="1">
        <v>42448</v>
      </c>
      <c r="K1174" s="3">
        <v>11158.5</v>
      </c>
      <c r="L1174" s="1">
        <v>7210</v>
      </c>
      <c r="M1174" s="1" t="s">
        <v>175</v>
      </c>
      <c r="N1174" s="1" t="s">
        <v>1449</v>
      </c>
    </row>
    <row r="1175" spans="1:14" x14ac:dyDescent="0.25">
      <c r="A1175" s="1">
        <v>9472</v>
      </c>
      <c r="B1175" s="1" t="s">
        <v>595</v>
      </c>
      <c r="C1175" s="1" t="s">
        <v>175</v>
      </c>
      <c r="D1175" s="1">
        <v>41445</v>
      </c>
      <c r="E1175" s="1" t="s">
        <v>1172</v>
      </c>
      <c r="F1175" s="32" t="str">
        <f>VLOOKUP(E1175,Grupo!A:B,2,0)</f>
        <v>_Distribuidor_Ester</v>
      </c>
      <c r="G1175" s="1">
        <v>1</v>
      </c>
      <c r="H1175" s="1">
        <v>24863</v>
      </c>
      <c r="I1175" s="2">
        <v>40109</v>
      </c>
      <c r="J1175" s="1">
        <v>42448</v>
      </c>
      <c r="K1175" s="3">
        <v>11158.5</v>
      </c>
      <c r="L1175" s="1">
        <v>7211</v>
      </c>
      <c r="M1175" s="1" t="s">
        <v>175</v>
      </c>
      <c r="N1175" s="1" t="s">
        <v>1449</v>
      </c>
    </row>
    <row r="1176" spans="1:14" x14ac:dyDescent="0.25">
      <c r="A1176" s="1">
        <v>9719</v>
      </c>
      <c r="B1176" s="1" t="s">
        <v>669</v>
      </c>
      <c r="C1176" s="1" t="s">
        <v>4</v>
      </c>
      <c r="D1176" s="1">
        <v>37090</v>
      </c>
      <c r="E1176" s="1" t="s">
        <v>1142</v>
      </c>
      <c r="F1176" s="32" t="str">
        <f>VLOOKUP(E1176,Grupo!A:B,2,0)</f>
        <v>_TMX 02-5 m</v>
      </c>
      <c r="G1176" s="1">
        <v>1</v>
      </c>
      <c r="H1176" s="1">
        <v>24480</v>
      </c>
      <c r="I1176" s="2">
        <v>40109</v>
      </c>
      <c r="J1176" s="1">
        <v>42451</v>
      </c>
      <c r="K1176" s="3">
        <v>38500</v>
      </c>
      <c r="L1176" s="1">
        <v>7221</v>
      </c>
      <c r="M1176" s="1" t="s">
        <v>4</v>
      </c>
      <c r="N1176" s="1" t="s">
        <v>1615</v>
      </c>
    </row>
    <row r="1177" spans="1:14" x14ac:dyDescent="0.25">
      <c r="A1177" s="1">
        <v>9718</v>
      </c>
      <c r="B1177" s="1" t="s">
        <v>671</v>
      </c>
      <c r="C1177" s="1" t="s">
        <v>165</v>
      </c>
      <c r="D1177" s="1">
        <v>32582</v>
      </c>
      <c r="E1177" s="1" t="s">
        <v>1164</v>
      </c>
      <c r="F1177" s="32" t="str">
        <f>VLOOKUP(E1177,Grupo!A:B,2,0)</f>
        <v>_Colhedoras</v>
      </c>
      <c r="G1177" s="1">
        <v>1</v>
      </c>
      <c r="H1177" s="1">
        <v>24791</v>
      </c>
      <c r="I1177" s="2">
        <v>40113</v>
      </c>
      <c r="J1177" s="1">
        <v>42469</v>
      </c>
      <c r="K1177" s="3">
        <v>27000</v>
      </c>
      <c r="L1177" s="1">
        <v>7245</v>
      </c>
      <c r="M1177" s="1" t="s">
        <v>165</v>
      </c>
      <c r="N1177" s="1" t="s">
        <v>1616</v>
      </c>
    </row>
    <row r="1178" spans="1:14" x14ac:dyDescent="0.25">
      <c r="A1178" s="1">
        <v>9718</v>
      </c>
      <c r="B1178" s="1" t="s">
        <v>671</v>
      </c>
      <c r="C1178" s="1" t="s">
        <v>165</v>
      </c>
      <c r="D1178" s="1">
        <v>32582</v>
      </c>
      <c r="E1178" s="1" t="s">
        <v>1164</v>
      </c>
      <c r="F1178" s="32" t="str">
        <f>VLOOKUP(E1178,Grupo!A:B,2,0)</f>
        <v>_Colhedoras</v>
      </c>
      <c r="G1178" s="1">
        <v>1</v>
      </c>
      <c r="H1178" s="1">
        <v>24790</v>
      </c>
      <c r="I1178" s="2">
        <v>40113</v>
      </c>
      <c r="J1178" s="1">
        <v>42468</v>
      </c>
      <c r="K1178" s="3">
        <v>27000</v>
      </c>
      <c r="L1178" s="1">
        <v>7244</v>
      </c>
      <c r="M1178" s="1" t="s">
        <v>165</v>
      </c>
      <c r="N1178" s="1" t="s">
        <v>1616</v>
      </c>
    </row>
    <row r="1179" spans="1:14" x14ac:dyDescent="0.25">
      <c r="A1179" s="1">
        <v>9701</v>
      </c>
      <c r="B1179" s="1" t="s">
        <v>673</v>
      </c>
      <c r="C1179" s="1" t="s">
        <v>175</v>
      </c>
      <c r="D1179" s="1">
        <v>34357</v>
      </c>
      <c r="E1179" s="1" t="s">
        <v>2193</v>
      </c>
      <c r="F1179" s="32" t="str">
        <f>VLOOKUP(E1179,Grupo!A:B,2,0)</f>
        <v>_Colhedoras</v>
      </c>
      <c r="G1179" s="1">
        <v>1</v>
      </c>
      <c r="H1179" s="1">
        <v>24925</v>
      </c>
      <c r="I1179" s="2">
        <v>40116</v>
      </c>
      <c r="J1179" s="1">
        <v>42512</v>
      </c>
      <c r="K1179" s="3">
        <v>18303.060000000001</v>
      </c>
      <c r="L1179" s="1">
        <v>7215</v>
      </c>
      <c r="M1179" s="1" t="s">
        <v>175</v>
      </c>
      <c r="N1179" s="1" t="s">
        <v>1618</v>
      </c>
    </row>
    <row r="1180" spans="1:14" x14ac:dyDescent="0.25">
      <c r="A1180" s="1">
        <v>9701</v>
      </c>
      <c r="B1180" s="1" t="s">
        <v>673</v>
      </c>
      <c r="C1180" s="1" t="s">
        <v>175</v>
      </c>
      <c r="D1180" s="1">
        <v>32582</v>
      </c>
      <c r="E1180" s="1" t="s">
        <v>1164</v>
      </c>
      <c r="F1180" s="32" t="str">
        <f>VLOOKUP(E1180,Grupo!A:B,2,0)</f>
        <v>_Colhedoras</v>
      </c>
      <c r="G1180" s="1">
        <v>1</v>
      </c>
      <c r="H1180" s="1">
        <v>24925</v>
      </c>
      <c r="I1180" s="2">
        <v>40116</v>
      </c>
      <c r="J1180" s="1">
        <v>42512</v>
      </c>
      <c r="K1180" s="3">
        <v>21228</v>
      </c>
      <c r="L1180" s="1">
        <v>7214</v>
      </c>
      <c r="M1180" s="1" t="s">
        <v>175</v>
      </c>
      <c r="N1180" s="1" t="s">
        <v>1618</v>
      </c>
    </row>
    <row r="1181" spans="1:14" x14ac:dyDescent="0.25">
      <c r="A1181" s="1">
        <v>9701</v>
      </c>
      <c r="B1181" s="1" t="s">
        <v>673</v>
      </c>
      <c r="C1181" s="1" t="s">
        <v>175</v>
      </c>
      <c r="D1181" s="1">
        <v>32582</v>
      </c>
      <c r="E1181" s="1" t="s">
        <v>1164</v>
      </c>
      <c r="F1181" s="32" t="str">
        <f>VLOOKUP(E1181,Grupo!A:B,2,0)</f>
        <v>_Colhedoras</v>
      </c>
      <c r="G1181" s="1">
        <v>1</v>
      </c>
      <c r="H1181" s="1">
        <v>24925</v>
      </c>
      <c r="I1181" s="2">
        <v>40116</v>
      </c>
      <c r="J1181" s="1">
        <v>42512</v>
      </c>
      <c r="K1181" s="3">
        <v>21228</v>
      </c>
      <c r="L1181" s="1">
        <v>7212</v>
      </c>
      <c r="M1181" s="1" t="s">
        <v>175</v>
      </c>
      <c r="N1181" s="1" t="s">
        <v>1618</v>
      </c>
    </row>
    <row r="1182" spans="1:14" x14ac:dyDescent="0.25">
      <c r="A1182" s="1">
        <v>9701</v>
      </c>
      <c r="B1182" s="1" t="s">
        <v>673</v>
      </c>
      <c r="C1182" s="1" t="s">
        <v>175</v>
      </c>
      <c r="D1182" s="1">
        <v>32582</v>
      </c>
      <c r="E1182" s="1" t="s">
        <v>1164</v>
      </c>
      <c r="F1182" s="32" t="str">
        <f>VLOOKUP(E1182,Grupo!A:B,2,0)</f>
        <v>_Colhedoras</v>
      </c>
      <c r="G1182" s="1">
        <v>1</v>
      </c>
      <c r="H1182" s="1">
        <v>24925</v>
      </c>
      <c r="I1182" s="2">
        <v>40116</v>
      </c>
      <c r="J1182" s="1">
        <v>42512</v>
      </c>
      <c r="K1182" s="3">
        <v>21228</v>
      </c>
      <c r="L1182" s="1">
        <v>7213</v>
      </c>
      <c r="M1182" s="1" t="s">
        <v>175</v>
      </c>
      <c r="N1182" s="1" t="s">
        <v>1618</v>
      </c>
    </row>
    <row r="1183" spans="1:14" x14ac:dyDescent="0.25">
      <c r="A1183" s="1">
        <v>9622</v>
      </c>
      <c r="B1183" s="1" t="s">
        <v>672</v>
      </c>
      <c r="C1183" s="1" t="s">
        <v>165</v>
      </c>
      <c r="D1183" s="1">
        <v>32720</v>
      </c>
      <c r="E1183" s="1" t="s">
        <v>2026</v>
      </c>
      <c r="F1183" s="32" t="str">
        <f>VLOOKUP(E1183,Grupo!A:B,2,0)</f>
        <v>_Sega_Pasto</v>
      </c>
      <c r="G1183" s="1">
        <v>1</v>
      </c>
      <c r="H1183" s="1">
        <v>23518</v>
      </c>
      <c r="I1183" s="2">
        <v>40116</v>
      </c>
      <c r="J1183" s="1">
        <v>42526</v>
      </c>
      <c r="K1183" s="3">
        <v>24500</v>
      </c>
      <c r="L1183" s="1">
        <v>6921</v>
      </c>
      <c r="M1183" s="1" t="s">
        <v>165</v>
      </c>
      <c r="N1183" s="1" t="s">
        <v>1617</v>
      </c>
    </row>
    <row r="1184" spans="1:14" x14ac:dyDescent="0.25">
      <c r="A1184" s="1">
        <v>2659</v>
      </c>
      <c r="B1184" s="1" t="s">
        <v>389</v>
      </c>
      <c r="C1184" s="1" t="s">
        <v>175</v>
      </c>
      <c r="D1184" s="1">
        <v>25993</v>
      </c>
      <c r="E1184" s="1" t="s">
        <v>1982</v>
      </c>
      <c r="F1184" s="32" t="str">
        <f>VLOOKUP(E1184,Grupo!A:B,2,0)</f>
        <v>_VM 2-8 m</v>
      </c>
      <c r="G1184" s="1">
        <v>1</v>
      </c>
      <c r="H1184" s="1">
        <v>24920</v>
      </c>
      <c r="I1184" s="2">
        <v>40116</v>
      </c>
      <c r="J1184" s="1">
        <v>42511</v>
      </c>
      <c r="K1184" s="3">
        <v>38273.040000000001</v>
      </c>
      <c r="L1184" s="1">
        <v>7239</v>
      </c>
      <c r="M1184" s="1" t="s">
        <v>175</v>
      </c>
      <c r="N1184" s="1" t="s">
        <v>1449</v>
      </c>
    </row>
    <row r="1185" spans="1:14" x14ac:dyDescent="0.25">
      <c r="A1185" s="1">
        <v>2659</v>
      </c>
      <c r="B1185" s="1" t="s">
        <v>389</v>
      </c>
      <c r="C1185" s="1" t="s">
        <v>175</v>
      </c>
      <c r="D1185" s="1">
        <v>25993</v>
      </c>
      <c r="E1185" s="1" t="s">
        <v>1982</v>
      </c>
      <c r="F1185" s="32" t="str">
        <f>VLOOKUP(E1185,Grupo!A:B,2,0)</f>
        <v>_VM 2-8 m</v>
      </c>
      <c r="G1185" s="1">
        <v>1</v>
      </c>
      <c r="H1185" s="1">
        <v>24920</v>
      </c>
      <c r="I1185" s="2">
        <v>40116</v>
      </c>
      <c r="J1185" s="1">
        <v>42511</v>
      </c>
      <c r="K1185" s="3">
        <v>38273.040000000001</v>
      </c>
      <c r="L1185" s="1">
        <v>7240</v>
      </c>
      <c r="M1185" s="1" t="s">
        <v>175</v>
      </c>
      <c r="N1185" s="1" t="s">
        <v>1449</v>
      </c>
    </row>
    <row r="1186" spans="1:14" x14ac:dyDescent="0.25">
      <c r="A1186" s="1">
        <v>9631</v>
      </c>
      <c r="B1186" s="1" t="s">
        <v>674</v>
      </c>
      <c r="C1186" s="1" t="s">
        <v>2</v>
      </c>
      <c r="D1186" s="1">
        <v>37207</v>
      </c>
      <c r="E1186" s="1" t="s">
        <v>1138</v>
      </c>
      <c r="F1186" s="32" t="str">
        <f>VLOOKUP(E1186,Grupo!A:B,2,0)</f>
        <v>_TMX 02-5 m</v>
      </c>
      <c r="G1186" s="1">
        <v>1</v>
      </c>
      <c r="H1186" s="1">
        <v>24046</v>
      </c>
      <c r="I1186" s="2">
        <v>40123</v>
      </c>
      <c r="J1186" s="1">
        <v>42566</v>
      </c>
      <c r="K1186" s="3">
        <v>70000</v>
      </c>
      <c r="L1186" s="1">
        <v>7169</v>
      </c>
      <c r="M1186" s="1" t="s">
        <v>2</v>
      </c>
      <c r="N1186" s="1" t="s">
        <v>1453</v>
      </c>
    </row>
    <row r="1187" spans="1:14" x14ac:dyDescent="0.25">
      <c r="A1187" s="1">
        <v>9730</v>
      </c>
      <c r="B1187" s="1" t="s">
        <v>676</v>
      </c>
      <c r="C1187" s="1" t="s">
        <v>1</v>
      </c>
      <c r="D1187" s="1">
        <v>39532</v>
      </c>
      <c r="E1187" s="1" t="s">
        <v>1852</v>
      </c>
      <c r="F1187" s="32" t="str">
        <f>VLOOKUP(E1187,Grupo!A:B,2,0)</f>
        <v>_Distribuidor_Ester</v>
      </c>
      <c r="G1187" s="1">
        <v>1</v>
      </c>
      <c r="H1187" s="1">
        <v>24618</v>
      </c>
      <c r="I1187" s="2">
        <v>40129</v>
      </c>
      <c r="J1187" s="1">
        <v>42612</v>
      </c>
      <c r="K1187" s="3">
        <v>83000</v>
      </c>
      <c r="L1187" s="1">
        <v>7227</v>
      </c>
      <c r="M1187" s="1" t="s">
        <v>1</v>
      </c>
      <c r="N1187" s="1" t="s">
        <v>1619</v>
      </c>
    </row>
    <row r="1188" spans="1:14" x14ac:dyDescent="0.25">
      <c r="A1188" s="1">
        <v>9735</v>
      </c>
      <c r="B1188" s="1" t="s">
        <v>675</v>
      </c>
      <c r="C1188" s="1" t="s">
        <v>108</v>
      </c>
      <c r="D1188" s="1">
        <v>34357</v>
      </c>
      <c r="E1188" s="1" t="s">
        <v>2193</v>
      </c>
      <c r="F1188" s="32" t="str">
        <f>VLOOKUP(E1188,Grupo!A:B,2,0)</f>
        <v>_Colhedoras</v>
      </c>
      <c r="G1188" s="1">
        <v>1</v>
      </c>
      <c r="H1188" s="1">
        <v>24893</v>
      </c>
      <c r="I1188" s="2">
        <v>40129</v>
      </c>
      <c r="J1188" s="1">
        <v>42617</v>
      </c>
      <c r="K1188" s="3">
        <v>29500</v>
      </c>
      <c r="L1188" s="1">
        <v>7127</v>
      </c>
      <c r="M1188" s="1" t="s">
        <v>108</v>
      </c>
      <c r="N1188" s="1" t="s">
        <v>1291</v>
      </c>
    </row>
    <row r="1189" spans="1:14" x14ac:dyDescent="0.25">
      <c r="A1189" s="1">
        <v>1046</v>
      </c>
      <c r="B1189" s="1" t="s">
        <v>37</v>
      </c>
      <c r="C1189" s="1" t="s">
        <v>29</v>
      </c>
      <c r="D1189" s="1">
        <v>36894</v>
      </c>
      <c r="E1189" s="1" t="s">
        <v>1185</v>
      </c>
      <c r="F1189" s="32" t="str">
        <f>VLOOKUP(E1189,Grupo!A:B,2,0)</f>
        <v>_TMX 06-10 m</v>
      </c>
      <c r="G1189" s="1">
        <v>1</v>
      </c>
      <c r="H1189" s="1">
        <v>24605</v>
      </c>
      <c r="I1189" s="2">
        <v>40129</v>
      </c>
      <c r="J1189" s="1">
        <v>42616</v>
      </c>
      <c r="K1189" s="3">
        <v>57500</v>
      </c>
      <c r="L1189" s="1">
        <v>7228</v>
      </c>
      <c r="M1189" s="1" t="s">
        <v>29</v>
      </c>
      <c r="N1189" s="1" t="s">
        <v>1213</v>
      </c>
    </row>
    <row r="1190" spans="1:14" x14ac:dyDescent="0.25">
      <c r="A1190" s="1">
        <v>9687</v>
      </c>
      <c r="B1190" s="1" t="s">
        <v>677</v>
      </c>
      <c r="C1190" s="1" t="s">
        <v>2</v>
      </c>
      <c r="D1190" s="1">
        <v>37372</v>
      </c>
      <c r="E1190" s="1" t="s">
        <v>1139</v>
      </c>
      <c r="F1190" s="32" t="str">
        <f>VLOOKUP(E1190,Grupo!A:B,2,0)</f>
        <v>_TMX 02-5 m</v>
      </c>
      <c r="G1190" s="1">
        <v>1</v>
      </c>
      <c r="H1190" s="1">
        <v>24249</v>
      </c>
      <c r="I1190" s="2">
        <v>40130</v>
      </c>
      <c r="J1190" s="1">
        <v>42635</v>
      </c>
      <c r="K1190" s="3">
        <v>70760</v>
      </c>
      <c r="L1190" s="1">
        <v>7190</v>
      </c>
      <c r="M1190" s="1" t="s">
        <v>2</v>
      </c>
      <c r="N1190" s="1" t="s">
        <v>1590</v>
      </c>
    </row>
    <row r="1191" spans="1:14" x14ac:dyDescent="0.25">
      <c r="A1191" s="1">
        <v>9743</v>
      </c>
      <c r="B1191" s="1" t="s">
        <v>678</v>
      </c>
      <c r="C1191" s="1" t="s">
        <v>2</v>
      </c>
      <c r="D1191" s="1">
        <v>32582</v>
      </c>
      <c r="E1191" s="1" t="s">
        <v>1164</v>
      </c>
      <c r="F1191" s="32" t="str">
        <f>VLOOKUP(E1191,Grupo!A:B,2,0)</f>
        <v>_Colhedoras</v>
      </c>
      <c r="G1191" s="1">
        <v>1</v>
      </c>
      <c r="H1191" s="1">
        <v>25010</v>
      </c>
      <c r="I1191" s="2">
        <v>40134</v>
      </c>
      <c r="J1191" s="1">
        <v>42657</v>
      </c>
      <c r="K1191" s="3">
        <v>30000</v>
      </c>
      <c r="L1191" s="1">
        <v>7234</v>
      </c>
      <c r="M1191" s="1" t="s">
        <v>2</v>
      </c>
      <c r="N1191" s="1" t="s">
        <v>1620</v>
      </c>
    </row>
    <row r="1192" spans="1:14" x14ac:dyDescent="0.25">
      <c r="A1192" s="1">
        <v>9698</v>
      </c>
      <c r="B1192" s="1" t="s">
        <v>679</v>
      </c>
      <c r="C1192" s="1" t="s">
        <v>79</v>
      </c>
      <c r="D1192" s="1">
        <v>35873</v>
      </c>
      <c r="E1192" s="1" t="s">
        <v>1155</v>
      </c>
      <c r="F1192" s="32" t="str">
        <f>VLOOKUP(E1192,Grupo!A:B,2,0)</f>
        <v>_RX 15-20 m</v>
      </c>
      <c r="G1192" s="1">
        <v>1</v>
      </c>
      <c r="H1192" s="1">
        <v>24375</v>
      </c>
      <c r="I1192" s="2">
        <v>40137</v>
      </c>
      <c r="J1192" s="1">
        <v>42686</v>
      </c>
      <c r="K1192" s="3">
        <v>128000</v>
      </c>
      <c r="L1192" s="1">
        <v>7220</v>
      </c>
      <c r="M1192" s="1" t="s">
        <v>79</v>
      </c>
      <c r="N1192" s="1" t="s">
        <v>1325</v>
      </c>
    </row>
    <row r="1193" spans="1:14" x14ac:dyDescent="0.25">
      <c r="A1193" s="1">
        <v>2659</v>
      </c>
      <c r="B1193" s="1" t="s">
        <v>389</v>
      </c>
      <c r="C1193" s="1" t="s">
        <v>175</v>
      </c>
      <c r="D1193" s="1">
        <v>32582</v>
      </c>
      <c r="E1193" s="1" t="s">
        <v>1164</v>
      </c>
      <c r="F1193" s="32" t="str">
        <f>VLOOKUP(E1193,Grupo!A:B,2,0)</f>
        <v>_Colhedoras</v>
      </c>
      <c r="G1193" s="1">
        <v>1</v>
      </c>
      <c r="H1193" s="1">
        <v>25108</v>
      </c>
      <c r="I1193" s="2">
        <v>40140</v>
      </c>
      <c r="J1193" s="1">
        <v>42701</v>
      </c>
      <c r="K1193" s="3">
        <v>26230</v>
      </c>
      <c r="L1193" s="1">
        <v>7242</v>
      </c>
      <c r="M1193" s="1" t="s">
        <v>175</v>
      </c>
      <c r="N1193" s="1" t="s">
        <v>1449</v>
      </c>
    </row>
    <row r="1194" spans="1:14" x14ac:dyDescent="0.25">
      <c r="A1194" s="1">
        <v>9460</v>
      </c>
      <c r="B1194" s="1" t="s">
        <v>580</v>
      </c>
      <c r="C1194" s="1" t="s">
        <v>79</v>
      </c>
      <c r="D1194" s="1">
        <v>35520</v>
      </c>
      <c r="E1194" s="1" t="s">
        <v>1169</v>
      </c>
      <c r="F1194" s="32" t="str">
        <f>VLOOKUP(E1194,Grupo!A:B,2,0)</f>
        <v>_Wagon</v>
      </c>
      <c r="G1194" s="1">
        <v>1</v>
      </c>
      <c r="H1194" s="1">
        <v>24527</v>
      </c>
      <c r="I1194" s="2">
        <v>40140</v>
      </c>
      <c r="J1194" s="1">
        <v>42707</v>
      </c>
      <c r="K1194" s="3">
        <v>49000</v>
      </c>
      <c r="L1194" s="1">
        <v>7230</v>
      </c>
      <c r="M1194" s="1" t="s">
        <v>79</v>
      </c>
      <c r="N1194" s="1" t="s">
        <v>1563</v>
      </c>
    </row>
    <row r="1195" spans="1:14" x14ac:dyDescent="0.25">
      <c r="A1195" s="1">
        <v>2659</v>
      </c>
      <c r="B1195" s="1" t="s">
        <v>389</v>
      </c>
      <c r="C1195" s="1" t="s">
        <v>175</v>
      </c>
      <c r="D1195" s="1">
        <v>25919</v>
      </c>
      <c r="E1195" s="1" t="s">
        <v>1160</v>
      </c>
      <c r="F1195" s="32" t="str">
        <f>VLOOKUP(E1195,Grupo!A:B,2,0)</f>
        <v>_VM 2-8 m</v>
      </c>
      <c r="G1195" s="1">
        <v>1</v>
      </c>
      <c r="H1195" s="1">
        <v>25108</v>
      </c>
      <c r="I1195" s="2">
        <v>40140</v>
      </c>
      <c r="J1195" s="1">
        <v>42701</v>
      </c>
      <c r="K1195" s="3">
        <v>52833.24</v>
      </c>
      <c r="L1195" s="1">
        <v>7241</v>
      </c>
      <c r="M1195" s="1" t="s">
        <v>175</v>
      </c>
      <c r="N1195" s="1" t="s">
        <v>1449</v>
      </c>
    </row>
    <row r="1196" spans="1:14" x14ac:dyDescent="0.25">
      <c r="A1196" s="1">
        <v>9460</v>
      </c>
      <c r="B1196" s="1" t="s">
        <v>580</v>
      </c>
      <c r="C1196" s="1" t="s">
        <v>79</v>
      </c>
      <c r="D1196" s="1">
        <v>25919</v>
      </c>
      <c r="E1196" s="1" t="s">
        <v>1160</v>
      </c>
      <c r="F1196" s="32" t="str">
        <f>VLOOKUP(E1196,Grupo!A:B,2,0)</f>
        <v>_VM 2-8 m</v>
      </c>
      <c r="G1196" s="1">
        <v>1</v>
      </c>
      <c r="H1196" s="1">
        <v>24986</v>
      </c>
      <c r="I1196" s="2">
        <v>40140</v>
      </c>
      <c r="J1196" s="1">
        <v>42708</v>
      </c>
      <c r="K1196" s="3">
        <v>55400</v>
      </c>
      <c r="L1196" s="1">
        <v>7105</v>
      </c>
      <c r="M1196" s="1" t="s">
        <v>79</v>
      </c>
      <c r="N1196" s="1" t="s">
        <v>1563</v>
      </c>
    </row>
    <row r="1197" spans="1:14" x14ac:dyDescent="0.25">
      <c r="A1197" s="1">
        <v>9670</v>
      </c>
      <c r="B1197" s="1" t="s">
        <v>50</v>
      </c>
      <c r="C1197" s="1" t="s">
        <v>4</v>
      </c>
      <c r="D1197" s="1">
        <v>37090</v>
      </c>
      <c r="E1197" s="1" t="s">
        <v>1142</v>
      </c>
      <c r="F1197" s="32" t="str">
        <f>VLOOKUP(E1197,Grupo!A:B,2,0)</f>
        <v>_TMX 02-5 m</v>
      </c>
      <c r="G1197" s="1">
        <v>1</v>
      </c>
      <c r="H1197" s="1">
        <v>24910</v>
      </c>
      <c r="I1197" s="2">
        <v>40142</v>
      </c>
      <c r="J1197" s="1">
        <v>42718</v>
      </c>
      <c r="K1197" s="3">
        <v>36500</v>
      </c>
      <c r="L1197" s="1">
        <v>7254</v>
      </c>
      <c r="M1197" s="1" t="s">
        <v>4</v>
      </c>
      <c r="N1197" s="1" t="s">
        <v>1297</v>
      </c>
    </row>
    <row r="1198" spans="1:14" x14ac:dyDescent="0.25">
      <c r="A1198" s="1">
        <v>7884</v>
      </c>
      <c r="B1198" s="1" t="s">
        <v>298</v>
      </c>
      <c r="C1198" s="1" t="s">
        <v>55</v>
      </c>
      <c r="D1198" s="1">
        <v>32582</v>
      </c>
      <c r="E1198" s="1" t="s">
        <v>1164</v>
      </c>
      <c r="F1198" s="32" t="str">
        <f>VLOOKUP(E1198,Grupo!A:B,2,0)</f>
        <v>_Colhedoras</v>
      </c>
      <c r="G1198" s="1">
        <v>1</v>
      </c>
      <c r="H1198" s="1">
        <v>25113</v>
      </c>
      <c r="I1198" s="2">
        <v>40144</v>
      </c>
      <c r="J1198" s="1">
        <v>42744</v>
      </c>
      <c r="K1198" s="3">
        <v>26000</v>
      </c>
      <c r="L1198" s="1">
        <v>7259</v>
      </c>
      <c r="M1198" s="1" t="s">
        <v>55</v>
      </c>
      <c r="N1198" s="1" t="s">
        <v>1300</v>
      </c>
    </row>
    <row r="1199" spans="1:14" x14ac:dyDescent="0.25">
      <c r="A1199" s="1">
        <v>7909</v>
      </c>
      <c r="B1199" s="1" t="s">
        <v>47</v>
      </c>
      <c r="C1199" s="1" t="s">
        <v>48</v>
      </c>
      <c r="D1199" s="1">
        <v>32582</v>
      </c>
      <c r="E1199" s="1" t="s">
        <v>1164</v>
      </c>
      <c r="F1199" s="32" t="str">
        <f>VLOOKUP(E1199,Grupo!A:B,2,0)</f>
        <v>_Colhedoras</v>
      </c>
      <c r="G1199" s="1">
        <v>1</v>
      </c>
      <c r="H1199" s="1">
        <v>25136</v>
      </c>
      <c r="I1199" s="2">
        <v>40148</v>
      </c>
      <c r="J1199" s="1">
        <v>42783</v>
      </c>
      <c r="K1199" s="3">
        <v>31000</v>
      </c>
      <c r="L1199" s="1"/>
      <c r="M1199" s="1" t="s">
        <v>48</v>
      </c>
      <c r="N1199" s="1" t="s">
        <v>1220</v>
      </c>
    </row>
    <row r="1200" spans="1:14" x14ac:dyDescent="0.25">
      <c r="A1200" s="1">
        <v>2002</v>
      </c>
      <c r="B1200" s="1" t="s">
        <v>261</v>
      </c>
      <c r="C1200" s="1" t="s">
        <v>2</v>
      </c>
      <c r="D1200" s="1">
        <v>25993</v>
      </c>
      <c r="E1200" s="1" t="s">
        <v>1982</v>
      </c>
      <c r="F1200" s="32" t="str">
        <f>VLOOKUP(E1200,Grupo!A:B,2,0)</f>
        <v>_VM 2-8 m</v>
      </c>
      <c r="G1200" s="1">
        <v>1</v>
      </c>
      <c r="H1200" s="1">
        <v>25037</v>
      </c>
      <c r="I1200" s="2">
        <v>40148</v>
      </c>
      <c r="J1200" s="1">
        <v>42781</v>
      </c>
      <c r="K1200" s="3">
        <v>28500</v>
      </c>
      <c r="L1200" s="1">
        <v>7256</v>
      </c>
      <c r="M1200" s="1" t="s">
        <v>2</v>
      </c>
      <c r="N1200" s="1" t="s">
        <v>1565</v>
      </c>
    </row>
    <row r="1201" spans="1:14" x14ac:dyDescent="0.25">
      <c r="A1201" s="1">
        <v>880</v>
      </c>
      <c r="B1201" s="1" t="s">
        <v>215</v>
      </c>
      <c r="C1201" s="1" t="s">
        <v>4</v>
      </c>
      <c r="D1201" s="1">
        <v>36894</v>
      </c>
      <c r="E1201" s="1" t="s">
        <v>1185</v>
      </c>
      <c r="F1201" s="32" t="str">
        <f>VLOOKUP(E1201,Grupo!A:B,2,0)</f>
        <v>_TMX 06-10 m</v>
      </c>
      <c r="G1201" s="1">
        <v>1</v>
      </c>
      <c r="H1201" s="1">
        <v>25175</v>
      </c>
      <c r="I1201" s="2">
        <v>40157</v>
      </c>
      <c r="J1201" s="1">
        <v>42858</v>
      </c>
      <c r="K1201" s="3">
        <v>53000</v>
      </c>
      <c r="L1201" s="1"/>
      <c r="M1201" s="1" t="s">
        <v>4</v>
      </c>
      <c r="N1201" s="1" t="s">
        <v>1259</v>
      </c>
    </row>
    <row r="1202" spans="1:14" x14ac:dyDescent="0.25">
      <c r="A1202" s="1">
        <v>9744</v>
      </c>
      <c r="B1202" s="1" t="s">
        <v>680</v>
      </c>
      <c r="C1202" s="1" t="s">
        <v>2</v>
      </c>
      <c r="D1202" s="1">
        <v>37207</v>
      </c>
      <c r="E1202" s="1" t="s">
        <v>1138</v>
      </c>
      <c r="F1202" s="32" t="str">
        <f>VLOOKUP(E1202,Grupo!A:B,2,0)</f>
        <v>_TMX 02-5 m</v>
      </c>
      <c r="G1202" s="1">
        <v>1</v>
      </c>
      <c r="H1202" s="1">
        <v>25039</v>
      </c>
      <c r="I1202" s="2">
        <v>40158</v>
      </c>
      <c r="J1202" s="1">
        <v>42869</v>
      </c>
      <c r="K1202" s="3">
        <v>66000</v>
      </c>
      <c r="L1202" s="1">
        <v>7258</v>
      </c>
      <c r="M1202" s="1" t="s">
        <v>2</v>
      </c>
      <c r="N1202" s="1" t="s">
        <v>1621</v>
      </c>
    </row>
    <row r="1203" spans="1:14" x14ac:dyDescent="0.25">
      <c r="A1203" s="1">
        <v>9569</v>
      </c>
      <c r="B1203" s="1" t="s">
        <v>616</v>
      </c>
      <c r="C1203" s="1" t="s">
        <v>175</v>
      </c>
      <c r="D1203" s="1">
        <v>32582</v>
      </c>
      <c r="E1203" s="1" t="s">
        <v>1164</v>
      </c>
      <c r="F1203" s="32" t="str">
        <f>VLOOKUP(E1203,Grupo!A:B,2,0)</f>
        <v>_Colhedoras</v>
      </c>
      <c r="G1203" s="1">
        <v>1</v>
      </c>
      <c r="H1203" s="1">
        <v>25266</v>
      </c>
      <c r="I1203" s="2">
        <v>40163</v>
      </c>
      <c r="J1203" s="1">
        <v>42900</v>
      </c>
      <c r="K1203" s="3">
        <v>20230</v>
      </c>
      <c r="L1203" s="1">
        <v>7249</v>
      </c>
      <c r="M1203" s="1" t="s">
        <v>175</v>
      </c>
      <c r="N1203" s="1" t="s">
        <v>1584</v>
      </c>
    </row>
    <row r="1204" spans="1:14" x14ac:dyDescent="0.25">
      <c r="A1204" s="1">
        <v>9569</v>
      </c>
      <c r="B1204" s="1" t="s">
        <v>616</v>
      </c>
      <c r="C1204" s="1" t="s">
        <v>175</v>
      </c>
      <c r="D1204" s="1">
        <v>17922</v>
      </c>
      <c r="E1204" s="1" t="s">
        <v>2188</v>
      </c>
      <c r="F1204" s="32" t="str">
        <f>VLOOKUP(E1204,Grupo!A:B,2,0)</f>
        <v>_Colhedoras</v>
      </c>
      <c r="G1204" s="1">
        <v>1</v>
      </c>
      <c r="H1204" s="1">
        <v>25266</v>
      </c>
      <c r="I1204" s="2">
        <v>40163</v>
      </c>
      <c r="J1204" s="1">
        <v>42900</v>
      </c>
      <c r="K1204" s="3">
        <v>10674.3</v>
      </c>
      <c r="L1204" s="1">
        <v>6372</v>
      </c>
      <c r="M1204" s="1" t="s">
        <v>175</v>
      </c>
      <c r="N1204" s="1" t="s">
        <v>1584</v>
      </c>
    </row>
    <row r="1205" spans="1:14" x14ac:dyDescent="0.25">
      <c r="A1205" s="1">
        <v>9569</v>
      </c>
      <c r="B1205" s="1" t="s">
        <v>616</v>
      </c>
      <c r="C1205" s="1" t="s">
        <v>175</v>
      </c>
      <c r="D1205" s="1">
        <v>17922</v>
      </c>
      <c r="E1205" s="1" t="s">
        <v>2188</v>
      </c>
      <c r="F1205" s="32" t="str">
        <f>VLOOKUP(E1205,Grupo!A:B,2,0)</f>
        <v>_Colhedoras</v>
      </c>
      <c r="G1205" s="1">
        <v>1</v>
      </c>
      <c r="H1205" s="1">
        <v>25266</v>
      </c>
      <c r="I1205" s="2">
        <v>40163</v>
      </c>
      <c r="J1205" s="1">
        <v>42900</v>
      </c>
      <c r="K1205" s="3">
        <v>10674.3</v>
      </c>
      <c r="L1205" s="1">
        <v>6298</v>
      </c>
      <c r="M1205" s="1" t="s">
        <v>175</v>
      </c>
      <c r="N1205" s="1" t="s">
        <v>1584</v>
      </c>
    </row>
    <row r="1206" spans="1:14" x14ac:dyDescent="0.25">
      <c r="A1206" s="1">
        <v>9569</v>
      </c>
      <c r="B1206" s="1" t="s">
        <v>616</v>
      </c>
      <c r="C1206" s="1" t="s">
        <v>175</v>
      </c>
      <c r="D1206" s="1">
        <v>40471</v>
      </c>
      <c r="E1206" s="1" t="s">
        <v>2030</v>
      </c>
      <c r="F1206" s="32" t="str">
        <f>VLOOKUP(E1206,Grupo!A:B,2,0)</f>
        <v>_Distribuidor_Ester</v>
      </c>
      <c r="G1206" s="1">
        <v>1</v>
      </c>
      <c r="H1206" s="1">
        <v>25266</v>
      </c>
      <c r="I1206" s="2">
        <v>40163</v>
      </c>
      <c r="J1206" s="1">
        <v>42900</v>
      </c>
      <c r="K1206" s="3">
        <v>13299.53</v>
      </c>
      <c r="L1206" s="1">
        <v>7250</v>
      </c>
      <c r="M1206" s="1" t="s">
        <v>175</v>
      </c>
      <c r="N1206" s="1" t="s">
        <v>1584</v>
      </c>
    </row>
    <row r="1207" spans="1:14" x14ac:dyDescent="0.25">
      <c r="A1207" s="1">
        <v>9569</v>
      </c>
      <c r="B1207" s="1" t="s">
        <v>616</v>
      </c>
      <c r="C1207" s="1" t="s">
        <v>175</v>
      </c>
      <c r="D1207" s="1">
        <v>37143</v>
      </c>
      <c r="E1207" s="1" t="s">
        <v>1147</v>
      </c>
      <c r="F1207" s="32" t="str">
        <f>VLOOKUP(E1207,Grupo!A:B,2,0)</f>
        <v>_TMX 06-10 m</v>
      </c>
      <c r="G1207" s="1">
        <v>1</v>
      </c>
      <c r="H1207" s="1">
        <v>25265</v>
      </c>
      <c r="I1207" s="2">
        <v>40163</v>
      </c>
      <c r="J1207" s="1">
        <v>42899</v>
      </c>
      <c r="K1207" s="3">
        <v>50830.04</v>
      </c>
      <c r="L1207" s="1">
        <v>7246</v>
      </c>
      <c r="M1207" s="1" t="s">
        <v>175</v>
      </c>
      <c r="N1207" s="1" t="s">
        <v>1584</v>
      </c>
    </row>
    <row r="1208" spans="1:14" x14ac:dyDescent="0.25">
      <c r="A1208" s="1">
        <v>9569</v>
      </c>
      <c r="B1208" s="1" t="s">
        <v>616</v>
      </c>
      <c r="C1208" s="1" t="s">
        <v>175</v>
      </c>
      <c r="D1208" s="1">
        <v>25850</v>
      </c>
      <c r="E1208" s="1" t="s">
        <v>2229</v>
      </c>
      <c r="F1208" s="32" t="str">
        <f>VLOOKUP(E1208,Grupo!A:B,2,0)</f>
        <v>_Wagon</v>
      </c>
      <c r="G1208" s="1">
        <v>1</v>
      </c>
      <c r="H1208" s="1">
        <v>25265</v>
      </c>
      <c r="I1208" s="2">
        <v>40163</v>
      </c>
      <c r="J1208" s="1">
        <v>42899</v>
      </c>
      <c r="K1208" s="3">
        <v>23301.69</v>
      </c>
      <c r="L1208" s="1">
        <v>7248</v>
      </c>
      <c r="M1208" s="1" t="s">
        <v>175</v>
      </c>
      <c r="N1208" s="1" t="s">
        <v>1584</v>
      </c>
    </row>
    <row r="1209" spans="1:14" x14ac:dyDescent="0.25">
      <c r="A1209" s="1">
        <v>9569</v>
      </c>
      <c r="B1209" s="1" t="s">
        <v>616</v>
      </c>
      <c r="C1209" s="1" t="s">
        <v>175</v>
      </c>
      <c r="D1209" s="1">
        <v>25919</v>
      </c>
      <c r="E1209" s="1" t="s">
        <v>1160</v>
      </c>
      <c r="F1209" s="32" t="str">
        <f>VLOOKUP(E1209,Grupo!A:B,2,0)</f>
        <v>_VM 2-8 m</v>
      </c>
      <c r="G1209" s="1">
        <v>1</v>
      </c>
      <c r="H1209" s="1">
        <v>25266</v>
      </c>
      <c r="I1209" s="2">
        <v>40163</v>
      </c>
      <c r="J1209" s="1">
        <v>42900</v>
      </c>
      <c r="K1209" s="3">
        <v>33880.14</v>
      </c>
      <c r="L1209" s="1">
        <v>7247</v>
      </c>
      <c r="M1209" s="1" t="s">
        <v>175</v>
      </c>
      <c r="N1209" s="1" t="s">
        <v>1584</v>
      </c>
    </row>
    <row r="1210" spans="1:14" x14ac:dyDescent="0.25">
      <c r="A1210" s="1">
        <v>2540</v>
      </c>
      <c r="B1210" s="1" t="s">
        <v>364</v>
      </c>
      <c r="C1210" s="1" t="s">
        <v>4</v>
      </c>
      <c r="D1210" s="1">
        <v>25850</v>
      </c>
      <c r="E1210" s="1" t="s">
        <v>2229</v>
      </c>
      <c r="F1210" s="32" t="str">
        <f>VLOOKUP(E1210,Grupo!A:B,2,0)</f>
        <v>_Wagon</v>
      </c>
      <c r="G1210" s="1">
        <v>1</v>
      </c>
      <c r="H1210" s="1">
        <v>24530</v>
      </c>
      <c r="I1210" s="2">
        <v>40183</v>
      </c>
      <c r="J1210" s="1">
        <v>42972</v>
      </c>
      <c r="K1210" s="3">
        <v>30000</v>
      </c>
      <c r="L1210" s="1">
        <v>6682</v>
      </c>
      <c r="M1210" s="1" t="s">
        <v>4</v>
      </c>
      <c r="N1210" s="1" t="s">
        <v>1588</v>
      </c>
    </row>
    <row r="1211" spans="1:14" x14ac:dyDescent="0.25">
      <c r="A1211" s="1">
        <v>2155</v>
      </c>
      <c r="B1211" s="1" t="s">
        <v>296</v>
      </c>
      <c r="C1211" s="1" t="s">
        <v>77</v>
      </c>
      <c r="D1211" s="1">
        <v>33790</v>
      </c>
      <c r="E1211" s="1" t="s">
        <v>1177</v>
      </c>
      <c r="F1211" s="32" t="str">
        <f>VLOOKUP(E1211,Grupo!A:B,2,0)</f>
        <v>_Colhedoras</v>
      </c>
      <c r="G1211" s="1">
        <v>1</v>
      </c>
      <c r="H1211" s="1">
        <v>24964</v>
      </c>
      <c r="I1211" s="2">
        <v>40184</v>
      </c>
      <c r="J1211" s="1">
        <v>42987</v>
      </c>
      <c r="K1211" s="3">
        <v>39500</v>
      </c>
      <c r="L1211" s="1">
        <v>7219</v>
      </c>
      <c r="M1211" s="1" t="s">
        <v>77</v>
      </c>
      <c r="N1211" s="1" t="s">
        <v>1389</v>
      </c>
    </row>
    <row r="1212" spans="1:14" x14ac:dyDescent="0.25">
      <c r="A1212" s="1">
        <v>9705</v>
      </c>
      <c r="B1212" s="1" t="s">
        <v>681</v>
      </c>
      <c r="C1212" s="1" t="s">
        <v>79</v>
      </c>
      <c r="D1212" s="1">
        <v>33790</v>
      </c>
      <c r="E1212" s="1" t="s">
        <v>1177</v>
      </c>
      <c r="F1212" s="32" t="str">
        <f>VLOOKUP(E1212,Grupo!A:B,2,0)</f>
        <v>_Colhedoras</v>
      </c>
      <c r="G1212" s="1">
        <v>1</v>
      </c>
      <c r="H1212" s="1">
        <v>23643</v>
      </c>
      <c r="I1212" s="2">
        <v>40184</v>
      </c>
      <c r="J1212" s="1">
        <v>42975</v>
      </c>
      <c r="K1212" s="3">
        <v>38000</v>
      </c>
      <c r="L1212" s="1">
        <v>7167</v>
      </c>
      <c r="M1212" s="1" t="s">
        <v>79</v>
      </c>
      <c r="N1212" s="1" t="s">
        <v>1622</v>
      </c>
    </row>
    <row r="1213" spans="1:14" x14ac:dyDescent="0.25">
      <c r="A1213" s="1">
        <v>9630</v>
      </c>
      <c r="B1213" s="1" t="s">
        <v>682</v>
      </c>
      <c r="C1213" s="1" t="s">
        <v>2</v>
      </c>
      <c r="D1213" s="1">
        <v>32582</v>
      </c>
      <c r="E1213" s="1" t="s">
        <v>1164</v>
      </c>
      <c r="F1213" s="32" t="str">
        <f>VLOOKUP(E1213,Grupo!A:B,2,0)</f>
        <v>_Colhedoras</v>
      </c>
      <c r="G1213" s="1">
        <v>1</v>
      </c>
      <c r="H1213" s="1">
        <v>25309</v>
      </c>
      <c r="I1213" s="2">
        <v>40191</v>
      </c>
      <c r="J1213" s="1">
        <v>43025</v>
      </c>
      <c r="K1213" s="3">
        <v>30000</v>
      </c>
      <c r="L1213" s="1">
        <v>7226</v>
      </c>
      <c r="M1213" s="1" t="s">
        <v>2</v>
      </c>
      <c r="N1213" s="1" t="s">
        <v>1623</v>
      </c>
    </row>
    <row r="1214" spans="1:14" x14ac:dyDescent="0.25">
      <c r="A1214" s="1">
        <v>9372</v>
      </c>
      <c r="B1214" s="1" t="s">
        <v>683</v>
      </c>
      <c r="C1214" s="1" t="s">
        <v>29</v>
      </c>
      <c r="D1214" s="1">
        <v>25993</v>
      </c>
      <c r="E1214" s="1" t="s">
        <v>1982</v>
      </c>
      <c r="F1214" s="32" t="str">
        <f>VLOOKUP(E1214,Grupo!A:B,2,0)</f>
        <v>_VM 2-8 m</v>
      </c>
      <c r="G1214" s="1">
        <v>1</v>
      </c>
      <c r="H1214" s="1">
        <v>25032</v>
      </c>
      <c r="I1214" s="2">
        <v>40196</v>
      </c>
      <c r="J1214" s="1">
        <v>43053</v>
      </c>
      <c r="K1214" s="3">
        <v>36000</v>
      </c>
      <c r="L1214" s="1">
        <v>7266</v>
      </c>
      <c r="M1214" s="1" t="s">
        <v>29</v>
      </c>
      <c r="N1214" s="1" t="s">
        <v>1307</v>
      </c>
    </row>
    <row r="1215" spans="1:14" x14ac:dyDescent="0.25">
      <c r="A1215" s="1">
        <v>9628</v>
      </c>
      <c r="B1215" s="1" t="s">
        <v>684</v>
      </c>
      <c r="C1215" s="1" t="s">
        <v>2</v>
      </c>
      <c r="D1215" s="1">
        <v>32582</v>
      </c>
      <c r="E1215" s="1" t="s">
        <v>1164</v>
      </c>
      <c r="F1215" s="32" t="str">
        <f>VLOOKUP(E1215,Grupo!A:B,2,0)</f>
        <v>_Colhedoras</v>
      </c>
      <c r="G1215" s="1">
        <v>1</v>
      </c>
      <c r="H1215" s="1">
        <v>24412</v>
      </c>
      <c r="I1215" s="2">
        <v>40199</v>
      </c>
      <c r="J1215" s="1">
        <v>43077</v>
      </c>
      <c r="K1215" s="3">
        <v>26000</v>
      </c>
      <c r="L1215" s="1">
        <v>7229</v>
      </c>
      <c r="M1215" s="1" t="s">
        <v>2</v>
      </c>
      <c r="N1215" s="1" t="s">
        <v>1350</v>
      </c>
    </row>
    <row r="1216" spans="1:14" x14ac:dyDescent="0.25">
      <c r="A1216" s="1">
        <v>9772</v>
      </c>
      <c r="B1216" s="1" t="s">
        <v>685</v>
      </c>
      <c r="C1216" s="1" t="s">
        <v>131</v>
      </c>
      <c r="D1216" s="1">
        <v>32582</v>
      </c>
      <c r="E1216" s="1" t="s">
        <v>1164</v>
      </c>
      <c r="F1216" s="32" t="str">
        <f>VLOOKUP(E1216,Grupo!A:B,2,0)</f>
        <v>_Colhedoras</v>
      </c>
      <c r="G1216" s="1">
        <v>1</v>
      </c>
      <c r="H1216" s="1">
        <v>25400</v>
      </c>
      <c r="I1216" s="2">
        <v>40200</v>
      </c>
      <c r="J1216" s="1">
        <v>43091</v>
      </c>
      <c r="K1216" s="3">
        <v>27000</v>
      </c>
      <c r="L1216" s="1">
        <v>7225</v>
      </c>
      <c r="M1216" s="1" t="s">
        <v>131</v>
      </c>
      <c r="N1216" s="1" t="s">
        <v>1624</v>
      </c>
    </row>
    <row r="1217" spans="1:14" x14ac:dyDescent="0.25">
      <c r="A1217" s="1">
        <v>9359</v>
      </c>
      <c r="B1217" s="1" t="s">
        <v>686</v>
      </c>
      <c r="C1217" s="1" t="s">
        <v>2</v>
      </c>
      <c r="D1217" s="1">
        <v>40757</v>
      </c>
      <c r="E1217" s="1" t="s">
        <v>1154</v>
      </c>
      <c r="F1217" s="32" t="str">
        <f>VLOOKUP(E1217,Grupo!A:B,2,0)</f>
        <v>_RX 0-11m</v>
      </c>
      <c r="G1217" s="1">
        <v>1</v>
      </c>
      <c r="H1217" s="1">
        <v>23876</v>
      </c>
      <c r="I1217" s="2">
        <v>40203</v>
      </c>
      <c r="J1217" s="1">
        <v>43104</v>
      </c>
      <c r="K1217" s="3">
        <v>90000</v>
      </c>
      <c r="L1217" s="1">
        <v>7180</v>
      </c>
      <c r="M1217" s="1" t="s">
        <v>2</v>
      </c>
      <c r="N1217" s="1" t="s">
        <v>1245</v>
      </c>
    </row>
    <row r="1218" spans="1:14" x14ac:dyDescent="0.25">
      <c r="A1218" s="1">
        <v>7306</v>
      </c>
      <c r="B1218" s="1" t="s">
        <v>411</v>
      </c>
      <c r="C1218" s="1" t="s">
        <v>4</v>
      </c>
      <c r="D1218" s="1">
        <v>35873</v>
      </c>
      <c r="E1218" s="1" t="s">
        <v>1155</v>
      </c>
      <c r="F1218" s="32" t="str">
        <f>VLOOKUP(E1218,Grupo!A:B,2,0)</f>
        <v>_RX 15-20 m</v>
      </c>
      <c r="G1218" s="1">
        <v>1</v>
      </c>
      <c r="H1218" s="1">
        <v>25135</v>
      </c>
      <c r="I1218" s="2">
        <v>40204</v>
      </c>
      <c r="J1218" s="1">
        <v>43105</v>
      </c>
      <c r="K1218" s="3">
        <v>165000</v>
      </c>
      <c r="L1218" s="1">
        <v>7260</v>
      </c>
      <c r="M1218" s="1" t="s">
        <v>4</v>
      </c>
      <c r="N1218" s="1" t="s">
        <v>1464</v>
      </c>
    </row>
    <row r="1219" spans="1:14" x14ac:dyDescent="0.25">
      <c r="A1219" s="1">
        <v>9743</v>
      </c>
      <c r="B1219" s="1" t="s">
        <v>678</v>
      </c>
      <c r="C1219" s="1" t="s">
        <v>2</v>
      </c>
      <c r="D1219" s="1">
        <v>37207</v>
      </c>
      <c r="E1219" s="1" t="s">
        <v>1138</v>
      </c>
      <c r="F1219" s="32" t="str">
        <f>VLOOKUP(E1219,Grupo!A:B,2,0)</f>
        <v>_TMX 02-5 m</v>
      </c>
      <c r="G1219" s="1">
        <v>1</v>
      </c>
      <c r="H1219" s="1">
        <v>25011</v>
      </c>
      <c r="I1219" s="2">
        <v>40206</v>
      </c>
      <c r="J1219" s="1">
        <v>43123</v>
      </c>
      <c r="K1219" s="3">
        <v>63000</v>
      </c>
      <c r="L1219" s="1">
        <v>7255</v>
      </c>
      <c r="M1219" s="1" t="s">
        <v>2</v>
      </c>
      <c r="N1219" s="1" t="s">
        <v>1620</v>
      </c>
    </row>
    <row r="1220" spans="1:14" x14ac:dyDescent="0.25">
      <c r="A1220" s="1">
        <v>2687</v>
      </c>
      <c r="B1220" s="1" t="s">
        <v>687</v>
      </c>
      <c r="C1220" s="1" t="s">
        <v>4</v>
      </c>
      <c r="D1220" s="1">
        <v>37090</v>
      </c>
      <c r="E1220" s="1" t="s">
        <v>1142</v>
      </c>
      <c r="F1220" s="32" t="str">
        <f>VLOOKUP(E1220,Grupo!A:B,2,0)</f>
        <v>_TMX 02-5 m</v>
      </c>
      <c r="G1220" s="1">
        <v>1</v>
      </c>
      <c r="H1220" s="1">
        <v>25243</v>
      </c>
      <c r="I1220" s="2">
        <v>40207</v>
      </c>
      <c r="J1220" s="1">
        <v>43127</v>
      </c>
      <c r="K1220" s="3">
        <v>46000</v>
      </c>
      <c r="L1220" s="1">
        <v>7272</v>
      </c>
      <c r="M1220" s="1" t="s">
        <v>4</v>
      </c>
      <c r="N1220" s="1" t="s">
        <v>1625</v>
      </c>
    </row>
    <row r="1221" spans="1:14" x14ac:dyDescent="0.25">
      <c r="A1221" s="1">
        <v>3615</v>
      </c>
      <c r="B1221" s="1" t="s">
        <v>688</v>
      </c>
      <c r="C1221" s="1" t="s">
        <v>4</v>
      </c>
      <c r="D1221" s="1">
        <v>37090</v>
      </c>
      <c r="E1221" s="1" t="s">
        <v>1142</v>
      </c>
      <c r="F1221" s="32" t="str">
        <f>VLOOKUP(E1221,Grupo!A:B,2,0)</f>
        <v>_TMX 02-5 m</v>
      </c>
      <c r="G1221" s="1">
        <v>1</v>
      </c>
      <c r="H1221" s="1">
        <v>25357</v>
      </c>
      <c r="I1221" s="2">
        <v>40217</v>
      </c>
      <c r="J1221" s="1">
        <v>43211</v>
      </c>
      <c r="K1221" s="3">
        <v>40000</v>
      </c>
      <c r="L1221" s="1">
        <v>7262</v>
      </c>
      <c r="M1221" s="1" t="s">
        <v>4</v>
      </c>
      <c r="N1221" s="1" t="s">
        <v>1430</v>
      </c>
    </row>
    <row r="1222" spans="1:14" x14ac:dyDescent="0.25">
      <c r="A1222" s="1">
        <v>9565</v>
      </c>
      <c r="B1222" s="1" t="s">
        <v>605</v>
      </c>
      <c r="C1222" s="1" t="s">
        <v>1</v>
      </c>
      <c r="D1222" s="1">
        <v>34912</v>
      </c>
      <c r="E1222" s="1" t="s">
        <v>2244</v>
      </c>
      <c r="F1222" s="32" t="e">
        <f>VLOOKUP(E1222,Grupo!A:B,2,0)</f>
        <v>#N/A</v>
      </c>
      <c r="G1222" s="1">
        <v>1</v>
      </c>
      <c r="H1222" s="1">
        <v>25159</v>
      </c>
      <c r="I1222" s="2">
        <v>40219</v>
      </c>
      <c r="J1222" s="1">
        <v>43234</v>
      </c>
      <c r="K1222" s="3">
        <v>32998</v>
      </c>
      <c r="L1222" s="1">
        <v>7268</v>
      </c>
      <c r="M1222" s="1" t="s">
        <v>1</v>
      </c>
      <c r="N1222" s="1" t="s">
        <v>1574</v>
      </c>
    </row>
    <row r="1223" spans="1:14" x14ac:dyDescent="0.25">
      <c r="A1223" s="1">
        <v>9759</v>
      </c>
      <c r="B1223" s="1" t="s">
        <v>689</v>
      </c>
      <c r="C1223" s="1" t="s">
        <v>4</v>
      </c>
      <c r="D1223" s="1">
        <v>41956</v>
      </c>
      <c r="E1223" s="1" t="s">
        <v>2238</v>
      </c>
      <c r="F1223" s="32" t="e">
        <f>VLOOKUP(E1223,Grupo!A:B,2,0)</f>
        <v>#N/A</v>
      </c>
      <c r="G1223" s="1">
        <v>1</v>
      </c>
      <c r="H1223" s="1">
        <v>25196</v>
      </c>
      <c r="I1223" s="2">
        <v>40221</v>
      </c>
      <c r="J1223" s="1">
        <v>43268</v>
      </c>
      <c r="K1223" s="3">
        <v>45000</v>
      </c>
      <c r="L1223" s="1">
        <v>7273</v>
      </c>
      <c r="M1223" s="1" t="s">
        <v>4</v>
      </c>
      <c r="N1223" s="1" t="s">
        <v>1288</v>
      </c>
    </row>
    <row r="1224" spans="1:14" x14ac:dyDescent="0.25">
      <c r="A1224" s="1">
        <v>9759</v>
      </c>
      <c r="B1224" s="1" t="s">
        <v>689</v>
      </c>
      <c r="C1224" s="1" t="s">
        <v>4</v>
      </c>
      <c r="D1224" s="1">
        <v>41956</v>
      </c>
      <c r="E1224" s="1" t="s">
        <v>2238</v>
      </c>
      <c r="F1224" s="32" t="e">
        <f>VLOOKUP(E1224,Grupo!A:B,2,0)</f>
        <v>#N/A</v>
      </c>
      <c r="G1224" s="1">
        <v>1</v>
      </c>
      <c r="H1224" s="1">
        <v>25197</v>
      </c>
      <c r="I1224" s="2">
        <v>40221</v>
      </c>
      <c r="J1224" s="1">
        <v>43269</v>
      </c>
      <c r="K1224" s="3">
        <v>45000</v>
      </c>
      <c r="L1224" s="1">
        <v>7274</v>
      </c>
      <c r="M1224" s="1" t="s">
        <v>4</v>
      </c>
      <c r="N1224" s="1" t="s">
        <v>1288</v>
      </c>
    </row>
    <row r="1225" spans="1:14" x14ac:dyDescent="0.25">
      <c r="A1225" s="1">
        <v>1289</v>
      </c>
      <c r="B1225" s="1" t="s">
        <v>690</v>
      </c>
      <c r="C1225" s="1" t="s">
        <v>2</v>
      </c>
      <c r="D1225" s="1">
        <v>32582</v>
      </c>
      <c r="E1225" s="1" t="s">
        <v>1164</v>
      </c>
      <c r="F1225" s="32" t="str">
        <f>VLOOKUP(E1225,Grupo!A:B,2,0)</f>
        <v>_Colhedoras</v>
      </c>
      <c r="G1225" s="1">
        <v>1</v>
      </c>
      <c r="H1225" s="1">
        <v>25638</v>
      </c>
      <c r="I1225" s="2">
        <v>40228</v>
      </c>
      <c r="J1225" s="1">
        <v>43303</v>
      </c>
      <c r="K1225" s="3">
        <v>32460.32</v>
      </c>
      <c r="L1225" s="1">
        <v>7236</v>
      </c>
      <c r="M1225" s="1" t="s">
        <v>2</v>
      </c>
      <c r="N1225" s="1" t="s">
        <v>1626</v>
      </c>
    </row>
    <row r="1226" spans="1:14" x14ac:dyDescent="0.25">
      <c r="A1226" s="1">
        <v>9569</v>
      </c>
      <c r="B1226" s="1" t="s">
        <v>616</v>
      </c>
      <c r="C1226" s="1" t="s">
        <v>175</v>
      </c>
      <c r="D1226" s="1">
        <v>38968</v>
      </c>
      <c r="E1226" s="1" t="s">
        <v>1163</v>
      </c>
      <c r="F1226" s="32" t="str">
        <f>VLOOKUP(E1226,Grupo!A:B,2,0)</f>
        <v>_VM 9 m ou &gt;</v>
      </c>
      <c r="G1226" s="1">
        <v>1</v>
      </c>
      <c r="H1226" s="1">
        <v>25376</v>
      </c>
      <c r="I1226" s="2">
        <v>40232</v>
      </c>
      <c r="J1226" s="1">
        <v>43321</v>
      </c>
      <c r="K1226" s="3">
        <v>68242.95</v>
      </c>
      <c r="L1226" s="1">
        <v>0</v>
      </c>
      <c r="M1226" s="1" t="s">
        <v>175</v>
      </c>
      <c r="N1226" s="1" t="s">
        <v>1584</v>
      </c>
    </row>
    <row r="1227" spans="1:14" x14ac:dyDescent="0.25">
      <c r="A1227" s="1">
        <v>9793</v>
      </c>
      <c r="B1227" s="1" t="s">
        <v>691</v>
      </c>
      <c r="C1227" s="1" t="s">
        <v>4</v>
      </c>
      <c r="D1227" s="1">
        <v>33790</v>
      </c>
      <c r="E1227" s="1" t="s">
        <v>1177</v>
      </c>
      <c r="F1227" s="32" t="str">
        <f>VLOOKUP(E1227,Grupo!A:B,2,0)</f>
        <v>_Colhedoras</v>
      </c>
      <c r="G1227" s="1">
        <v>1</v>
      </c>
      <c r="H1227" s="1">
        <v>25582</v>
      </c>
      <c r="I1227" s="2">
        <v>40234</v>
      </c>
      <c r="J1227" s="1">
        <v>43359</v>
      </c>
      <c r="K1227" s="3">
        <v>48000</v>
      </c>
      <c r="L1227" s="1">
        <v>7286</v>
      </c>
      <c r="M1227" s="1" t="s">
        <v>4</v>
      </c>
      <c r="N1227" s="1" t="s">
        <v>1627</v>
      </c>
    </row>
    <row r="1228" spans="1:14" x14ac:dyDescent="0.25">
      <c r="A1228" s="1">
        <v>9761</v>
      </c>
      <c r="B1228" s="1" t="s">
        <v>694</v>
      </c>
      <c r="C1228" s="1" t="s">
        <v>10</v>
      </c>
      <c r="D1228" s="1">
        <v>37372</v>
      </c>
      <c r="E1228" s="1" t="s">
        <v>1139</v>
      </c>
      <c r="F1228" s="32" t="str">
        <f>VLOOKUP(E1228,Grupo!A:B,2,0)</f>
        <v>_TMX 02-5 m</v>
      </c>
      <c r="G1228" s="1">
        <v>1</v>
      </c>
      <c r="H1228" s="1">
        <v>24875</v>
      </c>
      <c r="I1228" s="2">
        <v>40235</v>
      </c>
      <c r="J1228" s="1">
        <v>43372</v>
      </c>
      <c r="K1228" s="3">
        <v>75000</v>
      </c>
      <c r="L1228" s="1">
        <v>7269</v>
      </c>
      <c r="M1228" s="1" t="s">
        <v>10</v>
      </c>
      <c r="N1228" s="1" t="s">
        <v>1628</v>
      </c>
    </row>
    <row r="1229" spans="1:14" x14ac:dyDescent="0.25">
      <c r="A1229" s="1">
        <v>9755</v>
      </c>
      <c r="B1229" s="1" t="s">
        <v>693</v>
      </c>
      <c r="C1229" s="1" t="s">
        <v>4</v>
      </c>
      <c r="D1229" s="1">
        <v>40757</v>
      </c>
      <c r="E1229" s="1" t="s">
        <v>1154</v>
      </c>
      <c r="F1229" s="32" t="str">
        <f>VLOOKUP(E1229,Grupo!A:B,2,0)</f>
        <v>_RX 0-11m</v>
      </c>
      <c r="G1229" s="1">
        <v>1</v>
      </c>
      <c r="H1229" s="1">
        <v>25127</v>
      </c>
      <c r="I1229" s="2">
        <v>40235</v>
      </c>
      <c r="J1229" s="1">
        <v>43377</v>
      </c>
      <c r="K1229" s="3">
        <v>89700</v>
      </c>
      <c r="L1229" s="1">
        <v>7265</v>
      </c>
      <c r="M1229" s="1" t="s">
        <v>4</v>
      </c>
      <c r="N1229" s="1" t="s">
        <v>1297</v>
      </c>
    </row>
    <row r="1230" spans="1:14" x14ac:dyDescent="0.25">
      <c r="A1230" s="1">
        <v>9754</v>
      </c>
      <c r="B1230" s="1" t="s">
        <v>692</v>
      </c>
      <c r="C1230" s="1" t="s">
        <v>4</v>
      </c>
      <c r="D1230" s="1">
        <v>31744</v>
      </c>
      <c r="E1230" s="1" t="s">
        <v>1153</v>
      </c>
      <c r="F1230" s="32" t="str">
        <f>VLOOKUP(E1230,Grupo!A:B,2,0)</f>
        <v>_RX 0-11m</v>
      </c>
      <c r="G1230" s="1">
        <v>1</v>
      </c>
      <c r="H1230" s="1">
        <v>25129</v>
      </c>
      <c r="I1230" s="2">
        <v>40235</v>
      </c>
      <c r="J1230" s="1">
        <v>43378</v>
      </c>
      <c r="K1230" s="3">
        <v>61425</v>
      </c>
      <c r="L1230" s="1">
        <v>7264</v>
      </c>
      <c r="M1230" s="1" t="s">
        <v>4</v>
      </c>
      <c r="N1230" s="1" t="s">
        <v>1297</v>
      </c>
    </row>
    <row r="1231" spans="1:14" x14ac:dyDescent="0.25">
      <c r="A1231" s="1">
        <v>9742</v>
      </c>
      <c r="B1231" s="1" t="s">
        <v>696</v>
      </c>
      <c r="C1231" s="1" t="s">
        <v>10</v>
      </c>
      <c r="D1231" s="1">
        <v>37143</v>
      </c>
      <c r="E1231" s="1" t="s">
        <v>1147</v>
      </c>
      <c r="F1231" s="32" t="str">
        <f>VLOOKUP(E1231,Grupo!A:B,2,0)</f>
        <v>_TMX 06-10 m</v>
      </c>
      <c r="G1231" s="1">
        <v>1</v>
      </c>
      <c r="H1231" s="1">
        <v>25007</v>
      </c>
      <c r="I1231" s="2">
        <v>40238</v>
      </c>
      <c r="J1231" s="1">
        <v>43393</v>
      </c>
      <c r="K1231" s="3">
        <v>98000</v>
      </c>
      <c r="L1231" s="1">
        <v>7257</v>
      </c>
      <c r="M1231" s="1" t="s">
        <v>10</v>
      </c>
      <c r="N1231" s="1" t="s">
        <v>2064</v>
      </c>
    </row>
    <row r="1232" spans="1:14" x14ac:dyDescent="0.25">
      <c r="A1232" s="1">
        <v>9754</v>
      </c>
      <c r="B1232" s="1" t="s">
        <v>692</v>
      </c>
      <c r="C1232" s="1" t="s">
        <v>4</v>
      </c>
      <c r="D1232" s="1">
        <v>31744</v>
      </c>
      <c r="E1232" s="1" t="s">
        <v>1153</v>
      </c>
      <c r="F1232" s="32" t="str">
        <f>VLOOKUP(E1232,Grupo!A:B,2,0)</f>
        <v>_RX 0-11m</v>
      </c>
      <c r="G1232" s="1">
        <v>1</v>
      </c>
      <c r="H1232" s="1">
        <v>25713</v>
      </c>
      <c r="I1232" s="2">
        <v>40238</v>
      </c>
      <c r="J1232" s="1">
        <v>43394</v>
      </c>
      <c r="K1232" s="3">
        <v>61425</v>
      </c>
      <c r="L1232" s="1">
        <v>7264</v>
      </c>
      <c r="M1232" s="1" t="s">
        <v>4</v>
      </c>
      <c r="N1232" s="1" t="s">
        <v>1297</v>
      </c>
    </row>
    <row r="1233" spans="1:14" x14ac:dyDescent="0.25">
      <c r="A1233" s="1">
        <v>9758</v>
      </c>
      <c r="B1233" s="1" t="s">
        <v>695</v>
      </c>
      <c r="C1233" s="1" t="s">
        <v>4</v>
      </c>
      <c r="D1233" s="1">
        <v>36460</v>
      </c>
      <c r="E1233" s="1" t="s">
        <v>1149</v>
      </c>
      <c r="F1233" s="32" t="str">
        <f>VLOOKUP(E1233,Grupo!A:B,2,0)</f>
        <v>_TMX 02-5 m</v>
      </c>
      <c r="G1233" s="1">
        <v>1</v>
      </c>
      <c r="H1233" s="1">
        <v>25717</v>
      </c>
      <c r="I1233" s="2">
        <v>40238</v>
      </c>
      <c r="J1233" s="1">
        <v>43398</v>
      </c>
      <c r="K1233" s="3">
        <v>31000</v>
      </c>
      <c r="L1233" s="1">
        <v>7126</v>
      </c>
      <c r="M1233" s="1" t="s">
        <v>4</v>
      </c>
      <c r="N1233" s="1" t="s">
        <v>1629</v>
      </c>
    </row>
    <row r="1234" spans="1:14" x14ac:dyDescent="0.25">
      <c r="A1234" s="1">
        <v>1343</v>
      </c>
      <c r="B1234" s="1" t="s">
        <v>697</v>
      </c>
      <c r="C1234" s="1" t="s">
        <v>4</v>
      </c>
      <c r="D1234" s="1">
        <v>35873</v>
      </c>
      <c r="E1234" s="1" t="s">
        <v>1155</v>
      </c>
      <c r="F1234" s="32" t="str">
        <f>VLOOKUP(E1234,Grupo!A:B,2,0)</f>
        <v>_RX 15-20 m</v>
      </c>
      <c r="G1234" s="1">
        <v>1</v>
      </c>
      <c r="H1234" s="1">
        <v>25128</v>
      </c>
      <c r="I1234" s="2">
        <v>40240</v>
      </c>
      <c r="J1234" s="1">
        <v>43423</v>
      </c>
      <c r="K1234" s="3">
        <v>153075</v>
      </c>
      <c r="L1234" s="1">
        <v>7263</v>
      </c>
      <c r="M1234" s="1" t="s">
        <v>4</v>
      </c>
      <c r="N1234" s="1" t="s">
        <v>1297</v>
      </c>
    </row>
    <row r="1235" spans="1:14" x14ac:dyDescent="0.25">
      <c r="A1235" s="1">
        <v>9670</v>
      </c>
      <c r="B1235" s="1" t="s">
        <v>50</v>
      </c>
      <c r="C1235" s="1" t="s">
        <v>4</v>
      </c>
      <c r="D1235" s="1">
        <v>31744</v>
      </c>
      <c r="E1235" s="1" t="s">
        <v>1153</v>
      </c>
      <c r="F1235" s="32" t="str">
        <f>VLOOKUP(E1235,Grupo!A:B,2,0)</f>
        <v>_RX 0-11m</v>
      </c>
      <c r="G1235" s="1">
        <v>1</v>
      </c>
      <c r="H1235" s="1">
        <v>25455</v>
      </c>
      <c r="I1235" s="2">
        <v>40245</v>
      </c>
      <c r="J1235" s="1">
        <v>43455</v>
      </c>
      <c r="K1235" s="3">
        <v>41094</v>
      </c>
      <c r="L1235" s="1">
        <v>7289</v>
      </c>
      <c r="M1235" s="1" t="s">
        <v>4</v>
      </c>
      <c r="N1235" s="1" t="s">
        <v>1297</v>
      </c>
    </row>
    <row r="1236" spans="1:14" x14ac:dyDescent="0.25">
      <c r="A1236" s="1">
        <v>9670</v>
      </c>
      <c r="B1236" s="1" t="s">
        <v>50</v>
      </c>
      <c r="C1236" s="1" t="s">
        <v>4</v>
      </c>
      <c r="D1236" s="1">
        <v>37090</v>
      </c>
      <c r="E1236" s="1" t="s">
        <v>1142</v>
      </c>
      <c r="F1236" s="32" t="str">
        <f>VLOOKUP(E1236,Grupo!A:B,2,0)</f>
        <v>_TMX 02-5 m</v>
      </c>
      <c r="G1236" s="1">
        <v>1</v>
      </c>
      <c r="H1236" s="1">
        <v>24874</v>
      </c>
      <c r="I1236" s="2">
        <v>40245</v>
      </c>
      <c r="J1236" s="1">
        <v>43456</v>
      </c>
      <c r="K1236" s="3">
        <v>38200</v>
      </c>
      <c r="L1236" s="1">
        <v>7288</v>
      </c>
      <c r="M1236" s="1" t="s">
        <v>4</v>
      </c>
      <c r="N1236" s="1" t="s">
        <v>1297</v>
      </c>
    </row>
    <row r="1237" spans="1:14" x14ac:dyDescent="0.25">
      <c r="A1237" s="1">
        <v>9290</v>
      </c>
      <c r="B1237" s="1" t="s">
        <v>698</v>
      </c>
      <c r="C1237" s="1" t="s">
        <v>1</v>
      </c>
      <c r="D1237" s="1">
        <v>40526</v>
      </c>
      <c r="E1237" s="1" t="s">
        <v>1151</v>
      </c>
      <c r="F1237" s="32" t="str">
        <f>VLOOKUP(E1237,Grupo!A:B,2,0)</f>
        <v>_RX 0-11m</v>
      </c>
      <c r="G1237" s="1">
        <v>1</v>
      </c>
      <c r="H1237" s="1">
        <v>25787</v>
      </c>
      <c r="I1237" s="2">
        <v>40246</v>
      </c>
      <c r="J1237" s="1">
        <v>43464</v>
      </c>
      <c r="K1237" s="3">
        <v>115000</v>
      </c>
      <c r="L1237" s="1"/>
      <c r="M1237" s="1" t="s">
        <v>1</v>
      </c>
      <c r="N1237" s="1" t="s">
        <v>1280</v>
      </c>
    </row>
    <row r="1238" spans="1:14" x14ac:dyDescent="0.25">
      <c r="A1238" s="1">
        <v>9778</v>
      </c>
      <c r="B1238" s="1" t="s">
        <v>700</v>
      </c>
      <c r="C1238" s="1" t="s">
        <v>79</v>
      </c>
      <c r="D1238" s="1">
        <v>33790</v>
      </c>
      <c r="E1238" s="1" t="s">
        <v>1177</v>
      </c>
      <c r="F1238" s="32" t="str">
        <f>VLOOKUP(E1238,Grupo!A:B,2,0)</f>
        <v>_Colhedoras</v>
      </c>
      <c r="G1238" s="1">
        <v>1</v>
      </c>
      <c r="H1238" s="1">
        <v>25480</v>
      </c>
      <c r="I1238" s="2">
        <v>40247</v>
      </c>
      <c r="J1238" s="1">
        <v>43485</v>
      </c>
      <c r="K1238" s="3">
        <v>40000</v>
      </c>
      <c r="L1238" s="1">
        <v>7297</v>
      </c>
      <c r="M1238" s="1" t="s">
        <v>79</v>
      </c>
      <c r="N1238" s="1" t="s">
        <v>1630</v>
      </c>
    </row>
    <row r="1239" spans="1:14" x14ac:dyDescent="0.25">
      <c r="A1239" s="1">
        <v>9799</v>
      </c>
      <c r="B1239" s="1" t="s">
        <v>699</v>
      </c>
      <c r="C1239" s="1" t="s">
        <v>79</v>
      </c>
      <c r="D1239" s="1">
        <v>37372</v>
      </c>
      <c r="E1239" s="1" t="s">
        <v>1139</v>
      </c>
      <c r="F1239" s="32" t="str">
        <f>VLOOKUP(E1239,Grupo!A:B,2,0)</f>
        <v>_TMX 02-5 m</v>
      </c>
      <c r="G1239" s="1">
        <v>1</v>
      </c>
      <c r="H1239" s="1">
        <v>25653</v>
      </c>
      <c r="I1239" s="2">
        <v>40247</v>
      </c>
      <c r="J1239" s="1">
        <v>43486</v>
      </c>
      <c r="K1239" s="3">
        <v>74570</v>
      </c>
      <c r="L1239" s="1">
        <v>7316</v>
      </c>
      <c r="M1239" s="1" t="s">
        <v>79</v>
      </c>
      <c r="N1239" s="1" t="s">
        <v>1631</v>
      </c>
    </row>
    <row r="1240" spans="1:14" x14ac:dyDescent="0.25">
      <c r="A1240" s="1">
        <v>9758</v>
      </c>
      <c r="B1240" s="1" t="s">
        <v>695</v>
      </c>
      <c r="C1240" s="1" t="s">
        <v>4</v>
      </c>
      <c r="D1240" s="1">
        <v>36894</v>
      </c>
      <c r="E1240" s="1" t="s">
        <v>1185</v>
      </c>
      <c r="F1240" s="32" t="str">
        <f>VLOOKUP(E1240,Grupo!A:B,2,0)</f>
        <v>_TMX 06-10 m</v>
      </c>
      <c r="G1240" s="1">
        <v>1</v>
      </c>
      <c r="H1240" s="1">
        <v>25852</v>
      </c>
      <c r="I1240" s="2">
        <v>40252</v>
      </c>
      <c r="J1240" s="1">
        <v>43517</v>
      </c>
      <c r="K1240" s="3">
        <v>57958.38</v>
      </c>
      <c r="L1240" s="1"/>
      <c r="M1240" s="1" t="s">
        <v>4</v>
      </c>
      <c r="N1240" s="1" t="s">
        <v>1629</v>
      </c>
    </row>
    <row r="1241" spans="1:14" x14ac:dyDescent="0.25">
      <c r="A1241" s="1">
        <v>9770</v>
      </c>
      <c r="B1241" s="1" t="s">
        <v>701</v>
      </c>
      <c r="C1241" s="1" t="s">
        <v>4</v>
      </c>
      <c r="D1241" s="1">
        <v>37372</v>
      </c>
      <c r="E1241" s="1" t="s">
        <v>1139</v>
      </c>
      <c r="F1241" s="32" t="str">
        <f>VLOOKUP(E1241,Grupo!A:B,2,0)</f>
        <v>_TMX 02-5 m</v>
      </c>
      <c r="G1241" s="1">
        <v>1</v>
      </c>
      <c r="H1241" s="1">
        <v>25368</v>
      </c>
      <c r="I1241" s="2">
        <v>40253</v>
      </c>
      <c r="J1241" s="1">
        <v>43540</v>
      </c>
      <c r="K1241" s="3">
        <v>70000</v>
      </c>
      <c r="L1241" s="1">
        <v>7290</v>
      </c>
      <c r="M1241" s="1" t="s">
        <v>4</v>
      </c>
      <c r="N1241" s="1" t="s">
        <v>1586</v>
      </c>
    </row>
    <row r="1242" spans="1:14" x14ac:dyDescent="0.25">
      <c r="A1242" s="1">
        <v>3618</v>
      </c>
      <c r="B1242" s="1" t="s">
        <v>702</v>
      </c>
      <c r="C1242" s="1" t="s">
        <v>4</v>
      </c>
      <c r="D1242" s="1">
        <v>37201</v>
      </c>
      <c r="E1242" s="1" t="s">
        <v>2009</v>
      </c>
      <c r="F1242" s="32" t="str">
        <f>VLOOKUP(E1242,Grupo!A:B,2,0)</f>
        <v>_TMX 12-15 m</v>
      </c>
      <c r="G1242" s="1">
        <v>1</v>
      </c>
      <c r="H1242" s="1">
        <v>25421</v>
      </c>
      <c r="I1242" s="2">
        <v>40259</v>
      </c>
      <c r="J1242" s="1">
        <v>43585</v>
      </c>
      <c r="K1242" s="3">
        <v>145000</v>
      </c>
      <c r="L1242" s="1">
        <v>7293</v>
      </c>
      <c r="M1242" s="1" t="s">
        <v>4</v>
      </c>
      <c r="N1242" s="1" t="s">
        <v>1189</v>
      </c>
    </row>
    <row r="1243" spans="1:14" x14ac:dyDescent="0.25">
      <c r="A1243" s="1">
        <v>3618</v>
      </c>
      <c r="B1243" s="1" t="s">
        <v>702</v>
      </c>
      <c r="C1243" s="1" t="s">
        <v>4</v>
      </c>
      <c r="D1243" s="1">
        <v>32062</v>
      </c>
      <c r="E1243" s="1" t="s">
        <v>703</v>
      </c>
      <c r="F1243" s="32" t="e">
        <f>VLOOKUP(E1243,Grupo!A:B,2,0)</f>
        <v>#N/A</v>
      </c>
      <c r="G1243" s="1">
        <v>1</v>
      </c>
      <c r="H1243" s="1">
        <v>25167</v>
      </c>
      <c r="I1243" s="2">
        <v>40259</v>
      </c>
      <c r="J1243" s="1">
        <v>43584</v>
      </c>
      <c r="K1243" s="3">
        <v>26200</v>
      </c>
      <c r="L1243" s="1">
        <v>7280</v>
      </c>
      <c r="M1243" s="1" t="s">
        <v>4</v>
      </c>
      <c r="N1243" s="1" t="s">
        <v>1189</v>
      </c>
    </row>
    <row r="1244" spans="1:14" x14ac:dyDescent="0.25">
      <c r="A1244" s="1">
        <v>1377</v>
      </c>
      <c r="B1244" s="1" t="s">
        <v>704</v>
      </c>
      <c r="C1244" s="1" t="s">
        <v>4</v>
      </c>
      <c r="D1244" s="1">
        <v>40757</v>
      </c>
      <c r="E1244" s="1" t="s">
        <v>1154</v>
      </c>
      <c r="F1244" s="32" t="str">
        <f>VLOOKUP(E1244,Grupo!A:B,2,0)</f>
        <v>_RX 0-11m</v>
      </c>
      <c r="G1244" s="1">
        <v>1</v>
      </c>
      <c r="H1244" s="1">
        <v>25484</v>
      </c>
      <c r="I1244" s="2">
        <v>40260</v>
      </c>
      <c r="J1244" s="1">
        <v>43594</v>
      </c>
      <c r="K1244" s="3">
        <v>98000</v>
      </c>
      <c r="L1244" s="1">
        <v>7294</v>
      </c>
      <c r="M1244" s="1" t="s">
        <v>4</v>
      </c>
      <c r="N1244" s="1" t="s">
        <v>1632</v>
      </c>
    </row>
    <row r="1245" spans="1:14" x14ac:dyDescent="0.25">
      <c r="A1245" s="1">
        <v>1377</v>
      </c>
      <c r="B1245" s="1" t="s">
        <v>704</v>
      </c>
      <c r="C1245" s="1" t="s">
        <v>4</v>
      </c>
      <c r="D1245" s="1">
        <v>40757</v>
      </c>
      <c r="E1245" s="1" t="s">
        <v>1154</v>
      </c>
      <c r="F1245" s="32" t="str">
        <f>VLOOKUP(E1245,Grupo!A:B,2,0)</f>
        <v>_RX 0-11m</v>
      </c>
      <c r="G1245" s="1">
        <v>1</v>
      </c>
      <c r="H1245" s="1">
        <v>25483</v>
      </c>
      <c r="I1245" s="2">
        <v>40260</v>
      </c>
      <c r="J1245" s="1">
        <v>43593</v>
      </c>
      <c r="K1245" s="3">
        <v>98000</v>
      </c>
      <c r="L1245" s="1">
        <v>7295</v>
      </c>
      <c r="M1245" s="1" t="s">
        <v>4</v>
      </c>
      <c r="N1245" s="1" t="s">
        <v>1632</v>
      </c>
    </row>
    <row r="1246" spans="1:14" x14ac:dyDescent="0.25">
      <c r="A1246" s="1">
        <v>7085</v>
      </c>
      <c r="B1246" s="1" t="s">
        <v>705</v>
      </c>
      <c r="C1246" s="1" t="s">
        <v>2</v>
      </c>
      <c r="D1246" s="1">
        <v>30897</v>
      </c>
      <c r="E1246" s="1" t="s">
        <v>2024</v>
      </c>
      <c r="F1246" s="32" t="e">
        <f>VLOOKUP(E1246,Grupo!A:B,2,0)</f>
        <v>#N/A</v>
      </c>
      <c r="G1246" s="1">
        <v>1</v>
      </c>
      <c r="H1246" s="1">
        <v>25902</v>
      </c>
      <c r="I1246" s="2">
        <v>40261</v>
      </c>
      <c r="J1246" s="1">
        <v>43602</v>
      </c>
      <c r="K1246" s="3">
        <v>72000</v>
      </c>
      <c r="L1246" s="1">
        <v>4753</v>
      </c>
      <c r="M1246" s="1" t="s">
        <v>2</v>
      </c>
      <c r="N1246" s="1" t="s">
        <v>1510</v>
      </c>
    </row>
    <row r="1247" spans="1:14" x14ac:dyDescent="0.25">
      <c r="A1247" s="1">
        <v>3731</v>
      </c>
      <c r="B1247" s="1" t="s">
        <v>474</v>
      </c>
      <c r="C1247" s="1" t="s">
        <v>175</v>
      </c>
      <c r="D1247" s="1">
        <v>33790</v>
      </c>
      <c r="E1247" s="1" t="s">
        <v>1177</v>
      </c>
      <c r="F1247" s="32" t="str">
        <f>VLOOKUP(E1247,Grupo!A:B,2,0)</f>
        <v>_Colhedoras</v>
      </c>
      <c r="G1247" s="1">
        <v>1</v>
      </c>
      <c r="H1247" s="1">
        <v>25949</v>
      </c>
      <c r="I1247" s="2">
        <v>40263</v>
      </c>
      <c r="J1247" s="1">
        <v>43618</v>
      </c>
      <c r="K1247" s="3">
        <v>28813.39</v>
      </c>
      <c r="L1247" s="1">
        <v>7305</v>
      </c>
      <c r="M1247" s="1" t="s">
        <v>175</v>
      </c>
      <c r="N1247" s="1" t="s">
        <v>1502</v>
      </c>
    </row>
    <row r="1248" spans="1:14" x14ac:dyDescent="0.25">
      <c r="A1248" s="1">
        <v>3731</v>
      </c>
      <c r="B1248" s="1" t="s">
        <v>474</v>
      </c>
      <c r="C1248" s="1" t="s">
        <v>175</v>
      </c>
      <c r="D1248" s="1">
        <v>33790</v>
      </c>
      <c r="E1248" s="1" t="s">
        <v>1177</v>
      </c>
      <c r="F1248" s="32" t="str">
        <f>VLOOKUP(E1248,Grupo!A:B,2,0)</f>
        <v>_Colhedoras</v>
      </c>
      <c r="G1248" s="1">
        <v>1</v>
      </c>
      <c r="H1248" s="1">
        <v>25949</v>
      </c>
      <c r="I1248" s="2">
        <v>40263</v>
      </c>
      <c r="J1248" s="1">
        <v>43619</v>
      </c>
      <c r="K1248" s="3">
        <v>28813.39</v>
      </c>
      <c r="L1248" s="1">
        <v>7306</v>
      </c>
      <c r="M1248" s="1" t="s">
        <v>175</v>
      </c>
      <c r="N1248" s="1" t="s">
        <v>1502</v>
      </c>
    </row>
    <row r="1249" spans="1:14" x14ac:dyDescent="0.25">
      <c r="A1249" s="1">
        <v>3731</v>
      </c>
      <c r="B1249" s="1" t="s">
        <v>474</v>
      </c>
      <c r="C1249" s="1" t="s">
        <v>175</v>
      </c>
      <c r="D1249" s="1">
        <v>33790</v>
      </c>
      <c r="E1249" s="1" t="s">
        <v>1177</v>
      </c>
      <c r="F1249" s="32" t="str">
        <f>VLOOKUP(E1249,Grupo!A:B,2,0)</f>
        <v>_Colhedoras</v>
      </c>
      <c r="G1249" s="1">
        <v>1</v>
      </c>
      <c r="H1249" s="1">
        <v>25949</v>
      </c>
      <c r="I1249" s="2">
        <v>40263</v>
      </c>
      <c r="J1249" s="1">
        <v>43618</v>
      </c>
      <c r="K1249" s="3">
        <v>28813.39</v>
      </c>
      <c r="L1249" s="1">
        <v>7300</v>
      </c>
      <c r="M1249" s="1" t="s">
        <v>175</v>
      </c>
      <c r="N1249" s="1" t="s">
        <v>1502</v>
      </c>
    </row>
    <row r="1250" spans="1:14" x14ac:dyDescent="0.25">
      <c r="A1250" s="1">
        <v>3731</v>
      </c>
      <c r="B1250" s="1" t="s">
        <v>474</v>
      </c>
      <c r="C1250" s="1" t="s">
        <v>175</v>
      </c>
      <c r="D1250" s="1">
        <v>33790</v>
      </c>
      <c r="E1250" s="1" t="s">
        <v>1177</v>
      </c>
      <c r="F1250" s="32" t="str">
        <f>VLOOKUP(E1250,Grupo!A:B,2,0)</f>
        <v>_Colhedoras</v>
      </c>
      <c r="G1250" s="1">
        <v>1</v>
      </c>
      <c r="H1250" s="1">
        <v>25949</v>
      </c>
      <c r="I1250" s="2">
        <v>40263</v>
      </c>
      <c r="J1250" s="1">
        <v>43618</v>
      </c>
      <c r="K1250" s="3">
        <v>28813.39</v>
      </c>
      <c r="L1250" s="1">
        <v>7301</v>
      </c>
      <c r="M1250" s="1" t="s">
        <v>175</v>
      </c>
      <c r="N1250" s="1" t="s">
        <v>1502</v>
      </c>
    </row>
    <row r="1251" spans="1:14" x14ac:dyDescent="0.25">
      <c r="A1251" s="1">
        <v>3731</v>
      </c>
      <c r="B1251" s="1" t="s">
        <v>474</v>
      </c>
      <c r="C1251" s="1" t="s">
        <v>175</v>
      </c>
      <c r="D1251" s="1">
        <v>33790</v>
      </c>
      <c r="E1251" s="1" t="s">
        <v>1177</v>
      </c>
      <c r="F1251" s="32" t="str">
        <f>VLOOKUP(E1251,Grupo!A:B,2,0)</f>
        <v>_Colhedoras</v>
      </c>
      <c r="G1251" s="1">
        <v>1</v>
      </c>
      <c r="H1251" s="1">
        <v>25949</v>
      </c>
      <c r="I1251" s="2">
        <v>40263</v>
      </c>
      <c r="J1251" s="1">
        <v>43618</v>
      </c>
      <c r="K1251" s="3">
        <v>28813.39</v>
      </c>
      <c r="L1251" s="1">
        <v>7304</v>
      </c>
      <c r="M1251" s="1" t="s">
        <v>175</v>
      </c>
      <c r="N1251" s="1" t="s">
        <v>1502</v>
      </c>
    </row>
    <row r="1252" spans="1:14" x14ac:dyDescent="0.25">
      <c r="A1252" s="1">
        <v>3731</v>
      </c>
      <c r="B1252" s="1" t="s">
        <v>474</v>
      </c>
      <c r="C1252" s="1" t="s">
        <v>175</v>
      </c>
      <c r="D1252" s="1">
        <v>33790</v>
      </c>
      <c r="E1252" s="1" t="s">
        <v>1177</v>
      </c>
      <c r="F1252" s="32" t="str">
        <f>VLOOKUP(E1252,Grupo!A:B,2,0)</f>
        <v>_Colhedoras</v>
      </c>
      <c r="G1252" s="1">
        <v>1</v>
      </c>
      <c r="H1252" s="1">
        <v>25949</v>
      </c>
      <c r="I1252" s="2">
        <v>40263</v>
      </c>
      <c r="J1252" s="1">
        <v>43618</v>
      </c>
      <c r="K1252" s="3">
        <v>28813.39</v>
      </c>
      <c r="L1252" s="1">
        <v>7302</v>
      </c>
      <c r="M1252" s="1" t="s">
        <v>175</v>
      </c>
      <c r="N1252" s="1" t="s">
        <v>1502</v>
      </c>
    </row>
    <row r="1253" spans="1:14" x14ac:dyDescent="0.25">
      <c r="A1253" s="1">
        <v>3731</v>
      </c>
      <c r="B1253" s="1" t="s">
        <v>474</v>
      </c>
      <c r="C1253" s="1" t="s">
        <v>175</v>
      </c>
      <c r="D1253" s="1">
        <v>33790</v>
      </c>
      <c r="E1253" s="1" t="s">
        <v>1177</v>
      </c>
      <c r="F1253" s="32" t="str">
        <f>VLOOKUP(E1253,Grupo!A:B,2,0)</f>
        <v>_Colhedoras</v>
      </c>
      <c r="G1253" s="1">
        <v>1</v>
      </c>
      <c r="H1253" s="1">
        <v>25949</v>
      </c>
      <c r="I1253" s="2">
        <v>40263</v>
      </c>
      <c r="J1253" s="1">
        <v>43618</v>
      </c>
      <c r="K1253" s="3">
        <v>28813.39</v>
      </c>
      <c r="L1253" s="1">
        <v>7303</v>
      </c>
      <c r="M1253" s="1" t="s">
        <v>175</v>
      </c>
      <c r="N1253" s="1" t="s">
        <v>1502</v>
      </c>
    </row>
    <row r="1254" spans="1:14" x14ac:dyDescent="0.25">
      <c r="A1254" s="1">
        <v>3731</v>
      </c>
      <c r="B1254" s="1" t="s">
        <v>474</v>
      </c>
      <c r="C1254" s="1" t="s">
        <v>175</v>
      </c>
      <c r="D1254" s="1">
        <v>33790</v>
      </c>
      <c r="E1254" s="1" t="s">
        <v>1177</v>
      </c>
      <c r="F1254" s="32" t="str">
        <f>VLOOKUP(E1254,Grupo!A:B,2,0)</f>
        <v>_Colhedoras</v>
      </c>
      <c r="G1254" s="1">
        <v>1</v>
      </c>
      <c r="H1254" s="1">
        <v>25949</v>
      </c>
      <c r="I1254" s="2">
        <v>40263</v>
      </c>
      <c r="J1254" s="1">
        <v>43619</v>
      </c>
      <c r="K1254" s="3">
        <v>28813.39</v>
      </c>
      <c r="L1254" s="1">
        <v>7307</v>
      </c>
      <c r="M1254" s="1" t="s">
        <v>175</v>
      </c>
      <c r="N1254" s="1" t="s">
        <v>1502</v>
      </c>
    </row>
    <row r="1255" spans="1:14" x14ac:dyDescent="0.25">
      <c r="A1255" s="1">
        <v>9815</v>
      </c>
      <c r="B1255" s="1" t="s">
        <v>706</v>
      </c>
      <c r="C1255" s="1" t="s">
        <v>175</v>
      </c>
      <c r="D1255" s="1">
        <v>32582</v>
      </c>
      <c r="E1255" s="1" t="s">
        <v>1164</v>
      </c>
      <c r="F1255" s="32" t="str">
        <f>VLOOKUP(E1255,Grupo!A:B,2,0)</f>
        <v>_Colhedoras</v>
      </c>
      <c r="G1255" s="1">
        <v>1</v>
      </c>
      <c r="H1255" s="1">
        <v>25981</v>
      </c>
      <c r="I1255" s="2">
        <v>40268</v>
      </c>
      <c r="J1255" s="1">
        <v>43658</v>
      </c>
      <c r="K1255" s="3">
        <v>19440</v>
      </c>
      <c r="L1255" s="1">
        <v>7284</v>
      </c>
      <c r="M1255" s="1" t="s">
        <v>175</v>
      </c>
      <c r="N1255" s="1" t="s">
        <v>1633</v>
      </c>
    </row>
    <row r="1256" spans="1:14" x14ac:dyDescent="0.25">
      <c r="A1256" s="1">
        <v>9764</v>
      </c>
      <c r="B1256" s="1" t="s">
        <v>707</v>
      </c>
      <c r="C1256" s="1" t="s">
        <v>10</v>
      </c>
      <c r="D1256" s="1">
        <v>31744</v>
      </c>
      <c r="E1256" s="1" t="s">
        <v>1153</v>
      </c>
      <c r="F1256" s="32" t="str">
        <f>VLOOKUP(E1256,Grupo!A:B,2,0)</f>
        <v>_RX 0-11m</v>
      </c>
      <c r="G1256" s="1">
        <v>1</v>
      </c>
      <c r="H1256" s="1">
        <v>25271</v>
      </c>
      <c r="I1256" s="2">
        <v>40275</v>
      </c>
      <c r="J1256" s="1">
        <v>43713</v>
      </c>
      <c r="K1256" s="3">
        <v>70000</v>
      </c>
      <c r="L1256" s="1">
        <v>7291</v>
      </c>
      <c r="M1256" s="1" t="s">
        <v>10</v>
      </c>
      <c r="N1256" s="1" t="s">
        <v>1218</v>
      </c>
    </row>
    <row r="1257" spans="1:14" x14ac:dyDescent="0.25">
      <c r="A1257" s="1">
        <v>9342</v>
      </c>
      <c r="B1257" s="1" t="s">
        <v>708</v>
      </c>
      <c r="C1257" s="1" t="s">
        <v>10</v>
      </c>
      <c r="D1257" s="1">
        <v>40526</v>
      </c>
      <c r="E1257" s="1" t="s">
        <v>1151</v>
      </c>
      <c r="F1257" s="32" t="str">
        <f>VLOOKUP(E1257,Grupo!A:B,2,0)</f>
        <v>_RX 0-11m</v>
      </c>
      <c r="G1257" s="1">
        <v>1</v>
      </c>
      <c r="H1257" s="1">
        <v>25408</v>
      </c>
      <c r="I1257" s="2">
        <v>40277</v>
      </c>
      <c r="J1257" s="1">
        <v>43753</v>
      </c>
      <c r="K1257" s="3">
        <v>105000</v>
      </c>
      <c r="L1257" s="1">
        <v>7296</v>
      </c>
      <c r="M1257" s="1" t="s">
        <v>10</v>
      </c>
      <c r="N1257" s="1" t="s">
        <v>2053</v>
      </c>
    </row>
    <row r="1258" spans="1:14" x14ac:dyDescent="0.25">
      <c r="A1258" s="1">
        <v>9660</v>
      </c>
      <c r="B1258" s="1" t="s">
        <v>709</v>
      </c>
      <c r="C1258" s="1" t="s">
        <v>15</v>
      </c>
      <c r="D1258" s="1">
        <v>40526</v>
      </c>
      <c r="E1258" s="1" t="s">
        <v>1151</v>
      </c>
      <c r="F1258" s="32" t="str">
        <f>VLOOKUP(E1258,Grupo!A:B,2,0)</f>
        <v>_RX 0-11m</v>
      </c>
      <c r="G1258" s="1">
        <v>1</v>
      </c>
      <c r="H1258" s="1">
        <v>25781</v>
      </c>
      <c r="I1258" s="2">
        <v>40282</v>
      </c>
      <c r="J1258" s="1">
        <v>43795</v>
      </c>
      <c r="K1258" s="3">
        <v>85000</v>
      </c>
      <c r="L1258" s="1">
        <v>7332</v>
      </c>
      <c r="M1258" s="1" t="s">
        <v>15</v>
      </c>
      <c r="N1258" s="1" t="s">
        <v>1206</v>
      </c>
    </row>
    <row r="1259" spans="1:14" x14ac:dyDescent="0.25">
      <c r="A1259" s="1">
        <v>9832</v>
      </c>
      <c r="B1259" s="1" t="s">
        <v>711</v>
      </c>
      <c r="C1259" s="1" t="s">
        <v>55</v>
      </c>
      <c r="D1259" s="1">
        <v>34357</v>
      </c>
      <c r="E1259" s="1" t="s">
        <v>2193</v>
      </c>
      <c r="F1259" s="32" t="str">
        <f>VLOOKUP(E1259,Grupo!A:B,2,0)</f>
        <v>_Colhedoras</v>
      </c>
      <c r="G1259" s="1">
        <v>1</v>
      </c>
      <c r="H1259" s="1">
        <v>26112</v>
      </c>
      <c r="I1259" s="2">
        <v>40288</v>
      </c>
      <c r="J1259" s="1">
        <v>43880</v>
      </c>
      <c r="K1259" s="3">
        <v>27721</v>
      </c>
      <c r="L1259" s="1">
        <v>7330</v>
      </c>
      <c r="M1259" s="1" t="s">
        <v>55</v>
      </c>
      <c r="N1259" s="1" t="s">
        <v>1635</v>
      </c>
    </row>
    <row r="1260" spans="1:14" x14ac:dyDescent="0.25">
      <c r="A1260" s="1">
        <v>9707</v>
      </c>
      <c r="B1260" s="1" t="s">
        <v>710</v>
      </c>
      <c r="C1260" s="1" t="s">
        <v>2</v>
      </c>
      <c r="D1260" s="1">
        <v>37090</v>
      </c>
      <c r="E1260" s="1" t="s">
        <v>1142</v>
      </c>
      <c r="F1260" s="32" t="str">
        <f>VLOOKUP(E1260,Grupo!A:B,2,0)</f>
        <v>_TMX 02-5 m</v>
      </c>
      <c r="G1260" s="1">
        <v>1</v>
      </c>
      <c r="H1260" s="1">
        <v>25523</v>
      </c>
      <c r="I1260" s="2">
        <v>40288</v>
      </c>
      <c r="J1260" s="1">
        <v>43876</v>
      </c>
      <c r="K1260" s="3">
        <v>46125</v>
      </c>
      <c r="L1260" s="1">
        <v>7298</v>
      </c>
      <c r="M1260" s="1" t="s">
        <v>2</v>
      </c>
      <c r="N1260" s="1" t="s">
        <v>1634</v>
      </c>
    </row>
    <row r="1261" spans="1:14" x14ac:dyDescent="0.25">
      <c r="A1261" s="1">
        <v>2575</v>
      </c>
      <c r="B1261" s="1" t="s">
        <v>592</v>
      </c>
      <c r="C1261" s="1" t="s">
        <v>10</v>
      </c>
      <c r="D1261" s="1">
        <v>25444</v>
      </c>
      <c r="E1261" s="1" t="s">
        <v>1166</v>
      </c>
      <c r="F1261" s="32" t="str">
        <f>VLOOKUP(E1261,Grupo!A:B,2,0)</f>
        <v>_Distribuidor_Ester</v>
      </c>
      <c r="G1261" s="1">
        <v>1</v>
      </c>
      <c r="H1261" s="1">
        <v>26266</v>
      </c>
      <c r="I1261" s="2">
        <v>40297</v>
      </c>
      <c r="J1261" s="1">
        <v>44052</v>
      </c>
      <c r="K1261" s="3">
        <v>20000</v>
      </c>
      <c r="L1261" s="1">
        <v>7108</v>
      </c>
      <c r="M1261" s="1" t="s">
        <v>10</v>
      </c>
      <c r="N1261" s="1" t="s">
        <v>1568</v>
      </c>
    </row>
    <row r="1262" spans="1:14" x14ac:dyDescent="0.25">
      <c r="A1262" s="1">
        <v>3769</v>
      </c>
      <c r="B1262" s="1" t="s">
        <v>712</v>
      </c>
      <c r="C1262" s="1" t="s">
        <v>2</v>
      </c>
      <c r="D1262" s="1">
        <v>37372</v>
      </c>
      <c r="E1262" s="1" t="s">
        <v>1139</v>
      </c>
      <c r="F1262" s="32" t="str">
        <f>VLOOKUP(E1262,Grupo!A:B,2,0)</f>
        <v>_TMX 02-5 m</v>
      </c>
      <c r="G1262" s="1">
        <v>1</v>
      </c>
      <c r="H1262" s="1">
        <v>25723</v>
      </c>
      <c r="I1262" s="2">
        <v>40297</v>
      </c>
      <c r="J1262" s="1">
        <v>44045</v>
      </c>
      <c r="K1262" s="3">
        <v>59000</v>
      </c>
      <c r="L1262" s="1">
        <v>7355</v>
      </c>
      <c r="M1262" s="1" t="s">
        <v>2</v>
      </c>
      <c r="N1262" s="1" t="s">
        <v>1636</v>
      </c>
    </row>
    <row r="1263" spans="1:14" x14ac:dyDescent="0.25">
      <c r="A1263" s="1">
        <v>2527</v>
      </c>
      <c r="B1263" s="1" t="s">
        <v>367</v>
      </c>
      <c r="C1263" s="1" t="s">
        <v>10</v>
      </c>
      <c r="D1263" s="1">
        <v>40526</v>
      </c>
      <c r="E1263" s="1" t="s">
        <v>1151</v>
      </c>
      <c r="F1263" s="32" t="str">
        <f>VLOOKUP(E1263,Grupo!A:B,2,0)</f>
        <v>_RX 0-11m</v>
      </c>
      <c r="G1263" s="1">
        <v>1</v>
      </c>
      <c r="H1263" s="1">
        <v>25456</v>
      </c>
      <c r="I1263" s="2">
        <v>40301</v>
      </c>
      <c r="J1263" s="1">
        <v>44066</v>
      </c>
      <c r="K1263" s="3">
        <v>105000</v>
      </c>
      <c r="L1263" s="1">
        <v>7345</v>
      </c>
      <c r="M1263" s="1" t="s">
        <v>10</v>
      </c>
      <c r="N1263" s="1" t="s">
        <v>1435</v>
      </c>
    </row>
    <row r="1264" spans="1:14" x14ac:dyDescent="0.25">
      <c r="A1264" s="1">
        <v>9794</v>
      </c>
      <c r="B1264" s="1" t="s">
        <v>713</v>
      </c>
      <c r="C1264" s="1" t="s">
        <v>1</v>
      </c>
      <c r="D1264" s="1">
        <v>42540</v>
      </c>
      <c r="E1264" s="1" t="s">
        <v>2176</v>
      </c>
      <c r="F1264" s="32" t="str">
        <f>VLOOKUP(E1264,Grupo!A:B,2,0)</f>
        <v>_RX 25-27 M</v>
      </c>
      <c r="G1264" s="1">
        <v>1</v>
      </c>
      <c r="H1264" s="1">
        <v>25821</v>
      </c>
      <c r="I1264" s="2">
        <v>40304</v>
      </c>
      <c r="J1264" s="1">
        <v>44123</v>
      </c>
      <c r="K1264" s="3">
        <v>302500</v>
      </c>
      <c r="L1264" s="1">
        <v>7336</v>
      </c>
      <c r="M1264" s="1" t="s">
        <v>1</v>
      </c>
      <c r="N1264" s="1" t="s">
        <v>1215</v>
      </c>
    </row>
    <row r="1265" spans="1:14" x14ac:dyDescent="0.25">
      <c r="A1265" s="1">
        <v>3806</v>
      </c>
      <c r="B1265" s="1" t="s">
        <v>715</v>
      </c>
      <c r="C1265" s="1" t="s">
        <v>10</v>
      </c>
      <c r="D1265" s="1">
        <v>36952</v>
      </c>
      <c r="E1265" s="1" t="s">
        <v>1141</v>
      </c>
      <c r="F1265" s="32" t="str">
        <f>VLOOKUP(E1265,Grupo!A:B,2,0)</f>
        <v>_TMX 06-10 m</v>
      </c>
      <c r="G1265" s="1">
        <v>1</v>
      </c>
      <c r="H1265" s="1">
        <v>26331</v>
      </c>
      <c r="I1265" s="2">
        <v>40311</v>
      </c>
      <c r="J1265" s="1">
        <v>44204</v>
      </c>
      <c r="K1265" s="3">
        <v>95133.5</v>
      </c>
      <c r="L1265" s="1">
        <v>7308</v>
      </c>
      <c r="M1265" s="1" t="s">
        <v>10</v>
      </c>
      <c r="N1265" s="1" t="s">
        <v>1271</v>
      </c>
    </row>
    <row r="1266" spans="1:14" x14ac:dyDescent="0.25">
      <c r="A1266" s="1">
        <v>9722</v>
      </c>
      <c r="B1266" s="1" t="s">
        <v>716</v>
      </c>
      <c r="C1266" s="1" t="s">
        <v>4</v>
      </c>
      <c r="D1266" s="1">
        <v>32582</v>
      </c>
      <c r="E1266" s="1" t="s">
        <v>1164</v>
      </c>
      <c r="F1266" s="32" t="str">
        <f>VLOOKUP(E1266,Grupo!A:B,2,0)</f>
        <v>_Colhedoras</v>
      </c>
      <c r="G1266" s="1">
        <v>1</v>
      </c>
      <c r="H1266" s="1">
        <v>24687</v>
      </c>
      <c r="I1266" s="2">
        <v>40311</v>
      </c>
      <c r="J1266" s="1">
        <v>44208</v>
      </c>
      <c r="K1266" s="3">
        <v>38500</v>
      </c>
      <c r="L1266" s="1">
        <v>7232</v>
      </c>
      <c r="M1266" s="1" t="s">
        <v>4</v>
      </c>
      <c r="N1266" s="1" t="s">
        <v>1638</v>
      </c>
    </row>
    <row r="1267" spans="1:14" x14ac:dyDescent="0.25">
      <c r="A1267" s="1">
        <v>880</v>
      </c>
      <c r="B1267" s="1" t="s">
        <v>215</v>
      </c>
      <c r="C1267" s="1" t="s">
        <v>4</v>
      </c>
      <c r="D1267" s="1">
        <v>36894</v>
      </c>
      <c r="E1267" s="1" t="s">
        <v>1185</v>
      </c>
      <c r="F1267" s="32" t="str">
        <f>VLOOKUP(E1267,Grupo!A:B,2,0)</f>
        <v>_TMX 06-10 m</v>
      </c>
      <c r="G1267" s="1">
        <v>1</v>
      </c>
      <c r="H1267" s="1">
        <v>26383</v>
      </c>
      <c r="I1267" s="2">
        <v>40311</v>
      </c>
      <c r="J1267" s="1">
        <v>44224</v>
      </c>
      <c r="K1267" s="3">
        <v>46284.75</v>
      </c>
      <c r="L1267" s="1">
        <v>7358</v>
      </c>
      <c r="M1267" s="1" t="s">
        <v>4</v>
      </c>
      <c r="N1267" s="1" t="s">
        <v>1209</v>
      </c>
    </row>
    <row r="1268" spans="1:14" x14ac:dyDescent="0.25">
      <c r="A1268" s="1">
        <v>9722</v>
      </c>
      <c r="B1268" s="1" t="s">
        <v>716</v>
      </c>
      <c r="C1268" s="1" t="s">
        <v>4</v>
      </c>
      <c r="D1268" s="1">
        <v>25850</v>
      </c>
      <c r="E1268" s="1" t="s">
        <v>2229</v>
      </c>
      <c r="F1268" s="32" t="str">
        <f>VLOOKUP(E1268,Grupo!A:B,2,0)</f>
        <v>_Wagon</v>
      </c>
      <c r="G1268" s="1">
        <v>1</v>
      </c>
      <c r="H1268" s="1">
        <v>24686</v>
      </c>
      <c r="I1268" s="2">
        <v>40311</v>
      </c>
      <c r="J1268" s="1">
        <v>44206</v>
      </c>
      <c r="K1268" s="3">
        <v>40400</v>
      </c>
      <c r="L1268" s="1">
        <v>7231</v>
      </c>
      <c r="M1268" s="1" t="s">
        <v>4</v>
      </c>
      <c r="N1268" s="1" t="s">
        <v>1638</v>
      </c>
    </row>
    <row r="1269" spans="1:14" x14ac:dyDescent="0.25">
      <c r="A1269" s="1">
        <v>9798</v>
      </c>
      <c r="B1269" s="1" t="s">
        <v>714</v>
      </c>
      <c r="C1269" s="1" t="s">
        <v>2</v>
      </c>
      <c r="D1269" s="1">
        <v>42752</v>
      </c>
      <c r="E1269" s="1" t="s">
        <v>1980</v>
      </c>
      <c r="F1269" s="32" t="e">
        <f>VLOOKUP(E1269,Grupo!A:B,2,0)</f>
        <v>#N/A</v>
      </c>
      <c r="G1269" s="1">
        <v>1</v>
      </c>
      <c r="H1269" s="1">
        <v>25655</v>
      </c>
      <c r="I1269" s="2">
        <v>40311</v>
      </c>
      <c r="J1269" s="1">
        <v>44223</v>
      </c>
      <c r="K1269" s="3">
        <v>198200</v>
      </c>
      <c r="L1269" s="1">
        <v>7324</v>
      </c>
      <c r="M1269" s="1" t="s">
        <v>2</v>
      </c>
      <c r="N1269" s="1" t="s">
        <v>1637</v>
      </c>
    </row>
    <row r="1270" spans="1:14" x14ac:dyDescent="0.25">
      <c r="A1270" s="1">
        <v>9741</v>
      </c>
      <c r="B1270" s="1" t="s">
        <v>717</v>
      </c>
      <c r="C1270" s="1" t="s">
        <v>2</v>
      </c>
      <c r="D1270" s="1">
        <v>41815</v>
      </c>
      <c r="E1270" s="32" t="s">
        <v>2940</v>
      </c>
      <c r="F1270" s="32" t="str">
        <f>VLOOKUP(E1270,Grupo!A:B,2,0)</f>
        <v>_VM 2-8 m</v>
      </c>
      <c r="G1270" s="1">
        <v>1</v>
      </c>
      <c r="H1270" s="1">
        <v>24988</v>
      </c>
      <c r="I1270" s="2">
        <v>40311</v>
      </c>
      <c r="J1270" s="1">
        <v>44220</v>
      </c>
      <c r="K1270" s="3">
        <v>35000</v>
      </c>
      <c r="L1270" s="1">
        <v>7363</v>
      </c>
      <c r="M1270" s="1" t="s">
        <v>2</v>
      </c>
      <c r="N1270" s="1" t="s">
        <v>1639</v>
      </c>
    </row>
    <row r="1271" spans="1:14" x14ac:dyDescent="0.25">
      <c r="A1271" s="1">
        <v>9569</v>
      </c>
      <c r="B1271" s="1" t="s">
        <v>616</v>
      </c>
      <c r="C1271" s="1" t="s">
        <v>175</v>
      </c>
      <c r="D1271" s="1">
        <v>42738</v>
      </c>
      <c r="E1271" s="1" t="s">
        <v>1171</v>
      </c>
      <c r="F1271" s="32" t="str">
        <f>VLOOKUP(E1271,Grupo!A:B,2,0)</f>
        <v>_Distribuidor_Ester</v>
      </c>
      <c r="G1271" s="1">
        <v>1</v>
      </c>
      <c r="H1271" s="1">
        <v>25675</v>
      </c>
      <c r="I1271" s="2">
        <v>40315</v>
      </c>
      <c r="J1271" s="1">
        <v>44241</v>
      </c>
      <c r="K1271" s="3">
        <v>27900</v>
      </c>
      <c r="L1271" s="1">
        <v>7323</v>
      </c>
      <c r="M1271" s="1" t="s">
        <v>175</v>
      </c>
      <c r="N1271" s="1" t="s">
        <v>1584</v>
      </c>
    </row>
    <row r="1272" spans="1:14" x14ac:dyDescent="0.25">
      <c r="A1272" s="1">
        <v>9756</v>
      </c>
      <c r="B1272" s="1" t="s">
        <v>718</v>
      </c>
      <c r="C1272" s="1" t="s">
        <v>4</v>
      </c>
      <c r="D1272" s="1">
        <v>40757</v>
      </c>
      <c r="E1272" s="1" t="s">
        <v>1154</v>
      </c>
      <c r="F1272" s="32" t="str">
        <f>VLOOKUP(E1272,Grupo!A:B,2,0)</f>
        <v>_RX 0-11m</v>
      </c>
      <c r="G1272" s="1">
        <v>1</v>
      </c>
      <c r="H1272" s="1">
        <v>26114</v>
      </c>
      <c r="I1272" s="2">
        <v>40315</v>
      </c>
      <c r="J1272" s="1">
        <v>44252</v>
      </c>
      <c r="K1272" s="3">
        <v>75000</v>
      </c>
      <c r="L1272" s="1">
        <v>7377</v>
      </c>
      <c r="M1272" s="1" t="s">
        <v>4</v>
      </c>
      <c r="N1272" s="1" t="s">
        <v>1640</v>
      </c>
    </row>
    <row r="1273" spans="1:14" x14ac:dyDescent="0.25">
      <c r="A1273" s="1">
        <v>3642</v>
      </c>
      <c r="B1273" s="1" t="s">
        <v>719</v>
      </c>
      <c r="C1273" s="1" t="s">
        <v>10</v>
      </c>
      <c r="D1273" s="1">
        <v>40526</v>
      </c>
      <c r="E1273" s="1" t="s">
        <v>1151</v>
      </c>
      <c r="F1273" s="32" t="str">
        <f>VLOOKUP(E1273,Grupo!A:B,2,0)</f>
        <v>_RX 0-11m</v>
      </c>
      <c r="G1273" s="1">
        <v>1</v>
      </c>
      <c r="H1273" s="1">
        <v>25765</v>
      </c>
      <c r="I1273" s="2">
        <v>40317</v>
      </c>
      <c r="J1273" s="1">
        <v>44290</v>
      </c>
      <c r="K1273" s="3">
        <v>93500</v>
      </c>
      <c r="L1273" s="1">
        <v>7338</v>
      </c>
      <c r="M1273" s="1" t="s">
        <v>10</v>
      </c>
      <c r="N1273" s="1" t="s">
        <v>1388</v>
      </c>
    </row>
    <row r="1274" spans="1:14" x14ac:dyDescent="0.25">
      <c r="A1274" s="1">
        <v>9405</v>
      </c>
      <c r="B1274" s="1" t="s">
        <v>721</v>
      </c>
      <c r="C1274" s="1" t="s">
        <v>48</v>
      </c>
      <c r="D1274" s="1">
        <v>33790</v>
      </c>
      <c r="E1274" s="1" t="s">
        <v>1177</v>
      </c>
      <c r="F1274" s="32" t="str">
        <f>VLOOKUP(E1274,Grupo!A:B,2,0)</f>
        <v>_Colhedoras</v>
      </c>
      <c r="G1274" s="1">
        <v>1</v>
      </c>
      <c r="H1274" s="1">
        <v>25853</v>
      </c>
      <c r="I1274" s="2">
        <v>40319</v>
      </c>
      <c r="J1274" s="1">
        <v>44326</v>
      </c>
      <c r="K1274" s="3">
        <v>30000</v>
      </c>
      <c r="L1274" s="1">
        <v>7310</v>
      </c>
      <c r="M1274" s="1" t="s">
        <v>48</v>
      </c>
      <c r="N1274" s="1" t="s">
        <v>1348</v>
      </c>
    </row>
    <row r="1275" spans="1:14" x14ac:dyDescent="0.25">
      <c r="A1275" s="1">
        <v>9405</v>
      </c>
      <c r="B1275" s="1" t="s">
        <v>721</v>
      </c>
      <c r="C1275" s="1" t="s">
        <v>48</v>
      </c>
      <c r="D1275" s="1">
        <v>33790</v>
      </c>
      <c r="E1275" s="1" t="s">
        <v>1177</v>
      </c>
      <c r="F1275" s="32" t="str">
        <f>VLOOKUP(E1275,Grupo!A:B,2,0)</f>
        <v>_Colhedoras</v>
      </c>
      <c r="G1275" s="1">
        <v>1</v>
      </c>
      <c r="H1275" s="1">
        <v>25851</v>
      </c>
      <c r="I1275" s="2">
        <v>40319</v>
      </c>
      <c r="J1275" s="1">
        <v>44327</v>
      </c>
      <c r="K1275" s="3">
        <v>30000</v>
      </c>
      <c r="L1275" s="1">
        <v>7309</v>
      </c>
      <c r="M1275" s="1" t="s">
        <v>48</v>
      </c>
      <c r="N1275" s="1" t="s">
        <v>1348</v>
      </c>
    </row>
    <row r="1276" spans="1:14" x14ac:dyDescent="0.25">
      <c r="A1276" s="1">
        <v>9773</v>
      </c>
      <c r="B1276" s="1" t="s">
        <v>720</v>
      </c>
      <c r="C1276" s="1" t="s">
        <v>4</v>
      </c>
      <c r="D1276" s="1">
        <v>37372</v>
      </c>
      <c r="E1276" s="1" t="s">
        <v>1139</v>
      </c>
      <c r="F1276" s="32" t="str">
        <f>VLOOKUP(E1276,Grupo!A:B,2,0)</f>
        <v>_TMX 02-5 m</v>
      </c>
      <c r="G1276" s="1">
        <v>1</v>
      </c>
      <c r="H1276" s="1">
        <v>25298</v>
      </c>
      <c r="I1276" s="2">
        <v>40319</v>
      </c>
      <c r="J1276" s="1">
        <v>44339</v>
      </c>
      <c r="K1276" s="3">
        <v>64000</v>
      </c>
      <c r="L1276" s="1">
        <v>1</v>
      </c>
      <c r="M1276" s="1" t="s">
        <v>4</v>
      </c>
      <c r="N1276" s="1" t="s">
        <v>1641</v>
      </c>
    </row>
    <row r="1277" spans="1:14" x14ac:dyDescent="0.25">
      <c r="A1277" s="1">
        <v>1046</v>
      </c>
      <c r="B1277" s="1" t="s">
        <v>37</v>
      </c>
      <c r="C1277" s="1" t="s">
        <v>29</v>
      </c>
      <c r="D1277" s="1">
        <v>42567</v>
      </c>
      <c r="E1277" s="1" t="s">
        <v>2193</v>
      </c>
      <c r="F1277" s="32" t="str">
        <f>VLOOKUP(E1277,Grupo!A:B,2,0)</f>
        <v>_Colhedoras</v>
      </c>
      <c r="G1277" s="1">
        <v>1</v>
      </c>
      <c r="H1277" s="1">
        <v>26373</v>
      </c>
      <c r="I1277" s="2">
        <v>40322</v>
      </c>
      <c r="J1277" s="1">
        <v>44347</v>
      </c>
      <c r="K1277" s="3">
        <v>26265</v>
      </c>
      <c r="L1277" s="1">
        <v>7370</v>
      </c>
      <c r="M1277" s="1" t="s">
        <v>29</v>
      </c>
      <c r="N1277" s="1" t="s">
        <v>1213</v>
      </c>
    </row>
    <row r="1278" spans="1:14" x14ac:dyDescent="0.25">
      <c r="A1278" s="1">
        <v>1046</v>
      </c>
      <c r="B1278" s="1" t="s">
        <v>325</v>
      </c>
      <c r="C1278" s="1" t="s">
        <v>29</v>
      </c>
      <c r="D1278" s="1">
        <v>43239</v>
      </c>
      <c r="E1278" s="1" t="s">
        <v>2018</v>
      </c>
      <c r="F1278" s="32" t="str">
        <f>VLOOKUP(E1278,Grupo!A:B,2,0)</f>
        <v>_TMX 06-10 m</v>
      </c>
      <c r="G1278" s="1">
        <v>1</v>
      </c>
      <c r="H1278" s="1">
        <v>26374</v>
      </c>
      <c r="I1278" s="2">
        <v>40324</v>
      </c>
      <c r="J1278" s="1">
        <v>44386</v>
      </c>
      <c r="K1278" s="3">
        <v>84800</v>
      </c>
      <c r="L1278" s="1">
        <v>1</v>
      </c>
      <c r="M1278" s="1" t="s">
        <v>29</v>
      </c>
      <c r="N1278" s="1" t="s">
        <v>1272</v>
      </c>
    </row>
    <row r="1279" spans="1:14" x14ac:dyDescent="0.25">
      <c r="A1279" s="1">
        <v>9731</v>
      </c>
      <c r="B1279" s="1" t="s">
        <v>722</v>
      </c>
      <c r="C1279" s="1" t="s">
        <v>10</v>
      </c>
      <c r="D1279" s="1">
        <v>40757</v>
      </c>
      <c r="E1279" s="1" t="s">
        <v>1154</v>
      </c>
      <c r="F1279" s="32" t="str">
        <f>VLOOKUP(E1279,Grupo!A:B,2,0)</f>
        <v>_RX 0-11m</v>
      </c>
      <c r="G1279" s="1">
        <v>1</v>
      </c>
      <c r="H1279" s="1">
        <v>24841</v>
      </c>
      <c r="I1279" s="2">
        <v>40325</v>
      </c>
      <c r="J1279" s="1">
        <v>44409</v>
      </c>
      <c r="K1279" s="3">
        <v>88000</v>
      </c>
      <c r="L1279" s="1">
        <v>7315</v>
      </c>
      <c r="M1279" s="1" t="s">
        <v>10</v>
      </c>
      <c r="N1279" s="1" t="s">
        <v>2053</v>
      </c>
    </row>
    <row r="1280" spans="1:14" x14ac:dyDescent="0.25">
      <c r="A1280" s="1">
        <v>9816</v>
      </c>
      <c r="B1280" s="1" t="s">
        <v>723</v>
      </c>
      <c r="C1280" s="1" t="s">
        <v>582</v>
      </c>
      <c r="D1280" s="1">
        <v>37143</v>
      </c>
      <c r="E1280" s="1" t="s">
        <v>1147</v>
      </c>
      <c r="F1280" s="32" t="str">
        <f>VLOOKUP(E1280,Grupo!A:B,2,0)</f>
        <v>_TMX 06-10 m</v>
      </c>
      <c r="G1280" s="1">
        <v>1</v>
      </c>
      <c r="H1280" s="1">
        <v>25919</v>
      </c>
      <c r="I1280" s="2">
        <v>40326</v>
      </c>
      <c r="J1280" s="1">
        <v>44419</v>
      </c>
      <c r="K1280" s="3">
        <v>78000</v>
      </c>
      <c r="L1280" s="1">
        <v>7361</v>
      </c>
      <c r="M1280" s="1" t="s">
        <v>582</v>
      </c>
      <c r="N1280" s="1" t="s">
        <v>1642</v>
      </c>
    </row>
    <row r="1281" spans="1:14" x14ac:dyDescent="0.25">
      <c r="A1281" s="1">
        <v>9794</v>
      </c>
      <c r="B1281" s="1" t="s">
        <v>713</v>
      </c>
      <c r="C1281" s="1" t="s">
        <v>1</v>
      </c>
      <c r="D1281" s="1">
        <v>42540</v>
      </c>
      <c r="E1281" s="1" t="s">
        <v>2176</v>
      </c>
      <c r="F1281" s="32" t="str">
        <f>VLOOKUP(E1281,Grupo!A:B,2,0)</f>
        <v>_RX 25-27 M</v>
      </c>
      <c r="G1281" s="1">
        <v>1</v>
      </c>
      <c r="H1281" s="1">
        <v>25822</v>
      </c>
      <c r="I1281" s="2">
        <v>40329</v>
      </c>
      <c r="J1281" s="1">
        <v>44441</v>
      </c>
      <c r="K1281" s="3">
        <v>302500</v>
      </c>
      <c r="L1281" s="1">
        <v>7337</v>
      </c>
      <c r="M1281" s="1" t="s">
        <v>1</v>
      </c>
      <c r="N1281" s="1" t="s">
        <v>1215</v>
      </c>
    </row>
    <row r="1282" spans="1:14" x14ac:dyDescent="0.25">
      <c r="A1282" s="1">
        <v>9893</v>
      </c>
      <c r="B1282" s="1" t="s">
        <v>724</v>
      </c>
      <c r="C1282" s="1" t="s">
        <v>128</v>
      </c>
      <c r="D1282" s="1">
        <v>32720</v>
      </c>
      <c r="E1282" s="1" t="s">
        <v>2026</v>
      </c>
      <c r="F1282" s="32" t="str">
        <f>VLOOKUP(E1282,Grupo!A:B,2,0)</f>
        <v>_Sega_Pasto</v>
      </c>
      <c r="G1282" s="1">
        <v>1</v>
      </c>
      <c r="H1282" s="1">
        <v>26738</v>
      </c>
      <c r="I1282" s="2">
        <v>40329</v>
      </c>
      <c r="J1282" s="1">
        <v>44435</v>
      </c>
      <c r="K1282" s="3">
        <v>17750</v>
      </c>
      <c r="L1282" s="1">
        <v>6817</v>
      </c>
      <c r="M1282" s="1" t="s">
        <v>128</v>
      </c>
      <c r="N1282" s="1" t="s">
        <v>1431</v>
      </c>
    </row>
    <row r="1283" spans="1:14" x14ac:dyDescent="0.25">
      <c r="A1283" s="1">
        <v>2497</v>
      </c>
      <c r="B1283" s="1" t="s">
        <v>339</v>
      </c>
      <c r="C1283" s="1" t="s">
        <v>10</v>
      </c>
      <c r="D1283" s="1">
        <v>42981</v>
      </c>
      <c r="E1283" s="1" t="s">
        <v>2165</v>
      </c>
      <c r="F1283" s="32" t="str">
        <f>VLOOKUP(E1283,Grupo!A:B,2,0)</f>
        <v>_RX 15-20 m</v>
      </c>
      <c r="G1283" s="1">
        <v>1</v>
      </c>
      <c r="H1283" s="1">
        <v>25857</v>
      </c>
      <c r="I1283" s="2">
        <v>40330</v>
      </c>
      <c r="J1283" s="1">
        <v>44461</v>
      </c>
      <c r="K1283" s="3">
        <v>240000</v>
      </c>
      <c r="L1283" s="1">
        <v>7350</v>
      </c>
      <c r="M1283" s="1" t="s">
        <v>10</v>
      </c>
      <c r="N1283" s="1" t="s">
        <v>1420</v>
      </c>
    </row>
    <row r="1284" spans="1:14" x14ac:dyDescent="0.25">
      <c r="A1284" s="1">
        <v>3775</v>
      </c>
      <c r="B1284" s="1" t="s">
        <v>498</v>
      </c>
      <c r="C1284" s="1" t="s">
        <v>175</v>
      </c>
      <c r="D1284" s="1">
        <v>41711</v>
      </c>
      <c r="E1284" s="32" t="s">
        <v>3057</v>
      </c>
      <c r="F1284" s="32" t="str">
        <f>VLOOKUP(E1284,Grupo!A:B,2,0)</f>
        <v>_VM 2-8 m</v>
      </c>
      <c r="G1284" s="1">
        <v>1</v>
      </c>
      <c r="H1284" s="1">
        <v>26432</v>
      </c>
      <c r="I1284" s="2">
        <v>40331</v>
      </c>
      <c r="J1284" s="1">
        <v>44482</v>
      </c>
      <c r="K1284" s="3">
        <v>32981.82</v>
      </c>
      <c r="L1284" s="1">
        <v>7328</v>
      </c>
      <c r="M1284" s="1" t="s">
        <v>175</v>
      </c>
      <c r="N1284" s="1" t="s">
        <v>1520</v>
      </c>
    </row>
    <row r="1285" spans="1:14" x14ac:dyDescent="0.25">
      <c r="A1285" s="1">
        <v>7306</v>
      </c>
      <c r="B1285" s="1" t="s">
        <v>411</v>
      </c>
      <c r="C1285" s="1" t="s">
        <v>4</v>
      </c>
      <c r="D1285" s="1">
        <v>35873</v>
      </c>
      <c r="E1285" s="1" t="s">
        <v>1155</v>
      </c>
      <c r="F1285" s="32" t="str">
        <f>VLOOKUP(E1285,Grupo!A:B,2,0)</f>
        <v>_RX 15-20 m</v>
      </c>
      <c r="G1285" s="1">
        <v>1</v>
      </c>
      <c r="H1285" s="1">
        <v>26772</v>
      </c>
      <c r="I1285" s="2">
        <v>40333</v>
      </c>
      <c r="J1285" s="1">
        <v>44488</v>
      </c>
      <c r="K1285" s="3">
        <v>174250</v>
      </c>
      <c r="L1285" s="1">
        <v>7260</v>
      </c>
      <c r="M1285" s="1" t="s">
        <v>4</v>
      </c>
      <c r="N1285" s="1" t="s">
        <v>1464</v>
      </c>
    </row>
    <row r="1286" spans="1:14" x14ac:dyDescent="0.25">
      <c r="A1286" s="1">
        <v>9472</v>
      </c>
      <c r="B1286" s="1" t="s">
        <v>595</v>
      </c>
      <c r="C1286" s="1" t="s">
        <v>175</v>
      </c>
      <c r="D1286" s="1">
        <v>42332</v>
      </c>
      <c r="E1286" s="1" t="s">
        <v>2030</v>
      </c>
      <c r="F1286" s="32" t="str">
        <f>VLOOKUP(E1286,Grupo!A:B,2,0)</f>
        <v>_Distribuidor_Ester</v>
      </c>
      <c r="G1286" s="1">
        <v>1</v>
      </c>
      <c r="H1286" s="1">
        <v>26794</v>
      </c>
      <c r="I1286" s="2">
        <v>40336</v>
      </c>
      <c r="J1286" s="1">
        <v>44502</v>
      </c>
      <c r="K1286" s="3">
        <v>13320</v>
      </c>
      <c r="L1286" s="1">
        <v>7312</v>
      </c>
      <c r="M1286" s="1" t="s">
        <v>175</v>
      </c>
      <c r="N1286" s="1" t="s">
        <v>1449</v>
      </c>
    </row>
    <row r="1287" spans="1:14" x14ac:dyDescent="0.25">
      <c r="A1287" s="1">
        <v>9472</v>
      </c>
      <c r="B1287" s="1" t="s">
        <v>595</v>
      </c>
      <c r="C1287" s="1" t="s">
        <v>175</v>
      </c>
      <c r="D1287" s="1">
        <v>42332</v>
      </c>
      <c r="E1287" s="1" t="s">
        <v>2030</v>
      </c>
      <c r="F1287" s="32" t="str">
        <f>VLOOKUP(E1287,Grupo!A:B,2,0)</f>
        <v>_Distribuidor_Ester</v>
      </c>
      <c r="G1287" s="1">
        <v>1</v>
      </c>
      <c r="H1287" s="1">
        <v>26794</v>
      </c>
      <c r="I1287" s="2">
        <v>40336</v>
      </c>
      <c r="J1287" s="1">
        <v>44502</v>
      </c>
      <c r="K1287" s="3">
        <v>13320</v>
      </c>
      <c r="L1287" s="1">
        <v>7380</v>
      </c>
      <c r="M1287" s="1" t="s">
        <v>175</v>
      </c>
      <c r="N1287" s="1" t="s">
        <v>1449</v>
      </c>
    </row>
    <row r="1288" spans="1:14" x14ac:dyDescent="0.25">
      <c r="A1288" s="1">
        <v>2532</v>
      </c>
      <c r="B1288" s="1" t="s">
        <v>452</v>
      </c>
      <c r="C1288" s="1" t="s">
        <v>10</v>
      </c>
      <c r="D1288" s="1">
        <v>40526</v>
      </c>
      <c r="E1288" s="1" t="s">
        <v>1151</v>
      </c>
      <c r="F1288" s="32" t="str">
        <f>VLOOKUP(E1288,Grupo!A:B,2,0)</f>
        <v>_RX 0-11m</v>
      </c>
      <c r="G1288" s="1">
        <v>1</v>
      </c>
      <c r="H1288" s="1">
        <v>25687</v>
      </c>
      <c r="I1288" s="2">
        <v>40339</v>
      </c>
      <c r="J1288" s="1">
        <v>44554</v>
      </c>
      <c r="K1288" s="3">
        <v>85000</v>
      </c>
      <c r="L1288" s="1">
        <v>7376</v>
      </c>
      <c r="M1288" s="1" t="s">
        <v>10</v>
      </c>
      <c r="N1288" s="1" t="s">
        <v>1435</v>
      </c>
    </row>
    <row r="1289" spans="1:14" x14ac:dyDescent="0.25">
      <c r="A1289" s="1">
        <v>880</v>
      </c>
      <c r="B1289" s="1" t="s">
        <v>215</v>
      </c>
      <c r="C1289" s="1" t="s">
        <v>4</v>
      </c>
      <c r="D1289" s="1">
        <v>37372</v>
      </c>
      <c r="E1289" s="1" t="s">
        <v>1139</v>
      </c>
      <c r="F1289" s="32" t="str">
        <f>VLOOKUP(E1289,Grupo!A:B,2,0)</f>
        <v>_TMX 02-5 m</v>
      </c>
      <c r="G1289" s="1">
        <v>1</v>
      </c>
      <c r="H1289" s="1">
        <v>26525</v>
      </c>
      <c r="I1289" s="2">
        <v>40339</v>
      </c>
      <c r="J1289" s="1">
        <v>44573</v>
      </c>
      <c r="K1289" s="3">
        <v>53876</v>
      </c>
      <c r="L1289" s="1">
        <v>7351</v>
      </c>
      <c r="M1289" s="1" t="s">
        <v>4</v>
      </c>
      <c r="N1289" s="1" t="s">
        <v>1259</v>
      </c>
    </row>
    <row r="1290" spans="1:14" x14ac:dyDescent="0.25">
      <c r="A1290" s="1">
        <v>9788</v>
      </c>
      <c r="B1290" s="1" t="s">
        <v>725</v>
      </c>
      <c r="C1290" s="1" t="s">
        <v>4</v>
      </c>
      <c r="D1290" s="1">
        <v>41719</v>
      </c>
      <c r="E1290" s="1" t="s">
        <v>1164</v>
      </c>
      <c r="F1290" s="32" t="str">
        <f>VLOOKUP(E1290,Grupo!A:B,2,0)</f>
        <v>_Colhedoras</v>
      </c>
      <c r="G1290" s="1">
        <v>1</v>
      </c>
      <c r="H1290" s="1">
        <v>26621</v>
      </c>
      <c r="I1290" s="2">
        <v>40340</v>
      </c>
      <c r="J1290" s="1">
        <v>44586</v>
      </c>
      <c r="K1290" s="3">
        <v>39500</v>
      </c>
      <c r="L1290" s="1">
        <v>7299</v>
      </c>
      <c r="M1290" s="1" t="s">
        <v>4</v>
      </c>
      <c r="N1290" s="1" t="s">
        <v>1643</v>
      </c>
    </row>
    <row r="1291" spans="1:14" x14ac:dyDescent="0.25">
      <c r="A1291" s="1">
        <v>9357</v>
      </c>
      <c r="B1291" s="1" t="s">
        <v>726</v>
      </c>
      <c r="C1291" s="1" t="s">
        <v>15</v>
      </c>
      <c r="D1291" s="1">
        <v>32653</v>
      </c>
      <c r="E1291" s="1" t="s">
        <v>2105</v>
      </c>
      <c r="F1291" s="32" t="e">
        <f>VLOOKUP(E1291,Grupo!A:B,2,0)</f>
        <v>#N/A</v>
      </c>
      <c r="G1291" s="1">
        <v>1</v>
      </c>
      <c r="H1291" s="1">
        <v>26869</v>
      </c>
      <c r="I1291" s="2">
        <v>40344</v>
      </c>
      <c r="J1291" s="1">
        <v>44628</v>
      </c>
      <c r="K1291" s="3">
        <v>30000</v>
      </c>
      <c r="L1291" s="1">
        <v>4351</v>
      </c>
      <c r="M1291" s="1" t="s">
        <v>15</v>
      </c>
      <c r="N1291" s="1" t="s">
        <v>1206</v>
      </c>
    </row>
    <row r="1292" spans="1:14" x14ac:dyDescent="0.25">
      <c r="A1292" s="1">
        <v>9445</v>
      </c>
      <c r="B1292" s="1" t="s">
        <v>727</v>
      </c>
      <c r="C1292" s="1" t="s">
        <v>2</v>
      </c>
      <c r="D1292" s="1">
        <v>37090</v>
      </c>
      <c r="E1292" s="1" t="s">
        <v>1142</v>
      </c>
      <c r="F1292" s="32" t="str">
        <f>VLOOKUP(E1292,Grupo!A:B,2,0)</f>
        <v>_TMX 02-5 m</v>
      </c>
      <c r="G1292" s="1">
        <v>1</v>
      </c>
      <c r="H1292" s="1">
        <v>25951</v>
      </c>
      <c r="I1292" s="2">
        <v>40345</v>
      </c>
      <c r="J1292" s="1">
        <v>44650</v>
      </c>
      <c r="K1292" s="3">
        <v>46000</v>
      </c>
      <c r="L1292" s="1">
        <v>7342</v>
      </c>
      <c r="M1292" s="1" t="s">
        <v>2</v>
      </c>
      <c r="N1292" s="1" t="s">
        <v>1474</v>
      </c>
    </row>
    <row r="1293" spans="1:14" x14ac:dyDescent="0.25">
      <c r="A1293" s="1">
        <v>9402</v>
      </c>
      <c r="B1293" s="1" t="s">
        <v>728</v>
      </c>
      <c r="C1293" s="1" t="s">
        <v>10</v>
      </c>
      <c r="D1293" s="1">
        <v>31744</v>
      </c>
      <c r="E1293" s="1" t="s">
        <v>1153</v>
      </c>
      <c r="F1293" s="32" t="str">
        <f>VLOOKUP(E1293,Grupo!A:B,2,0)</f>
        <v>_RX 0-11m</v>
      </c>
      <c r="G1293" s="1">
        <v>1</v>
      </c>
      <c r="H1293" s="1">
        <v>26118</v>
      </c>
      <c r="I1293" s="2">
        <v>40346</v>
      </c>
      <c r="J1293" s="1">
        <v>44667</v>
      </c>
      <c r="K1293" s="3">
        <v>57140</v>
      </c>
      <c r="L1293" s="1">
        <v>7344</v>
      </c>
      <c r="M1293" s="1" t="s">
        <v>10</v>
      </c>
      <c r="N1293" s="1" t="s">
        <v>1439</v>
      </c>
    </row>
    <row r="1294" spans="1:14" x14ac:dyDescent="0.25">
      <c r="A1294" s="1">
        <v>9810</v>
      </c>
      <c r="B1294" s="1" t="s">
        <v>729</v>
      </c>
      <c r="C1294" s="1" t="s">
        <v>10</v>
      </c>
      <c r="D1294" s="1">
        <v>37372</v>
      </c>
      <c r="E1294" s="1" t="s">
        <v>1139</v>
      </c>
      <c r="F1294" s="32" t="str">
        <f>VLOOKUP(E1294,Grupo!A:B,2,0)</f>
        <v>_TMX 02-5 m</v>
      </c>
      <c r="G1294" s="1">
        <v>1</v>
      </c>
      <c r="H1294" s="1">
        <v>26025</v>
      </c>
      <c r="I1294" s="2">
        <v>40347</v>
      </c>
      <c r="J1294" s="1">
        <v>44679</v>
      </c>
      <c r="K1294" s="3">
        <v>54800</v>
      </c>
      <c r="L1294" s="1">
        <v>7374</v>
      </c>
      <c r="M1294" s="1" t="s">
        <v>10</v>
      </c>
      <c r="N1294" s="1" t="s">
        <v>1476</v>
      </c>
    </row>
    <row r="1295" spans="1:14" x14ac:dyDescent="0.25">
      <c r="A1295" s="1">
        <v>9295</v>
      </c>
      <c r="B1295" s="1" t="s">
        <v>546</v>
      </c>
      <c r="C1295" s="1" t="s">
        <v>4</v>
      </c>
      <c r="D1295" s="1">
        <v>42121</v>
      </c>
      <c r="E1295" s="1" t="s">
        <v>2156</v>
      </c>
      <c r="F1295" s="32" t="str">
        <f>VLOOKUP(E1295,Grupo!A:B,2,0)</f>
        <v>_RX 15-20 m</v>
      </c>
      <c r="G1295" s="1">
        <v>1</v>
      </c>
      <c r="H1295" s="1">
        <v>25948</v>
      </c>
      <c r="I1295" s="2">
        <v>40347</v>
      </c>
      <c r="J1295" s="1">
        <v>44687</v>
      </c>
      <c r="K1295" s="3">
        <v>180000</v>
      </c>
      <c r="L1295" s="1">
        <v>7362</v>
      </c>
      <c r="M1295" s="1" t="s">
        <v>4</v>
      </c>
      <c r="N1295" s="1" t="s">
        <v>1545</v>
      </c>
    </row>
    <row r="1296" spans="1:14" x14ac:dyDescent="0.25">
      <c r="A1296" s="1">
        <v>253</v>
      </c>
      <c r="B1296" s="1" t="s">
        <v>62</v>
      </c>
      <c r="C1296" s="1" t="s">
        <v>15</v>
      </c>
      <c r="D1296" s="1">
        <v>39532</v>
      </c>
      <c r="E1296" s="1" t="s">
        <v>1852</v>
      </c>
      <c r="F1296" s="32" t="str">
        <f>VLOOKUP(E1296,Grupo!A:B,2,0)</f>
        <v>_Distribuidor_Ester</v>
      </c>
      <c r="G1296" s="1">
        <v>1</v>
      </c>
      <c r="H1296" s="1">
        <v>25916</v>
      </c>
      <c r="I1296" s="2">
        <v>40350</v>
      </c>
      <c r="J1296" s="1">
        <v>44714</v>
      </c>
      <c r="K1296" s="3">
        <v>90000</v>
      </c>
      <c r="L1296" s="1">
        <v>7360</v>
      </c>
      <c r="M1296" s="1" t="s">
        <v>15</v>
      </c>
      <c r="N1296" s="1" t="s">
        <v>1206</v>
      </c>
    </row>
    <row r="1297" spans="1:14" x14ac:dyDescent="0.25">
      <c r="A1297" s="1">
        <v>9810</v>
      </c>
      <c r="B1297" s="1" t="s">
        <v>729</v>
      </c>
      <c r="C1297" s="1" t="s">
        <v>10</v>
      </c>
      <c r="D1297" s="1">
        <v>37372</v>
      </c>
      <c r="E1297" s="1" t="s">
        <v>1139</v>
      </c>
      <c r="F1297" s="32" t="str">
        <f>VLOOKUP(E1297,Grupo!A:B,2,0)</f>
        <v>_TMX 02-5 m</v>
      </c>
      <c r="G1297" s="1">
        <v>1</v>
      </c>
      <c r="H1297" s="1">
        <v>26127</v>
      </c>
      <c r="I1297" s="2">
        <v>40351</v>
      </c>
      <c r="J1297" s="1">
        <v>44718</v>
      </c>
      <c r="K1297" s="3">
        <v>54800</v>
      </c>
      <c r="L1297" s="1">
        <v>7353</v>
      </c>
      <c r="M1297" s="1" t="s">
        <v>10</v>
      </c>
      <c r="N1297" s="1" t="s">
        <v>1476</v>
      </c>
    </row>
    <row r="1298" spans="1:14" x14ac:dyDescent="0.25">
      <c r="A1298" s="1">
        <v>9918</v>
      </c>
      <c r="B1298" s="1" t="s">
        <v>731</v>
      </c>
      <c r="C1298" s="1" t="s">
        <v>4</v>
      </c>
      <c r="D1298" s="1">
        <v>42567</v>
      </c>
      <c r="E1298" s="1" t="s">
        <v>2193</v>
      </c>
      <c r="F1298" s="32" t="str">
        <f>VLOOKUP(E1298,Grupo!A:B,2,0)</f>
        <v>_Colhedoras</v>
      </c>
      <c r="G1298" s="1">
        <v>1</v>
      </c>
      <c r="H1298" s="1">
        <v>26987</v>
      </c>
      <c r="I1298" s="2">
        <v>40351</v>
      </c>
      <c r="J1298" s="1">
        <v>44722</v>
      </c>
      <c r="K1298" s="3">
        <v>25000</v>
      </c>
      <c r="L1298" s="1">
        <v>7359</v>
      </c>
      <c r="M1298" s="1" t="s">
        <v>4</v>
      </c>
      <c r="N1298" s="1" t="s">
        <v>1644</v>
      </c>
    </row>
    <row r="1299" spans="1:14" x14ac:dyDescent="0.25">
      <c r="A1299" s="1">
        <v>9745</v>
      </c>
      <c r="B1299" s="1" t="s">
        <v>730</v>
      </c>
      <c r="C1299" s="1" t="s">
        <v>29</v>
      </c>
      <c r="D1299" s="1">
        <v>33159</v>
      </c>
      <c r="E1299" s="1" t="s">
        <v>2213</v>
      </c>
      <c r="F1299" s="32" t="e">
        <f>VLOOKUP(E1299,Grupo!A:B,2,0)</f>
        <v>#N/A</v>
      </c>
      <c r="G1299" s="1">
        <v>1</v>
      </c>
      <c r="H1299" s="1">
        <v>25055</v>
      </c>
      <c r="I1299" s="2">
        <v>40351</v>
      </c>
      <c r="J1299" s="1">
        <v>44745</v>
      </c>
      <c r="K1299" s="3">
        <v>45000</v>
      </c>
      <c r="L1299" s="1">
        <v>5772</v>
      </c>
      <c r="M1299" s="1" t="s">
        <v>29</v>
      </c>
      <c r="N1299" s="1" t="s">
        <v>1307</v>
      </c>
    </row>
    <row r="1300" spans="1:14" x14ac:dyDescent="0.25">
      <c r="A1300" s="1">
        <v>7862</v>
      </c>
      <c r="B1300" s="1" t="s">
        <v>732</v>
      </c>
      <c r="C1300" s="1" t="s">
        <v>10</v>
      </c>
      <c r="D1300" s="1">
        <v>37372</v>
      </c>
      <c r="E1300" s="1" t="s">
        <v>1139</v>
      </c>
      <c r="F1300" s="32" t="str">
        <f>VLOOKUP(E1300,Grupo!A:B,2,0)</f>
        <v>_TMX 02-5 m</v>
      </c>
      <c r="G1300" s="1">
        <v>1</v>
      </c>
      <c r="H1300" s="1">
        <v>27009</v>
      </c>
      <c r="I1300" s="2">
        <v>40352</v>
      </c>
      <c r="J1300" s="1">
        <v>44753</v>
      </c>
      <c r="K1300" s="3">
        <v>50190</v>
      </c>
      <c r="L1300" s="1">
        <v>7379</v>
      </c>
      <c r="M1300" s="1" t="s">
        <v>10</v>
      </c>
      <c r="N1300" s="1" t="s">
        <v>1568</v>
      </c>
    </row>
    <row r="1301" spans="1:14" x14ac:dyDescent="0.25">
      <c r="A1301" s="1">
        <v>880</v>
      </c>
      <c r="B1301" s="1" t="s">
        <v>215</v>
      </c>
      <c r="C1301" s="1" t="s">
        <v>4</v>
      </c>
      <c r="D1301" s="1">
        <v>37090</v>
      </c>
      <c r="E1301" s="1" t="s">
        <v>1142</v>
      </c>
      <c r="F1301" s="32" t="str">
        <f>VLOOKUP(E1301,Grupo!A:B,2,0)</f>
        <v>_TMX 02-5 m</v>
      </c>
      <c r="G1301" s="1">
        <v>1</v>
      </c>
      <c r="H1301" s="1">
        <v>26391</v>
      </c>
      <c r="I1301" s="2">
        <v>40352</v>
      </c>
      <c r="J1301" s="1">
        <v>44762</v>
      </c>
      <c r="K1301" s="3">
        <v>38097</v>
      </c>
      <c r="L1301" s="1">
        <v>7354</v>
      </c>
      <c r="M1301" s="1" t="s">
        <v>4</v>
      </c>
      <c r="N1301" s="1" t="s">
        <v>1259</v>
      </c>
    </row>
    <row r="1302" spans="1:14" x14ac:dyDescent="0.25">
      <c r="A1302" s="1">
        <v>3723</v>
      </c>
      <c r="B1302" s="1" t="s">
        <v>472</v>
      </c>
      <c r="C1302" s="1" t="s">
        <v>79</v>
      </c>
      <c r="D1302" s="1">
        <v>37372</v>
      </c>
      <c r="E1302" s="1" t="s">
        <v>1139</v>
      </c>
      <c r="F1302" s="32" t="str">
        <f>VLOOKUP(E1302,Grupo!A:B,2,0)</f>
        <v>_TMX 02-5 m</v>
      </c>
      <c r="G1302" s="1">
        <v>1</v>
      </c>
      <c r="H1302" s="1">
        <v>27006</v>
      </c>
      <c r="I1302" s="2">
        <v>40352</v>
      </c>
      <c r="J1302" s="1">
        <v>44754</v>
      </c>
      <c r="K1302" s="3">
        <v>60000</v>
      </c>
      <c r="L1302" s="1"/>
      <c r="M1302" s="1" t="s">
        <v>79</v>
      </c>
      <c r="N1302" s="1" t="s">
        <v>1500</v>
      </c>
    </row>
    <row r="1303" spans="1:14" x14ac:dyDescent="0.25">
      <c r="A1303" s="1">
        <v>1046</v>
      </c>
      <c r="B1303" s="1" t="s">
        <v>37</v>
      </c>
      <c r="C1303" s="1" t="s">
        <v>29</v>
      </c>
      <c r="D1303" s="1">
        <v>41719</v>
      </c>
      <c r="E1303" s="1" t="s">
        <v>1164</v>
      </c>
      <c r="F1303" s="32" t="str">
        <f>VLOOKUP(E1303,Grupo!A:B,2,0)</f>
        <v>_Colhedoras</v>
      </c>
      <c r="G1303" s="1">
        <v>1</v>
      </c>
      <c r="H1303" s="1">
        <v>26484</v>
      </c>
      <c r="I1303" s="2">
        <v>40353</v>
      </c>
      <c r="J1303" s="1">
        <v>44783</v>
      </c>
      <c r="K1303" s="3">
        <v>26400</v>
      </c>
      <c r="L1303" s="1">
        <v>7396</v>
      </c>
      <c r="M1303" s="1" t="s">
        <v>29</v>
      </c>
      <c r="N1303" s="1" t="s">
        <v>1213</v>
      </c>
    </row>
    <row r="1304" spans="1:14" x14ac:dyDescent="0.25">
      <c r="A1304" s="1">
        <v>9841</v>
      </c>
      <c r="B1304" s="1" t="s">
        <v>733</v>
      </c>
      <c r="C1304" s="1" t="s">
        <v>2</v>
      </c>
      <c r="D1304" s="1">
        <v>41719</v>
      </c>
      <c r="E1304" s="1" t="s">
        <v>1164</v>
      </c>
      <c r="F1304" s="32" t="str">
        <f>VLOOKUP(E1304,Grupo!A:B,2,0)</f>
        <v>_Colhedoras</v>
      </c>
      <c r="G1304" s="1">
        <v>1</v>
      </c>
      <c r="H1304" s="1">
        <v>26285</v>
      </c>
      <c r="I1304" s="2">
        <v>40353</v>
      </c>
      <c r="J1304" s="1">
        <v>44765</v>
      </c>
      <c r="K1304" s="3">
        <v>27410</v>
      </c>
      <c r="L1304" s="1">
        <v>7391</v>
      </c>
      <c r="M1304" s="1" t="s">
        <v>2</v>
      </c>
      <c r="N1304" s="1" t="s">
        <v>1645</v>
      </c>
    </row>
    <row r="1305" spans="1:14" x14ac:dyDescent="0.25">
      <c r="A1305" s="1">
        <v>2532</v>
      </c>
      <c r="B1305" s="1" t="s">
        <v>452</v>
      </c>
      <c r="C1305" s="1" t="s">
        <v>10</v>
      </c>
      <c r="D1305" s="1">
        <v>40526</v>
      </c>
      <c r="E1305" s="1" t="s">
        <v>1151</v>
      </c>
      <c r="F1305" s="32" t="str">
        <f>VLOOKUP(E1305,Grupo!A:B,2,0)</f>
        <v>_RX 0-11m</v>
      </c>
      <c r="G1305" s="1">
        <v>1</v>
      </c>
      <c r="H1305" s="1">
        <v>25660</v>
      </c>
      <c r="I1305" s="2">
        <v>40357</v>
      </c>
      <c r="J1305" s="1">
        <v>44805</v>
      </c>
      <c r="K1305" s="3">
        <v>85000</v>
      </c>
      <c r="L1305" s="1">
        <v>7319</v>
      </c>
      <c r="M1305" s="1" t="s">
        <v>10</v>
      </c>
      <c r="N1305" s="1" t="s">
        <v>1218</v>
      </c>
    </row>
    <row r="1306" spans="1:14" x14ac:dyDescent="0.25">
      <c r="A1306" s="1">
        <v>2532</v>
      </c>
      <c r="B1306" s="1" t="s">
        <v>452</v>
      </c>
      <c r="C1306" s="1" t="s">
        <v>10</v>
      </c>
      <c r="D1306" s="1">
        <v>31744</v>
      </c>
      <c r="E1306" s="1" t="s">
        <v>1153</v>
      </c>
      <c r="F1306" s="32" t="str">
        <f>VLOOKUP(E1306,Grupo!A:B,2,0)</f>
        <v>_RX 0-11m</v>
      </c>
      <c r="G1306" s="1">
        <v>1</v>
      </c>
      <c r="H1306" s="1">
        <v>25815</v>
      </c>
      <c r="I1306" s="2">
        <v>40357</v>
      </c>
      <c r="J1306" s="1">
        <v>44804</v>
      </c>
      <c r="K1306" s="3">
        <v>53000</v>
      </c>
      <c r="L1306" s="1">
        <v>7378</v>
      </c>
      <c r="M1306" s="1" t="s">
        <v>10</v>
      </c>
      <c r="N1306" s="1" t="s">
        <v>1224</v>
      </c>
    </row>
    <row r="1307" spans="1:14" x14ac:dyDescent="0.25">
      <c r="A1307" s="1">
        <v>9758</v>
      </c>
      <c r="B1307" s="1" t="s">
        <v>695</v>
      </c>
      <c r="C1307" s="1" t="s">
        <v>4</v>
      </c>
      <c r="D1307" s="1">
        <v>36460</v>
      </c>
      <c r="E1307" s="1" t="s">
        <v>1149</v>
      </c>
      <c r="F1307" s="32" t="str">
        <f>VLOOKUP(E1307,Grupo!A:B,2,0)</f>
        <v>_TMX 02-5 m</v>
      </c>
      <c r="G1307" s="1">
        <v>1</v>
      </c>
      <c r="H1307" s="1">
        <v>27082</v>
      </c>
      <c r="I1307" s="2">
        <v>40357</v>
      </c>
      <c r="J1307" s="1">
        <v>44814</v>
      </c>
      <c r="K1307" s="3">
        <v>34000</v>
      </c>
      <c r="L1307" s="1">
        <v>7034</v>
      </c>
      <c r="M1307" s="1" t="s">
        <v>4</v>
      </c>
      <c r="N1307" s="1" t="s">
        <v>1629</v>
      </c>
    </row>
    <row r="1308" spans="1:14" x14ac:dyDescent="0.25">
      <c r="A1308" s="1">
        <v>9925</v>
      </c>
      <c r="B1308" s="1" t="s">
        <v>735</v>
      </c>
      <c r="C1308" s="1" t="s">
        <v>2</v>
      </c>
      <c r="D1308" s="1">
        <v>41719</v>
      </c>
      <c r="E1308" s="1" t="s">
        <v>1164</v>
      </c>
      <c r="F1308" s="32" t="str">
        <f>VLOOKUP(E1308,Grupo!A:B,2,0)</f>
        <v>_Colhedoras</v>
      </c>
      <c r="G1308" s="1">
        <v>1</v>
      </c>
      <c r="H1308" s="1">
        <v>26526</v>
      </c>
      <c r="I1308" s="2">
        <v>40359</v>
      </c>
      <c r="J1308" s="1">
        <v>44859</v>
      </c>
      <c r="K1308" s="3">
        <v>27000</v>
      </c>
      <c r="L1308" s="1">
        <v>7409</v>
      </c>
      <c r="M1308" s="1" t="s">
        <v>2</v>
      </c>
      <c r="N1308" s="1" t="s">
        <v>1646</v>
      </c>
    </row>
    <row r="1309" spans="1:14" x14ac:dyDescent="0.25">
      <c r="A1309" s="1">
        <v>9778</v>
      </c>
      <c r="B1309" s="1" t="s">
        <v>700</v>
      </c>
      <c r="C1309" s="1" t="s">
        <v>79</v>
      </c>
      <c r="D1309" s="1">
        <v>33790</v>
      </c>
      <c r="E1309" s="1" t="s">
        <v>1177</v>
      </c>
      <c r="F1309" s="32" t="str">
        <f>VLOOKUP(E1309,Grupo!A:B,2,0)</f>
        <v>_Colhedoras</v>
      </c>
      <c r="G1309" s="1">
        <v>1</v>
      </c>
      <c r="H1309" s="1">
        <v>27129</v>
      </c>
      <c r="I1309" s="2">
        <v>40359</v>
      </c>
      <c r="J1309" s="1">
        <v>44861</v>
      </c>
      <c r="K1309" s="3">
        <v>40000</v>
      </c>
      <c r="L1309" s="1">
        <v>7297</v>
      </c>
      <c r="M1309" s="1" t="s">
        <v>79</v>
      </c>
      <c r="N1309" s="1" t="s">
        <v>1630</v>
      </c>
    </row>
    <row r="1310" spans="1:14" x14ac:dyDescent="0.25">
      <c r="A1310" s="1">
        <v>9785</v>
      </c>
      <c r="B1310" s="1" t="s">
        <v>734</v>
      </c>
      <c r="C1310" s="1" t="s">
        <v>4</v>
      </c>
      <c r="D1310" s="1">
        <v>41815</v>
      </c>
      <c r="E1310" s="32" t="s">
        <v>2940</v>
      </c>
      <c r="F1310" s="32" t="str">
        <f>VLOOKUP(E1310,Grupo!A:B,2,0)</f>
        <v>_VM 2-8 m</v>
      </c>
      <c r="G1310" s="1">
        <v>1</v>
      </c>
      <c r="H1310" s="1">
        <v>25527</v>
      </c>
      <c r="I1310" s="2">
        <v>40359</v>
      </c>
      <c r="J1310" s="1">
        <v>44860</v>
      </c>
      <c r="K1310" s="3">
        <v>37000</v>
      </c>
      <c r="L1310" s="1">
        <v>7364</v>
      </c>
      <c r="M1310" s="1" t="s">
        <v>4</v>
      </c>
      <c r="N1310" s="1" t="s">
        <v>1647</v>
      </c>
    </row>
    <row r="1311" spans="1:14" x14ac:dyDescent="0.25">
      <c r="A1311" s="1">
        <v>880</v>
      </c>
      <c r="B1311" s="1" t="s">
        <v>215</v>
      </c>
      <c r="C1311" s="1" t="s">
        <v>4</v>
      </c>
      <c r="D1311" s="1">
        <v>36460</v>
      </c>
      <c r="E1311" s="1" t="s">
        <v>1149</v>
      </c>
      <c r="F1311" s="32" t="str">
        <f>VLOOKUP(E1311,Grupo!A:B,2,0)</f>
        <v>_TMX 02-5 m</v>
      </c>
      <c r="G1311" s="1">
        <v>1</v>
      </c>
      <c r="H1311" s="1">
        <v>26523</v>
      </c>
      <c r="I1311" s="2">
        <v>40360</v>
      </c>
      <c r="J1311" s="1">
        <v>7</v>
      </c>
      <c r="K1311" s="3">
        <v>33000</v>
      </c>
      <c r="L1311" s="1">
        <v>7033</v>
      </c>
      <c r="M1311" s="1" t="s">
        <v>4</v>
      </c>
      <c r="N1311" s="1" t="s">
        <v>1259</v>
      </c>
    </row>
    <row r="1312" spans="1:14" x14ac:dyDescent="0.25">
      <c r="A1312" s="1">
        <v>9898</v>
      </c>
      <c r="B1312" s="1" t="s">
        <v>736</v>
      </c>
      <c r="C1312" s="1" t="s">
        <v>4</v>
      </c>
      <c r="D1312" s="1">
        <v>41815</v>
      </c>
      <c r="E1312" s="32" t="s">
        <v>2940</v>
      </c>
      <c r="F1312" s="32" t="str">
        <f>VLOOKUP(E1312,Grupo!A:B,2,0)</f>
        <v>_VM 2-8 m</v>
      </c>
      <c r="G1312" s="1">
        <v>1</v>
      </c>
      <c r="H1312" s="1">
        <v>26757</v>
      </c>
      <c r="I1312" s="2">
        <v>40361</v>
      </c>
      <c r="J1312" s="1">
        <v>20</v>
      </c>
      <c r="K1312" s="3">
        <v>30000</v>
      </c>
      <c r="L1312" s="1"/>
      <c r="M1312" s="1" t="s">
        <v>4</v>
      </c>
      <c r="N1312" s="1" t="s">
        <v>1629</v>
      </c>
    </row>
    <row r="1313" spans="1:14" x14ac:dyDescent="0.25">
      <c r="A1313" s="1">
        <v>9884</v>
      </c>
      <c r="B1313" s="1" t="s">
        <v>737</v>
      </c>
      <c r="C1313" s="1" t="s">
        <v>15</v>
      </c>
      <c r="D1313" s="1">
        <v>35873</v>
      </c>
      <c r="E1313" s="1" t="s">
        <v>1155</v>
      </c>
      <c r="F1313" s="32" t="str">
        <f>VLOOKUP(E1313,Grupo!A:B,2,0)</f>
        <v>_RX 15-20 m</v>
      </c>
      <c r="G1313" s="1">
        <v>1</v>
      </c>
      <c r="H1313" s="1">
        <v>26466</v>
      </c>
      <c r="I1313" s="2">
        <v>40361</v>
      </c>
      <c r="J1313" s="1">
        <v>28</v>
      </c>
      <c r="K1313" s="3">
        <v>164000</v>
      </c>
      <c r="L1313" s="1">
        <v>7372</v>
      </c>
      <c r="M1313" s="1" t="s">
        <v>15</v>
      </c>
      <c r="N1313" s="1" t="s">
        <v>1648</v>
      </c>
    </row>
    <row r="1314" spans="1:14" x14ac:dyDescent="0.25">
      <c r="A1314" s="1">
        <v>9914</v>
      </c>
      <c r="B1314" s="1" t="s">
        <v>738</v>
      </c>
      <c r="C1314" s="1" t="s">
        <v>2</v>
      </c>
      <c r="D1314" s="1">
        <v>39356</v>
      </c>
      <c r="E1314" s="1" t="s">
        <v>1967</v>
      </c>
      <c r="F1314" s="32" t="e">
        <f>VLOOKUP(E1314,Grupo!A:B,2,0)</f>
        <v>#N/A</v>
      </c>
      <c r="G1314" s="1">
        <v>1</v>
      </c>
      <c r="H1314" s="1">
        <v>26908</v>
      </c>
      <c r="I1314" s="2">
        <v>40366</v>
      </c>
      <c r="J1314" s="1">
        <v>104</v>
      </c>
      <c r="K1314" s="3">
        <v>40000</v>
      </c>
      <c r="L1314" s="1">
        <v>7096</v>
      </c>
      <c r="M1314" s="1" t="s">
        <v>2</v>
      </c>
      <c r="N1314" s="1" t="s">
        <v>1649</v>
      </c>
    </row>
    <row r="1315" spans="1:14" x14ac:dyDescent="0.25">
      <c r="A1315" s="1">
        <v>9865</v>
      </c>
      <c r="B1315" s="1" t="s">
        <v>739</v>
      </c>
      <c r="C1315" s="1" t="s">
        <v>67</v>
      </c>
      <c r="D1315" s="1">
        <v>32582</v>
      </c>
      <c r="E1315" s="1" t="s">
        <v>1164</v>
      </c>
      <c r="F1315" s="32" t="str">
        <f>VLOOKUP(E1315,Grupo!A:B,2,0)</f>
        <v>_Colhedoras</v>
      </c>
      <c r="G1315" s="1">
        <v>1</v>
      </c>
      <c r="H1315" s="1">
        <v>26527</v>
      </c>
      <c r="I1315" s="2">
        <v>40371</v>
      </c>
      <c r="J1315" s="1">
        <v>145</v>
      </c>
      <c r="K1315" s="3">
        <v>34100</v>
      </c>
      <c r="L1315" s="1">
        <v>7311</v>
      </c>
      <c r="M1315" s="1" t="s">
        <v>67</v>
      </c>
      <c r="N1315" s="1" t="s">
        <v>1393</v>
      </c>
    </row>
    <row r="1316" spans="1:14" x14ac:dyDescent="0.25">
      <c r="A1316" s="1">
        <v>880</v>
      </c>
      <c r="B1316" s="1" t="s">
        <v>215</v>
      </c>
      <c r="C1316" s="1" t="s">
        <v>4</v>
      </c>
      <c r="D1316" s="1">
        <v>37372</v>
      </c>
      <c r="E1316" s="1" t="s">
        <v>1139</v>
      </c>
      <c r="F1316" s="32" t="str">
        <f>VLOOKUP(E1316,Grupo!A:B,2,0)</f>
        <v>_TMX 02-5 m</v>
      </c>
      <c r="G1316" s="1">
        <v>1</v>
      </c>
      <c r="H1316" s="1">
        <v>26587</v>
      </c>
      <c r="I1316" s="2">
        <v>40372</v>
      </c>
      <c r="J1316" s="1">
        <v>175</v>
      </c>
      <c r="K1316" s="3">
        <v>53876</v>
      </c>
      <c r="L1316" s="1">
        <v>7398</v>
      </c>
      <c r="M1316" s="1" t="s">
        <v>4</v>
      </c>
      <c r="N1316" s="1" t="s">
        <v>1209</v>
      </c>
    </row>
    <row r="1317" spans="1:14" x14ac:dyDescent="0.25">
      <c r="A1317" s="1">
        <v>880</v>
      </c>
      <c r="B1317" s="1" t="s">
        <v>215</v>
      </c>
      <c r="C1317" s="1" t="s">
        <v>4</v>
      </c>
      <c r="D1317" s="1">
        <v>37143</v>
      </c>
      <c r="E1317" s="1" t="s">
        <v>1147</v>
      </c>
      <c r="F1317" s="32" t="str">
        <f>VLOOKUP(E1317,Grupo!A:B,2,0)</f>
        <v>_TMX 06-10 m</v>
      </c>
      <c r="G1317" s="1">
        <v>1</v>
      </c>
      <c r="H1317" s="1">
        <v>27225</v>
      </c>
      <c r="I1317" s="2">
        <v>40372</v>
      </c>
      <c r="J1317" s="1">
        <v>174</v>
      </c>
      <c r="K1317" s="3">
        <v>65900</v>
      </c>
      <c r="L1317" s="1">
        <v>7394</v>
      </c>
      <c r="M1317" s="1" t="s">
        <v>4</v>
      </c>
      <c r="N1317" s="1" t="s">
        <v>1259</v>
      </c>
    </row>
    <row r="1318" spans="1:14" x14ac:dyDescent="0.25">
      <c r="A1318" s="1">
        <v>9723</v>
      </c>
      <c r="B1318" s="1" t="s">
        <v>740</v>
      </c>
      <c r="C1318" s="1" t="s">
        <v>29</v>
      </c>
      <c r="D1318" s="1">
        <v>25993</v>
      </c>
      <c r="E1318" s="1" t="s">
        <v>1982</v>
      </c>
      <c r="F1318" s="32" t="str">
        <f>VLOOKUP(E1318,Grupo!A:B,2,0)</f>
        <v>_VM 2-8 m</v>
      </c>
      <c r="G1318" s="1">
        <v>1</v>
      </c>
      <c r="H1318" s="1">
        <v>26337</v>
      </c>
      <c r="I1318" s="2">
        <v>40372</v>
      </c>
      <c r="J1318" s="1">
        <v>176</v>
      </c>
      <c r="K1318" s="3">
        <v>32000</v>
      </c>
      <c r="L1318" s="1">
        <v>7281</v>
      </c>
      <c r="M1318" s="1" t="s">
        <v>29</v>
      </c>
      <c r="N1318" s="1" t="s">
        <v>1537</v>
      </c>
    </row>
    <row r="1319" spans="1:14" x14ac:dyDescent="0.25">
      <c r="A1319" s="1">
        <v>9838</v>
      </c>
      <c r="B1319" s="1" t="s">
        <v>741</v>
      </c>
      <c r="C1319" s="1" t="s">
        <v>4</v>
      </c>
      <c r="D1319" s="1">
        <v>37372</v>
      </c>
      <c r="E1319" s="1" t="s">
        <v>1139</v>
      </c>
      <c r="F1319" s="32" t="str">
        <f>VLOOKUP(E1319,Grupo!A:B,2,0)</f>
        <v>_TMX 02-5 m</v>
      </c>
      <c r="G1319" s="1">
        <v>1</v>
      </c>
      <c r="H1319" s="1">
        <v>26261</v>
      </c>
      <c r="I1319" s="2">
        <v>40375</v>
      </c>
      <c r="J1319" s="1">
        <v>233</v>
      </c>
      <c r="K1319" s="3">
        <v>75000</v>
      </c>
      <c r="L1319" s="1">
        <v>7435</v>
      </c>
      <c r="M1319" s="1" t="s">
        <v>4</v>
      </c>
      <c r="N1319" s="1" t="s">
        <v>1219</v>
      </c>
    </row>
    <row r="1320" spans="1:14" x14ac:dyDescent="0.25">
      <c r="A1320" s="1">
        <v>9463</v>
      </c>
      <c r="B1320" s="1" t="s">
        <v>588</v>
      </c>
      <c r="C1320" s="1" t="s">
        <v>10</v>
      </c>
      <c r="D1320" s="1">
        <v>30959</v>
      </c>
      <c r="E1320" s="1" t="s">
        <v>2149</v>
      </c>
      <c r="F1320" s="32" t="str">
        <f>VLOOKUP(E1320,Grupo!A:B,2,0)</f>
        <v>_RX 15-20 m</v>
      </c>
      <c r="G1320" s="1">
        <v>1</v>
      </c>
      <c r="H1320" s="1">
        <v>21959</v>
      </c>
      <c r="I1320" s="2">
        <v>40378</v>
      </c>
      <c r="J1320" s="1">
        <v>247</v>
      </c>
      <c r="K1320" s="3">
        <v>130000</v>
      </c>
      <c r="L1320" s="1">
        <v>7060</v>
      </c>
      <c r="M1320" s="1" t="s">
        <v>10</v>
      </c>
      <c r="N1320" s="1" t="s">
        <v>1269</v>
      </c>
    </row>
    <row r="1321" spans="1:14" x14ac:dyDescent="0.25">
      <c r="A1321" s="1">
        <v>9881</v>
      </c>
      <c r="B1321" s="1" t="s">
        <v>742</v>
      </c>
      <c r="C1321" s="1" t="s">
        <v>181</v>
      </c>
      <c r="D1321" s="1">
        <v>31990</v>
      </c>
      <c r="E1321" s="1" t="s">
        <v>1157</v>
      </c>
      <c r="F1321" s="32" t="str">
        <f>VLOOKUP(E1321,Grupo!A:B,2,0)</f>
        <v>_RX 0-11m</v>
      </c>
      <c r="G1321" s="1">
        <v>1</v>
      </c>
      <c r="H1321" s="1">
        <v>26588</v>
      </c>
      <c r="I1321" s="2">
        <v>40381</v>
      </c>
      <c r="J1321" s="1">
        <v>334</v>
      </c>
      <c r="K1321" s="3">
        <v>52500</v>
      </c>
      <c r="L1321" s="1">
        <v>6994</v>
      </c>
      <c r="M1321" s="1" t="s">
        <v>181</v>
      </c>
      <c r="N1321" s="1" t="s">
        <v>1650</v>
      </c>
    </row>
    <row r="1322" spans="1:14" x14ac:dyDescent="0.25">
      <c r="A1322" s="1">
        <v>9920</v>
      </c>
      <c r="B1322" s="1" t="s">
        <v>743</v>
      </c>
      <c r="C1322" s="1" t="s">
        <v>175</v>
      </c>
      <c r="D1322" s="1">
        <v>25850</v>
      </c>
      <c r="E1322" s="1" t="s">
        <v>2229</v>
      </c>
      <c r="F1322" s="32" t="str">
        <f>VLOOKUP(E1322,Grupo!A:B,2,0)</f>
        <v>_Wagon</v>
      </c>
      <c r="G1322" s="1">
        <v>1</v>
      </c>
      <c r="H1322" s="1"/>
      <c r="I1322" s="2">
        <v>40381</v>
      </c>
      <c r="J1322" s="1">
        <v>3</v>
      </c>
      <c r="K1322" s="3">
        <v>10500</v>
      </c>
      <c r="L1322" s="1">
        <v>7093</v>
      </c>
      <c r="M1322" s="1" t="s">
        <v>175</v>
      </c>
      <c r="N1322" s="1" t="s">
        <v>1449</v>
      </c>
    </row>
    <row r="1323" spans="1:14" x14ac:dyDescent="0.25">
      <c r="A1323" s="1">
        <v>9920</v>
      </c>
      <c r="B1323" s="1" t="s">
        <v>743</v>
      </c>
      <c r="C1323" s="1" t="s">
        <v>175</v>
      </c>
      <c r="D1323" s="1">
        <v>17922</v>
      </c>
      <c r="E1323" s="1" t="s">
        <v>2188</v>
      </c>
      <c r="F1323" s="32" t="str">
        <f>VLOOKUP(E1323,Grupo!A:B,2,0)</f>
        <v>_Colhedoras</v>
      </c>
      <c r="G1323" s="1">
        <v>1</v>
      </c>
      <c r="H1323" s="1"/>
      <c r="I1323" s="2">
        <v>40381</v>
      </c>
      <c r="J1323" s="1">
        <v>3</v>
      </c>
      <c r="K1323" s="3">
        <v>5250</v>
      </c>
      <c r="L1323" s="1">
        <v>6314</v>
      </c>
      <c r="M1323" s="1" t="s">
        <v>175</v>
      </c>
      <c r="N1323" s="1" t="s">
        <v>1449</v>
      </c>
    </row>
    <row r="1324" spans="1:14" x14ac:dyDescent="0.25">
      <c r="A1324" s="1">
        <v>9920</v>
      </c>
      <c r="B1324" s="1" t="s">
        <v>743</v>
      </c>
      <c r="C1324" s="1" t="s">
        <v>175</v>
      </c>
      <c r="D1324" s="1">
        <v>17922</v>
      </c>
      <c r="E1324" s="1" t="s">
        <v>2188</v>
      </c>
      <c r="F1324" s="32" t="str">
        <f>VLOOKUP(E1324,Grupo!A:B,2,0)</f>
        <v>_Colhedoras</v>
      </c>
      <c r="G1324" s="1">
        <v>1</v>
      </c>
      <c r="H1324" s="1"/>
      <c r="I1324" s="2">
        <v>40381</v>
      </c>
      <c r="J1324" s="1">
        <v>3</v>
      </c>
      <c r="K1324" s="3">
        <v>5250</v>
      </c>
      <c r="L1324" s="1">
        <v>6131</v>
      </c>
      <c r="M1324" s="1" t="s">
        <v>175</v>
      </c>
      <c r="N1324" s="1" t="s">
        <v>1449</v>
      </c>
    </row>
    <row r="1325" spans="1:14" x14ac:dyDescent="0.25">
      <c r="A1325" s="1">
        <v>9920</v>
      </c>
      <c r="B1325" s="1" t="s">
        <v>743</v>
      </c>
      <c r="C1325" s="1" t="s">
        <v>175</v>
      </c>
      <c r="D1325" s="1">
        <v>17922</v>
      </c>
      <c r="E1325" s="1" t="s">
        <v>2188</v>
      </c>
      <c r="F1325" s="32" t="str">
        <f>VLOOKUP(E1325,Grupo!A:B,2,0)</f>
        <v>_Colhedoras</v>
      </c>
      <c r="G1325" s="1">
        <v>1</v>
      </c>
      <c r="H1325" s="1"/>
      <c r="I1325" s="2">
        <v>40381</v>
      </c>
      <c r="J1325" s="1">
        <v>3</v>
      </c>
      <c r="K1325" s="3">
        <v>5250</v>
      </c>
      <c r="L1325" s="1">
        <v>6307</v>
      </c>
      <c r="M1325" s="1" t="s">
        <v>175</v>
      </c>
      <c r="N1325" s="1" t="s">
        <v>1449</v>
      </c>
    </row>
    <row r="1326" spans="1:14" x14ac:dyDescent="0.25">
      <c r="A1326" s="1">
        <v>9833</v>
      </c>
      <c r="B1326" s="1" t="s">
        <v>744</v>
      </c>
      <c r="C1326" s="1" t="s">
        <v>10</v>
      </c>
      <c r="D1326" s="1">
        <v>41711</v>
      </c>
      <c r="E1326" s="32" t="s">
        <v>3057</v>
      </c>
      <c r="F1326" s="32" t="str">
        <f>VLOOKUP(E1326,Grupo!A:B,2,0)</f>
        <v>_VM 2-8 m</v>
      </c>
      <c r="G1326" s="1">
        <v>1</v>
      </c>
      <c r="H1326" s="1">
        <v>26115</v>
      </c>
      <c r="I1326" s="2">
        <v>40382</v>
      </c>
      <c r="J1326" s="1">
        <v>353</v>
      </c>
      <c r="K1326" s="3">
        <v>50000</v>
      </c>
      <c r="L1326" s="1">
        <v>0</v>
      </c>
      <c r="M1326" s="1" t="s">
        <v>10</v>
      </c>
      <c r="N1326" s="1" t="s">
        <v>1191</v>
      </c>
    </row>
    <row r="1327" spans="1:14" x14ac:dyDescent="0.25">
      <c r="A1327" s="1">
        <v>9892</v>
      </c>
      <c r="B1327" s="1" t="s">
        <v>745</v>
      </c>
      <c r="C1327" s="1" t="s">
        <v>165</v>
      </c>
      <c r="D1327" s="1">
        <v>40027</v>
      </c>
      <c r="E1327" s="1" t="s">
        <v>1170</v>
      </c>
      <c r="F1327" s="32" t="str">
        <f>VLOOKUP(E1327,Grupo!A:B,2,0)</f>
        <v>_Distribuidor_Ester</v>
      </c>
      <c r="G1327" s="1">
        <v>1</v>
      </c>
      <c r="H1327" s="1">
        <v>26682</v>
      </c>
      <c r="I1327" s="2">
        <v>40382</v>
      </c>
      <c r="J1327" s="1">
        <v>350</v>
      </c>
      <c r="K1327" s="3">
        <v>18000</v>
      </c>
      <c r="L1327" s="1">
        <v>7123</v>
      </c>
      <c r="M1327" s="1" t="s">
        <v>165</v>
      </c>
      <c r="N1327" s="1" t="s">
        <v>1651</v>
      </c>
    </row>
    <row r="1328" spans="1:14" x14ac:dyDescent="0.25">
      <c r="A1328" s="1">
        <v>9947</v>
      </c>
      <c r="B1328" s="1" t="s">
        <v>746</v>
      </c>
      <c r="C1328" s="1" t="s">
        <v>2</v>
      </c>
      <c r="D1328" s="1">
        <v>41051</v>
      </c>
      <c r="E1328" s="1" t="s">
        <v>2170</v>
      </c>
      <c r="F1328" s="32" t="e">
        <f>VLOOKUP(E1328,Grupo!A:B,2,0)</f>
        <v>#N/A</v>
      </c>
      <c r="G1328" s="1">
        <v>1</v>
      </c>
      <c r="H1328" s="1">
        <v>27453</v>
      </c>
      <c r="I1328" s="2">
        <v>40382</v>
      </c>
      <c r="J1328" s="1">
        <v>361</v>
      </c>
      <c r="K1328" s="3">
        <v>318056.40000000002</v>
      </c>
      <c r="L1328" s="1">
        <v>6918</v>
      </c>
      <c r="M1328" s="1" t="s">
        <v>2</v>
      </c>
      <c r="N1328" s="1" t="s">
        <v>1242</v>
      </c>
    </row>
    <row r="1329" spans="1:14" x14ac:dyDescent="0.25">
      <c r="A1329" s="1">
        <v>880</v>
      </c>
      <c r="B1329" s="1" t="s">
        <v>215</v>
      </c>
      <c r="C1329" s="1" t="s">
        <v>4</v>
      </c>
      <c r="D1329" s="1">
        <v>36460</v>
      </c>
      <c r="E1329" s="1" t="s">
        <v>1149</v>
      </c>
      <c r="F1329" s="32" t="str">
        <f>VLOOKUP(E1329,Grupo!A:B,2,0)</f>
        <v>_TMX 02-5 m</v>
      </c>
      <c r="G1329" s="1">
        <v>1</v>
      </c>
      <c r="H1329" s="1">
        <v>26490</v>
      </c>
      <c r="I1329" s="2">
        <v>40382</v>
      </c>
      <c r="J1329" s="1">
        <v>371</v>
      </c>
      <c r="K1329" s="3">
        <v>26310</v>
      </c>
      <c r="L1329" s="1">
        <v>7402</v>
      </c>
      <c r="M1329" s="1" t="s">
        <v>4</v>
      </c>
      <c r="N1329" s="1" t="s">
        <v>1209</v>
      </c>
    </row>
    <row r="1330" spans="1:14" x14ac:dyDescent="0.25">
      <c r="A1330" s="1">
        <v>9873</v>
      </c>
      <c r="B1330" s="1" t="s">
        <v>747</v>
      </c>
      <c r="C1330" s="1" t="s">
        <v>2</v>
      </c>
      <c r="D1330" s="1">
        <v>41719</v>
      </c>
      <c r="E1330" s="1" t="s">
        <v>1164</v>
      </c>
      <c r="F1330" s="32" t="str">
        <f>VLOOKUP(E1330,Grupo!A:B,2,0)</f>
        <v>_Colhedoras</v>
      </c>
      <c r="G1330" s="1">
        <v>1</v>
      </c>
      <c r="H1330" s="1">
        <v>27500</v>
      </c>
      <c r="I1330" s="2">
        <v>40385</v>
      </c>
      <c r="J1330" s="1">
        <v>386</v>
      </c>
      <c r="K1330" s="3">
        <v>29845.88</v>
      </c>
      <c r="L1330" s="1">
        <v>7381</v>
      </c>
      <c r="M1330" s="1" t="s">
        <v>2</v>
      </c>
      <c r="N1330" s="1" t="s">
        <v>1652</v>
      </c>
    </row>
    <row r="1331" spans="1:14" x14ac:dyDescent="0.25">
      <c r="A1331" s="1">
        <v>9873</v>
      </c>
      <c r="B1331" s="1" t="s">
        <v>747</v>
      </c>
      <c r="C1331" s="1" t="s">
        <v>2</v>
      </c>
      <c r="D1331" s="1">
        <v>41719</v>
      </c>
      <c r="E1331" s="1" t="s">
        <v>1164</v>
      </c>
      <c r="F1331" s="32" t="str">
        <f>VLOOKUP(E1331,Grupo!A:B,2,0)</f>
        <v>_Colhedoras</v>
      </c>
      <c r="G1331" s="1">
        <v>1</v>
      </c>
      <c r="H1331" s="1">
        <v>27500</v>
      </c>
      <c r="I1331" s="2">
        <v>40385</v>
      </c>
      <c r="J1331" s="1">
        <v>386</v>
      </c>
      <c r="K1331" s="3">
        <v>29845.88</v>
      </c>
      <c r="L1331" s="1">
        <v>7382</v>
      </c>
      <c r="M1331" s="1" t="s">
        <v>2</v>
      </c>
      <c r="N1331" s="1" t="s">
        <v>1652</v>
      </c>
    </row>
    <row r="1332" spans="1:14" x14ac:dyDescent="0.25">
      <c r="A1332" s="1">
        <v>9873</v>
      </c>
      <c r="B1332" s="1" t="s">
        <v>747</v>
      </c>
      <c r="C1332" s="1" t="s">
        <v>2</v>
      </c>
      <c r="D1332" s="1">
        <v>41719</v>
      </c>
      <c r="E1332" s="1" t="s">
        <v>1164</v>
      </c>
      <c r="F1332" s="32" t="str">
        <f>VLOOKUP(E1332,Grupo!A:B,2,0)</f>
        <v>_Colhedoras</v>
      </c>
      <c r="G1332" s="1">
        <v>1</v>
      </c>
      <c r="H1332" s="1">
        <v>27501</v>
      </c>
      <c r="I1332" s="2">
        <v>40385</v>
      </c>
      <c r="J1332" s="1">
        <v>387</v>
      </c>
      <c r="K1332" s="3">
        <v>29845.88</v>
      </c>
      <c r="L1332" s="1">
        <v>7386</v>
      </c>
      <c r="M1332" s="1" t="s">
        <v>2</v>
      </c>
      <c r="N1332" s="1" t="s">
        <v>1652</v>
      </c>
    </row>
    <row r="1333" spans="1:14" x14ac:dyDescent="0.25">
      <c r="A1333" s="1">
        <v>9873</v>
      </c>
      <c r="B1333" s="1" t="s">
        <v>747</v>
      </c>
      <c r="C1333" s="1" t="s">
        <v>2</v>
      </c>
      <c r="D1333" s="1">
        <v>41719</v>
      </c>
      <c r="E1333" s="1" t="s">
        <v>1164</v>
      </c>
      <c r="F1333" s="32" t="str">
        <f>VLOOKUP(E1333,Grupo!A:B,2,0)</f>
        <v>_Colhedoras</v>
      </c>
      <c r="G1333" s="1">
        <v>1</v>
      </c>
      <c r="H1333" s="1">
        <v>27502</v>
      </c>
      <c r="I1333" s="2">
        <v>40385</v>
      </c>
      <c r="J1333" s="1">
        <v>388</v>
      </c>
      <c r="K1333" s="3">
        <v>29845.85</v>
      </c>
      <c r="L1333" s="1">
        <v>7387</v>
      </c>
      <c r="M1333" s="1" t="s">
        <v>2</v>
      </c>
      <c r="N1333" s="1" t="s">
        <v>1652</v>
      </c>
    </row>
    <row r="1334" spans="1:14" x14ac:dyDescent="0.25">
      <c r="A1334" s="1">
        <v>9873</v>
      </c>
      <c r="B1334" s="1" t="s">
        <v>747</v>
      </c>
      <c r="C1334" s="1" t="s">
        <v>2</v>
      </c>
      <c r="D1334" s="1">
        <v>41719</v>
      </c>
      <c r="E1334" s="1" t="s">
        <v>1164</v>
      </c>
      <c r="F1334" s="32" t="str">
        <f>VLOOKUP(E1334,Grupo!A:B,2,0)</f>
        <v>_Colhedoras</v>
      </c>
      <c r="G1334" s="1">
        <v>1</v>
      </c>
      <c r="H1334" s="1">
        <v>27500</v>
      </c>
      <c r="I1334" s="2">
        <v>40385</v>
      </c>
      <c r="J1334" s="1">
        <v>386</v>
      </c>
      <c r="K1334" s="3">
        <v>29845.88</v>
      </c>
      <c r="L1334" s="1">
        <v>7383</v>
      </c>
      <c r="M1334" s="1" t="s">
        <v>2</v>
      </c>
      <c r="N1334" s="1" t="s">
        <v>1652</v>
      </c>
    </row>
    <row r="1335" spans="1:14" x14ac:dyDescent="0.25">
      <c r="A1335" s="1">
        <v>9873</v>
      </c>
      <c r="B1335" s="1" t="s">
        <v>747</v>
      </c>
      <c r="C1335" s="1" t="s">
        <v>2</v>
      </c>
      <c r="D1335" s="1">
        <v>41719</v>
      </c>
      <c r="E1335" s="1" t="s">
        <v>1164</v>
      </c>
      <c r="F1335" s="32" t="str">
        <f>VLOOKUP(E1335,Grupo!A:B,2,0)</f>
        <v>_Colhedoras</v>
      </c>
      <c r="G1335" s="1">
        <v>1</v>
      </c>
      <c r="H1335" s="1">
        <v>27501</v>
      </c>
      <c r="I1335" s="2">
        <v>40385</v>
      </c>
      <c r="J1335" s="1">
        <v>387</v>
      </c>
      <c r="K1335" s="3">
        <v>29845.88</v>
      </c>
      <c r="L1335" s="1">
        <v>7384</v>
      </c>
      <c r="M1335" s="1" t="s">
        <v>2</v>
      </c>
      <c r="N1335" s="1" t="s">
        <v>1652</v>
      </c>
    </row>
    <row r="1336" spans="1:14" x14ac:dyDescent="0.25">
      <c r="A1336" s="1">
        <v>9873</v>
      </c>
      <c r="B1336" s="1" t="s">
        <v>747</v>
      </c>
      <c r="C1336" s="1" t="s">
        <v>2</v>
      </c>
      <c r="D1336" s="1">
        <v>41719</v>
      </c>
      <c r="E1336" s="1" t="s">
        <v>1164</v>
      </c>
      <c r="F1336" s="32" t="str">
        <f>VLOOKUP(E1336,Grupo!A:B,2,0)</f>
        <v>_Colhedoras</v>
      </c>
      <c r="G1336" s="1">
        <v>1</v>
      </c>
      <c r="H1336" s="1">
        <v>27501</v>
      </c>
      <c r="I1336" s="2">
        <v>40385</v>
      </c>
      <c r="J1336" s="1">
        <v>387</v>
      </c>
      <c r="K1336" s="3">
        <v>29845.88</v>
      </c>
      <c r="L1336" s="1">
        <v>7385</v>
      </c>
      <c r="M1336" s="1" t="s">
        <v>2</v>
      </c>
      <c r="N1336" s="1" t="s">
        <v>1652</v>
      </c>
    </row>
    <row r="1337" spans="1:14" x14ac:dyDescent="0.25">
      <c r="A1337" s="1">
        <v>9873</v>
      </c>
      <c r="B1337" s="1" t="s">
        <v>747</v>
      </c>
      <c r="C1337" s="1" t="s">
        <v>2</v>
      </c>
      <c r="D1337" s="1">
        <v>41719</v>
      </c>
      <c r="E1337" s="1" t="s">
        <v>1164</v>
      </c>
      <c r="F1337" s="32" t="str">
        <f>VLOOKUP(E1337,Grupo!A:B,2,0)</f>
        <v>_Colhedoras</v>
      </c>
      <c r="G1337" s="1">
        <v>1</v>
      </c>
      <c r="H1337" s="1">
        <v>27502</v>
      </c>
      <c r="I1337" s="2">
        <v>40385</v>
      </c>
      <c r="J1337" s="1">
        <v>388</v>
      </c>
      <c r="K1337" s="3">
        <v>29845.85</v>
      </c>
      <c r="L1337" s="1">
        <v>7388</v>
      </c>
      <c r="M1337" s="1" t="s">
        <v>2</v>
      </c>
      <c r="N1337" s="1" t="s">
        <v>1652</v>
      </c>
    </row>
    <row r="1338" spans="1:14" x14ac:dyDescent="0.25">
      <c r="A1338" s="1">
        <v>9929</v>
      </c>
      <c r="B1338" s="1" t="s">
        <v>748</v>
      </c>
      <c r="C1338" s="1" t="s">
        <v>55</v>
      </c>
      <c r="D1338" s="1">
        <v>41719</v>
      </c>
      <c r="E1338" s="1" t="s">
        <v>1164</v>
      </c>
      <c r="F1338" s="32" t="str">
        <f>VLOOKUP(E1338,Grupo!A:B,2,0)</f>
        <v>_Colhedoras</v>
      </c>
      <c r="G1338" s="1">
        <v>1</v>
      </c>
      <c r="H1338" s="1">
        <v>27257</v>
      </c>
      <c r="I1338" s="2">
        <v>40385</v>
      </c>
      <c r="J1338" s="1">
        <v>378</v>
      </c>
      <c r="K1338" s="3">
        <v>27721</v>
      </c>
      <c r="L1338" s="1">
        <v>7410</v>
      </c>
      <c r="M1338" s="1" t="s">
        <v>55</v>
      </c>
      <c r="N1338" s="1" t="s">
        <v>1612</v>
      </c>
    </row>
    <row r="1339" spans="1:14" x14ac:dyDescent="0.25">
      <c r="A1339" s="1">
        <v>880</v>
      </c>
      <c r="B1339" s="1" t="s">
        <v>215</v>
      </c>
      <c r="C1339" s="1" t="s">
        <v>4</v>
      </c>
      <c r="D1339" s="1">
        <v>36460</v>
      </c>
      <c r="E1339" s="1" t="s">
        <v>1149</v>
      </c>
      <c r="F1339" s="32" t="str">
        <f>VLOOKUP(E1339,Grupo!A:B,2,0)</f>
        <v>_TMX 02-5 m</v>
      </c>
      <c r="G1339" s="1">
        <v>1</v>
      </c>
      <c r="H1339" s="1">
        <v>27530</v>
      </c>
      <c r="I1339" s="2">
        <v>40386</v>
      </c>
      <c r="J1339" s="1">
        <v>419</v>
      </c>
      <c r="K1339" s="3">
        <v>6690</v>
      </c>
      <c r="L1339" s="1"/>
      <c r="M1339" s="1" t="s">
        <v>4</v>
      </c>
      <c r="N1339" s="1" t="s">
        <v>1209</v>
      </c>
    </row>
    <row r="1340" spans="1:14" x14ac:dyDescent="0.25">
      <c r="A1340" s="1">
        <v>7884</v>
      </c>
      <c r="B1340" s="1" t="s">
        <v>298</v>
      </c>
      <c r="C1340" s="1" t="s">
        <v>55</v>
      </c>
      <c r="D1340" s="1">
        <v>42567</v>
      </c>
      <c r="E1340" s="1" t="s">
        <v>2193</v>
      </c>
      <c r="F1340" s="32" t="str">
        <f>VLOOKUP(E1340,Grupo!A:B,2,0)</f>
        <v>_Colhedoras</v>
      </c>
      <c r="G1340" s="1">
        <v>1</v>
      </c>
      <c r="H1340" s="1">
        <v>27498</v>
      </c>
      <c r="I1340" s="2">
        <v>40387</v>
      </c>
      <c r="J1340" s="1">
        <v>430</v>
      </c>
      <c r="K1340" s="3">
        <v>23300</v>
      </c>
      <c r="L1340" s="1">
        <v>7370</v>
      </c>
      <c r="M1340" s="1" t="s">
        <v>55</v>
      </c>
      <c r="N1340" s="1" t="s">
        <v>1300</v>
      </c>
    </row>
    <row r="1341" spans="1:14" x14ac:dyDescent="0.25">
      <c r="A1341" s="1">
        <v>2320</v>
      </c>
      <c r="B1341" s="1" t="s">
        <v>321</v>
      </c>
      <c r="C1341" s="1" t="s">
        <v>79</v>
      </c>
      <c r="D1341" s="1">
        <v>33790</v>
      </c>
      <c r="E1341" s="1" t="s">
        <v>1177</v>
      </c>
      <c r="F1341" s="32" t="str">
        <f>VLOOKUP(E1341,Grupo!A:B,2,0)</f>
        <v>_Colhedoras</v>
      </c>
      <c r="G1341" s="1">
        <v>1</v>
      </c>
      <c r="H1341" s="1">
        <v>27537</v>
      </c>
      <c r="I1341" s="2">
        <v>40387</v>
      </c>
      <c r="J1341" s="1">
        <v>435</v>
      </c>
      <c r="K1341" s="3">
        <v>32000</v>
      </c>
      <c r="L1341" s="1">
        <v>7275</v>
      </c>
      <c r="M1341" s="1" t="s">
        <v>79</v>
      </c>
      <c r="N1341" s="1" t="s">
        <v>1406</v>
      </c>
    </row>
    <row r="1342" spans="1:14" x14ac:dyDescent="0.25">
      <c r="A1342" s="1">
        <v>9878</v>
      </c>
      <c r="B1342" s="1" t="s">
        <v>751</v>
      </c>
      <c r="C1342" s="1" t="s">
        <v>4</v>
      </c>
      <c r="D1342" s="1">
        <v>40526</v>
      </c>
      <c r="E1342" s="1" t="s">
        <v>1151</v>
      </c>
      <c r="F1342" s="32" t="str">
        <f>VLOOKUP(E1342,Grupo!A:B,2,0)</f>
        <v>_RX 0-11m</v>
      </c>
      <c r="G1342" s="1">
        <v>1</v>
      </c>
      <c r="H1342" s="1">
        <v>26636</v>
      </c>
      <c r="I1342" s="2">
        <v>40387</v>
      </c>
      <c r="J1342" s="1">
        <v>431</v>
      </c>
      <c r="K1342" s="3">
        <v>106000</v>
      </c>
      <c r="L1342" s="1">
        <v>7429</v>
      </c>
      <c r="M1342" s="1" t="s">
        <v>4</v>
      </c>
      <c r="N1342" s="1" t="s">
        <v>1365</v>
      </c>
    </row>
    <row r="1343" spans="1:14" x14ac:dyDescent="0.25">
      <c r="A1343" s="1">
        <v>9813</v>
      </c>
      <c r="B1343" s="1" t="s">
        <v>749</v>
      </c>
      <c r="C1343" s="1" t="s">
        <v>750</v>
      </c>
      <c r="D1343" s="1">
        <v>42981</v>
      </c>
      <c r="E1343" s="1" t="s">
        <v>2165</v>
      </c>
      <c r="F1343" s="32" t="str">
        <f>VLOOKUP(E1343,Grupo!A:B,2,0)</f>
        <v>_RX 15-20 m</v>
      </c>
      <c r="G1343" s="1">
        <v>1</v>
      </c>
      <c r="H1343" s="1">
        <v>25878</v>
      </c>
      <c r="I1343" s="2">
        <v>40387</v>
      </c>
      <c r="J1343" s="1">
        <v>444</v>
      </c>
      <c r="K1343" s="3">
        <v>260000</v>
      </c>
      <c r="L1343" s="1">
        <v>7356</v>
      </c>
      <c r="M1343" s="1" t="s">
        <v>750</v>
      </c>
      <c r="N1343" s="1" t="s">
        <v>1653</v>
      </c>
    </row>
    <row r="1344" spans="1:14" x14ac:dyDescent="0.25">
      <c r="A1344" s="1">
        <v>9834</v>
      </c>
      <c r="B1344" s="1" t="s">
        <v>752</v>
      </c>
      <c r="C1344" s="1" t="s">
        <v>10</v>
      </c>
      <c r="D1344" s="1">
        <v>37090</v>
      </c>
      <c r="E1344" s="1" t="s">
        <v>1142</v>
      </c>
      <c r="F1344" s="32" t="str">
        <f>VLOOKUP(E1344,Grupo!A:B,2,0)</f>
        <v>_TMX 02-5 m</v>
      </c>
      <c r="G1344" s="1">
        <v>1</v>
      </c>
      <c r="H1344" s="1">
        <v>26169</v>
      </c>
      <c r="I1344" s="2">
        <v>40389</v>
      </c>
      <c r="J1344" s="1">
        <v>489</v>
      </c>
      <c r="K1344" s="3">
        <v>51000</v>
      </c>
      <c r="L1344" s="1">
        <v>7421</v>
      </c>
      <c r="M1344" s="1" t="s">
        <v>10</v>
      </c>
      <c r="N1344" s="1" t="s">
        <v>1570</v>
      </c>
    </row>
    <row r="1345" spans="1:14" x14ac:dyDescent="0.25">
      <c r="A1345" s="1">
        <v>1102</v>
      </c>
      <c r="B1345" s="1" t="s">
        <v>753</v>
      </c>
      <c r="C1345" s="1" t="s">
        <v>10</v>
      </c>
      <c r="D1345" s="1">
        <v>42981</v>
      </c>
      <c r="E1345" s="1" t="s">
        <v>2165</v>
      </c>
      <c r="F1345" s="32" t="str">
        <f>VLOOKUP(E1345,Grupo!A:B,2,0)</f>
        <v>_RX 15-20 m</v>
      </c>
      <c r="G1345" s="1">
        <v>1</v>
      </c>
      <c r="H1345" s="1">
        <v>25986</v>
      </c>
      <c r="I1345" s="2">
        <v>40392</v>
      </c>
      <c r="J1345" s="1">
        <v>518</v>
      </c>
      <c r="K1345" s="3">
        <v>230000</v>
      </c>
      <c r="L1345" s="1">
        <v>0</v>
      </c>
      <c r="M1345" s="1" t="s">
        <v>10</v>
      </c>
      <c r="N1345" s="1" t="s">
        <v>1480</v>
      </c>
    </row>
    <row r="1346" spans="1:14" x14ac:dyDescent="0.25">
      <c r="A1346" s="1">
        <v>880</v>
      </c>
      <c r="B1346" s="1" t="s">
        <v>215</v>
      </c>
      <c r="C1346" s="1" t="s">
        <v>4</v>
      </c>
      <c r="D1346" s="1">
        <v>37372</v>
      </c>
      <c r="E1346" s="1" t="s">
        <v>1139</v>
      </c>
      <c r="F1346" s="32" t="str">
        <f>VLOOKUP(E1346,Grupo!A:B,2,0)</f>
        <v>_TMX 02-5 m</v>
      </c>
      <c r="G1346" s="1">
        <v>1</v>
      </c>
      <c r="H1346" s="1">
        <v>26488</v>
      </c>
      <c r="I1346" s="2">
        <v>40392</v>
      </c>
      <c r="J1346" s="1">
        <v>516</v>
      </c>
      <c r="K1346" s="3">
        <v>53876</v>
      </c>
      <c r="L1346" s="1">
        <v>7422</v>
      </c>
      <c r="M1346" s="1" t="s">
        <v>4</v>
      </c>
      <c r="N1346" s="1" t="s">
        <v>1259</v>
      </c>
    </row>
    <row r="1347" spans="1:14" x14ac:dyDescent="0.25">
      <c r="A1347" s="1">
        <v>9867</v>
      </c>
      <c r="B1347" s="1" t="s">
        <v>754</v>
      </c>
      <c r="C1347" s="1" t="s">
        <v>2</v>
      </c>
      <c r="D1347" s="1">
        <v>41719</v>
      </c>
      <c r="E1347" s="1" t="s">
        <v>1164</v>
      </c>
      <c r="F1347" s="32" t="str">
        <f>VLOOKUP(E1347,Grupo!A:B,2,0)</f>
        <v>_Colhedoras</v>
      </c>
      <c r="G1347" s="1">
        <v>1</v>
      </c>
      <c r="H1347" s="1">
        <v>26528</v>
      </c>
      <c r="I1347" s="2">
        <v>40393</v>
      </c>
      <c r="J1347" s="1">
        <v>550</v>
      </c>
      <c r="K1347" s="3">
        <v>29000</v>
      </c>
      <c r="L1347" s="1">
        <v>7411</v>
      </c>
      <c r="M1347" s="1" t="s">
        <v>2</v>
      </c>
      <c r="N1347" s="1" t="s">
        <v>1369</v>
      </c>
    </row>
    <row r="1348" spans="1:14" x14ac:dyDescent="0.25">
      <c r="A1348" s="1">
        <v>9904</v>
      </c>
      <c r="B1348" s="1" t="s">
        <v>755</v>
      </c>
      <c r="C1348" s="1" t="s">
        <v>10</v>
      </c>
      <c r="D1348" s="1">
        <v>31990</v>
      </c>
      <c r="E1348" s="1" t="s">
        <v>1157</v>
      </c>
      <c r="F1348" s="32" t="str">
        <f>VLOOKUP(E1348,Grupo!A:B,2,0)</f>
        <v>_RX 0-11m</v>
      </c>
      <c r="G1348" s="1">
        <v>1</v>
      </c>
      <c r="H1348" s="1">
        <v>26849</v>
      </c>
      <c r="I1348" s="2">
        <v>40394</v>
      </c>
      <c r="J1348" s="1">
        <v>560</v>
      </c>
      <c r="K1348" s="3">
        <v>58000</v>
      </c>
      <c r="L1348" s="1">
        <v>7487</v>
      </c>
      <c r="M1348" s="1" t="s">
        <v>10</v>
      </c>
      <c r="N1348" s="1" t="s">
        <v>1271</v>
      </c>
    </row>
    <row r="1349" spans="1:14" x14ac:dyDescent="0.25">
      <c r="A1349" s="1">
        <v>3806</v>
      </c>
      <c r="B1349" s="1" t="s">
        <v>715</v>
      </c>
      <c r="C1349" s="1" t="s">
        <v>10</v>
      </c>
      <c r="D1349" s="1">
        <v>37207</v>
      </c>
      <c r="E1349" s="1" t="s">
        <v>1138</v>
      </c>
      <c r="F1349" s="32" t="str">
        <f>VLOOKUP(E1349,Grupo!A:B,2,0)</f>
        <v>_TMX 02-5 m</v>
      </c>
      <c r="G1349" s="1">
        <v>1</v>
      </c>
      <c r="H1349" s="1">
        <v>26328</v>
      </c>
      <c r="I1349" s="2">
        <v>40394</v>
      </c>
      <c r="J1349" s="1">
        <v>564</v>
      </c>
      <c r="K1349" s="3">
        <v>46217</v>
      </c>
      <c r="L1349" s="1">
        <v>7403</v>
      </c>
      <c r="M1349" s="1" t="s">
        <v>10</v>
      </c>
      <c r="N1349" s="1" t="s">
        <v>1271</v>
      </c>
    </row>
    <row r="1350" spans="1:14" x14ac:dyDescent="0.25">
      <c r="A1350" s="1">
        <v>3806</v>
      </c>
      <c r="B1350" s="1" t="s">
        <v>715</v>
      </c>
      <c r="C1350" s="1" t="s">
        <v>10</v>
      </c>
      <c r="D1350" s="1">
        <v>37372</v>
      </c>
      <c r="E1350" s="1" t="s">
        <v>1139</v>
      </c>
      <c r="F1350" s="32" t="str">
        <f>VLOOKUP(E1350,Grupo!A:B,2,0)</f>
        <v>_TMX 02-5 m</v>
      </c>
      <c r="G1350" s="1">
        <v>1</v>
      </c>
      <c r="H1350" s="1">
        <v>26329</v>
      </c>
      <c r="I1350" s="2">
        <v>40394</v>
      </c>
      <c r="J1350" s="1">
        <v>565</v>
      </c>
      <c r="K1350" s="3">
        <v>51000</v>
      </c>
      <c r="L1350" s="1">
        <v>7404</v>
      </c>
      <c r="M1350" s="1" t="s">
        <v>10</v>
      </c>
      <c r="N1350" s="1" t="s">
        <v>1271</v>
      </c>
    </row>
    <row r="1351" spans="1:14" x14ac:dyDescent="0.25">
      <c r="A1351" s="1">
        <v>2779</v>
      </c>
      <c r="B1351" s="1" t="s">
        <v>458</v>
      </c>
      <c r="C1351" s="1" t="s">
        <v>2</v>
      </c>
      <c r="D1351" s="1">
        <v>41815</v>
      </c>
      <c r="E1351" s="32" t="s">
        <v>2940</v>
      </c>
      <c r="F1351" s="32" t="str">
        <f>VLOOKUP(E1351,Grupo!A:B,2,0)</f>
        <v>_VM 2-8 m</v>
      </c>
      <c r="G1351" s="1">
        <v>1</v>
      </c>
      <c r="H1351" s="1">
        <v>27654</v>
      </c>
      <c r="I1351" s="2">
        <v>40395</v>
      </c>
      <c r="J1351" s="1">
        <v>584</v>
      </c>
      <c r="K1351" s="3">
        <v>28000</v>
      </c>
      <c r="L1351" s="1">
        <v>7371</v>
      </c>
      <c r="M1351" s="1" t="s">
        <v>2</v>
      </c>
      <c r="N1351" s="1" t="s">
        <v>1441</v>
      </c>
    </row>
    <row r="1352" spans="1:14" x14ac:dyDescent="0.25">
      <c r="A1352" s="1">
        <v>9854</v>
      </c>
      <c r="B1352" s="1" t="s">
        <v>756</v>
      </c>
      <c r="C1352" s="1" t="s">
        <v>10</v>
      </c>
      <c r="D1352" s="1">
        <v>37143</v>
      </c>
      <c r="E1352" s="1" t="s">
        <v>1147</v>
      </c>
      <c r="F1352" s="32" t="str">
        <f>VLOOKUP(E1352,Grupo!A:B,2,0)</f>
        <v>_TMX 06-10 m</v>
      </c>
      <c r="G1352" s="1">
        <v>1</v>
      </c>
      <c r="H1352" s="1">
        <v>26325</v>
      </c>
      <c r="I1352" s="2">
        <v>40396</v>
      </c>
      <c r="J1352" s="1">
        <v>602</v>
      </c>
      <c r="K1352" s="3">
        <v>97000</v>
      </c>
      <c r="L1352" s="1">
        <v>7418</v>
      </c>
      <c r="M1352" s="1" t="s">
        <v>10</v>
      </c>
      <c r="N1352" s="1" t="s">
        <v>2065</v>
      </c>
    </row>
    <row r="1353" spans="1:14" x14ac:dyDescent="0.25">
      <c r="A1353" s="1">
        <v>9758</v>
      </c>
      <c r="B1353" s="1" t="s">
        <v>695</v>
      </c>
      <c r="C1353" s="1" t="s">
        <v>4</v>
      </c>
      <c r="D1353" s="1">
        <v>36460</v>
      </c>
      <c r="E1353" s="1" t="s">
        <v>1149</v>
      </c>
      <c r="F1353" s="32" t="str">
        <f>VLOOKUP(E1353,Grupo!A:B,2,0)</f>
        <v>_TMX 02-5 m</v>
      </c>
      <c r="G1353" s="1">
        <v>1</v>
      </c>
      <c r="H1353" s="1">
        <v>27675</v>
      </c>
      <c r="I1353" s="2">
        <v>40396</v>
      </c>
      <c r="J1353" s="1">
        <v>600</v>
      </c>
      <c r="K1353" s="3">
        <v>34000</v>
      </c>
      <c r="L1353" s="1">
        <v>7033</v>
      </c>
      <c r="M1353" s="1" t="s">
        <v>4</v>
      </c>
      <c r="N1353" s="1" t="s">
        <v>1629</v>
      </c>
    </row>
    <row r="1354" spans="1:14" x14ac:dyDescent="0.25">
      <c r="A1354" s="1">
        <v>9842</v>
      </c>
      <c r="B1354" s="1" t="s">
        <v>757</v>
      </c>
      <c r="C1354" s="1" t="s">
        <v>29</v>
      </c>
      <c r="D1354" s="1">
        <v>37372</v>
      </c>
      <c r="E1354" s="1" t="s">
        <v>1139</v>
      </c>
      <c r="F1354" s="32" t="str">
        <f>VLOOKUP(E1354,Grupo!A:B,2,0)</f>
        <v>_TMX 02-5 m</v>
      </c>
      <c r="G1354" s="1">
        <v>1</v>
      </c>
      <c r="H1354" s="1">
        <v>26284</v>
      </c>
      <c r="I1354" s="2">
        <v>40396</v>
      </c>
      <c r="J1354" s="1">
        <v>603</v>
      </c>
      <c r="K1354" s="3">
        <v>60000</v>
      </c>
      <c r="L1354" s="1">
        <v>7406</v>
      </c>
      <c r="M1354" s="1" t="s">
        <v>29</v>
      </c>
      <c r="N1354" s="1" t="s">
        <v>1654</v>
      </c>
    </row>
    <row r="1355" spans="1:14" x14ac:dyDescent="0.25">
      <c r="A1355" s="1">
        <v>9847</v>
      </c>
      <c r="B1355" s="1" t="s">
        <v>758</v>
      </c>
      <c r="C1355" s="1" t="s">
        <v>4</v>
      </c>
      <c r="D1355" s="1">
        <v>39864</v>
      </c>
      <c r="E1355" s="1" t="s">
        <v>1172</v>
      </c>
      <c r="F1355" s="32" t="str">
        <f>VLOOKUP(E1355,Grupo!A:B,2,0)</f>
        <v>_Distribuidor_Ester</v>
      </c>
      <c r="G1355" s="1">
        <v>1</v>
      </c>
      <c r="H1355" s="1">
        <v>26309</v>
      </c>
      <c r="I1355" s="2">
        <v>40400</v>
      </c>
      <c r="J1355" s="1">
        <v>631</v>
      </c>
      <c r="K1355" s="3">
        <v>17275</v>
      </c>
      <c r="L1355" s="1">
        <v>7120</v>
      </c>
      <c r="M1355" s="1" t="s">
        <v>4</v>
      </c>
      <c r="N1355" s="1" t="s">
        <v>1655</v>
      </c>
    </row>
    <row r="1356" spans="1:14" x14ac:dyDescent="0.25">
      <c r="A1356" s="1">
        <v>880</v>
      </c>
      <c r="B1356" s="1" t="s">
        <v>215</v>
      </c>
      <c r="C1356" s="1" t="s">
        <v>4</v>
      </c>
      <c r="D1356" s="1">
        <v>37090</v>
      </c>
      <c r="E1356" s="1" t="s">
        <v>1142</v>
      </c>
      <c r="F1356" s="32" t="str">
        <f>VLOOKUP(E1356,Grupo!A:B,2,0)</f>
        <v>_TMX 02-5 m</v>
      </c>
      <c r="G1356" s="1">
        <v>1</v>
      </c>
      <c r="H1356" s="1">
        <v>26385</v>
      </c>
      <c r="I1356" s="2">
        <v>40401</v>
      </c>
      <c r="J1356" s="1">
        <v>656</v>
      </c>
      <c r="K1356" s="3">
        <v>38097</v>
      </c>
      <c r="L1356" s="1">
        <v>7424</v>
      </c>
      <c r="M1356" s="1" t="s">
        <v>4</v>
      </c>
      <c r="N1356" s="1" t="s">
        <v>1259</v>
      </c>
    </row>
    <row r="1357" spans="1:14" x14ac:dyDescent="0.25">
      <c r="A1357" s="1">
        <v>880</v>
      </c>
      <c r="B1357" s="1" t="s">
        <v>215</v>
      </c>
      <c r="C1357" s="1" t="s">
        <v>4</v>
      </c>
      <c r="D1357" s="1">
        <v>42918</v>
      </c>
      <c r="E1357" s="1" t="s">
        <v>2019</v>
      </c>
      <c r="F1357" s="32" t="str">
        <f>VLOOKUP(E1357,Grupo!A:B,2,0)</f>
        <v>_TMX 06-10 m</v>
      </c>
      <c r="G1357" s="1">
        <v>1</v>
      </c>
      <c r="H1357" s="1">
        <v>26384</v>
      </c>
      <c r="I1357" s="2">
        <v>40401</v>
      </c>
      <c r="J1357" s="1">
        <v>660</v>
      </c>
      <c r="K1357" s="3">
        <v>46284.75</v>
      </c>
      <c r="L1357" s="1">
        <v>7431</v>
      </c>
      <c r="M1357" s="1" t="s">
        <v>4</v>
      </c>
      <c r="N1357" s="1" t="s">
        <v>1209</v>
      </c>
    </row>
    <row r="1358" spans="1:14" x14ac:dyDescent="0.25">
      <c r="A1358" s="1">
        <v>9810</v>
      </c>
      <c r="B1358" s="1" t="s">
        <v>729</v>
      </c>
      <c r="C1358" s="1" t="s">
        <v>10</v>
      </c>
      <c r="D1358" s="1">
        <v>37372</v>
      </c>
      <c r="E1358" s="1" t="s">
        <v>1139</v>
      </c>
      <c r="F1358" s="32" t="str">
        <f>VLOOKUP(E1358,Grupo!A:B,2,0)</f>
        <v>_TMX 02-5 m</v>
      </c>
      <c r="G1358" s="1">
        <v>1</v>
      </c>
      <c r="H1358" s="1">
        <v>26381</v>
      </c>
      <c r="I1358" s="2">
        <v>40402</v>
      </c>
      <c r="J1358" s="1">
        <v>681</v>
      </c>
      <c r="K1358" s="3">
        <v>52100</v>
      </c>
      <c r="L1358" s="1">
        <v>7486</v>
      </c>
      <c r="M1358" s="1" t="s">
        <v>10</v>
      </c>
      <c r="N1358" s="1" t="s">
        <v>1476</v>
      </c>
    </row>
    <row r="1359" spans="1:14" x14ac:dyDescent="0.25">
      <c r="A1359" s="1">
        <v>9883</v>
      </c>
      <c r="B1359" s="1" t="s">
        <v>759</v>
      </c>
      <c r="C1359" s="1" t="s">
        <v>15</v>
      </c>
      <c r="D1359" s="1">
        <v>31744</v>
      </c>
      <c r="E1359" s="1" t="s">
        <v>1153</v>
      </c>
      <c r="F1359" s="32" t="str">
        <f>VLOOKUP(E1359,Grupo!A:B,2,0)</f>
        <v>_RX 0-11m</v>
      </c>
      <c r="G1359" s="1">
        <v>1</v>
      </c>
      <c r="H1359" s="1">
        <v>26618</v>
      </c>
      <c r="I1359" s="2">
        <v>40402</v>
      </c>
      <c r="J1359" s="1">
        <v>665</v>
      </c>
      <c r="K1359" s="3">
        <v>74000</v>
      </c>
      <c r="L1359" s="1">
        <v>7475</v>
      </c>
      <c r="M1359" s="1" t="s">
        <v>15</v>
      </c>
      <c r="N1359" s="1" t="s">
        <v>1648</v>
      </c>
    </row>
    <row r="1360" spans="1:14" x14ac:dyDescent="0.25">
      <c r="A1360" s="1">
        <v>7624</v>
      </c>
      <c r="B1360" s="1" t="s">
        <v>593</v>
      </c>
      <c r="C1360" s="1" t="s">
        <v>2</v>
      </c>
      <c r="D1360" s="1">
        <v>36460</v>
      </c>
      <c r="E1360" s="1" t="s">
        <v>1149</v>
      </c>
      <c r="F1360" s="32" t="str">
        <f>VLOOKUP(E1360,Grupo!A:B,2,0)</f>
        <v>_TMX 02-5 m</v>
      </c>
      <c r="G1360" s="1">
        <v>1</v>
      </c>
      <c r="H1360" s="1">
        <v>27209</v>
      </c>
      <c r="I1360" s="2">
        <v>40406</v>
      </c>
      <c r="J1360" s="1">
        <v>725</v>
      </c>
      <c r="K1360" s="3">
        <v>34000</v>
      </c>
      <c r="L1360" s="1">
        <v>7034</v>
      </c>
      <c r="M1360" s="1" t="s">
        <v>2</v>
      </c>
      <c r="N1360" s="1" t="s">
        <v>1488</v>
      </c>
    </row>
    <row r="1361" spans="1:14" x14ac:dyDescent="0.25">
      <c r="A1361" s="1">
        <v>3806</v>
      </c>
      <c r="B1361" s="1" t="s">
        <v>715</v>
      </c>
      <c r="C1361" s="1" t="s">
        <v>10</v>
      </c>
      <c r="D1361" s="1">
        <v>36952</v>
      </c>
      <c r="E1361" s="1" t="s">
        <v>1141</v>
      </c>
      <c r="F1361" s="32" t="str">
        <f>VLOOKUP(E1361,Grupo!A:B,2,0)</f>
        <v>_TMX 06-10 m</v>
      </c>
      <c r="G1361" s="1">
        <v>1</v>
      </c>
      <c r="H1361" s="1">
        <v>26330</v>
      </c>
      <c r="I1361" s="2">
        <v>40407</v>
      </c>
      <c r="J1361" s="1">
        <v>749</v>
      </c>
      <c r="K1361" s="3">
        <v>95500</v>
      </c>
      <c r="L1361" s="1">
        <v>7405</v>
      </c>
      <c r="M1361" s="1" t="s">
        <v>10</v>
      </c>
      <c r="N1361" s="1" t="s">
        <v>1271</v>
      </c>
    </row>
    <row r="1362" spans="1:14" x14ac:dyDescent="0.25">
      <c r="A1362" s="1">
        <v>9900</v>
      </c>
      <c r="B1362" s="1" t="s">
        <v>760</v>
      </c>
      <c r="C1362" s="1" t="s">
        <v>4</v>
      </c>
      <c r="D1362" s="1">
        <v>36460</v>
      </c>
      <c r="E1362" s="1" t="s">
        <v>1149</v>
      </c>
      <c r="F1362" s="32" t="str">
        <f>VLOOKUP(E1362,Grupo!A:B,2,0)</f>
        <v>_TMX 02-5 m</v>
      </c>
      <c r="G1362" s="1">
        <v>1</v>
      </c>
      <c r="H1362" s="1">
        <v>26752</v>
      </c>
      <c r="I1362" s="2">
        <v>40409</v>
      </c>
      <c r="J1362" s="1">
        <v>791</v>
      </c>
      <c r="K1362" s="3">
        <v>43000</v>
      </c>
      <c r="L1362" s="1">
        <v>7437</v>
      </c>
      <c r="M1362" s="1" t="s">
        <v>4</v>
      </c>
      <c r="N1362" s="1" t="s">
        <v>1656</v>
      </c>
    </row>
    <row r="1363" spans="1:14" x14ac:dyDescent="0.25">
      <c r="A1363" s="1">
        <v>880</v>
      </c>
      <c r="B1363" s="1" t="s">
        <v>215</v>
      </c>
      <c r="C1363" s="1" t="s">
        <v>4</v>
      </c>
      <c r="D1363" s="1">
        <v>36460</v>
      </c>
      <c r="E1363" s="1" t="s">
        <v>1149</v>
      </c>
      <c r="F1363" s="32" t="str">
        <f>VLOOKUP(E1363,Grupo!A:B,2,0)</f>
        <v>_TMX 02-5 m</v>
      </c>
      <c r="G1363" s="1">
        <v>1</v>
      </c>
      <c r="H1363" s="1">
        <v>27878</v>
      </c>
      <c r="I1363" s="2">
        <v>40414</v>
      </c>
      <c r="J1363" s="1">
        <v>872</v>
      </c>
      <c r="K1363" s="3">
        <v>33000</v>
      </c>
      <c r="L1363" s="1">
        <v>7476</v>
      </c>
      <c r="M1363" s="1" t="s">
        <v>4</v>
      </c>
      <c r="N1363" s="1" t="s">
        <v>1209</v>
      </c>
    </row>
    <row r="1364" spans="1:14" x14ac:dyDescent="0.25">
      <c r="A1364" s="1">
        <v>880</v>
      </c>
      <c r="B1364" s="1" t="s">
        <v>215</v>
      </c>
      <c r="C1364" s="1" t="s">
        <v>4</v>
      </c>
      <c r="D1364" s="1">
        <v>37090</v>
      </c>
      <c r="E1364" s="1" t="s">
        <v>1142</v>
      </c>
      <c r="F1364" s="32" t="str">
        <f>VLOOKUP(E1364,Grupo!A:B,2,0)</f>
        <v>_TMX 02-5 m</v>
      </c>
      <c r="G1364" s="1">
        <v>1</v>
      </c>
      <c r="H1364" s="1">
        <v>26387</v>
      </c>
      <c r="I1364" s="2">
        <v>40414</v>
      </c>
      <c r="J1364" s="1">
        <v>871</v>
      </c>
      <c r="K1364" s="3">
        <v>38097</v>
      </c>
      <c r="L1364" s="1">
        <v>7425</v>
      </c>
      <c r="M1364" s="1" t="s">
        <v>4</v>
      </c>
      <c r="N1364" s="1" t="s">
        <v>1259</v>
      </c>
    </row>
    <row r="1365" spans="1:14" x14ac:dyDescent="0.25">
      <c r="A1365" s="1">
        <v>9862</v>
      </c>
      <c r="B1365" s="1" t="s">
        <v>761</v>
      </c>
      <c r="C1365" s="1" t="s">
        <v>29</v>
      </c>
      <c r="D1365" s="1">
        <v>41815</v>
      </c>
      <c r="E1365" s="32" t="s">
        <v>2940</v>
      </c>
      <c r="F1365" s="32" t="str">
        <f>VLOOKUP(E1365,Grupo!A:B,2,0)</f>
        <v>_VM 2-8 m</v>
      </c>
      <c r="G1365" s="1">
        <v>1</v>
      </c>
      <c r="H1365" s="1">
        <v>26340</v>
      </c>
      <c r="I1365" s="2">
        <v>40414</v>
      </c>
      <c r="J1365" s="1">
        <v>877</v>
      </c>
      <c r="K1365" s="3">
        <v>39000</v>
      </c>
      <c r="L1365" s="1">
        <v>7524</v>
      </c>
      <c r="M1365" s="1" t="s">
        <v>29</v>
      </c>
      <c r="N1365" s="1" t="s">
        <v>1307</v>
      </c>
    </row>
    <row r="1366" spans="1:14" x14ac:dyDescent="0.25">
      <c r="A1366" s="1">
        <v>9966</v>
      </c>
      <c r="B1366" s="1" t="s">
        <v>762</v>
      </c>
      <c r="C1366" s="1" t="s">
        <v>10</v>
      </c>
      <c r="D1366" s="1">
        <v>37372</v>
      </c>
      <c r="E1366" s="1" t="s">
        <v>1139</v>
      </c>
      <c r="F1366" s="32" t="str">
        <f>VLOOKUP(E1366,Grupo!A:B,2,0)</f>
        <v>_TMX 02-5 m</v>
      </c>
      <c r="G1366" s="1">
        <v>1</v>
      </c>
      <c r="H1366" s="1">
        <v>26334</v>
      </c>
      <c r="I1366" s="2">
        <v>40415</v>
      </c>
      <c r="J1366" s="1">
        <v>921</v>
      </c>
      <c r="K1366" s="3">
        <v>70000</v>
      </c>
      <c r="L1366" s="1">
        <v>7533</v>
      </c>
      <c r="M1366" s="1" t="s">
        <v>10</v>
      </c>
      <c r="N1366" s="1" t="s">
        <v>1657</v>
      </c>
    </row>
    <row r="1367" spans="1:14" x14ac:dyDescent="0.25">
      <c r="A1367" s="1">
        <v>9863</v>
      </c>
      <c r="B1367" s="1" t="s">
        <v>763</v>
      </c>
      <c r="C1367" s="1" t="s">
        <v>4</v>
      </c>
      <c r="D1367" s="1">
        <v>37207</v>
      </c>
      <c r="E1367" s="1" t="s">
        <v>1138</v>
      </c>
      <c r="F1367" s="32" t="str">
        <f>VLOOKUP(E1367,Grupo!A:B,2,0)</f>
        <v>_TMX 02-5 m</v>
      </c>
      <c r="G1367" s="1">
        <v>1</v>
      </c>
      <c r="H1367" s="1">
        <v>26341</v>
      </c>
      <c r="I1367" s="2">
        <v>40417</v>
      </c>
      <c r="J1367" s="1">
        <v>973</v>
      </c>
      <c r="K1367" s="3">
        <v>62000</v>
      </c>
      <c r="L1367" s="1">
        <v>7483</v>
      </c>
      <c r="M1367" s="1" t="s">
        <v>4</v>
      </c>
      <c r="N1367" s="1" t="s">
        <v>1658</v>
      </c>
    </row>
    <row r="1368" spans="1:14" x14ac:dyDescent="0.25">
      <c r="A1368" s="1">
        <v>9824</v>
      </c>
      <c r="B1368" s="1" t="s">
        <v>764</v>
      </c>
      <c r="C1368" s="1" t="s">
        <v>4</v>
      </c>
      <c r="D1368" s="1">
        <v>37372</v>
      </c>
      <c r="E1368" s="1" t="s">
        <v>1139</v>
      </c>
      <c r="F1368" s="32" t="str">
        <f>VLOOKUP(E1368,Grupo!A:B,2,0)</f>
        <v>_TMX 02-5 m</v>
      </c>
      <c r="G1368" s="1">
        <v>1</v>
      </c>
      <c r="H1368" s="1">
        <v>26021</v>
      </c>
      <c r="I1368" s="2">
        <v>40421</v>
      </c>
      <c r="J1368" s="1">
        <v>1000</v>
      </c>
      <c r="K1368" s="3">
        <v>70000</v>
      </c>
      <c r="L1368" s="1">
        <v>7504</v>
      </c>
      <c r="M1368" s="1" t="s">
        <v>4</v>
      </c>
      <c r="N1368" s="1" t="s">
        <v>1357</v>
      </c>
    </row>
    <row r="1369" spans="1:14" x14ac:dyDescent="0.25">
      <c r="A1369" s="1">
        <v>880</v>
      </c>
      <c r="B1369" s="1" t="s">
        <v>215</v>
      </c>
      <c r="C1369" s="1" t="s">
        <v>4</v>
      </c>
      <c r="D1369" s="1">
        <v>37090</v>
      </c>
      <c r="E1369" s="1" t="s">
        <v>1142</v>
      </c>
      <c r="F1369" s="32" t="str">
        <f>VLOOKUP(E1369,Grupo!A:B,2,0)</f>
        <v>_TMX 02-5 m</v>
      </c>
      <c r="G1369" s="1">
        <v>1</v>
      </c>
      <c r="H1369" s="1">
        <v>28018</v>
      </c>
      <c r="I1369" s="2">
        <v>40422</v>
      </c>
      <c r="J1369" s="1">
        <v>1007</v>
      </c>
      <c r="K1369" s="3">
        <v>40047</v>
      </c>
      <c r="L1369" s="1">
        <v>7549</v>
      </c>
      <c r="M1369" s="1" t="s">
        <v>4</v>
      </c>
      <c r="N1369" s="1" t="s">
        <v>1209</v>
      </c>
    </row>
    <row r="1370" spans="1:14" x14ac:dyDescent="0.25">
      <c r="A1370" s="1">
        <v>2659</v>
      </c>
      <c r="B1370" s="1" t="s">
        <v>389</v>
      </c>
      <c r="C1370" s="1" t="s">
        <v>175</v>
      </c>
      <c r="D1370" s="1">
        <v>41711</v>
      </c>
      <c r="E1370" s="32" t="s">
        <v>3057</v>
      </c>
      <c r="F1370" s="32" t="str">
        <f>VLOOKUP(E1370,Grupo!A:B,2,0)</f>
        <v>_VM 2-8 m</v>
      </c>
      <c r="G1370" s="1">
        <v>1</v>
      </c>
      <c r="H1370" s="1"/>
      <c r="I1370" s="2">
        <v>40424</v>
      </c>
      <c r="J1370" s="1">
        <v>10</v>
      </c>
      <c r="K1370" s="3">
        <v>218007.6</v>
      </c>
      <c r="L1370" s="1"/>
      <c r="M1370" s="1" t="s">
        <v>175</v>
      </c>
      <c r="N1370" s="1" t="s">
        <v>1449</v>
      </c>
    </row>
    <row r="1371" spans="1:14" x14ac:dyDescent="0.25">
      <c r="A1371" s="1">
        <v>2659</v>
      </c>
      <c r="B1371" s="1" t="s">
        <v>389</v>
      </c>
      <c r="C1371" s="1" t="s">
        <v>175</v>
      </c>
      <c r="D1371" s="1">
        <v>42262</v>
      </c>
      <c r="E1371" s="1" t="s">
        <v>1172</v>
      </c>
      <c r="F1371" s="32" t="str">
        <f>VLOOKUP(E1371,Grupo!A:B,2,0)</f>
        <v>_Distribuidor_Ester</v>
      </c>
      <c r="G1371" s="1">
        <v>1</v>
      </c>
      <c r="H1371" s="1">
        <v>28041</v>
      </c>
      <c r="I1371" s="2">
        <v>40424</v>
      </c>
      <c r="J1371" s="1">
        <v>1041</v>
      </c>
      <c r="K1371" s="3">
        <v>29458.880000000001</v>
      </c>
      <c r="L1371" s="1">
        <v>7453</v>
      </c>
      <c r="M1371" s="1" t="s">
        <v>175</v>
      </c>
      <c r="N1371" s="1" t="s">
        <v>1449</v>
      </c>
    </row>
    <row r="1372" spans="1:14" x14ac:dyDescent="0.25">
      <c r="A1372" s="1">
        <v>2659</v>
      </c>
      <c r="B1372" s="1" t="s">
        <v>389</v>
      </c>
      <c r="C1372" s="1" t="s">
        <v>175</v>
      </c>
      <c r="D1372" s="1">
        <v>25444</v>
      </c>
      <c r="E1372" s="1" t="s">
        <v>1166</v>
      </c>
      <c r="F1372" s="32" t="str">
        <f>VLOOKUP(E1372,Grupo!A:B,2,0)</f>
        <v>_Distribuidor_Ester</v>
      </c>
      <c r="G1372" s="1">
        <v>1</v>
      </c>
      <c r="H1372" s="1">
        <v>28041</v>
      </c>
      <c r="I1372" s="2">
        <v>40424</v>
      </c>
      <c r="J1372" s="1">
        <v>1041</v>
      </c>
      <c r="K1372" s="3">
        <v>66880</v>
      </c>
      <c r="L1372" s="1">
        <v>7454</v>
      </c>
      <c r="M1372" s="1" t="s">
        <v>175</v>
      </c>
      <c r="N1372" s="1" t="s">
        <v>1449</v>
      </c>
    </row>
    <row r="1373" spans="1:14" x14ac:dyDescent="0.25">
      <c r="A1373" s="1">
        <v>2659</v>
      </c>
      <c r="B1373" s="1" t="s">
        <v>389</v>
      </c>
      <c r="C1373" s="1" t="s">
        <v>175</v>
      </c>
      <c r="D1373" s="1">
        <v>41815</v>
      </c>
      <c r="E1373" s="32" t="s">
        <v>2940</v>
      </c>
      <c r="F1373" s="32" t="str">
        <f>VLOOKUP(E1373,Grupo!A:B,2,0)</f>
        <v>_VM 2-8 m</v>
      </c>
      <c r="G1373" s="1">
        <v>1</v>
      </c>
      <c r="H1373" s="1">
        <v>28038</v>
      </c>
      <c r="I1373" s="2">
        <v>40424</v>
      </c>
      <c r="J1373" s="1">
        <v>1043</v>
      </c>
      <c r="K1373" s="3">
        <v>39152.959999999999</v>
      </c>
      <c r="L1373" s="1">
        <v>7443</v>
      </c>
      <c r="M1373" s="1" t="s">
        <v>175</v>
      </c>
      <c r="N1373" s="1" t="s">
        <v>1449</v>
      </c>
    </row>
    <row r="1374" spans="1:14" x14ac:dyDescent="0.25">
      <c r="A1374" s="1">
        <v>2659</v>
      </c>
      <c r="B1374" s="1" t="s">
        <v>389</v>
      </c>
      <c r="C1374" s="1" t="s">
        <v>175</v>
      </c>
      <c r="D1374" s="1">
        <v>41815</v>
      </c>
      <c r="E1374" s="32" t="s">
        <v>2940</v>
      </c>
      <c r="F1374" s="32" t="str">
        <f>VLOOKUP(E1374,Grupo!A:B,2,0)</f>
        <v>_VM 2-8 m</v>
      </c>
      <c r="G1374" s="1">
        <v>1</v>
      </c>
      <c r="H1374" s="1">
        <v>28038</v>
      </c>
      <c r="I1374" s="2">
        <v>40424</v>
      </c>
      <c r="J1374" s="1">
        <v>1043</v>
      </c>
      <c r="K1374" s="3">
        <v>39152.959999999999</v>
      </c>
      <c r="L1374" s="1">
        <v>7444</v>
      </c>
      <c r="M1374" s="1" t="s">
        <v>175</v>
      </c>
      <c r="N1374" s="1" t="s">
        <v>1449</v>
      </c>
    </row>
    <row r="1375" spans="1:14" x14ac:dyDescent="0.25">
      <c r="A1375" s="1">
        <v>2659</v>
      </c>
      <c r="B1375" s="1" t="s">
        <v>389</v>
      </c>
      <c r="C1375" s="1" t="s">
        <v>175</v>
      </c>
      <c r="D1375" s="1">
        <v>41815</v>
      </c>
      <c r="E1375" s="32" t="s">
        <v>2940</v>
      </c>
      <c r="F1375" s="32" t="str">
        <f>VLOOKUP(E1375,Grupo!A:B,2,0)</f>
        <v>_VM 2-8 m</v>
      </c>
      <c r="G1375" s="1">
        <v>1</v>
      </c>
      <c r="H1375" s="1">
        <v>28038</v>
      </c>
      <c r="I1375" s="2">
        <v>40424</v>
      </c>
      <c r="J1375" s="1">
        <v>1043</v>
      </c>
      <c r="K1375" s="3">
        <v>39152.959999999999</v>
      </c>
      <c r="L1375" s="1">
        <v>7447</v>
      </c>
      <c r="M1375" s="1" t="s">
        <v>175</v>
      </c>
      <c r="N1375" s="1" t="s">
        <v>1449</v>
      </c>
    </row>
    <row r="1376" spans="1:14" x14ac:dyDescent="0.25">
      <c r="A1376" s="1">
        <v>2659</v>
      </c>
      <c r="B1376" s="1" t="s">
        <v>389</v>
      </c>
      <c r="C1376" s="1" t="s">
        <v>175</v>
      </c>
      <c r="D1376" s="1">
        <v>41815</v>
      </c>
      <c r="E1376" s="32" t="s">
        <v>2940</v>
      </c>
      <c r="F1376" s="32" t="str">
        <f>VLOOKUP(E1376,Grupo!A:B,2,0)</f>
        <v>_VM 2-8 m</v>
      </c>
      <c r="G1376" s="1">
        <v>1</v>
      </c>
      <c r="H1376" s="1">
        <v>28038</v>
      </c>
      <c r="I1376" s="2">
        <v>40424</v>
      </c>
      <c r="J1376" s="1">
        <v>1043</v>
      </c>
      <c r="K1376" s="3">
        <v>39152.959999999999</v>
      </c>
      <c r="L1376" s="1">
        <v>7448</v>
      </c>
      <c r="M1376" s="1" t="s">
        <v>175</v>
      </c>
      <c r="N1376" s="1" t="s">
        <v>1449</v>
      </c>
    </row>
    <row r="1377" spans="1:14" x14ac:dyDescent="0.25">
      <c r="A1377" s="1">
        <v>2659</v>
      </c>
      <c r="B1377" s="1" t="s">
        <v>389</v>
      </c>
      <c r="C1377" s="1" t="s">
        <v>175</v>
      </c>
      <c r="D1377" s="1">
        <v>41815</v>
      </c>
      <c r="E1377" s="32" t="s">
        <v>2940</v>
      </c>
      <c r="F1377" s="32" t="str">
        <f>VLOOKUP(E1377,Grupo!A:B,2,0)</f>
        <v>_VM 2-8 m</v>
      </c>
      <c r="G1377" s="1">
        <v>1</v>
      </c>
      <c r="H1377" s="1">
        <v>28038</v>
      </c>
      <c r="I1377" s="2">
        <v>40424</v>
      </c>
      <c r="J1377" s="1">
        <v>1043</v>
      </c>
      <c r="K1377" s="3">
        <v>39152.959999999999</v>
      </c>
      <c r="L1377" s="1">
        <v>7445</v>
      </c>
      <c r="M1377" s="1" t="s">
        <v>175</v>
      </c>
      <c r="N1377" s="1" t="s">
        <v>1449</v>
      </c>
    </row>
    <row r="1378" spans="1:14" x14ac:dyDescent="0.25">
      <c r="A1378" s="1">
        <v>2659</v>
      </c>
      <c r="B1378" s="1" t="s">
        <v>389</v>
      </c>
      <c r="C1378" s="1" t="s">
        <v>175</v>
      </c>
      <c r="D1378" s="1">
        <v>41815</v>
      </c>
      <c r="E1378" s="32" t="s">
        <v>2940</v>
      </c>
      <c r="F1378" s="32" t="str">
        <f>VLOOKUP(E1378,Grupo!A:B,2,0)</f>
        <v>_VM 2-8 m</v>
      </c>
      <c r="G1378" s="1">
        <v>1</v>
      </c>
      <c r="H1378" s="1">
        <v>28038</v>
      </c>
      <c r="I1378" s="2">
        <v>40424</v>
      </c>
      <c r="J1378" s="1">
        <v>1043</v>
      </c>
      <c r="K1378" s="3">
        <v>39152.959999999999</v>
      </c>
      <c r="L1378" s="1">
        <v>7446</v>
      </c>
      <c r="M1378" s="1" t="s">
        <v>175</v>
      </c>
      <c r="N1378" s="1" t="s">
        <v>1449</v>
      </c>
    </row>
    <row r="1379" spans="1:14" x14ac:dyDescent="0.25">
      <c r="A1379" s="1">
        <v>9810</v>
      </c>
      <c r="B1379" s="1" t="s">
        <v>729</v>
      </c>
      <c r="C1379" s="1" t="s">
        <v>10</v>
      </c>
      <c r="D1379" s="1">
        <v>37372</v>
      </c>
      <c r="E1379" s="1" t="s">
        <v>1139</v>
      </c>
      <c r="F1379" s="32" t="str">
        <f>VLOOKUP(E1379,Grupo!A:B,2,0)</f>
        <v>_TMX 02-5 m</v>
      </c>
      <c r="G1379" s="1">
        <v>1</v>
      </c>
      <c r="H1379" s="1">
        <v>27384</v>
      </c>
      <c r="I1379" s="2">
        <v>40429</v>
      </c>
      <c r="J1379" s="1">
        <v>1062</v>
      </c>
      <c r="K1379" s="3">
        <v>54000</v>
      </c>
      <c r="L1379" s="1">
        <v>7494</v>
      </c>
      <c r="M1379" s="1" t="s">
        <v>10</v>
      </c>
      <c r="N1379" s="1" t="s">
        <v>1476</v>
      </c>
    </row>
    <row r="1380" spans="1:14" x14ac:dyDescent="0.25">
      <c r="A1380" s="1">
        <v>553</v>
      </c>
      <c r="B1380" s="1" t="s">
        <v>184</v>
      </c>
      <c r="C1380" s="1" t="s">
        <v>4</v>
      </c>
      <c r="D1380" s="1">
        <v>37090</v>
      </c>
      <c r="E1380" s="1" t="s">
        <v>1142</v>
      </c>
      <c r="F1380" s="32" t="str">
        <f>VLOOKUP(E1380,Grupo!A:B,2,0)</f>
        <v>_TMX 02-5 m</v>
      </c>
      <c r="G1380" s="1">
        <v>1</v>
      </c>
      <c r="H1380" s="1">
        <v>25818</v>
      </c>
      <c r="I1380" s="2">
        <v>40430</v>
      </c>
      <c r="J1380" s="1">
        <v>1082</v>
      </c>
      <c r="K1380" s="3">
        <v>48000</v>
      </c>
      <c r="L1380" s="1">
        <v>7522</v>
      </c>
      <c r="M1380" s="1" t="s">
        <v>4</v>
      </c>
      <c r="N1380" s="1" t="s">
        <v>1311</v>
      </c>
    </row>
    <row r="1381" spans="1:14" x14ac:dyDescent="0.25">
      <c r="A1381" s="1">
        <v>9810</v>
      </c>
      <c r="B1381" s="1" t="s">
        <v>729</v>
      </c>
      <c r="C1381" s="1" t="s">
        <v>10</v>
      </c>
      <c r="D1381" s="1">
        <v>37372</v>
      </c>
      <c r="E1381" s="1" t="s">
        <v>1139</v>
      </c>
      <c r="F1381" s="32" t="str">
        <f>VLOOKUP(E1381,Grupo!A:B,2,0)</f>
        <v>_TMX 02-5 m</v>
      </c>
      <c r="G1381" s="1">
        <v>1</v>
      </c>
      <c r="H1381" s="1">
        <v>27385</v>
      </c>
      <c r="I1381" s="2">
        <v>40431</v>
      </c>
      <c r="J1381" s="1">
        <v>1099</v>
      </c>
      <c r="K1381" s="3">
        <v>54000</v>
      </c>
      <c r="L1381" s="1">
        <v>7501</v>
      </c>
      <c r="M1381" s="1" t="s">
        <v>10</v>
      </c>
      <c r="N1381" s="1" t="s">
        <v>1476</v>
      </c>
    </row>
    <row r="1382" spans="1:14" x14ac:dyDescent="0.25">
      <c r="A1382" s="1">
        <v>9938</v>
      </c>
      <c r="B1382" s="1" t="s">
        <v>765</v>
      </c>
      <c r="C1382" s="1" t="s">
        <v>2</v>
      </c>
      <c r="D1382" s="1">
        <v>42287</v>
      </c>
      <c r="E1382" s="1" t="s">
        <v>1170</v>
      </c>
      <c r="F1382" s="32" t="str">
        <f>VLOOKUP(E1382,Grupo!A:B,2,0)</f>
        <v>_Distribuidor_Ester</v>
      </c>
      <c r="G1382" s="1">
        <v>1</v>
      </c>
      <c r="H1382" s="1">
        <v>27308</v>
      </c>
      <c r="I1382" s="2">
        <v>40431</v>
      </c>
      <c r="J1382" s="1">
        <v>1089</v>
      </c>
      <c r="K1382" s="3">
        <v>9000</v>
      </c>
      <c r="L1382" s="1">
        <v>7489</v>
      </c>
      <c r="M1382" s="1" t="s">
        <v>2</v>
      </c>
      <c r="N1382" s="1" t="s">
        <v>1659</v>
      </c>
    </row>
    <row r="1383" spans="1:14" x14ac:dyDescent="0.25">
      <c r="A1383" s="1">
        <v>2470</v>
      </c>
      <c r="B1383" s="1" t="s">
        <v>767</v>
      </c>
      <c r="C1383" s="1" t="s">
        <v>128</v>
      </c>
      <c r="D1383" s="1">
        <v>42411</v>
      </c>
      <c r="E1383" s="1" t="s">
        <v>2029</v>
      </c>
      <c r="F1383" s="32" t="e">
        <f>VLOOKUP(E1383,Grupo!A:B,2,0)</f>
        <v>#N/A</v>
      </c>
      <c r="G1383" s="1">
        <v>1</v>
      </c>
      <c r="H1383" s="1">
        <v>27773</v>
      </c>
      <c r="I1383" s="2">
        <v>40435</v>
      </c>
      <c r="J1383" s="1">
        <v>1159</v>
      </c>
      <c r="K1383" s="3">
        <v>10800</v>
      </c>
      <c r="L1383" s="1"/>
      <c r="M1383" s="1" t="s">
        <v>128</v>
      </c>
      <c r="N1383" s="1" t="s">
        <v>1408</v>
      </c>
    </row>
    <row r="1384" spans="1:14" x14ac:dyDescent="0.25">
      <c r="A1384" s="1">
        <v>9856</v>
      </c>
      <c r="B1384" s="1" t="s">
        <v>766</v>
      </c>
      <c r="C1384" s="1" t="s">
        <v>4</v>
      </c>
      <c r="D1384" s="1">
        <v>37372</v>
      </c>
      <c r="E1384" s="1" t="s">
        <v>1139</v>
      </c>
      <c r="F1384" s="32" t="str">
        <f>VLOOKUP(E1384,Grupo!A:B,2,0)</f>
        <v>_TMX 02-5 m</v>
      </c>
      <c r="G1384" s="1">
        <v>1</v>
      </c>
      <c r="H1384" s="1">
        <v>26326</v>
      </c>
      <c r="I1384" s="2">
        <v>40435</v>
      </c>
      <c r="J1384" s="1">
        <v>1150</v>
      </c>
      <c r="K1384" s="3">
        <v>71890</v>
      </c>
      <c r="L1384" s="1">
        <v>7440</v>
      </c>
      <c r="M1384" s="1" t="s">
        <v>4</v>
      </c>
      <c r="N1384" s="1" t="s">
        <v>1660</v>
      </c>
    </row>
    <row r="1385" spans="1:14" x14ac:dyDescent="0.25">
      <c r="A1385" s="1">
        <v>2470</v>
      </c>
      <c r="B1385" s="1" t="s">
        <v>767</v>
      </c>
      <c r="C1385" s="1" t="s">
        <v>128</v>
      </c>
      <c r="D1385" s="1">
        <v>41815</v>
      </c>
      <c r="E1385" s="32" t="s">
        <v>2940</v>
      </c>
      <c r="F1385" s="32" t="str">
        <f>VLOOKUP(E1385,Grupo!A:B,2,0)</f>
        <v>_VM 2-8 m</v>
      </c>
      <c r="G1385" s="1">
        <v>1</v>
      </c>
      <c r="H1385" s="1">
        <v>27774</v>
      </c>
      <c r="I1385" s="2">
        <v>40435</v>
      </c>
      <c r="J1385" s="1">
        <v>1160</v>
      </c>
      <c r="K1385" s="3">
        <v>29000</v>
      </c>
      <c r="L1385" s="1"/>
      <c r="M1385" s="1" t="s">
        <v>128</v>
      </c>
      <c r="N1385" s="1" t="s">
        <v>1408</v>
      </c>
    </row>
    <row r="1386" spans="1:14" x14ac:dyDescent="0.25">
      <c r="A1386" s="1">
        <v>9943</v>
      </c>
      <c r="B1386" s="1" t="s">
        <v>768</v>
      </c>
      <c r="C1386" s="1" t="s">
        <v>55</v>
      </c>
      <c r="D1386" s="1">
        <v>42567</v>
      </c>
      <c r="E1386" s="1" t="s">
        <v>2193</v>
      </c>
      <c r="F1386" s="32" t="str">
        <f>VLOOKUP(E1386,Grupo!A:B,2,0)</f>
        <v>_Colhedoras</v>
      </c>
      <c r="G1386" s="1">
        <v>1</v>
      </c>
      <c r="H1386" s="1">
        <v>27382</v>
      </c>
      <c r="I1386" s="2">
        <v>40436</v>
      </c>
      <c r="J1386" s="1">
        <v>1180</v>
      </c>
      <c r="K1386" s="3">
        <v>21700</v>
      </c>
      <c r="L1386" s="1"/>
      <c r="M1386" s="1" t="s">
        <v>55</v>
      </c>
      <c r="N1386" s="1" t="s">
        <v>1661</v>
      </c>
    </row>
    <row r="1387" spans="1:14" x14ac:dyDescent="0.25">
      <c r="A1387" s="1">
        <v>3288</v>
      </c>
      <c r="B1387" s="1" t="s">
        <v>441</v>
      </c>
      <c r="C1387" s="1" t="s">
        <v>10</v>
      </c>
      <c r="D1387" s="1">
        <v>39219</v>
      </c>
      <c r="E1387" s="1" t="s">
        <v>1156</v>
      </c>
      <c r="F1387" s="32" t="str">
        <f>VLOOKUP(E1387,Grupo!A:B,2,0)</f>
        <v>_RX 15-20 m</v>
      </c>
      <c r="G1387" s="1">
        <v>1</v>
      </c>
      <c r="H1387" s="1">
        <v>26723</v>
      </c>
      <c r="I1387" s="2">
        <v>40437</v>
      </c>
      <c r="J1387" s="1">
        <v>1227</v>
      </c>
      <c r="K1387" s="3">
        <v>148388.65</v>
      </c>
      <c r="L1387" s="1">
        <v>7390</v>
      </c>
      <c r="M1387" s="1" t="s">
        <v>10</v>
      </c>
      <c r="N1387" s="1" t="s">
        <v>1480</v>
      </c>
    </row>
    <row r="1388" spans="1:14" x14ac:dyDescent="0.25">
      <c r="A1388" s="1">
        <v>9825</v>
      </c>
      <c r="B1388" s="1" t="s">
        <v>770</v>
      </c>
      <c r="C1388" s="1" t="s">
        <v>10</v>
      </c>
      <c r="D1388" s="1">
        <v>40526</v>
      </c>
      <c r="E1388" s="1" t="s">
        <v>1151</v>
      </c>
      <c r="F1388" s="32" t="str">
        <f>VLOOKUP(E1388,Grupo!A:B,2,0)</f>
        <v>_RX 0-11m</v>
      </c>
      <c r="G1388" s="1">
        <v>1</v>
      </c>
      <c r="H1388" s="1">
        <v>26028</v>
      </c>
      <c r="I1388" s="2">
        <v>40438</v>
      </c>
      <c r="J1388" s="1">
        <v>1247</v>
      </c>
      <c r="K1388" s="3">
        <v>115000</v>
      </c>
      <c r="L1388" s="1">
        <v>7318</v>
      </c>
      <c r="M1388" s="1" t="s">
        <v>10</v>
      </c>
      <c r="N1388" s="1" t="s">
        <v>1476</v>
      </c>
    </row>
    <row r="1389" spans="1:14" x14ac:dyDescent="0.25">
      <c r="A1389" s="1">
        <v>9855</v>
      </c>
      <c r="B1389" s="1" t="s">
        <v>769</v>
      </c>
      <c r="C1389" s="1" t="s">
        <v>4</v>
      </c>
      <c r="D1389" s="1">
        <v>40526</v>
      </c>
      <c r="E1389" s="1" t="s">
        <v>1151</v>
      </c>
      <c r="F1389" s="32" t="str">
        <f>VLOOKUP(E1389,Grupo!A:B,2,0)</f>
        <v>_RX 0-11m</v>
      </c>
      <c r="G1389" s="1">
        <v>1</v>
      </c>
      <c r="H1389" s="1">
        <v>26335</v>
      </c>
      <c r="I1389" s="2">
        <v>40438</v>
      </c>
      <c r="J1389" s="1">
        <v>1249</v>
      </c>
      <c r="K1389" s="3">
        <v>115000</v>
      </c>
      <c r="L1389" s="1">
        <v>7481</v>
      </c>
      <c r="M1389" s="1" t="s">
        <v>4</v>
      </c>
      <c r="N1389" s="1" t="s">
        <v>1662</v>
      </c>
    </row>
    <row r="1390" spans="1:14" x14ac:dyDescent="0.25">
      <c r="A1390" s="1">
        <v>7862</v>
      </c>
      <c r="B1390" s="1" t="s">
        <v>732</v>
      </c>
      <c r="C1390" s="1" t="s">
        <v>10</v>
      </c>
      <c r="D1390" s="1">
        <v>37372</v>
      </c>
      <c r="E1390" s="1" t="s">
        <v>1139</v>
      </c>
      <c r="F1390" s="32" t="str">
        <f>VLOOKUP(E1390,Grupo!A:B,2,0)</f>
        <v>_TMX 02-5 m</v>
      </c>
      <c r="G1390" s="1">
        <v>1</v>
      </c>
      <c r="H1390" s="1">
        <v>27008</v>
      </c>
      <c r="I1390" s="2">
        <v>40442</v>
      </c>
      <c r="J1390" s="1">
        <v>1286</v>
      </c>
      <c r="K1390" s="3">
        <v>50190</v>
      </c>
      <c r="L1390" s="1">
        <v>7442</v>
      </c>
      <c r="M1390" s="1" t="s">
        <v>10</v>
      </c>
      <c r="N1390" s="1" t="s">
        <v>1568</v>
      </c>
    </row>
    <row r="1391" spans="1:14" x14ac:dyDescent="0.25">
      <c r="A1391" s="1">
        <v>880</v>
      </c>
      <c r="B1391" s="1" t="s">
        <v>215</v>
      </c>
      <c r="C1391" s="1" t="s">
        <v>4</v>
      </c>
      <c r="D1391" s="1">
        <v>36460</v>
      </c>
      <c r="E1391" s="1" t="s">
        <v>1149</v>
      </c>
      <c r="F1391" s="32" t="str">
        <f>VLOOKUP(E1391,Grupo!A:B,2,0)</f>
        <v>_TMX 02-5 m</v>
      </c>
      <c r="G1391" s="1">
        <v>1</v>
      </c>
      <c r="H1391" s="1">
        <v>26524</v>
      </c>
      <c r="I1391" s="2">
        <v>40443</v>
      </c>
      <c r="J1391" s="1">
        <v>1313</v>
      </c>
      <c r="K1391" s="3">
        <v>26310</v>
      </c>
      <c r="L1391" s="1">
        <v>7480</v>
      </c>
      <c r="M1391" s="1" t="s">
        <v>4</v>
      </c>
      <c r="N1391" s="1" t="s">
        <v>1209</v>
      </c>
    </row>
    <row r="1392" spans="1:14" x14ac:dyDescent="0.25">
      <c r="A1392" s="1">
        <v>880</v>
      </c>
      <c r="B1392" s="1" t="s">
        <v>215</v>
      </c>
      <c r="C1392" s="1" t="s">
        <v>4</v>
      </c>
      <c r="D1392" s="1">
        <v>37372</v>
      </c>
      <c r="E1392" s="1" t="s">
        <v>1139</v>
      </c>
      <c r="F1392" s="32" t="str">
        <f>VLOOKUP(E1392,Grupo!A:B,2,0)</f>
        <v>_TMX 02-5 m</v>
      </c>
      <c r="G1392" s="1">
        <v>1</v>
      </c>
      <c r="H1392" s="1">
        <v>26779</v>
      </c>
      <c r="I1392" s="2">
        <v>40443</v>
      </c>
      <c r="J1392" s="1">
        <v>1312</v>
      </c>
      <c r="K1392" s="3">
        <v>53876</v>
      </c>
      <c r="L1392" s="1">
        <v>7490</v>
      </c>
      <c r="M1392" s="1" t="s">
        <v>4</v>
      </c>
      <c r="N1392" s="1" t="s">
        <v>1209</v>
      </c>
    </row>
    <row r="1393" spans="1:14" x14ac:dyDescent="0.25">
      <c r="A1393" s="1">
        <v>9972</v>
      </c>
      <c r="B1393" s="1" t="s">
        <v>771</v>
      </c>
      <c r="C1393" s="1" t="s">
        <v>2</v>
      </c>
      <c r="D1393" s="1">
        <v>37372</v>
      </c>
      <c r="E1393" s="1" t="s">
        <v>1139</v>
      </c>
      <c r="F1393" s="32" t="str">
        <f>VLOOKUP(E1393,Grupo!A:B,2,0)</f>
        <v>_TMX 02-5 m</v>
      </c>
      <c r="G1393" s="1">
        <v>1</v>
      </c>
      <c r="H1393" s="1">
        <v>27857</v>
      </c>
      <c r="I1393" s="2">
        <v>40443</v>
      </c>
      <c r="J1393" s="1">
        <v>1311</v>
      </c>
      <c r="K1393" s="3">
        <v>67500</v>
      </c>
      <c r="L1393" s="1">
        <v>7502</v>
      </c>
      <c r="M1393" s="1" t="s">
        <v>2</v>
      </c>
      <c r="N1393" s="1" t="s">
        <v>1663</v>
      </c>
    </row>
    <row r="1394" spans="1:14" x14ac:dyDescent="0.25">
      <c r="A1394" s="1">
        <v>9877</v>
      </c>
      <c r="B1394" s="1" t="s">
        <v>772</v>
      </c>
      <c r="C1394" s="1" t="s">
        <v>1</v>
      </c>
      <c r="D1394" s="1">
        <v>40526</v>
      </c>
      <c r="E1394" s="1" t="s">
        <v>1151</v>
      </c>
      <c r="F1394" s="32" t="str">
        <f>VLOOKUP(E1394,Grupo!A:B,2,0)</f>
        <v>_RX 0-11m</v>
      </c>
      <c r="G1394" s="1">
        <v>1</v>
      </c>
      <c r="H1394" s="1">
        <v>26560</v>
      </c>
      <c r="I1394" s="2">
        <v>40444</v>
      </c>
      <c r="J1394" s="1">
        <v>1329</v>
      </c>
      <c r="K1394" s="3">
        <v>115000</v>
      </c>
      <c r="L1394" s="1">
        <v>7428</v>
      </c>
      <c r="M1394" s="1" t="s">
        <v>1</v>
      </c>
      <c r="N1394" s="1" t="s">
        <v>1366</v>
      </c>
    </row>
    <row r="1395" spans="1:14" x14ac:dyDescent="0.25">
      <c r="A1395" s="1">
        <v>2595</v>
      </c>
      <c r="B1395" s="1" t="s">
        <v>393</v>
      </c>
      <c r="C1395" s="1" t="s">
        <v>79</v>
      </c>
      <c r="D1395" s="1">
        <v>32582</v>
      </c>
      <c r="E1395" s="1" t="s">
        <v>1164</v>
      </c>
      <c r="F1395" s="32" t="str">
        <f>VLOOKUP(E1395,Grupo!A:B,2,0)</f>
        <v>_Colhedoras</v>
      </c>
      <c r="G1395" s="1">
        <v>1</v>
      </c>
      <c r="H1395" s="1">
        <v>28140</v>
      </c>
      <c r="I1395" s="2">
        <v>40444</v>
      </c>
      <c r="J1395" s="1">
        <v>1320</v>
      </c>
      <c r="K1395" s="3">
        <v>24800</v>
      </c>
      <c r="L1395" s="1">
        <v>7276</v>
      </c>
      <c r="M1395" s="1" t="s">
        <v>79</v>
      </c>
      <c r="N1395" s="1" t="s">
        <v>1452</v>
      </c>
    </row>
    <row r="1396" spans="1:14" x14ac:dyDescent="0.25">
      <c r="A1396" s="1">
        <v>9460</v>
      </c>
      <c r="B1396" s="1" t="s">
        <v>580</v>
      </c>
      <c r="C1396" s="1" t="s">
        <v>79</v>
      </c>
      <c r="D1396" s="1">
        <v>42287</v>
      </c>
      <c r="E1396" s="1" t="s">
        <v>1170</v>
      </c>
      <c r="F1396" s="32" t="str">
        <f>VLOOKUP(E1396,Grupo!A:B,2,0)</f>
        <v>_Distribuidor_Ester</v>
      </c>
      <c r="G1396" s="1">
        <v>1</v>
      </c>
      <c r="H1396" s="1">
        <v>27157</v>
      </c>
      <c r="I1396" s="2">
        <v>40445</v>
      </c>
      <c r="J1396" s="1">
        <v>1348</v>
      </c>
      <c r="K1396" s="3">
        <v>21000</v>
      </c>
      <c r="L1396" s="1">
        <v>7478</v>
      </c>
      <c r="M1396" s="1" t="s">
        <v>79</v>
      </c>
      <c r="N1396" s="1" t="s">
        <v>1563</v>
      </c>
    </row>
    <row r="1397" spans="1:14" x14ac:dyDescent="0.25">
      <c r="A1397" s="1">
        <v>9460</v>
      </c>
      <c r="B1397" s="1" t="s">
        <v>580</v>
      </c>
      <c r="C1397" s="1" t="s">
        <v>79</v>
      </c>
      <c r="D1397" s="1">
        <v>42287</v>
      </c>
      <c r="E1397" s="1" t="s">
        <v>1170</v>
      </c>
      <c r="F1397" s="32" t="str">
        <f>VLOOKUP(E1397,Grupo!A:B,2,0)</f>
        <v>_Distribuidor_Ester</v>
      </c>
      <c r="G1397" s="1">
        <v>1</v>
      </c>
      <c r="H1397" s="1">
        <v>27158</v>
      </c>
      <c r="I1397" s="2">
        <v>40445</v>
      </c>
      <c r="J1397" s="1">
        <v>1349</v>
      </c>
      <c r="K1397" s="3">
        <v>21000</v>
      </c>
      <c r="L1397" s="1">
        <v>7479</v>
      </c>
      <c r="M1397" s="1" t="s">
        <v>79</v>
      </c>
      <c r="N1397" s="1" t="s">
        <v>1563</v>
      </c>
    </row>
    <row r="1398" spans="1:14" x14ac:dyDescent="0.25">
      <c r="A1398" s="1">
        <v>9924</v>
      </c>
      <c r="B1398" s="1" t="s">
        <v>773</v>
      </c>
      <c r="C1398" s="1" t="s">
        <v>2</v>
      </c>
      <c r="D1398" s="1">
        <v>31990</v>
      </c>
      <c r="E1398" s="1" t="s">
        <v>1157</v>
      </c>
      <c r="F1398" s="32" t="str">
        <f>VLOOKUP(E1398,Grupo!A:B,2,0)</f>
        <v>_RX 0-11m</v>
      </c>
      <c r="G1398" s="1">
        <v>1</v>
      </c>
      <c r="H1398" s="1">
        <v>27767</v>
      </c>
      <c r="I1398" s="2">
        <v>40445</v>
      </c>
      <c r="J1398" s="1">
        <v>1338</v>
      </c>
      <c r="K1398" s="3">
        <v>53000</v>
      </c>
      <c r="L1398" s="1">
        <v>7526</v>
      </c>
      <c r="M1398" s="1" t="s">
        <v>2</v>
      </c>
      <c r="N1398" s="1" t="s">
        <v>1664</v>
      </c>
    </row>
    <row r="1399" spans="1:14" x14ac:dyDescent="0.25">
      <c r="A1399" s="1">
        <v>9786</v>
      </c>
      <c r="B1399" s="1" t="s">
        <v>774</v>
      </c>
      <c r="C1399" s="1" t="s">
        <v>2</v>
      </c>
      <c r="D1399" s="1">
        <v>40757</v>
      </c>
      <c r="E1399" s="1" t="s">
        <v>1154</v>
      </c>
      <c r="F1399" s="32" t="str">
        <f>VLOOKUP(E1399,Grupo!A:B,2,0)</f>
        <v>_RX 0-11m</v>
      </c>
      <c r="G1399" s="1">
        <v>1</v>
      </c>
      <c r="H1399" s="1">
        <v>25637</v>
      </c>
      <c r="I1399" s="2">
        <v>40448</v>
      </c>
      <c r="J1399" s="1">
        <v>1364</v>
      </c>
      <c r="K1399" s="3">
        <v>90000</v>
      </c>
      <c r="L1399" s="1">
        <v>7317</v>
      </c>
      <c r="M1399" s="1" t="s">
        <v>2</v>
      </c>
      <c r="N1399" s="1" t="s">
        <v>1266</v>
      </c>
    </row>
    <row r="1400" spans="1:14" x14ac:dyDescent="0.25">
      <c r="A1400" s="1">
        <v>9868</v>
      </c>
      <c r="B1400" s="1" t="s">
        <v>775</v>
      </c>
      <c r="C1400" s="1" t="s">
        <v>582</v>
      </c>
      <c r="D1400" s="1">
        <v>32720</v>
      </c>
      <c r="E1400" s="1" t="s">
        <v>2026</v>
      </c>
      <c r="F1400" s="32" t="str">
        <f>VLOOKUP(E1400,Grupo!A:B,2,0)</f>
        <v>_Sega_Pasto</v>
      </c>
      <c r="G1400" s="1">
        <v>1</v>
      </c>
      <c r="H1400" s="1">
        <v>26351</v>
      </c>
      <c r="I1400" s="2">
        <v>40449</v>
      </c>
      <c r="J1400" s="1">
        <v>1387</v>
      </c>
      <c r="K1400" s="3">
        <v>22000</v>
      </c>
      <c r="L1400" s="1">
        <v>7333</v>
      </c>
      <c r="M1400" s="1" t="s">
        <v>582</v>
      </c>
      <c r="N1400" s="1" t="s">
        <v>1665</v>
      </c>
    </row>
    <row r="1401" spans="1:14" x14ac:dyDescent="0.25">
      <c r="A1401" s="1">
        <v>9422</v>
      </c>
      <c r="B1401" s="1" t="s">
        <v>586</v>
      </c>
      <c r="C1401" s="1" t="s">
        <v>79</v>
      </c>
      <c r="D1401" s="1">
        <v>41719</v>
      </c>
      <c r="E1401" s="1" t="s">
        <v>1164</v>
      </c>
      <c r="F1401" s="32" t="str">
        <f>VLOOKUP(E1401,Grupo!A:B,2,0)</f>
        <v>_Colhedoras</v>
      </c>
      <c r="G1401" s="1">
        <v>1</v>
      </c>
      <c r="H1401" s="1">
        <v>28139</v>
      </c>
      <c r="I1401" s="2">
        <v>40450</v>
      </c>
      <c r="J1401" s="1">
        <v>1401</v>
      </c>
      <c r="K1401" s="3">
        <v>30000</v>
      </c>
      <c r="L1401" s="1">
        <v>7472</v>
      </c>
      <c r="M1401" s="1" t="s">
        <v>79</v>
      </c>
      <c r="N1401" s="1" t="s">
        <v>1507</v>
      </c>
    </row>
    <row r="1402" spans="1:14" x14ac:dyDescent="0.25">
      <c r="A1402" s="1">
        <v>3806</v>
      </c>
      <c r="B1402" s="1" t="s">
        <v>715</v>
      </c>
      <c r="C1402" s="1" t="s">
        <v>10</v>
      </c>
      <c r="D1402" s="1">
        <v>31744</v>
      </c>
      <c r="E1402" s="1" t="s">
        <v>1153</v>
      </c>
      <c r="F1402" s="32" t="str">
        <f>VLOOKUP(E1402,Grupo!A:B,2,0)</f>
        <v>_RX 0-11m</v>
      </c>
      <c r="G1402" s="1">
        <v>1</v>
      </c>
      <c r="H1402" s="1">
        <v>27171</v>
      </c>
      <c r="I1402" s="2">
        <v>40451</v>
      </c>
      <c r="J1402" s="1">
        <v>1417</v>
      </c>
      <c r="K1402" s="3">
        <v>60000</v>
      </c>
      <c r="L1402" s="1">
        <v>7497</v>
      </c>
      <c r="M1402" s="1" t="s">
        <v>10</v>
      </c>
      <c r="N1402" s="1" t="s">
        <v>1271</v>
      </c>
    </row>
    <row r="1403" spans="1:14" x14ac:dyDescent="0.25">
      <c r="A1403" s="1">
        <v>1259</v>
      </c>
      <c r="B1403" s="1" t="s">
        <v>776</v>
      </c>
      <c r="C1403" s="1" t="s">
        <v>2</v>
      </c>
      <c r="D1403" s="1">
        <v>33790</v>
      </c>
      <c r="E1403" s="1" t="s">
        <v>1177</v>
      </c>
      <c r="F1403" s="32" t="str">
        <f>VLOOKUP(E1403,Grupo!A:B,2,0)</f>
        <v>_Colhedoras</v>
      </c>
      <c r="G1403" s="1">
        <v>1</v>
      </c>
      <c r="H1403" s="1">
        <v>28182</v>
      </c>
      <c r="I1403" s="2">
        <v>40451</v>
      </c>
      <c r="J1403" s="1">
        <v>1414</v>
      </c>
      <c r="K1403" s="3">
        <v>40000</v>
      </c>
      <c r="L1403" s="1">
        <v>7414</v>
      </c>
      <c r="M1403" s="1" t="s">
        <v>2</v>
      </c>
      <c r="N1403" s="1" t="s">
        <v>1355</v>
      </c>
    </row>
    <row r="1404" spans="1:14" x14ac:dyDescent="0.25">
      <c r="A1404" s="1">
        <v>9959</v>
      </c>
      <c r="B1404" s="1" t="s">
        <v>777</v>
      </c>
      <c r="C1404" s="1" t="s">
        <v>10</v>
      </c>
      <c r="D1404" s="1">
        <v>29315</v>
      </c>
      <c r="E1404" s="1" t="s">
        <v>2235</v>
      </c>
      <c r="F1404" s="32" t="str">
        <f>VLOOKUP(E1404,Grupo!A:B,2,0)</f>
        <v>_Wagon</v>
      </c>
      <c r="G1404" s="1">
        <v>1</v>
      </c>
      <c r="H1404" s="1">
        <v>27653</v>
      </c>
      <c r="I1404" s="2">
        <v>40452</v>
      </c>
      <c r="J1404" s="1">
        <v>1435</v>
      </c>
      <c r="K1404" s="3">
        <v>66000</v>
      </c>
      <c r="L1404" s="1">
        <v>7321</v>
      </c>
      <c r="M1404" s="1" t="s">
        <v>10</v>
      </c>
      <c r="N1404" s="1" t="s">
        <v>1666</v>
      </c>
    </row>
    <row r="1405" spans="1:14" x14ac:dyDescent="0.25">
      <c r="A1405" s="1">
        <v>2659</v>
      </c>
      <c r="B1405" s="1" t="s">
        <v>389</v>
      </c>
      <c r="C1405" s="1" t="s">
        <v>175</v>
      </c>
      <c r="D1405" s="1">
        <v>41711</v>
      </c>
      <c r="E1405" s="32" t="s">
        <v>3057</v>
      </c>
      <c r="F1405" s="32" t="str">
        <f>VLOOKUP(E1405,Grupo!A:B,2,0)</f>
        <v>_VM 2-8 m</v>
      </c>
      <c r="G1405" s="1">
        <v>1</v>
      </c>
      <c r="H1405" s="1"/>
      <c r="I1405" s="2">
        <v>40455</v>
      </c>
      <c r="J1405" s="1">
        <v>14</v>
      </c>
      <c r="K1405" s="3">
        <v>208098.2</v>
      </c>
      <c r="L1405" s="1"/>
      <c r="M1405" s="1" t="s">
        <v>175</v>
      </c>
      <c r="N1405" s="1" t="s">
        <v>1449</v>
      </c>
    </row>
    <row r="1406" spans="1:14" x14ac:dyDescent="0.25">
      <c r="A1406" s="1">
        <v>2659</v>
      </c>
      <c r="B1406" s="1" t="s">
        <v>389</v>
      </c>
      <c r="C1406" s="1" t="s">
        <v>175</v>
      </c>
      <c r="D1406" s="1">
        <v>41719</v>
      </c>
      <c r="E1406" s="1" t="s">
        <v>1164</v>
      </c>
      <c r="F1406" s="32" t="str">
        <f>VLOOKUP(E1406,Grupo!A:B,2,0)</f>
        <v>_Colhedoras</v>
      </c>
      <c r="G1406" s="1">
        <v>1</v>
      </c>
      <c r="H1406" s="1">
        <v>28344</v>
      </c>
      <c r="I1406" s="2">
        <v>40455</v>
      </c>
      <c r="J1406" s="1">
        <v>1454</v>
      </c>
      <c r="K1406" s="3">
        <v>26040</v>
      </c>
      <c r="L1406" s="1">
        <v>7471</v>
      </c>
      <c r="M1406" s="1" t="s">
        <v>175</v>
      </c>
      <c r="N1406" s="1" t="s">
        <v>1449</v>
      </c>
    </row>
    <row r="1407" spans="1:14" x14ac:dyDescent="0.25">
      <c r="A1407" s="1">
        <v>2659</v>
      </c>
      <c r="B1407" s="1" t="s">
        <v>389</v>
      </c>
      <c r="C1407" s="1" t="s">
        <v>175</v>
      </c>
      <c r="D1407" s="1">
        <v>41719</v>
      </c>
      <c r="E1407" s="1" t="s">
        <v>1164</v>
      </c>
      <c r="F1407" s="32" t="str">
        <f>VLOOKUP(E1407,Grupo!A:B,2,0)</f>
        <v>_Colhedoras</v>
      </c>
      <c r="G1407" s="1">
        <v>1</v>
      </c>
      <c r="H1407" s="1">
        <v>28344</v>
      </c>
      <c r="I1407" s="2">
        <v>40455</v>
      </c>
      <c r="J1407" s="1">
        <v>1454</v>
      </c>
      <c r="K1407" s="3">
        <v>26040</v>
      </c>
      <c r="L1407" s="1">
        <v>7473</v>
      </c>
      <c r="M1407" s="1" t="s">
        <v>175</v>
      </c>
      <c r="N1407" s="1" t="s">
        <v>1449</v>
      </c>
    </row>
    <row r="1408" spans="1:14" x14ac:dyDescent="0.25">
      <c r="A1408" s="1">
        <v>2659</v>
      </c>
      <c r="B1408" s="1" t="s">
        <v>389</v>
      </c>
      <c r="C1408" s="1" t="s">
        <v>175</v>
      </c>
      <c r="D1408" s="1">
        <v>41719</v>
      </c>
      <c r="E1408" s="1" t="s">
        <v>1164</v>
      </c>
      <c r="F1408" s="32" t="str">
        <f>VLOOKUP(E1408,Grupo!A:B,2,0)</f>
        <v>_Colhedoras</v>
      </c>
      <c r="G1408" s="1">
        <v>1</v>
      </c>
      <c r="H1408" s="1">
        <v>28344</v>
      </c>
      <c r="I1408" s="2">
        <v>40455</v>
      </c>
      <c r="J1408" s="1">
        <v>1454</v>
      </c>
      <c r="K1408" s="3">
        <v>26040</v>
      </c>
      <c r="L1408" s="1">
        <v>7474</v>
      </c>
      <c r="M1408" s="1" t="s">
        <v>175</v>
      </c>
      <c r="N1408" s="1" t="s">
        <v>1449</v>
      </c>
    </row>
    <row r="1409" spans="1:14" x14ac:dyDescent="0.25">
      <c r="A1409" s="1">
        <v>2659</v>
      </c>
      <c r="B1409" s="1" t="s">
        <v>389</v>
      </c>
      <c r="C1409" s="1" t="s">
        <v>175</v>
      </c>
      <c r="D1409" s="1">
        <v>41719</v>
      </c>
      <c r="E1409" s="1" t="s">
        <v>1164</v>
      </c>
      <c r="F1409" s="32" t="str">
        <f>VLOOKUP(E1409,Grupo!A:B,2,0)</f>
        <v>_Colhedoras</v>
      </c>
      <c r="G1409" s="1">
        <v>1</v>
      </c>
      <c r="H1409" s="1">
        <v>28344</v>
      </c>
      <c r="I1409" s="2">
        <v>40455</v>
      </c>
      <c r="J1409" s="1">
        <v>1454</v>
      </c>
      <c r="K1409" s="3">
        <v>26040</v>
      </c>
      <c r="L1409" s="1">
        <v>7492</v>
      </c>
      <c r="M1409" s="1" t="s">
        <v>175</v>
      </c>
      <c r="N1409" s="1" t="s">
        <v>1449</v>
      </c>
    </row>
    <row r="1410" spans="1:14" x14ac:dyDescent="0.25">
      <c r="A1410" s="1">
        <v>2659</v>
      </c>
      <c r="B1410" s="1" t="s">
        <v>389</v>
      </c>
      <c r="C1410" s="1" t="s">
        <v>175</v>
      </c>
      <c r="D1410" s="1">
        <v>42262</v>
      </c>
      <c r="E1410" s="1" t="s">
        <v>1172</v>
      </c>
      <c r="F1410" s="32" t="str">
        <f>VLOOKUP(E1410,Grupo!A:B,2,0)</f>
        <v>_Distribuidor_Ester</v>
      </c>
      <c r="G1410" s="1">
        <v>1</v>
      </c>
      <c r="H1410" s="1">
        <v>28344</v>
      </c>
      <c r="I1410" s="2">
        <v>40455</v>
      </c>
      <c r="J1410" s="1">
        <v>1454</v>
      </c>
      <c r="K1410" s="3">
        <v>28119.84</v>
      </c>
      <c r="L1410" s="1">
        <v>7496</v>
      </c>
      <c r="M1410" s="1" t="s">
        <v>175</v>
      </c>
      <c r="N1410" s="1" t="s">
        <v>1449</v>
      </c>
    </row>
    <row r="1411" spans="1:14" x14ac:dyDescent="0.25">
      <c r="A1411" s="1">
        <v>9591</v>
      </c>
      <c r="B1411" s="1" t="s">
        <v>664</v>
      </c>
      <c r="C1411" s="1" t="s">
        <v>582</v>
      </c>
      <c r="D1411" s="1">
        <v>37143</v>
      </c>
      <c r="E1411" s="1" t="s">
        <v>1147</v>
      </c>
      <c r="F1411" s="32" t="str">
        <f>VLOOKUP(E1411,Grupo!A:B,2,0)</f>
        <v>_TMX 06-10 m</v>
      </c>
      <c r="G1411" s="1">
        <v>1</v>
      </c>
      <c r="H1411" s="1">
        <v>26583</v>
      </c>
      <c r="I1411" s="2">
        <v>40455</v>
      </c>
      <c r="J1411" s="1">
        <v>1458</v>
      </c>
      <c r="K1411" s="3">
        <v>65000</v>
      </c>
      <c r="L1411" s="1">
        <v>7544</v>
      </c>
      <c r="M1411" s="1" t="s">
        <v>582</v>
      </c>
      <c r="N1411" s="1" t="s">
        <v>1601</v>
      </c>
    </row>
    <row r="1412" spans="1:14" x14ac:dyDescent="0.25">
      <c r="A1412" s="1">
        <v>2659</v>
      </c>
      <c r="B1412" s="1" t="s">
        <v>389</v>
      </c>
      <c r="C1412" s="1" t="s">
        <v>175</v>
      </c>
      <c r="D1412" s="1">
        <v>41815</v>
      </c>
      <c r="E1412" s="32" t="s">
        <v>2940</v>
      </c>
      <c r="F1412" s="32" t="str">
        <f>VLOOKUP(E1412,Grupo!A:B,2,0)</f>
        <v>_VM 2-8 m</v>
      </c>
      <c r="G1412" s="1">
        <v>1</v>
      </c>
      <c r="H1412" s="1">
        <v>28341</v>
      </c>
      <c r="I1412" s="2">
        <v>40455</v>
      </c>
      <c r="J1412" s="1">
        <v>1455</v>
      </c>
      <c r="K1412" s="3">
        <v>37373.279999999999</v>
      </c>
      <c r="L1412" s="1">
        <v>7455</v>
      </c>
      <c r="M1412" s="1" t="s">
        <v>175</v>
      </c>
      <c r="N1412" s="1" t="s">
        <v>1449</v>
      </c>
    </row>
    <row r="1413" spans="1:14" x14ac:dyDescent="0.25">
      <c r="A1413" s="1">
        <v>2659</v>
      </c>
      <c r="B1413" s="1" t="s">
        <v>389</v>
      </c>
      <c r="C1413" s="1" t="s">
        <v>175</v>
      </c>
      <c r="D1413" s="1">
        <v>41815</v>
      </c>
      <c r="E1413" s="32" t="s">
        <v>2940</v>
      </c>
      <c r="F1413" s="32" t="str">
        <f>VLOOKUP(E1413,Grupo!A:B,2,0)</f>
        <v>_VM 2-8 m</v>
      </c>
      <c r="G1413" s="1">
        <v>1</v>
      </c>
      <c r="H1413" s="1">
        <v>28341</v>
      </c>
      <c r="I1413" s="2">
        <v>40455</v>
      </c>
      <c r="J1413" s="1">
        <v>1455</v>
      </c>
      <c r="K1413" s="3">
        <v>37373.279999999999</v>
      </c>
      <c r="L1413" s="1">
        <v>7458</v>
      </c>
      <c r="M1413" s="1" t="s">
        <v>175</v>
      </c>
      <c r="N1413" s="1" t="s">
        <v>1449</v>
      </c>
    </row>
    <row r="1414" spans="1:14" x14ac:dyDescent="0.25">
      <c r="A1414" s="1">
        <v>2659</v>
      </c>
      <c r="B1414" s="1" t="s">
        <v>389</v>
      </c>
      <c r="C1414" s="1" t="s">
        <v>175</v>
      </c>
      <c r="D1414" s="1">
        <v>41815</v>
      </c>
      <c r="E1414" s="32" t="s">
        <v>2940</v>
      </c>
      <c r="F1414" s="32" t="str">
        <f>VLOOKUP(E1414,Grupo!A:B,2,0)</f>
        <v>_VM 2-8 m</v>
      </c>
      <c r="G1414" s="1">
        <v>1</v>
      </c>
      <c r="H1414" s="1">
        <v>28341</v>
      </c>
      <c r="I1414" s="2">
        <v>40455</v>
      </c>
      <c r="J1414" s="1">
        <v>1455</v>
      </c>
      <c r="K1414" s="3">
        <v>37373.279999999999</v>
      </c>
      <c r="L1414" s="1">
        <v>7459</v>
      </c>
      <c r="M1414" s="1" t="s">
        <v>175</v>
      </c>
      <c r="N1414" s="1" t="s">
        <v>1449</v>
      </c>
    </row>
    <row r="1415" spans="1:14" x14ac:dyDescent="0.25">
      <c r="A1415" s="1">
        <v>2659</v>
      </c>
      <c r="B1415" s="1" t="s">
        <v>389</v>
      </c>
      <c r="C1415" s="1" t="s">
        <v>175</v>
      </c>
      <c r="D1415" s="1">
        <v>41815</v>
      </c>
      <c r="E1415" s="32" t="s">
        <v>2940</v>
      </c>
      <c r="F1415" s="32" t="str">
        <f>VLOOKUP(E1415,Grupo!A:B,2,0)</f>
        <v>_VM 2-8 m</v>
      </c>
      <c r="G1415" s="1">
        <v>1</v>
      </c>
      <c r="H1415" s="1">
        <v>28341</v>
      </c>
      <c r="I1415" s="2">
        <v>40455</v>
      </c>
      <c r="J1415" s="1">
        <v>1455</v>
      </c>
      <c r="K1415" s="3">
        <v>37373.279999999999</v>
      </c>
      <c r="L1415" s="1">
        <v>7460</v>
      </c>
      <c r="M1415" s="1" t="s">
        <v>175</v>
      </c>
      <c r="N1415" s="1" t="s">
        <v>1449</v>
      </c>
    </row>
    <row r="1416" spans="1:14" x14ac:dyDescent="0.25">
      <c r="A1416" s="1">
        <v>2659</v>
      </c>
      <c r="B1416" s="1" t="s">
        <v>389</v>
      </c>
      <c r="C1416" s="1" t="s">
        <v>175</v>
      </c>
      <c r="D1416" s="1">
        <v>41815</v>
      </c>
      <c r="E1416" s="32" t="s">
        <v>2940</v>
      </c>
      <c r="F1416" s="32" t="str">
        <f>VLOOKUP(E1416,Grupo!A:B,2,0)</f>
        <v>_VM 2-8 m</v>
      </c>
      <c r="G1416" s="1">
        <v>1</v>
      </c>
      <c r="H1416" s="1">
        <v>28342</v>
      </c>
      <c r="I1416" s="2">
        <v>40455</v>
      </c>
      <c r="J1416" s="1">
        <v>1457</v>
      </c>
      <c r="K1416" s="3">
        <v>37373.279999999999</v>
      </c>
      <c r="L1416" s="1">
        <v>7462</v>
      </c>
      <c r="M1416" s="1" t="s">
        <v>175</v>
      </c>
      <c r="N1416" s="1" t="s">
        <v>1449</v>
      </c>
    </row>
    <row r="1417" spans="1:14" x14ac:dyDescent="0.25">
      <c r="A1417" s="1">
        <v>2659</v>
      </c>
      <c r="B1417" s="1" t="s">
        <v>389</v>
      </c>
      <c r="C1417" s="1" t="s">
        <v>175</v>
      </c>
      <c r="D1417" s="1">
        <v>41815</v>
      </c>
      <c r="E1417" s="32" t="s">
        <v>2940</v>
      </c>
      <c r="F1417" s="32" t="str">
        <f>VLOOKUP(E1417,Grupo!A:B,2,0)</f>
        <v>_VM 2-8 m</v>
      </c>
      <c r="G1417" s="1">
        <v>1</v>
      </c>
      <c r="H1417" s="1">
        <v>28342</v>
      </c>
      <c r="I1417" s="2">
        <v>40455</v>
      </c>
      <c r="J1417" s="1">
        <v>1457</v>
      </c>
      <c r="K1417" s="3">
        <v>37373.279999999999</v>
      </c>
      <c r="L1417" s="1">
        <v>7463</v>
      </c>
      <c r="M1417" s="1" t="s">
        <v>175</v>
      </c>
      <c r="N1417" s="1" t="s">
        <v>1449</v>
      </c>
    </row>
    <row r="1418" spans="1:14" x14ac:dyDescent="0.25">
      <c r="A1418" s="1">
        <v>2659</v>
      </c>
      <c r="B1418" s="1" t="s">
        <v>389</v>
      </c>
      <c r="C1418" s="1" t="s">
        <v>175</v>
      </c>
      <c r="D1418" s="1">
        <v>41815</v>
      </c>
      <c r="E1418" s="32" t="s">
        <v>2940</v>
      </c>
      <c r="F1418" s="32" t="str">
        <f>VLOOKUP(E1418,Grupo!A:B,2,0)</f>
        <v>_VM 2-8 m</v>
      </c>
      <c r="G1418" s="1">
        <v>1</v>
      </c>
      <c r="H1418" s="1">
        <v>28341</v>
      </c>
      <c r="I1418" s="2">
        <v>40455</v>
      </c>
      <c r="J1418" s="1">
        <v>1455</v>
      </c>
      <c r="K1418" s="3">
        <v>37373.279999999999</v>
      </c>
      <c r="L1418" s="1">
        <v>7456</v>
      </c>
      <c r="M1418" s="1" t="s">
        <v>175</v>
      </c>
      <c r="N1418" s="1" t="s">
        <v>1449</v>
      </c>
    </row>
    <row r="1419" spans="1:14" x14ac:dyDescent="0.25">
      <c r="A1419" s="1">
        <v>2659</v>
      </c>
      <c r="B1419" s="1" t="s">
        <v>389</v>
      </c>
      <c r="C1419" s="1" t="s">
        <v>175</v>
      </c>
      <c r="D1419" s="1">
        <v>41815</v>
      </c>
      <c r="E1419" s="32" t="s">
        <v>2940</v>
      </c>
      <c r="F1419" s="32" t="str">
        <f>VLOOKUP(E1419,Grupo!A:B,2,0)</f>
        <v>_VM 2-8 m</v>
      </c>
      <c r="G1419" s="1">
        <v>1</v>
      </c>
      <c r="H1419" s="1">
        <v>28341</v>
      </c>
      <c r="I1419" s="2">
        <v>40455</v>
      </c>
      <c r="J1419" s="1">
        <v>1455</v>
      </c>
      <c r="K1419" s="3">
        <v>37373.279999999999</v>
      </c>
      <c r="L1419" s="1">
        <v>7457</v>
      </c>
      <c r="M1419" s="1" t="s">
        <v>175</v>
      </c>
      <c r="N1419" s="1" t="s">
        <v>1449</v>
      </c>
    </row>
    <row r="1420" spans="1:14" x14ac:dyDescent="0.25">
      <c r="A1420" s="1">
        <v>2659</v>
      </c>
      <c r="B1420" s="1" t="s">
        <v>389</v>
      </c>
      <c r="C1420" s="1" t="s">
        <v>175</v>
      </c>
      <c r="D1420" s="1">
        <v>41815</v>
      </c>
      <c r="E1420" s="32" t="s">
        <v>2940</v>
      </c>
      <c r="F1420" s="32" t="str">
        <f>VLOOKUP(E1420,Grupo!A:B,2,0)</f>
        <v>_VM 2-8 m</v>
      </c>
      <c r="G1420" s="1">
        <v>1</v>
      </c>
      <c r="H1420" s="1">
        <v>28342</v>
      </c>
      <c r="I1420" s="2">
        <v>40455</v>
      </c>
      <c r="J1420" s="1">
        <v>1457</v>
      </c>
      <c r="K1420" s="3">
        <v>37373.279999999999</v>
      </c>
      <c r="L1420" s="1">
        <v>7461</v>
      </c>
      <c r="M1420" s="1" t="s">
        <v>175</v>
      </c>
      <c r="N1420" s="1" t="s">
        <v>1449</v>
      </c>
    </row>
    <row r="1421" spans="1:14" x14ac:dyDescent="0.25">
      <c r="A1421" s="1">
        <v>2659</v>
      </c>
      <c r="B1421" s="1" t="s">
        <v>389</v>
      </c>
      <c r="C1421" s="1" t="s">
        <v>175</v>
      </c>
      <c r="D1421" s="1">
        <v>41815</v>
      </c>
      <c r="E1421" s="32" t="s">
        <v>2940</v>
      </c>
      <c r="F1421" s="32" t="str">
        <f>VLOOKUP(E1421,Grupo!A:B,2,0)</f>
        <v>_VM 2-8 m</v>
      </c>
      <c r="G1421" s="1">
        <v>1</v>
      </c>
      <c r="H1421" s="1">
        <v>28342</v>
      </c>
      <c r="I1421" s="2">
        <v>40455</v>
      </c>
      <c r="J1421" s="1">
        <v>1457</v>
      </c>
      <c r="K1421" s="3">
        <v>37373.279999999999</v>
      </c>
      <c r="L1421" s="1">
        <v>7465</v>
      </c>
      <c r="M1421" s="1" t="s">
        <v>175</v>
      </c>
      <c r="N1421" s="1" t="s">
        <v>1449</v>
      </c>
    </row>
    <row r="1422" spans="1:14" x14ac:dyDescent="0.25">
      <c r="A1422" s="1">
        <v>2659</v>
      </c>
      <c r="B1422" s="1" t="s">
        <v>389</v>
      </c>
      <c r="C1422" s="1" t="s">
        <v>175</v>
      </c>
      <c r="D1422" s="1">
        <v>41815</v>
      </c>
      <c r="E1422" s="32" t="s">
        <v>2940</v>
      </c>
      <c r="F1422" s="32" t="str">
        <f>VLOOKUP(E1422,Grupo!A:B,2,0)</f>
        <v>_VM 2-8 m</v>
      </c>
      <c r="G1422" s="1">
        <v>1</v>
      </c>
      <c r="H1422" s="1">
        <v>28342</v>
      </c>
      <c r="I1422" s="2">
        <v>40455</v>
      </c>
      <c r="J1422" s="1">
        <v>1457</v>
      </c>
      <c r="K1422" s="3">
        <v>37373.279999999999</v>
      </c>
      <c r="L1422" s="1">
        <v>7466</v>
      </c>
      <c r="M1422" s="1" t="s">
        <v>175</v>
      </c>
      <c r="N1422" s="1" t="s">
        <v>1449</v>
      </c>
    </row>
    <row r="1423" spans="1:14" x14ac:dyDescent="0.25">
      <c r="A1423" s="1">
        <v>2659</v>
      </c>
      <c r="B1423" s="1" t="s">
        <v>389</v>
      </c>
      <c r="C1423" s="1" t="s">
        <v>175</v>
      </c>
      <c r="D1423" s="1">
        <v>41815</v>
      </c>
      <c r="E1423" s="32" t="s">
        <v>2940</v>
      </c>
      <c r="F1423" s="32" t="str">
        <f>VLOOKUP(E1423,Grupo!A:B,2,0)</f>
        <v>_VM 2-8 m</v>
      </c>
      <c r="G1423" s="1">
        <v>1</v>
      </c>
      <c r="H1423" s="1">
        <v>28342</v>
      </c>
      <c r="I1423" s="2">
        <v>40455</v>
      </c>
      <c r="J1423" s="1">
        <v>1457</v>
      </c>
      <c r="K1423" s="3">
        <v>37373.279999999999</v>
      </c>
      <c r="L1423" s="1">
        <v>7464</v>
      </c>
      <c r="M1423" s="1" t="s">
        <v>175</v>
      </c>
      <c r="N1423" s="1" t="s">
        <v>1449</v>
      </c>
    </row>
    <row r="1424" spans="1:14" x14ac:dyDescent="0.25">
      <c r="A1424" s="1">
        <v>1534</v>
      </c>
      <c r="B1424" s="1" t="s">
        <v>778</v>
      </c>
      <c r="C1424" s="1" t="s">
        <v>2</v>
      </c>
      <c r="D1424" s="1">
        <v>42700</v>
      </c>
      <c r="E1424" s="32" t="s">
        <v>3059</v>
      </c>
      <c r="F1424" s="32" t="str">
        <f>VLOOKUP(E1424,Grupo!A:B,2,0)</f>
        <v>_Wagon</v>
      </c>
      <c r="G1424" s="1">
        <v>1</v>
      </c>
      <c r="H1424" s="1">
        <v>25825</v>
      </c>
      <c r="I1424" s="2">
        <v>40456</v>
      </c>
      <c r="J1424" s="1">
        <v>1467</v>
      </c>
      <c r="K1424" s="3">
        <v>28495.08</v>
      </c>
      <c r="L1424" s="1">
        <v>7339</v>
      </c>
      <c r="M1424" s="1" t="s">
        <v>2</v>
      </c>
      <c r="N1424" s="1" t="s">
        <v>1602</v>
      </c>
    </row>
    <row r="1425" spans="1:14" x14ac:dyDescent="0.25">
      <c r="A1425" s="1">
        <v>9758</v>
      </c>
      <c r="B1425" s="1" t="s">
        <v>695</v>
      </c>
      <c r="C1425" s="1" t="s">
        <v>4</v>
      </c>
      <c r="D1425" s="1">
        <v>42262</v>
      </c>
      <c r="E1425" s="1" t="s">
        <v>1172</v>
      </c>
      <c r="F1425" s="32" t="str">
        <f>VLOOKUP(E1425,Grupo!A:B,2,0)</f>
        <v>_Distribuidor_Ester</v>
      </c>
      <c r="G1425" s="1">
        <v>1</v>
      </c>
      <c r="H1425" s="1">
        <v>28100</v>
      </c>
      <c r="I1425" s="2">
        <v>40458</v>
      </c>
      <c r="J1425" s="1">
        <v>1516</v>
      </c>
      <c r="K1425" s="3">
        <v>11500</v>
      </c>
      <c r="L1425" s="1"/>
      <c r="M1425" s="1" t="s">
        <v>4</v>
      </c>
      <c r="N1425" s="1" t="s">
        <v>1629</v>
      </c>
    </row>
    <row r="1426" spans="1:14" x14ac:dyDescent="0.25">
      <c r="A1426" s="1">
        <v>10006</v>
      </c>
      <c r="B1426" s="1" t="s">
        <v>780</v>
      </c>
      <c r="C1426" s="1" t="s">
        <v>1</v>
      </c>
      <c r="D1426" s="1">
        <v>43933</v>
      </c>
      <c r="E1426" s="1" t="s">
        <v>2175</v>
      </c>
      <c r="F1426" s="32" t="e">
        <f>VLOOKUP(E1426,Grupo!A:B,2,0)</f>
        <v>#N/A</v>
      </c>
      <c r="G1426" s="1">
        <v>1</v>
      </c>
      <c r="H1426" s="1">
        <v>28221</v>
      </c>
      <c r="I1426" s="2">
        <v>40459</v>
      </c>
      <c r="J1426" s="1">
        <v>1536</v>
      </c>
      <c r="K1426" s="3">
        <v>302500</v>
      </c>
      <c r="L1426" s="1">
        <v>7555</v>
      </c>
      <c r="M1426" s="1" t="s">
        <v>1</v>
      </c>
      <c r="N1426" s="1" t="s">
        <v>1215</v>
      </c>
    </row>
    <row r="1427" spans="1:14" x14ac:dyDescent="0.25">
      <c r="A1427" s="1">
        <v>9297</v>
      </c>
      <c r="B1427" s="1" t="s">
        <v>537</v>
      </c>
      <c r="C1427" s="1" t="s">
        <v>79</v>
      </c>
      <c r="D1427" s="1">
        <v>32582</v>
      </c>
      <c r="E1427" s="1" t="s">
        <v>1164</v>
      </c>
      <c r="F1427" s="32" t="str">
        <f>VLOOKUP(E1427,Grupo!A:B,2,0)</f>
        <v>_Colhedoras</v>
      </c>
      <c r="G1427" s="1">
        <v>1</v>
      </c>
      <c r="H1427" s="1">
        <v>25939</v>
      </c>
      <c r="I1427" s="2">
        <v>40459</v>
      </c>
      <c r="J1427" s="1">
        <v>1534</v>
      </c>
      <c r="K1427" s="3">
        <v>35634</v>
      </c>
      <c r="L1427" s="1">
        <v>7285</v>
      </c>
      <c r="M1427" s="1" t="s">
        <v>79</v>
      </c>
      <c r="N1427" s="1" t="s">
        <v>1540</v>
      </c>
    </row>
    <row r="1428" spans="1:14" x14ac:dyDescent="0.25">
      <c r="A1428" s="1">
        <v>9779</v>
      </c>
      <c r="B1428" s="1" t="s">
        <v>779</v>
      </c>
      <c r="C1428" s="1" t="s">
        <v>4</v>
      </c>
      <c r="D1428" s="1">
        <v>25993</v>
      </c>
      <c r="E1428" s="1" t="s">
        <v>1982</v>
      </c>
      <c r="F1428" s="32" t="str">
        <f>VLOOKUP(E1428,Grupo!A:B,2,0)</f>
        <v>_VM 2-8 m</v>
      </c>
      <c r="G1428" s="1">
        <v>1</v>
      </c>
      <c r="H1428" s="1">
        <v>25492</v>
      </c>
      <c r="I1428" s="2">
        <v>40459</v>
      </c>
      <c r="J1428" s="1">
        <v>1529</v>
      </c>
      <c r="K1428" s="3">
        <v>37859</v>
      </c>
      <c r="L1428" s="1">
        <v>7346</v>
      </c>
      <c r="M1428" s="1" t="s">
        <v>4</v>
      </c>
      <c r="N1428" s="1" t="s">
        <v>1667</v>
      </c>
    </row>
    <row r="1429" spans="1:14" x14ac:dyDescent="0.25">
      <c r="A1429" s="1">
        <v>1150</v>
      </c>
      <c r="B1429" s="1" t="s">
        <v>653</v>
      </c>
      <c r="C1429" s="1" t="s">
        <v>4</v>
      </c>
      <c r="D1429" s="1">
        <v>37372</v>
      </c>
      <c r="E1429" s="1" t="s">
        <v>1139</v>
      </c>
      <c r="F1429" s="32" t="str">
        <f>VLOOKUP(E1429,Grupo!A:B,2,0)</f>
        <v>_TMX 02-5 m</v>
      </c>
      <c r="G1429" s="1">
        <v>1</v>
      </c>
      <c r="H1429" s="1">
        <v>27192</v>
      </c>
      <c r="I1429" s="2">
        <v>40462</v>
      </c>
      <c r="J1429" s="1">
        <v>1540</v>
      </c>
      <c r="K1429" s="3">
        <v>56738</v>
      </c>
      <c r="L1429" s="1">
        <v>7488</v>
      </c>
      <c r="M1429" s="1" t="s">
        <v>4</v>
      </c>
      <c r="N1429" s="1" t="s">
        <v>1559</v>
      </c>
    </row>
    <row r="1430" spans="1:14" x14ac:dyDescent="0.25">
      <c r="A1430" s="1">
        <v>9692</v>
      </c>
      <c r="B1430" s="1" t="s">
        <v>654</v>
      </c>
      <c r="C1430" s="1" t="s">
        <v>67</v>
      </c>
      <c r="D1430" s="1">
        <v>41719</v>
      </c>
      <c r="E1430" s="1" t="s">
        <v>1164</v>
      </c>
      <c r="F1430" s="32" t="str">
        <f>VLOOKUP(E1430,Grupo!A:B,2,0)</f>
        <v>_Colhedoras</v>
      </c>
      <c r="G1430" s="1">
        <v>1</v>
      </c>
      <c r="H1430" s="1">
        <v>28283</v>
      </c>
      <c r="I1430" s="2">
        <v>40464</v>
      </c>
      <c r="J1430" s="1">
        <v>1551</v>
      </c>
      <c r="K1430" s="3">
        <v>34500</v>
      </c>
      <c r="L1430" s="1"/>
      <c r="M1430" s="1" t="s">
        <v>67</v>
      </c>
      <c r="N1430" s="1" t="s">
        <v>1607</v>
      </c>
    </row>
    <row r="1431" spans="1:14" x14ac:dyDescent="0.25">
      <c r="A1431" s="1">
        <v>9569</v>
      </c>
      <c r="B1431" s="1" t="s">
        <v>616</v>
      </c>
      <c r="C1431" s="1" t="s">
        <v>175</v>
      </c>
      <c r="D1431" s="1">
        <v>41719</v>
      </c>
      <c r="E1431" s="1" t="s">
        <v>1164</v>
      </c>
      <c r="F1431" s="32" t="str">
        <f>VLOOKUP(E1431,Grupo!A:B,2,0)</f>
        <v>_Colhedoras</v>
      </c>
      <c r="G1431" s="1">
        <v>1</v>
      </c>
      <c r="H1431" s="1">
        <v>28422</v>
      </c>
      <c r="I1431" s="2">
        <v>40465</v>
      </c>
      <c r="J1431" s="1">
        <v>1557</v>
      </c>
      <c r="K1431" s="3">
        <v>19657.57</v>
      </c>
      <c r="L1431" s="1">
        <v>7517</v>
      </c>
      <c r="M1431" s="1" t="s">
        <v>175</v>
      </c>
      <c r="N1431" s="1" t="s">
        <v>1584</v>
      </c>
    </row>
    <row r="1432" spans="1:14" x14ac:dyDescent="0.25">
      <c r="A1432" s="1">
        <v>9569</v>
      </c>
      <c r="B1432" s="1" t="s">
        <v>616</v>
      </c>
      <c r="C1432" s="1" t="s">
        <v>175</v>
      </c>
      <c r="D1432" s="1">
        <v>17922</v>
      </c>
      <c r="E1432" s="1" t="s">
        <v>2188</v>
      </c>
      <c r="F1432" s="32" t="str">
        <f>VLOOKUP(E1432,Grupo!A:B,2,0)</f>
        <v>_Colhedoras</v>
      </c>
      <c r="G1432" s="1">
        <v>1</v>
      </c>
      <c r="H1432" s="1">
        <v>28422</v>
      </c>
      <c r="I1432" s="2">
        <v>40465</v>
      </c>
      <c r="J1432" s="1">
        <v>1557</v>
      </c>
      <c r="K1432" s="3">
        <v>10020</v>
      </c>
      <c r="L1432" s="1">
        <v>6291</v>
      </c>
      <c r="M1432" s="1" t="s">
        <v>175</v>
      </c>
      <c r="N1432" s="1" t="s">
        <v>1584</v>
      </c>
    </row>
    <row r="1433" spans="1:14" x14ac:dyDescent="0.25">
      <c r="A1433" s="1">
        <v>9569</v>
      </c>
      <c r="B1433" s="1" t="s">
        <v>616</v>
      </c>
      <c r="C1433" s="1" t="s">
        <v>175</v>
      </c>
      <c r="D1433" s="1">
        <v>42332</v>
      </c>
      <c r="E1433" s="1" t="s">
        <v>2030</v>
      </c>
      <c r="F1433" s="32" t="str">
        <f>VLOOKUP(E1433,Grupo!A:B,2,0)</f>
        <v>_Distribuidor_Ester</v>
      </c>
      <c r="G1433" s="1">
        <v>1</v>
      </c>
      <c r="H1433" s="1">
        <v>28422</v>
      </c>
      <c r="I1433" s="2">
        <v>40465</v>
      </c>
      <c r="J1433" s="1">
        <v>1557</v>
      </c>
      <c r="K1433" s="3">
        <v>12446.51</v>
      </c>
      <c r="L1433" s="1">
        <v>7529</v>
      </c>
      <c r="M1433" s="1" t="s">
        <v>175</v>
      </c>
      <c r="N1433" s="1" t="s">
        <v>1584</v>
      </c>
    </row>
    <row r="1434" spans="1:14" x14ac:dyDescent="0.25">
      <c r="A1434" s="1">
        <v>9569</v>
      </c>
      <c r="B1434" s="1" t="s">
        <v>616</v>
      </c>
      <c r="C1434" s="1" t="s">
        <v>175</v>
      </c>
      <c r="D1434" s="1">
        <v>42332</v>
      </c>
      <c r="E1434" s="1" t="s">
        <v>2030</v>
      </c>
      <c r="F1434" s="32" t="str">
        <f>VLOOKUP(E1434,Grupo!A:B,2,0)</f>
        <v>_Distribuidor_Ester</v>
      </c>
      <c r="G1434" s="1">
        <v>1</v>
      </c>
      <c r="H1434" s="1">
        <v>28422</v>
      </c>
      <c r="I1434" s="2">
        <v>40465</v>
      </c>
      <c r="J1434" s="1">
        <v>1557</v>
      </c>
      <c r="K1434" s="3">
        <v>12446.51</v>
      </c>
      <c r="L1434" s="1">
        <v>7530</v>
      </c>
      <c r="M1434" s="1" t="s">
        <v>175</v>
      </c>
      <c r="N1434" s="1" t="s">
        <v>1584</v>
      </c>
    </row>
    <row r="1435" spans="1:14" x14ac:dyDescent="0.25">
      <c r="A1435" s="1">
        <v>9569</v>
      </c>
      <c r="B1435" s="1" t="s">
        <v>616</v>
      </c>
      <c r="C1435" s="1" t="s">
        <v>175</v>
      </c>
      <c r="D1435" s="1">
        <v>43103</v>
      </c>
      <c r="E1435" s="1" t="s">
        <v>1158</v>
      </c>
      <c r="F1435" s="32" t="str">
        <f>VLOOKUP(E1435,Grupo!A:B,2,0)</f>
        <v>_Unimix</v>
      </c>
      <c r="G1435" s="1">
        <v>1</v>
      </c>
      <c r="H1435" s="1">
        <v>28422</v>
      </c>
      <c r="I1435" s="2">
        <v>40465</v>
      </c>
      <c r="J1435" s="1">
        <v>1557</v>
      </c>
      <c r="K1435" s="3">
        <v>14863</v>
      </c>
      <c r="L1435" s="1">
        <v>7365</v>
      </c>
      <c r="M1435" s="1" t="s">
        <v>175</v>
      </c>
      <c r="N1435" s="1" t="s">
        <v>1584</v>
      </c>
    </row>
    <row r="1436" spans="1:14" x14ac:dyDescent="0.25">
      <c r="A1436" s="1">
        <v>9869</v>
      </c>
      <c r="B1436" s="1" t="s">
        <v>781</v>
      </c>
      <c r="C1436" s="1" t="s">
        <v>582</v>
      </c>
      <c r="D1436" s="1">
        <v>37143</v>
      </c>
      <c r="E1436" s="1" t="s">
        <v>1147</v>
      </c>
      <c r="F1436" s="32" t="str">
        <f>VLOOKUP(E1436,Grupo!A:B,2,0)</f>
        <v>_TMX 06-10 m</v>
      </c>
      <c r="G1436" s="1">
        <v>1</v>
      </c>
      <c r="H1436" s="1">
        <v>26347</v>
      </c>
      <c r="I1436" s="2">
        <v>40466</v>
      </c>
      <c r="J1436" s="1">
        <v>1582</v>
      </c>
      <c r="K1436" s="3">
        <v>65000</v>
      </c>
      <c r="L1436" s="1">
        <v>7545</v>
      </c>
      <c r="M1436" s="1" t="s">
        <v>582</v>
      </c>
      <c r="N1436" s="1" t="s">
        <v>1668</v>
      </c>
    </row>
    <row r="1437" spans="1:14" x14ac:dyDescent="0.25">
      <c r="A1437" s="1">
        <v>10002</v>
      </c>
      <c r="B1437" s="1" t="s">
        <v>782</v>
      </c>
      <c r="C1437" s="1" t="s">
        <v>79</v>
      </c>
      <c r="D1437" s="1">
        <v>37372</v>
      </c>
      <c r="E1437" s="1" t="s">
        <v>1139</v>
      </c>
      <c r="F1437" s="32" t="str">
        <f>VLOOKUP(E1437,Grupo!A:B,2,0)</f>
        <v>_TMX 02-5 m</v>
      </c>
      <c r="G1437" s="1">
        <v>1</v>
      </c>
      <c r="H1437" s="1">
        <v>28175</v>
      </c>
      <c r="I1437" s="2">
        <v>40472</v>
      </c>
      <c r="J1437" s="1">
        <v>1677</v>
      </c>
      <c r="K1437" s="3">
        <v>63779.97</v>
      </c>
      <c r="L1437" s="1">
        <v>7495</v>
      </c>
      <c r="M1437" s="1" t="s">
        <v>79</v>
      </c>
      <c r="N1437" s="1" t="s">
        <v>1669</v>
      </c>
    </row>
    <row r="1438" spans="1:14" x14ac:dyDescent="0.25">
      <c r="A1438" s="1">
        <v>9813</v>
      </c>
      <c r="B1438" s="1" t="s">
        <v>749</v>
      </c>
      <c r="C1438" s="1" t="s">
        <v>750</v>
      </c>
      <c r="D1438" s="1">
        <v>42981</v>
      </c>
      <c r="E1438" s="1" t="s">
        <v>2165</v>
      </c>
      <c r="F1438" s="32" t="str">
        <f>VLOOKUP(E1438,Grupo!A:B,2,0)</f>
        <v>_RX 15-20 m</v>
      </c>
      <c r="G1438" s="1">
        <v>1</v>
      </c>
      <c r="H1438" s="1">
        <v>25876</v>
      </c>
      <c r="I1438" s="2">
        <v>40473</v>
      </c>
      <c r="J1438" s="1">
        <v>1692</v>
      </c>
      <c r="K1438" s="3">
        <v>260000</v>
      </c>
      <c r="L1438" s="1">
        <v>7357</v>
      </c>
      <c r="M1438" s="1" t="s">
        <v>750</v>
      </c>
      <c r="N1438" s="1" t="s">
        <v>1653</v>
      </c>
    </row>
    <row r="1439" spans="1:14" x14ac:dyDescent="0.25">
      <c r="A1439" s="1">
        <v>9991</v>
      </c>
      <c r="B1439" s="1" t="s">
        <v>783</v>
      </c>
      <c r="C1439" s="1" t="s">
        <v>2</v>
      </c>
      <c r="D1439" s="1">
        <v>41014</v>
      </c>
      <c r="E1439" s="1" t="s">
        <v>1143</v>
      </c>
      <c r="F1439" s="32" t="e">
        <f>VLOOKUP(E1439,Grupo!A:B,2,0)</f>
        <v>#N/A</v>
      </c>
      <c r="G1439" s="1">
        <v>1</v>
      </c>
      <c r="H1439" s="1">
        <v>28284</v>
      </c>
      <c r="I1439" s="2">
        <v>40473</v>
      </c>
      <c r="J1439" s="1">
        <v>1688</v>
      </c>
      <c r="K1439" s="3">
        <v>55000</v>
      </c>
      <c r="L1439" s="1">
        <v>6900</v>
      </c>
      <c r="M1439" s="1" t="s">
        <v>2</v>
      </c>
      <c r="N1439" s="1" t="s">
        <v>1245</v>
      </c>
    </row>
    <row r="1440" spans="1:14" x14ac:dyDescent="0.25">
      <c r="A1440" s="1">
        <v>880</v>
      </c>
      <c r="B1440" s="1" t="s">
        <v>215</v>
      </c>
      <c r="C1440" s="1" t="s">
        <v>4</v>
      </c>
      <c r="D1440" s="1">
        <v>31990</v>
      </c>
      <c r="E1440" s="1" t="s">
        <v>1157</v>
      </c>
      <c r="F1440" s="32" t="str">
        <f>VLOOKUP(E1440,Grupo!A:B,2,0)</f>
        <v>_RX 0-11m</v>
      </c>
      <c r="G1440" s="1">
        <v>1</v>
      </c>
      <c r="H1440" s="1">
        <v>28019</v>
      </c>
      <c r="I1440" s="2">
        <v>40476</v>
      </c>
      <c r="J1440" s="1">
        <v>1701</v>
      </c>
      <c r="K1440" s="3">
        <v>50873.25</v>
      </c>
      <c r="L1440" s="1">
        <v>7548</v>
      </c>
      <c r="M1440" s="1" t="s">
        <v>4</v>
      </c>
      <c r="N1440" s="1" t="s">
        <v>1209</v>
      </c>
    </row>
    <row r="1441" spans="1:14" x14ac:dyDescent="0.25">
      <c r="A1441" s="1">
        <v>880</v>
      </c>
      <c r="B1441" s="1" t="s">
        <v>215</v>
      </c>
      <c r="C1441" s="1" t="s">
        <v>4</v>
      </c>
      <c r="D1441" s="1">
        <v>37090</v>
      </c>
      <c r="E1441" s="1" t="s">
        <v>1142</v>
      </c>
      <c r="F1441" s="32" t="str">
        <f>VLOOKUP(E1441,Grupo!A:B,2,0)</f>
        <v>_TMX 02-5 m</v>
      </c>
      <c r="G1441" s="1">
        <v>1</v>
      </c>
      <c r="H1441" s="1">
        <v>28017</v>
      </c>
      <c r="I1441" s="2">
        <v>40476</v>
      </c>
      <c r="J1441" s="1">
        <v>1702</v>
      </c>
      <c r="K1441" s="3">
        <v>40047</v>
      </c>
      <c r="L1441" s="1">
        <v>7547</v>
      </c>
      <c r="M1441" s="1" t="s">
        <v>4</v>
      </c>
      <c r="N1441" s="1" t="s">
        <v>1259</v>
      </c>
    </row>
    <row r="1442" spans="1:14" x14ac:dyDescent="0.25">
      <c r="A1442" s="1">
        <v>880</v>
      </c>
      <c r="B1442" s="1" t="s">
        <v>215</v>
      </c>
      <c r="C1442" s="1" t="s">
        <v>4</v>
      </c>
      <c r="D1442" s="1">
        <v>41815</v>
      </c>
      <c r="E1442" s="32" t="s">
        <v>2940</v>
      </c>
      <c r="F1442" s="32" t="str">
        <f>VLOOKUP(E1442,Grupo!A:B,2,0)</f>
        <v>_VM 2-8 m</v>
      </c>
      <c r="G1442" s="1">
        <v>1</v>
      </c>
      <c r="H1442" s="1">
        <v>28028</v>
      </c>
      <c r="I1442" s="2">
        <v>40476</v>
      </c>
      <c r="J1442" s="1">
        <v>1703</v>
      </c>
      <c r="K1442" s="3">
        <v>23735</v>
      </c>
      <c r="L1442" s="1">
        <v>7510</v>
      </c>
      <c r="M1442" s="1" t="s">
        <v>4</v>
      </c>
      <c r="N1442" s="1" t="s">
        <v>1259</v>
      </c>
    </row>
    <row r="1443" spans="1:14" x14ac:dyDescent="0.25">
      <c r="A1443" s="1">
        <v>9934</v>
      </c>
      <c r="B1443" s="1" t="s">
        <v>784</v>
      </c>
      <c r="C1443" s="1" t="s">
        <v>582</v>
      </c>
      <c r="D1443" s="1">
        <v>33790</v>
      </c>
      <c r="E1443" s="1" t="s">
        <v>1177</v>
      </c>
      <c r="F1443" s="32" t="str">
        <f>VLOOKUP(E1443,Grupo!A:B,2,0)</f>
        <v>_Colhedoras</v>
      </c>
      <c r="G1443" s="1">
        <v>1</v>
      </c>
      <c r="H1443" s="1">
        <v>26346</v>
      </c>
      <c r="I1443" s="2">
        <v>40478</v>
      </c>
      <c r="J1443" s="1">
        <v>1734</v>
      </c>
      <c r="K1443" s="3">
        <v>32500</v>
      </c>
      <c r="L1443" s="1">
        <v>7393</v>
      </c>
      <c r="M1443" s="1" t="s">
        <v>582</v>
      </c>
      <c r="N1443" s="1" t="s">
        <v>1670</v>
      </c>
    </row>
    <row r="1444" spans="1:14" x14ac:dyDescent="0.25">
      <c r="A1444" s="1">
        <v>9934</v>
      </c>
      <c r="B1444" s="1" t="s">
        <v>784</v>
      </c>
      <c r="C1444" s="1" t="s">
        <v>582</v>
      </c>
      <c r="D1444" s="1">
        <v>25444</v>
      </c>
      <c r="E1444" s="1" t="s">
        <v>1166</v>
      </c>
      <c r="F1444" s="32" t="str">
        <f>VLOOKUP(E1444,Grupo!A:B,2,0)</f>
        <v>_Distribuidor_Ester</v>
      </c>
      <c r="G1444" s="1">
        <v>1</v>
      </c>
      <c r="H1444" s="1">
        <v>26345</v>
      </c>
      <c r="I1444" s="2">
        <v>40478</v>
      </c>
      <c r="J1444" s="1">
        <v>1733</v>
      </c>
      <c r="K1444" s="3">
        <v>43300</v>
      </c>
      <c r="L1444" s="1">
        <v>7392</v>
      </c>
      <c r="M1444" s="1" t="s">
        <v>582</v>
      </c>
      <c r="N1444" s="1" t="s">
        <v>1670</v>
      </c>
    </row>
    <row r="1445" spans="1:14" x14ac:dyDescent="0.25">
      <c r="A1445" s="1">
        <v>9758</v>
      </c>
      <c r="B1445" s="1" t="s">
        <v>695</v>
      </c>
      <c r="C1445" s="1" t="s">
        <v>4</v>
      </c>
      <c r="D1445" s="1">
        <v>36460</v>
      </c>
      <c r="E1445" s="1" t="s">
        <v>1149</v>
      </c>
      <c r="F1445" s="32" t="str">
        <f>VLOOKUP(E1445,Grupo!A:B,2,0)</f>
        <v>_TMX 02-5 m</v>
      </c>
      <c r="G1445" s="1">
        <v>1</v>
      </c>
      <c r="H1445" s="1">
        <v>28560</v>
      </c>
      <c r="I1445" s="2">
        <v>40478</v>
      </c>
      <c r="J1445" s="1">
        <v>1732</v>
      </c>
      <c r="K1445" s="3">
        <v>35000</v>
      </c>
      <c r="L1445" s="1">
        <v>7491</v>
      </c>
      <c r="M1445" s="1" t="s">
        <v>4</v>
      </c>
      <c r="N1445" s="1" t="s">
        <v>1629</v>
      </c>
    </row>
    <row r="1446" spans="1:14" x14ac:dyDescent="0.25">
      <c r="A1446" s="1">
        <v>9994</v>
      </c>
      <c r="B1446" s="1" t="s">
        <v>785</v>
      </c>
      <c r="C1446" s="1" t="s">
        <v>2</v>
      </c>
      <c r="D1446" s="1">
        <v>41719</v>
      </c>
      <c r="E1446" s="1" t="s">
        <v>1164</v>
      </c>
      <c r="F1446" s="32" t="str">
        <f>VLOOKUP(E1446,Grupo!A:B,2,0)</f>
        <v>_Colhedoras</v>
      </c>
      <c r="G1446" s="1">
        <v>1</v>
      </c>
      <c r="H1446" s="1">
        <v>28147</v>
      </c>
      <c r="I1446" s="2">
        <v>40480</v>
      </c>
      <c r="J1446" s="1">
        <v>1765</v>
      </c>
      <c r="K1446" s="3">
        <v>33000</v>
      </c>
      <c r="L1446" s="1">
        <v>7531</v>
      </c>
      <c r="M1446" s="1" t="s">
        <v>2</v>
      </c>
      <c r="N1446" s="1" t="s">
        <v>1445</v>
      </c>
    </row>
    <row r="1447" spans="1:14" x14ac:dyDescent="0.25">
      <c r="A1447" s="1">
        <v>9886</v>
      </c>
      <c r="B1447" s="1" t="s">
        <v>786</v>
      </c>
      <c r="C1447" s="1" t="s">
        <v>4</v>
      </c>
      <c r="D1447" s="1">
        <v>43239</v>
      </c>
      <c r="E1447" s="1" t="s">
        <v>2018</v>
      </c>
      <c r="F1447" s="32" t="str">
        <f>VLOOKUP(E1447,Grupo!A:B,2,0)</f>
        <v>_TMX 06-10 m</v>
      </c>
      <c r="G1447" s="1">
        <v>1</v>
      </c>
      <c r="H1447" s="1">
        <v>26451</v>
      </c>
      <c r="I1447" s="2">
        <v>40480</v>
      </c>
      <c r="J1447" s="1">
        <v>1771</v>
      </c>
      <c r="K1447" s="3">
        <v>100000</v>
      </c>
      <c r="L1447" s="1">
        <v>7506</v>
      </c>
      <c r="M1447" s="1" t="s">
        <v>4</v>
      </c>
      <c r="N1447" s="1" t="s">
        <v>1296</v>
      </c>
    </row>
    <row r="1448" spans="1:14" x14ac:dyDescent="0.25">
      <c r="A1448" s="1">
        <v>10029</v>
      </c>
      <c r="B1448" s="1" t="s">
        <v>787</v>
      </c>
      <c r="C1448" s="1" t="s">
        <v>128</v>
      </c>
      <c r="D1448" s="1">
        <v>42411</v>
      </c>
      <c r="E1448" s="1" t="s">
        <v>2029</v>
      </c>
      <c r="F1448" s="32" t="e">
        <f>VLOOKUP(E1448,Grupo!A:B,2,0)</f>
        <v>#N/A</v>
      </c>
      <c r="G1448" s="1">
        <v>1</v>
      </c>
      <c r="H1448" s="1">
        <v>28596</v>
      </c>
      <c r="I1448" s="2">
        <v>40487</v>
      </c>
      <c r="J1448" s="1">
        <v>1828</v>
      </c>
      <c r="K1448" s="3">
        <v>15000</v>
      </c>
      <c r="L1448" s="1">
        <v>7527</v>
      </c>
      <c r="M1448" s="1" t="s">
        <v>128</v>
      </c>
      <c r="N1448" s="1" t="s">
        <v>1671</v>
      </c>
    </row>
    <row r="1449" spans="1:14" x14ac:dyDescent="0.25">
      <c r="A1449" s="1">
        <v>880</v>
      </c>
      <c r="B1449" s="1" t="s">
        <v>215</v>
      </c>
      <c r="C1449" s="1" t="s">
        <v>4</v>
      </c>
      <c r="D1449" s="1">
        <v>42262</v>
      </c>
      <c r="E1449" s="1" t="s">
        <v>1172</v>
      </c>
      <c r="F1449" s="32" t="str">
        <f>VLOOKUP(E1449,Grupo!A:B,2,0)</f>
        <v>_Distribuidor_Ester</v>
      </c>
      <c r="G1449" s="1">
        <v>1</v>
      </c>
      <c r="H1449" s="1">
        <v>28029</v>
      </c>
      <c r="I1449" s="2">
        <v>40490</v>
      </c>
      <c r="J1449" s="1">
        <v>1855</v>
      </c>
      <c r="K1449" s="3">
        <v>10000</v>
      </c>
      <c r="L1449" s="1">
        <v>7567</v>
      </c>
      <c r="M1449" s="1" t="s">
        <v>4</v>
      </c>
      <c r="N1449" s="1" t="s">
        <v>1209</v>
      </c>
    </row>
    <row r="1450" spans="1:14" x14ac:dyDescent="0.25">
      <c r="A1450" s="1">
        <v>880</v>
      </c>
      <c r="B1450" s="1" t="s">
        <v>215</v>
      </c>
      <c r="C1450" s="1" t="s">
        <v>4</v>
      </c>
      <c r="D1450" s="1">
        <v>42918</v>
      </c>
      <c r="E1450" s="1" t="s">
        <v>2019</v>
      </c>
      <c r="F1450" s="32" t="str">
        <f>VLOOKUP(E1450,Grupo!A:B,2,0)</f>
        <v>_TMX 06-10 m</v>
      </c>
      <c r="G1450" s="1">
        <v>1</v>
      </c>
      <c r="H1450" s="1">
        <v>28126</v>
      </c>
      <c r="I1450" s="2">
        <v>40490</v>
      </c>
      <c r="J1450" s="1">
        <v>1856</v>
      </c>
      <c r="K1450" s="3">
        <v>50600</v>
      </c>
      <c r="L1450" s="1">
        <v>7554</v>
      </c>
      <c r="M1450" s="1" t="s">
        <v>4</v>
      </c>
      <c r="N1450" s="1" t="s">
        <v>1209</v>
      </c>
    </row>
    <row r="1451" spans="1:14" x14ac:dyDescent="0.25">
      <c r="A1451" s="1">
        <v>9553</v>
      </c>
      <c r="B1451" s="1" t="s">
        <v>789</v>
      </c>
      <c r="C1451" s="1" t="s">
        <v>4</v>
      </c>
      <c r="D1451" s="1">
        <v>33790</v>
      </c>
      <c r="E1451" s="1" t="s">
        <v>1177</v>
      </c>
      <c r="F1451" s="32" t="str">
        <f>VLOOKUP(E1451,Grupo!A:B,2,0)</f>
        <v>_Colhedoras</v>
      </c>
      <c r="G1451" s="1">
        <v>1</v>
      </c>
      <c r="H1451" s="1">
        <v>28446</v>
      </c>
      <c r="I1451" s="2">
        <v>40492</v>
      </c>
      <c r="J1451" s="1">
        <v>1875</v>
      </c>
      <c r="K1451" s="3">
        <v>40000</v>
      </c>
      <c r="L1451" s="1">
        <v>7414</v>
      </c>
      <c r="M1451" s="1" t="s">
        <v>4</v>
      </c>
      <c r="N1451" s="1" t="s">
        <v>1288</v>
      </c>
    </row>
    <row r="1452" spans="1:14" x14ac:dyDescent="0.25">
      <c r="A1452" s="1">
        <v>2518</v>
      </c>
      <c r="B1452" s="1" t="s">
        <v>788</v>
      </c>
      <c r="C1452" s="1" t="s">
        <v>2</v>
      </c>
      <c r="D1452" s="1">
        <v>42918</v>
      </c>
      <c r="E1452" s="1" t="s">
        <v>2019</v>
      </c>
      <c r="F1452" s="32" t="str">
        <f>VLOOKUP(E1452,Grupo!A:B,2,0)</f>
        <v>_TMX 06-10 m</v>
      </c>
      <c r="G1452" s="1">
        <v>1</v>
      </c>
      <c r="H1452" s="1">
        <v>28287</v>
      </c>
      <c r="I1452" s="2">
        <v>40492</v>
      </c>
      <c r="J1452" s="1">
        <v>1876</v>
      </c>
      <c r="K1452" s="3">
        <v>61500</v>
      </c>
      <c r="L1452" s="1">
        <v>7561</v>
      </c>
      <c r="M1452" s="1" t="s">
        <v>2</v>
      </c>
      <c r="N1452" s="1" t="s">
        <v>1384</v>
      </c>
    </row>
    <row r="1453" spans="1:14" x14ac:dyDescent="0.25">
      <c r="A1453" s="1">
        <v>3573</v>
      </c>
      <c r="B1453" s="1" t="s">
        <v>790</v>
      </c>
      <c r="C1453" s="1" t="s">
        <v>10</v>
      </c>
      <c r="D1453" s="1">
        <v>31744</v>
      </c>
      <c r="E1453" s="1" t="s">
        <v>1153</v>
      </c>
      <c r="F1453" s="32" t="str">
        <f>VLOOKUP(E1453,Grupo!A:B,2,0)</f>
        <v>_RX 0-11m</v>
      </c>
      <c r="G1453" s="1">
        <v>1</v>
      </c>
      <c r="H1453" s="1">
        <v>28716</v>
      </c>
      <c r="I1453" s="2">
        <v>40494</v>
      </c>
      <c r="J1453" s="1">
        <v>1914</v>
      </c>
      <c r="K1453" s="3">
        <v>58600</v>
      </c>
      <c r="L1453" s="1"/>
      <c r="M1453" s="1" t="s">
        <v>10</v>
      </c>
      <c r="N1453" s="1" t="s">
        <v>1286</v>
      </c>
    </row>
    <row r="1454" spans="1:14" x14ac:dyDescent="0.25">
      <c r="A1454" s="1">
        <v>1136</v>
      </c>
      <c r="B1454" s="1" t="s">
        <v>152</v>
      </c>
      <c r="C1454" s="1" t="s">
        <v>2</v>
      </c>
      <c r="D1454" s="1">
        <v>41719</v>
      </c>
      <c r="E1454" s="1" t="s">
        <v>1164</v>
      </c>
      <c r="F1454" s="32" t="str">
        <f>VLOOKUP(E1454,Grupo!A:B,2,0)</f>
        <v>_Colhedoras</v>
      </c>
      <c r="G1454" s="1">
        <v>1</v>
      </c>
      <c r="H1454" s="1">
        <v>28448</v>
      </c>
      <c r="I1454" s="2">
        <v>40498</v>
      </c>
      <c r="J1454" s="1">
        <v>1928</v>
      </c>
      <c r="K1454" s="3">
        <v>28000</v>
      </c>
      <c r="L1454" s="1">
        <v>7519</v>
      </c>
      <c r="M1454" s="1" t="s">
        <v>2</v>
      </c>
      <c r="N1454" s="1" t="s">
        <v>1211</v>
      </c>
    </row>
    <row r="1455" spans="1:14" x14ac:dyDescent="0.25">
      <c r="A1455" s="1">
        <v>10015</v>
      </c>
      <c r="B1455" s="1" t="s">
        <v>792</v>
      </c>
      <c r="C1455" s="1" t="s">
        <v>2</v>
      </c>
      <c r="D1455" s="1">
        <v>42567</v>
      </c>
      <c r="E1455" s="1" t="s">
        <v>2193</v>
      </c>
      <c r="F1455" s="32" t="str">
        <f>VLOOKUP(E1455,Grupo!A:B,2,0)</f>
        <v>_Colhedoras</v>
      </c>
      <c r="G1455" s="1">
        <v>1</v>
      </c>
      <c r="H1455" s="1">
        <v>28327</v>
      </c>
      <c r="I1455" s="2">
        <v>40498</v>
      </c>
      <c r="J1455" s="1">
        <v>1927</v>
      </c>
      <c r="K1455" s="3">
        <v>22000</v>
      </c>
      <c r="L1455" s="1">
        <v>7564</v>
      </c>
      <c r="M1455" s="1" t="s">
        <v>2</v>
      </c>
      <c r="N1455" s="1" t="s">
        <v>1211</v>
      </c>
    </row>
    <row r="1456" spans="1:14" x14ac:dyDescent="0.25">
      <c r="A1456" s="1">
        <v>10017</v>
      </c>
      <c r="B1456" s="1" t="s">
        <v>791</v>
      </c>
      <c r="C1456" s="1" t="s">
        <v>4</v>
      </c>
      <c r="D1456" s="1">
        <v>31744</v>
      </c>
      <c r="E1456" s="1" t="s">
        <v>1153</v>
      </c>
      <c r="F1456" s="32" t="str">
        <f>VLOOKUP(E1456,Grupo!A:B,2,0)</f>
        <v>_RX 0-11m</v>
      </c>
      <c r="G1456" s="1">
        <v>1</v>
      </c>
      <c r="H1456" s="1">
        <v>26724</v>
      </c>
      <c r="I1456" s="2">
        <v>40498</v>
      </c>
      <c r="J1456" s="1">
        <v>1950</v>
      </c>
      <c r="K1456" s="3">
        <v>75000</v>
      </c>
      <c r="L1456" s="1">
        <v>7523</v>
      </c>
      <c r="M1456" s="1" t="s">
        <v>4</v>
      </c>
      <c r="N1456" s="1" t="s">
        <v>1672</v>
      </c>
    </row>
    <row r="1457" spans="1:14" x14ac:dyDescent="0.25">
      <c r="A1457" s="1">
        <v>9442</v>
      </c>
      <c r="B1457" s="1" t="s">
        <v>573</v>
      </c>
      <c r="C1457" s="1" t="s">
        <v>4</v>
      </c>
      <c r="D1457" s="1">
        <v>37372</v>
      </c>
      <c r="E1457" s="1" t="s">
        <v>1139</v>
      </c>
      <c r="F1457" s="32" t="str">
        <f>VLOOKUP(E1457,Grupo!A:B,2,0)</f>
        <v>_TMX 02-5 m</v>
      </c>
      <c r="G1457" s="1">
        <v>1</v>
      </c>
      <c r="H1457" s="1">
        <v>28084</v>
      </c>
      <c r="I1457" s="2">
        <v>40498</v>
      </c>
      <c r="J1457" s="1">
        <v>1954</v>
      </c>
      <c r="K1457" s="3">
        <v>66000</v>
      </c>
      <c r="L1457" s="1"/>
      <c r="M1457" s="1" t="s">
        <v>4</v>
      </c>
      <c r="N1457" s="1" t="s">
        <v>1559</v>
      </c>
    </row>
    <row r="1458" spans="1:14" x14ac:dyDescent="0.25">
      <c r="A1458" s="1">
        <v>9913</v>
      </c>
      <c r="B1458" s="1" t="s">
        <v>794</v>
      </c>
      <c r="C1458" s="1" t="s">
        <v>4</v>
      </c>
      <c r="D1458" s="1">
        <v>37372</v>
      </c>
      <c r="E1458" s="1" t="s">
        <v>1139</v>
      </c>
      <c r="F1458" s="32" t="str">
        <f>VLOOKUP(E1458,Grupo!A:B,2,0)</f>
        <v>_TMX 02-5 m</v>
      </c>
      <c r="G1458" s="1">
        <v>1</v>
      </c>
      <c r="H1458" s="1">
        <v>27965</v>
      </c>
      <c r="I1458" s="2">
        <v>40500</v>
      </c>
      <c r="J1458" s="1">
        <v>1994</v>
      </c>
      <c r="K1458" s="3">
        <v>78000</v>
      </c>
      <c r="L1458" s="1">
        <v>7535</v>
      </c>
      <c r="M1458" s="1" t="s">
        <v>4</v>
      </c>
      <c r="N1458" s="1" t="s">
        <v>1656</v>
      </c>
    </row>
    <row r="1459" spans="1:14" x14ac:dyDescent="0.25">
      <c r="A1459" s="1">
        <v>10010</v>
      </c>
      <c r="B1459" s="1" t="s">
        <v>793</v>
      </c>
      <c r="C1459" s="1" t="s">
        <v>15</v>
      </c>
      <c r="D1459" s="1">
        <v>43933</v>
      </c>
      <c r="E1459" s="1" t="s">
        <v>2175</v>
      </c>
      <c r="F1459" s="32" t="e">
        <f>VLOOKUP(E1459,Grupo!A:B,2,0)</f>
        <v>#N/A</v>
      </c>
      <c r="G1459" s="1">
        <v>1</v>
      </c>
      <c r="H1459" s="1">
        <v>27248</v>
      </c>
      <c r="I1459" s="2">
        <v>40500</v>
      </c>
      <c r="J1459" s="1">
        <v>1993</v>
      </c>
      <c r="K1459" s="3">
        <v>295000</v>
      </c>
      <c r="L1459" s="1">
        <v>7538</v>
      </c>
      <c r="M1459" s="1" t="s">
        <v>15</v>
      </c>
      <c r="N1459" s="1" t="s">
        <v>1206</v>
      </c>
    </row>
    <row r="1460" spans="1:14" x14ac:dyDescent="0.25">
      <c r="A1460" s="1">
        <v>7579</v>
      </c>
      <c r="B1460" s="1" t="s">
        <v>795</v>
      </c>
      <c r="C1460" s="1" t="s">
        <v>4</v>
      </c>
      <c r="D1460" s="1">
        <v>32582</v>
      </c>
      <c r="E1460" s="1" t="s">
        <v>1164</v>
      </c>
      <c r="F1460" s="32" t="str">
        <f>VLOOKUP(E1460,Grupo!A:B,2,0)</f>
        <v>_Colhedoras</v>
      </c>
      <c r="G1460" s="1">
        <v>1</v>
      </c>
      <c r="H1460" s="1">
        <v>28739</v>
      </c>
      <c r="I1460" s="2">
        <v>40501</v>
      </c>
      <c r="J1460" s="1">
        <v>2014</v>
      </c>
      <c r="K1460" s="3">
        <v>10000</v>
      </c>
      <c r="L1460" s="1">
        <v>5337</v>
      </c>
      <c r="M1460" s="1" t="s">
        <v>4</v>
      </c>
      <c r="N1460" s="1" t="s">
        <v>1288</v>
      </c>
    </row>
    <row r="1461" spans="1:14" x14ac:dyDescent="0.25">
      <c r="A1461" s="1">
        <v>880</v>
      </c>
      <c r="B1461" s="1" t="s">
        <v>215</v>
      </c>
      <c r="C1461" s="1" t="s">
        <v>4</v>
      </c>
      <c r="D1461" s="1">
        <v>37090</v>
      </c>
      <c r="E1461" s="1" t="s">
        <v>1142</v>
      </c>
      <c r="F1461" s="32" t="str">
        <f>VLOOKUP(E1461,Grupo!A:B,2,0)</f>
        <v>_TMX 02-5 m</v>
      </c>
      <c r="G1461" s="1">
        <v>1</v>
      </c>
      <c r="H1461" s="1">
        <v>25907</v>
      </c>
      <c r="I1461" s="2">
        <v>40501</v>
      </c>
      <c r="J1461" s="1">
        <v>2016</v>
      </c>
      <c r="K1461" s="3">
        <v>38061</v>
      </c>
      <c r="L1461" s="1">
        <v>7543</v>
      </c>
      <c r="M1461" s="1" t="s">
        <v>4</v>
      </c>
      <c r="N1461" s="1" t="s">
        <v>1259</v>
      </c>
    </row>
    <row r="1462" spans="1:14" x14ac:dyDescent="0.25">
      <c r="A1462" s="1">
        <v>880</v>
      </c>
      <c r="B1462" s="1" t="s">
        <v>215</v>
      </c>
      <c r="C1462" s="1" t="s">
        <v>4</v>
      </c>
      <c r="D1462" s="1">
        <v>37372</v>
      </c>
      <c r="E1462" s="1" t="s">
        <v>1139</v>
      </c>
      <c r="F1462" s="32" t="str">
        <f>VLOOKUP(E1462,Grupo!A:B,2,0)</f>
        <v>_TMX 02-5 m</v>
      </c>
      <c r="G1462" s="1">
        <v>1</v>
      </c>
      <c r="H1462" s="1">
        <v>28449</v>
      </c>
      <c r="I1462" s="2">
        <v>40501</v>
      </c>
      <c r="J1462" s="1">
        <v>2015</v>
      </c>
      <c r="K1462" s="3">
        <v>56895</v>
      </c>
      <c r="L1462" s="1">
        <v>7570</v>
      </c>
      <c r="M1462" s="1" t="s">
        <v>4</v>
      </c>
      <c r="N1462" s="1" t="s">
        <v>1259</v>
      </c>
    </row>
    <row r="1463" spans="1:14" x14ac:dyDescent="0.25">
      <c r="A1463" s="1">
        <v>9892</v>
      </c>
      <c r="B1463" s="1" t="s">
        <v>745</v>
      </c>
      <c r="C1463" s="1" t="s">
        <v>165</v>
      </c>
      <c r="D1463" s="1">
        <v>42287</v>
      </c>
      <c r="E1463" s="1" t="s">
        <v>1170</v>
      </c>
      <c r="F1463" s="32" t="str">
        <f>VLOOKUP(E1463,Grupo!A:B,2,0)</f>
        <v>_Distribuidor_Ester</v>
      </c>
      <c r="G1463" s="1">
        <v>1</v>
      </c>
      <c r="H1463" s="1">
        <v>28098</v>
      </c>
      <c r="I1463" s="2">
        <v>40504</v>
      </c>
      <c r="J1463" s="1">
        <v>2033</v>
      </c>
      <c r="K1463" s="3">
        <v>18000</v>
      </c>
      <c r="L1463" s="1">
        <v>7552</v>
      </c>
      <c r="M1463" s="1" t="s">
        <v>165</v>
      </c>
      <c r="N1463" s="1" t="s">
        <v>1651</v>
      </c>
    </row>
    <row r="1464" spans="1:14" x14ac:dyDescent="0.25">
      <c r="A1464" s="1">
        <v>9851</v>
      </c>
      <c r="B1464" s="1" t="s">
        <v>796</v>
      </c>
      <c r="C1464" s="1" t="s">
        <v>1</v>
      </c>
      <c r="D1464" s="1">
        <v>41942</v>
      </c>
      <c r="E1464" s="1" t="s">
        <v>2165</v>
      </c>
      <c r="F1464" s="32" t="str">
        <f>VLOOKUP(E1464,Grupo!A:B,2,0)</f>
        <v>_RX 15-20 m</v>
      </c>
      <c r="G1464" s="1">
        <v>1</v>
      </c>
      <c r="H1464" s="1">
        <v>26581</v>
      </c>
      <c r="I1464" s="2">
        <v>40505</v>
      </c>
      <c r="J1464" s="1">
        <v>2056</v>
      </c>
      <c r="K1464" s="3">
        <v>237997.17</v>
      </c>
      <c r="L1464" s="1">
        <v>7407</v>
      </c>
      <c r="M1464" s="1" t="s">
        <v>1</v>
      </c>
      <c r="N1464" s="1" t="s">
        <v>1356</v>
      </c>
    </row>
    <row r="1465" spans="1:14" x14ac:dyDescent="0.25">
      <c r="A1465" s="1">
        <v>9979</v>
      </c>
      <c r="B1465" s="1" t="s">
        <v>797</v>
      </c>
      <c r="C1465" s="1" t="s">
        <v>1</v>
      </c>
      <c r="D1465" s="1">
        <v>37090</v>
      </c>
      <c r="E1465" s="1" t="s">
        <v>1142</v>
      </c>
      <c r="F1465" s="32" t="str">
        <f>VLOOKUP(E1465,Grupo!A:B,2,0)</f>
        <v>_TMX 02-5 m</v>
      </c>
      <c r="G1465" s="1">
        <v>1</v>
      </c>
      <c r="H1465" s="1">
        <v>27956</v>
      </c>
      <c r="I1465" s="2">
        <v>40505</v>
      </c>
      <c r="J1465" s="1">
        <v>2063</v>
      </c>
      <c r="K1465" s="3">
        <v>54800</v>
      </c>
      <c r="L1465" s="1">
        <v>7539</v>
      </c>
      <c r="M1465" s="1" t="s">
        <v>1</v>
      </c>
      <c r="N1465" s="1" t="s">
        <v>1278</v>
      </c>
    </row>
    <row r="1466" spans="1:14" x14ac:dyDescent="0.25">
      <c r="A1466" s="1">
        <v>7256</v>
      </c>
      <c r="B1466" s="1" t="s">
        <v>798</v>
      </c>
      <c r="C1466" s="1" t="s">
        <v>2</v>
      </c>
      <c r="D1466" s="1">
        <v>35509</v>
      </c>
      <c r="E1466" s="1" t="s">
        <v>1168</v>
      </c>
      <c r="F1466" s="32" t="str">
        <f>VLOOKUP(E1466,Grupo!A:B,2,0)</f>
        <v>_Distribuidor_Ester</v>
      </c>
      <c r="G1466" s="1">
        <v>1</v>
      </c>
      <c r="H1466" s="1">
        <v>28613</v>
      </c>
      <c r="I1466" s="2">
        <v>40507</v>
      </c>
      <c r="J1466" s="1">
        <v>2098</v>
      </c>
      <c r="K1466" s="3">
        <v>40000</v>
      </c>
      <c r="L1466" s="1">
        <v>5783</v>
      </c>
      <c r="M1466" s="1" t="s">
        <v>2</v>
      </c>
      <c r="N1466" s="1" t="s">
        <v>1320</v>
      </c>
    </row>
    <row r="1467" spans="1:14" x14ac:dyDescent="0.25">
      <c r="A1467" s="1">
        <v>1136</v>
      </c>
      <c r="B1467" s="1" t="s">
        <v>152</v>
      </c>
      <c r="C1467" s="1" t="s">
        <v>2</v>
      </c>
      <c r="D1467" s="1">
        <v>44039</v>
      </c>
      <c r="E1467" s="1" t="s">
        <v>2174</v>
      </c>
      <c r="F1467" s="32" t="str">
        <f>VLOOKUP(E1467,Grupo!A:B,2,0)</f>
        <v>_RX 15-20 m</v>
      </c>
      <c r="G1467" s="1">
        <v>1</v>
      </c>
      <c r="H1467" s="1">
        <v>28265</v>
      </c>
      <c r="I1467" s="2">
        <v>40507</v>
      </c>
      <c r="J1467" s="1">
        <v>2116</v>
      </c>
      <c r="K1467" s="3">
        <v>188585</v>
      </c>
      <c r="L1467" s="1">
        <v>7559</v>
      </c>
      <c r="M1467" s="1" t="s">
        <v>2</v>
      </c>
      <c r="N1467" s="1" t="s">
        <v>1211</v>
      </c>
    </row>
    <row r="1468" spans="1:14" x14ac:dyDescent="0.25">
      <c r="A1468" s="1">
        <v>1136</v>
      </c>
      <c r="B1468" s="1" t="s">
        <v>152</v>
      </c>
      <c r="C1468" s="1" t="s">
        <v>2</v>
      </c>
      <c r="D1468" s="1">
        <v>44004</v>
      </c>
      <c r="E1468" s="1" t="s">
        <v>2007</v>
      </c>
      <c r="F1468" s="32" t="e">
        <f>VLOOKUP(E1468,Grupo!A:B,2,0)</f>
        <v>#N/A</v>
      </c>
      <c r="G1468" s="1">
        <v>1</v>
      </c>
      <c r="H1468" s="1">
        <v>28267</v>
      </c>
      <c r="I1468" s="2">
        <v>40507</v>
      </c>
      <c r="J1468" s="1">
        <v>2115</v>
      </c>
      <c r="K1468" s="3">
        <v>150585</v>
      </c>
      <c r="L1468" s="1">
        <v>7560</v>
      </c>
      <c r="M1468" s="1" t="s">
        <v>2</v>
      </c>
      <c r="N1468" s="1" t="s">
        <v>1211</v>
      </c>
    </row>
    <row r="1469" spans="1:14" x14ac:dyDescent="0.25">
      <c r="A1469" s="1">
        <v>9889</v>
      </c>
      <c r="B1469" s="1" t="s">
        <v>799</v>
      </c>
      <c r="C1469" s="1" t="s">
        <v>4</v>
      </c>
      <c r="D1469" s="1">
        <v>37372</v>
      </c>
      <c r="E1469" s="1" t="s">
        <v>1139</v>
      </c>
      <c r="F1469" s="32" t="str">
        <f>VLOOKUP(E1469,Grupo!A:B,2,0)</f>
        <v>_TMX 02-5 m</v>
      </c>
      <c r="G1469" s="1">
        <v>1</v>
      </c>
      <c r="H1469" s="1">
        <v>28322</v>
      </c>
      <c r="I1469" s="2">
        <v>40507</v>
      </c>
      <c r="J1469" s="1">
        <v>2108</v>
      </c>
      <c r="K1469" s="3">
        <v>75000</v>
      </c>
      <c r="L1469" s="1">
        <v>7562</v>
      </c>
      <c r="M1469" s="1" t="s">
        <v>4</v>
      </c>
      <c r="N1469" s="1" t="s">
        <v>1223</v>
      </c>
    </row>
    <row r="1470" spans="1:14" x14ac:dyDescent="0.25">
      <c r="A1470" s="1">
        <v>1046</v>
      </c>
      <c r="B1470" s="1" t="s">
        <v>37</v>
      </c>
      <c r="C1470" s="1" t="s">
        <v>29</v>
      </c>
      <c r="D1470" s="1">
        <v>41719</v>
      </c>
      <c r="E1470" s="1" t="s">
        <v>1164</v>
      </c>
      <c r="F1470" s="32" t="str">
        <f>VLOOKUP(E1470,Grupo!A:B,2,0)</f>
        <v>_Colhedoras</v>
      </c>
      <c r="G1470" s="1">
        <v>1</v>
      </c>
      <c r="H1470" s="1">
        <v>28757</v>
      </c>
      <c r="I1470" s="2">
        <v>40508</v>
      </c>
      <c r="J1470" s="1">
        <v>2122</v>
      </c>
      <c r="K1470" s="3">
        <v>24895</v>
      </c>
      <c r="L1470" s="1">
        <v>7573</v>
      </c>
      <c r="M1470" s="1" t="s">
        <v>29</v>
      </c>
      <c r="N1470" s="1" t="s">
        <v>1213</v>
      </c>
    </row>
    <row r="1471" spans="1:14" x14ac:dyDescent="0.25">
      <c r="A1471" s="1">
        <v>880</v>
      </c>
      <c r="B1471" s="1" t="s">
        <v>215</v>
      </c>
      <c r="C1471" s="1" t="s">
        <v>4</v>
      </c>
      <c r="D1471" s="1">
        <v>42262</v>
      </c>
      <c r="E1471" s="1" t="s">
        <v>1172</v>
      </c>
      <c r="F1471" s="32" t="str">
        <f>VLOOKUP(E1471,Grupo!A:B,2,0)</f>
        <v>_Distribuidor_Ester</v>
      </c>
      <c r="G1471" s="1">
        <v>1</v>
      </c>
      <c r="H1471" s="1">
        <v>28031</v>
      </c>
      <c r="I1471" s="2">
        <v>40508</v>
      </c>
      <c r="J1471" s="1">
        <v>2134</v>
      </c>
      <c r="K1471" s="3">
        <v>10000</v>
      </c>
      <c r="L1471" s="1">
        <v>7568</v>
      </c>
      <c r="M1471" s="1" t="s">
        <v>4</v>
      </c>
      <c r="N1471" s="1" t="s">
        <v>1259</v>
      </c>
    </row>
    <row r="1472" spans="1:14" x14ac:dyDescent="0.25">
      <c r="A1472" s="1">
        <v>880</v>
      </c>
      <c r="B1472" s="1" t="s">
        <v>215</v>
      </c>
      <c r="C1472" s="1" t="s">
        <v>4</v>
      </c>
      <c r="D1472" s="1">
        <v>43239</v>
      </c>
      <c r="E1472" s="1" t="s">
        <v>2018</v>
      </c>
      <c r="F1472" s="32" t="str">
        <f>VLOOKUP(E1472,Grupo!A:B,2,0)</f>
        <v>_TMX 06-10 m</v>
      </c>
      <c r="G1472" s="1">
        <v>1</v>
      </c>
      <c r="H1472" s="1">
        <v>28456</v>
      </c>
      <c r="I1472" s="2">
        <v>40508</v>
      </c>
      <c r="J1472" s="1">
        <v>2124</v>
      </c>
      <c r="K1472" s="3">
        <v>70715</v>
      </c>
      <c r="L1472" s="1">
        <v>7575</v>
      </c>
      <c r="M1472" s="1" t="s">
        <v>4</v>
      </c>
      <c r="N1472" s="1" t="s">
        <v>1259</v>
      </c>
    </row>
    <row r="1473" spans="1:14" x14ac:dyDescent="0.25">
      <c r="A1473" s="1">
        <v>672</v>
      </c>
      <c r="B1473" s="1" t="s">
        <v>598</v>
      </c>
      <c r="C1473" s="1" t="s">
        <v>1</v>
      </c>
      <c r="D1473" s="1">
        <v>35873</v>
      </c>
      <c r="E1473" s="1" t="s">
        <v>1155</v>
      </c>
      <c r="F1473" s="32" t="str">
        <f>VLOOKUP(E1473,Grupo!A:B,2,0)</f>
        <v>_RX 15-20 m</v>
      </c>
      <c r="G1473" s="1">
        <v>1</v>
      </c>
      <c r="H1473" s="1">
        <v>28020</v>
      </c>
      <c r="I1473" s="2">
        <v>40511</v>
      </c>
      <c r="J1473" s="1">
        <v>2141</v>
      </c>
      <c r="K1473" s="3">
        <v>142700</v>
      </c>
      <c r="L1473" s="1">
        <v>7550</v>
      </c>
      <c r="M1473" s="1" t="s">
        <v>1</v>
      </c>
      <c r="N1473" s="1" t="s">
        <v>1280</v>
      </c>
    </row>
    <row r="1474" spans="1:14" x14ac:dyDescent="0.25">
      <c r="A1474" s="1">
        <v>9758</v>
      </c>
      <c r="B1474" s="1" t="s">
        <v>695</v>
      </c>
      <c r="C1474" s="1" t="s">
        <v>4</v>
      </c>
      <c r="D1474" s="1">
        <v>42262</v>
      </c>
      <c r="E1474" s="1" t="s">
        <v>1172</v>
      </c>
      <c r="F1474" s="32" t="str">
        <f>VLOOKUP(E1474,Grupo!A:B,2,0)</f>
        <v>_Distribuidor_Ester</v>
      </c>
      <c r="G1474" s="1">
        <v>1</v>
      </c>
      <c r="H1474" s="1">
        <v>28496</v>
      </c>
      <c r="I1474" s="2">
        <v>40513</v>
      </c>
      <c r="J1474" s="1">
        <v>2197</v>
      </c>
      <c r="K1474" s="3">
        <v>11500</v>
      </c>
      <c r="L1474" s="1">
        <v>7577</v>
      </c>
      <c r="M1474" s="1" t="s">
        <v>4</v>
      </c>
      <c r="N1474" s="1" t="s">
        <v>1629</v>
      </c>
    </row>
    <row r="1475" spans="1:14" x14ac:dyDescent="0.25">
      <c r="A1475" s="1">
        <v>10039</v>
      </c>
      <c r="B1475" s="1" t="s">
        <v>800</v>
      </c>
      <c r="C1475" s="1" t="s">
        <v>314</v>
      </c>
      <c r="D1475" s="1">
        <v>42567</v>
      </c>
      <c r="E1475" s="1" t="s">
        <v>2193</v>
      </c>
      <c r="F1475" s="32" t="str">
        <f>VLOOKUP(E1475,Grupo!A:B,2,0)</f>
        <v>_Colhedoras</v>
      </c>
      <c r="G1475" s="1">
        <v>1</v>
      </c>
      <c r="H1475" s="1">
        <v>28705</v>
      </c>
      <c r="I1475" s="2">
        <v>40514</v>
      </c>
      <c r="J1475" s="1">
        <v>2251</v>
      </c>
      <c r="K1475" s="3">
        <v>23000</v>
      </c>
      <c r="L1475" s="1">
        <v>7586</v>
      </c>
      <c r="M1475" s="1" t="s">
        <v>314</v>
      </c>
      <c r="N1475" s="1" t="s">
        <v>1673</v>
      </c>
    </row>
    <row r="1476" spans="1:14" x14ac:dyDescent="0.25">
      <c r="A1476" s="1">
        <v>10038</v>
      </c>
      <c r="B1476" s="1" t="s">
        <v>801</v>
      </c>
      <c r="C1476" s="1" t="s">
        <v>4</v>
      </c>
      <c r="D1476" s="1">
        <v>18001</v>
      </c>
      <c r="E1476" s="1" t="s">
        <v>2211</v>
      </c>
      <c r="F1476" s="32" t="e">
        <f>VLOOKUP(E1476,Grupo!A:B,2,0)</f>
        <v>#N/A</v>
      </c>
      <c r="G1476" s="1">
        <v>1</v>
      </c>
      <c r="H1476" s="1">
        <v>28797</v>
      </c>
      <c r="I1476" s="2">
        <v>40514</v>
      </c>
      <c r="J1476" s="1">
        <v>2252</v>
      </c>
      <c r="K1476" s="3">
        <v>22000</v>
      </c>
      <c r="L1476" s="1">
        <v>6688</v>
      </c>
      <c r="M1476" s="1" t="s">
        <v>4</v>
      </c>
      <c r="N1476" s="1" t="s">
        <v>1292</v>
      </c>
    </row>
    <row r="1477" spans="1:14" x14ac:dyDescent="0.25">
      <c r="A1477" s="1">
        <v>1043</v>
      </c>
      <c r="B1477" s="1" t="s">
        <v>802</v>
      </c>
      <c r="C1477" s="1" t="s">
        <v>2</v>
      </c>
      <c r="D1477" s="1">
        <v>43239</v>
      </c>
      <c r="E1477" s="1" t="s">
        <v>2018</v>
      </c>
      <c r="F1477" s="32" t="str">
        <f>VLOOKUP(E1477,Grupo!A:B,2,0)</f>
        <v>_TMX 06-10 m</v>
      </c>
      <c r="G1477" s="1">
        <v>1</v>
      </c>
      <c r="H1477" s="1">
        <v>28447</v>
      </c>
      <c r="I1477" s="2">
        <v>40514</v>
      </c>
      <c r="J1477" s="1">
        <v>2257</v>
      </c>
      <c r="K1477" s="3">
        <v>79700</v>
      </c>
      <c r="L1477" s="1">
        <v>7574</v>
      </c>
      <c r="M1477" s="1" t="s">
        <v>2</v>
      </c>
      <c r="N1477" s="1" t="s">
        <v>1459</v>
      </c>
    </row>
    <row r="1478" spans="1:14" x14ac:dyDescent="0.25">
      <c r="A1478" s="1">
        <v>9788</v>
      </c>
      <c r="B1478" s="1" t="s">
        <v>725</v>
      </c>
      <c r="C1478" s="1" t="s">
        <v>4</v>
      </c>
      <c r="D1478" s="1">
        <v>33790</v>
      </c>
      <c r="E1478" s="1" t="s">
        <v>1177</v>
      </c>
      <c r="F1478" s="32" t="str">
        <f>VLOOKUP(E1478,Grupo!A:B,2,0)</f>
        <v>_Colhedoras</v>
      </c>
      <c r="G1478" s="1">
        <v>1</v>
      </c>
      <c r="H1478" s="1">
        <v>28525</v>
      </c>
      <c r="I1478" s="2">
        <v>40515</v>
      </c>
      <c r="J1478" s="1">
        <v>2263</v>
      </c>
      <c r="K1478" s="3">
        <v>41000</v>
      </c>
      <c r="L1478" s="1">
        <v>7580</v>
      </c>
      <c r="M1478" s="1" t="s">
        <v>4</v>
      </c>
      <c r="N1478" s="1" t="s">
        <v>1643</v>
      </c>
    </row>
    <row r="1479" spans="1:14" x14ac:dyDescent="0.25">
      <c r="A1479" s="1">
        <v>481</v>
      </c>
      <c r="B1479" s="1" t="s">
        <v>803</v>
      </c>
      <c r="C1479" s="1" t="s">
        <v>4</v>
      </c>
      <c r="D1479" s="1">
        <v>37372</v>
      </c>
      <c r="E1479" s="1" t="s">
        <v>1139</v>
      </c>
      <c r="F1479" s="32" t="str">
        <f>VLOOKUP(E1479,Grupo!A:B,2,0)</f>
        <v>_TMX 02-5 m</v>
      </c>
      <c r="G1479" s="1">
        <v>1</v>
      </c>
      <c r="H1479" s="1">
        <v>27210</v>
      </c>
      <c r="I1479" s="2">
        <v>40515</v>
      </c>
      <c r="J1479" s="1">
        <v>2264</v>
      </c>
      <c r="K1479" s="3">
        <v>72000</v>
      </c>
      <c r="L1479" s="1">
        <v>7536</v>
      </c>
      <c r="M1479" s="1" t="s">
        <v>4</v>
      </c>
      <c r="N1479" s="1" t="s">
        <v>1514</v>
      </c>
    </row>
    <row r="1480" spans="1:14" x14ac:dyDescent="0.25">
      <c r="A1480" s="1">
        <v>9758</v>
      </c>
      <c r="B1480" s="1" t="s">
        <v>695</v>
      </c>
      <c r="C1480" s="1" t="s">
        <v>4</v>
      </c>
      <c r="D1480" s="1">
        <v>43103</v>
      </c>
      <c r="E1480" s="1" t="s">
        <v>1158</v>
      </c>
      <c r="F1480" s="32" t="str">
        <f>VLOOKUP(E1480,Grupo!A:B,2,0)</f>
        <v>_Unimix</v>
      </c>
      <c r="G1480" s="1">
        <v>1</v>
      </c>
      <c r="H1480" s="1">
        <v>28848</v>
      </c>
      <c r="I1480" s="2">
        <v>40518</v>
      </c>
      <c r="J1480" s="1">
        <v>2283</v>
      </c>
      <c r="K1480" s="3">
        <v>16000</v>
      </c>
      <c r="L1480" s="1">
        <v>7537</v>
      </c>
      <c r="M1480" s="1" t="s">
        <v>4</v>
      </c>
      <c r="N1480" s="1" t="s">
        <v>1629</v>
      </c>
    </row>
    <row r="1481" spans="1:14" x14ac:dyDescent="0.25">
      <c r="A1481" s="1">
        <v>7514</v>
      </c>
      <c r="B1481" s="1" t="s">
        <v>804</v>
      </c>
      <c r="C1481" s="1" t="s">
        <v>2</v>
      </c>
      <c r="D1481" s="1">
        <v>41711</v>
      </c>
      <c r="E1481" s="32" t="s">
        <v>3057</v>
      </c>
      <c r="F1481" s="32" t="str">
        <f>VLOOKUP(E1481,Grupo!A:B,2,0)</f>
        <v>_VM 2-8 m</v>
      </c>
      <c r="G1481" s="1">
        <v>1</v>
      </c>
      <c r="H1481" s="1">
        <v>28762</v>
      </c>
      <c r="I1481" s="2">
        <v>40520</v>
      </c>
      <c r="J1481" s="1">
        <v>2317</v>
      </c>
      <c r="K1481" s="3">
        <v>42000</v>
      </c>
      <c r="L1481" s="1">
        <v>7369</v>
      </c>
      <c r="M1481" s="1" t="s">
        <v>2</v>
      </c>
      <c r="N1481" s="1" t="s">
        <v>1194</v>
      </c>
    </row>
    <row r="1482" spans="1:14" x14ac:dyDescent="0.25">
      <c r="A1482" s="1">
        <v>1046</v>
      </c>
      <c r="B1482" s="1" t="s">
        <v>37</v>
      </c>
      <c r="C1482" s="1" t="s">
        <v>29</v>
      </c>
      <c r="D1482" s="1">
        <v>37372</v>
      </c>
      <c r="E1482" s="1" t="s">
        <v>1139</v>
      </c>
      <c r="F1482" s="32" t="str">
        <f>VLOOKUP(E1482,Grupo!A:B,2,0)</f>
        <v>_TMX 02-5 m</v>
      </c>
      <c r="G1482" s="1">
        <v>1</v>
      </c>
      <c r="H1482" s="1">
        <v>28753</v>
      </c>
      <c r="I1482" s="2">
        <v>40521</v>
      </c>
      <c r="J1482" s="1">
        <v>2337</v>
      </c>
      <c r="K1482" s="3">
        <v>60940</v>
      </c>
      <c r="L1482" s="1">
        <v>7571</v>
      </c>
      <c r="M1482" s="1" t="s">
        <v>29</v>
      </c>
      <c r="N1482" s="1" t="s">
        <v>1213</v>
      </c>
    </row>
    <row r="1483" spans="1:14" x14ac:dyDescent="0.25">
      <c r="A1483" s="1">
        <v>9472</v>
      </c>
      <c r="B1483" s="1" t="s">
        <v>595</v>
      </c>
      <c r="C1483" s="1" t="s">
        <v>175</v>
      </c>
      <c r="D1483" s="1">
        <v>42332</v>
      </c>
      <c r="E1483" s="1" t="s">
        <v>2030</v>
      </c>
      <c r="F1483" s="32" t="str">
        <f>VLOOKUP(E1483,Grupo!A:B,2,0)</f>
        <v>_Distribuidor_Ester</v>
      </c>
      <c r="G1483" s="1">
        <v>1</v>
      </c>
      <c r="H1483" s="1">
        <v>29137</v>
      </c>
      <c r="I1483" s="2">
        <v>40525</v>
      </c>
      <c r="J1483" s="1">
        <v>2366</v>
      </c>
      <c r="K1483" s="3">
        <v>12240</v>
      </c>
      <c r="L1483" s="1">
        <v>7591</v>
      </c>
      <c r="M1483" s="1" t="s">
        <v>175</v>
      </c>
      <c r="N1483" s="1" t="s">
        <v>1449</v>
      </c>
    </row>
    <row r="1484" spans="1:14" x14ac:dyDescent="0.25">
      <c r="A1484" s="1">
        <v>9472</v>
      </c>
      <c r="B1484" s="1" t="s">
        <v>595</v>
      </c>
      <c r="C1484" s="1" t="s">
        <v>175</v>
      </c>
      <c r="D1484" s="1">
        <v>42738</v>
      </c>
      <c r="E1484" s="1" t="s">
        <v>1171</v>
      </c>
      <c r="F1484" s="32" t="str">
        <f>VLOOKUP(E1484,Grupo!A:B,2,0)</f>
        <v>_Distribuidor_Ester</v>
      </c>
      <c r="G1484" s="1">
        <v>1</v>
      </c>
      <c r="H1484" s="1">
        <v>29137</v>
      </c>
      <c r="I1484" s="2">
        <v>40525</v>
      </c>
      <c r="J1484" s="1">
        <v>2366</v>
      </c>
      <c r="K1484" s="3">
        <v>26010</v>
      </c>
      <c r="L1484" s="1">
        <v>7590</v>
      </c>
      <c r="M1484" s="1" t="s">
        <v>175</v>
      </c>
      <c r="N1484" s="1" t="s">
        <v>1449</v>
      </c>
    </row>
    <row r="1485" spans="1:14" x14ac:dyDescent="0.25">
      <c r="A1485" s="1">
        <v>7366</v>
      </c>
      <c r="B1485" s="1" t="s">
        <v>50</v>
      </c>
      <c r="C1485" s="1" t="s">
        <v>2</v>
      </c>
      <c r="D1485" s="1">
        <v>41719</v>
      </c>
      <c r="E1485" s="1" t="s">
        <v>1164</v>
      </c>
      <c r="F1485" s="32" t="str">
        <f>VLOOKUP(E1485,Grupo!A:B,2,0)</f>
        <v>_Colhedoras</v>
      </c>
      <c r="G1485" s="1">
        <v>1</v>
      </c>
      <c r="H1485" s="1">
        <v>28931</v>
      </c>
      <c r="I1485" s="2">
        <v>40526</v>
      </c>
      <c r="J1485" s="1">
        <v>2385</v>
      </c>
      <c r="K1485" s="3">
        <v>20000</v>
      </c>
      <c r="L1485" s="1">
        <v>7582</v>
      </c>
      <c r="M1485" s="1" t="s">
        <v>2</v>
      </c>
      <c r="N1485" s="1" t="s">
        <v>1222</v>
      </c>
    </row>
    <row r="1486" spans="1:14" x14ac:dyDescent="0.25">
      <c r="A1486" s="1">
        <v>880</v>
      </c>
      <c r="B1486" s="1" t="s">
        <v>215</v>
      </c>
      <c r="C1486" s="1" t="s">
        <v>4</v>
      </c>
      <c r="D1486" s="1">
        <v>43239</v>
      </c>
      <c r="E1486" s="1" t="s">
        <v>2018</v>
      </c>
      <c r="F1486" s="32" t="str">
        <f>VLOOKUP(E1486,Grupo!A:B,2,0)</f>
        <v>_TMX 06-10 m</v>
      </c>
      <c r="G1486" s="1">
        <v>1</v>
      </c>
      <c r="H1486" s="1">
        <v>28889</v>
      </c>
      <c r="I1486" s="2">
        <v>40526</v>
      </c>
      <c r="J1486" s="1">
        <v>2375</v>
      </c>
      <c r="K1486" s="3">
        <v>67500</v>
      </c>
      <c r="L1486" s="1">
        <v>7603</v>
      </c>
      <c r="M1486" s="1" t="s">
        <v>4</v>
      </c>
      <c r="N1486" s="1" t="s">
        <v>1259</v>
      </c>
    </row>
    <row r="1487" spans="1:14" x14ac:dyDescent="0.25">
      <c r="A1487" s="1">
        <v>10040</v>
      </c>
      <c r="B1487" s="1" t="s">
        <v>805</v>
      </c>
      <c r="C1487" s="1" t="s">
        <v>2</v>
      </c>
      <c r="D1487" s="1">
        <v>40526</v>
      </c>
      <c r="E1487" s="1" t="s">
        <v>1151</v>
      </c>
      <c r="F1487" s="32" t="str">
        <f>VLOOKUP(E1487,Grupo!A:B,2,0)</f>
        <v>_RX 0-11m</v>
      </c>
      <c r="G1487" s="1">
        <v>1</v>
      </c>
      <c r="H1487" s="1">
        <v>28729</v>
      </c>
      <c r="I1487" s="2">
        <v>40527</v>
      </c>
      <c r="J1487" s="1">
        <v>2401</v>
      </c>
      <c r="K1487" s="3">
        <v>85000</v>
      </c>
      <c r="L1487" s="1">
        <v>7593</v>
      </c>
      <c r="M1487" s="1" t="s">
        <v>2</v>
      </c>
      <c r="N1487" s="1" t="s">
        <v>1674</v>
      </c>
    </row>
    <row r="1488" spans="1:14" x14ac:dyDescent="0.25">
      <c r="A1488" s="1">
        <v>3723</v>
      </c>
      <c r="B1488" s="1" t="s">
        <v>472</v>
      </c>
      <c r="C1488" s="1" t="s">
        <v>79</v>
      </c>
      <c r="D1488" s="1">
        <v>29198</v>
      </c>
      <c r="E1488" s="1" t="s">
        <v>1150</v>
      </c>
      <c r="F1488" s="32" t="str">
        <f>VLOOKUP(E1488,Grupo!A:B,2,0)</f>
        <v>_TMX 02-5 m</v>
      </c>
      <c r="G1488" s="1">
        <v>1</v>
      </c>
      <c r="H1488" s="1">
        <v>28943</v>
      </c>
      <c r="I1488" s="2">
        <v>40527</v>
      </c>
      <c r="J1488" s="1">
        <v>2398</v>
      </c>
      <c r="K1488" s="3">
        <v>41000</v>
      </c>
      <c r="L1488" s="1">
        <v>4239</v>
      </c>
      <c r="M1488" s="1" t="s">
        <v>79</v>
      </c>
      <c r="N1488" s="1" t="s">
        <v>1500</v>
      </c>
    </row>
    <row r="1489" spans="1:14" x14ac:dyDescent="0.25">
      <c r="A1489" s="1">
        <v>9810</v>
      </c>
      <c r="B1489" s="1" t="s">
        <v>729</v>
      </c>
      <c r="C1489" s="1" t="s">
        <v>10</v>
      </c>
      <c r="D1489" s="1">
        <v>37372</v>
      </c>
      <c r="E1489" s="1" t="s">
        <v>1139</v>
      </c>
      <c r="F1489" s="32" t="str">
        <f>VLOOKUP(E1489,Grupo!A:B,2,0)</f>
        <v>_TMX 02-5 m</v>
      </c>
      <c r="G1489" s="1">
        <v>1</v>
      </c>
      <c r="H1489" s="1">
        <v>28323</v>
      </c>
      <c r="I1489" s="2">
        <v>40528</v>
      </c>
      <c r="J1489" s="1">
        <v>2415</v>
      </c>
      <c r="K1489" s="3">
        <v>56000</v>
      </c>
      <c r="L1489" s="1">
        <v>7563</v>
      </c>
      <c r="M1489" s="1" t="s">
        <v>10</v>
      </c>
      <c r="N1489" s="1" t="s">
        <v>1476</v>
      </c>
    </row>
    <row r="1490" spans="1:14" x14ac:dyDescent="0.25">
      <c r="A1490" s="1">
        <v>10049</v>
      </c>
      <c r="B1490" s="1" t="s">
        <v>806</v>
      </c>
      <c r="C1490" s="1" t="s">
        <v>2</v>
      </c>
      <c r="D1490" s="1">
        <v>41719</v>
      </c>
      <c r="E1490" s="1" t="s">
        <v>1164</v>
      </c>
      <c r="F1490" s="32" t="str">
        <f>VLOOKUP(E1490,Grupo!A:B,2,0)</f>
        <v>_Colhedoras</v>
      </c>
      <c r="G1490" s="1">
        <v>1</v>
      </c>
      <c r="H1490" s="1">
        <v>29182</v>
      </c>
      <c r="I1490" s="2">
        <v>40528</v>
      </c>
      <c r="J1490" s="1">
        <v>2414</v>
      </c>
      <c r="K1490" s="3">
        <v>22950</v>
      </c>
      <c r="L1490" s="1">
        <v>7518</v>
      </c>
      <c r="M1490" s="1" t="s">
        <v>2</v>
      </c>
      <c r="N1490" s="1" t="s">
        <v>1526</v>
      </c>
    </row>
    <row r="1491" spans="1:14" x14ac:dyDescent="0.25">
      <c r="A1491" s="1">
        <v>10049</v>
      </c>
      <c r="B1491" s="1" t="s">
        <v>806</v>
      </c>
      <c r="C1491" s="1" t="s">
        <v>2</v>
      </c>
      <c r="D1491" s="1">
        <v>41719</v>
      </c>
      <c r="E1491" s="1" t="s">
        <v>1164</v>
      </c>
      <c r="F1491" s="32" t="str">
        <f>VLOOKUP(E1491,Grupo!A:B,2,0)</f>
        <v>_Colhedoras</v>
      </c>
      <c r="G1491" s="1">
        <v>1</v>
      </c>
      <c r="H1491" s="1">
        <v>29182</v>
      </c>
      <c r="I1491" s="2">
        <v>40528</v>
      </c>
      <c r="J1491" s="1">
        <v>2414</v>
      </c>
      <c r="K1491" s="3">
        <v>22950</v>
      </c>
      <c r="L1491" s="1">
        <v>7581</v>
      </c>
      <c r="M1491" s="1" t="s">
        <v>2</v>
      </c>
      <c r="N1491" s="1" t="s">
        <v>1526</v>
      </c>
    </row>
    <row r="1492" spans="1:14" x14ac:dyDescent="0.25">
      <c r="A1492" s="1">
        <v>10049</v>
      </c>
      <c r="B1492" s="1" t="s">
        <v>806</v>
      </c>
      <c r="C1492" s="1" t="s">
        <v>2</v>
      </c>
      <c r="D1492" s="1">
        <v>17922</v>
      </c>
      <c r="E1492" s="1" t="s">
        <v>2188</v>
      </c>
      <c r="F1492" s="32" t="str">
        <f>VLOOKUP(E1492,Grupo!A:B,2,0)</f>
        <v>_Colhedoras</v>
      </c>
      <c r="G1492" s="1">
        <v>1</v>
      </c>
      <c r="H1492" s="1">
        <v>29182</v>
      </c>
      <c r="I1492" s="2">
        <v>40528</v>
      </c>
      <c r="J1492" s="1">
        <v>2414</v>
      </c>
      <c r="K1492" s="3">
        <v>11050</v>
      </c>
      <c r="L1492" s="1">
        <v>6307</v>
      </c>
      <c r="M1492" s="1" t="s">
        <v>2</v>
      </c>
      <c r="N1492" s="1" t="s">
        <v>1526</v>
      </c>
    </row>
    <row r="1493" spans="1:14" x14ac:dyDescent="0.25">
      <c r="A1493" s="1">
        <v>10049</v>
      </c>
      <c r="B1493" s="1" t="s">
        <v>806</v>
      </c>
      <c r="C1493" s="1" t="s">
        <v>2</v>
      </c>
      <c r="D1493" s="1">
        <v>17922</v>
      </c>
      <c r="E1493" s="1" t="s">
        <v>2188</v>
      </c>
      <c r="F1493" s="32" t="str">
        <f>VLOOKUP(E1493,Grupo!A:B,2,0)</f>
        <v>_Colhedoras</v>
      </c>
      <c r="G1493" s="1">
        <v>1</v>
      </c>
      <c r="H1493" s="1">
        <v>29182</v>
      </c>
      <c r="I1493" s="2">
        <v>40528</v>
      </c>
      <c r="J1493" s="1">
        <v>2414</v>
      </c>
      <c r="K1493" s="3">
        <v>11050</v>
      </c>
      <c r="L1493" s="1">
        <v>6299</v>
      </c>
      <c r="M1493" s="1" t="s">
        <v>2</v>
      </c>
      <c r="N1493" s="1" t="s">
        <v>1526</v>
      </c>
    </row>
    <row r="1494" spans="1:14" x14ac:dyDescent="0.25">
      <c r="A1494" s="1">
        <v>10049</v>
      </c>
      <c r="B1494" s="1" t="s">
        <v>806</v>
      </c>
      <c r="C1494" s="1" t="s">
        <v>2</v>
      </c>
      <c r="D1494" s="1">
        <v>43103</v>
      </c>
      <c r="E1494" s="1" t="s">
        <v>1158</v>
      </c>
      <c r="F1494" s="32" t="str">
        <f>VLOOKUP(E1494,Grupo!A:B,2,0)</f>
        <v>_Unimix</v>
      </c>
      <c r="G1494" s="1">
        <v>1</v>
      </c>
      <c r="H1494" s="1">
        <v>29178</v>
      </c>
      <c r="I1494" s="2">
        <v>40528</v>
      </c>
      <c r="J1494" s="1">
        <v>2412</v>
      </c>
      <c r="K1494" s="3">
        <v>16966</v>
      </c>
      <c r="L1494" s="1">
        <v>7366</v>
      </c>
      <c r="M1494" s="1" t="s">
        <v>2</v>
      </c>
      <c r="N1494" s="1" t="s">
        <v>1526</v>
      </c>
    </row>
    <row r="1495" spans="1:14" x14ac:dyDescent="0.25">
      <c r="A1495" s="1">
        <v>10049</v>
      </c>
      <c r="B1495" s="1" t="s">
        <v>806</v>
      </c>
      <c r="C1495" s="1" t="s">
        <v>2</v>
      </c>
      <c r="D1495" s="1">
        <v>25850</v>
      </c>
      <c r="E1495" s="1" t="s">
        <v>2229</v>
      </c>
      <c r="F1495" s="32" t="str">
        <f>VLOOKUP(E1495,Grupo!A:B,2,0)</f>
        <v>_Wagon</v>
      </c>
      <c r="G1495" s="1">
        <v>1</v>
      </c>
      <c r="H1495" s="1">
        <v>29181</v>
      </c>
      <c r="I1495" s="2">
        <v>40528</v>
      </c>
      <c r="J1495" s="1">
        <v>2413</v>
      </c>
      <c r="K1495" s="3">
        <v>42840</v>
      </c>
      <c r="L1495" s="1">
        <v>7035</v>
      </c>
      <c r="M1495" s="1" t="s">
        <v>2</v>
      </c>
      <c r="N1495" s="1" t="s">
        <v>1526</v>
      </c>
    </row>
    <row r="1496" spans="1:14" x14ac:dyDescent="0.25">
      <c r="A1496" s="1">
        <v>10049</v>
      </c>
      <c r="B1496" s="1" t="s">
        <v>806</v>
      </c>
      <c r="C1496" s="1" t="s">
        <v>2</v>
      </c>
      <c r="D1496" s="1">
        <v>40301</v>
      </c>
      <c r="E1496" s="1" t="s">
        <v>2242</v>
      </c>
      <c r="F1496" s="32" t="str">
        <f>VLOOKUP(E1496,Grupo!A:B,2,0)</f>
        <v>_Wagon</v>
      </c>
      <c r="G1496" s="1">
        <v>1</v>
      </c>
      <c r="H1496" s="1">
        <v>29181</v>
      </c>
      <c r="I1496" s="2">
        <v>40528</v>
      </c>
      <c r="J1496" s="1">
        <v>2413</v>
      </c>
      <c r="K1496" s="3">
        <v>19125</v>
      </c>
      <c r="L1496" s="1">
        <v>6423</v>
      </c>
      <c r="M1496" s="1" t="s">
        <v>2</v>
      </c>
      <c r="N1496" s="1" t="s">
        <v>1526</v>
      </c>
    </row>
    <row r="1497" spans="1:14" x14ac:dyDescent="0.25">
      <c r="A1497" s="1">
        <v>10049</v>
      </c>
      <c r="B1497" s="1" t="s">
        <v>806</v>
      </c>
      <c r="C1497" s="1" t="s">
        <v>2</v>
      </c>
      <c r="D1497" s="1">
        <v>41711</v>
      </c>
      <c r="E1497" s="32" t="s">
        <v>3057</v>
      </c>
      <c r="F1497" s="32" t="str">
        <f>VLOOKUP(E1497,Grupo!A:B,2,0)</f>
        <v>_VM 2-8 m</v>
      </c>
      <c r="G1497" s="1">
        <v>1</v>
      </c>
      <c r="H1497" s="1">
        <v>29178</v>
      </c>
      <c r="I1497" s="2">
        <v>40528</v>
      </c>
      <c r="J1497" s="1">
        <v>2412</v>
      </c>
      <c r="K1497" s="3">
        <v>42840</v>
      </c>
      <c r="L1497" s="1">
        <v>7513</v>
      </c>
      <c r="M1497" s="1" t="s">
        <v>2</v>
      </c>
      <c r="N1497" s="1" t="s">
        <v>1526</v>
      </c>
    </row>
    <row r="1498" spans="1:14" x14ac:dyDescent="0.25">
      <c r="A1498" s="1">
        <v>10049</v>
      </c>
      <c r="B1498" s="1" t="s">
        <v>806</v>
      </c>
      <c r="C1498" s="1" t="s">
        <v>2</v>
      </c>
      <c r="D1498" s="1">
        <v>41711</v>
      </c>
      <c r="E1498" s="32" t="s">
        <v>3057</v>
      </c>
      <c r="F1498" s="32" t="str">
        <f>VLOOKUP(E1498,Grupo!A:B,2,0)</f>
        <v>_VM 2-8 m</v>
      </c>
      <c r="G1498" s="1">
        <v>1</v>
      </c>
      <c r="H1498" s="1">
        <v>29178</v>
      </c>
      <c r="I1498" s="2">
        <v>40528</v>
      </c>
      <c r="J1498" s="1">
        <v>2412</v>
      </c>
      <c r="K1498" s="3">
        <v>42840</v>
      </c>
      <c r="L1498" s="1">
        <v>7515</v>
      </c>
      <c r="M1498" s="1" t="s">
        <v>2</v>
      </c>
      <c r="N1498" s="1" t="s">
        <v>1526</v>
      </c>
    </row>
    <row r="1499" spans="1:14" x14ac:dyDescent="0.25">
      <c r="A1499" s="1">
        <v>10049</v>
      </c>
      <c r="B1499" s="1" t="s">
        <v>806</v>
      </c>
      <c r="C1499" s="1" t="s">
        <v>2</v>
      </c>
      <c r="D1499" s="1">
        <v>41711</v>
      </c>
      <c r="E1499" s="32" t="s">
        <v>3057</v>
      </c>
      <c r="F1499" s="32" t="str">
        <f>VLOOKUP(E1499,Grupo!A:B,2,0)</f>
        <v>_VM 2-8 m</v>
      </c>
      <c r="G1499" s="1">
        <v>1</v>
      </c>
      <c r="H1499" s="1">
        <v>29181</v>
      </c>
      <c r="I1499" s="2">
        <v>40528</v>
      </c>
      <c r="J1499" s="1">
        <v>2413</v>
      </c>
      <c r="K1499" s="3">
        <v>19125</v>
      </c>
      <c r="L1499" s="1">
        <v>7514</v>
      </c>
      <c r="M1499" s="1" t="s">
        <v>2</v>
      </c>
      <c r="N1499" s="1" t="s">
        <v>1526</v>
      </c>
    </row>
    <row r="1500" spans="1:14" x14ac:dyDescent="0.25">
      <c r="A1500" s="1">
        <v>10049</v>
      </c>
      <c r="B1500" s="1" t="s">
        <v>806</v>
      </c>
      <c r="C1500" s="1" t="s">
        <v>2</v>
      </c>
      <c r="D1500" s="1">
        <v>41815</v>
      </c>
      <c r="E1500" s="32" t="s">
        <v>2940</v>
      </c>
      <c r="F1500" s="32" t="str">
        <f>VLOOKUP(E1500,Grupo!A:B,2,0)</f>
        <v>_VM 2-8 m</v>
      </c>
      <c r="G1500" s="1">
        <v>1</v>
      </c>
      <c r="H1500" s="1">
        <v>29178</v>
      </c>
      <c r="I1500" s="2">
        <v>40528</v>
      </c>
      <c r="J1500" s="1">
        <v>2412</v>
      </c>
      <c r="K1500" s="3">
        <v>29410</v>
      </c>
      <c r="L1500" s="1">
        <v>7509</v>
      </c>
      <c r="M1500" s="1" t="s">
        <v>2</v>
      </c>
      <c r="N1500" s="1" t="s">
        <v>1526</v>
      </c>
    </row>
    <row r="1501" spans="1:14" x14ac:dyDescent="0.25">
      <c r="A1501" s="1">
        <v>10049</v>
      </c>
      <c r="B1501" s="1" t="s">
        <v>806</v>
      </c>
      <c r="C1501" s="1" t="s">
        <v>2</v>
      </c>
      <c r="D1501" s="1">
        <v>41815</v>
      </c>
      <c r="E1501" s="32" t="s">
        <v>2940</v>
      </c>
      <c r="F1501" s="32" t="str">
        <f>VLOOKUP(E1501,Grupo!A:B,2,0)</f>
        <v>_VM 2-8 m</v>
      </c>
      <c r="G1501" s="1">
        <v>1</v>
      </c>
      <c r="H1501" s="1">
        <v>29178</v>
      </c>
      <c r="I1501" s="2">
        <v>40528</v>
      </c>
      <c r="J1501" s="1">
        <v>2412</v>
      </c>
      <c r="K1501" s="3">
        <v>29410</v>
      </c>
      <c r="L1501" s="1">
        <v>7512</v>
      </c>
      <c r="M1501" s="1" t="s">
        <v>2</v>
      </c>
      <c r="N1501" s="1" t="s">
        <v>1526</v>
      </c>
    </row>
    <row r="1502" spans="1:14" x14ac:dyDescent="0.25">
      <c r="A1502" s="1">
        <v>7973</v>
      </c>
      <c r="B1502" s="1" t="s">
        <v>807</v>
      </c>
      <c r="C1502" s="1" t="s">
        <v>29</v>
      </c>
      <c r="D1502" s="1">
        <v>17922</v>
      </c>
      <c r="E1502" s="1" t="s">
        <v>2188</v>
      </c>
      <c r="F1502" s="32" t="str">
        <f>VLOOKUP(E1502,Grupo!A:B,2,0)</f>
        <v>_Colhedoras</v>
      </c>
      <c r="G1502" s="1">
        <v>1</v>
      </c>
      <c r="H1502" s="1">
        <v>29119</v>
      </c>
      <c r="I1502" s="2">
        <v>40529</v>
      </c>
      <c r="J1502" s="1">
        <v>2437</v>
      </c>
      <c r="K1502" s="3">
        <v>10200</v>
      </c>
      <c r="L1502" s="1">
        <v>7618</v>
      </c>
      <c r="M1502" s="1" t="s">
        <v>29</v>
      </c>
      <c r="N1502" s="1" t="s">
        <v>1675</v>
      </c>
    </row>
    <row r="1503" spans="1:14" x14ac:dyDescent="0.25">
      <c r="A1503" s="1">
        <v>7973</v>
      </c>
      <c r="B1503" s="1" t="s">
        <v>807</v>
      </c>
      <c r="C1503" s="1" t="s">
        <v>29</v>
      </c>
      <c r="D1503" s="1">
        <v>42332</v>
      </c>
      <c r="E1503" s="1" t="s">
        <v>2030</v>
      </c>
      <c r="F1503" s="32" t="str">
        <f>VLOOKUP(E1503,Grupo!A:B,2,0)</f>
        <v>_Distribuidor_Ester</v>
      </c>
      <c r="G1503" s="1">
        <v>1</v>
      </c>
      <c r="H1503" s="1">
        <v>29119</v>
      </c>
      <c r="I1503" s="2">
        <v>40529</v>
      </c>
      <c r="J1503" s="1">
        <v>2437</v>
      </c>
      <c r="K1503" s="3">
        <v>12750</v>
      </c>
      <c r="L1503" s="1">
        <v>7597</v>
      </c>
      <c r="M1503" s="1" t="s">
        <v>29</v>
      </c>
      <c r="N1503" s="1" t="s">
        <v>1675</v>
      </c>
    </row>
    <row r="1504" spans="1:14" x14ac:dyDescent="0.25">
      <c r="A1504" s="1">
        <v>7973</v>
      </c>
      <c r="B1504" s="1" t="s">
        <v>807</v>
      </c>
      <c r="C1504" s="1" t="s">
        <v>29</v>
      </c>
      <c r="D1504" s="1">
        <v>42287</v>
      </c>
      <c r="E1504" s="1" t="s">
        <v>1170</v>
      </c>
      <c r="F1504" s="32" t="str">
        <f>VLOOKUP(E1504,Grupo!A:B,2,0)</f>
        <v>_Distribuidor_Ester</v>
      </c>
      <c r="G1504" s="1">
        <v>1</v>
      </c>
      <c r="H1504" s="1">
        <v>29119</v>
      </c>
      <c r="I1504" s="2">
        <v>40529</v>
      </c>
      <c r="J1504" s="1">
        <v>2437</v>
      </c>
      <c r="K1504" s="3">
        <v>14110</v>
      </c>
      <c r="L1504" s="1">
        <v>7598</v>
      </c>
      <c r="M1504" s="1" t="s">
        <v>29</v>
      </c>
      <c r="N1504" s="1" t="s">
        <v>1675</v>
      </c>
    </row>
    <row r="1505" spans="1:14" x14ac:dyDescent="0.25">
      <c r="A1505" s="1">
        <v>9359</v>
      </c>
      <c r="B1505" s="1" t="s">
        <v>686</v>
      </c>
      <c r="C1505" s="1" t="s">
        <v>2</v>
      </c>
      <c r="D1505" s="1">
        <v>33790</v>
      </c>
      <c r="E1505" s="1" t="s">
        <v>1177</v>
      </c>
      <c r="F1505" s="32" t="str">
        <f>VLOOKUP(E1505,Grupo!A:B,2,0)</f>
        <v>_Colhedoras</v>
      </c>
      <c r="G1505" s="1">
        <v>1</v>
      </c>
      <c r="H1505" s="1">
        <v>29217</v>
      </c>
      <c r="I1505" s="2">
        <v>40534</v>
      </c>
      <c r="J1505" s="1">
        <v>2488</v>
      </c>
      <c r="K1505" s="3">
        <v>26000</v>
      </c>
      <c r="L1505" s="1">
        <v>6648</v>
      </c>
      <c r="M1505" s="1" t="s">
        <v>2</v>
      </c>
      <c r="N1505" s="1" t="s">
        <v>1245</v>
      </c>
    </row>
    <row r="1506" spans="1:14" x14ac:dyDescent="0.25">
      <c r="A1506" s="1">
        <v>1046</v>
      </c>
      <c r="B1506" s="1" t="s">
        <v>37</v>
      </c>
      <c r="C1506" s="1" t="s">
        <v>29</v>
      </c>
      <c r="D1506" s="1">
        <v>43239</v>
      </c>
      <c r="E1506" s="1" t="s">
        <v>2018</v>
      </c>
      <c r="F1506" s="32" t="str">
        <f>VLOOKUP(E1506,Grupo!A:B,2,0)</f>
        <v>_TMX 06-10 m</v>
      </c>
      <c r="G1506" s="1">
        <v>1</v>
      </c>
      <c r="H1506" s="1">
        <v>28754</v>
      </c>
      <c r="I1506" s="2">
        <v>40534</v>
      </c>
      <c r="J1506" s="1">
        <v>2478</v>
      </c>
      <c r="K1506" s="3">
        <v>75400</v>
      </c>
      <c r="L1506" s="1">
        <v>7587</v>
      </c>
      <c r="M1506" s="1" t="s">
        <v>29</v>
      </c>
      <c r="N1506" s="1" t="s">
        <v>1213</v>
      </c>
    </row>
    <row r="1507" spans="1:14" x14ac:dyDescent="0.25">
      <c r="A1507" s="1">
        <v>10054</v>
      </c>
      <c r="B1507" s="1" t="s">
        <v>809</v>
      </c>
      <c r="C1507" s="1" t="s">
        <v>1</v>
      </c>
      <c r="D1507" s="1">
        <v>40757</v>
      </c>
      <c r="E1507" s="1" t="s">
        <v>1154</v>
      </c>
      <c r="F1507" s="32" t="str">
        <f>VLOOKUP(E1507,Grupo!A:B,2,0)</f>
        <v>_RX 0-11m</v>
      </c>
      <c r="G1507" s="1">
        <v>1</v>
      </c>
      <c r="H1507" s="1">
        <v>29029</v>
      </c>
      <c r="I1507" s="2">
        <v>40535</v>
      </c>
      <c r="J1507" s="1">
        <v>2498</v>
      </c>
      <c r="K1507" s="3">
        <v>82000</v>
      </c>
      <c r="L1507" s="1">
        <v>7619</v>
      </c>
      <c r="M1507" s="1" t="s">
        <v>1</v>
      </c>
      <c r="N1507" s="1" t="s">
        <v>1578</v>
      </c>
    </row>
    <row r="1508" spans="1:14" x14ac:dyDescent="0.25">
      <c r="A1508" s="1">
        <v>880</v>
      </c>
      <c r="B1508" s="1" t="s">
        <v>215</v>
      </c>
      <c r="C1508" s="1" t="s">
        <v>4</v>
      </c>
      <c r="D1508" s="1">
        <v>37372</v>
      </c>
      <c r="E1508" s="1" t="s">
        <v>1139</v>
      </c>
      <c r="F1508" s="32" t="str">
        <f>VLOOKUP(E1508,Grupo!A:B,2,0)</f>
        <v>_TMX 02-5 m</v>
      </c>
      <c r="G1508" s="1">
        <v>1</v>
      </c>
      <c r="H1508" s="1">
        <v>28450</v>
      </c>
      <c r="I1508" s="2">
        <v>40535</v>
      </c>
      <c r="J1508" s="1">
        <v>2489</v>
      </c>
      <c r="K1508" s="3">
        <v>56895</v>
      </c>
      <c r="L1508" s="1">
        <v>7588</v>
      </c>
      <c r="M1508" s="1" t="s">
        <v>4</v>
      </c>
      <c r="N1508" s="1" t="s">
        <v>1259</v>
      </c>
    </row>
    <row r="1509" spans="1:14" x14ac:dyDescent="0.25">
      <c r="A1509" s="1">
        <v>880</v>
      </c>
      <c r="B1509" s="1" t="s">
        <v>215</v>
      </c>
      <c r="C1509" s="1" t="s">
        <v>4</v>
      </c>
      <c r="D1509" s="1">
        <v>37372</v>
      </c>
      <c r="E1509" s="1" t="s">
        <v>1139</v>
      </c>
      <c r="F1509" s="32" t="str">
        <f>VLOOKUP(E1509,Grupo!A:B,2,0)</f>
        <v>_TMX 02-5 m</v>
      </c>
      <c r="G1509" s="1">
        <v>1</v>
      </c>
      <c r="H1509" s="1">
        <v>28452</v>
      </c>
      <c r="I1509" s="2">
        <v>40535</v>
      </c>
      <c r="J1509" s="1">
        <v>2490</v>
      </c>
      <c r="K1509" s="3">
        <v>56895</v>
      </c>
      <c r="L1509" s="1">
        <v>7572</v>
      </c>
      <c r="M1509" s="1" t="s">
        <v>4</v>
      </c>
      <c r="N1509" s="1" t="s">
        <v>1259</v>
      </c>
    </row>
    <row r="1510" spans="1:14" x14ac:dyDescent="0.25">
      <c r="A1510" s="1">
        <v>9853</v>
      </c>
      <c r="B1510" s="1" t="s">
        <v>808</v>
      </c>
      <c r="C1510" s="1" t="s">
        <v>15</v>
      </c>
      <c r="D1510" s="1">
        <v>31744</v>
      </c>
      <c r="E1510" s="1" t="s">
        <v>1153</v>
      </c>
      <c r="F1510" s="32" t="str">
        <f>VLOOKUP(E1510,Grupo!A:B,2,0)</f>
        <v>_RX 0-11m</v>
      </c>
      <c r="G1510" s="1">
        <v>1</v>
      </c>
      <c r="H1510" s="1">
        <v>26355</v>
      </c>
      <c r="I1510" s="2">
        <v>40535</v>
      </c>
      <c r="J1510" s="1">
        <v>2499</v>
      </c>
      <c r="K1510" s="3">
        <v>67500</v>
      </c>
      <c r="L1510" s="1">
        <v>7569</v>
      </c>
      <c r="M1510" s="1" t="s">
        <v>15</v>
      </c>
      <c r="N1510" s="1" t="s">
        <v>1676</v>
      </c>
    </row>
    <row r="1511" spans="1:14" x14ac:dyDescent="0.25">
      <c r="A1511" s="1">
        <v>9368</v>
      </c>
      <c r="B1511" s="1" t="s">
        <v>535</v>
      </c>
      <c r="C1511" s="1" t="s">
        <v>67</v>
      </c>
      <c r="D1511" s="1">
        <v>33790</v>
      </c>
      <c r="E1511" s="1" t="s">
        <v>1177</v>
      </c>
      <c r="F1511" s="32" t="str">
        <f>VLOOKUP(E1511,Grupo!A:B,2,0)</f>
        <v>_Colhedoras</v>
      </c>
      <c r="G1511" s="1">
        <v>1</v>
      </c>
      <c r="H1511" s="1">
        <v>29235</v>
      </c>
      <c r="I1511" s="2">
        <v>40535</v>
      </c>
      <c r="J1511" s="1">
        <v>2496</v>
      </c>
      <c r="K1511" s="3">
        <v>40000</v>
      </c>
      <c r="L1511" s="1">
        <v>7583</v>
      </c>
      <c r="M1511" s="1" t="s">
        <v>67</v>
      </c>
      <c r="N1511" s="1" t="s">
        <v>1393</v>
      </c>
    </row>
    <row r="1512" spans="1:14" x14ac:dyDescent="0.25">
      <c r="A1512" s="1">
        <v>9368</v>
      </c>
      <c r="B1512" s="1" t="s">
        <v>535</v>
      </c>
      <c r="C1512" s="1" t="s">
        <v>67</v>
      </c>
      <c r="D1512" s="1">
        <v>33790</v>
      </c>
      <c r="E1512" s="1" t="s">
        <v>1177</v>
      </c>
      <c r="F1512" s="32" t="str">
        <f>VLOOKUP(E1512,Grupo!A:B,2,0)</f>
        <v>_Colhedoras</v>
      </c>
      <c r="G1512" s="1">
        <v>1</v>
      </c>
      <c r="H1512" s="1">
        <v>28689</v>
      </c>
      <c r="I1512" s="2">
        <v>40535</v>
      </c>
      <c r="J1512" s="1">
        <v>2497</v>
      </c>
      <c r="K1512" s="3">
        <v>40000</v>
      </c>
      <c r="L1512" s="1">
        <v>7584</v>
      </c>
      <c r="M1512" s="1" t="s">
        <v>67</v>
      </c>
      <c r="N1512" s="1" t="s">
        <v>1393</v>
      </c>
    </row>
    <row r="1513" spans="1:14" x14ac:dyDescent="0.25">
      <c r="A1513" s="1">
        <v>9843</v>
      </c>
      <c r="B1513" s="1" t="s">
        <v>811</v>
      </c>
      <c r="C1513" s="1" t="s">
        <v>4</v>
      </c>
      <c r="D1513" s="1">
        <v>41172</v>
      </c>
      <c r="E1513" s="1" t="s">
        <v>1962</v>
      </c>
      <c r="F1513" s="32" t="e">
        <f>VLOOKUP(E1513,Grupo!A:B,2,0)</f>
        <v>#N/A</v>
      </c>
      <c r="G1513" s="1">
        <v>1</v>
      </c>
      <c r="H1513" s="1">
        <v>26585</v>
      </c>
      <c r="I1513" s="2">
        <v>40548</v>
      </c>
      <c r="J1513" s="1">
        <v>2521</v>
      </c>
      <c r="K1513" s="3">
        <v>140000</v>
      </c>
      <c r="L1513" s="1">
        <v>7417</v>
      </c>
      <c r="M1513" s="1" t="s">
        <v>4</v>
      </c>
      <c r="N1513" s="1" t="s">
        <v>1678</v>
      </c>
    </row>
    <row r="1514" spans="1:14" x14ac:dyDescent="0.25">
      <c r="A1514" s="1">
        <v>7863</v>
      </c>
      <c r="B1514" s="1" t="s">
        <v>810</v>
      </c>
      <c r="C1514" s="1" t="s">
        <v>2</v>
      </c>
      <c r="D1514" s="1">
        <v>40526</v>
      </c>
      <c r="E1514" s="1" t="s">
        <v>1151</v>
      </c>
      <c r="F1514" s="32" t="str">
        <f>VLOOKUP(E1514,Grupo!A:B,2,0)</f>
        <v>_RX 0-11m</v>
      </c>
      <c r="G1514" s="1">
        <v>1</v>
      </c>
      <c r="H1514" s="1">
        <v>26349</v>
      </c>
      <c r="I1514" s="2">
        <v>40548</v>
      </c>
      <c r="J1514" s="1">
        <v>2520</v>
      </c>
      <c r="K1514" s="3">
        <v>110000</v>
      </c>
      <c r="L1514" s="1">
        <v>7426</v>
      </c>
      <c r="M1514" s="1" t="s">
        <v>2</v>
      </c>
      <c r="N1514" s="1" t="s">
        <v>1677</v>
      </c>
    </row>
    <row r="1515" spans="1:14" x14ac:dyDescent="0.25">
      <c r="A1515" s="1">
        <v>9888</v>
      </c>
      <c r="B1515" s="1" t="s">
        <v>812</v>
      </c>
      <c r="C1515" s="1" t="s">
        <v>2</v>
      </c>
      <c r="D1515" s="1">
        <v>37090</v>
      </c>
      <c r="E1515" s="1" t="s">
        <v>1142</v>
      </c>
      <c r="F1515" s="32" t="str">
        <f>VLOOKUP(E1515,Grupo!A:B,2,0)</f>
        <v>_TMX 02-5 m</v>
      </c>
      <c r="G1515" s="1">
        <v>1</v>
      </c>
      <c r="H1515" s="1">
        <v>26647</v>
      </c>
      <c r="I1515" s="2">
        <v>40549</v>
      </c>
      <c r="J1515" s="1">
        <v>2525</v>
      </c>
      <c r="K1515" s="3">
        <v>45000</v>
      </c>
      <c r="L1515" s="1">
        <v>7592</v>
      </c>
      <c r="M1515" s="1" t="s">
        <v>2</v>
      </c>
      <c r="N1515" s="1" t="s">
        <v>1634</v>
      </c>
    </row>
    <row r="1516" spans="1:14" x14ac:dyDescent="0.25">
      <c r="A1516" s="1">
        <v>1196</v>
      </c>
      <c r="B1516" s="1" t="s">
        <v>813</v>
      </c>
      <c r="C1516" s="1" t="s">
        <v>2</v>
      </c>
      <c r="D1516" s="1">
        <v>13585</v>
      </c>
      <c r="E1516" s="1" t="s">
        <v>2015</v>
      </c>
      <c r="F1516" s="32" t="str">
        <f>VLOOKUP(E1516,Grupo!A:B,2,0)</f>
        <v>_TMX 02-5 m</v>
      </c>
      <c r="G1516" s="1">
        <v>1</v>
      </c>
      <c r="H1516" s="1">
        <v>29238</v>
      </c>
      <c r="I1516" s="2">
        <v>40554</v>
      </c>
      <c r="J1516" s="1">
        <v>2562</v>
      </c>
      <c r="K1516" s="3">
        <v>28000</v>
      </c>
      <c r="L1516" s="1">
        <v>3842</v>
      </c>
      <c r="M1516" s="1" t="s">
        <v>2</v>
      </c>
      <c r="N1516" s="1" t="s">
        <v>1399</v>
      </c>
    </row>
    <row r="1517" spans="1:14" x14ac:dyDescent="0.25">
      <c r="A1517" s="1">
        <v>10079</v>
      </c>
      <c r="B1517" s="1" t="s">
        <v>814</v>
      </c>
      <c r="C1517" s="1" t="s">
        <v>10</v>
      </c>
      <c r="D1517" s="1">
        <v>32582</v>
      </c>
      <c r="E1517" s="1" t="s">
        <v>1164</v>
      </c>
      <c r="F1517" s="32" t="str">
        <f>VLOOKUP(E1517,Grupo!A:B,2,0)</f>
        <v>_Colhedoras</v>
      </c>
      <c r="G1517" s="1">
        <v>1</v>
      </c>
      <c r="H1517" s="1">
        <v>29308</v>
      </c>
      <c r="I1517" s="2">
        <v>40556</v>
      </c>
      <c r="J1517" s="1">
        <v>2589</v>
      </c>
      <c r="K1517" s="3">
        <v>20000</v>
      </c>
      <c r="L1517" s="1">
        <v>7007</v>
      </c>
      <c r="M1517" s="1" t="s">
        <v>10</v>
      </c>
      <c r="N1517" s="1" t="s">
        <v>2066</v>
      </c>
    </row>
    <row r="1518" spans="1:14" x14ac:dyDescent="0.25">
      <c r="A1518" s="1">
        <v>9998</v>
      </c>
      <c r="B1518" s="1" t="s">
        <v>815</v>
      </c>
      <c r="C1518" s="1" t="s">
        <v>79</v>
      </c>
      <c r="D1518" s="1">
        <v>35520</v>
      </c>
      <c r="E1518" s="1" t="s">
        <v>1169</v>
      </c>
      <c r="F1518" s="32" t="str">
        <f>VLOOKUP(E1518,Grupo!A:B,2,0)</f>
        <v>_Wagon</v>
      </c>
      <c r="G1518" s="1">
        <v>1</v>
      </c>
      <c r="H1518" s="1">
        <v>29163</v>
      </c>
      <c r="I1518" s="2">
        <v>40569</v>
      </c>
      <c r="J1518" s="1">
        <v>2727</v>
      </c>
      <c r="K1518" s="3">
        <v>36000</v>
      </c>
      <c r="L1518" s="1">
        <v>7623</v>
      </c>
      <c r="M1518" s="1" t="s">
        <v>79</v>
      </c>
      <c r="N1518" s="1" t="s">
        <v>1406</v>
      </c>
    </row>
    <row r="1519" spans="1:14" x14ac:dyDescent="0.25">
      <c r="A1519" s="1">
        <v>880</v>
      </c>
      <c r="B1519" s="1" t="s">
        <v>215</v>
      </c>
      <c r="C1519" s="1" t="s">
        <v>4</v>
      </c>
      <c r="D1519" s="1">
        <v>37372</v>
      </c>
      <c r="E1519" s="1" t="s">
        <v>1139</v>
      </c>
      <c r="F1519" s="32" t="str">
        <f>VLOOKUP(E1519,Grupo!A:B,2,0)</f>
        <v>_TMX 02-5 m</v>
      </c>
      <c r="G1519" s="1">
        <v>1</v>
      </c>
      <c r="H1519" s="1">
        <v>29297</v>
      </c>
      <c r="I1519" s="2">
        <v>40570</v>
      </c>
      <c r="J1519" s="1">
        <v>2750</v>
      </c>
      <c r="K1519" s="3">
        <v>56895</v>
      </c>
      <c r="L1519" s="1">
        <v>7620</v>
      </c>
      <c r="M1519" s="1" t="s">
        <v>4</v>
      </c>
      <c r="N1519" s="1" t="s">
        <v>1259</v>
      </c>
    </row>
    <row r="1520" spans="1:14" x14ac:dyDescent="0.25">
      <c r="A1520" s="1">
        <v>10011</v>
      </c>
      <c r="B1520" s="1" t="s">
        <v>816</v>
      </c>
      <c r="C1520" s="1" t="s">
        <v>4</v>
      </c>
      <c r="D1520" s="1">
        <v>43239</v>
      </c>
      <c r="E1520" s="1" t="s">
        <v>2018</v>
      </c>
      <c r="F1520" s="32" t="str">
        <f>VLOOKUP(E1520,Grupo!A:B,2,0)</f>
        <v>_TMX 06-10 m</v>
      </c>
      <c r="G1520" s="1">
        <v>1</v>
      </c>
      <c r="H1520" s="1">
        <v>28761</v>
      </c>
      <c r="I1520" s="2">
        <v>40570</v>
      </c>
      <c r="J1520" s="1">
        <v>2747</v>
      </c>
      <c r="K1520" s="3">
        <v>90000</v>
      </c>
      <c r="L1520" s="1">
        <v>7595</v>
      </c>
      <c r="M1520" s="1" t="s">
        <v>4</v>
      </c>
      <c r="N1520" s="1" t="s">
        <v>1679</v>
      </c>
    </row>
    <row r="1521" spans="1:14" x14ac:dyDescent="0.25">
      <c r="A1521" s="1">
        <v>10053</v>
      </c>
      <c r="B1521" s="1" t="s">
        <v>817</v>
      </c>
      <c r="C1521" s="1" t="s">
        <v>79</v>
      </c>
      <c r="D1521" s="1">
        <v>37372</v>
      </c>
      <c r="E1521" s="1" t="s">
        <v>1139</v>
      </c>
      <c r="F1521" s="32" t="str">
        <f>VLOOKUP(E1521,Grupo!A:B,2,0)</f>
        <v>_TMX 02-5 m</v>
      </c>
      <c r="G1521" s="1">
        <v>1</v>
      </c>
      <c r="H1521" s="1">
        <v>28945</v>
      </c>
      <c r="I1521" s="2">
        <v>40571</v>
      </c>
      <c r="J1521" s="1">
        <v>2763</v>
      </c>
      <c r="K1521" s="3">
        <v>63779.97</v>
      </c>
      <c r="L1521" s="1">
        <v>7607</v>
      </c>
      <c r="M1521" s="1" t="s">
        <v>79</v>
      </c>
      <c r="N1521" s="1" t="s">
        <v>1681</v>
      </c>
    </row>
    <row r="1522" spans="1:14" x14ac:dyDescent="0.25">
      <c r="A1522" s="1">
        <v>10041</v>
      </c>
      <c r="B1522" s="1" t="s">
        <v>818</v>
      </c>
      <c r="C1522" s="1" t="s">
        <v>79</v>
      </c>
      <c r="D1522" s="1">
        <v>43239</v>
      </c>
      <c r="E1522" s="1" t="s">
        <v>2018</v>
      </c>
      <c r="F1522" s="32" t="str">
        <f>VLOOKUP(E1522,Grupo!A:B,2,0)</f>
        <v>_TMX 06-10 m</v>
      </c>
      <c r="G1522" s="1">
        <v>1</v>
      </c>
      <c r="H1522" s="1">
        <v>28764</v>
      </c>
      <c r="I1522" s="2">
        <v>40571</v>
      </c>
      <c r="J1522" s="1">
        <v>2764</v>
      </c>
      <c r="K1522" s="3">
        <v>94000</v>
      </c>
      <c r="L1522" s="1">
        <v>7594</v>
      </c>
      <c r="M1522" s="1" t="s">
        <v>79</v>
      </c>
      <c r="N1522" s="1" t="s">
        <v>1680</v>
      </c>
    </row>
    <row r="1523" spans="1:14" x14ac:dyDescent="0.25">
      <c r="A1523" s="1">
        <v>2320</v>
      </c>
      <c r="B1523" s="1" t="s">
        <v>321</v>
      </c>
      <c r="C1523" s="1" t="s">
        <v>79</v>
      </c>
      <c r="D1523" s="1">
        <v>41815</v>
      </c>
      <c r="E1523" s="32" t="s">
        <v>2940</v>
      </c>
      <c r="F1523" s="32" t="str">
        <f>VLOOKUP(E1523,Grupo!A:B,2,0)</f>
        <v>_VM 2-8 m</v>
      </c>
      <c r="G1523" s="1">
        <v>1</v>
      </c>
      <c r="H1523" s="1">
        <v>29467</v>
      </c>
      <c r="I1523" s="2">
        <v>40574</v>
      </c>
      <c r="J1523" s="1">
        <v>2806</v>
      </c>
      <c r="K1523" s="3">
        <v>30070.59</v>
      </c>
      <c r="L1523" s="1" t="s">
        <v>2067</v>
      </c>
      <c r="M1523" s="1" t="s">
        <v>79</v>
      </c>
      <c r="N1523" s="1" t="s">
        <v>1406</v>
      </c>
    </row>
    <row r="1524" spans="1:14" x14ac:dyDescent="0.25">
      <c r="A1524" s="1">
        <v>10072</v>
      </c>
      <c r="B1524" s="1" t="s">
        <v>819</v>
      </c>
      <c r="C1524" s="1" t="s">
        <v>4</v>
      </c>
      <c r="D1524" s="1">
        <v>37372</v>
      </c>
      <c r="E1524" s="1" t="s">
        <v>1139</v>
      </c>
      <c r="F1524" s="32" t="str">
        <f>VLOOKUP(E1524,Grupo!A:B,2,0)</f>
        <v>_TMX 02-5 m</v>
      </c>
      <c r="G1524" s="1">
        <v>1</v>
      </c>
      <c r="H1524" s="1">
        <v>29229</v>
      </c>
      <c r="I1524" s="2">
        <v>40575</v>
      </c>
      <c r="J1524" s="1">
        <v>2823</v>
      </c>
      <c r="K1524" s="3">
        <v>65000</v>
      </c>
      <c r="L1524" s="1">
        <v>7624</v>
      </c>
      <c r="M1524" s="1" t="s">
        <v>4</v>
      </c>
      <c r="N1524" s="1" t="s">
        <v>1410</v>
      </c>
    </row>
    <row r="1525" spans="1:14" x14ac:dyDescent="0.25">
      <c r="A1525" s="1">
        <v>10067</v>
      </c>
      <c r="B1525" s="1" t="s">
        <v>820</v>
      </c>
      <c r="C1525" s="1" t="s">
        <v>108</v>
      </c>
      <c r="D1525" s="1">
        <v>42567</v>
      </c>
      <c r="E1525" s="1" t="s">
        <v>2193</v>
      </c>
      <c r="F1525" s="32" t="str">
        <f>VLOOKUP(E1525,Grupo!A:B,2,0)</f>
        <v>_Colhedoras</v>
      </c>
      <c r="G1525" s="1">
        <v>1</v>
      </c>
      <c r="H1525" s="1">
        <v>29299</v>
      </c>
      <c r="I1525" s="2">
        <v>40578</v>
      </c>
      <c r="J1525" s="1">
        <v>2865</v>
      </c>
      <c r="K1525" s="3">
        <v>21900</v>
      </c>
      <c r="L1525" s="1">
        <v>7631</v>
      </c>
      <c r="M1525" s="1" t="s">
        <v>108</v>
      </c>
      <c r="N1525" s="1" t="s">
        <v>1291</v>
      </c>
    </row>
    <row r="1526" spans="1:14" x14ac:dyDescent="0.25">
      <c r="A1526" s="1">
        <v>10067</v>
      </c>
      <c r="B1526" s="1" t="s">
        <v>820</v>
      </c>
      <c r="C1526" s="1" t="s">
        <v>108</v>
      </c>
      <c r="D1526" s="1">
        <v>42567</v>
      </c>
      <c r="E1526" s="1" t="s">
        <v>2193</v>
      </c>
      <c r="F1526" s="32" t="str">
        <f>VLOOKUP(E1526,Grupo!A:B,2,0)</f>
        <v>_Colhedoras</v>
      </c>
      <c r="G1526" s="1">
        <v>1</v>
      </c>
      <c r="H1526" s="1">
        <v>29301</v>
      </c>
      <c r="I1526" s="2">
        <v>40578</v>
      </c>
      <c r="J1526" s="1">
        <v>2866</v>
      </c>
      <c r="K1526" s="3">
        <v>21900</v>
      </c>
      <c r="L1526" s="1">
        <v>7632</v>
      </c>
      <c r="M1526" s="1" t="s">
        <v>108</v>
      </c>
      <c r="N1526" s="1" t="s">
        <v>1291</v>
      </c>
    </row>
    <row r="1527" spans="1:14" x14ac:dyDescent="0.25">
      <c r="A1527" s="1">
        <v>9670</v>
      </c>
      <c r="B1527" s="1" t="s">
        <v>50</v>
      </c>
      <c r="C1527" s="1" t="s">
        <v>4</v>
      </c>
      <c r="D1527" s="1">
        <v>43103</v>
      </c>
      <c r="E1527" s="1" t="s">
        <v>1158</v>
      </c>
      <c r="F1527" s="32" t="str">
        <f>VLOOKUP(E1527,Grupo!A:B,2,0)</f>
        <v>_Unimix</v>
      </c>
      <c r="G1527" s="1">
        <v>1</v>
      </c>
      <c r="H1527" s="1">
        <v>29273</v>
      </c>
      <c r="I1527" s="2">
        <v>40578</v>
      </c>
      <c r="J1527" s="1">
        <v>2876</v>
      </c>
      <c r="K1527" s="3">
        <v>16000</v>
      </c>
      <c r="L1527" s="1"/>
      <c r="M1527" s="1" t="s">
        <v>4</v>
      </c>
      <c r="N1527" s="1" t="s">
        <v>1297</v>
      </c>
    </row>
    <row r="1528" spans="1:14" x14ac:dyDescent="0.25">
      <c r="A1528" s="1">
        <v>10048</v>
      </c>
      <c r="B1528" s="1" t="s">
        <v>821</v>
      </c>
      <c r="C1528" s="1" t="s">
        <v>4</v>
      </c>
      <c r="D1528" s="1">
        <v>36460</v>
      </c>
      <c r="E1528" s="1" t="s">
        <v>1149</v>
      </c>
      <c r="F1528" s="32" t="str">
        <f>VLOOKUP(E1528,Grupo!A:B,2,0)</f>
        <v>_TMX 02-5 m</v>
      </c>
      <c r="G1528" s="1">
        <v>1</v>
      </c>
      <c r="H1528" s="1">
        <v>28902</v>
      </c>
      <c r="I1528" s="2">
        <v>40582</v>
      </c>
      <c r="J1528" s="1">
        <v>2910</v>
      </c>
      <c r="K1528" s="3">
        <v>38048.449999999997</v>
      </c>
      <c r="L1528" s="1">
        <v>7579</v>
      </c>
      <c r="M1528" s="1" t="s">
        <v>4</v>
      </c>
      <c r="N1528" s="1" t="s">
        <v>1682</v>
      </c>
    </row>
    <row r="1529" spans="1:14" x14ac:dyDescent="0.25">
      <c r="A1529" s="1">
        <v>2320</v>
      </c>
      <c r="B1529" s="1" t="s">
        <v>321</v>
      </c>
      <c r="C1529" s="1" t="s">
        <v>79</v>
      </c>
      <c r="D1529" s="1">
        <v>41711</v>
      </c>
      <c r="E1529" s="32" t="s">
        <v>3057</v>
      </c>
      <c r="F1529" s="32" t="str">
        <f>VLOOKUP(E1529,Grupo!A:B,2,0)</f>
        <v>_VM 2-8 m</v>
      </c>
      <c r="G1529" s="1">
        <v>1</v>
      </c>
      <c r="H1529" s="1">
        <v>29468</v>
      </c>
      <c r="I1529" s="2">
        <v>40582</v>
      </c>
      <c r="J1529" s="1">
        <v>2909</v>
      </c>
      <c r="K1529" s="3">
        <v>44675.6</v>
      </c>
      <c r="L1529" s="1">
        <v>7252</v>
      </c>
      <c r="M1529" s="1" t="s">
        <v>79</v>
      </c>
      <c r="N1529" s="1" t="s">
        <v>1406</v>
      </c>
    </row>
    <row r="1530" spans="1:14" x14ac:dyDescent="0.25">
      <c r="A1530" s="1">
        <v>880</v>
      </c>
      <c r="B1530" s="1" t="s">
        <v>215</v>
      </c>
      <c r="C1530" s="1" t="s">
        <v>4</v>
      </c>
      <c r="D1530" s="1">
        <v>37372</v>
      </c>
      <c r="E1530" s="1" t="s">
        <v>1139</v>
      </c>
      <c r="F1530" s="32" t="str">
        <f>VLOOKUP(E1530,Grupo!A:B,2,0)</f>
        <v>_TMX 02-5 m</v>
      </c>
      <c r="G1530" s="1">
        <v>1</v>
      </c>
      <c r="H1530" s="1">
        <v>29302</v>
      </c>
      <c r="I1530" s="2">
        <v>40585</v>
      </c>
      <c r="J1530" s="1">
        <v>2945</v>
      </c>
      <c r="K1530" s="3">
        <v>56895</v>
      </c>
      <c r="L1530" s="1">
        <v>7608</v>
      </c>
      <c r="M1530" s="1" t="s">
        <v>4</v>
      </c>
      <c r="N1530" s="1" t="s">
        <v>1259</v>
      </c>
    </row>
    <row r="1531" spans="1:14" x14ac:dyDescent="0.25">
      <c r="A1531" s="1">
        <v>10012</v>
      </c>
      <c r="B1531" s="1" t="s">
        <v>822</v>
      </c>
      <c r="C1531" s="1" t="s">
        <v>4</v>
      </c>
      <c r="D1531" s="1">
        <v>37372</v>
      </c>
      <c r="E1531" s="1" t="s">
        <v>1139</v>
      </c>
      <c r="F1531" s="32" t="str">
        <f>VLOOKUP(E1531,Grupo!A:B,2,0)</f>
        <v>_TMX 02-5 m</v>
      </c>
      <c r="G1531" s="1">
        <v>1</v>
      </c>
      <c r="H1531" s="1">
        <v>28474</v>
      </c>
      <c r="I1531" s="2">
        <v>40585</v>
      </c>
      <c r="J1531" s="1">
        <v>2951</v>
      </c>
      <c r="K1531" s="3">
        <v>70000</v>
      </c>
      <c r="L1531" s="1">
        <v>7621</v>
      </c>
      <c r="M1531" s="1" t="s">
        <v>4</v>
      </c>
      <c r="N1531" s="1" t="s">
        <v>1683</v>
      </c>
    </row>
    <row r="1532" spans="1:14" x14ac:dyDescent="0.25">
      <c r="A1532" s="1">
        <v>10123</v>
      </c>
      <c r="B1532" s="1" t="s">
        <v>823</v>
      </c>
      <c r="C1532" s="1" t="s">
        <v>2</v>
      </c>
      <c r="D1532" s="1">
        <v>40757</v>
      </c>
      <c r="E1532" s="1" t="s">
        <v>1154</v>
      </c>
      <c r="F1532" s="32" t="str">
        <f>VLOOKUP(E1532,Grupo!A:B,2,0)</f>
        <v>_RX 0-11m</v>
      </c>
      <c r="G1532" s="1">
        <v>1</v>
      </c>
      <c r="H1532" s="1">
        <v>29195</v>
      </c>
      <c r="I1532" s="2">
        <v>40588</v>
      </c>
      <c r="J1532" s="1">
        <v>2972</v>
      </c>
      <c r="K1532" s="3">
        <v>98845.52</v>
      </c>
      <c r="L1532" s="1"/>
      <c r="M1532" s="1" t="s">
        <v>2</v>
      </c>
      <c r="N1532" s="1" t="s">
        <v>1684</v>
      </c>
    </row>
    <row r="1533" spans="1:14" x14ac:dyDescent="0.25">
      <c r="A1533" s="1">
        <v>1183</v>
      </c>
      <c r="B1533" s="1" t="s">
        <v>824</v>
      </c>
      <c r="C1533" s="1" t="s">
        <v>15</v>
      </c>
      <c r="D1533" s="1">
        <v>33790</v>
      </c>
      <c r="E1533" s="1" t="s">
        <v>1177</v>
      </c>
      <c r="F1533" s="32" t="str">
        <f>VLOOKUP(E1533,Grupo!A:B,2,0)</f>
        <v>_Colhedoras</v>
      </c>
      <c r="G1533" s="1">
        <v>1</v>
      </c>
      <c r="H1533" s="1">
        <v>29333</v>
      </c>
      <c r="I1533" s="2">
        <v>40589</v>
      </c>
      <c r="J1533" s="1">
        <v>2987</v>
      </c>
      <c r="K1533" s="3">
        <v>41000</v>
      </c>
      <c r="L1533" s="1">
        <v>7648</v>
      </c>
      <c r="M1533" s="1" t="s">
        <v>15</v>
      </c>
      <c r="N1533" s="1" t="s">
        <v>1451</v>
      </c>
    </row>
    <row r="1534" spans="1:14" x14ac:dyDescent="0.25">
      <c r="A1534" s="1">
        <v>9758</v>
      </c>
      <c r="B1534" s="1" t="s">
        <v>695</v>
      </c>
      <c r="C1534" s="1" t="s">
        <v>4</v>
      </c>
      <c r="D1534" s="1">
        <v>36460</v>
      </c>
      <c r="E1534" s="1" t="s">
        <v>1149</v>
      </c>
      <c r="F1534" s="32" t="str">
        <f>VLOOKUP(E1534,Grupo!A:B,2,0)</f>
        <v>_TMX 02-5 m</v>
      </c>
      <c r="G1534" s="1">
        <v>1</v>
      </c>
      <c r="H1534" s="1">
        <v>29543</v>
      </c>
      <c r="I1534" s="2">
        <v>40590</v>
      </c>
      <c r="J1534" s="1">
        <v>3001</v>
      </c>
      <c r="K1534" s="3">
        <v>33378</v>
      </c>
      <c r="L1534" s="1">
        <v>7625</v>
      </c>
      <c r="M1534" s="1" t="s">
        <v>4</v>
      </c>
      <c r="N1534" s="1" t="s">
        <v>1629</v>
      </c>
    </row>
    <row r="1535" spans="1:14" x14ac:dyDescent="0.25">
      <c r="A1535" s="1">
        <v>10052</v>
      </c>
      <c r="B1535" s="1" t="s">
        <v>825</v>
      </c>
      <c r="C1535" s="1" t="s">
        <v>10</v>
      </c>
      <c r="D1535" s="1">
        <v>37372</v>
      </c>
      <c r="E1535" s="1" t="s">
        <v>1139</v>
      </c>
      <c r="F1535" s="32" t="str">
        <f>VLOOKUP(E1535,Grupo!A:B,2,0)</f>
        <v>_TMX 02-5 m</v>
      </c>
      <c r="G1535" s="1">
        <v>1</v>
      </c>
      <c r="H1535" s="1">
        <v>28932</v>
      </c>
      <c r="I1535" s="2">
        <v>40591</v>
      </c>
      <c r="J1535" s="1">
        <v>3013</v>
      </c>
      <c r="K1535" s="3">
        <v>54000</v>
      </c>
      <c r="L1535" s="1">
        <v>7629</v>
      </c>
      <c r="M1535" s="1" t="s">
        <v>10</v>
      </c>
      <c r="N1535" s="1" t="s">
        <v>1476</v>
      </c>
    </row>
    <row r="1536" spans="1:14" x14ac:dyDescent="0.25">
      <c r="A1536" s="1">
        <v>10052</v>
      </c>
      <c r="B1536" s="1" t="s">
        <v>825</v>
      </c>
      <c r="C1536" s="1" t="s">
        <v>10</v>
      </c>
      <c r="D1536" s="1">
        <v>43103</v>
      </c>
      <c r="E1536" s="1" t="s">
        <v>1158</v>
      </c>
      <c r="F1536" s="32" t="str">
        <f>VLOOKUP(E1536,Grupo!A:B,2,0)</f>
        <v>_Unimix</v>
      </c>
      <c r="G1536" s="1">
        <v>1</v>
      </c>
      <c r="H1536" s="1">
        <v>28938</v>
      </c>
      <c r="I1536" s="2">
        <v>40591</v>
      </c>
      <c r="J1536" s="1">
        <v>3014</v>
      </c>
      <c r="K1536" s="3">
        <v>15200</v>
      </c>
      <c r="L1536" s="1">
        <v>7610</v>
      </c>
      <c r="M1536" s="1" t="s">
        <v>10</v>
      </c>
      <c r="N1536" s="1" t="s">
        <v>1476</v>
      </c>
    </row>
    <row r="1537" spans="1:14" x14ac:dyDescent="0.25">
      <c r="A1537" s="1">
        <v>10120</v>
      </c>
      <c r="B1537" s="1" t="s">
        <v>828</v>
      </c>
      <c r="C1537" s="1" t="s">
        <v>29</v>
      </c>
      <c r="D1537" s="1">
        <v>33790</v>
      </c>
      <c r="E1537" s="1" t="s">
        <v>1177</v>
      </c>
      <c r="F1537" s="32" t="str">
        <f>VLOOKUP(E1537,Grupo!A:B,2,0)</f>
        <v>_Colhedoras</v>
      </c>
      <c r="G1537" s="1">
        <v>1</v>
      </c>
      <c r="H1537" s="1">
        <v>29334</v>
      </c>
      <c r="I1537" s="2">
        <v>40592</v>
      </c>
      <c r="J1537" s="1">
        <v>3031</v>
      </c>
      <c r="K1537" s="3">
        <v>49900</v>
      </c>
      <c r="L1537" s="1">
        <v>7649</v>
      </c>
      <c r="M1537" s="1" t="s">
        <v>29</v>
      </c>
      <c r="N1537" s="1" t="s">
        <v>1687</v>
      </c>
    </row>
    <row r="1538" spans="1:14" x14ac:dyDescent="0.25">
      <c r="A1538" s="1">
        <v>2320</v>
      </c>
      <c r="B1538" s="1" t="s">
        <v>321</v>
      </c>
      <c r="C1538" s="1" t="s">
        <v>79</v>
      </c>
      <c r="D1538" s="1">
        <v>44523</v>
      </c>
      <c r="E1538" s="1" t="s">
        <v>1170</v>
      </c>
      <c r="F1538" s="32" t="str">
        <f>VLOOKUP(E1538,Grupo!A:B,2,0)</f>
        <v>_Distribuidor_Ester</v>
      </c>
      <c r="G1538" s="1">
        <v>1</v>
      </c>
      <c r="H1538" s="1">
        <v>29466</v>
      </c>
      <c r="I1538" s="2">
        <v>40592</v>
      </c>
      <c r="J1538" s="1">
        <v>3028</v>
      </c>
      <c r="K1538" s="3">
        <v>16900.73</v>
      </c>
      <c r="L1538" s="1"/>
      <c r="M1538" s="1" t="s">
        <v>79</v>
      </c>
      <c r="N1538" s="1" t="s">
        <v>1406</v>
      </c>
    </row>
    <row r="1539" spans="1:14" x14ac:dyDescent="0.25">
      <c r="A1539" s="1">
        <v>2587</v>
      </c>
      <c r="B1539" s="1" t="s">
        <v>826</v>
      </c>
      <c r="C1539" s="1" t="s">
        <v>29</v>
      </c>
      <c r="D1539" s="1">
        <v>43239</v>
      </c>
      <c r="E1539" s="1" t="s">
        <v>2018</v>
      </c>
      <c r="F1539" s="32" t="str">
        <f>VLOOKUP(E1539,Grupo!A:B,2,0)</f>
        <v>_TMX 06-10 m</v>
      </c>
      <c r="G1539" s="1">
        <v>1</v>
      </c>
      <c r="H1539" s="1">
        <v>28905</v>
      </c>
      <c r="I1539" s="2">
        <v>40592</v>
      </c>
      <c r="J1539" s="1">
        <v>3033</v>
      </c>
      <c r="K1539" s="3">
        <v>95000</v>
      </c>
      <c r="L1539" s="1">
        <v>7626</v>
      </c>
      <c r="M1539" s="1" t="s">
        <v>29</v>
      </c>
      <c r="N1539" s="1" t="s">
        <v>1685</v>
      </c>
    </row>
    <row r="1540" spans="1:14" x14ac:dyDescent="0.25">
      <c r="A1540" s="1">
        <v>2320</v>
      </c>
      <c r="B1540" s="1" t="s">
        <v>321</v>
      </c>
      <c r="C1540" s="1" t="s">
        <v>79</v>
      </c>
      <c r="D1540" s="1">
        <v>41815</v>
      </c>
      <c r="E1540" s="32" t="s">
        <v>2940</v>
      </c>
      <c r="F1540" s="32" t="str">
        <f>VLOOKUP(E1540,Grupo!A:B,2,0)</f>
        <v>_VM 2-8 m</v>
      </c>
      <c r="G1540" s="1">
        <v>1</v>
      </c>
      <c r="H1540" s="1">
        <v>28949</v>
      </c>
      <c r="I1540" s="2">
        <v>40592</v>
      </c>
      <c r="J1540" s="1">
        <v>3027</v>
      </c>
      <c r="K1540" s="3">
        <v>30070.59</v>
      </c>
      <c r="L1540" s="1"/>
      <c r="M1540" s="1" t="s">
        <v>79</v>
      </c>
      <c r="N1540" s="1" t="s">
        <v>1406</v>
      </c>
    </row>
    <row r="1541" spans="1:14" x14ac:dyDescent="0.25">
      <c r="A1541" s="1">
        <v>10118</v>
      </c>
      <c r="B1541" s="1" t="s">
        <v>827</v>
      </c>
      <c r="C1541" s="1" t="s">
        <v>67</v>
      </c>
      <c r="D1541" s="1">
        <v>41719</v>
      </c>
      <c r="E1541" s="1" t="s">
        <v>1164</v>
      </c>
      <c r="F1541" s="32" t="str">
        <f>VLOOKUP(E1541,Grupo!A:B,2,0)</f>
        <v>_Colhedoras</v>
      </c>
      <c r="G1541" s="1">
        <v>1</v>
      </c>
      <c r="H1541" s="1">
        <v>28954</v>
      </c>
      <c r="I1541" s="2">
        <v>40592</v>
      </c>
      <c r="J1541" s="1">
        <v>3022</v>
      </c>
      <c r="K1541" s="3">
        <v>35000</v>
      </c>
      <c r="L1541" s="1">
        <v>7602</v>
      </c>
      <c r="M1541" s="1" t="s">
        <v>67</v>
      </c>
      <c r="N1541" s="1" t="s">
        <v>1686</v>
      </c>
    </row>
    <row r="1542" spans="1:14" x14ac:dyDescent="0.25">
      <c r="A1542" s="1">
        <v>10052</v>
      </c>
      <c r="B1542" s="1" t="s">
        <v>825</v>
      </c>
      <c r="C1542" s="1" t="s">
        <v>10</v>
      </c>
      <c r="D1542" s="1">
        <v>37207</v>
      </c>
      <c r="E1542" s="1" t="s">
        <v>1138</v>
      </c>
      <c r="F1542" s="32" t="str">
        <f>VLOOKUP(E1542,Grupo!A:B,2,0)</f>
        <v>_TMX 02-5 m</v>
      </c>
      <c r="G1542" s="1">
        <v>1</v>
      </c>
      <c r="H1542" s="1">
        <v>28936</v>
      </c>
      <c r="I1542" s="2">
        <v>40596</v>
      </c>
      <c r="J1542" s="1">
        <v>3061</v>
      </c>
      <c r="K1542" s="3">
        <v>49000</v>
      </c>
      <c r="L1542" s="1">
        <v>7613</v>
      </c>
      <c r="M1542" s="1" t="s">
        <v>10</v>
      </c>
      <c r="N1542" s="1" t="s">
        <v>1476</v>
      </c>
    </row>
    <row r="1543" spans="1:14" x14ac:dyDescent="0.25">
      <c r="A1543" s="1">
        <v>10052</v>
      </c>
      <c r="B1543" s="1" t="s">
        <v>825</v>
      </c>
      <c r="C1543" s="1" t="s">
        <v>10</v>
      </c>
      <c r="D1543" s="1">
        <v>37372</v>
      </c>
      <c r="E1543" s="1" t="s">
        <v>1139</v>
      </c>
      <c r="F1543" s="32" t="str">
        <f>VLOOKUP(E1543,Grupo!A:B,2,0)</f>
        <v>_TMX 02-5 m</v>
      </c>
      <c r="G1543" s="1">
        <v>1</v>
      </c>
      <c r="H1543" s="1">
        <v>28933</v>
      </c>
      <c r="I1543" s="2">
        <v>40596</v>
      </c>
      <c r="J1543" s="1">
        <v>3060</v>
      </c>
      <c r="K1543" s="3">
        <v>54000</v>
      </c>
      <c r="L1543" s="1">
        <v>7615</v>
      </c>
      <c r="M1543" s="1" t="s">
        <v>10</v>
      </c>
      <c r="N1543" s="1" t="s">
        <v>1476</v>
      </c>
    </row>
    <row r="1544" spans="1:14" x14ac:dyDescent="0.25">
      <c r="A1544" s="1">
        <v>10146</v>
      </c>
      <c r="B1544" s="1" t="s">
        <v>829</v>
      </c>
      <c r="C1544" s="1" t="s">
        <v>2</v>
      </c>
      <c r="D1544" s="1">
        <v>32582</v>
      </c>
      <c r="E1544" s="1" t="s">
        <v>1164</v>
      </c>
      <c r="F1544" s="32" t="str">
        <f>VLOOKUP(E1544,Grupo!A:B,2,0)</f>
        <v>_Colhedoras</v>
      </c>
      <c r="G1544" s="1">
        <v>1</v>
      </c>
      <c r="H1544" s="1">
        <v>29539</v>
      </c>
      <c r="I1544" s="2">
        <v>40596</v>
      </c>
      <c r="J1544" s="1">
        <v>3070</v>
      </c>
      <c r="K1544" s="3">
        <v>20000</v>
      </c>
      <c r="L1544" s="1">
        <v>6923</v>
      </c>
      <c r="M1544" s="1" t="s">
        <v>2</v>
      </c>
      <c r="N1544" s="1" t="s">
        <v>1688</v>
      </c>
    </row>
    <row r="1545" spans="1:14" x14ac:dyDescent="0.25">
      <c r="A1545" s="1">
        <v>10126</v>
      </c>
      <c r="B1545" s="1" t="s">
        <v>830</v>
      </c>
      <c r="C1545" s="1" t="s">
        <v>29</v>
      </c>
      <c r="D1545" s="1">
        <v>31744</v>
      </c>
      <c r="E1545" s="1" t="s">
        <v>1153</v>
      </c>
      <c r="F1545" s="32" t="str">
        <f>VLOOKUP(E1545,Grupo!A:B,2,0)</f>
        <v>_RX 0-11m</v>
      </c>
      <c r="G1545" s="1">
        <v>1</v>
      </c>
      <c r="H1545" s="1">
        <v>29713</v>
      </c>
      <c r="I1545" s="2">
        <v>40596</v>
      </c>
      <c r="J1545" s="1">
        <v>3073</v>
      </c>
      <c r="K1545" s="3">
        <v>72000</v>
      </c>
      <c r="L1545" s="1">
        <v>7611</v>
      </c>
      <c r="M1545" s="1" t="s">
        <v>29</v>
      </c>
      <c r="N1545" s="1" t="s">
        <v>1689</v>
      </c>
    </row>
    <row r="1546" spans="1:14" x14ac:dyDescent="0.25">
      <c r="A1546" s="1">
        <v>880</v>
      </c>
      <c r="B1546" s="1" t="s">
        <v>215</v>
      </c>
      <c r="C1546" s="1" t="s">
        <v>4</v>
      </c>
      <c r="D1546" s="1">
        <v>37372</v>
      </c>
      <c r="E1546" s="1" t="s">
        <v>1139</v>
      </c>
      <c r="F1546" s="32" t="str">
        <f>VLOOKUP(E1546,Grupo!A:B,2,0)</f>
        <v>_TMX 02-5 m</v>
      </c>
      <c r="G1546" s="1">
        <v>1</v>
      </c>
      <c r="H1546" s="1">
        <v>29318</v>
      </c>
      <c r="I1546" s="2">
        <v>40596</v>
      </c>
      <c r="J1546" s="1">
        <v>3052</v>
      </c>
      <c r="K1546" s="3">
        <v>57699.65</v>
      </c>
      <c r="L1546" s="1">
        <v>7633</v>
      </c>
      <c r="M1546" s="1" t="s">
        <v>4</v>
      </c>
      <c r="N1546" s="1" t="s">
        <v>1259</v>
      </c>
    </row>
    <row r="1547" spans="1:14" x14ac:dyDescent="0.25">
      <c r="A1547" s="1">
        <v>880</v>
      </c>
      <c r="B1547" s="1" t="s">
        <v>215</v>
      </c>
      <c r="C1547" s="1" t="s">
        <v>4</v>
      </c>
      <c r="D1547" s="1">
        <v>37372</v>
      </c>
      <c r="E1547" s="1" t="s">
        <v>1139</v>
      </c>
      <c r="F1547" s="32" t="str">
        <f>VLOOKUP(E1547,Grupo!A:B,2,0)</f>
        <v>_TMX 02-5 m</v>
      </c>
      <c r="G1547" s="1">
        <v>1</v>
      </c>
      <c r="H1547" s="1">
        <v>29319</v>
      </c>
      <c r="I1547" s="2">
        <v>40596</v>
      </c>
      <c r="J1547" s="1">
        <v>3053</v>
      </c>
      <c r="K1547" s="3">
        <v>57699.65</v>
      </c>
      <c r="L1547" s="1">
        <v>7634</v>
      </c>
      <c r="M1547" s="1" t="s">
        <v>4</v>
      </c>
      <c r="N1547" s="1" t="s">
        <v>1259</v>
      </c>
    </row>
    <row r="1548" spans="1:14" x14ac:dyDescent="0.25">
      <c r="A1548" s="1">
        <v>10146</v>
      </c>
      <c r="B1548" s="1" t="s">
        <v>829</v>
      </c>
      <c r="C1548" s="1" t="s">
        <v>2</v>
      </c>
      <c r="D1548" s="1">
        <v>2384</v>
      </c>
      <c r="E1548" s="1" t="s">
        <v>1148</v>
      </c>
      <c r="F1548" s="32" t="str">
        <f>VLOOKUP(E1548,Grupo!A:B,2,0)</f>
        <v>_TMX 02-5 m</v>
      </c>
      <c r="G1548" s="1">
        <v>1</v>
      </c>
      <c r="H1548" s="1">
        <v>29538</v>
      </c>
      <c r="I1548" s="2">
        <v>40596</v>
      </c>
      <c r="J1548" s="1">
        <v>3069</v>
      </c>
      <c r="K1548" s="3">
        <v>25000</v>
      </c>
      <c r="L1548" s="1">
        <v>3723</v>
      </c>
      <c r="M1548" s="1" t="s">
        <v>2</v>
      </c>
      <c r="N1548" s="1" t="s">
        <v>1688</v>
      </c>
    </row>
    <row r="1549" spans="1:14" x14ac:dyDescent="0.25">
      <c r="A1549" s="1">
        <v>10147</v>
      </c>
      <c r="B1549" s="1" t="s">
        <v>831</v>
      </c>
      <c r="C1549" s="1" t="s">
        <v>10</v>
      </c>
      <c r="D1549" s="1">
        <v>42121</v>
      </c>
      <c r="E1549" s="1" t="s">
        <v>2156</v>
      </c>
      <c r="F1549" s="32" t="str">
        <f>VLOOKUP(E1549,Grupo!A:B,2,0)</f>
        <v>_RX 15-20 m</v>
      </c>
      <c r="G1549" s="1">
        <v>1</v>
      </c>
      <c r="H1549" s="1">
        <v>29787</v>
      </c>
      <c r="I1549" s="2">
        <v>40597</v>
      </c>
      <c r="J1549" s="1">
        <v>3080</v>
      </c>
      <c r="K1549" s="3">
        <v>175000</v>
      </c>
      <c r="L1549" s="1"/>
      <c r="M1549" s="1" t="s">
        <v>10</v>
      </c>
      <c r="N1549" s="1" t="s">
        <v>1218</v>
      </c>
    </row>
    <row r="1550" spans="1:14" x14ac:dyDescent="0.25">
      <c r="A1550" s="1">
        <v>10074</v>
      </c>
      <c r="B1550" s="1" t="s">
        <v>832</v>
      </c>
      <c r="C1550" s="1" t="s">
        <v>79</v>
      </c>
      <c r="D1550" s="1">
        <v>35947</v>
      </c>
      <c r="E1550" s="1" t="s">
        <v>1990</v>
      </c>
      <c r="F1550" s="32" t="e">
        <f>VLOOKUP(E1550,Grupo!A:B,2,0)</f>
        <v>#N/A</v>
      </c>
      <c r="G1550" s="1">
        <v>1</v>
      </c>
      <c r="H1550" s="1">
        <v>29821</v>
      </c>
      <c r="I1550" s="2">
        <v>40597</v>
      </c>
      <c r="J1550" s="1">
        <v>3087</v>
      </c>
      <c r="K1550" s="3">
        <v>350000</v>
      </c>
      <c r="L1550" s="1">
        <v>6373</v>
      </c>
      <c r="M1550" s="1" t="s">
        <v>79</v>
      </c>
      <c r="N1550" s="1" t="s">
        <v>1690</v>
      </c>
    </row>
    <row r="1551" spans="1:14" x14ac:dyDescent="0.25">
      <c r="A1551" s="1">
        <v>10105</v>
      </c>
      <c r="B1551" s="1" t="s">
        <v>833</v>
      </c>
      <c r="C1551" s="1" t="s">
        <v>4</v>
      </c>
      <c r="D1551" s="1">
        <v>8347</v>
      </c>
      <c r="E1551" s="1" t="s">
        <v>1987</v>
      </c>
      <c r="F1551" s="32" t="str">
        <f>VLOOKUP(E1551,Grupo!A:B,2,0)</f>
        <v>_Colhedoras</v>
      </c>
      <c r="G1551" s="1">
        <v>1</v>
      </c>
      <c r="H1551" s="1">
        <v>29554</v>
      </c>
      <c r="I1551" s="2">
        <v>40598</v>
      </c>
      <c r="J1551" s="1">
        <v>3108</v>
      </c>
      <c r="K1551" s="3">
        <v>23000</v>
      </c>
      <c r="L1551" s="1">
        <v>5748</v>
      </c>
      <c r="M1551" s="1" t="s">
        <v>4</v>
      </c>
      <c r="N1551" s="1" t="s">
        <v>1486</v>
      </c>
    </row>
    <row r="1552" spans="1:14" x14ac:dyDescent="0.25">
      <c r="A1552" s="1">
        <v>2110</v>
      </c>
      <c r="B1552" s="1" t="s">
        <v>834</v>
      </c>
      <c r="C1552" s="1" t="s">
        <v>1</v>
      </c>
      <c r="D1552" s="1">
        <v>40526</v>
      </c>
      <c r="E1552" s="1" t="s">
        <v>1151</v>
      </c>
      <c r="F1552" s="32" t="str">
        <f>VLOOKUP(E1552,Grupo!A:B,2,0)</f>
        <v>_RX 0-11m</v>
      </c>
      <c r="G1552" s="1">
        <v>1</v>
      </c>
      <c r="H1552" s="1">
        <v>29540</v>
      </c>
      <c r="I1552" s="2">
        <v>40599</v>
      </c>
      <c r="J1552" s="1">
        <v>3122</v>
      </c>
      <c r="K1552" s="3">
        <v>100000</v>
      </c>
      <c r="L1552" s="1">
        <v>7606</v>
      </c>
      <c r="M1552" s="1" t="s">
        <v>1</v>
      </c>
      <c r="N1552" s="1" t="s">
        <v>1691</v>
      </c>
    </row>
    <row r="1553" spans="1:14" x14ac:dyDescent="0.25">
      <c r="A1553" s="1">
        <v>9788</v>
      </c>
      <c r="B1553" s="1" t="s">
        <v>725</v>
      </c>
      <c r="C1553" s="1" t="s">
        <v>4</v>
      </c>
      <c r="D1553" s="1">
        <v>33790</v>
      </c>
      <c r="E1553" s="1" t="s">
        <v>1177</v>
      </c>
      <c r="F1553" s="32" t="str">
        <f>VLOOKUP(E1553,Grupo!A:B,2,0)</f>
        <v>_Colhedoras</v>
      </c>
      <c r="G1553" s="1">
        <v>1</v>
      </c>
      <c r="H1553" s="1">
        <v>29868</v>
      </c>
      <c r="I1553" s="2">
        <v>40602</v>
      </c>
      <c r="J1553" s="1">
        <v>3151</v>
      </c>
      <c r="K1553" s="3">
        <v>3382.02</v>
      </c>
      <c r="L1553" s="1"/>
      <c r="M1553" s="1" t="s">
        <v>4</v>
      </c>
      <c r="N1553" s="1" t="s">
        <v>1643</v>
      </c>
    </row>
    <row r="1554" spans="1:14" x14ac:dyDescent="0.25">
      <c r="A1554" s="1">
        <v>880</v>
      </c>
      <c r="B1554" s="1" t="s">
        <v>215</v>
      </c>
      <c r="C1554" s="1" t="s">
        <v>4</v>
      </c>
      <c r="D1554" s="1">
        <v>42918</v>
      </c>
      <c r="E1554" s="1" t="s">
        <v>2019</v>
      </c>
      <c r="F1554" s="32" t="str">
        <f>VLOOKUP(E1554,Grupo!A:B,2,0)</f>
        <v>_TMX 06-10 m</v>
      </c>
      <c r="G1554" s="1">
        <v>1</v>
      </c>
      <c r="H1554" s="1">
        <v>29361</v>
      </c>
      <c r="I1554" s="2">
        <v>40603</v>
      </c>
      <c r="J1554" s="1">
        <v>3173</v>
      </c>
      <c r="K1554" s="3">
        <v>50620</v>
      </c>
      <c r="L1554" s="1">
        <v>7652</v>
      </c>
      <c r="M1554" s="1" t="s">
        <v>4</v>
      </c>
      <c r="N1554" s="1" t="s">
        <v>1209</v>
      </c>
    </row>
    <row r="1555" spans="1:14" x14ac:dyDescent="0.25">
      <c r="A1555" s="1">
        <v>9758</v>
      </c>
      <c r="B1555" s="1" t="s">
        <v>695</v>
      </c>
      <c r="C1555" s="1" t="s">
        <v>4</v>
      </c>
      <c r="D1555" s="1">
        <v>44133</v>
      </c>
      <c r="E1555" s="1" t="s">
        <v>1969</v>
      </c>
      <c r="F1555" s="32" t="e">
        <f>VLOOKUP(E1555,Grupo!A:B,2,0)</f>
        <v>#N/A</v>
      </c>
      <c r="G1555" s="1">
        <v>1</v>
      </c>
      <c r="H1555" s="1">
        <v>29853</v>
      </c>
      <c r="I1555" s="2">
        <v>40603</v>
      </c>
      <c r="J1555" s="1">
        <v>3158</v>
      </c>
      <c r="K1555" s="3">
        <v>21800</v>
      </c>
      <c r="L1555" s="1"/>
      <c r="M1555" s="1" t="s">
        <v>4</v>
      </c>
      <c r="N1555" s="1" t="s">
        <v>1629</v>
      </c>
    </row>
    <row r="1556" spans="1:14" x14ac:dyDescent="0.25">
      <c r="A1556" s="1">
        <v>9758</v>
      </c>
      <c r="B1556" s="1" t="s">
        <v>695</v>
      </c>
      <c r="C1556" s="1" t="s">
        <v>4</v>
      </c>
      <c r="D1556" s="1">
        <v>43103</v>
      </c>
      <c r="E1556" s="1" t="s">
        <v>1158</v>
      </c>
      <c r="F1556" s="32" t="str">
        <f>VLOOKUP(E1556,Grupo!A:B,2,0)</f>
        <v>_Unimix</v>
      </c>
      <c r="G1556" s="1">
        <v>1</v>
      </c>
      <c r="H1556" s="1">
        <v>29774</v>
      </c>
      <c r="I1556" s="2">
        <v>40603</v>
      </c>
      <c r="J1556" s="1">
        <v>3157</v>
      </c>
      <c r="K1556" s="3">
        <v>18200</v>
      </c>
      <c r="L1556" s="1"/>
      <c r="M1556" s="1" t="s">
        <v>4</v>
      </c>
      <c r="N1556" s="1" t="s">
        <v>1629</v>
      </c>
    </row>
    <row r="1557" spans="1:14" x14ac:dyDescent="0.25">
      <c r="A1557" s="1">
        <v>1046</v>
      </c>
      <c r="B1557" s="1" t="s">
        <v>37</v>
      </c>
      <c r="C1557" s="1" t="s">
        <v>29</v>
      </c>
      <c r="D1557" s="1">
        <v>41711</v>
      </c>
      <c r="E1557" s="32" t="s">
        <v>3057</v>
      </c>
      <c r="F1557" s="32" t="str">
        <f>VLOOKUP(E1557,Grupo!A:B,2,0)</f>
        <v>_VM 2-8 m</v>
      </c>
      <c r="G1557" s="1">
        <v>1</v>
      </c>
      <c r="H1557" s="1">
        <v>29895</v>
      </c>
      <c r="I1557" s="2">
        <v>40604</v>
      </c>
      <c r="J1557" s="1">
        <v>3190</v>
      </c>
      <c r="K1557" s="3">
        <v>44700</v>
      </c>
      <c r="L1557" s="1">
        <v>7516</v>
      </c>
      <c r="M1557" s="1" t="s">
        <v>29</v>
      </c>
      <c r="N1557" s="1" t="s">
        <v>1213</v>
      </c>
    </row>
    <row r="1558" spans="1:14" x14ac:dyDescent="0.25">
      <c r="A1558" s="1">
        <v>10082</v>
      </c>
      <c r="B1558" s="1" t="s">
        <v>835</v>
      </c>
      <c r="C1558" s="1" t="s">
        <v>4</v>
      </c>
      <c r="D1558" s="1">
        <v>37090</v>
      </c>
      <c r="E1558" s="1" t="s">
        <v>1142</v>
      </c>
      <c r="F1558" s="32" t="str">
        <f>VLOOKUP(E1558,Grupo!A:B,2,0)</f>
        <v>_TMX 02-5 m</v>
      </c>
      <c r="G1558" s="1">
        <v>1</v>
      </c>
      <c r="H1558" s="1">
        <v>29378</v>
      </c>
      <c r="I1558" s="2">
        <v>40605</v>
      </c>
      <c r="J1558" s="1">
        <v>3200</v>
      </c>
      <c r="K1558" s="3">
        <v>42000</v>
      </c>
      <c r="L1558" s="1">
        <v>7681</v>
      </c>
      <c r="M1558" s="1" t="s">
        <v>4</v>
      </c>
      <c r="N1558" s="1" t="s">
        <v>1514</v>
      </c>
    </row>
    <row r="1559" spans="1:14" x14ac:dyDescent="0.25">
      <c r="A1559" s="1">
        <v>10082</v>
      </c>
      <c r="B1559" s="1" t="s">
        <v>835</v>
      </c>
      <c r="C1559" s="1" t="s">
        <v>4</v>
      </c>
      <c r="D1559" s="1">
        <v>37090</v>
      </c>
      <c r="E1559" s="1" t="s">
        <v>1142</v>
      </c>
      <c r="F1559" s="32" t="str">
        <f>VLOOKUP(E1559,Grupo!A:B,2,0)</f>
        <v>_TMX 02-5 m</v>
      </c>
      <c r="G1559" s="1">
        <v>1</v>
      </c>
      <c r="H1559" s="1">
        <v>29379</v>
      </c>
      <c r="I1559" s="2">
        <v>40605</v>
      </c>
      <c r="J1559" s="1">
        <v>3201</v>
      </c>
      <c r="K1559" s="3">
        <v>42000</v>
      </c>
      <c r="L1559" s="1">
        <v>7653</v>
      </c>
      <c r="M1559" s="1" t="s">
        <v>4</v>
      </c>
      <c r="N1559" s="1" t="s">
        <v>1514</v>
      </c>
    </row>
    <row r="1560" spans="1:14" x14ac:dyDescent="0.25">
      <c r="A1560" s="1">
        <v>880</v>
      </c>
      <c r="B1560" s="1" t="s">
        <v>215</v>
      </c>
      <c r="C1560" s="1" t="s">
        <v>4</v>
      </c>
      <c r="D1560" s="1">
        <v>37090</v>
      </c>
      <c r="E1560" s="1" t="s">
        <v>1142</v>
      </c>
      <c r="F1560" s="32" t="str">
        <f>VLOOKUP(E1560,Grupo!A:B,2,0)</f>
        <v>_TMX 02-5 m</v>
      </c>
      <c r="G1560" s="1">
        <v>1</v>
      </c>
      <c r="H1560" s="1">
        <v>29407</v>
      </c>
      <c r="I1560" s="2">
        <v>40606</v>
      </c>
      <c r="J1560" s="1">
        <v>3221</v>
      </c>
      <c r="K1560" s="3">
        <v>35858.01</v>
      </c>
      <c r="L1560" s="1">
        <v>7682</v>
      </c>
      <c r="M1560" s="1" t="s">
        <v>4</v>
      </c>
      <c r="N1560" s="1" t="s">
        <v>1259</v>
      </c>
    </row>
    <row r="1561" spans="1:14" x14ac:dyDescent="0.25">
      <c r="A1561" s="1">
        <v>880</v>
      </c>
      <c r="B1561" s="1" t="s">
        <v>215</v>
      </c>
      <c r="C1561" s="1" t="s">
        <v>4</v>
      </c>
      <c r="D1561" s="1">
        <v>37372</v>
      </c>
      <c r="E1561" s="1" t="s">
        <v>1139</v>
      </c>
      <c r="F1561" s="32" t="str">
        <f>VLOOKUP(E1561,Grupo!A:B,2,0)</f>
        <v>_TMX 02-5 m</v>
      </c>
      <c r="G1561" s="1">
        <v>1</v>
      </c>
      <c r="H1561" s="1">
        <v>29320</v>
      </c>
      <c r="I1561" s="2">
        <v>40606</v>
      </c>
      <c r="J1561" s="1">
        <v>3220</v>
      </c>
      <c r="K1561" s="3">
        <v>57699.65</v>
      </c>
      <c r="L1561" s="1">
        <v>7617</v>
      </c>
      <c r="M1561" s="1" t="s">
        <v>4</v>
      </c>
      <c r="N1561" s="1" t="s">
        <v>1259</v>
      </c>
    </row>
    <row r="1562" spans="1:14" x14ac:dyDescent="0.25">
      <c r="A1562" s="1">
        <v>880</v>
      </c>
      <c r="B1562" s="1" t="s">
        <v>215</v>
      </c>
      <c r="C1562" s="1" t="s">
        <v>4</v>
      </c>
      <c r="D1562" s="1">
        <v>36952</v>
      </c>
      <c r="E1562" s="1" t="s">
        <v>1141</v>
      </c>
      <c r="F1562" s="32" t="str">
        <f>VLOOKUP(E1562,Grupo!A:B,2,0)</f>
        <v>_TMX 06-10 m</v>
      </c>
      <c r="G1562" s="1">
        <v>1</v>
      </c>
      <c r="H1562" s="1">
        <v>29450</v>
      </c>
      <c r="I1562" s="2">
        <v>40613</v>
      </c>
      <c r="J1562" s="1">
        <v>3276</v>
      </c>
      <c r="K1562" s="3">
        <v>97218</v>
      </c>
      <c r="L1562" s="1">
        <v>7655</v>
      </c>
      <c r="M1562" s="1" t="s">
        <v>4</v>
      </c>
      <c r="N1562" s="1" t="s">
        <v>1259</v>
      </c>
    </row>
    <row r="1563" spans="1:14" x14ac:dyDescent="0.25">
      <c r="A1563" s="1">
        <v>880</v>
      </c>
      <c r="B1563" s="1" t="s">
        <v>215</v>
      </c>
      <c r="C1563" s="1" t="s">
        <v>4</v>
      </c>
      <c r="D1563" s="1">
        <v>37090</v>
      </c>
      <c r="E1563" s="1" t="s">
        <v>1142</v>
      </c>
      <c r="F1563" s="32" t="str">
        <f>VLOOKUP(E1563,Grupo!A:B,2,0)</f>
        <v>_TMX 02-5 m</v>
      </c>
      <c r="G1563" s="1">
        <v>1</v>
      </c>
      <c r="H1563" s="1">
        <v>29610</v>
      </c>
      <c r="I1563" s="2">
        <v>40617</v>
      </c>
      <c r="J1563" s="1">
        <v>3298</v>
      </c>
      <c r="K1563" s="3">
        <v>35858.01</v>
      </c>
      <c r="L1563" s="1">
        <v>7659</v>
      </c>
      <c r="M1563" s="1" t="s">
        <v>4</v>
      </c>
      <c r="N1563" s="1" t="s">
        <v>1259</v>
      </c>
    </row>
    <row r="1564" spans="1:14" x14ac:dyDescent="0.25">
      <c r="A1564" s="1">
        <v>880</v>
      </c>
      <c r="B1564" s="1" t="s">
        <v>215</v>
      </c>
      <c r="C1564" s="1" t="s">
        <v>4</v>
      </c>
      <c r="D1564" s="1">
        <v>43103</v>
      </c>
      <c r="E1564" s="1" t="s">
        <v>1158</v>
      </c>
      <c r="F1564" s="32" t="str">
        <f>VLOOKUP(E1564,Grupo!A:B,2,0)</f>
        <v>_Unimix</v>
      </c>
      <c r="G1564" s="1">
        <v>1</v>
      </c>
      <c r="H1564" s="1">
        <v>29332</v>
      </c>
      <c r="I1564" s="2">
        <v>40617</v>
      </c>
      <c r="J1564" s="1">
        <v>3297</v>
      </c>
      <c r="K1564" s="3">
        <v>17669.669999999998</v>
      </c>
      <c r="L1564" s="1">
        <v>7628</v>
      </c>
      <c r="M1564" s="1" t="s">
        <v>4</v>
      </c>
      <c r="N1564" s="1" t="s">
        <v>1259</v>
      </c>
    </row>
    <row r="1565" spans="1:14" x14ac:dyDescent="0.25">
      <c r="A1565" s="1">
        <v>7862</v>
      </c>
      <c r="B1565" s="1" t="s">
        <v>732</v>
      </c>
      <c r="C1565" s="1" t="s">
        <v>10</v>
      </c>
      <c r="D1565" s="1">
        <v>41014</v>
      </c>
      <c r="E1565" s="1" t="s">
        <v>1143</v>
      </c>
      <c r="F1565" s="32" t="e">
        <f>VLOOKUP(E1565,Grupo!A:B,2,0)</f>
        <v>#N/A</v>
      </c>
      <c r="G1565" s="1">
        <v>1</v>
      </c>
      <c r="H1565" s="1">
        <v>29995</v>
      </c>
      <c r="I1565" s="2">
        <v>40618</v>
      </c>
      <c r="J1565" s="1">
        <v>3317</v>
      </c>
      <c r="K1565" s="3">
        <v>50190</v>
      </c>
      <c r="L1565" s="1">
        <v>6013</v>
      </c>
      <c r="M1565" s="1" t="s">
        <v>10</v>
      </c>
      <c r="N1565" s="1" t="s">
        <v>1568</v>
      </c>
    </row>
    <row r="1566" spans="1:14" x14ac:dyDescent="0.25">
      <c r="A1566" s="1">
        <v>9590</v>
      </c>
      <c r="B1566" s="1" t="s">
        <v>639</v>
      </c>
      <c r="C1566" s="1" t="s">
        <v>582</v>
      </c>
      <c r="D1566" s="1">
        <v>33790</v>
      </c>
      <c r="E1566" s="1" t="s">
        <v>1177</v>
      </c>
      <c r="F1566" s="32" t="str">
        <f>VLOOKUP(E1566,Grupo!A:B,2,0)</f>
        <v>_Colhedoras</v>
      </c>
      <c r="G1566" s="1">
        <v>1</v>
      </c>
      <c r="H1566" s="1">
        <v>26348</v>
      </c>
      <c r="I1566" s="2">
        <v>40619</v>
      </c>
      <c r="J1566" s="1">
        <v>3341</v>
      </c>
      <c r="K1566" s="3">
        <v>32500</v>
      </c>
      <c r="L1566" s="1">
        <v>7395</v>
      </c>
      <c r="M1566" s="1" t="s">
        <v>582</v>
      </c>
      <c r="N1566" s="1" t="s">
        <v>1601</v>
      </c>
    </row>
    <row r="1567" spans="1:14" x14ac:dyDescent="0.25">
      <c r="A1567" s="1">
        <v>1631</v>
      </c>
      <c r="B1567" s="1" t="s">
        <v>836</v>
      </c>
      <c r="C1567" s="1" t="s">
        <v>2</v>
      </c>
      <c r="D1567" s="1">
        <v>40757</v>
      </c>
      <c r="E1567" s="1" t="s">
        <v>1154</v>
      </c>
      <c r="F1567" s="32" t="str">
        <f>VLOOKUP(E1567,Grupo!A:B,2,0)</f>
        <v>_RX 0-11m</v>
      </c>
      <c r="G1567" s="1">
        <v>1</v>
      </c>
      <c r="H1567" s="1">
        <v>28611</v>
      </c>
      <c r="I1567" s="2">
        <v>40619</v>
      </c>
      <c r="J1567" s="1">
        <v>3348</v>
      </c>
      <c r="K1567" s="3">
        <v>75000</v>
      </c>
      <c r="L1567" s="1">
        <v>7596</v>
      </c>
      <c r="M1567" s="1" t="s">
        <v>2</v>
      </c>
      <c r="N1567" s="1" t="s">
        <v>1592</v>
      </c>
    </row>
    <row r="1568" spans="1:14" x14ac:dyDescent="0.25">
      <c r="A1568" s="1">
        <v>1631</v>
      </c>
      <c r="B1568" s="1" t="s">
        <v>836</v>
      </c>
      <c r="C1568" s="1" t="s">
        <v>2</v>
      </c>
      <c r="D1568" s="1">
        <v>41815</v>
      </c>
      <c r="E1568" s="32" t="s">
        <v>2940</v>
      </c>
      <c r="F1568" s="32" t="str">
        <f>VLOOKUP(E1568,Grupo!A:B,2,0)</f>
        <v>_VM 2-8 m</v>
      </c>
      <c r="G1568" s="1">
        <v>1</v>
      </c>
      <c r="H1568" s="1">
        <v>28612</v>
      </c>
      <c r="I1568" s="2">
        <v>40619</v>
      </c>
      <c r="J1568" s="1">
        <v>3349</v>
      </c>
      <c r="K1568" s="3">
        <v>25000</v>
      </c>
      <c r="L1568" s="1">
        <v>7511</v>
      </c>
      <c r="M1568" s="1" t="s">
        <v>2</v>
      </c>
      <c r="N1568" s="1" t="s">
        <v>1592</v>
      </c>
    </row>
    <row r="1569" spans="1:14" x14ac:dyDescent="0.25">
      <c r="A1569" s="1">
        <v>10009</v>
      </c>
      <c r="B1569" s="1" t="s">
        <v>837</v>
      </c>
      <c r="C1569" s="1" t="s">
        <v>165</v>
      </c>
      <c r="D1569" s="1">
        <v>42287</v>
      </c>
      <c r="E1569" s="1" t="s">
        <v>1170</v>
      </c>
      <c r="F1569" s="32" t="str">
        <f>VLOOKUP(E1569,Grupo!A:B,2,0)</f>
        <v>_Distribuidor_Ester</v>
      </c>
      <c r="G1569" s="1">
        <v>1</v>
      </c>
      <c r="H1569" s="1">
        <v>29586</v>
      </c>
      <c r="I1569" s="2">
        <v>40620</v>
      </c>
      <c r="J1569" s="1">
        <v>3359</v>
      </c>
      <c r="K1569" s="3">
        <v>21000</v>
      </c>
      <c r="L1569" s="1">
        <v>7683</v>
      </c>
      <c r="M1569" s="1" t="s">
        <v>165</v>
      </c>
      <c r="N1569" s="1" t="s">
        <v>1651</v>
      </c>
    </row>
    <row r="1570" spans="1:14" x14ac:dyDescent="0.25">
      <c r="A1570" s="1">
        <v>9850</v>
      </c>
      <c r="B1570" s="1" t="s">
        <v>838</v>
      </c>
      <c r="C1570" s="1" t="s">
        <v>67</v>
      </c>
      <c r="D1570" s="1">
        <v>41719</v>
      </c>
      <c r="E1570" s="1" t="s">
        <v>1164</v>
      </c>
      <c r="F1570" s="32" t="str">
        <f>VLOOKUP(E1570,Grupo!A:B,2,0)</f>
        <v>_Colhedoras</v>
      </c>
      <c r="G1570" s="1">
        <v>1</v>
      </c>
      <c r="H1570" s="1">
        <v>29844</v>
      </c>
      <c r="I1570" s="2">
        <v>40623</v>
      </c>
      <c r="J1570" s="1">
        <v>3377</v>
      </c>
      <c r="K1570" s="3">
        <v>31152</v>
      </c>
      <c r="L1570" s="1">
        <v>7692</v>
      </c>
      <c r="M1570" s="1" t="s">
        <v>67</v>
      </c>
      <c r="N1570" s="1" t="s">
        <v>1553</v>
      </c>
    </row>
    <row r="1571" spans="1:14" x14ac:dyDescent="0.25">
      <c r="A1571" s="1">
        <v>10174</v>
      </c>
      <c r="B1571" s="1" t="s">
        <v>839</v>
      </c>
      <c r="C1571" s="1" t="s">
        <v>4</v>
      </c>
      <c r="D1571" s="1">
        <v>44770</v>
      </c>
      <c r="E1571" s="1" t="s">
        <v>1993</v>
      </c>
      <c r="F1571" s="32" t="e">
        <f>VLOOKUP(E1571,Grupo!A:B,2,0)</f>
        <v>#N/A</v>
      </c>
      <c r="G1571" s="1">
        <v>1</v>
      </c>
      <c r="H1571" s="1">
        <v>30078</v>
      </c>
      <c r="I1571" s="2">
        <v>40626</v>
      </c>
      <c r="J1571" s="1">
        <v>3429</v>
      </c>
      <c r="K1571" s="3">
        <v>18000</v>
      </c>
      <c r="L1571" s="1" t="s">
        <v>2068</v>
      </c>
      <c r="M1571" s="1" t="s">
        <v>4</v>
      </c>
      <c r="N1571" s="1" t="s">
        <v>1692</v>
      </c>
    </row>
    <row r="1572" spans="1:14" x14ac:dyDescent="0.25">
      <c r="A1572" s="1">
        <v>10157</v>
      </c>
      <c r="B1572" s="1" t="s">
        <v>840</v>
      </c>
      <c r="C1572" s="1" t="s">
        <v>2</v>
      </c>
      <c r="D1572" s="1">
        <v>41719</v>
      </c>
      <c r="E1572" s="1" t="s">
        <v>1164</v>
      </c>
      <c r="F1572" s="32" t="str">
        <f>VLOOKUP(E1572,Grupo!A:B,2,0)</f>
        <v>_Colhedoras</v>
      </c>
      <c r="G1572" s="1">
        <v>1</v>
      </c>
      <c r="H1572" s="1">
        <v>29913</v>
      </c>
      <c r="I1572" s="2">
        <v>40627</v>
      </c>
      <c r="J1572" s="1">
        <v>3468</v>
      </c>
      <c r="K1572" s="3">
        <v>33800</v>
      </c>
      <c r="L1572" s="1">
        <v>7748</v>
      </c>
      <c r="M1572" s="1" t="s">
        <v>2</v>
      </c>
      <c r="N1572" s="1" t="s">
        <v>1242</v>
      </c>
    </row>
    <row r="1573" spans="1:14" x14ac:dyDescent="0.25">
      <c r="A1573" s="1">
        <v>10144</v>
      </c>
      <c r="B1573" s="1" t="s">
        <v>841</v>
      </c>
      <c r="C1573" s="1" t="s">
        <v>2</v>
      </c>
      <c r="D1573" s="1">
        <v>38197</v>
      </c>
      <c r="E1573" s="1" t="s">
        <v>2011</v>
      </c>
      <c r="F1573" s="32" t="e">
        <f>VLOOKUP(E1573,Grupo!A:B,2,0)</f>
        <v>#N/A</v>
      </c>
      <c r="G1573" s="1">
        <v>1</v>
      </c>
      <c r="H1573" s="1">
        <v>29726</v>
      </c>
      <c r="I1573" s="2">
        <v>40627</v>
      </c>
      <c r="J1573" s="1">
        <v>3449</v>
      </c>
      <c r="K1573" s="3">
        <v>28000</v>
      </c>
      <c r="L1573" s="1">
        <v>7027</v>
      </c>
      <c r="M1573" s="1" t="s">
        <v>2</v>
      </c>
      <c r="N1573" s="1" t="s">
        <v>1381</v>
      </c>
    </row>
    <row r="1574" spans="1:14" x14ac:dyDescent="0.25">
      <c r="A1574" s="1">
        <v>10146</v>
      </c>
      <c r="B1574" s="1" t="s">
        <v>829</v>
      </c>
      <c r="C1574" s="1" t="s">
        <v>2</v>
      </c>
      <c r="D1574" s="1">
        <v>42700</v>
      </c>
      <c r="E1574" s="32" t="s">
        <v>3059</v>
      </c>
      <c r="F1574" s="32" t="str">
        <f>VLOOKUP(E1574,Grupo!A:B,2,0)</f>
        <v>_Wagon</v>
      </c>
      <c r="G1574" s="1">
        <v>1</v>
      </c>
      <c r="H1574" s="1">
        <v>29443</v>
      </c>
      <c r="I1574" s="2">
        <v>40627</v>
      </c>
      <c r="J1574" s="1">
        <v>3470</v>
      </c>
      <c r="K1574" s="3">
        <v>27900</v>
      </c>
      <c r="L1574" s="1">
        <v>7657</v>
      </c>
      <c r="M1574" s="1" t="s">
        <v>2</v>
      </c>
      <c r="N1574" s="1" t="s">
        <v>1688</v>
      </c>
    </row>
    <row r="1575" spans="1:14" x14ac:dyDescent="0.25">
      <c r="A1575" s="1">
        <v>9949</v>
      </c>
      <c r="B1575" s="1" t="s">
        <v>842</v>
      </c>
      <c r="C1575" s="1" t="s">
        <v>4</v>
      </c>
      <c r="D1575" s="1">
        <v>41815</v>
      </c>
      <c r="E1575" s="32" t="s">
        <v>2940</v>
      </c>
      <c r="F1575" s="32" t="str">
        <f>VLOOKUP(E1575,Grupo!A:B,2,0)</f>
        <v>_VM 2-8 m</v>
      </c>
      <c r="G1575" s="1">
        <v>1</v>
      </c>
      <c r="H1575" s="1">
        <v>27481</v>
      </c>
      <c r="I1575" s="2">
        <v>40627</v>
      </c>
      <c r="J1575" s="1">
        <v>3456</v>
      </c>
      <c r="K1575" s="3">
        <v>38000</v>
      </c>
      <c r="L1575" s="1">
        <v>7507</v>
      </c>
      <c r="M1575" s="1" t="s">
        <v>4</v>
      </c>
      <c r="N1575" s="1" t="s">
        <v>1693</v>
      </c>
    </row>
    <row r="1576" spans="1:14" x14ac:dyDescent="0.25">
      <c r="A1576" s="1">
        <v>9402</v>
      </c>
      <c r="B1576" s="1" t="s">
        <v>728</v>
      </c>
      <c r="C1576" s="1" t="s">
        <v>10</v>
      </c>
      <c r="D1576" s="1">
        <v>42700</v>
      </c>
      <c r="E1576" s="32" t="s">
        <v>3059</v>
      </c>
      <c r="F1576" s="32" t="str">
        <f>VLOOKUP(E1576,Grupo!A:B,2,0)</f>
        <v>_Wagon</v>
      </c>
      <c r="G1576" s="1">
        <v>1</v>
      </c>
      <c r="H1576" s="1">
        <v>29875</v>
      </c>
      <c r="I1576" s="2">
        <v>40631</v>
      </c>
      <c r="J1576" s="1">
        <v>3511</v>
      </c>
      <c r="K1576" s="3">
        <v>22393</v>
      </c>
      <c r="L1576" s="1">
        <v>7656</v>
      </c>
      <c r="M1576" s="1" t="s">
        <v>10</v>
      </c>
      <c r="N1576" s="1" t="s">
        <v>1439</v>
      </c>
    </row>
    <row r="1577" spans="1:14" x14ac:dyDescent="0.25">
      <c r="A1577" s="1">
        <v>880</v>
      </c>
      <c r="B1577" s="1" t="s">
        <v>215</v>
      </c>
      <c r="C1577" s="1" t="s">
        <v>4</v>
      </c>
      <c r="D1577" s="1">
        <v>43103</v>
      </c>
      <c r="E1577" s="1" t="s">
        <v>1158</v>
      </c>
      <c r="F1577" s="32" t="str">
        <f>VLOOKUP(E1577,Grupo!A:B,2,0)</f>
        <v>_Unimix</v>
      </c>
      <c r="G1577" s="1">
        <v>1</v>
      </c>
      <c r="H1577" s="1">
        <v>29683</v>
      </c>
      <c r="I1577" s="2">
        <v>40632</v>
      </c>
      <c r="J1577" s="1">
        <v>3521</v>
      </c>
      <c r="K1577" s="3">
        <v>17666.669999999998</v>
      </c>
      <c r="L1577" s="1">
        <v>7609</v>
      </c>
      <c r="M1577" s="1" t="s">
        <v>4</v>
      </c>
      <c r="N1577" s="1" t="s">
        <v>1259</v>
      </c>
    </row>
    <row r="1578" spans="1:14" x14ac:dyDescent="0.25">
      <c r="A1578" s="1">
        <v>10115</v>
      </c>
      <c r="B1578" s="1" t="s">
        <v>843</v>
      </c>
      <c r="C1578" s="1" t="s">
        <v>750</v>
      </c>
      <c r="D1578" s="1">
        <v>31990</v>
      </c>
      <c r="E1578" s="1" t="s">
        <v>1157</v>
      </c>
      <c r="F1578" s="32" t="str">
        <f>VLOOKUP(E1578,Grupo!A:B,2,0)</f>
        <v>_RX 0-11m</v>
      </c>
      <c r="G1578" s="1">
        <v>1</v>
      </c>
      <c r="H1578" s="1">
        <v>29623</v>
      </c>
      <c r="I1578" s="2">
        <v>40634</v>
      </c>
      <c r="J1578" s="1">
        <v>3552</v>
      </c>
      <c r="K1578" s="3">
        <v>48000</v>
      </c>
      <c r="L1578" s="1">
        <v>7680</v>
      </c>
      <c r="M1578" s="1" t="s">
        <v>750</v>
      </c>
      <c r="N1578" s="1" t="s">
        <v>1229</v>
      </c>
    </row>
    <row r="1579" spans="1:14" x14ac:dyDescent="0.25">
      <c r="A1579" s="1">
        <v>10159</v>
      </c>
      <c r="B1579" s="1" t="s">
        <v>844</v>
      </c>
      <c r="C1579" s="1" t="s">
        <v>55</v>
      </c>
      <c r="D1579" s="1">
        <v>41719</v>
      </c>
      <c r="E1579" s="1" t="s">
        <v>1164</v>
      </c>
      <c r="F1579" s="32" t="str">
        <f>VLOOKUP(E1579,Grupo!A:B,2,0)</f>
        <v>_Colhedoras</v>
      </c>
      <c r="G1579" s="1">
        <v>1</v>
      </c>
      <c r="H1579" s="1">
        <v>29755</v>
      </c>
      <c r="I1579" s="2">
        <v>40639</v>
      </c>
      <c r="J1579" s="1">
        <v>3612</v>
      </c>
      <c r="K1579" s="3">
        <v>31701.54</v>
      </c>
      <c r="L1579" s="1">
        <v>7700</v>
      </c>
      <c r="M1579" s="1" t="s">
        <v>55</v>
      </c>
      <c r="N1579" s="1" t="s">
        <v>1694</v>
      </c>
    </row>
    <row r="1580" spans="1:14" x14ac:dyDescent="0.25">
      <c r="A1580" s="1">
        <v>880</v>
      </c>
      <c r="B1580" s="1" t="s">
        <v>215</v>
      </c>
      <c r="C1580" s="1" t="s">
        <v>4</v>
      </c>
      <c r="D1580" s="1">
        <v>37090</v>
      </c>
      <c r="E1580" s="1" t="s">
        <v>1142</v>
      </c>
      <c r="F1580" s="32" t="str">
        <f>VLOOKUP(E1580,Grupo!A:B,2,0)</f>
        <v>_TMX 02-5 m</v>
      </c>
      <c r="G1580" s="1">
        <v>1</v>
      </c>
      <c r="H1580" s="1">
        <v>29612</v>
      </c>
      <c r="I1580" s="2">
        <v>40639</v>
      </c>
      <c r="J1580" s="1">
        <v>3605</v>
      </c>
      <c r="K1580" s="3">
        <v>35858.01</v>
      </c>
      <c r="L1580" s="1">
        <v>7691</v>
      </c>
      <c r="M1580" s="1" t="s">
        <v>4</v>
      </c>
      <c r="N1580" s="1" t="s">
        <v>1259</v>
      </c>
    </row>
    <row r="1581" spans="1:14" x14ac:dyDescent="0.25">
      <c r="A1581" s="1">
        <v>2470</v>
      </c>
      <c r="B1581" s="1" t="s">
        <v>767</v>
      </c>
      <c r="C1581" s="1" t="s">
        <v>128</v>
      </c>
      <c r="D1581" s="1">
        <v>42287</v>
      </c>
      <c r="E1581" s="1" t="s">
        <v>1170</v>
      </c>
      <c r="F1581" s="32" t="str">
        <f>VLOOKUP(E1581,Grupo!A:B,2,0)</f>
        <v>_Distribuidor_Ester</v>
      </c>
      <c r="G1581" s="1">
        <v>1</v>
      </c>
      <c r="H1581" s="1">
        <v>29327</v>
      </c>
      <c r="I1581" s="2">
        <v>40640</v>
      </c>
      <c r="J1581" s="1">
        <v>3645</v>
      </c>
      <c r="K1581" s="3">
        <v>16800</v>
      </c>
      <c r="L1581" s="1">
        <v>7642</v>
      </c>
      <c r="M1581" s="1" t="s">
        <v>128</v>
      </c>
      <c r="N1581" s="1" t="s">
        <v>1408</v>
      </c>
    </row>
    <row r="1582" spans="1:14" x14ac:dyDescent="0.25">
      <c r="A1582" s="1">
        <v>10098</v>
      </c>
      <c r="B1582" s="1" t="s">
        <v>845</v>
      </c>
      <c r="C1582" s="1" t="s">
        <v>2</v>
      </c>
      <c r="D1582" s="1">
        <v>31744</v>
      </c>
      <c r="E1582" s="1" t="s">
        <v>1153</v>
      </c>
      <c r="F1582" s="32" t="str">
        <f>VLOOKUP(E1582,Grupo!A:B,2,0)</f>
        <v>_RX 0-11m</v>
      </c>
      <c r="G1582" s="1">
        <v>1</v>
      </c>
      <c r="H1582" s="1">
        <v>29483</v>
      </c>
      <c r="I1582" s="2">
        <v>40640</v>
      </c>
      <c r="J1582" s="1">
        <v>3640</v>
      </c>
      <c r="K1582" s="3">
        <v>62500</v>
      </c>
      <c r="L1582" s="1">
        <v>7697</v>
      </c>
      <c r="M1582" s="1" t="s">
        <v>2</v>
      </c>
      <c r="N1582" s="1" t="s">
        <v>1623</v>
      </c>
    </row>
    <row r="1583" spans="1:14" x14ac:dyDescent="0.25">
      <c r="A1583" s="1">
        <v>3590</v>
      </c>
      <c r="B1583" s="1" t="s">
        <v>457</v>
      </c>
      <c r="C1583" s="1" t="s">
        <v>15</v>
      </c>
      <c r="D1583" s="1">
        <v>40526</v>
      </c>
      <c r="E1583" s="1" t="s">
        <v>1151</v>
      </c>
      <c r="F1583" s="32" t="str">
        <f>VLOOKUP(E1583,Grupo!A:B,2,0)</f>
        <v>_RX 0-11m</v>
      </c>
      <c r="G1583" s="1">
        <v>1</v>
      </c>
      <c r="H1583" s="1">
        <v>28929</v>
      </c>
      <c r="I1583" s="2">
        <v>40640</v>
      </c>
      <c r="J1583" s="1">
        <v>3642</v>
      </c>
      <c r="K1583" s="3">
        <v>118000</v>
      </c>
      <c r="L1583" s="1">
        <v>7792</v>
      </c>
      <c r="M1583" s="1" t="s">
        <v>15</v>
      </c>
      <c r="N1583" s="1" t="s">
        <v>1454</v>
      </c>
    </row>
    <row r="1584" spans="1:14" x14ac:dyDescent="0.25">
      <c r="A1584" s="1">
        <v>2510</v>
      </c>
      <c r="B1584" s="1" t="s">
        <v>397</v>
      </c>
      <c r="C1584" s="1" t="s">
        <v>15</v>
      </c>
      <c r="D1584" s="1">
        <v>42247</v>
      </c>
      <c r="E1584" s="1" t="s">
        <v>2162</v>
      </c>
      <c r="F1584" s="32" t="str">
        <f>VLOOKUP(E1584,Grupo!A:B,2,0)</f>
        <v>_RX 15-20 m</v>
      </c>
      <c r="G1584" s="1">
        <v>1</v>
      </c>
      <c r="H1584" s="1">
        <v>28769</v>
      </c>
      <c r="I1584" s="2">
        <v>40640</v>
      </c>
      <c r="J1584" s="1">
        <v>3643</v>
      </c>
      <c r="K1584" s="3">
        <v>167000</v>
      </c>
      <c r="L1584" s="1">
        <v>7614</v>
      </c>
      <c r="M1584" s="1" t="s">
        <v>15</v>
      </c>
      <c r="N1584" s="1" t="s">
        <v>1454</v>
      </c>
    </row>
    <row r="1585" spans="1:14" x14ac:dyDescent="0.25">
      <c r="A1585" s="1">
        <v>10052</v>
      </c>
      <c r="B1585" s="1" t="s">
        <v>825</v>
      </c>
      <c r="C1585" s="1" t="s">
        <v>10</v>
      </c>
      <c r="D1585" s="1">
        <v>31744</v>
      </c>
      <c r="E1585" s="1" t="s">
        <v>1153</v>
      </c>
      <c r="F1585" s="32" t="str">
        <f>VLOOKUP(E1585,Grupo!A:B,2,0)</f>
        <v>_RX 0-11m</v>
      </c>
      <c r="G1585" s="1">
        <v>1</v>
      </c>
      <c r="H1585" s="1">
        <v>28937</v>
      </c>
      <c r="I1585" s="2">
        <v>40644</v>
      </c>
      <c r="J1585" s="1">
        <v>3679</v>
      </c>
      <c r="K1585" s="3">
        <v>60000</v>
      </c>
      <c r="L1585" s="1">
        <v>7675</v>
      </c>
      <c r="M1585" s="1" t="s">
        <v>10</v>
      </c>
      <c r="N1585" s="1" t="s">
        <v>1476</v>
      </c>
    </row>
    <row r="1586" spans="1:14" x14ac:dyDescent="0.25">
      <c r="A1586" s="1">
        <v>10164</v>
      </c>
      <c r="B1586" s="1" t="s">
        <v>846</v>
      </c>
      <c r="C1586" s="1" t="s">
        <v>10</v>
      </c>
      <c r="D1586" s="1">
        <v>27418</v>
      </c>
      <c r="E1586" s="1" t="s">
        <v>2183</v>
      </c>
      <c r="F1586" s="32" t="str">
        <f>VLOOKUP(E1586,Grupo!A:B,2,0)</f>
        <v>_RX 0-11m</v>
      </c>
      <c r="G1586" s="1">
        <v>1</v>
      </c>
      <c r="H1586" s="1">
        <v>29974</v>
      </c>
      <c r="I1586" s="2">
        <v>40645</v>
      </c>
      <c r="J1586" s="1">
        <v>3694</v>
      </c>
      <c r="K1586" s="3">
        <v>40000</v>
      </c>
      <c r="L1586" s="1">
        <v>6663</v>
      </c>
      <c r="M1586" s="1" t="s">
        <v>10</v>
      </c>
      <c r="N1586" s="1" t="s">
        <v>1541</v>
      </c>
    </row>
    <row r="1587" spans="1:14" x14ac:dyDescent="0.25">
      <c r="A1587" s="1">
        <v>10198</v>
      </c>
      <c r="B1587" s="1" t="s">
        <v>847</v>
      </c>
      <c r="C1587" s="1" t="s">
        <v>10</v>
      </c>
      <c r="D1587" s="1">
        <v>43103</v>
      </c>
      <c r="E1587" s="1" t="s">
        <v>1158</v>
      </c>
      <c r="F1587" s="32" t="str">
        <f>VLOOKUP(E1587,Grupo!A:B,2,0)</f>
        <v>_Unimix</v>
      </c>
      <c r="G1587" s="1">
        <v>1</v>
      </c>
      <c r="H1587" s="1">
        <v>30502</v>
      </c>
      <c r="I1587" s="2">
        <v>40653</v>
      </c>
      <c r="J1587" s="1">
        <v>3805</v>
      </c>
      <c r="K1587" s="3">
        <v>20000</v>
      </c>
      <c r="L1587" s="1">
        <v>7686</v>
      </c>
      <c r="M1587" s="1" t="s">
        <v>10</v>
      </c>
      <c r="N1587" s="1" t="s">
        <v>1695</v>
      </c>
    </row>
    <row r="1588" spans="1:14" x14ac:dyDescent="0.25">
      <c r="A1588" s="1">
        <v>10201</v>
      </c>
      <c r="B1588" s="1" t="s">
        <v>848</v>
      </c>
      <c r="C1588" s="1" t="s">
        <v>4</v>
      </c>
      <c r="D1588" s="1">
        <v>44445</v>
      </c>
      <c r="E1588" s="1" t="s">
        <v>1139</v>
      </c>
      <c r="F1588" s="32" t="str">
        <f>VLOOKUP(E1588,Grupo!A:B,2,0)</f>
        <v>_TMX 02-5 m</v>
      </c>
      <c r="G1588" s="1">
        <v>1</v>
      </c>
      <c r="H1588" s="1">
        <v>30496</v>
      </c>
      <c r="I1588" s="2">
        <v>40653</v>
      </c>
      <c r="J1588" s="1">
        <v>3810</v>
      </c>
      <c r="K1588" s="3">
        <v>55200</v>
      </c>
      <c r="L1588" s="1">
        <v>7379</v>
      </c>
      <c r="M1588" s="1" t="s">
        <v>4</v>
      </c>
      <c r="N1588" s="1" t="s">
        <v>1208</v>
      </c>
    </row>
    <row r="1589" spans="1:14" x14ac:dyDescent="0.25">
      <c r="A1589" s="1">
        <v>10055</v>
      </c>
      <c r="B1589" s="1" t="s">
        <v>849</v>
      </c>
      <c r="C1589" s="1" t="s">
        <v>29</v>
      </c>
      <c r="D1589" s="1">
        <v>43239</v>
      </c>
      <c r="E1589" s="1" t="s">
        <v>2018</v>
      </c>
      <c r="F1589" s="32" t="str">
        <f>VLOOKUP(E1589,Grupo!A:B,2,0)</f>
        <v>_TMX 06-10 m</v>
      </c>
      <c r="G1589" s="1">
        <v>1</v>
      </c>
      <c r="H1589" s="1">
        <v>29322</v>
      </c>
      <c r="I1589" s="2">
        <v>40658</v>
      </c>
      <c r="J1589" s="1">
        <v>3814</v>
      </c>
      <c r="K1589" s="3">
        <v>90000</v>
      </c>
      <c r="L1589" s="1">
        <v>7637</v>
      </c>
      <c r="M1589" s="1" t="s">
        <v>29</v>
      </c>
      <c r="N1589" s="1" t="s">
        <v>1696</v>
      </c>
    </row>
    <row r="1590" spans="1:14" x14ac:dyDescent="0.25">
      <c r="A1590" s="1">
        <v>10052</v>
      </c>
      <c r="B1590" s="1" t="s">
        <v>825</v>
      </c>
      <c r="C1590" s="1" t="s">
        <v>10</v>
      </c>
      <c r="D1590" s="1">
        <v>42700</v>
      </c>
      <c r="E1590" s="32" t="s">
        <v>3059</v>
      </c>
      <c r="F1590" s="32" t="str">
        <f>VLOOKUP(E1590,Grupo!A:B,2,0)</f>
        <v>_Wagon</v>
      </c>
      <c r="G1590" s="1">
        <v>1</v>
      </c>
      <c r="H1590" s="1">
        <v>30518</v>
      </c>
      <c r="I1590" s="2">
        <v>40659</v>
      </c>
      <c r="J1590" s="1">
        <v>3838</v>
      </c>
      <c r="K1590" s="3">
        <v>21000</v>
      </c>
      <c r="L1590" s="1">
        <v>7658</v>
      </c>
      <c r="M1590" s="1" t="s">
        <v>10</v>
      </c>
      <c r="N1590" s="1" t="s">
        <v>1476</v>
      </c>
    </row>
    <row r="1591" spans="1:14" x14ac:dyDescent="0.25">
      <c r="A1591" s="1">
        <v>1046</v>
      </c>
      <c r="B1591" s="1" t="s">
        <v>37</v>
      </c>
      <c r="C1591" s="1" t="s">
        <v>29</v>
      </c>
      <c r="D1591" s="1">
        <v>42918</v>
      </c>
      <c r="E1591" s="1" t="s">
        <v>2019</v>
      </c>
      <c r="F1591" s="32" t="str">
        <f>VLOOKUP(E1591,Grupo!A:B,2,0)</f>
        <v>_TMX 06-10 m</v>
      </c>
      <c r="G1591" s="1">
        <v>1</v>
      </c>
      <c r="H1591" s="1">
        <v>29715</v>
      </c>
      <c r="I1591" s="2">
        <v>40660</v>
      </c>
      <c r="J1591" s="1">
        <v>3868</v>
      </c>
      <c r="K1591" s="3">
        <v>43440</v>
      </c>
      <c r="L1591" s="1">
        <v>7728</v>
      </c>
      <c r="M1591" s="1" t="s">
        <v>29</v>
      </c>
      <c r="N1591" s="1" t="s">
        <v>1213</v>
      </c>
    </row>
    <row r="1592" spans="1:14" x14ac:dyDescent="0.25">
      <c r="A1592" s="1">
        <v>880</v>
      </c>
      <c r="B1592" s="1" t="s">
        <v>215</v>
      </c>
      <c r="C1592" s="1" t="s">
        <v>4</v>
      </c>
      <c r="D1592" s="1">
        <v>37143</v>
      </c>
      <c r="E1592" s="1" t="s">
        <v>1147</v>
      </c>
      <c r="F1592" s="32" t="str">
        <f>VLOOKUP(E1592,Grupo!A:B,2,0)</f>
        <v>_TMX 06-10 m</v>
      </c>
      <c r="G1592" s="1">
        <v>1</v>
      </c>
      <c r="H1592" s="1">
        <v>30025</v>
      </c>
      <c r="I1592" s="2">
        <v>40661</v>
      </c>
      <c r="J1592" s="1">
        <v>3889</v>
      </c>
      <c r="K1592" s="3">
        <v>65000</v>
      </c>
      <c r="L1592" s="1">
        <v>7794</v>
      </c>
      <c r="M1592" s="1" t="s">
        <v>4</v>
      </c>
      <c r="N1592" s="1" t="s">
        <v>1259</v>
      </c>
    </row>
    <row r="1593" spans="1:14" x14ac:dyDescent="0.25">
      <c r="A1593" s="1">
        <v>3731</v>
      </c>
      <c r="B1593" s="1" t="s">
        <v>474</v>
      </c>
      <c r="C1593" s="1" t="s">
        <v>175</v>
      </c>
      <c r="D1593" s="1">
        <v>33790</v>
      </c>
      <c r="E1593" s="1" t="s">
        <v>1177</v>
      </c>
      <c r="F1593" s="32" t="str">
        <f>VLOOKUP(E1593,Grupo!A:B,2,0)</f>
        <v>_Colhedoras</v>
      </c>
      <c r="G1593" s="1">
        <v>1</v>
      </c>
      <c r="H1593" s="1">
        <v>30598</v>
      </c>
      <c r="I1593" s="2">
        <v>40662</v>
      </c>
      <c r="J1593" s="1">
        <v>3908</v>
      </c>
      <c r="K1593" s="3">
        <v>26588.87</v>
      </c>
      <c r="L1593" s="1"/>
      <c r="M1593" s="1" t="s">
        <v>175</v>
      </c>
      <c r="N1593" s="1" t="s">
        <v>1502</v>
      </c>
    </row>
    <row r="1594" spans="1:14" x14ac:dyDescent="0.25">
      <c r="A1594" s="1">
        <v>3731</v>
      </c>
      <c r="B1594" s="1" t="s">
        <v>474</v>
      </c>
      <c r="C1594" s="1" t="s">
        <v>175</v>
      </c>
      <c r="D1594" s="1">
        <v>33790</v>
      </c>
      <c r="E1594" s="1" t="s">
        <v>1177</v>
      </c>
      <c r="F1594" s="32" t="str">
        <f>VLOOKUP(E1594,Grupo!A:B,2,0)</f>
        <v>_Colhedoras</v>
      </c>
      <c r="G1594" s="1">
        <v>1</v>
      </c>
      <c r="H1594" s="1">
        <v>30598</v>
      </c>
      <c r="I1594" s="2">
        <v>40662</v>
      </c>
      <c r="J1594" s="1">
        <v>3908</v>
      </c>
      <c r="K1594" s="3">
        <v>26588.87</v>
      </c>
      <c r="L1594" s="1"/>
      <c r="M1594" s="1" t="s">
        <v>175</v>
      </c>
      <c r="N1594" s="1" t="s">
        <v>1502</v>
      </c>
    </row>
    <row r="1595" spans="1:14" x14ac:dyDescent="0.25">
      <c r="A1595" s="1">
        <v>3731</v>
      </c>
      <c r="B1595" s="1" t="s">
        <v>474</v>
      </c>
      <c r="C1595" s="1" t="s">
        <v>175</v>
      </c>
      <c r="D1595" s="1">
        <v>33790</v>
      </c>
      <c r="E1595" s="1" t="s">
        <v>1177</v>
      </c>
      <c r="F1595" s="32" t="str">
        <f>VLOOKUP(E1595,Grupo!A:B,2,0)</f>
        <v>_Colhedoras</v>
      </c>
      <c r="G1595" s="1">
        <v>1</v>
      </c>
      <c r="H1595" s="1">
        <v>30598</v>
      </c>
      <c r="I1595" s="2">
        <v>40662</v>
      </c>
      <c r="J1595" s="1">
        <v>3908</v>
      </c>
      <c r="K1595" s="3">
        <v>26588.87</v>
      </c>
      <c r="L1595" s="1"/>
      <c r="M1595" s="1" t="s">
        <v>175</v>
      </c>
      <c r="N1595" s="1" t="s">
        <v>1502</v>
      </c>
    </row>
    <row r="1596" spans="1:14" x14ac:dyDescent="0.25">
      <c r="A1596" s="1">
        <v>3731</v>
      </c>
      <c r="B1596" s="1" t="s">
        <v>474</v>
      </c>
      <c r="C1596" s="1" t="s">
        <v>175</v>
      </c>
      <c r="D1596" s="1">
        <v>33790</v>
      </c>
      <c r="E1596" s="1" t="s">
        <v>1177</v>
      </c>
      <c r="F1596" s="32" t="str">
        <f>VLOOKUP(E1596,Grupo!A:B,2,0)</f>
        <v>_Colhedoras</v>
      </c>
      <c r="G1596" s="1">
        <v>1</v>
      </c>
      <c r="H1596" s="1">
        <v>30598</v>
      </c>
      <c r="I1596" s="2">
        <v>40662</v>
      </c>
      <c r="J1596" s="1">
        <v>3908</v>
      </c>
      <c r="K1596" s="3">
        <v>26588.87</v>
      </c>
      <c r="L1596" s="1"/>
      <c r="M1596" s="1" t="s">
        <v>175</v>
      </c>
      <c r="N1596" s="1" t="s">
        <v>1502</v>
      </c>
    </row>
    <row r="1597" spans="1:14" x14ac:dyDescent="0.25">
      <c r="A1597" s="1">
        <v>3731</v>
      </c>
      <c r="B1597" s="1" t="s">
        <v>474</v>
      </c>
      <c r="C1597" s="1" t="s">
        <v>175</v>
      </c>
      <c r="D1597" s="1">
        <v>33790</v>
      </c>
      <c r="E1597" s="1" t="s">
        <v>1177</v>
      </c>
      <c r="F1597" s="32" t="str">
        <f>VLOOKUP(E1597,Grupo!A:B,2,0)</f>
        <v>_Colhedoras</v>
      </c>
      <c r="G1597" s="1">
        <v>1</v>
      </c>
      <c r="H1597" s="1">
        <v>30598</v>
      </c>
      <c r="I1597" s="2">
        <v>40662</v>
      </c>
      <c r="J1597" s="1">
        <v>3908</v>
      </c>
      <c r="K1597" s="3">
        <v>26588.87</v>
      </c>
      <c r="L1597" s="1"/>
      <c r="M1597" s="1" t="s">
        <v>175</v>
      </c>
      <c r="N1597" s="1" t="s">
        <v>1502</v>
      </c>
    </row>
    <row r="1598" spans="1:14" x14ac:dyDescent="0.25">
      <c r="A1598" s="1">
        <v>3731</v>
      </c>
      <c r="B1598" s="1" t="s">
        <v>474</v>
      </c>
      <c r="C1598" s="1" t="s">
        <v>175</v>
      </c>
      <c r="D1598" s="1">
        <v>33790</v>
      </c>
      <c r="E1598" s="1" t="s">
        <v>1177</v>
      </c>
      <c r="F1598" s="32" t="str">
        <f>VLOOKUP(E1598,Grupo!A:B,2,0)</f>
        <v>_Colhedoras</v>
      </c>
      <c r="G1598" s="1">
        <v>1</v>
      </c>
      <c r="H1598" s="1">
        <v>30598</v>
      </c>
      <c r="I1598" s="2">
        <v>40662</v>
      </c>
      <c r="J1598" s="1">
        <v>3908</v>
      </c>
      <c r="K1598" s="3">
        <v>26588.880000000001</v>
      </c>
      <c r="L1598" s="1"/>
      <c r="M1598" s="1" t="s">
        <v>175</v>
      </c>
      <c r="N1598" s="1" t="s">
        <v>1502</v>
      </c>
    </row>
    <row r="1599" spans="1:14" x14ac:dyDescent="0.25">
      <c r="A1599" s="1">
        <v>3731</v>
      </c>
      <c r="B1599" s="1" t="s">
        <v>474</v>
      </c>
      <c r="C1599" s="1" t="s">
        <v>175</v>
      </c>
      <c r="D1599" s="1">
        <v>33790</v>
      </c>
      <c r="E1599" s="1" t="s">
        <v>1177</v>
      </c>
      <c r="F1599" s="32" t="str">
        <f>VLOOKUP(E1599,Grupo!A:B,2,0)</f>
        <v>_Colhedoras</v>
      </c>
      <c r="G1599" s="1">
        <v>1</v>
      </c>
      <c r="H1599" s="1">
        <v>30600</v>
      </c>
      <c r="I1599" s="2">
        <v>40662</v>
      </c>
      <c r="J1599" s="1">
        <v>3910</v>
      </c>
      <c r="K1599" s="3">
        <v>26588.87</v>
      </c>
      <c r="L1599" s="1"/>
      <c r="M1599" s="1" t="s">
        <v>175</v>
      </c>
      <c r="N1599" s="1" t="s">
        <v>1502</v>
      </c>
    </row>
    <row r="1600" spans="1:14" x14ac:dyDescent="0.25">
      <c r="A1600" s="1">
        <v>3731</v>
      </c>
      <c r="B1600" s="1" t="s">
        <v>474</v>
      </c>
      <c r="C1600" s="1" t="s">
        <v>175</v>
      </c>
      <c r="D1600" s="1">
        <v>33790</v>
      </c>
      <c r="E1600" s="1" t="s">
        <v>1177</v>
      </c>
      <c r="F1600" s="32" t="str">
        <f>VLOOKUP(E1600,Grupo!A:B,2,0)</f>
        <v>_Colhedoras</v>
      </c>
      <c r="G1600" s="1">
        <v>1</v>
      </c>
      <c r="H1600" s="1">
        <v>30600</v>
      </c>
      <c r="I1600" s="2">
        <v>40662</v>
      </c>
      <c r="J1600" s="1">
        <v>3910</v>
      </c>
      <c r="K1600" s="3">
        <v>26588.87</v>
      </c>
      <c r="L1600" s="1"/>
      <c r="M1600" s="1" t="s">
        <v>175</v>
      </c>
      <c r="N1600" s="1" t="s">
        <v>1502</v>
      </c>
    </row>
    <row r="1601" spans="1:14" x14ac:dyDescent="0.25">
      <c r="A1601" s="1">
        <v>3731</v>
      </c>
      <c r="B1601" s="1" t="s">
        <v>474</v>
      </c>
      <c r="C1601" s="1" t="s">
        <v>175</v>
      </c>
      <c r="D1601" s="1">
        <v>42700</v>
      </c>
      <c r="E1601" s="32" t="s">
        <v>3059</v>
      </c>
      <c r="F1601" s="32" t="str">
        <f>VLOOKUP(E1601,Grupo!A:B,2,0)</f>
        <v>_Wagon</v>
      </c>
      <c r="G1601" s="1">
        <v>1</v>
      </c>
      <c r="H1601" s="1">
        <v>30601</v>
      </c>
      <c r="I1601" s="2">
        <v>40662</v>
      </c>
      <c r="J1601" s="1">
        <v>3911</v>
      </c>
      <c r="K1601" s="3">
        <v>23779</v>
      </c>
      <c r="L1601" s="1">
        <v>7811</v>
      </c>
      <c r="M1601" s="1" t="s">
        <v>175</v>
      </c>
      <c r="N1601" s="1" t="s">
        <v>1502</v>
      </c>
    </row>
    <row r="1602" spans="1:14" x14ac:dyDescent="0.25">
      <c r="A1602" s="1">
        <v>3731</v>
      </c>
      <c r="B1602" s="1" t="s">
        <v>474</v>
      </c>
      <c r="C1602" s="1" t="s">
        <v>175</v>
      </c>
      <c r="D1602" s="1">
        <v>42700</v>
      </c>
      <c r="E1602" s="32" t="s">
        <v>3059</v>
      </c>
      <c r="F1602" s="32" t="str">
        <f>VLOOKUP(E1602,Grupo!A:B,2,0)</f>
        <v>_Wagon</v>
      </c>
      <c r="G1602" s="1">
        <v>1</v>
      </c>
      <c r="H1602" s="1">
        <v>30601</v>
      </c>
      <c r="I1602" s="2">
        <v>40662</v>
      </c>
      <c r="J1602" s="1">
        <v>3911</v>
      </c>
      <c r="K1602" s="3">
        <v>23779</v>
      </c>
      <c r="L1602" s="1">
        <v>7812</v>
      </c>
      <c r="M1602" s="1" t="s">
        <v>175</v>
      </c>
      <c r="N1602" s="1" t="s">
        <v>1502</v>
      </c>
    </row>
    <row r="1603" spans="1:14" x14ac:dyDescent="0.25">
      <c r="A1603" s="1">
        <v>3731</v>
      </c>
      <c r="B1603" s="1" t="s">
        <v>474</v>
      </c>
      <c r="C1603" s="1" t="s">
        <v>175</v>
      </c>
      <c r="D1603" s="1">
        <v>42700</v>
      </c>
      <c r="E1603" s="32" t="s">
        <v>3059</v>
      </c>
      <c r="F1603" s="32" t="str">
        <f>VLOOKUP(E1603,Grupo!A:B,2,0)</f>
        <v>_Wagon</v>
      </c>
      <c r="G1603" s="1">
        <v>1</v>
      </c>
      <c r="H1603" s="1">
        <v>30601</v>
      </c>
      <c r="I1603" s="2">
        <v>40662</v>
      </c>
      <c r="J1603" s="1">
        <v>3911</v>
      </c>
      <c r="K1603" s="3">
        <v>23779</v>
      </c>
      <c r="L1603" s="1">
        <v>7813</v>
      </c>
      <c r="M1603" s="1" t="s">
        <v>175</v>
      </c>
      <c r="N1603" s="1" t="s">
        <v>1502</v>
      </c>
    </row>
    <row r="1604" spans="1:14" x14ac:dyDescent="0.25">
      <c r="A1604" s="1">
        <v>3731</v>
      </c>
      <c r="B1604" s="1" t="s">
        <v>474</v>
      </c>
      <c r="C1604" s="1" t="s">
        <v>175</v>
      </c>
      <c r="D1604" s="1">
        <v>42700</v>
      </c>
      <c r="E1604" s="32" t="s">
        <v>3059</v>
      </c>
      <c r="F1604" s="32" t="str">
        <f>VLOOKUP(E1604,Grupo!A:B,2,0)</f>
        <v>_Wagon</v>
      </c>
      <c r="G1604" s="1">
        <v>1</v>
      </c>
      <c r="H1604" s="1">
        <v>30601</v>
      </c>
      <c r="I1604" s="2">
        <v>40662</v>
      </c>
      <c r="J1604" s="1">
        <v>3911</v>
      </c>
      <c r="K1604" s="3">
        <v>23779</v>
      </c>
      <c r="L1604" s="1">
        <v>7814</v>
      </c>
      <c r="M1604" s="1" t="s">
        <v>175</v>
      </c>
      <c r="N1604" s="1" t="s">
        <v>1502</v>
      </c>
    </row>
    <row r="1605" spans="1:14" x14ac:dyDescent="0.25">
      <c r="A1605" s="1">
        <v>3731</v>
      </c>
      <c r="B1605" s="1" t="s">
        <v>474</v>
      </c>
      <c r="C1605" s="1" t="s">
        <v>175</v>
      </c>
      <c r="D1605" s="1">
        <v>42700</v>
      </c>
      <c r="E1605" s="32" t="s">
        <v>3059</v>
      </c>
      <c r="F1605" s="32" t="str">
        <f>VLOOKUP(E1605,Grupo!A:B,2,0)</f>
        <v>_Wagon</v>
      </c>
      <c r="G1605" s="1">
        <v>1</v>
      </c>
      <c r="H1605" s="1">
        <v>30601</v>
      </c>
      <c r="I1605" s="2">
        <v>40662</v>
      </c>
      <c r="J1605" s="1">
        <v>3911</v>
      </c>
      <c r="K1605" s="3">
        <v>23779</v>
      </c>
      <c r="L1605" s="1">
        <v>7815</v>
      </c>
      <c r="M1605" s="1" t="s">
        <v>175</v>
      </c>
      <c r="N1605" s="1" t="s">
        <v>1502</v>
      </c>
    </row>
    <row r="1606" spans="1:14" x14ac:dyDescent="0.25">
      <c r="A1606" s="1">
        <v>9716</v>
      </c>
      <c r="B1606" s="1" t="s">
        <v>660</v>
      </c>
      <c r="C1606" s="1" t="s">
        <v>2</v>
      </c>
      <c r="D1606" s="1">
        <v>39316</v>
      </c>
      <c r="E1606" s="1" t="s">
        <v>2182</v>
      </c>
      <c r="F1606" s="32" t="e">
        <f>VLOOKUP(E1606,Grupo!A:B,2,0)</f>
        <v>#N/A</v>
      </c>
      <c r="G1606" s="1">
        <v>1</v>
      </c>
      <c r="H1606" s="1">
        <v>30635</v>
      </c>
      <c r="I1606" s="2">
        <v>40665</v>
      </c>
      <c r="J1606" s="1">
        <v>3931</v>
      </c>
      <c r="K1606" s="3">
        <v>65000</v>
      </c>
      <c r="L1606" s="1">
        <v>6585</v>
      </c>
      <c r="M1606" s="1" t="s">
        <v>2</v>
      </c>
      <c r="N1606" s="1" t="s">
        <v>1610</v>
      </c>
    </row>
    <row r="1607" spans="1:14" x14ac:dyDescent="0.25">
      <c r="A1607" s="1">
        <v>7744</v>
      </c>
      <c r="B1607" s="1" t="s">
        <v>850</v>
      </c>
      <c r="C1607" s="1" t="s">
        <v>2</v>
      </c>
      <c r="D1607" s="1">
        <v>42918</v>
      </c>
      <c r="E1607" s="1" t="s">
        <v>2019</v>
      </c>
      <c r="F1607" s="32" t="str">
        <f>VLOOKUP(E1607,Grupo!A:B,2,0)</f>
        <v>_TMX 06-10 m</v>
      </c>
      <c r="G1607" s="1">
        <v>1</v>
      </c>
      <c r="H1607" s="1">
        <v>30046</v>
      </c>
      <c r="I1607" s="2">
        <v>40665</v>
      </c>
      <c r="J1607" s="1">
        <v>3918</v>
      </c>
      <c r="K1607" s="3">
        <v>50000</v>
      </c>
      <c r="L1607" s="1">
        <v>7726</v>
      </c>
      <c r="M1607" s="1" t="s">
        <v>2</v>
      </c>
      <c r="N1607" s="1" t="s">
        <v>1355</v>
      </c>
    </row>
    <row r="1608" spans="1:14" x14ac:dyDescent="0.25">
      <c r="A1608" s="1">
        <v>9569</v>
      </c>
      <c r="B1608" s="1" t="s">
        <v>616</v>
      </c>
      <c r="C1608" s="1" t="s">
        <v>175</v>
      </c>
      <c r="D1608" s="1">
        <v>41719</v>
      </c>
      <c r="E1608" s="1" t="s">
        <v>1164</v>
      </c>
      <c r="F1608" s="32" t="str">
        <f>VLOOKUP(E1608,Grupo!A:B,2,0)</f>
        <v>_Colhedoras</v>
      </c>
      <c r="G1608" s="1">
        <v>1</v>
      </c>
      <c r="H1608" s="1">
        <v>30664</v>
      </c>
      <c r="I1608" s="2">
        <v>40667</v>
      </c>
      <c r="J1608" s="1">
        <v>3986</v>
      </c>
      <c r="K1608" s="3">
        <v>18775.38</v>
      </c>
      <c r="L1608" s="1">
        <v>7750</v>
      </c>
      <c r="M1608" s="1" t="s">
        <v>175</v>
      </c>
      <c r="N1608" s="1" t="s">
        <v>1584</v>
      </c>
    </row>
    <row r="1609" spans="1:14" x14ac:dyDescent="0.25">
      <c r="A1609" s="1">
        <v>9569</v>
      </c>
      <c r="B1609" s="1" t="s">
        <v>616</v>
      </c>
      <c r="C1609" s="1" t="s">
        <v>175</v>
      </c>
      <c r="D1609" s="1">
        <v>41719</v>
      </c>
      <c r="E1609" s="1" t="s">
        <v>1164</v>
      </c>
      <c r="F1609" s="32" t="str">
        <f>VLOOKUP(E1609,Grupo!A:B,2,0)</f>
        <v>_Colhedoras</v>
      </c>
      <c r="G1609" s="1">
        <v>1</v>
      </c>
      <c r="H1609" s="1">
        <v>30664</v>
      </c>
      <c r="I1609" s="2">
        <v>40667</v>
      </c>
      <c r="J1609" s="1">
        <v>3986</v>
      </c>
      <c r="K1609" s="3">
        <v>18775.38</v>
      </c>
      <c r="L1609" s="1">
        <v>7722</v>
      </c>
      <c r="M1609" s="1" t="s">
        <v>175</v>
      </c>
      <c r="N1609" s="1" t="s">
        <v>1584</v>
      </c>
    </row>
    <row r="1610" spans="1:14" x14ac:dyDescent="0.25">
      <c r="A1610" s="1">
        <v>10149</v>
      </c>
      <c r="B1610" s="1" t="s">
        <v>851</v>
      </c>
      <c r="C1610" s="1" t="s">
        <v>175</v>
      </c>
      <c r="D1610" s="1">
        <v>41719</v>
      </c>
      <c r="E1610" s="1" t="s">
        <v>1164</v>
      </c>
      <c r="F1610" s="32" t="str">
        <f>VLOOKUP(E1610,Grupo!A:B,2,0)</f>
        <v>_Colhedoras</v>
      </c>
      <c r="G1610" s="1">
        <v>1</v>
      </c>
      <c r="H1610" s="1">
        <v>30663</v>
      </c>
      <c r="I1610" s="2">
        <v>40667</v>
      </c>
      <c r="J1610" s="1">
        <v>3999</v>
      </c>
      <c r="K1610" s="3">
        <v>19939</v>
      </c>
      <c r="L1610" s="1">
        <v>7751</v>
      </c>
      <c r="M1610" s="1" t="s">
        <v>175</v>
      </c>
      <c r="N1610" s="1" t="s">
        <v>1697</v>
      </c>
    </row>
    <row r="1611" spans="1:14" x14ac:dyDescent="0.25">
      <c r="A1611" s="1">
        <v>10149</v>
      </c>
      <c r="B1611" s="1" t="s">
        <v>851</v>
      </c>
      <c r="C1611" s="1" t="s">
        <v>175</v>
      </c>
      <c r="D1611" s="1">
        <v>41719</v>
      </c>
      <c r="E1611" s="1" t="s">
        <v>1164</v>
      </c>
      <c r="F1611" s="32" t="str">
        <f>VLOOKUP(E1611,Grupo!A:B,2,0)</f>
        <v>_Colhedoras</v>
      </c>
      <c r="G1611" s="1">
        <v>1</v>
      </c>
      <c r="H1611" s="1">
        <v>30663</v>
      </c>
      <c r="I1611" s="2">
        <v>40667</v>
      </c>
      <c r="J1611" s="1">
        <v>3999</v>
      </c>
      <c r="K1611" s="3">
        <v>19939</v>
      </c>
      <c r="L1611" s="1">
        <v>7688</v>
      </c>
      <c r="M1611" s="1" t="s">
        <v>175</v>
      </c>
      <c r="N1611" s="1" t="s">
        <v>1697</v>
      </c>
    </row>
    <row r="1612" spans="1:14" x14ac:dyDescent="0.25">
      <c r="A1612" s="1">
        <v>9942</v>
      </c>
      <c r="B1612" s="1" t="s">
        <v>852</v>
      </c>
      <c r="C1612" s="1" t="s">
        <v>2</v>
      </c>
      <c r="D1612" s="1">
        <v>37090</v>
      </c>
      <c r="E1612" s="1" t="s">
        <v>1142</v>
      </c>
      <c r="F1612" s="32" t="str">
        <f>VLOOKUP(E1612,Grupo!A:B,2,0)</f>
        <v>_TMX 02-5 m</v>
      </c>
      <c r="G1612" s="1">
        <v>1</v>
      </c>
      <c r="H1612" s="1">
        <v>29849</v>
      </c>
      <c r="I1612" s="2">
        <v>40667</v>
      </c>
      <c r="J1612" s="1">
        <v>3995</v>
      </c>
      <c r="K1612" s="3">
        <v>33000</v>
      </c>
      <c r="L1612" s="1">
        <v>7732</v>
      </c>
      <c r="M1612" s="1" t="s">
        <v>2</v>
      </c>
      <c r="N1612" s="1" t="s">
        <v>1674</v>
      </c>
    </row>
    <row r="1613" spans="1:14" x14ac:dyDescent="0.25">
      <c r="A1613" s="1">
        <v>10149</v>
      </c>
      <c r="B1613" s="1" t="s">
        <v>851</v>
      </c>
      <c r="C1613" s="1" t="s">
        <v>175</v>
      </c>
      <c r="D1613" s="1">
        <v>42700</v>
      </c>
      <c r="E1613" s="32" t="s">
        <v>3059</v>
      </c>
      <c r="F1613" s="32" t="str">
        <f>VLOOKUP(E1613,Grupo!A:B,2,0)</f>
        <v>_Wagon</v>
      </c>
      <c r="G1613" s="1">
        <v>1</v>
      </c>
      <c r="H1613" s="1">
        <v>30663</v>
      </c>
      <c r="I1613" s="2">
        <v>40667</v>
      </c>
      <c r="J1613" s="1">
        <v>3999</v>
      </c>
      <c r="K1613" s="3">
        <v>18761.5</v>
      </c>
      <c r="L1613" s="1"/>
      <c r="M1613" s="1" t="s">
        <v>175</v>
      </c>
      <c r="N1613" s="1" t="s">
        <v>1697</v>
      </c>
    </row>
    <row r="1614" spans="1:14" x14ac:dyDescent="0.25">
      <c r="A1614" s="1">
        <v>10149</v>
      </c>
      <c r="B1614" s="1" t="s">
        <v>851</v>
      </c>
      <c r="C1614" s="1" t="s">
        <v>175</v>
      </c>
      <c r="D1614" s="1">
        <v>42700</v>
      </c>
      <c r="E1614" s="32" t="s">
        <v>3059</v>
      </c>
      <c r="F1614" s="32" t="str">
        <f>VLOOKUP(E1614,Grupo!A:B,2,0)</f>
        <v>_Wagon</v>
      </c>
      <c r="G1614" s="1">
        <v>1</v>
      </c>
      <c r="H1614" s="1">
        <v>30663</v>
      </c>
      <c r="I1614" s="2">
        <v>40667</v>
      </c>
      <c r="J1614" s="1">
        <v>3999</v>
      </c>
      <c r="K1614" s="3">
        <v>18761.5</v>
      </c>
      <c r="L1614" s="1"/>
      <c r="M1614" s="1" t="s">
        <v>175</v>
      </c>
      <c r="N1614" s="1" t="s">
        <v>1697</v>
      </c>
    </row>
    <row r="1615" spans="1:14" x14ac:dyDescent="0.25">
      <c r="A1615" s="1">
        <v>10149</v>
      </c>
      <c r="B1615" s="1" t="s">
        <v>851</v>
      </c>
      <c r="C1615" s="1" t="s">
        <v>175</v>
      </c>
      <c r="D1615" s="1">
        <v>41711</v>
      </c>
      <c r="E1615" s="32" t="s">
        <v>3057</v>
      </c>
      <c r="F1615" s="32" t="str">
        <f>VLOOKUP(E1615,Grupo!A:B,2,0)</f>
        <v>_VM 2-8 m</v>
      </c>
      <c r="G1615" s="1">
        <v>1</v>
      </c>
      <c r="H1615" s="1">
        <v>30663</v>
      </c>
      <c r="I1615" s="2">
        <v>40667</v>
      </c>
      <c r="J1615" s="1">
        <v>3999</v>
      </c>
      <c r="K1615" s="3">
        <v>28895.85</v>
      </c>
      <c r="L1615" s="1"/>
      <c r="M1615" s="1" t="s">
        <v>175</v>
      </c>
      <c r="N1615" s="1" t="s">
        <v>1697</v>
      </c>
    </row>
    <row r="1616" spans="1:14" x14ac:dyDescent="0.25">
      <c r="A1616" s="1">
        <v>10149</v>
      </c>
      <c r="B1616" s="1" t="s">
        <v>851</v>
      </c>
      <c r="C1616" s="1" t="s">
        <v>175</v>
      </c>
      <c r="D1616" s="1">
        <v>41711</v>
      </c>
      <c r="E1616" s="32" t="s">
        <v>3057</v>
      </c>
      <c r="F1616" s="32" t="str">
        <f>VLOOKUP(E1616,Grupo!A:B,2,0)</f>
        <v>_VM 2-8 m</v>
      </c>
      <c r="G1616" s="1">
        <v>1</v>
      </c>
      <c r="H1616" s="1">
        <v>30663</v>
      </c>
      <c r="I1616" s="2">
        <v>40667</v>
      </c>
      <c r="J1616" s="1">
        <v>3999</v>
      </c>
      <c r="K1616" s="3">
        <v>28895.85</v>
      </c>
      <c r="L1616" s="1"/>
      <c r="M1616" s="1" t="s">
        <v>175</v>
      </c>
      <c r="N1616" s="1" t="s">
        <v>1697</v>
      </c>
    </row>
    <row r="1617" spans="1:14" x14ac:dyDescent="0.25">
      <c r="A1617" s="1">
        <v>10103</v>
      </c>
      <c r="B1617" s="1" t="s">
        <v>853</v>
      </c>
      <c r="C1617" s="1" t="s">
        <v>15</v>
      </c>
      <c r="D1617" s="1">
        <v>40526</v>
      </c>
      <c r="E1617" s="1" t="s">
        <v>1151</v>
      </c>
      <c r="F1617" s="32" t="str">
        <f>VLOOKUP(E1617,Grupo!A:B,2,0)</f>
        <v>_RX 0-11m</v>
      </c>
      <c r="G1617" s="1">
        <v>1</v>
      </c>
      <c r="H1617" s="1">
        <v>29521</v>
      </c>
      <c r="I1617" s="2">
        <v>40668</v>
      </c>
      <c r="J1617" s="1">
        <v>4003</v>
      </c>
      <c r="K1617" s="3">
        <v>90400</v>
      </c>
      <c r="L1617" s="1">
        <v>7694</v>
      </c>
      <c r="M1617" s="1" t="s">
        <v>15</v>
      </c>
      <c r="N1617" s="1" t="s">
        <v>1698</v>
      </c>
    </row>
    <row r="1618" spans="1:14" x14ac:dyDescent="0.25">
      <c r="A1618" s="1">
        <v>10224</v>
      </c>
      <c r="B1618" s="1" t="s">
        <v>854</v>
      </c>
      <c r="C1618" s="1" t="s">
        <v>79</v>
      </c>
      <c r="D1618" s="1">
        <v>31744</v>
      </c>
      <c r="E1618" s="1" t="s">
        <v>1153</v>
      </c>
      <c r="F1618" s="32" t="str">
        <f>VLOOKUP(E1618,Grupo!A:B,2,0)</f>
        <v>_RX 0-11m</v>
      </c>
      <c r="G1618" s="1">
        <v>1</v>
      </c>
      <c r="H1618" s="1">
        <v>30703</v>
      </c>
      <c r="I1618" s="2">
        <v>40672</v>
      </c>
      <c r="J1618" s="1">
        <v>4055</v>
      </c>
      <c r="K1618" s="3">
        <v>73900</v>
      </c>
      <c r="L1618" s="1">
        <v>7616</v>
      </c>
      <c r="M1618" s="1" t="s">
        <v>79</v>
      </c>
      <c r="N1618" s="1" t="s">
        <v>1699</v>
      </c>
    </row>
    <row r="1619" spans="1:14" x14ac:dyDescent="0.25">
      <c r="A1619" s="1">
        <v>10056</v>
      </c>
      <c r="B1619" s="1" t="s">
        <v>856</v>
      </c>
      <c r="C1619" s="1" t="s">
        <v>2</v>
      </c>
      <c r="D1619" s="1">
        <v>43103</v>
      </c>
      <c r="E1619" s="1" t="s">
        <v>1158</v>
      </c>
      <c r="F1619" s="32" t="str">
        <f>VLOOKUP(E1619,Grupo!A:B,2,0)</f>
        <v>_Unimix</v>
      </c>
      <c r="G1619" s="1">
        <v>1</v>
      </c>
      <c r="H1619" s="1">
        <v>29985</v>
      </c>
      <c r="I1619" s="2">
        <v>40673</v>
      </c>
      <c r="J1619" s="1">
        <v>4090</v>
      </c>
      <c r="K1619" s="3">
        <v>18000</v>
      </c>
      <c r="L1619" s="1">
        <v>7687</v>
      </c>
      <c r="M1619" s="1" t="s">
        <v>2</v>
      </c>
      <c r="N1619" s="1" t="s">
        <v>1274</v>
      </c>
    </row>
    <row r="1620" spans="1:14" x14ac:dyDescent="0.25">
      <c r="A1620" s="1">
        <v>2320</v>
      </c>
      <c r="B1620" s="1" t="s">
        <v>321</v>
      </c>
      <c r="C1620" s="1" t="s">
        <v>79</v>
      </c>
      <c r="D1620" s="1">
        <v>41711</v>
      </c>
      <c r="E1620" s="32" t="s">
        <v>3057</v>
      </c>
      <c r="F1620" s="32" t="str">
        <f>VLOOKUP(E1620,Grupo!A:B,2,0)</f>
        <v>_VM 2-8 m</v>
      </c>
      <c r="G1620" s="1">
        <v>1</v>
      </c>
      <c r="H1620" s="1">
        <v>30210</v>
      </c>
      <c r="I1620" s="2">
        <v>40673</v>
      </c>
      <c r="J1620" s="1">
        <v>4062</v>
      </c>
      <c r="K1620" s="3">
        <v>48812.31</v>
      </c>
      <c r="L1620" s="1">
        <v>7826</v>
      </c>
      <c r="M1620" s="1" t="s">
        <v>79</v>
      </c>
      <c r="N1620" s="1" t="s">
        <v>1406</v>
      </c>
    </row>
    <row r="1621" spans="1:14" x14ac:dyDescent="0.25">
      <c r="A1621" s="1">
        <v>10173</v>
      </c>
      <c r="B1621" s="1" t="s">
        <v>855</v>
      </c>
      <c r="C1621" s="1" t="s">
        <v>15</v>
      </c>
      <c r="D1621" s="1">
        <v>31744</v>
      </c>
      <c r="E1621" s="1" t="s">
        <v>1153</v>
      </c>
      <c r="F1621" s="32" t="str">
        <f>VLOOKUP(E1621,Grupo!A:B,2,0)</f>
        <v>_RX 0-11m</v>
      </c>
      <c r="G1621" s="1">
        <v>1</v>
      </c>
      <c r="H1621" s="1">
        <v>30061</v>
      </c>
      <c r="I1621" s="2">
        <v>40673</v>
      </c>
      <c r="J1621" s="1">
        <v>4089</v>
      </c>
      <c r="K1621" s="3">
        <v>58000</v>
      </c>
      <c r="L1621" s="1">
        <v>7735</v>
      </c>
      <c r="M1621" s="1" t="s">
        <v>15</v>
      </c>
      <c r="N1621" s="1" t="s">
        <v>1418</v>
      </c>
    </row>
    <row r="1622" spans="1:14" x14ac:dyDescent="0.25">
      <c r="A1622" s="1">
        <v>10160</v>
      </c>
      <c r="B1622" s="1" t="s">
        <v>857</v>
      </c>
      <c r="C1622" s="1" t="s">
        <v>55</v>
      </c>
      <c r="D1622" s="1">
        <v>41719</v>
      </c>
      <c r="E1622" s="1" t="s">
        <v>1164</v>
      </c>
      <c r="F1622" s="32" t="str">
        <f>VLOOKUP(E1622,Grupo!A:B,2,0)</f>
        <v>_Colhedoras</v>
      </c>
      <c r="G1622" s="1">
        <v>1</v>
      </c>
      <c r="H1622" s="1">
        <v>29698</v>
      </c>
      <c r="I1622" s="2">
        <v>40674</v>
      </c>
      <c r="J1622" s="1">
        <v>4103</v>
      </c>
      <c r="K1622" s="3">
        <v>31701.54</v>
      </c>
      <c r="L1622" s="1">
        <v>7599</v>
      </c>
      <c r="M1622" s="1" t="s">
        <v>55</v>
      </c>
      <c r="N1622" s="1" t="s">
        <v>1694</v>
      </c>
    </row>
    <row r="1623" spans="1:14" x14ac:dyDescent="0.25">
      <c r="A1623" s="1">
        <v>7884</v>
      </c>
      <c r="B1623" s="1" t="s">
        <v>298</v>
      </c>
      <c r="C1623" s="1" t="s">
        <v>55</v>
      </c>
      <c r="D1623" s="1">
        <v>42567</v>
      </c>
      <c r="E1623" s="1" t="s">
        <v>2193</v>
      </c>
      <c r="F1623" s="32" t="str">
        <f>VLOOKUP(E1623,Grupo!A:B,2,0)</f>
        <v>_Colhedoras</v>
      </c>
      <c r="G1623" s="1">
        <v>1</v>
      </c>
      <c r="H1623" s="1">
        <v>29710</v>
      </c>
      <c r="I1623" s="2">
        <v>40674</v>
      </c>
      <c r="J1623" s="1">
        <v>4102</v>
      </c>
      <c r="K1623" s="3">
        <v>18500</v>
      </c>
      <c r="L1623" s="1">
        <v>7698</v>
      </c>
      <c r="M1623" s="1" t="s">
        <v>55</v>
      </c>
      <c r="N1623" s="1" t="s">
        <v>1300</v>
      </c>
    </row>
    <row r="1624" spans="1:14" x14ac:dyDescent="0.25">
      <c r="A1624" s="1">
        <v>1204</v>
      </c>
      <c r="B1624" s="1" t="s">
        <v>858</v>
      </c>
      <c r="C1624" s="1" t="s">
        <v>2</v>
      </c>
      <c r="D1624" s="1">
        <v>42700</v>
      </c>
      <c r="E1624" s="32" t="s">
        <v>3059</v>
      </c>
      <c r="F1624" s="32" t="str">
        <f>VLOOKUP(E1624,Grupo!A:B,2,0)</f>
        <v>_Wagon</v>
      </c>
      <c r="G1624" s="1">
        <v>1</v>
      </c>
      <c r="H1624" s="1">
        <v>30260</v>
      </c>
      <c r="I1624" s="2">
        <v>40674</v>
      </c>
      <c r="J1624" s="1">
        <v>4093</v>
      </c>
      <c r="K1624" s="3">
        <v>21200</v>
      </c>
      <c r="L1624" s="1">
        <v>7734</v>
      </c>
      <c r="M1624" s="1" t="s">
        <v>2</v>
      </c>
      <c r="N1624" s="1" t="s">
        <v>1577</v>
      </c>
    </row>
    <row r="1625" spans="1:14" x14ac:dyDescent="0.25">
      <c r="A1625" s="1">
        <v>10226</v>
      </c>
      <c r="B1625" s="1" t="s">
        <v>859</v>
      </c>
      <c r="C1625" s="1" t="s">
        <v>10</v>
      </c>
      <c r="D1625" s="1">
        <v>42700</v>
      </c>
      <c r="E1625" s="32" t="s">
        <v>3059</v>
      </c>
      <c r="F1625" s="32" t="str">
        <f>VLOOKUP(E1625,Grupo!A:B,2,0)</f>
        <v>_Wagon</v>
      </c>
      <c r="G1625" s="1">
        <v>1</v>
      </c>
      <c r="H1625" s="1">
        <v>30782</v>
      </c>
      <c r="I1625" s="2">
        <v>40675</v>
      </c>
      <c r="J1625" s="1">
        <v>4117</v>
      </c>
      <c r="K1625" s="3">
        <v>31100</v>
      </c>
      <c r="L1625" s="1">
        <v>7787</v>
      </c>
      <c r="M1625" s="1" t="s">
        <v>10</v>
      </c>
      <c r="N1625" s="1" t="s">
        <v>1195</v>
      </c>
    </row>
    <row r="1626" spans="1:14" x14ac:dyDescent="0.25">
      <c r="A1626" s="1">
        <v>1046</v>
      </c>
      <c r="B1626" s="1" t="s">
        <v>37</v>
      </c>
      <c r="C1626" s="1" t="s">
        <v>29</v>
      </c>
      <c r="D1626" s="1">
        <v>42287</v>
      </c>
      <c r="E1626" s="1" t="s">
        <v>1170</v>
      </c>
      <c r="F1626" s="32" t="str">
        <f>VLOOKUP(E1626,Grupo!A:B,2,0)</f>
        <v>_Distribuidor_Ester</v>
      </c>
      <c r="G1626" s="1">
        <v>1</v>
      </c>
      <c r="H1626" s="1">
        <v>29894</v>
      </c>
      <c r="I1626" s="2">
        <v>40675</v>
      </c>
      <c r="J1626" s="1">
        <v>4107</v>
      </c>
      <c r="K1626" s="3">
        <v>18400</v>
      </c>
      <c r="L1626" s="1">
        <v>7733</v>
      </c>
      <c r="M1626" s="1" t="s">
        <v>29</v>
      </c>
      <c r="N1626" s="1" t="s">
        <v>1213</v>
      </c>
    </row>
    <row r="1627" spans="1:14" x14ac:dyDescent="0.25">
      <c r="A1627" s="1">
        <v>9659</v>
      </c>
      <c r="B1627" s="1" t="s">
        <v>663</v>
      </c>
      <c r="C1627" s="1" t="s">
        <v>175</v>
      </c>
      <c r="D1627" s="1">
        <v>44477</v>
      </c>
      <c r="E1627" s="1" t="s">
        <v>2150</v>
      </c>
      <c r="F1627" s="32" t="e">
        <f>VLOOKUP(E1627,Grupo!A:B,2,0)</f>
        <v>#N/A</v>
      </c>
      <c r="G1627" s="1">
        <v>1</v>
      </c>
      <c r="H1627" s="1">
        <v>29546</v>
      </c>
      <c r="I1627" s="2">
        <v>40675</v>
      </c>
      <c r="J1627" s="1">
        <v>4116</v>
      </c>
      <c r="K1627" s="3">
        <v>110160</v>
      </c>
      <c r="L1627" s="1">
        <v>7707</v>
      </c>
      <c r="M1627" s="1" t="s">
        <v>1</v>
      </c>
      <c r="N1627" s="1" t="s">
        <v>1552</v>
      </c>
    </row>
    <row r="1628" spans="1:14" x14ac:dyDescent="0.25">
      <c r="A1628" s="1">
        <v>10112</v>
      </c>
      <c r="B1628" s="1" t="s">
        <v>862</v>
      </c>
      <c r="C1628" s="1" t="s">
        <v>517</v>
      </c>
      <c r="D1628" s="1">
        <v>41719</v>
      </c>
      <c r="E1628" s="1" t="s">
        <v>1164</v>
      </c>
      <c r="F1628" s="32" t="str">
        <f>VLOOKUP(E1628,Grupo!A:B,2,0)</f>
        <v>_Colhedoras</v>
      </c>
      <c r="G1628" s="1">
        <v>1</v>
      </c>
      <c r="H1628" s="1">
        <v>30637</v>
      </c>
      <c r="I1628" s="2">
        <v>40676</v>
      </c>
      <c r="J1628" s="1">
        <v>4167</v>
      </c>
      <c r="K1628" s="3">
        <v>36200</v>
      </c>
      <c r="L1628" s="1">
        <v>7879</v>
      </c>
      <c r="M1628" s="1" t="s">
        <v>517</v>
      </c>
      <c r="N1628" s="1" t="s">
        <v>1701</v>
      </c>
    </row>
    <row r="1629" spans="1:14" x14ac:dyDescent="0.25">
      <c r="A1629" s="1">
        <v>10178</v>
      </c>
      <c r="B1629" s="1" t="s">
        <v>861</v>
      </c>
      <c r="C1629" s="1" t="s">
        <v>29</v>
      </c>
      <c r="D1629" s="1">
        <v>42262</v>
      </c>
      <c r="E1629" s="1" t="s">
        <v>1172</v>
      </c>
      <c r="F1629" s="32" t="str">
        <f>VLOOKUP(E1629,Grupo!A:B,2,0)</f>
        <v>_Distribuidor_Ester</v>
      </c>
      <c r="G1629" s="1">
        <v>1</v>
      </c>
      <c r="H1629" s="1">
        <v>30833</v>
      </c>
      <c r="I1629" s="2">
        <v>40676</v>
      </c>
      <c r="J1629" s="1">
        <v>4163</v>
      </c>
      <c r="K1629" s="3">
        <v>12800</v>
      </c>
      <c r="L1629" s="1">
        <v>7627</v>
      </c>
      <c r="M1629" s="1" t="s">
        <v>29</v>
      </c>
      <c r="N1629" s="1" t="s">
        <v>1217</v>
      </c>
    </row>
    <row r="1630" spans="1:14" x14ac:dyDescent="0.25">
      <c r="A1630" s="1">
        <v>2062</v>
      </c>
      <c r="B1630" s="1" t="s">
        <v>276</v>
      </c>
      <c r="C1630" s="1" t="s">
        <v>2</v>
      </c>
      <c r="D1630" s="1">
        <v>41711</v>
      </c>
      <c r="E1630" s="32" t="s">
        <v>3057</v>
      </c>
      <c r="F1630" s="32" t="str">
        <f>VLOOKUP(E1630,Grupo!A:B,2,0)</f>
        <v>_VM 2-8 m</v>
      </c>
      <c r="G1630" s="1">
        <v>1</v>
      </c>
      <c r="H1630" s="1">
        <v>30619</v>
      </c>
      <c r="I1630" s="2">
        <v>40676</v>
      </c>
      <c r="J1630" s="1">
        <v>4153</v>
      </c>
      <c r="K1630" s="3">
        <v>51000</v>
      </c>
      <c r="L1630" s="1">
        <v>7706</v>
      </c>
      <c r="M1630" s="1" t="s">
        <v>2</v>
      </c>
      <c r="N1630" s="1" t="s">
        <v>1379</v>
      </c>
    </row>
    <row r="1631" spans="1:14" x14ac:dyDescent="0.25">
      <c r="A1631" s="1">
        <v>10206</v>
      </c>
      <c r="B1631" s="1" t="s">
        <v>860</v>
      </c>
      <c r="C1631" s="1" t="s">
        <v>15</v>
      </c>
      <c r="D1631" s="1">
        <v>40526</v>
      </c>
      <c r="E1631" s="1" t="s">
        <v>1151</v>
      </c>
      <c r="F1631" s="32" t="str">
        <f>VLOOKUP(E1631,Grupo!A:B,2,0)</f>
        <v>_RX 0-11m</v>
      </c>
      <c r="G1631" s="1">
        <v>1</v>
      </c>
      <c r="H1631" s="1">
        <v>29621</v>
      </c>
      <c r="I1631" s="2">
        <v>40676</v>
      </c>
      <c r="J1631" s="1">
        <v>4171</v>
      </c>
      <c r="K1631" s="3">
        <v>94000</v>
      </c>
      <c r="L1631" s="1">
        <v>7679</v>
      </c>
      <c r="M1631" s="1" t="s">
        <v>15</v>
      </c>
      <c r="N1631" s="1" t="s">
        <v>1700</v>
      </c>
    </row>
    <row r="1632" spans="1:14" x14ac:dyDescent="0.25">
      <c r="A1632" s="1">
        <v>9517</v>
      </c>
      <c r="B1632" s="1" t="s">
        <v>636</v>
      </c>
      <c r="C1632" s="1" t="s">
        <v>15</v>
      </c>
      <c r="D1632" s="1">
        <v>44662</v>
      </c>
      <c r="E1632" s="1" t="s">
        <v>1964</v>
      </c>
      <c r="F1632" s="32" t="e">
        <f>VLOOKUP(E1632,Grupo!A:B,2,0)</f>
        <v>#N/A</v>
      </c>
      <c r="G1632" s="1">
        <v>1</v>
      </c>
      <c r="H1632" s="1">
        <v>29852</v>
      </c>
      <c r="I1632" s="2">
        <v>40676</v>
      </c>
      <c r="J1632" s="1">
        <v>4166</v>
      </c>
      <c r="K1632" s="3">
        <v>180000</v>
      </c>
      <c r="L1632" s="1">
        <v>7792</v>
      </c>
      <c r="M1632" s="1" t="s">
        <v>15</v>
      </c>
      <c r="N1632" s="1" t="s">
        <v>1598</v>
      </c>
    </row>
    <row r="1633" spans="1:14" x14ac:dyDescent="0.25">
      <c r="A1633" s="1">
        <v>10135</v>
      </c>
      <c r="B1633" s="1" t="s">
        <v>863</v>
      </c>
      <c r="C1633" s="1" t="s">
        <v>4</v>
      </c>
      <c r="D1633" s="1">
        <v>41719</v>
      </c>
      <c r="E1633" s="1" t="s">
        <v>1164</v>
      </c>
      <c r="F1633" s="32" t="str">
        <f>VLOOKUP(E1633,Grupo!A:B,2,0)</f>
        <v>_Colhedoras</v>
      </c>
      <c r="G1633" s="1">
        <v>1</v>
      </c>
      <c r="H1633" s="1">
        <v>30387</v>
      </c>
      <c r="I1633" s="2">
        <v>40679</v>
      </c>
      <c r="J1633" s="1">
        <v>4182</v>
      </c>
      <c r="K1633" s="3">
        <v>30375</v>
      </c>
      <c r="L1633" s="1">
        <v>7798</v>
      </c>
      <c r="M1633" s="1" t="s">
        <v>4</v>
      </c>
      <c r="N1633" s="1" t="s">
        <v>1702</v>
      </c>
    </row>
    <row r="1634" spans="1:14" x14ac:dyDescent="0.25">
      <c r="A1634" s="1">
        <v>10092</v>
      </c>
      <c r="B1634" s="1" t="s">
        <v>865</v>
      </c>
      <c r="C1634" s="1" t="s">
        <v>2</v>
      </c>
      <c r="D1634" s="1">
        <v>40757</v>
      </c>
      <c r="E1634" s="1" t="s">
        <v>1154</v>
      </c>
      <c r="F1634" s="32" t="str">
        <f>VLOOKUP(E1634,Grupo!A:B,2,0)</f>
        <v>_RX 0-11m</v>
      </c>
      <c r="G1634" s="1">
        <v>1</v>
      </c>
      <c r="H1634" s="1">
        <v>30867</v>
      </c>
      <c r="I1634" s="2">
        <v>40679</v>
      </c>
      <c r="J1634" s="1">
        <v>4183</v>
      </c>
      <c r="K1634" s="3">
        <v>84000</v>
      </c>
      <c r="L1634" s="1">
        <v>7690</v>
      </c>
      <c r="M1634" s="1" t="s">
        <v>2</v>
      </c>
      <c r="N1634" s="1" t="s">
        <v>1703</v>
      </c>
    </row>
    <row r="1635" spans="1:14" x14ac:dyDescent="0.25">
      <c r="A1635" s="1">
        <v>10184</v>
      </c>
      <c r="B1635" s="1" t="s">
        <v>864</v>
      </c>
      <c r="C1635" s="1" t="s">
        <v>29</v>
      </c>
      <c r="D1635" s="1">
        <v>37372</v>
      </c>
      <c r="E1635" s="1" t="s">
        <v>1139</v>
      </c>
      <c r="F1635" s="32" t="str">
        <f>VLOOKUP(E1635,Grupo!A:B,2,0)</f>
        <v>_TMX 02-5 m</v>
      </c>
      <c r="G1635" s="1">
        <v>1</v>
      </c>
      <c r="H1635" s="1">
        <v>30258</v>
      </c>
      <c r="I1635" s="2">
        <v>40679</v>
      </c>
      <c r="J1635" s="1">
        <v>4173</v>
      </c>
      <c r="K1635" s="3">
        <v>70000</v>
      </c>
      <c r="L1635" s="1">
        <v>7835</v>
      </c>
      <c r="M1635" s="1" t="s">
        <v>29</v>
      </c>
      <c r="N1635" s="1" t="s">
        <v>1217</v>
      </c>
    </row>
    <row r="1636" spans="1:14" x14ac:dyDescent="0.25">
      <c r="A1636" s="1">
        <v>880</v>
      </c>
      <c r="B1636" s="1" t="s">
        <v>215</v>
      </c>
      <c r="C1636" s="1" t="s">
        <v>4</v>
      </c>
      <c r="D1636" s="1">
        <v>42738</v>
      </c>
      <c r="E1636" s="1" t="s">
        <v>1171</v>
      </c>
      <c r="F1636" s="32" t="str">
        <f>VLOOKUP(E1636,Grupo!A:B,2,0)</f>
        <v>_Distribuidor_Ester</v>
      </c>
      <c r="G1636" s="1">
        <v>1</v>
      </c>
      <c r="H1636" s="1">
        <v>30214</v>
      </c>
      <c r="I1636" s="2">
        <v>40680</v>
      </c>
      <c r="J1636" s="1">
        <v>4212</v>
      </c>
      <c r="K1636" s="3">
        <v>27000</v>
      </c>
      <c r="L1636" s="1">
        <v>7829</v>
      </c>
      <c r="M1636" s="1" t="s">
        <v>4</v>
      </c>
      <c r="N1636" s="1" t="s">
        <v>1259</v>
      </c>
    </row>
    <row r="1637" spans="1:14" x14ac:dyDescent="0.25">
      <c r="A1637" s="1">
        <v>880</v>
      </c>
      <c r="B1637" s="1" t="s">
        <v>215</v>
      </c>
      <c r="C1637" s="1" t="s">
        <v>4</v>
      </c>
      <c r="D1637" s="1">
        <v>31990</v>
      </c>
      <c r="E1637" s="1" t="s">
        <v>1157</v>
      </c>
      <c r="F1637" s="32" t="str">
        <f>VLOOKUP(E1637,Grupo!A:B,2,0)</f>
        <v>_RX 0-11m</v>
      </c>
      <c r="G1637" s="1">
        <v>1</v>
      </c>
      <c r="H1637" s="1">
        <v>29915</v>
      </c>
      <c r="I1637" s="2">
        <v>40680</v>
      </c>
      <c r="J1637" s="1">
        <v>4211</v>
      </c>
      <c r="K1637" s="3">
        <v>45069</v>
      </c>
      <c r="L1637" s="1">
        <v>7743</v>
      </c>
      <c r="M1637" s="1" t="s">
        <v>4</v>
      </c>
      <c r="N1637" s="1" t="s">
        <v>1259</v>
      </c>
    </row>
    <row r="1638" spans="1:14" x14ac:dyDescent="0.25">
      <c r="A1638" s="1">
        <v>10175</v>
      </c>
      <c r="B1638" s="1" t="s">
        <v>866</v>
      </c>
      <c r="C1638" s="1" t="s">
        <v>79</v>
      </c>
      <c r="D1638" s="1">
        <v>43239</v>
      </c>
      <c r="E1638" s="1" t="s">
        <v>2018</v>
      </c>
      <c r="F1638" s="32" t="str">
        <f>VLOOKUP(E1638,Grupo!A:B,2,0)</f>
        <v>_TMX 06-10 m</v>
      </c>
      <c r="G1638" s="1">
        <v>1</v>
      </c>
      <c r="H1638" s="1">
        <v>30106</v>
      </c>
      <c r="I1638" s="2">
        <v>40680</v>
      </c>
      <c r="J1638" s="1">
        <v>4185</v>
      </c>
      <c r="K1638" s="3">
        <v>75000</v>
      </c>
      <c r="L1638" s="1">
        <v>7817</v>
      </c>
      <c r="M1638" s="1" t="s">
        <v>79</v>
      </c>
      <c r="N1638" s="1" t="s">
        <v>1704</v>
      </c>
    </row>
    <row r="1639" spans="1:14" x14ac:dyDescent="0.25">
      <c r="A1639" s="1">
        <v>9670</v>
      </c>
      <c r="B1639" s="1" t="s">
        <v>50</v>
      </c>
      <c r="C1639" s="1" t="s">
        <v>4</v>
      </c>
      <c r="D1639" s="1">
        <v>42918</v>
      </c>
      <c r="E1639" s="1" t="s">
        <v>2019</v>
      </c>
      <c r="F1639" s="32" t="str">
        <f>VLOOKUP(E1639,Grupo!A:B,2,0)</f>
        <v>_TMX 06-10 m</v>
      </c>
      <c r="G1639" s="1">
        <v>1</v>
      </c>
      <c r="H1639" s="1">
        <v>30303</v>
      </c>
      <c r="I1639" s="2">
        <v>40680</v>
      </c>
      <c r="J1639" s="1">
        <v>4197</v>
      </c>
      <c r="K1639" s="3">
        <v>44944</v>
      </c>
      <c r="L1639" s="1">
        <v>7848</v>
      </c>
      <c r="M1639" s="1" t="s">
        <v>4</v>
      </c>
      <c r="N1639" s="1" t="s">
        <v>1297</v>
      </c>
    </row>
    <row r="1640" spans="1:14" x14ac:dyDescent="0.25">
      <c r="A1640" s="1">
        <v>10172</v>
      </c>
      <c r="B1640" s="1" t="s">
        <v>868</v>
      </c>
      <c r="C1640" s="1" t="s">
        <v>2</v>
      </c>
      <c r="D1640" s="1">
        <v>42567</v>
      </c>
      <c r="E1640" s="1" t="s">
        <v>2193</v>
      </c>
      <c r="F1640" s="32" t="str">
        <f>VLOOKUP(E1640,Grupo!A:B,2,0)</f>
        <v>_Colhedoras</v>
      </c>
      <c r="G1640" s="1">
        <v>1</v>
      </c>
      <c r="H1640" s="1">
        <v>30300</v>
      </c>
      <c r="I1640" s="2">
        <v>40682</v>
      </c>
      <c r="J1640" s="1">
        <v>4234</v>
      </c>
      <c r="K1640" s="3">
        <v>25000</v>
      </c>
      <c r="L1640" s="1">
        <v>7710</v>
      </c>
      <c r="M1640" s="1" t="s">
        <v>2</v>
      </c>
      <c r="N1640" s="1" t="s">
        <v>1706</v>
      </c>
    </row>
    <row r="1641" spans="1:14" x14ac:dyDescent="0.25">
      <c r="A1641" s="1">
        <v>10148</v>
      </c>
      <c r="B1641" s="1" t="s">
        <v>867</v>
      </c>
      <c r="C1641" s="1" t="s">
        <v>29</v>
      </c>
      <c r="D1641" s="1">
        <v>40526</v>
      </c>
      <c r="E1641" s="1" t="s">
        <v>1151</v>
      </c>
      <c r="F1641" s="32" t="str">
        <f>VLOOKUP(E1641,Grupo!A:B,2,0)</f>
        <v>_RX 0-11m</v>
      </c>
      <c r="G1641" s="1">
        <v>1</v>
      </c>
      <c r="H1641" s="1">
        <v>30080</v>
      </c>
      <c r="I1641" s="2">
        <v>40682</v>
      </c>
      <c r="J1641" s="1">
        <v>4236</v>
      </c>
      <c r="K1641" s="3">
        <v>100000</v>
      </c>
      <c r="L1641" s="1">
        <v>7801</v>
      </c>
      <c r="M1641" s="1" t="s">
        <v>29</v>
      </c>
      <c r="N1641" s="1" t="s">
        <v>1705</v>
      </c>
    </row>
    <row r="1642" spans="1:14" x14ac:dyDescent="0.25">
      <c r="A1642" s="1">
        <v>7077</v>
      </c>
      <c r="B1642" s="1" t="s">
        <v>123</v>
      </c>
      <c r="C1642" s="1" t="s">
        <v>10</v>
      </c>
      <c r="D1642" s="1">
        <v>44145</v>
      </c>
      <c r="E1642" s="1" t="s">
        <v>2166</v>
      </c>
      <c r="F1642" s="32" t="e">
        <f>VLOOKUP(E1642,Grupo!A:B,2,0)</f>
        <v>#N/A</v>
      </c>
      <c r="G1642" s="1">
        <v>1</v>
      </c>
      <c r="H1642" s="1">
        <v>28789</v>
      </c>
      <c r="I1642" s="2">
        <v>40683</v>
      </c>
      <c r="J1642" s="1">
        <v>4278</v>
      </c>
      <c r="K1642" s="3">
        <v>214000</v>
      </c>
      <c r="L1642" s="1">
        <v>7612</v>
      </c>
      <c r="M1642" s="1" t="s">
        <v>10</v>
      </c>
      <c r="N1642" s="1" t="s">
        <v>1271</v>
      </c>
    </row>
    <row r="1643" spans="1:14" x14ac:dyDescent="0.25">
      <c r="A1643" s="1">
        <v>10223</v>
      </c>
      <c r="B1643" s="1" t="s">
        <v>869</v>
      </c>
      <c r="C1643" s="1" t="s">
        <v>4</v>
      </c>
      <c r="D1643" s="1">
        <v>43239</v>
      </c>
      <c r="E1643" s="1" t="s">
        <v>2018</v>
      </c>
      <c r="F1643" s="32" t="str">
        <f>VLOOKUP(E1643,Grupo!A:B,2,0)</f>
        <v>_TMX 06-10 m</v>
      </c>
      <c r="G1643" s="1">
        <v>1</v>
      </c>
      <c r="H1643" s="1">
        <v>30784</v>
      </c>
      <c r="I1643" s="2">
        <v>40683</v>
      </c>
      <c r="J1643" s="1">
        <v>4276</v>
      </c>
      <c r="K1643" s="3">
        <v>82000</v>
      </c>
      <c r="L1643" s="1">
        <v>7744</v>
      </c>
      <c r="M1643" s="1" t="s">
        <v>4</v>
      </c>
      <c r="N1643" s="1" t="s">
        <v>1707</v>
      </c>
    </row>
    <row r="1644" spans="1:14" x14ac:dyDescent="0.25">
      <c r="A1644" s="1">
        <v>10013</v>
      </c>
      <c r="B1644" s="1" t="s">
        <v>870</v>
      </c>
      <c r="C1644" s="1" t="s">
        <v>4</v>
      </c>
      <c r="D1644" s="1">
        <v>41711</v>
      </c>
      <c r="E1644" s="32" t="s">
        <v>3057</v>
      </c>
      <c r="F1644" s="32" t="str">
        <f>VLOOKUP(E1644,Grupo!A:B,2,0)</f>
        <v>_VM 2-8 m</v>
      </c>
      <c r="G1644" s="1">
        <v>1</v>
      </c>
      <c r="H1644" s="1">
        <v>30512</v>
      </c>
      <c r="I1644" s="2">
        <v>40683</v>
      </c>
      <c r="J1644" s="1">
        <v>4275</v>
      </c>
      <c r="K1644" s="3">
        <v>54449.32</v>
      </c>
      <c r="L1644" s="1">
        <v>7716</v>
      </c>
      <c r="M1644" s="1" t="s">
        <v>4</v>
      </c>
      <c r="N1644" s="1" t="s">
        <v>1708</v>
      </c>
    </row>
    <row r="1645" spans="1:14" x14ac:dyDescent="0.25">
      <c r="A1645" s="1">
        <v>10061</v>
      </c>
      <c r="B1645" s="1" t="s">
        <v>871</v>
      </c>
      <c r="C1645" s="1" t="s">
        <v>55</v>
      </c>
      <c r="D1645" s="1">
        <v>41719</v>
      </c>
      <c r="E1645" s="1" t="s">
        <v>1164</v>
      </c>
      <c r="F1645" s="32" t="str">
        <f>VLOOKUP(E1645,Grupo!A:B,2,0)</f>
        <v>_Colhedoras</v>
      </c>
      <c r="G1645" s="1">
        <v>1</v>
      </c>
      <c r="H1645" s="1">
        <v>29138</v>
      </c>
      <c r="I1645" s="2">
        <v>40686</v>
      </c>
      <c r="J1645" s="1">
        <v>4286</v>
      </c>
      <c r="K1645" s="3">
        <v>31701.54</v>
      </c>
      <c r="L1645" s="1">
        <v>7825</v>
      </c>
      <c r="M1645" s="1" t="s">
        <v>55</v>
      </c>
      <c r="N1645" s="1" t="s">
        <v>1612</v>
      </c>
    </row>
    <row r="1646" spans="1:14" x14ac:dyDescent="0.25">
      <c r="A1646" s="1">
        <v>10061</v>
      </c>
      <c r="B1646" s="1" t="s">
        <v>871</v>
      </c>
      <c r="C1646" s="1" t="s">
        <v>55</v>
      </c>
      <c r="D1646" s="1">
        <v>42287</v>
      </c>
      <c r="E1646" s="1" t="s">
        <v>1170</v>
      </c>
      <c r="F1646" s="32" t="str">
        <f>VLOOKUP(E1646,Grupo!A:B,2,0)</f>
        <v>_Distribuidor_Ester</v>
      </c>
      <c r="G1646" s="1">
        <v>1</v>
      </c>
      <c r="H1646" s="1">
        <v>29140</v>
      </c>
      <c r="I1646" s="2">
        <v>40686</v>
      </c>
      <c r="J1646" s="1">
        <v>4287</v>
      </c>
      <c r="K1646" s="3">
        <v>27470.25</v>
      </c>
      <c r="L1646" s="1">
        <v>7826</v>
      </c>
      <c r="M1646" s="1" t="s">
        <v>55</v>
      </c>
      <c r="N1646" s="1" t="s">
        <v>1612</v>
      </c>
    </row>
    <row r="1647" spans="1:14" x14ac:dyDescent="0.25">
      <c r="A1647" s="1">
        <v>1259</v>
      </c>
      <c r="B1647" s="1" t="s">
        <v>776</v>
      </c>
      <c r="C1647" s="1" t="s">
        <v>2</v>
      </c>
      <c r="D1647" s="1">
        <v>42981</v>
      </c>
      <c r="E1647" s="1" t="s">
        <v>2165</v>
      </c>
      <c r="F1647" s="32" t="str">
        <f>VLOOKUP(E1647,Grupo!A:B,2,0)</f>
        <v>_RX 15-20 m</v>
      </c>
      <c r="G1647" s="1">
        <v>1</v>
      </c>
      <c r="H1647" s="1">
        <v>30268</v>
      </c>
      <c r="I1647" s="2">
        <v>40686</v>
      </c>
      <c r="J1647" s="1">
        <v>4306</v>
      </c>
      <c r="K1647" s="3">
        <v>208200</v>
      </c>
      <c r="L1647" s="1"/>
      <c r="M1647" s="1" t="s">
        <v>2</v>
      </c>
      <c r="N1647" s="1" t="s">
        <v>1355</v>
      </c>
    </row>
    <row r="1648" spans="1:14" x14ac:dyDescent="0.25">
      <c r="A1648" s="1">
        <v>880</v>
      </c>
      <c r="B1648" s="1" t="s">
        <v>215</v>
      </c>
      <c r="C1648" s="1" t="s">
        <v>4</v>
      </c>
      <c r="D1648" s="1">
        <v>37090</v>
      </c>
      <c r="E1648" s="1" t="s">
        <v>1142</v>
      </c>
      <c r="F1648" s="32" t="str">
        <f>VLOOKUP(E1648,Grupo!A:B,2,0)</f>
        <v>_TMX 02-5 m</v>
      </c>
      <c r="G1648" s="1">
        <v>1</v>
      </c>
      <c r="H1648" s="1">
        <v>30216</v>
      </c>
      <c r="I1648" s="2">
        <v>40686</v>
      </c>
      <c r="J1648" s="1">
        <v>4303</v>
      </c>
      <c r="K1648" s="3">
        <v>35858.019999999997</v>
      </c>
      <c r="L1648" s="1">
        <v>7830</v>
      </c>
      <c r="M1648" s="1" t="s">
        <v>4</v>
      </c>
      <c r="N1648" s="1" t="s">
        <v>1259</v>
      </c>
    </row>
    <row r="1649" spans="1:14" x14ac:dyDescent="0.25">
      <c r="A1649" s="1">
        <v>10227</v>
      </c>
      <c r="B1649" s="1" t="s">
        <v>872</v>
      </c>
      <c r="C1649" s="1" t="s">
        <v>10</v>
      </c>
      <c r="D1649" s="1">
        <v>38968</v>
      </c>
      <c r="E1649" s="1" t="s">
        <v>1163</v>
      </c>
      <c r="F1649" s="32" t="str">
        <f>VLOOKUP(E1649,Grupo!A:B,2,0)</f>
        <v>_VM 9 m ou &gt;</v>
      </c>
      <c r="G1649" s="1">
        <v>1</v>
      </c>
      <c r="H1649" s="1">
        <v>30786</v>
      </c>
      <c r="I1649" s="2">
        <v>40687</v>
      </c>
      <c r="J1649" s="1">
        <v>4311</v>
      </c>
      <c r="K1649" s="3">
        <v>86000</v>
      </c>
      <c r="L1649" s="1">
        <v>7740</v>
      </c>
      <c r="M1649" s="1" t="s">
        <v>10</v>
      </c>
      <c r="N1649" s="1" t="s">
        <v>1709</v>
      </c>
    </row>
    <row r="1650" spans="1:14" x14ac:dyDescent="0.25">
      <c r="A1650" s="1">
        <v>10211</v>
      </c>
      <c r="B1650" s="1" t="s">
        <v>873</v>
      </c>
      <c r="C1650" s="1" t="s">
        <v>55</v>
      </c>
      <c r="D1650" s="1">
        <v>41719</v>
      </c>
      <c r="E1650" s="1" t="s">
        <v>1164</v>
      </c>
      <c r="F1650" s="32" t="str">
        <f>VLOOKUP(E1650,Grupo!A:B,2,0)</f>
        <v>_Colhedoras</v>
      </c>
      <c r="G1650" s="1">
        <v>1</v>
      </c>
      <c r="H1650" s="1">
        <v>30610</v>
      </c>
      <c r="I1650" s="2">
        <v>40688</v>
      </c>
      <c r="J1650" s="1">
        <v>4349</v>
      </c>
      <c r="K1650" s="3">
        <v>31800</v>
      </c>
      <c r="L1650" s="1">
        <v>7883</v>
      </c>
      <c r="M1650" s="1" t="s">
        <v>55</v>
      </c>
      <c r="N1650" s="1" t="s">
        <v>1710</v>
      </c>
    </row>
    <row r="1651" spans="1:14" x14ac:dyDescent="0.25">
      <c r="A1651" s="1">
        <v>10102</v>
      </c>
      <c r="B1651" s="1" t="s">
        <v>874</v>
      </c>
      <c r="C1651" s="1" t="s">
        <v>55</v>
      </c>
      <c r="D1651" s="1">
        <v>42567</v>
      </c>
      <c r="E1651" s="1" t="s">
        <v>2193</v>
      </c>
      <c r="F1651" s="32" t="str">
        <f>VLOOKUP(E1651,Grupo!A:B,2,0)</f>
        <v>_Colhedoras</v>
      </c>
      <c r="G1651" s="1">
        <v>1</v>
      </c>
      <c r="H1651" s="1">
        <v>30659</v>
      </c>
      <c r="I1651" s="2">
        <v>40688</v>
      </c>
      <c r="J1651" s="1">
        <v>4351</v>
      </c>
      <c r="K1651" s="3">
        <v>25529.82</v>
      </c>
      <c r="L1651" s="1">
        <v>7709</v>
      </c>
      <c r="M1651" s="1" t="s">
        <v>55</v>
      </c>
      <c r="N1651" s="1" t="s">
        <v>1694</v>
      </c>
    </row>
    <row r="1652" spans="1:14" x14ac:dyDescent="0.25">
      <c r="A1652" s="1">
        <v>3806</v>
      </c>
      <c r="B1652" s="1" t="s">
        <v>715</v>
      </c>
      <c r="C1652" s="1" t="s">
        <v>10</v>
      </c>
      <c r="D1652" s="1">
        <v>40757</v>
      </c>
      <c r="E1652" s="1" t="s">
        <v>1154</v>
      </c>
      <c r="F1652" s="32" t="str">
        <f>VLOOKUP(E1652,Grupo!A:B,2,0)</f>
        <v>_RX 0-11m</v>
      </c>
      <c r="G1652" s="1">
        <v>1</v>
      </c>
      <c r="H1652" s="1">
        <v>30626</v>
      </c>
      <c r="I1652" s="2">
        <v>40689</v>
      </c>
      <c r="J1652" s="1">
        <v>4358</v>
      </c>
      <c r="K1652" s="3">
        <v>74000</v>
      </c>
      <c r="L1652" s="1">
        <v>7737</v>
      </c>
      <c r="M1652" s="1" t="s">
        <v>10</v>
      </c>
      <c r="N1652" s="1" t="s">
        <v>1388</v>
      </c>
    </row>
    <row r="1653" spans="1:14" x14ac:dyDescent="0.25">
      <c r="A1653" s="1">
        <v>10052</v>
      </c>
      <c r="B1653" s="1" t="s">
        <v>825</v>
      </c>
      <c r="C1653" s="1" t="s">
        <v>10</v>
      </c>
      <c r="D1653" s="1">
        <v>37372</v>
      </c>
      <c r="E1653" s="1" t="s">
        <v>1139</v>
      </c>
      <c r="F1653" s="32" t="str">
        <f>VLOOKUP(E1653,Grupo!A:B,2,0)</f>
        <v>_TMX 02-5 m</v>
      </c>
      <c r="G1653" s="1">
        <v>1</v>
      </c>
      <c r="H1653" s="1">
        <v>28934</v>
      </c>
      <c r="I1653" s="2">
        <v>40689</v>
      </c>
      <c r="J1653" s="1">
        <v>4367</v>
      </c>
      <c r="K1653" s="3">
        <v>54000</v>
      </c>
      <c r="L1653" s="1">
        <v>7661</v>
      </c>
      <c r="M1653" s="1" t="s">
        <v>10</v>
      </c>
      <c r="N1653" s="1" t="s">
        <v>1476</v>
      </c>
    </row>
    <row r="1654" spans="1:14" x14ac:dyDescent="0.25">
      <c r="A1654" s="1">
        <v>10057</v>
      </c>
      <c r="B1654" s="1" t="s">
        <v>875</v>
      </c>
      <c r="C1654" s="1" t="s">
        <v>29</v>
      </c>
      <c r="D1654" s="1">
        <v>41719</v>
      </c>
      <c r="E1654" s="1" t="s">
        <v>1164</v>
      </c>
      <c r="F1654" s="32" t="str">
        <f>VLOOKUP(E1654,Grupo!A:B,2,0)</f>
        <v>_Colhedoras</v>
      </c>
      <c r="G1654" s="1">
        <v>1</v>
      </c>
      <c r="H1654" s="1">
        <v>29036</v>
      </c>
      <c r="I1654" s="2">
        <v>40689</v>
      </c>
      <c r="J1654" s="1">
        <v>4363</v>
      </c>
      <c r="K1654" s="3">
        <v>35000</v>
      </c>
      <c r="L1654" s="1">
        <v>7742</v>
      </c>
      <c r="M1654" s="1" t="s">
        <v>29</v>
      </c>
      <c r="N1654" s="1" t="s">
        <v>1473</v>
      </c>
    </row>
    <row r="1655" spans="1:14" x14ac:dyDescent="0.25">
      <c r="A1655" s="1">
        <v>1046</v>
      </c>
      <c r="B1655" s="1" t="s">
        <v>37</v>
      </c>
      <c r="C1655" s="1" t="s">
        <v>29</v>
      </c>
      <c r="D1655" s="1">
        <v>42918</v>
      </c>
      <c r="E1655" s="1" t="s">
        <v>2019</v>
      </c>
      <c r="F1655" s="32" t="str">
        <f>VLOOKUP(E1655,Grupo!A:B,2,0)</f>
        <v>_TMX 06-10 m</v>
      </c>
      <c r="G1655" s="1">
        <v>1</v>
      </c>
      <c r="H1655" s="1">
        <v>29716</v>
      </c>
      <c r="I1655" s="2">
        <v>40689</v>
      </c>
      <c r="J1655" s="1">
        <v>4366</v>
      </c>
      <c r="K1655" s="3">
        <v>43440</v>
      </c>
      <c r="L1655" s="1">
        <v>7729</v>
      </c>
      <c r="M1655" s="1" t="s">
        <v>29</v>
      </c>
      <c r="N1655" s="1" t="s">
        <v>1213</v>
      </c>
    </row>
    <row r="1656" spans="1:14" x14ac:dyDescent="0.25">
      <c r="A1656" s="1">
        <v>10063</v>
      </c>
      <c r="B1656" s="1" t="s">
        <v>876</v>
      </c>
      <c r="C1656" s="1" t="s">
        <v>55</v>
      </c>
      <c r="D1656" s="1">
        <v>41719</v>
      </c>
      <c r="E1656" s="1" t="s">
        <v>1164</v>
      </c>
      <c r="F1656" s="32" t="str">
        <f>VLOOKUP(E1656,Grupo!A:B,2,0)</f>
        <v>_Colhedoras</v>
      </c>
      <c r="G1656" s="1">
        <v>1</v>
      </c>
      <c r="H1656" s="1">
        <v>30495</v>
      </c>
      <c r="I1656" s="2">
        <v>40690</v>
      </c>
      <c r="J1656" s="1">
        <v>4370</v>
      </c>
      <c r="K1656" s="3">
        <v>30400</v>
      </c>
      <c r="L1656" s="1">
        <v>7739</v>
      </c>
      <c r="M1656" s="1" t="s">
        <v>55</v>
      </c>
      <c r="N1656" s="1" t="s">
        <v>1300</v>
      </c>
    </row>
    <row r="1657" spans="1:14" x14ac:dyDescent="0.25">
      <c r="A1657" s="1">
        <v>10187</v>
      </c>
      <c r="B1657" s="1" t="s">
        <v>877</v>
      </c>
      <c r="C1657" s="1" t="s">
        <v>79</v>
      </c>
      <c r="D1657" s="1">
        <v>44791</v>
      </c>
      <c r="E1657" s="1" t="s">
        <v>1983</v>
      </c>
      <c r="F1657" s="32" t="str">
        <f>VLOOKUP(E1657,Grupo!A:B,2,0)</f>
        <v>_VM 2-8 m</v>
      </c>
      <c r="G1657" s="1">
        <v>1</v>
      </c>
      <c r="H1657" s="1">
        <v>30270</v>
      </c>
      <c r="I1657" s="2">
        <v>40695</v>
      </c>
      <c r="J1657" s="1">
        <v>4423</v>
      </c>
      <c r="K1657" s="3">
        <v>38122.879999999997</v>
      </c>
      <c r="L1657" s="1">
        <v>7841</v>
      </c>
      <c r="M1657" s="1" t="s">
        <v>79</v>
      </c>
      <c r="N1657" s="1" t="s">
        <v>1321</v>
      </c>
    </row>
    <row r="1658" spans="1:14" x14ac:dyDescent="0.25">
      <c r="A1658" s="1">
        <v>10187</v>
      </c>
      <c r="B1658" s="1" t="s">
        <v>877</v>
      </c>
      <c r="C1658" s="1" t="s">
        <v>79</v>
      </c>
      <c r="D1658" s="1">
        <v>44791</v>
      </c>
      <c r="E1658" s="1" t="s">
        <v>1983</v>
      </c>
      <c r="F1658" s="32" t="str">
        <f>VLOOKUP(E1658,Grupo!A:B,2,0)</f>
        <v>_VM 2-8 m</v>
      </c>
      <c r="G1658" s="1">
        <v>1</v>
      </c>
      <c r="H1658" s="1">
        <v>30269</v>
      </c>
      <c r="I1658" s="2">
        <v>40695</v>
      </c>
      <c r="J1658" s="1">
        <v>4422</v>
      </c>
      <c r="K1658" s="3">
        <v>38122.879999999997</v>
      </c>
      <c r="L1658" s="1">
        <v>7840</v>
      </c>
      <c r="M1658" s="1" t="s">
        <v>79</v>
      </c>
      <c r="N1658" s="1" t="s">
        <v>1321</v>
      </c>
    </row>
    <row r="1659" spans="1:14" x14ac:dyDescent="0.25">
      <c r="A1659" s="1">
        <v>10250</v>
      </c>
      <c r="B1659" s="1" t="s">
        <v>878</v>
      </c>
      <c r="C1659" s="1" t="s">
        <v>15</v>
      </c>
      <c r="D1659" s="1">
        <v>43239</v>
      </c>
      <c r="E1659" s="1" t="s">
        <v>2018</v>
      </c>
      <c r="F1659" s="32" t="str">
        <f>VLOOKUP(E1659,Grupo!A:B,2,0)</f>
        <v>_TMX 06-10 m</v>
      </c>
      <c r="G1659" s="1">
        <v>1</v>
      </c>
      <c r="H1659" s="1">
        <v>30402</v>
      </c>
      <c r="I1659" s="2">
        <v>40695</v>
      </c>
      <c r="J1659" s="1">
        <v>4427</v>
      </c>
      <c r="K1659" s="3">
        <v>83000</v>
      </c>
      <c r="L1659" s="1">
        <v>7853</v>
      </c>
      <c r="M1659" s="1" t="s">
        <v>15</v>
      </c>
      <c r="N1659" s="1" t="s">
        <v>1711</v>
      </c>
    </row>
    <row r="1660" spans="1:14" x14ac:dyDescent="0.25">
      <c r="A1660" s="1">
        <v>10183</v>
      </c>
      <c r="B1660" s="1" t="s">
        <v>880</v>
      </c>
      <c r="C1660" s="1" t="s">
        <v>128</v>
      </c>
      <c r="D1660" s="1">
        <v>35873</v>
      </c>
      <c r="E1660" s="1" t="s">
        <v>1155</v>
      </c>
      <c r="F1660" s="32" t="str">
        <f>VLOOKUP(E1660,Grupo!A:B,2,0)</f>
        <v>_RX 15-20 m</v>
      </c>
      <c r="G1660" s="1">
        <v>1</v>
      </c>
      <c r="H1660" s="1">
        <v>30136</v>
      </c>
      <c r="I1660" s="2">
        <v>40696</v>
      </c>
      <c r="J1660" s="1">
        <v>4458</v>
      </c>
      <c r="K1660" s="3">
        <v>120000</v>
      </c>
      <c r="L1660" s="1">
        <v>7818</v>
      </c>
      <c r="M1660" s="1" t="s">
        <v>128</v>
      </c>
      <c r="N1660" s="1" t="s">
        <v>1408</v>
      </c>
    </row>
    <row r="1661" spans="1:14" x14ac:dyDescent="0.25">
      <c r="A1661" s="1">
        <v>1241</v>
      </c>
      <c r="B1661" s="1" t="s">
        <v>879</v>
      </c>
      <c r="C1661" s="1" t="s">
        <v>2</v>
      </c>
      <c r="D1661" s="1">
        <v>37372</v>
      </c>
      <c r="E1661" s="1" t="s">
        <v>1139</v>
      </c>
      <c r="F1661" s="32" t="str">
        <f>VLOOKUP(E1661,Grupo!A:B,2,0)</f>
        <v>_TMX 02-5 m</v>
      </c>
      <c r="G1661" s="1">
        <v>1</v>
      </c>
      <c r="H1661" s="1">
        <v>30582</v>
      </c>
      <c r="I1661" s="2">
        <v>40696</v>
      </c>
      <c r="J1661" s="1">
        <v>4455</v>
      </c>
      <c r="K1661" s="3">
        <v>51423</v>
      </c>
      <c r="L1661" s="1">
        <v>7870</v>
      </c>
      <c r="M1661" s="1" t="s">
        <v>2</v>
      </c>
      <c r="N1661" s="1" t="s">
        <v>1194</v>
      </c>
    </row>
    <row r="1662" spans="1:14" x14ac:dyDescent="0.25">
      <c r="A1662" s="1">
        <v>1241</v>
      </c>
      <c r="B1662" s="1" t="s">
        <v>879</v>
      </c>
      <c r="C1662" s="1" t="s">
        <v>2</v>
      </c>
      <c r="D1662" s="1">
        <v>37372</v>
      </c>
      <c r="E1662" s="1" t="s">
        <v>1139</v>
      </c>
      <c r="F1662" s="32" t="str">
        <f>VLOOKUP(E1662,Grupo!A:B,2,0)</f>
        <v>_TMX 02-5 m</v>
      </c>
      <c r="G1662" s="1">
        <v>1</v>
      </c>
      <c r="H1662" s="1">
        <v>30583</v>
      </c>
      <c r="I1662" s="2">
        <v>40696</v>
      </c>
      <c r="J1662" s="1">
        <v>4456</v>
      </c>
      <c r="K1662" s="3">
        <v>51423</v>
      </c>
      <c r="L1662" s="1">
        <v>7871</v>
      </c>
      <c r="M1662" s="1" t="s">
        <v>2</v>
      </c>
      <c r="N1662" s="1" t="s">
        <v>1194</v>
      </c>
    </row>
    <row r="1663" spans="1:14" x14ac:dyDescent="0.25">
      <c r="A1663" s="1">
        <v>10258</v>
      </c>
      <c r="B1663" s="1" t="s">
        <v>882</v>
      </c>
      <c r="C1663" s="1" t="s">
        <v>10</v>
      </c>
      <c r="D1663" s="1">
        <v>42262</v>
      </c>
      <c r="E1663" s="1" t="s">
        <v>1172</v>
      </c>
      <c r="F1663" s="32" t="str">
        <f>VLOOKUP(E1663,Grupo!A:B,2,0)</f>
        <v>_Distribuidor_Ester</v>
      </c>
      <c r="G1663" s="1">
        <v>1</v>
      </c>
      <c r="H1663" s="1">
        <v>31194</v>
      </c>
      <c r="I1663" s="2">
        <v>40697</v>
      </c>
      <c r="J1663" s="1">
        <v>4495</v>
      </c>
      <c r="K1663" s="3">
        <v>16500</v>
      </c>
      <c r="L1663" s="1">
        <v>7640</v>
      </c>
      <c r="M1663" s="1" t="s">
        <v>10</v>
      </c>
      <c r="N1663" s="1" t="s">
        <v>1195</v>
      </c>
    </row>
    <row r="1664" spans="1:14" x14ac:dyDescent="0.25">
      <c r="A1664" s="1">
        <v>10152</v>
      </c>
      <c r="B1664" s="1" t="s">
        <v>881</v>
      </c>
      <c r="C1664" s="1" t="s">
        <v>29</v>
      </c>
      <c r="D1664" s="1">
        <v>42981</v>
      </c>
      <c r="E1664" s="1" t="s">
        <v>2165</v>
      </c>
      <c r="F1664" s="32" t="str">
        <f>VLOOKUP(E1664,Grupo!A:B,2,0)</f>
        <v>_RX 15-20 m</v>
      </c>
      <c r="G1664" s="1">
        <v>1</v>
      </c>
      <c r="H1664" s="1">
        <v>29856</v>
      </c>
      <c r="I1664" s="2">
        <v>40697</v>
      </c>
      <c r="J1664" s="1">
        <v>4478</v>
      </c>
      <c r="K1664" s="3">
        <v>278888</v>
      </c>
      <c r="L1664" s="1">
        <v>7832</v>
      </c>
      <c r="M1664" s="1" t="s">
        <v>29</v>
      </c>
      <c r="N1664" s="1" t="s">
        <v>1712</v>
      </c>
    </row>
    <row r="1665" spans="1:14" x14ac:dyDescent="0.25">
      <c r="A1665" s="1">
        <v>880</v>
      </c>
      <c r="B1665" s="1" t="s">
        <v>215</v>
      </c>
      <c r="C1665" s="1" t="s">
        <v>4</v>
      </c>
      <c r="D1665" s="1">
        <v>37143</v>
      </c>
      <c r="E1665" s="1" t="s">
        <v>1147</v>
      </c>
      <c r="F1665" s="32" t="str">
        <f>VLOOKUP(E1665,Grupo!A:B,2,0)</f>
        <v>_TMX 06-10 m</v>
      </c>
      <c r="G1665" s="1">
        <v>1</v>
      </c>
      <c r="H1665" s="1">
        <v>30213</v>
      </c>
      <c r="I1665" s="2">
        <v>40697</v>
      </c>
      <c r="J1665" s="1">
        <v>4473</v>
      </c>
      <c r="K1665" s="3">
        <v>60000</v>
      </c>
      <c r="L1665" s="1">
        <v>7828</v>
      </c>
      <c r="M1665" s="1" t="s">
        <v>4</v>
      </c>
      <c r="N1665" s="1" t="s">
        <v>1259</v>
      </c>
    </row>
    <row r="1666" spans="1:14" x14ac:dyDescent="0.25">
      <c r="A1666" s="1">
        <v>10160</v>
      </c>
      <c r="B1666" s="1" t="s">
        <v>857</v>
      </c>
      <c r="C1666" s="1" t="s">
        <v>55</v>
      </c>
      <c r="D1666" s="1">
        <v>37372</v>
      </c>
      <c r="E1666" s="1" t="s">
        <v>1139</v>
      </c>
      <c r="F1666" s="32" t="str">
        <f>VLOOKUP(E1666,Grupo!A:B,2,0)</f>
        <v>_TMX 02-5 m</v>
      </c>
      <c r="G1666" s="1">
        <v>1</v>
      </c>
      <c r="H1666" s="1">
        <v>30802</v>
      </c>
      <c r="I1666" s="2">
        <v>40700</v>
      </c>
      <c r="J1666" s="1">
        <v>4502</v>
      </c>
      <c r="K1666" s="3">
        <v>64920.62</v>
      </c>
      <c r="L1666" s="1">
        <v>7660</v>
      </c>
      <c r="M1666" s="1" t="s">
        <v>55</v>
      </c>
      <c r="N1666" s="1" t="s">
        <v>1694</v>
      </c>
    </row>
    <row r="1667" spans="1:14" x14ac:dyDescent="0.25">
      <c r="A1667" s="1">
        <v>880</v>
      </c>
      <c r="B1667" s="1" t="s">
        <v>215</v>
      </c>
      <c r="C1667" s="1" t="s">
        <v>4</v>
      </c>
      <c r="D1667" s="1">
        <v>41719</v>
      </c>
      <c r="E1667" s="1" t="s">
        <v>1164</v>
      </c>
      <c r="F1667" s="32" t="str">
        <f>VLOOKUP(E1667,Grupo!A:B,2,0)</f>
        <v>_Colhedoras</v>
      </c>
      <c r="G1667" s="1">
        <v>1</v>
      </c>
      <c r="H1667" s="1">
        <v>30648</v>
      </c>
      <c r="I1667" s="2">
        <v>40701</v>
      </c>
      <c r="J1667" s="1">
        <v>4529</v>
      </c>
      <c r="K1667" s="3">
        <v>28000</v>
      </c>
      <c r="L1667" s="1">
        <v>7880</v>
      </c>
      <c r="M1667" s="1" t="s">
        <v>4</v>
      </c>
      <c r="N1667" s="1" t="s">
        <v>1259</v>
      </c>
    </row>
    <row r="1668" spans="1:14" x14ac:dyDescent="0.25">
      <c r="A1668" s="1">
        <v>880</v>
      </c>
      <c r="B1668" s="1" t="s">
        <v>215</v>
      </c>
      <c r="C1668" s="1" t="s">
        <v>4</v>
      </c>
      <c r="D1668" s="1">
        <v>37090</v>
      </c>
      <c r="E1668" s="1" t="s">
        <v>1142</v>
      </c>
      <c r="F1668" s="32" t="str">
        <f>VLOOKUP(E1668,Grupo!A:B,2,0)</f>
        <v>_TMX 02-5 m</v>
      </c>
      <c r="G1668" s="1">
        <v>1</v>
      </c>
      <c r="H1668" s="1">
        <v>30385</v>
      </c>
      <c r="I1668" s="2">
        <v>40701</v>
      </c>
      <c r="J1668" s="1">
        <v>4524</v>
      </c>
      <c r="K1668" s="3">
        <v>34781</v>
      </c>
      <c r="L1668" s="1">
        <v>7852</v>
      </c>
      <c r="M1668" s="1" t="s">
        <v>4</v>
      </c>
      <c r="N1668" s="1" t="s">
        <v>1259</v>
      </c>
    </row>
    <row r="1669" spans="1:14" x14ac:dyDescent="0.25">
      <c r="A1669" s="1">
        <v>10229</v>
      </c>
      <c r="B1669" s="1" t="s">
        <v>883</v>
      </c>
      <c r="C1669" s="1" t="s">
        <v>175</v>
      </c>
      <c r="D1669" s="1">
        <v>41711</v>
      </c>
      <c r="E1669" s="32" t="s">
        <v>3057</v>
      </c>
      <c r="F1669" s="32" t="str">
        <f>VLOOKUP(E1669,Grupo!A:B,2,0)</f>
        <v>_VM 2-8 m</v>
      </c>
      <c r="G1669" s="1">
        <v>1</v>
      </c>
      <c r="H1669" s="1">
        <v>30858</v>
      </c>
      <c r="I1669" s="2">
        <v>40701</v>
      </c>
      <c r="J1669" s="1">
        <v>4551</v>
      </c>
      <c r="K1669" s="3">
        <v>27946</v>
      </c>
      <c r="L1669" s="1"/>
      <c r="M1669" s="1" t="s">
        <v>175</v>
      </c>
      <c r="N1669" s="1" t="s">
        <v>1713</v>
      </c>
    </row>
    <row r="1670" spans="1:14" x14ac:dyDescent="0.25">
      <c r="A1670" s="1">
        <v>2484</v>
      </c>
      <c r="B1670" s="1" t="s">
        <v>884</v>
      </c>
      <c r="C1670" s="1" t="s">
        <v>15</v>
      </c>
      <c r="D1670" s="1">
        <v>35873</v>
      </c>
      <c r="E1670" s="1" t="s">
        <v>1155</v>
      </c>
      <c r="F1670" s="32" t="str">
        <f>VLOOKUP(E1670,Grupo!A:B,2,0)</f>
        <v>_RX 15-20 m</v>
      </c>
      <c r="G1670" s="1">
        <v>1</v>
      </c>
      <c r="H1670" s="1">
        <v>31208</v>
      </c>
      <c r="I1670" s="2">
        <v>40701</v>
      </c>
      <c r="J1670" s="1">
        <v>4549</v>
      </c>
      <c r="K1670" s="3">
        <v>147245</v>
      </c>
      <c r="L1670" s="1"/>
      <c r="M1670" s="1" t="s">
        <v>15</v>
      </c>
      <c r="N1670" s="1" t="s">
        <v>1206</v>
      </c>
    </row>
    <row r="1671" spans="1:14" x14ac:dyDescent="0.25">
      <c r="A1671" s="1">
        <v>10173</v>
      </c>
      <c r="B1671" s="1" t="s">
        <v>855</v>
      </c>
      <c r="C1671" s="1" t="s">
        <v>15</v>
      </c>
      <c r="D1671" s="1">
        <v>31744</v>
      </c>
      <c r="E1671" s="1" t="s">
        <v>1153</v>
      </c>
      <c r="F1671" s="32" t="str">
        <f>VLOOKUP(E1671,Grupo!A:B,2,0)</f>
        <v>_RX 0-11m</v>
      </c>
      <c r="G1671" s="1">
        <v>1</v>
      </c>
      <c r="H1671" s="1">
        <v>30059</v>
      </c>
      <c r="I1671" s="2">
        <v>40701</v>
      </c>
      <c r="J1671" s="1">
        <v>4552</v>
      </c>
      <c r="K1671" s="3">
        <v>49000</v>
      </c>
      <c r="L1671" s="1">
        <v>7816</v>
      </c>
      <c r="M1671" s="1" t="s">
        <v>15</v>
      </c>
      <c r="N1671" s="1" t="s">
        <v>1418</v>
      </c>
    </row>
    <row r="1672" spans="1:14" x14ac:dyDescent="0.25">
      <c r="A1672" s="1">
        <v>2190</v>
      </c>
      <c r="B1672" s="1" t="s">
        <v>885</v>
      </c>
      <c r="C1672" s="1" t="s">
        <v>4</v>
      </c>
      <c r="D1672" s="1">
        <v>41719</v>
      </c>
      <c r="E1672" s="1" t="s">
        <v>1164</v>
      </c>
      <c r="F1672" s="32" t="str">
        <f>VLOOKUP(E1672,Grupo!A:B,2,0)</f>
        <v>_Colhedoras</v>
      </c>
      <c r="G1672" s="1">
        <v>1</v>
      </c>
      <c r="H1672" s="1">
        <v>31212</v>
      </c>
      <c r="I1672" s="2">
        <v>40702</v>
      </c>
      <c r="J1672" s="1">
        <v>4564</v>
      </c>
      <c r="K1672" s="3">
        <v>20000</v>
      </c>
      <c r="L1672" s="1">
        <v>7299</v>
      </c>
      <c r="M1672" s="1" t="s">
        <v>4</v>
      </c>
      <c r="N1672" s="1" t="s">
        <v>1714</v>
      </c>
    </row>
    <row r="1673" spans="1:14" x14ac:dyDescent="0.25">
      <c r="A1673" s="1">
        <v>1259</v>
      </c>
      <c r="B1673" s="1" t="s">
        <v>776</v>
      </c>
      <c r="C1673" s="1" t="s">
        <v>2</v>
      </c>
      <c r="D1673" s="1">
        <v>42981</v>
      </c>
      <c r="E1673" s="1" t="s">
        <v>2165</v>
      </c>
      <c r="F1673" s="32" t="str">
        <f>VLOOKUP(E1673,Grupo!A:B,2,0)</f>
        <v>_RX 15-20 m</v>
      </c>
      <c r="G1673" s="1">
        <v>1</v>
      </c>
      <c r="H1673" s="1">
        <v>31270</v>
      </c>
      <c r="I1673" s="2">
        <v>40702</v>
      </c>
      <c r="J1673" s="1">
        <v>4587</v>
      </c>
      <c r="K1673" s="3">
        <v>206500</v>
      </c>
      <c r="L1673" s="1">
        <v>7838</v>
      </c>
      <c r="M1673" s="1" t="s">
        <v>2</v>
      </c>
      <c r="N1673" s="1" t="s">
        <v>1355</v>
      </c>
    </row>
    <row r="1674" spans="1:14" x14ac:dyDescent="0.25">
      <c r="A1674" s="1">
        <v>880</v>
      </c>
      <c r="B1674" s="1" t="s">
        <v>215</v>
      </c>
      <c r="C1674" s="1" t="s">
        <v>4</v>
      </c>
      <c r="D1674" s="1">
        <v>36460</v>
      </c>
      <c r="E1674" s="1" t="s">
        <v>1149</v>
      </c>
      <c r="F1674" s="32" t="str">
        <f>VLOOKUP(E1674,Grupo!A:B,2,0)</f>
        <v>_TMX 02-5 m</v>
      </c>
      <c r="G1674" s="1">
        <v>1</v>
      </c>
      <c r="H1674" s="1">
        <v>31308</v>
      </c>
      <c r="I1674" s="2">
        <v>40707</v>
      </c>
      <c r="J1674" s="1">
        <v>4645</v>
      </c>
      <c r="K1674" s="3">
        <v>32000</v>
      </c>
      <c r="L1674" s="1">
        <v>7790</v>
      </c>
      <c r="M1674" s="1" t="s">
        <v>4</v>
      </c>
      <c r="N1674" s="1" t="s">
        <v>1259</v>
      </c>
    </row>
    <row r="1675" spans="1:14" x14ac:dyDescent="0.25">
      <c r="A1675" s="1">
        <v>880</v>
      </c>
      <c r="B1675" s="1" t="s">
        <v>215</v>
      </c>
      <c r="C1675" s="1" t="s">
        <v>4</v>
      </c>
      <c r="D1675" s="1">
        <v>36460</v>
      </c>
      <c r="E1675" s="1" t="s">
        <v>1149</v>
      </c>
      <c r="F1675" s="32" t="str">
        <f>VLOOKUP(E1675,Grupo!A:B,2,0)</f>
        <v>_TMX 02-5 m</v>
      </c>
      <c r="G1675" s="1">
        <v>1</v>
      </c>
      <c r="H1675" s="1">
        <v>31307</v>
      </c>
      <c r="I1675" s="2">
        <v>40707</v>
      </c>
      <c r="J1675" s="1">
        <v>4631</v>
      </c>
      <c r="K1675" s="3">
        <v>32000</v>
      </c>
      <c r="L1675" s="1">
        <v>7670</v>
      </c>
      <c r="M1675" s="1" t="s">
        <v>4</v>
      </c>
      <c r="N1675" s="1" t="s">
        <v>1259</v>
      </c>
    </row>
    <row r="1676" spans="1:14" x14ac:dyDescent="0.25">
      <c r="A1676" s="1">
        <v>1295</v>
      </c>
      <c r="B1676" s="1" t="s">
        <v>406</v>
      </c>
      <c r="C1676" s="1" t="s">
        <v>2</v>
      </c>
      <c r="D1676" s="1">
        <v>40526</v>
      </c>
      <c r="E1676" s="1" t="s">
        <v>1151</v>
      </c>
      <c r="F1676" s="32" t="str">
        <f>VLOOKUP(E1676,Grupo!A:B,2,0)</f>
        <v>_RX 0-11m</v>
      </c>
      <c r="G1676" s="1">
        <v>1</v>
      </c>
      <c r="H1676" s="1">
        <v>30404</v>
      </c>
      <c r="I1676" s="2">
        <v>40710</v>
      </c>
      <c r="J1676" s="1">
        <v>4679</v>
      </c>
      <c r="K1676" s="3">
        <v>76000</v>
      </c>
      <c r="L1676" s="1">
        <v>7855</v>
      </c>
      <c r="M1676" s="1" t="s">
        <v>2</v>
      </c>
      <c r="N1676" s="1" t="s">
        <v>1355</v>
      </c>
    </row>
    <row r="1677" spans="1:14" x14ac:dyDescent="0.25">
      <c r="A1677" s="1">
        <v>10236</v>
      </c>
      <c r="B1677" s="1" t="s">
        <v>886</v>
      </c>
      <c r="C1677" s="1" t="s">
        <v>108</v>
      </c>
      <c r="D1677" s="1">
        <v>41719</v>
      </c>
      <c r="E1677" s="1" t="s">
        <v>1164</v>
      </c>
      <c r="F1677" s="32" t="str">
        <f>VLOOKUP(E1677,Grupo!A:B,2,0)</f>
        <v>_Colhedoras</v>
      </c>
      <c r="G1677" s="1">
        <v>1</v>
      </c>
      <c r="H1677" s="1">
        <v>30649</v>
      </c>
      <c r="I1677" s="2">
        <v>40711</v>
      </c>
      <c r="J1677" s="1">
        <v>4722</v>
      </c>
      <c r="K1677" s="3">
        <v>32000</v>
      </c>
      <c r="L1677" s="1">
        <v>7881</v>
      </c>
      <c r="M1677" s="1" t="s">
        <v>108</v>
      </c>
      <c r="N1677" s="1" t="s">
        <v>1715</v>
      </c>
    </row>
    <row r="1678" spans="1:14" x14ac:dyDescent="0.25">
      <c r="A1678" s="1">
        <v>880</v>
      </c>
      <c r="B1678" s="1" t="s">
        <v>215</v>
      </c>
      <c r="C1678" s="1" t="s">
        <v>4</v>
      </c>
      <c r="D1678" s="1">
        <v>37090</v>
      </c>
      <c r="E1678" s="1" t="s">
        <v>1142</v>
      </c>
      <c r="F1678" s="32" t="str">
        <f>VLOOKUP(E1678,Grupo!A:B,2,0)</f>
        <v>_TMX 02-5 m</v>
      </c>
      <c r="G1678" s="1">
        <v>1</v>
      </c>
      <c r="H1678" s="1">
        <v>30246</v>
      </c>
      <c r="I1678" s="2">
        <v>40711</v>
      </c>
      <c r="J1678" s="1">
        <v>4704</v>
      </c>
      <c r="K1678" s="3">
        <v>34857</v>
      </c>
      <c r="L1678" s="1">
        <v>7834</v>
      </c>
      <c r="M1678" s="1" t="s">
        <v>4</v>
      </c>
      <c r="N1678" s="1" t="s">
        <v>1259</v>
      </c>
    </row>
    <row r="1679" spans="1:14" x14ac:dyDescent="0.25">
      <c r="A1679" s="1">
        <v>1241</v>
      </c>
      <c r="B1679" s="1" t="s">
        <v>879</v>
      </c>
      <c r="C1679" s="1" t="s">
        <v>2</v>
      </c>
      <c r="D1679" s="1">
        <v>37090</v>
      </c>
      <c r="E1679" s="1" t="s">
        <v>1142</v>
      </c>
      <c r="F1679" s="32" t="str">
        <f>VLOOKUP(E1679,Grupo!A:B,2,0)</f>
        <v>_TMX 02-5 m</v>
      </c>
      <c r="G1679" s="1">
        <v>1</v>
      </c>
      <c r="H1679" s="1">
        <v>30581</v>
      </c>
      <c r="I1679" s="2">
        <v>40711</v>
      </c>
      <c r="J1679" s="1">
        <v>4708</v>
      </c>
      <c r="K1679" s="3">
        <v>31957</v>
      </c>
      <c r="L1679" s="1">
        <v>7869</v>
      </c>
      <c r="M1679" s="1" t="s">
        <v>2</v>
      </c>
      <c r="N1679" s="1" t="s">
        <v>1194</v>
      </c>
    </row>
    <row r="1680" spans="1:14" x14ac:dyDescent="0.25">
      <c r="A1680" s="1">
        <v>880</v>
      </c>
      <c r="B1680" s="1" t="s">
        <v>215</v>
      </c>
      <c r="C1680" s="1" t="s">
        <v>4</v>
      </c>
      <c r="D1680" s="1">
        <v>43239</v>
      </c>
      <c r="E1680" s="1" t="s">
        <v>2018</v>
      </c>
      <c r="F1680" s="32" t="str">
        <f>VLOOKUP(E1680,Grupo!A:B,2,0)</f>
        <v>_TMX 06-10 m</v>
      </c>
      <c r="G1680" s="1">
        <v>1</v>
      </c>
      <c r="H1680" s="1">
        <v>30383</v>
      </c>
      <c r="I1680" s="2">
        <v>40711</v>
      </c>
      <c r="J1680" s="1">
        <v>4705</v>
      </c>
      <c r="K1680" s="3">
        <v>70900</v>
      </c>
      <c r="L1680" s="1">
        <v>7850</v>
      </c>
      <c r="M1680" s="1" t="s">
        <v>4</v>
      </c>
      <c r="N1680" s="1" t="s">
        <v>1259</v>
      </c>
    </row>
    <row r="1681" spans="1:14" x14ac:dyDescent="0.25">
      <c r="A1681" s="1">
        <v>10170</v>
      </c>
      <c r="B1681" s="1" t="s">
        <v>887</v>
      </c>
      <c r="C1681" s="1" t="s">
        <v>1</v>
      </c>
      <c r="D1681" s="1">
        <v>36952</v>
      </c>
      <c r="E1681" s="1" t="s">
        <v>1141</v>
      </c>
      <c r="F1681" s="32" t="str">
        <f>VLOOKUP(E1681,Grupo!A:B,2,0)</f>
        <v>_TMX 06-10 m</v>
      </c>
      <c r="G1681" s="1">
        <v>1</v>
      </c>
      <c r="H1681" s="1">
        <v>29526</v>
      </c>
      <c r="I1681" s="2">
        <v>40714</v>
      </c>
      <c r="J1681" s="1">
        <v>4761</v>
      </c>
      <c r="K1681" s="3">
        <v>112000</v>
      </c>
      <c r="L1681" s="1">
        <v>7639</v>
      </c>
      <c r="M1681" s="1" t="s">
        <v>1</v>
      </c>
      <c r="N1681" s="1" t="s">
        <v>1716</v>
      </c>
    </row>
    <row r="1682" spans="1:14" x14ac:dyDescent="0.25">
      <c r="A1682" s="1">
        <v>9635</v>
      </c>
      <c r="B1682" s="1" t="s">
        <v>888</v>
      </c>
      <c r="C1682" s="1" t="s">
        <v>1</v>
      </c>
      <c r="D1682" s="1">
        <v>40526</v>
      </c>
      <c r="E1682" s="1" t="s">
        <v>1151</v>
      </c>
      <c r="F1682" s="32" t="str">
        <f>VLOOKUP(E1682,Grupo!A:B,2,0)</f>
        <v>_RX 0-11m</v>
      </c>
      <c r="G1682" s="1">
        <v>1</v>
      </c>
      <c r="H1682" s="1">
        <v>30749</v>
      </c>
      <c r="I1682" s="2">
        <v>40715</v>
      </c>
      <c r="J1682" s="1">
        <v>4778</v>
      </c>
      <c r="K1682" s="3">
        <v>100000</v>
      </c>
      <c r="L1682" s="1">
        <v>7898</v>
      </c>
      <c r="M1682" s="1" t="s">
        <v>1</v>
      </c>
      <c r="N1682" s="1" t="s">
        <v>1373</v>
      </c>
    </row>
    <row r="1683" spans="1:14" x14ac:dyDescent="0.25">
      <c r="A1683" s="1">
        <v>9279</v>
      </c>
      <c r="B1683" s="1" t="s">
        <v>890</v>
      </c>
      <c r="C1683" s="1" t="s">
        <v>1</v>
      </c>
      <c r="D1683" s="1">
        <v>40526</v>
      </c>
      <c r="E1683" s="1" t="s">
        <v>1151</v>
      </c>
      <c r="F1683" s="32" t="str">
        <f>VLOOKUP(E1683,Grupo!A:B,2,0)</f>
        <v>_RX 0-11m</v>
      </c>
      <c r="G1683" s="1">
        <v>1</v>
      </c>
      <c r="H1683" s="1">
        <v>30234</v>
      </c>
      <c r="I1683" s="2">
        <v>40716</v>
      </c>
      <c r="J1683" s="1">
        <v>4820</v>
      </c>
      <c r="K1683" s="3">
        <v>110000</v>
      </c>
      <c r="L1683" s="1">
        <v>7833</v>
      </c>
      <c r="M1683" s="1" t="s">
        <v>1</v>
      </c>
      <c r="N1683" s="1" t="s">
        <v>1232</v>
      </c>
    </row>
    <row r="1684" spans="1:14" x14ac:dyDescent="0.25">
      <c r="A1684" s="1">
        <v>10155</v>
      </c>
      <c r="B1684" s="1" t="s">
        <v>889</v>
      </c>
      <c r="C1684" s="1" t="s">
        <v>2</v>
      </c>
      <c r="D1684" s="1">
        <v>41719</v>
      </c>
      <c r="E1684" s="1" t="s">
        <v>1164</v>
      </c>
      <c r="F1684" s="32" t="str">
        <f>VLOOKUP(E1684,Grupo!A:B,2,0)</f>
        <v>_Colhedoras</v>
      </c>
      <c r="G1684" s="1">
        <v>1</v>
      </c>
      <c r="H1684" s="1">
        <v>29149</v>
      </c>
      <c r="I1684" s="2">
        <v>40716</v>
      </c>
      <c r="J1684" s="1">
        <v>4787</v>
      </c>
      <c r="K1684" s="3">
        <v>26000</v>
      </c>
      <c r="L1684" s="1">
        <v>7654</v>
      </c>
      <c r="M1684" s="1" t="s">
        <v>2</v>
      </c>
      <c r="N1684" s="1" t="s">
        <v>1565</v>
      </c>
    </row>
    <row r="1685" spans="1:14" x14ac:dyDescent="0.25">
      <c r="A1685" s="1">
        <v>10234</v>
      </c>
      <c r="B1685" s="1" t="s">
        <v>891</v>
      </c>
      <c r="C1685" s="1" t="s">
        <v>4</v>
      </c>
      <c r="D1685" s="1">
        <v>33790</v>
      </c>
      <c r="E1685" s="1" t="s">
        <v>1177</v>
      </c>
      <c r="F1685" s="32" t="str">
        <f>VLOOKUP(E1685,Grupo!A:B,2,0)</f>
        <v>_Colhedoras</v>
      </c>
      <c r="G1685" s="1">
        <v>1</v>
      </c>
      <c r="H1685" s="1">
        <v>30921</v>
      </c>
      <c r="I1685" s="2">
        <v>40716</v>
      </c>
      <c r="J1685" s="1">
        <v>4807</v>
      </c>
      <c r="K1685" s="3">
        <v>50000</v>
      </c>
      <c r="L1685" s="1">
        <v>7685</v>
      </c>
      <c r="M1685" s="1" t="s">
        <v>4</v>
      </c>
      <c r="N1685" s="1" t="s">
        <v>1717</v>
      </c>
    </row>
    <row r="1686" spans="1:14" x14ac:dyDescent="0.25">
      <c r="A1686" s="1">
        <v>10155</v>
      </c>
      <c r="B1686" s="1" t="s">
        <v>889</v>
      </c>
      <c r="C1686" s="1" t="s">
        <v>2</v>
      </c>
      <c r="D1686" s="1">
        <v>37372</v>
      </c>
      <c r="E1686" s="1" t="s">
        <v>1139</v>
      </c>
      <c r="F1686" s="32" t="str">
        <f>VLOOKUP(E1686,Grupo!A:B,2,0)</f>
        <v>_TMX 02-5 m</v>
      </c>
      <c r="G1686" s="1">
        <v>1</v>
      </c>
      <c r="H1686" s="1">
        <v>29147</v>
      </c>
      <c r="I1686" s="2">
        <v>40716</v>
      </c>
      <c r="J1686" s="1">
        <v>4786</v>
      </c>
      <c r="K1686" s="3">
        <v>64500</v>
      </c>
      <c r="L1686" s="1">
        <v>7635</v>
      </c>
      <c r="M1686" s="1" t="s">
        <v>2</v>
      </c>
      <c r="N1686" s="1" t="s">
        <v>1565</v>
      </c>
    </row>
    <row r="1687" spans="1:14" x14ac:dyDescent="0.25">
      <c r="A1687" s="1">
        <v>10187</v>
      </c>
      <c r="B1687" s="1" t="s">
        <v>877</v>
      </c>
      <c r="C1687" s="1" t="s">
        <v>79</v>
      </c>
      <c r="D1687" s="1">
        <v>44791</v>
      </c>
      <c r="E1687" s="1" t="s">
        <v>1983</v>
      </c>
      <c r="F1687" s="32" t="str">
        <f>VLOOKUP(E1687,Grupo!A:B,2,0)</f>
        <v>_VM 2-8 m</v>
      </c>
      <c r="G1687" s="1">
        <v>1</v>
      </c>
      <c r="H1687" s="1">
        <v>30273</v>
      </c>
      <c r="I1687" s="2">
        <v>40721</v>
      </c>
      <c r="J1687" s="1">
        <v>4830</v>
      </c>
      <c r="K1687" s="3">
        <v>38122.879999999997</v>
      </c>
      <c r="L1687" s="1">
        <v>7844</v>
      </c>
      <c r="M1687" s="1" t="s">
        <v>79</v>
      </c>
      <c r="N1687" s="1" t="s">
        <v>1321</v>
      </c>
    </row>
    <row r="1688" spans="1:14" x14ac:dyDescent="0.25">
      <c r="A1688" s="1">
        <v>10187</v>
      </c>
      <c r="B1688" s="1" t="s">
        <v>877</v>
      </c>
      <c r="C1688" s="1" t="s">
        <v>79</v>
      </c>
      <c r="D1688" s="1">
        <v>44791</v>
      </c>
      <c r="E1688" s="1" t="s">
        <v>1983</v>
      </c>
      <c r="F1688" s="32" t="str">
        <f>VLOOKUP(E1688,Grupo!A:B,2,0)</f>
        <v>_VM 2-8 m</v>
      </c>
      <c r="G1688" s="1">
        <v>1</v>
      </c>
      <c r="H1688" s="1">
        <v>30271</v>
      </c>
      <c r="I1688" s="2">
        <v>40721</v>
      </c>
      <c r="J1688" s="1">
        <v>4828</v>
      </c>
      <c r="K1688" s="3">
        <v>38122.879999999997</v>
      </c>
      <c r="L1688" s="1">
        <v>7842</v>
      </c>
      <c r="M1688" s="1" t="s">
        <v>79</v>
      </c>
      <c r="N1688" s="1" t="s">
        <v>1321</v>
      </c>
    </row>
    <row r="1689" spans="1:14" x14ac:dyDescent="0.25">
      <c r="A1689" s="1">
        <v>10187</v>
      </c>
      <c r="B1689" s="1" t="s">
        <v>877</v>
      </c>
      <c r="C1689" s="1" t="s">
        <v>79</v>
      </c>
      <c r="D1689" s="1">
        <v>44791</v>
      </c>
      <c r="E1689" s="1" t="s">
        <v>1983</v>
      </c>
      <c r="F1689" s="32" t="str">
        <f>VLOOKUP(E1689,Grupo!A:B,2,0)</f>
        <v>_VM 2-8 m</v>
      </c>
      <c r="G1689" s="1">
        <v>1</v>
      </c>
      <c r="H1689" s="1">
        <v>30272</v>
      </c>
      <c r="I1689" s="2">
        <v>40721</v>
      </c>
      <c r="J1689" s="1">
        <v>4829</v>
      </c>
      <c r="K1689" s="3">
        <v>38122.879999999997</v>
      </c>
      <c r="L1689" s="1">
        <v>7843</v>
      </c>
      <c r="M1689" s="1" t="s">
        <v>79</v>
      </c>
      <c r="N1689" s="1" t="s">
        <v>1321</v>
      </c>
    </row>
    <row r="1690" spans="1:14" x14ac:dyDescent="0.25">
      <c r="A1690" s="1">
        <v>2500</v>
      </c>
      <c r="B1690" s="1" t="s">
        <v>892</v>
      </c>
      <c r="C1690" s="1" t="s">
        <v>15</v>
      </c>
      <c r="D1690" s="1">
        <v>42981</v>
      </c>
      <c r="E1690" s="1" t="s">
        <v>2165</v>
      </c>
      <c r="F1690" s="32" t="str">
        <f>VLOOKUP(E1690,Grupo!A:B,2,0)</f>
        <v>_RX 15-20 m</v>
      </c>
      <c r="G1690" s="1">
        <v>1</v>
      </c>
      <c r="H1690" s="1">
        <v>29834</v>
      </c>
      <c r="I1690" s="2">
        <v>40721</v>
      </c>
      <c r="J1690" s="1">
        <v>4825</v>
      </c>
      <c r="K1690" s="3">
        <v>225000</v>
      </c>
      <c r="L1690" s="1">
        <v>7736</v>
      </c>
      <c r="M1690" s="1" t="s">
        <v>15</v>
      </c>
      <c r="N1690" s="1" t="s">
        <v>1718</v>
      </c>
    </row>
    <row r="1691" spans="1:14" x14ac:dyDescent="0.25">
      <c r="A1691" s="1">
        <v>880</v>
      </c>
      <c r="B1691" s="1" t="s">
        <v>215</v>
      </c>
      <c r="C1691" s="1" t="s">
        <v>4</v>
      </c>
      <c r="D1691" s="1">
        <v>37372</v>
      </c>
      <c r="E1691" s="1" t="s">
        <v>1139</v>
      </c>
      <c r="F1691" s="32" t="str">
        <f>VLOOKUP(E1691,Grupo!A:B,2,0)</f>
        <v>_TMX 02-5 m</v>
      </c>
      <c r="G1691" s="1">
        <v>1</v>
      </c>
      <c r="H1691" s="1">
        <v>30415</v>
      </c>
      <c r="I1691" s="2">
        <v>40722</v>
      </c>
      <c r="J1691" s="1">
        <v>4866</v>
      </c>
      <c r="K1691" s="3">
        <v>55968.03</v>
      </c>
      <c r="L1691" s="1">
        <v>7860</v>
      </c>
      <c r="M1691" s="1" t="s">
        <v>4</v>
      </c>
      <c r="N1691" s="1" t="s">
        <v>1259</v>
      </c>
    </row>
    <row r="1692" spans="1:14" x14ac:dyDescent="0.25">
      <c r="A1692" s="1">
        <v>880</v>
      </c>
      <c r="B1692" s="1" t="s">
        <v>215</v>
      </c>
      <c r="C1692" s="1" t="s">
        <v>4</v>
      </c>
      <c r="D1692" s="1">
        <v>43239</v>
      </c>
      <c r="E1692" s="1" t="s">
        <v>2018</v>
      </c>
      <c r="F1692" s="32" t="str">
        <f>VLOOKUP(E1692,Grupo!A:B,2,0)</f>
        <v>_TMX 06-10 m</v>
      </c>
      <c r="G1692" s="1">
        <v>1</v>
      </c>
      <c r="H1692" s="1">
        <v>30382</v>
      </c>
      <c r="I1692" s="2">
        <v>40722</v>
      </c>
      <c r="J1692" s="1">
        <v>4867</v>
      </c>
      <c r="K1692" s="3">
        <v>70900</v>
      </c>
      <c r="L1692" s="1">
        <v>7849</v>
      </c>
      <c r="M1692" s="1" t="s">
        <v>4</v>
      </c>
      <c r="N1692" s="1" t="s">
        <v>1259</v>
      </c>
    </row>
    <row r="1693" spans="1:14" x14ac:dyDescent="0.25">
      <c r="A1693" s="1">
        <v>1241</v>
      </c>
      <c r="B1693" s="1" t="s">
        <v>879</v>
      </c>
      <c r="C1693" s="1" t="s">
        <v>2</v>
      </c>
      <c r="D1693" s="1">
        <v>42918</v>
      </c>
      <c r="E1693" s="1" t="s">
        <v>2019</v>
      </c>
      <c r="F1693" s="32" t="str">
        <f>VLOOKUP(E1693,Grupo!A:B,2,0)</f>
        <v>_TMX 06-10 m</v>
      </c>
      <c r="G1693" s="1">
        <v>1</v>
      </c>
      <c r="H1693" s="1">
        <v>30386</v>
      </c>
      <c r="I1693" s="2">
        <v>40722</v>
      </c>
      <c r="J1693" s="1">
        <v>4864</v>
      </c>
      <c r="K1693" s="3">
        <v>39254</v>
      </c>
      <c r="L1693" s="1">
        <v>7854</v>
      </c>
      <c r="M1693" s="1" t="s">
        <v>2</v>
      </c>
      <c r="N1693" s="1" t="s">
        <v>1194</v>
      </c>
    </row>
    <row r="1694" spans="1:14" x14ac:dyDescent="0.25">
      <c r="A1694" s="1">
        <v>3632</v>
      </c>
      <c r="B1694" s="1" t="s">
        <v>476</v>
      </c>
      <c r="C1694" s="1" t="s">
        <v>15</v>
      </c>
      <c r="D1694" s="1">
        <v>30881</v>
      </c>
      <c r="E1694" s="1" t="s">
        <v>2173</v>
      </c>
      <c r="F1694" s="32" t="e">
        <f>VLOOKUP(E1694,Grupo!A:B,2,0)</f>
        <v>#N/A</v>
      </c>
      <c r="G1694" s="1">
        <v>1</v>
      </c>
      <c r="H1694" s="1">
        <v>29349</v>
      </c>
      <c r="I1694" s="2">
        <v>40722</v>
      </c>
      <c r="J1694" s="1">
        <v>4863</v>
      </c>
      <c r="K1694" s="3">
        <v>155000</v>
      </c>
      <c r="L1694" s="1">
        <v>5977</v>
      </c>
      <c r="M1694" s="1" t="s">
        <v>15</v>
      </c>
      <c r="N1694" s="1" t="s">
        <v>1487</v>
      </c>
    </row>
    <row r="1695" spans="1:14" x14ac:dyDescent="0.25">
      <c r="A1695" s="1">
        <v>10242</v>
      </c>
      <c r="B1695" s="1" t="s">
        <v>893</v>
      </c>
      <c r="C1695" s="1" t="s">
        <v>48</v>
      </c>
      <c r="D1695" s="1">
        <v>33790</v>
      </c>
      <c r="E1695" s="1" t="s">
        <v>1177</v>
      </c>
      <c r="F1695" s="32" t="str">
        <f>VLOOKUP(E1695,Grupo!A:B,2,0)</f>
        <v>_Colhedoras</v>
      </c>
      <c r="G1695" s="1">
        <v>1</v>
      </c>
      <c r="H1695" s="1">
        <v>30650</v>
      </c>
      <c r="I1695" s="2">
        <v>40724</v>
      </c>
      <c r="J1695" s="1">
        <v>4892</v>
      </c>
      <c r="K1695" s="3">
        <v>46000</v>
      </c>
      <c r="L1695" s="1">
        <v>7882</v>
      </c>
      <c r="M1695" s="1" t="s">
        <v>48</v>
      </c>
      <c r="N1695" s="1" t="s">
        <v>1719</v>
      </c>
    </row>
    <row r="1696" spans="1:14" x14ac:dyDescent="0.25">
      <c r="A1696" s="1">
        <v>1332</v>
      </c>
      <c r="B1696" s="1" t="s">
        <v>2069</v>
      </c>
      <c r="C1696" s="1" t="s">
        <v>4</v>
      </c>
      <c r="D1696" s="1">
        <v>28572</v>
      </c>
      <c r="E1696" s="1" t="s">
        <v>2058</v>
      </c>
      <c r="F1696" s="32" t="e">
        <f>VLOOKUP(E1696,Grupo!A:B,2,0)</f>
        <v>#N/A</v>
      </c>
      <c r="G1696" s="1">
        <v>1</v>
      </c>
      <c r="H1696" s="1">
        <v>31353</v>
      </c>
      <c r="I1696" s="2">
        <v>40724</v>
      </c>
      <c r="J1696" s="1">
        <v>4903</v>
      </c>
      <c r="K1696" s="3">
        <v>60000</v>
      </c>
      <c r="L1696" s="1"/>
      <c r="M1696" s="1" t="s">
        <v>4</v>
      </c>
      <c r="N1696" s="1" t="s">
        <v>1223</v>
      </c>
    </row>
    <row r="1697" spans="1:14" x14ac:dyDescent="0.25">
      <c r="A1697" s="1">
        <v>10239</v>
      </c>
      <c r="B1697" s="1" t="s">
        <v>894</v>
      </c>
      <c r="C1697" s="1" t="s">
        <v>2</v>
      </c>
      <c r="D1697" s="1">
        <v>39963</v>
      </c>
      <c r="E1697" s="1" t="s">
        <v>2031</v>
      </c>
      <c r="F1697" s="32" t="e">
        <f>VLOOKUP(E1697,Grupo!A:B,2,0)</f>
        <v>#N/A</v>
      </c>
      <c r="G1697" s="1">
        <v>1</v>
      </c>
      <c r="H1697" s="1">
        <v>31435</v>
      </c>
      <c r="I1697" s="2">
        <v>40725</v>
      </c>
      <c r="J1697" s="1">
        <v>4917</v>
      </c>
      <c r="K1697" s="3">
        <v>143590</v>
      </c>
      <c r="L1697" s="1">
        <v>7830</v>
      </c>
      <c r="M1697" s="1" t="s">
        <v>2</v>
      </c>
      <c r="N1697" s="1" t="s">
        <v>1597</v>
      </c>
    </row>
    <row r="1698" spans="1:14" x14ac:dyDescent="0.25">
      <c r="A1698" s="1">
        <v>2320</v>
      </c>
      <c r="B1698" s="1" t="s">
        <v>321</v>
      </c>
      <c r="C1698" s="1" t="s">
        <v>79</v>
      </c>
      <c r="D1698" s="1">
        <v>41815</v>
      </c>
      <c r="E1698" s="32" t="s">
        <v>2940</v>
      </c>
      <c r="F1698" s="32" t="str">
        <f>VLOOKUP(E1698,Grupo!A:B,2,0)</f>
        <v>_VM 2-8 m</v>
      </c>
      <c r="G1698" s="1">
        <v>1</v>
      </c>
      <c r="H1698" s="1">
        <v>30569</v>
      </c>
      <c r="I1698" s="2">
        <v>40725</v>
      </c>
      <c r="J1698" s="1">
        <v>4918</v>
      </c>
      <c r="K1698" s="3">
        <v>33177</v>
      </c>
      <c r="L1698" s="1">
        <v>7868</v>
      </c>
      <c r="M1698" s="1" t="s">
        <v>79</v>
      </c>
      <c r="N1698" s="1" t="s">
        <v>1406</v>
      </c>
    </row>
    <row r="1699" spans="1:14" x14ac:dyDescent="0.25">
      <c r="A1699" s="1">
        <v>9286</v>
      </c>
      <c r="B1699" s="1" t="s">
        <v>507</v>
      </c>
      <c r="C1699" s="1" t="s">
        <v>175</v>
      </c>
      <c r="D1699" s="1">
        <v>41719</v>
      </c>
      <c r="E1699" s="1" t="s">
        <v>1164</v>
      </c>
      <c r="F1699" s="32" t="str">
        <f>VLOOKUP(E1699,Grupo!A:B,2,0)</f>
        <v>_Colhedoras</v>
      </c>
      <c r="G1699" s="1">
        <v>1</v>
      </c>
      <c r="H1699" s="1">
        <v>30895</v>
      </c>
      <c r="I1699" s="2">
        <v>40729</v>
      </c>
      <c r="J1699" s="1">
        <v>4998</v>
      </c>
      <c r="K1699" s="3">
        <v>20640</v>
      </c>
      <c r="L1699" s="1">
        <v>7906</v>
      </c>
      <c r="M1699" s="1" t="s">
        <v>2</v>
      </c>
      <c r="N1699" s="1" t="s">
        <v>1526</v>
      </c>
    </row>
    <row r="1700" spans="1:14" x14ac:dyDescent="0.25">
      <c r="A1700" s="1">
        <v>10101</v>
      </c>
      <c r="B1700" s="1" t="s">
        <v>896</v>
      </c>
      <c r="C1700" s="1" t="s">
        <v>55</v>
      </c>
      <c r="D1700" s="1">
        <v>41719</v>
      </c>
      <c r="E1700" s="1" t="s">
        <v>1164</v>
      </c>
      <c r="F1700" s="32" t="str">
        <f>VLOOKUP(E1700,Grupo!A:B,2,0)</f>
        <v>_Colhedoras</v>
      </c>
      <c r="G1700" s="1">
        <v>1</v>
      </c>
      <c r="H1700" s="1">
        <v>31495</v>
      </c>
      <c r="I1700" s="2">
        <v>40730</v>
      </c>
      <c r="J1700" s="1">
        <v>5002</v>
      </c>
      <c r="K1700" s="3">
        <v>27500</v>
      </c>
      <c r="L1700" s="1">
        <v>7693</v>
      </c>
      <c r="M1700" s="1" t="s">
        <v>55</v>
      </c>
      <c r="N1700" s="1" t="s">
        <v>1721</v>
      </c>
    </row>
    <row r="1701" spans="1:14" x14ac:dyDescent="0.25">
      <c r="A1701" s="1">
        <v>10158</v>
      </c>
      <c r="B1701" s="1" t="s">
        <v>895</v>
      </c>
      <c r="C1701" s="1" t="s">
        <v>55</v>
      </c>
      <c r="D1701" s="1">
        <v>41719</v>
      </c>
      <c r="E1701" s="1" t="s">
        <v>1164</v>
      </c>
      <c r="F1701" s="32" t="str">
        <f>VLOOKUP(E1701,Grupo!A:B,2,0)</f>
        <v>_Colhedoras</v>
      </c>
      <c r="G1701" s="1">
        <v>1</v>
      </c>
      <c r="H1701" s="1">
        <v>29700</v>
      </c>
      <c r="I1701" s="2">
        <v>40730</v>
      </c>
      <c r="J1701" s="1">
        <v>5009</v>
      </c>
      <c r="K1701" s="3">
        <v>31701.54</v>
      </c>
      <c r="L1701" s="1">
        <v>7601</v>
      </c>
      <c r="M1701" s="1" t="s">
        <v>55</v>
      </c>
      <c r="N1701" s="1" t="s">
        <v>1720</v>
      </c>
    </row>
    <row r="1702" spans="1:14" x14ac:dyDescent="0.25">
      <c r="A1702" s="1">
        <v>1241</v>
      </c>
      <c r="B1702" s="1" t="s">
        <v>879</v>
      </c>
      <c r="C1702" s="1" t="s">
        <v>2</v>
      </c>
      <c r="D1702" s="1">
        <v>42262</v>
      </c>
      <c r="E1702" s="1" t="s">
        <v>1172</v>
      </c>
      <c r="F1702" s="32" t="str">
        <f>VLOOKUP(E1702,Grupo!A:B,2,0)</f>
        <v>_Distribuidor_Ester</v>
      </c>
      <c r="G1702" s="1">
        <v>1</v>
      </c>
      <c r="H1702" s="1">
        <v>31175</v>
      </c>
      <c r="I1702" s="2">
        <v>40731</v>
      </c>
      <c r="J1702" s="1">
        <v>5036</v>
      </c>
      <c r="K1702" s="3">
        <v>12600</v>
      </c>
      <c r="L1702" s="1">
        <v>7949</v>
      </c>
      <c r="M1702" s="1" t="s">
        <v>2</v>
      </c>
      <c r="N1702" s="1" t="s">
        <v>1194</v>
      </c>
    </row>
    <row r="1703" spans="1:14" x14ac:dyDescent="0.25">
      <c r="A1703" s="1">
        <v>9758</v>
      </c>
      <c r="B1703" s="1" t="s">
        <v>695</v>
      </c>
      <c r="C1703" s="1" t="s">
        <v>4</v>
      </c>
      <c r="D1703" s="1">
        <v>37207</v>
      </c>
      <c r="E1703" s="1" t="s">
        <v>1138</v>
      </c>
      <c r="F1703" s="32" t="str">
        <f>VLOOKUP(E1703,Grupo!A:B,2,0)</f>
        <v>_TMX 02-5 m</v>
      </c>
      <c r="G1703" s="1">
        <v>1</v>
      </c>
      <c r="H1703" s="1">
        <v>31561</v>
      </c>
      <c r="I1703" s="2">
        <v>40731</v>
      </c>
      <c r="J1703" s="1">
        <v>5064</v>
      </c>
      <c r="K1703" s="3">
        <v>54000</v>
      </c>
      <c r="L1703" s="1"/>
      <c r="M1703" s="1" t="s">
        <v>4</v>
      </c>
      <c r="N1703" s="1" t="s">
        <v>1629</v>
      </c>
    </row>
    <row r="1704" spans="1:14" x14ac:dyDescent="0.25">
      <c r="A1704" s="1">
        <v>10105</v>
      </c>
      <c r="B1704" s="1" t="s">
        <v>833</v>
      </c>
      <c r="C1704" s="1" t="s">
        <v>4</v>
      </c>
      <c r="D1704" s="1">
        <v>37207</v>
      </c>
      <c r="E1704" s="1" t="s">
        <v>1138</v>
      </c>
      <c r="F1704" s="32" t="str">
        <f>VLOOKUP(E1704,Grupo!A:B,2,0)</f>
        <v>_TMX 02-5 m</v>
      </c>
      <c r="G1704" s="1">
        <v>1</v>
      </c>
      <c r="H1704" s="1">
        <v>29613</v>
      </c>
      <c r="I1704" s="2">
        <v>40731</v>
      </c>
      <c r="J1704" s="1">
        <v>5062</v>
      </c>
      <c r="K1704" s="3">
        <v>62000</v>
      </c>
      <c r="L1704" s="1">
        <v>7678</v>
      </c>
      <c r="M1704" s="1" t="s">
        <v>4</v>
      </c>
      <c r="N1704" s="1" t="s">
        <v>1486</v>
      </c>
    </row>
    <row r="1705" spans="1:14" x14ac:dyDescent="0.25">
      <c r="A1705" s="1">
        <v>9758</v>
      </c>
      <c r="B1705" s="1" t="s">
        <v>695</v>
      </c>
      <c r="C1705" s="1" t="s">
        <v>4</v>
      </c>
      <c r="D1705" s="1">
        <v>37090</v>
      </c>
      <c r="E1705" s="1" t="s">
        <v>1142</v>
      </c>
      <c r="F1705" s="32" t="str">
        <f>VLOOKUP(E1705,Grupo!A:B,2,0)</f>
        <v>_TMX 02-5 m</v>
      </c>
      <c r="G1705" s="1">
        <v>1</v>
      </c>
      <c r="H1705" s="1">
        <v>31497</v>
      </c>
      <c r="I1705" s="2">
        <v>40731</v>
      </c>
      <c r="J1705" s="1">
        <v>5063</v>
      </c>
      <c r="K1705" s="3">
        <v>39000</v>
      </c>
      <c r="L1705" s="1"/>
      <c r="M1705" s="1" t="s">
        <v>4</v>
      </c>
      <c r="N1705" s="1" t="s">
        <v>1629</v>
      </c>
    </row>
    <row r="1706" spans="1:14" x14ac:dyDescent="0.25">
      <c r="A1706" s="1">
        <v>1241</v>
      </c>
      <c r="B1706" s="1" t="s">
        <v>879</v>
      </c>
      <c r="C1706" s="1" t="s">
        <v>2</v>
      </c>
      <c r="D1706" s="1">
        <v>37372</v>
      </c>
      <c r="E1706" s="1" t="s">
        <v>1139</v>
      </c>
      <c r="F1706" s="32" t="str">
        <f>VLOOKUP(E1706,Grupo!A:B,2,0)</f>
        <v>_TMX 02-5 m</v>
      </c>
      <c r="G1706" s="1">
        <v>1</v>
      </c>
      <c r="H1706" s="1">
        <v>30584</v>
      </c>
      <c r="I1706" s="2">
        <v>40731</v>
      </c>
      <c r="J1706" s="1">
        <v>5035</v>
      </c>
      <c r="K1706" s="3">
        <v>51423</v>
      </c>
      <c r="L1706" s="1">
        <v>7872</v>
      </c>
      <c r="M1706" s="1" t="s">
        <v>2</v>
      </c>
      <c r="N1706" s="1" t="s">
        <v>1194</v>
      </c>
    </row>
    <row r="1707" spans="1:14" x14ac:dyDescent="0.25">
      <c r="A1707" s="1">
        <v>10212</v>
      </c>
      <c r="B1707" s="1" t="s">
        <v>897</v>
      </c>
      <c r="C1707" s="1" t="s">
        <v>15</v>
      </c>
      <c r="D1707" s="1">
        <v>35873</v>
      </c>
      <c r="E1707" s="1" t="s">
        <v>1155</v>
      </c>
      <c r="F1707" s="32" t="str">
        <f>VLOOKUP(E1707,Grupo!A:B,2,0)</f>
        <v>_RX 15-20 m</v>
      </c>
      <c r="G1707" s="1">
        <v>1</v>
      </c>
      <c r="H1707" s="1">
        <v>30618</v>
      </c>
      <c r="I1707" s="2">
        <v>40731</v>
      </c>
      <c r="J1707" s="1">
        <v>5029</v>
      </c>
      <c r="K1707" s="3">
        <v>118000</v>
      </c>
      <c r="L1707" s="1">
        <v>7884</v>
      </c>
      <c r="M1707" s="1" t="s">
        <v>15</v>
      </c>
      <c r="N1707" s="1" t="s">
        <v>1722</v>
      </c>
    </row>
    <row r="1708" spans="1:14" x14ac:dyDescent="0.25">
      <c r="A1708" s="1">
        <v>10222</v>
      </c>
      <c r="B1708" s="1" t="s">
        <v>898</v>
      </c>
      <c r="C1708" s="1" t="s">
        <v>10</v>
      </c>
      <c r="D1708" s="1">
        <v>31990</v>
      </c>
      <c r="E1708" s="1" t="s">
        <v>1157</v>
      </c>
      <c r="F1708" s="32" t="str">
        <f>VLOOKUP(E1708,Grupo!A:B,2,0)</f>
        <v>_RX 0-11m</v>
      </c>
      <c r="G1708" s="1">
        <v>1</v>
      </c>
      <c r="H1708" s="1">
        <v>30672</v>
      </c>
      <c r="I1708" s="2">
        <v>40735</v>
      </c>
      <c r="J1708" s="1">
        <v>5097</v>
      </c>
      <c r="K1708" s="3">
        <v>38000</v>
      </c>
      <c r="L1708" s="1">
        <v>7477</v>
      </c>
      <c r="M1708" s="1" t="s">
        <v>10</v>
      </c>
      <c r="N1708" s="1" t="s">
        <v>1723</v>
      </c>
    </row>
    <row r="1709" spans="1:14" x14ac:dyDescent="0.25">
      <c r="A1709" s="1">
        <v>10131</v>
      </c>
      <c r="B1709" s="1" t="s">
        <v>902</v>
      </c>
      <c r="C1709" s="1" t="s">
        <v>175</v>
      </c>
      <c r="D1709" s="1">
        <v>42121</v>
      </c>
      <c r="E1709" s="1" t="s">
        <v>2156</v>
      </c>
      <c r="F1709" s="32" t="str">
        <f>VLOOKUP(E1709,Grupo!A:B,2,0)</f>
        <v>_RX 15-20 m</v>
      </c>
      <c r="G1709" s="1">
        <v>1</v>
      </c>
      <c r="H1709" s="1">
        <v>31730</v>
      </c>
      <c r="I1709" s="2">
        <v>40736</v>
      </c>
      <c r="J1709" s="1">
        <v>5138</v>
      </c>
      <c r="K1709" s="3">
        <v>101314.2</v>
      </c>
      <c r="L1709" s="1">
        <v>7696</v>
      </c>
      <c r="M1709" s="1" t="s">
        <v>175</v>
      </c>
      <c r="N1709" s="1" t="s">
        <v>1726</v>
      </c>
    </row>
    <row r="1710" spans="1:14" x14ac:dyDescent="0.25">
      <c r="A1710" s="1">
        <v>880</v>
      </c>
      <c r="B1710" s="1" t="s">
        <v>215</v>
      </c>
      <c r="C1710" s="1" t="s">
        <v>4</v>
      </c>
      <c r="D1710" s="1">
        <v>37207</v>
      </c>
      <c r="E1710" s="1" t="s">
        <v>1138</v>
      </c>
      <c r="F1710" s="32" t="str">
        <f>VLOOKUP(E1710,Grupo!A:B,2,0)</f>
        <v>_TMX 02-5 m</v>
      </c>
      <c r="G1710" s="1">
        <v>1</v>
      </c>
      <c r="H1710" s="1">
        <v>30740</v>
      </c>
      <c r="I1710" s="2">
        <v>40736</v>
      </c>
      <c r="J1710" s="1">
        <v>5120</v>
      </c>
      <c r="K1710" s="3">
        <v>50000</v>
      </c>
      <c r="L1710" s="1">
        <v>7889</v>
      </c>
      <c r="M1710" s="1" t="s">
        <v>4</v>
      </c>
      <c r="N1710" s="1" t="s">
        <v>1259</v>
      </c>
    </row>
    <row r="1711" spans="1:14" x14ac:dyDescent="0.25">
      <c r="A1711" s="1">
        <v>880</v>
      </c>
      <c r="B1711" s="1" t="s">
        <v>215</v>
      </c>
      <c r="C1711" s="1" t="s">
        <v>4</v>
      </c>
      <c r="D1711" s="1">
        <v>37372</v>
      </c>
      <c r="E1711" s="1" t="s">
        <v>1139</v>
      </c>
      <c r="F1711" s="32" t="str">
        <f>VLOOKUP(E1711,Grupo!A:B,2,0)</f>
        <v>_TMX 02-5 m</v>
      </c>
      <c r="G1711" s="1">
        <v>1</v>
      </c>
      <c r="H1711" s="1">
        <v>30414</v>
      </c>
      <c r="I1711" s="2">
        <v>40736</v>
      </c>
      <c r="J1711" s="1">
        <v>5119</v>
      </c>
      <c r="K1711" s="3">
        <v>55968.03</v>
      </c>
      <c r="L1711" s="1">
        <v>7859</v>
      </c>
      <c r="M1711" s="1" t="s">
        <v>4</v>
      </c>
      <c r="N1711" s="1" t="s">
        <v>1259</v>
      </c>
    </row>
    <row r="1712" spans="1:14" x14ac:dyDescent="0.25">
      <c r="A1712" s="1">
        <v>10130</v>
      </c>
      <c r="B1712" s="1" t="s">
        <v>900</v>
      </c>
      <c r="C1712" s="1" t="s">
        <v>29</v>
      </c>
      <c r="D1712" s="1">
        <v>37372</v>
      </c>
      <c r="E1712" s="1" t="s">
        <v>1139</v>
      </c>
      <c r="F1712" s="32" t="str">
        <f>VLOOKUP(E1712,Grupo!A:B,2,0)</f>
        <v>_TMX 02-5 m</v>
      </c>
      <c r="G1712" s="1">
        <v>1</v>
      </c>
      <c r="H1712" s="1">
        <v>31182</v>
      </c>
      <c r="I1712" s="2">
        <v>40736</v>
      </c>
      <c r="J1712" s="1">
        <v>5123</v>
      </c>
      <c r="K1712" s="3">
        <v>67000</v>
      </c>
      <c r="L1712" s="1">
        <v>7837</v>
      </c>
      <c r="M1712" s="1" t="s">
        <v>29</v>
      </c>
      <c r="N1712" s="1" t="s">
        <v>1724</v>
      </c>
    </row>
    <row r="1713" spans="1:14" x14ac:dyDescent="0.25">
      <c r="A1713" s="1">
        <v>10295</v>
      </c>
      <c r="B1713" s="1" t="s">
        <v>901</v>
      </c>
      <c r="C1713" s="1" t="s">
        <v>79</v>
      </c>
      <c r="D1713" s="1">
        <v>37372</v>
      </c>
      <c r="E1713" s="1" t="s">
        <v>1139</v>
      </c>
      <c r="F1713" s="32" t="str">
        <f>VLOOKUP(E1713,Grupo!A:B,2,0)</f>
        <v>_TMX 02-5 m</v>
      </c>
      <c r="G1713" s="1">
        <v>1</v>
      </c>
      <c r="H1713" s="1">
        <v>30846</v>
      </c>
      <c r="I1713" s="2">
        <v>40736</v>
      </c>
      <c r="J1713" s="1">
        <v>5111</v>
      </c>
      <c r="K1713" s="3">
        <v>79000</v>
      </c>
      <c r="L1713" s="1">
        <v>7901</v>
      </c>
      <c r="M1713" s="1" t="s">
        <v>79</v>
      </c>
      <c r="N1713" s="1" t="s">
        <v>1725</v>
      </c>
    </row>
    <row r="1714" spans="1:14" x14ac:dyDescent="0.25">
      <c r="A1714" s="1">
        <v>10295</v>
      </c>
      <c r="B1714" s="1" t="s">
        <v>901</v>
      </c>
      <c r="C1714" s="1" t="s">
        <v>79</v>
      </c>
      <c r="D1714" s="1">
        <v>42700</v>
      </c>
      <c r="E1714" s="32" t="s">
        <v>3059</v>
      </c>
      <c r="F1714" s="32" t="str">
        <f>VLOOKUP(E1714,Grupo!A:B,2,0)</f>
        <v>_Wagon</v>
      </c>
      <c r="G1714" s="1">
        <v>1</v>
      </c>
      <c r="H1714" s="1">
        <v>31695</v>
      </c>
      <c r="I1714" s="2">
        <v>40736</v>
      </c>
      <c r="J1714" s="1">
        <v>5112</v>
      </c>
      <c r="K1714" s="3">
        <v>29000</v>
      </c>
      <c r="L1714" s="1">
        <v>7666</v>
      </c>
      <c r="M1714" s="1" t="s">
        <v>79</v>
      </c>
      <c r="N1714" s="1" t="s">
        <v>1725</v>
      </c>
    </row>
    <row r="1715" spans="1:14" x14ac:dyDescent="0.25">
      <c r="A1715" s="1">
        <v>10292</v>
      </c>
      <c r="B1715" s="1" t="s">
        <v>899</v>
      </c>
      <c r="C1715" s="1" t="s">
        <v>1</v>
      </c>
      <c r="D1715" s="1">
        <v>31990</v>
      </c>
      <c r="E1715" s="1" t="s">
        <v>1157</v>
      </c>
      <c r="F1715" s="32" t="str">
        <f>VLOOKUP(E1715,Grupo!A:B,2,0)</f>
        <v>_RX 0-11m</v>
      </c>
      <c r="G1715" s="1">
        <v>1</v>
      </c>
      <c r="H1715" s="1">
        <v>31568</v>
      </c>
      <c r="I1715" s="2">
        <v>40736</v>
      </c>
      <c r="J1715" s="1">
        <v>5129</v>
      </c>
      <c r="K1715" s="3">
        <v>40000</v>
      </c>
      <c r="L1715" s="1">
        <v>6699</v>
      </c>
      <c r="M1715" s="1" t="s">
        <v>1</v>
      </c>
      <c r="N1715" s="1" t="s">
        <v>1215</v>
      </c>
    </row>
    <row r="1716" spans="1:14" x14ac:dyDescent="0.25">
      <c r="A1716" s="1">
        <v>10297</v>
      </c>
      <c r="B1716" s="1" t="s">
        <v>903</v>
      </c>
      <c r="C1716" s="1" t="s">
        <v>55</v>
      </c>
      <c r="D1716" s="1">
        <v>37372</v>
      </c>
      <c r="E1716" s="1" t="s">
        <v>1139</v>
      </c>
      <c r="F1716" s="32" t="str">
        <f>VLOOKUP(E1716,Grupo!A:B,2,0)</f>
        <v>_TMX 02-5 m</v>
      </c>
      <c r="G1716" s="1">
        <v>1</v>
      </c>
      <c r="H1716" s="1">
        <v>29139</v>
      </c>
      <c r="I1716" s="2">
        <v>40737</v>
      </c>
      <c r="J1716" s="1">
        <v>5151</v>
      </c>
      <c r="K1716" s="3">
        <v>74092.41</v>
      </c>
      <c r="L1716" s="1">
        <v>7576</v>
      </c>
      <c r="M1716" s="1" t="s">
        <v>55</v>
      </c>
      <c r="N1716" s="1" t="s">
        <v>1612</v>
      </c>
    </row>
    <row r="1717" spans="1:14" x14ac:dyDescent="0.25">
      <c r="A1717" s="1">
        <v>10306</v>
      </c>
      <c r="B1717" s="1" t="s">
        <v>904</v>
      </c>
      <c r="C1717" s="1" t="s">
        <v>79</v>
      </c>
      <c r="D1717" s="1">
        <v>42567</v>
      </c>
      <c r="E1717" s="1" t="s">
        <v>2193</v>
      </c>
      <c r="F1717" s="32" t="str">
        <f>VLOOKUP(E1717,Grupo!A:B,2,0)</f>
        <v>_Colhedoras</v>
      </c>
      <c r="G1717" s="1">
        <v>1</v>
      </c>
      <c r="H1717" s="1">
        <v>31694</v>
      </c>
      <c r="I1717" s="2">
        <v>40738</v>
      </c>
      <c r="J1717" s="1">
        <v>5172</v>
      </c>
      <c r="K1717" s="3">
        <v>23600</v>
      </c>
      <c r="L1717" s="1">
        <v>7845</v>
      </c>
      <c r="M1717" s="1" t="s">
        <v>79</v>
      </c>
      <c r="N1717" s="1" t="s">
        <v>1704</v>
      </c>
    </row>
    <row r="1718" spans="1:14" x14ac:dyDescent="0.25">
      <c r="A1718" s="1">
        <v>10310</v>
      </c>
      <c r="B1718" s="1" t="s">
        <v>906</v>
      </c>
      <c r="C1718" s="1" t="s">
        <v>2</v>
      </c>
      <c r="D1718" s="1">
        <v>33790</v>
      </c>
      <c r="E1718" s="1" t="s">
        <v>1177</v>
      </c>
      <c r="F1718" s="32" t="str">
        <f>VLOOKUP(E1718,Grupo!A:B,2,0)</f>
        <v>_Colhedoras</v>
      </c>
      <c r="G1718" s="1">
        <v>1</v>
      </c>
      <c r="H1718" s="1">
        <v>31721</v>
      </c>
      <c r="I1718" s="2">
        <v>40738</v>
      </c>
      <c r="J1718" s="1">
        <v>5167</v>
      </c>
      <c r="K1718" s="3">
        <v>36500</v>
      </c>
      <c r="L1718" s="1"/>
      <c r="M1718" s="1" t="s">
        <v>2</v>
      </c>
      <c r="N1718" s="1" t="s">
        <v>1193</v>
      </c>
    </row>
    <row r="1719" spans="1:14" x14ac:dyDescent="0.25">
      <c r="A1719" s="1">
        <v>10177</v>
      </c>
      <c r="B1719" s="1" t="s">
        <v>905</v>
      </c>
      <c r="C1719" s="1" t="s">
        <v>2</v>
      </c>
      <c r="D1719" s="1">
        <v>31744</v>
      </c>
      <c r="E1719" s="1" t="s">
        <v>1153</v>
      </c>
      <c r="F1719" s="32" t="str">
        <f>VLOOKUP(E1719,Grupo!A:B,2,0)</f>
        <v>_RX 0-11m</v>
      </c>
      <c r="G1719" s="1">
        <v>1</v>
      </c>
      <c r="H1719" s="1">
        <v>29472</v>
      </c>
      <c r="I1719" s="2">
        <v>40738</v>
      </c>
      <c r="J1719" s="1">
        <v>5173</v>
      </c>
      <c r="K1719" s="3">
        <v>62500</v>
      </c>
      <c r="L1719" s="1">
        <v>7802</v>
      </c>
      <c r="M1719" s="1" t="s">
        <v>2</v>
      </c>
      <c r="N1719" s="1" t="s">
        <v>1727</v>
      </c>
    </row>
    <row r="1720" spans="1:14" x14ac:dyDescent="0.25">
      <c r="A1720" s="1">
        <v>10310</v>
      </c>
      <c r="B1720" s="1" t="s">
        <v>906</v>
      </c>
      <c r="C1720" s="1" t="s">
        <v>2</v>
      </c>
      <c r="D1720" s="1">
        <v>37090</v>
      </c>
      <c r="E1720" s="1" t="s">
        <v>1142</v>
      </c>
      <c r="F1720" s="32" t="str">
        <f>VLOOKUP(E1720,Grupo!A:B,2,0)</f>
        <v>_TMX 02-5 m</v>
      </c>
      <c r="G1720" s="1">
        <v>1</v>
      </c>
      <c r="H1720" s="1">
        <v>31720</v>
      </c>
      <c r="I1720" s="2">
        <v>40738</v>
      </c>
      <c r="J1720" s="1">
        <v>5166</v>
      </c>
      <c r="K1720" s="3">
        <v>37300</v>
      </c>
      <c r="L1720" s="1"/>
      <c r="M1720" s="1" t="s">
        <v>2</v>
      </c>
      <c r="N1720" s="1" t="s">
        <v>1193</v>
      </c>
    </row>
    <row r="1721" spans="1:14" x14ac:dyDescent="0.25">
      <c r="A1721" s="1">
        <v>3806</v>
      </c>
      <c r="B1721" s="1" t="s">
        <v>715</v>
      </c>
      <c r="C1721" s="1" t="s">
        <v>10</v>
      </c>
      <c r="D1721" s="1">
        <v>31744</v>
      </c>
      <c r="E1721" s="1" t="s">
        <v>1153</v>
      </c>
      <c r="F1721" s="32" t="str">
        <f>VLOOKUP(E1721,Grupo!A:B,2,0)</f>
        <v>_RX 0-11m</v>
      </c>
      <c r="G1721" s="1">
        <v>1</v>
      </c>
      <c r="H1721" s="1">
        <v>30627</v>
      </c>
      <c r="I1721" s="2">
        <v>40739</v>
      </c>
      <c r="J1721" s="1">
        <v>5175</v>
      </c>
      <c r="K1721" s="3">
        <v>55000</v>
      </c>
      <c r="L1721" s="1">
        <v>7888</v>
      </c>
      <c r="M1721" s="1" t="s">
        <v>10</v>
      </c>
      <c r="N1721" s="1" t="s">
        <v>1529</v>
      </c>
    </row>
    <row r="1722" spans="1:14" x14ac:dyDescent="0.25">
      <c r="A1722" s="1">
        <v>1046</v>
      </c>
      <c r="B1722" s="1" t="s">
        <v>37</v>
      </c>
      <c r="C1722" s="1" t="s">
        <v>29</v>
      </c>
      <c r="D1722" s="1">
        <v>33790</v>
      </c>
      <c r="E1722" s="1" t="s">
        <v>1177</v>
      </c>
      <c r="F1722" s="32" t="str">
        <f>VLOOKUP(E1722,Grupo!A:B,2,0)</f>
        <v>_Colhedoras</v>
      </c>
      <c r="G1722" s="1">
        <v>1</v>
      </c>
      <c r="H1722" s="1">
        <v>30955</v>
      </c>
      <c r="I1722" s="2">
        <v>40739</v>
      </c>
      <c r="J1722" s="1">
        <v>5197</v>
      </c>
      <c r="K1722" s="3">
        <v>38138</v>
      </c>
      <c r="L1722" s="1">
        <v>7910</v>
      </c>
      <c r="M1722" s="1" t="s">
        <v>29</v>
      </c>
      <c r="N1722" s="1" t="s">
        <v>1213</v>
      </c>
    </row>
    <row r="1723" spans="1:14" x14ac:dyDescent="0.25">
      <c r="A1723" s="1">
        <v>880</v>
      </c>
      <c r="B1723" s="1" t="s">
        <v>215</v>
      </c>
      <c r="C1723" s="1" t="s">
        <v>4</v>
      </c>
      <c r="D1723" s="1">
        <v>42287</v>
      </c>
      <c r="E1723" s="1" t="s">
        <v>1170</v>
      </c>
      <c r="F1723" s="32" t="str">
        <f>VLOOKUP(E1723,Grupo!A:B,2,0)</f>
        <v>_Distribuidor_Ester</v>
      </c>
      <c r="G1723" s="1">
        <v>1</v>
      </c>
      <c r="H1723" s="1">
        <v>31569</v>
      </c>
      <c r="I1723" s="2">
        <v>40739</v>
      </c>
      <c r="J1723" s="1">
        <v>5181</v>
      </c>
      <c r="K1723" s="3">
        <v>16500</v>
      </c>
      <c r="L1723" s="1">
        <v>7704</v>
      </c>
      <c r="M1723" s="1" t="s">
        <v>4</v>
      </c>
      <c r="N1723" s="1" t="s">
        <v>1259</v>
      </c>
    </row>
    <row r="1724" spans="1:14" x14ac:dyDescent="0.25">
      <c r="A1724" s="1">
        <v>1046</v>
      </c>
      <c r="B1724" s="1" t="s">
        <v>37</v>
      </c>
      <c r="C1724" s="1" t="s">
        <v>29</v>
      </c>
      <c r="D1724" s="1">
        <v>42287</v>
      </c>
      <c r="E1724" s="1" t="s">
        <v>1170</v>
      </c>
      <c r="F1724" s="32" t="str">
        <f>VLOOKUP(E1724,Grupo!A:B,2,0)</f>
        <v>_Distribuidor_Ester</v>
      </c>
      <c r="G1724" s="1">
        <v>1</v>
      </c>
      <c r="H1724" s="1">
        <v>30956</v>
      </c>
      <c r="I1724" s="2">
        <v>40739</v>
      </c>
      <c r="J1724" s="1">
        <v>5196</v>
      </c>
      <c r="K1724" s="3">
        <v>19537</v>
      </c>
      <c r="L1724" s="1">
        <v>7911</v>
      </c>
      <c r="M1724" s="1" t="s">
        <v>29</v>
      </c>
      <c r="N1724" s="1" t="s">
        <v>1213</v>
      </c>
    </row>
    <row r="1725" spans="1:14" x14ac:dyDescent="0.25">
      <c r="A1725" s="1">
        <v>1046</v>
      </c>
      <c r="B1725" s="1" t="s">
        <v>37</v>
      </c>
      <c r="C1725" s="1" t="s">
        <v>29</v>
      </c>
      <c r="D1725" s="1">
        <v>41711</v>
      </c>
      <c r="E1725" s="32" t="s">
        <v>3057</v>
      </c>
      <c r="F1725" s="32" t="str">
        <f>VLOOKUP(E1725,Grupo!A:B,2,0)</f>
        <v>_VM 2-8 m</v>
      </c>
      <c r="G1725" s="1">
        <v>1</v>
      </c>
      <c r="H1725" s="1">
        <v>30950</v>
      </c>
      <c r="I1725" s="2">
        <v>40739</v>
      </c>
      <c r="J1725" s="1">
        <v>5198</v>
      </c>
      <c r="K1725" s="3">
        <v>47000</v>
      </c>
      <c r="L1725" s="1">
        <v>7913</v>
      </c>
      <c r="M1725" s="1" t="s">
        <v>29</v>
      </c>
      <c r="N1725" s="1" t="s">
        <v>1213</v>
      </c>
    </row>
    <row r="1726" spans="1:14" x14ac:dyDescent="0.25">
      <c r="A1726" s="1">
        <v>1046</v>
      </c>
      <c r="B1726" s="1" t="s">
        <v>37</v>
      </c>
      <c r="C1726" s="1" t="s">
        <v>29</v>
      </c>
      <c r="D1726" s="1">
        <v>41711</v>
      </c>
      <c r="E1726" s="32" t="s">
        <v>3057</v>
      </c>
      <c r="F1726" s="32" t="str">
        <f>VLOOKUP(E1726,Grupo!A:B,2,0)</f>
        <v>_VM 2-8 m</v>
      </c>
      <c r="G1726" s="1">
        <v>1</v>
      </c>
      <c r="H1726" s="1">
        <v>30949</v>
      </c>
      <c r="I1726" s="2">
        <v>40739</v>
      </c>
      <c r="J1726" s="1">
        <v>5201</v>
      </c>
      <c r="K1726" s="3">
        <v>47000</v>
      </c>
      <c r="L1726" s="1">
        <v>7912</v>
      </c>
      <c r="M1726" s="1" t="s">
        <v>29</v>
      </c>
      <c r="N1726" s="1" t="s">
        <v>1213</v>
      </c>
    </row>
    <row r="1727" spans="1:14" x14ac:dyDescent="0.25">
      <c r="A1727" s="1">
        <v>10257</v>
      </c>
      <c r="B1727" s="1" t="s">
        <v>907</v>
      </c>
      <c r="C1727" s="1" t="s">
        <v>55</v>
      </c>
      <c r="D1727" s="1">
        <v>37372</v>
      </c>
      <c r="E1727" s="1" t="s">
        <v>1139</v>
      </c>
      <c r="F1727" s="32" t="str">
        <f>VLOOKUP(E1727,Grupo!A:B,2,0)</f>
        <v>_TMX 02-5 m</v>
      </c>
      <c r="G1727" s="1">
        <v>1</v>
      </c>
      <c r="H1727" s="1">
        <v>31188</v>
      </c>
      <c r="I1727" s="2">
        <v>40742</v>
      </c>
      <c r="J1727" s="1">
        <v>5216</v>
      </c>
      <c r="K1727" s="3">
        <v>74000</v>
      </c>
      <c r="L1727" s="1">
        <v>7851</v>
      </c>
      <c r="M1727" s="1" t="s">
        <v>55</v>
      </c>
      <c r="N1727" s="1" t="s">
        <v>1612</v>
      </c>
    </row>
    <row r="1728" spans="1:14" x14ac:dyDescent="0.25">
      <c r="A1728" s="1">
        <v>10052</v>
      </c>
      <c r="B1728" s="1" t="s">
        <v>825</v>
      </c>
      <c r="C1728" s="1" t="s">
        <v>10</v>
      </c>
      <c r="D1728" s="1">
        <v>37372</v>
      </c>
      <c r="E1728" s="1" t="s">
        <v>1139</v>
      </c>
      <c r="F1728" s="32" t="str">
        <f>VLOOKUP(E1728,Grupo!A:B,2,0)</f>
        <v>_TMX 02-5 m</v>
      </c>
      <c r="G1728" s="1">
        <v>1</v>
      </c>
      <c r="H1728" s="1">
        <v>30745</v>
      </c>
      <c r="I1728" s="2">
        <v>40743</v>
      </c>
      <c r="J1728" s="1">
        <v>5255</v>
      </c>
      <c r="K1728" s="3">
        <v>57000</v>
      </c>
      <c r="L1728" s="1">
        <v>7891</v>
      </c>
      <c r="M1728" s="1" t="s">
        <v>10</v>
      </c>
      <c r="N1728" s="1" t="s">
        <v>1476</v>
      </c>
    </row>
    <row r="1729" spans="1:14" x14ac:dyDescent="0.25">
      <c r="A1729" s="1">
        <v>880</v>
      </c>
      <c r="B1729" s="1" t="s">
        <v>215</v>
      </c>
      <c r="C1729" s="1" t="s">
        <v>4</v>
      </c>
      <c r="D1729" s="1">
        <v>42262</v>
      </c>
      <c r="E1729" s="1" t="s">
        <v>1172</v>
      </c>
      <c r="F1729" s="32" t="str">
        <f>VLOOKUP(E1729,Grupo!A:B,2,0)</f>
        <v>_Distribuidor_Ester</v>
      </c>
      <c r="G1729" s="1">
        <v>1</v>
      </c>
      <c r="H1729" s="1">
        <v>30997</v>
      </c>
      <c r="I1729" s="2">
        <v>40743</v>
      </c>
      <c r="J1729" s="1">
        <v>5256</v>
      </c>
      <c r="K1729" s="3">
        <v>14200</v>
      </c>
      <c r="L1729" s="1">
        <v>7942</v>
      </c>
      <c r="M1729" s="1" t="s">
        <v>4</v>
      </c>
      <c r="N1729" s="1" t="s">
        <v>1259</v>
      </c>
    </row>
    <row r="1730" spans="1:14" x14ac:dyDescent="0.25">
      <c r="A1730" s="1">
        <v>10115</v>
      </c>
      <c r="B1730" s="1" t="s">
        <v>843</v>
      </c>
      <c r="C1730" s="1" t="s">
        <v>750</v>
      </c>
      <c r="D1730" s="1">
        <v>40757</v>
      </c>
      <c r="E1730" s="1" t="s">
        <v>1154</v>
      </c>
      <c r="F1730" s="32" t="str">
        <f>VLOOKUP(E1730,Grupo!A:B,2,0)</f>
        <v>_RX 0-11m</v>
      </c>
      <c r="G1730" s="1">
        <v>1</v>
      </c>
      <c r="H1730" s="1">
        <v>30864</v>
      </c>
      <c r="I1730" s="2">
        <v>40743</v>
      </c>
      <c r="J1730" s="1">
        <v>5235</v>
      </c>
      <c r="K1730" s="3">
        <v>80000</v>
      </c>
      <c r="L1730" s="1">
        <v>7905</v>
      </c>
      <c r="M1730" s="1" t="s">
        <v>750</v>
      </c>
      <c r="N1730" s="1" t="s">
        <v>1229</v>
      </c>
    </row>
    <row r="1731" spans="1:14" x14ac:dyDescent="0.25">
      <c r="A1731" s="1">
        <v>10106</v>
      </c>
      <c r="B1731" s="1" t="s">
        <v>909</v>
      </c>
      <c r="C1731" s="1" t="s">
        <v>4</v>
      </c>
      <c r="D1731" s="1">
        <v>37036</v>
      </c>
      <c r="E1731" s="1" t="s">
        <v>2004</v>
      </c>
      <c r="F1731" s="32" t="str">
        <f>VLOOKUP(E1731,Grupo!A:B,2,0)</f>
        <v>_TMX 06-10 m</v>
      </c>
      <c r="G1731" s="1">
        <v>1</v>
      </c>
      <c r="H1731" s="1">
        <v>29737</v>
      </c>
      <c r="I1731" s="2">
        <v>40743</v>
      </c>
      <c r="J1731" s="1">
        <v>5264</v>
      </c>
      <c r="K1731" s="3">
        <v>100000</v>
      </c>
      <c r="L1731" s="1">
        <v>7708</v>
      </c>
      <c r="M1731" s="1" t="s">
        <v>4</v>
      </c>
      <c r="N1731" s="1" t="s">
        <v>1588</v>
      </c>
    </row>
    <row r="1732" spans="1:14" x14ac:dyDescent="0.25">
      <c r="A1732" s="1">
        <v>880</v>
      </c>
      <c r="B1732" s="1" t="s">
        <v>215</v>
      </c>
      <c r="C1732" s="1" t="s">
        <v>4</v>
      </c>
      <c r="D1732" s="1">
        <v>36460</v>
      </c>
      <c r="E1732" s="1" t="s">
        <v>1149</v>
      </c>
      <c r="F1732" s="32" t="str">
        <f>VLOOKUP(E1732,Grupo!A:B,2,0)</f>
        <v>_TMX 02-5 m</v>
      </c>
      <c r="G1732" s="1">
        <v>1</v>
      </c>
      <c r="H1732" s="1">
        <v>31306</v>
      </c>
      <c r="I1732" s="2">
        <v>40743</v>
      </c>
      <c r="J1732" s="1">
        <v>5250</v>
      </c>
      <c r="K1732" s="3">
        <v>32000</v>
      </c>
      <c r="L1732" s="1">
        <v>7970</v>
      </c>
      <c r="M1732" s="1" t="s">
        <v>4</v>
      </c>
      <c r="N1732" s="1" t="s">
        <v>1259</v>
      </c>
    </row>
    <row r="1733" spans="1:14" x14ac:dyDescent="0.25">
      <c r="A1733" s="1">
        <v>880</v>
      </c>
      <c r="B1733" s="1" t="s">
        <v>215</v>
      </c>
      <c r="C1733" s="1" t="s">
        <v>4</v>
      </c>
      <c r="D1733" s="1">
        <v>37090</v>
      </c>
      <c r="E1733" s="1" t="s">
        <v>1142</v>
      </c>
      <c r="F1733" s="32" t="str">
        <f>VLOOKUP(E1733,Grupo!A:B,2,0)</f>
        <v>_TMX 02-5 m</v>
      </c>
      <c r="G1733" s="1">
        <v>1</v>
      </c>
      <c r="H1733" s="1">
        <v>30742</v>
      </c>
      <c r="I1733" s="2">
        <v>40743</v>
      </c>
      <c r="J1733" s="1">
        <v>5249</v>
      </c>
      <c r="K1733" s="3">
        <v>37800</v>
      </c>
      <c r="L1733" s="1">
        <v>7890</v>
      </c>
      <c r="M1733" s="1" t="s">
        <v>4</v>
      </c>
      <c r="N1733" s="1" t="s">
        <v>1259</v>
      </c>
    </row>
    <row r="1734" spans="1:14" x14ac:dyDescent="0.25">
      <c r="A1734" s="1">
        <v>1179</v>
      </c>
      <c r="B1734" s="1" t="s">
        <v>908</v>
      </c>
      <c r="C1734" s="1" t="s">
        <v>4</v>
      </c>
      <c r="D1734" s="1">
        <v>37090</v>
      </c>
      <c r="E1734" s="1" t="s">
        <v>1142</v>
      </c>
      <c r="F1734" s="32" t="str">
        <f>VLOOKUP(E1734,Grupo!A:B,2,0)</f>
        <v>_TMX 02-5 m</v>
      </c>
      <c r="G1734" s="1">
        <v>1</v>
      </c>
      <c r="H1734" s="1">
        <v>31019</v>
      </c>
      <c r="I1734" s="2">
        <v>40743</v>
      </c>
      <c r="J1734" s="1">
        <v>5234</v>
      </c>
      <c r="K1734" s="3">
        <v>39794.22</v>
      </c>
      <c r="L1734" s="1">
        <v>7928</v>
      </c>
      <c r="M1734" s="1" t="s">
        <v>4</v>
      </c>
      <c r="N1734" s="1" t="s">
        <v>1259</v>
      </c>
    </row>
    <row r="1735" spans="1:14" x14ac:dyDescent="0.25">
      <c r="A1735" s="1">
        <v>10200</v>
      </c>
      <c r="B1735" s="1" t="s">
        <v>910</v>
      </c>
      <c r="C1735" s="1" t="s">
        <v>67</v>
      </c>
      <c r="D1735" s="1">
        <v>41719</v>
      </c>
      <c r="E1735" s="1" t="s">
        <v>1164</v>
      </c>
      <c r="F1735" s="32" t="str">
        <f>VLOOKUP(E1735,Grupo!A:B,2,0)</f>
        <v>_Colhedoras</v>
      </c>
      <c r="G1735" s="1">
        <v>1</v>
      </c>
      <c r="H1735" s="1">
        <v>30482</v>
      </c>
      <c r="I1735" s="2">
        <v>40743</v>
      </c>
      <c r="J1735" s="1">
        <v>5251</v>
      </c>
      <c r="K1735" s="3">
        <v>36000</v>
      </c>
      <c r="L1735" s="1">
        <v>7866</v>
      </c>
      <c r="M1735" s="1" t="s">
        <v>67</v>
      </c>
      <c r="N1735" s="1" t="s">
        <v>1728</v>
      </c>
    </row>
    <row r="1736" spans="1:14" x14ac:dyDescent="0.25">
      <c r="A1736" s="1">
        <v>10200</v>
      </c>
      <c r="B1736" s="1" t="s">
        <v>910</v>
      </c>
      <c r="C1736" s="1" t="s">
        <v>67</v>
      </c>
      <c r="D1736" s="1">
        <v>42918</v>
      </c>
      <c r="E1736" s="1" t="s">
        <v>2019</v>
      </c>
      <c r="F1736" s="32" t="str">
        <f>VLOOKUP(E1736,Grupo!A:B,2,0)</f>
        <v>_TMX 06-10 m</v>
      </c>
      <c r="G1736" s="1">
        <v>1</v>
      </c>
      <c r="H1736" s="1">
        <v>30484</v>
      </c>
      <c r="I1736" s="2">
        <v>40743</v>
      </c>
      <c r="J1736" s="1">
        <v>5253</v>
      </c>
      <c r="K1736" s="3">
        <v>62500</v>
      </c>
      <c r="L1736" s="1">
        <v>7865</v>
      </c>
      <c r="M1736" s="1" t="s">
        <v>67</v>
      </c>
      <c r="N1736" s="1" t="s">
        <v>1728</v>
      </c>
    </row>
    <row r="1737" spans="1:14" x14ac:dyDescent="0.25">
      <c r="A1737" s="1">
        <v>10232</v>
      </c>
      <c r="B1737" s="1" t="s">
        <v>912</v>
      </c>
      <c r="C1737" s="1" t="s">
        <v>10</v>
      </c>
      <c r="D1737" s="1">
        <v>31744</v>
      </c>
      <c r="E1737" s="1" t="s">
        <v>1153</v>
      </c>
      <c r="F1737" s="32" t="str">
        <f>VLOOKUP(E1737,Grupo!A:B,2,0)</f>
        <v>_RX 0-11m</v>
      </c>
      <c r="G1737" s="1">
        <v>1</v>
      </c>
      <c r="H1737" s="1">
        <v>30888</v>
      </c>
      <c r="I1737" s="2">
        <v>40744</v>
      </c>
      <c r="J1737" s="1">
        <v>5292</v>
      </c>
      <c r="K1737" s="3">
        <v>70000</v>
      </c>
      <c r="L1737" s="1">
        <v>7703</v>
      </c>
      <c r="M1737" s="1" t="s">
        <v>10</v>
      </c>
      <c r="N1737" s="1" t="s">
        <v>1480</v>
      </c>
    </row>
    <row r="1738" spans="1:14" x14ac:dyDescent="0.25">
      <c r="A1738" s="1">
        <v>10261</v>
      </c>
      <c r="B1738" s="1" t="s">
        <v>913</v>
      </c>
      <c r="C1738" s="1" t="s">
        <v>4</v>
      </c>
      <c r="D1738" s="1">
        <v>42287</v>
      </c>
      <c r="E1738" s="1" t="s">
        <v>1170</v>
      </c>
      <c r="F1738" s="32" t="str">
        <f>VLOOKUP(E1738,Grupo!A:B,2,0)</f>
        <v>_Distribuidor_Ester</v>
      </c>
      <c r="G1738" s="1">
        <v>1</v>
      </c>
      <c r="H1738" s="1">
        <v>31205</v>
      </c>
      <c r="I1738" s="2">
        <v>40744</v>
      </c>
      <c r="J1738" s="1">
        <v>5291</v>
      </c>
      <c r="K1738" s="3">
        <v>18000</v>
      </c>
      <c r="L1738" s="1">
        <v>7953</v>
      </c>
      <c r="M1738" s="1" t="s">
        <v>4</v>
      </c>
      <c r="N1738" s="1" t="s">
        <v>1730</v>
      </c>
    </row>
    <row r="1739" spans="1:14" x14ac:dyDescent="0.25">
      <c r="A1739" s="1">
        <v>10129</v>
      </c>
      <c r="B1739" s="1" t="s">
        <v>911</v>
      </c>
      <c r="C1739" s="1" t="s">
        <v>29</v>
      </c>
      <c r="D1739" s="1">
        <v>37372</v>
      </c>
      <c r="E1739" s="1" t="s">
        <v>1139</v>
      </c>
      <c r="F1739" s="32" t="str">
        <f>VLOOKUP(E1739,Grupo!A:B,2,0)</f>
        <v>_TMX 02-5 m</v>
      </c>
      <c r="G1739" s="1">
        <v>1</v>
      </c>
      <c r="H1739" s="1">
        <v>31060</v>
      </c>
      <c r="I1739" s="2">
        <v>40744</v>
      </c>
      <c r="J1739" s="1">
        <v>5271</v>
      </c>
      <c r="K1739" s="3">
        <v>67000</v>
      </c>
      <c r="L1739" s="1">
        <v>7937</v>
      </c>
      <c r="M1739" s="1" t="s">
        <v>29</v>
      </c>
      <c r="N1739" s="1" t="s">
        <v>1729</v>
      </c>
    </row>
    <row r="1740" spans="1:14" x14ac:dyDescent="0.25">
      <c r="A1740" s="1">
        <v>1204</v>
      </c>
      <c r="B1740" s="1" t="s">
        <v>858</v>
      </c>
      <c r="C1740" s="1" t="s">
        <v>2</v>
      </c>
      <c r="D1740" s="1">
        <v>42918</v>
      </c>
      <c r="E1740" s="1" t="s">
        <v>2019</v>
      </c>
      <c r="F1740" s="32" t="str">
        <f>VLOOKUP(E1740,Grupo!A:B,2,0)</f>
        <v>_TMX 06-10 m</v>
      </c>
      <c r="G1740" s="1">
        <v>1</v>
      </c>
      <c r="H1740" s="1">
        <v>30623</v>
      </c>
      <c r="I1740" s="2">
        <v>40746</v>
      </c>
      <c r="J1740" s="1">
        <v>5334</v>
      </c>
      <c r="K1740" s="3">
        <v>41294.160000000003</v>
      </c>
      <c r="L1740" s="1">
        <v>7887</v>
      </c>
      <c r="M1740" s="1" t="s">
        <v>2</v>
      </c>
      <c r="N1740" s="1" t="s">
        <v>1577</v>
      </c>
    </row>
    <row r="1741" spans="1:14" x14ac:dyDescent="0.25">
      <c r="A1741" s="1">
        <v>10323</v>
      </c>
      <c r="B1741" s="1" t="s">
        <v>914</v>
      </c>
      <c r="C1741" s="1" t="s">
        <v>10</v>
      </c>
      <c r="D1741" s="1">
        <v>2384</v>
      </c>
      <c r="E1741" s="1" t="s">
        <v>1148</v>
      </c>
      <c r="F1741" s="32" t="str">
        <f>VLOOKUP(E1741,Grupo!A:B,2,0)</f>
        <v>_TMX 02-5 m</v>
      </c>
      <c r="G1741" s="1">
        <v>1</v>
      </c>
      <c r="H1741" s="1">
        <v>31347</v>
      </c>
      <c r="I1741" s="2">
        <v>40749</v>
      </c>
      <c r="J1741" s="1">
        <v>5354</v>
      </c>
      <c r="K1741" s="3">
        <v>31000</v>
      </c>
      <c r="L1741" s="1">
        <v>3851</v>
      </c>
      <c r="M1741" s="1" t="s">
        <v>10</v>
      </c>
      <c r="N1741" s="1" t="s">
        <v>2070</v>
      </c>
    </row>
    <row r="1742" spans="1:14" x14ac:dyDescent="0.25">
      <c r="A1742" s="1">
        <v>1241</v>
      </c>
      <c r="B1742" s="1" t="s">
        <v>879</v>
      </c>
      <c r="C1742" s="1" t="s">
        <v>2</v>
      </c>
      <c r="D1742" s="1">
        <v>43239</v>
      </c>
      <c r="E1742" s="1" t="s">
        <v>2018</v>
      </c>
      <c r="F1742" s="32" t="str">
        <f>VLOOKUP(E1742,Grupo!A:B,2,0)</f>
        <v>_TMX 06-10 m</v>
      </c>
      <c r="G1742" s="1">
        <v>1</v>
      </c>
      <c r="H1742" s="1">
        <v>30586</v>
      </c>
      <c r="I1742" s="2">
        <v>40749</v>
      </c>
      <c r="J1742" s="1">
        <v>5368</v>
      </c>
      <c r="K1742" s="3">
        <v>65142</v>
      </c>
      <c r="L1742" s="1">
        <v>7873</v>
      </c>
      <c r="M1742" s="1" t="s">
        <v>2</v>
      </c>
      <c r="N1742" s="1" t="s">
        <v>1194</v>
      </c>
    </row>
    <row r="1743" spans="1:14" x14ac:dyDescent="0.25">
      <c r="A1743" s="1">
        <v>10247</v>
      </c>
      <c r="B1743" s="1" t="s">
        <v>915</v>
      </c>
      <c r="C1743" s="1" t="s">
        <v>1</v>
      </c>
      <c r="D1743" s="1">
        <v>31744</v>
      </c>
      <c r="E1743" s="1" t="s">
        <v>1153</v>
      </c>
      <c r="F1743" s="32" t="str">
        <f>VLOOKUP(E1743,Grupo!A:B,2,0)</f>
        <v>_RX 0-11m</v>
      </c>
      <c r="G1743" s="1">
        <v>1</v>
      </c>
      <c r="H1743" s="1">
        <v>31066</v>
      </c>
      <c r="I1743" s="2">
        <v>40750</v>
      </c>
      <c r="J1743" s="1">
        <v>5397</v>
      </c>
      <c r="K1743" s="3">
        <v>73000</v>
      </c>
      <c r="L1743" s="1">
        <v>7975</v>
      </c>
      <c r="M1743" s="1" t="s">
        <v>1</v>
      </c>
      <c r="N1743" s="1" t="s">
        <v>1578</v>
      </c>
    </row>
    <row r="1744" spans="1:14" x14ac:dyDescent="0.25">
      <c r="A1744" s="1">
        <v>1046</v>
      </c>
      <c r="B1744" s="1" t="s">
        <v>37</v>
      </c>
      <c r="C1744" s="1" t="s">
        <v>29</v>
      </c>
      <c r="D1744" s="1">
        <v>37372</v>
      </c>
      <c r="E1744" s="1" t="s">
        <v>1139</v>
      </c>
      <c r="F1744" s="32" t="str">
        <f>VLOOKUP(E1744,Grupo!A:B,2,0)</f>
        <v>_TMX 02-5 m</v>
      </c>
      <c r="G1744" s="1">
        <v>1</v>
      </c>
      <c r="H1744" s="1">
        <v>30952</v>
      </c>
      <c r="I1744" s="2">
        <v>40750</v>
      </c>
      <c r="J1744" s="1">
        <v>5381</v>
      </c>
      <c r="K1744" s="3">
        <v>60683</v>
      </c>
      <c r="L1744" s="1">
        <v>7916</v>
      </c>
      <c r="M1744" s="1" t="s">
        <v>29</v>
      </c>
      <c r="N1744" s="1" t="s">
        <v>1213</v>
      </c>
    </row>
    <row r="1745" spans="1:14" x14ac:dyDescent="0.25">
      <c r="A1745" s="1">
        <v>9942</v>
      </c>
      <c r="B1745" s="1" t="s">
        <v>852</v>
      </c>
      <c r="C1745" s="1" t="s">
        <v>2</v>
      </c>
      <c r="D1745" s="1">
        <v>42918</v>
      </c>
      <c r="E1745" s="1" t="s">
        <v>2019</v>
      </c>
      <c r="F1745" s="32" t="str">
        <f>VLOOKUP(E1745,Grupo!A:B,2,0)</f>
        <v>_TMX 06-10 m</v>
      </c>
      <c r="G1745" s="1">
        <v>1</v>
      </c>
      <c r="H1745" s="1">
        <v>30624</v>
      </c>
      <c r="I1745" s="2">
        <v>40750</v>
      </c>
      <c r="J1745" s="1">
        <v>5380</v>
      </c>
      <c r="K1745" s="3">
        <v>40000</v>
      </c>
      <c r="L1745" s="1">
        <v>7885</v>
      </c>
      <c r="M1745" s="1" t="s">
        <v>2</v>
      </c>
      <c r="N1745" s="1" t="s">
        <v>1674</v>
      </c>
    </row>
    <row r="1746" spans="1:14" x14ac:dyDescent="0.25">
      <c r="A1746" s="1">
        <v>10204</v>
      </c>
      <c r="B1746" s="1" t="s">
        <v>916</v>
      </c>
      <c r="C1746" s="1" t="s">
        <v>10</v>
      </c>
      <c r="D1746" s="1">
        <v>37372</v>
      </c>
      <c r="E1746" s="1" t="s">
        <v>1139</v>
      </c>
      <c r="F1746" s="32" t="str">
        <f>VLOOKUP(E1746,Grupo!A:B,2,0)</f>
        <v>_TMX 02-5 m</v>
      </c>
      <c r="G1746" s="1">
        <v>1</v>
      </c>
      <c r="H1746" s="1">
        <v>30517</v>
      </c>
      <c r="I1746" s="2">
        <v>40752</v>
      </c>
      <c r="J1746" s="1">
        <v>5423</v>
      </c>
      <c r="K1746" s="3">
        <v>61000</v>
      </c>
      <c r="L1746" s="1">
        <v>7427</v>
      </c>
      <c r="M1746" s="1" t="s">
        <v>10</v>
      </c>
      <c r="N1746" s="1" t="s">
        <v>2071</v>
      </c>
    </row>
    <row r="1747" spans="1:14" x14ac:dyDescent="0.25">
      <c r="A1747" s="1">
        <v>10249</v>
      </c>
      <c r="B1747" s="1" t="s">
        <v>917</v>
      </c>
      <c r="C1747" s="1" t="s">
        <v>2</v>
      </c>
      <c r="D1747" s="1">
        <v>40757</v>
      </c>
      <c r="E1747" s="1" t="s">
        <v>1154</v>
      </c>
      <c r="F1747" s="32" t="str">
        <f>VLOOKUP(E1747,Grupo!A:B,2,0)</f>
        <v>_RX 0-11m</v>
      </c>
      <c r="G1747" s="1">
        <v>1</v>
      </c>
      <c r="H1747" s="1">
        <v>31076</v>
      </c>
      <c r="I1747" s="2">
        <v>40752</v>
      </c>
      <c r="J1747" s="1">
        <v>5416</v>
      </c>
      <c r="K1747" s="3">
        <v>105200</v>
      </c>
      <c r="L1747" s="1">
        <v>7902</v>
      </c>
      <c r="M1747" s="1" t="s">
        <v>2</v>
      </c>
      <c r="N1747" s="1" t="s">
        <v>1731</v>
      </c>
    </row>
    <row r="1748" spans="1:14" x14ac:dyDescent="0.25">
      <c r="A1748" s="1">
        <v>10237</v>
      </c>
      <c r="B1748" s="1" t="s">
        <v>918</v>
      </c>
      <c r="C1748" s="1" t="s">
        <v>10</v>
      </c>
      <c r="D1748" s="1">
        <v>37372</v>
      </c>
      <c r="E1748" s="1" t="s">
        <v>1139</v>
      </c>
      <c r="F1748" s="32" t="str">
        <f>VLOOKUP(E1748,Grupo!A:B,2,0)</f>
        <v>_TMX 02-5 m</v>
      </c>
      <c r="G1748" s="1">
        <v>1</v>
      </c>
      <c r="H1748" s="1">
        <v>30973</v>
      </c>
      <c r="I1748" s="2">
        <v>40753</v>
      </c>
      <c r="J1748" s="1">
        <v>5437</v>
      </c>
      <c r="K1748" s="3">
        <v>80000</v>
      </c>
      <c r="L1748" s="1">
        <v>7924</v>
      </c>
      <c r="M1748" s="1" t="s">
        <v>10</v>
      </c>
      <c r="N1748" s="1" t="s">
        <v>1732</v>
      </c>
    </row>
    <row r="1749" spans="1:14" x14ac:dyDescent="0.25">
      <c r="A1749" s="1">
        <v>880</v>
      </c>
      <c r="B1749" s="1" t="s">
        <v>215</v>
      </c>
      <c r="C1749" s="1" t="s">
        <v>4</v>
      </c>
      <c r="D1749" s="1">
        <v>41719</v>
      </c>
      <c r="E1749" s="1" t="s">
        <v>1164</v>
      </c>
      <c r="F1749" s="32" t="str">
        <f>VLOOKUP(E1749,Grupo!A:B,2,0)</f>
        <v>_Colhedoras</v>
      </c>
      <c r="G1749" s="1">
        <v>1</v>
      </c>
      <c r="H1749" s="1">
        <v>31910</v>
      </c>
      <c r="I1749" s="2">
        <v>40753</v>
      </c>
      <c r="J1749" s="1">
        <v>5440</v>
      </c>
      <c r="K1749" s="3">
        <v>28175.56</v>
      </c>
      <c r="L1749" s="1">
        <v>7933</v>
      </c>
      <c r="M1749" s="1" t="s">
        <v>4</v>
      </c>
      <c r="N1749" s="1" t="s">
        <v>1259</v>
      </c>
    </row>
    <row r="1750" spans="1:14" x14ac:dyDescent="0.25">
      <c r="A1750" s="1">
        <v>880</v>
      </c>
      <c r="B1750" s="1" t="s">
        <v>215</v>
      </c>
      <c r="C1750" s="1" t="s">
        <v>4</v>
      </c>
      <c r="D1750" s="1">
        <v>37372</v>
      </c>
      <c r="E1750" s="1" t="s">
        <v>1139</v>
      </c>
      <c r="F1750" s="32" t="str">
        <f>VLOOKUP(E1750,Grupo!A:B,2,0)</f>
        <v>_TMX 02-5 m</v>
      </c>
      <c r="G1750" s="1">
        <v>1</v>
      </c>
      <c r="H1750" s="1">
        <v>30384</v>
      </c>
      <c r="I1750" s="2">
        <v>40753</v>
      </c>
      <c r="J1750" s="1">
        <v>5439</v>
      </c>
      <c r="K1750" s="3">
        <v>55968</v>
      </c>
      <c r="L1750" s="1">
        <v>7951</v>
      </c>
      <c r="M1750" s="1" t="s">
        <v>4</v>
      </c>
      <c r="N1750" s="1" t="s">
        <v>1259</v>
      </c>
    </row>
    <row r="1751" spans="1:14" x14ac:dyDescent="0.25">
      <c r="A1751" s="1">
        <v>9700</v>
      </c>
      <c r="B1751" s="1" t="s">
        <v>667</v>
      </c>
      <c r="C1751" s="1" t="s">
        <v>314</v>
      </c>
      <c r="D1751" s="1">
        <v>42567</v>
      </c>
      <c r="E1751" s="1" t="s">
        <v>2193</v>
      </c>
      <c r="F1751" s="32" t="str">
        <f>VLOOKUP(E1751,Grupo!A:B,2,0)</f>
        <v>_Colhedoras</v>
      </c>
      <c r="G1751" s="1">
        <v>1</v>
      </c>
      <c r="H1751" s="1">
        <v>31333</v>
      </c>
      <c r="I1751" s="2">
        <v>40756</v>
      </c>
      <c r="J1751" s="1">
        <v>5460</v>
      </c>
      <c r="K1751" s="3">
        <v>22000</v>
      </c>
      <c r="L1751" s="1">
        <v>7966</v>
      </c>
      <c r="M1751" s="1" t="s">
        <v>314</v>
      </c>
      <c r="N1751" s="1" t="s">
        <v>1613</v>
      </c>
    </row>
    <row r="1752" spans="1:14" x14ac:dyDescent="0.25">
      <c r="A1752" s="1">
        <v>10317</v>
      </c>
      <c r="B1752" s="1" t="s">
        <v>919</v>
      </c>
      <c r="C1752" s="1" t="s">
        <v>29</v>
      </c>
      <c r="D1752" s="1">
        <v>42700</v>
      </c>
      <c r="E1752" s="32" t="s">
        <v>3059</v>
      </c>
      <c r="F1752" s="32" t="str">
        <f>VLOOKUP(E1752,Grupo!A:B,2,0)</f>
        <v>_Wagon</v>
      </c>
      <c r="G1752" s="1">
        <v>1</v>
      </c>
      <c r="H1752" s="1">
        <v>31038</v>
      </c>
      <c r="I1752" s="2">
        <v>40756</v>
      </c>
      <c r="J1752" s="1">
        <v>5471</v>
      </c>
      <c r="K1752" s="3">
        <v>25000</v>
      </c>
      <c r="L1752" s="1">
        <v>7932</v>
      </c>
      <c r="M1752" s="1" t="s">
        <v>29</v>
      </c>
      <c r="N1752" s="1" t="s">
        <v>1307</v>
      </c>
    </row>
    <row r="1753" spans="1:14" x14ac:dyDescent="0.25">
      <c r="A1753" s="1">
        <v>10289</v>
      </c>
      <c r="B1753" s="1" t="s">
        <v>920</v>
      </c>
      <c r="C1753" s="1" t="s">
        <v>175</v>
      </c>
      <c r="D1753" s="1">
        <v>41711</v>
      </c>
      <c r="E1753" s="32" t="s">
        <v>3057</v>
      </c>
      <c r="F1753" s="32" t="str">
        <f>VLOOKUP(E1753,Grupo!A:B,2,0)</f>
        <v>_VM 2-8 m</v>
      </c>
      <c r="G1753" s="1">
        <v>1</v>
      </c>
      <c r="H1753" s="1">
        <v>32038</v>
      </c>
      <c r="I1753" s="2">
        <v>40757</v>
      </c>
      <c r="J1753" s="1">
        <v>5493</v>
      </c>
      <c r="K1753" s="3">
        <v>30911.4</v>
      </c>
      <c r="L1753" s="1">
        <v>7979</v>
      </c>
      <c r="M1753" s="1" t="s">
        <v>2</v>
      </c>
      <c r="N1753" s="1" t="s">
        <v>1526</v>
      </c>
    </row>
    <row r="1754" spans="1:14" x14ac:dyDescent="0.25">
      <c r="A1754" s="1">
        <v>10289</v>
      </c>
      <c r="B1754" s="1" t="s">
        <v>920</v>
      </c>
      <c r="C1754" s="1" t="s">
        <v>175</v>
      </c>
      <c r="D1754" s="1">
        <v>41711</v>
      </c>
      <c r="E1754" s="32" t="s">
        <v>3057</v>
      </c>
      <c r="F1754" s="32" t="str">
        <f>VLOOKUP(E1754,Grupo!A:B,2,0)</f>
        <v>_VM 2-8 m</v>
      </c>
      <c r="G1754" s="1">
        <v>1</v>
      </c>
      <c r="H1754" s="1">
        <v>32038</v>
      </c>
      <c r="I1754" s="2">
        <v>40757</v>
      </c>
      <c r="J1754" s="1">
        <v>5493</v>
      </c>
      <c r="K1754" s="3">
        <v>30911.4</v>
      </c>
      <c r="L1754" s="1">
        <v>7978</v>
      </c>
      <c r="M1754" s="1" t="s">
        <v>2</v>
      </c>
      <c r="N1754" s="1" t="s">
        <v>1526</v>
      </c>
    </row>
    <row r="1755" spans="1:14" x14ac:dyDescent="0.25">
      <c r="A1755" s="1">
        <v>10289</v>
      </c>
      <c r="B1755" s="1" t="s">
        <v>920</v>
      </c>
      <c r="C1755" s="1" t="s">
        <v>175</v>
      </c>
      <c r="D1755" s="1">
        <v>41815</v>
      </c>
      <c r="E1755" s="32" t="s">
        <v>2940</v>
      </c>
      <c r="F1755" s="32" t="str">
        <f>VLOOKUP(E1755,Grupo!A:B,2,0)</f>
        <v>_VM 2-8 m</v>
      </c>
      <c r="G1755" s="1">
        <v>1</v>
      </c>
      <c r="H1755" s="1">
        <v>32038</v>
      </c>
      <c r="I1755" s="2">
        <v>40757</v>
      </c>
      <c r="J1755" s="1">
        <v>5493</v>
      </c>
      <c r="K1755" s="3">
        <v>23115.3</v>
      </c>
      <c r="L1755" s="1">
        <v>7980</v>
      </c>
      <c r="M1755" s="1" t="s">
        <v>2</v>
      </c>
      <c r="N1755" s="1" t="s">
        <v>1526</v>
      </c>
    </row>
    <row r="1756" spans="1:14" x14ac:dyDescent="0.25">
      <c r="A1756" s="1">
        <v>10289</v>
      </c>
      <c r="B1756" s="1" t="s">
        <v>920</v>
      </c>
      <c r="C1756" s="1" t="s">
        <v>175</v>
      </c>
      <c r="D1756" s="1">
        <v>41815</v>
      </c>
      <c r="E1756" s="32" t="s">
        <v>2940</v>
      </c>
      <c r="F1756" s="32" t="str">
        <f>VLOOKUP(E1756,Grupo!A:B,2,0)</f>
        <v>_VM 2-8 m</v>
      </c>
      <c r="G1756" s="1">
        <v>1</v>
      </c>
      <c r="H1756" s="1">
        <v>32038</v>
      </c>
      <c r="I1756" s="2">
        <v>40757</v>
      </c>
      <c r="J1756" s="1">
        <v>5493</v>
      </c>
      <c r="K1756" s="3">
        <v>23115.3</v>
      </c>
      <c r="L1756" s="1">
        <v>7985</v>
      </c>
      <c r="M1756" s="1" t="s">
        <v>2</v>
      </c>
      <c r="N1756" s="1" t="s">
        <v>1526</v>
      </c>
    </row>
    <row r="1757" spans="1:14" x14ac:dyDescent="0.25">
      <c r="A1757" s="1">
        <v>10289</v>
      </c>
      <c r="B1757" s="1" t="s">
        <v>920</v>
      </c>
      <c r="C1757" s="1" t="s">
        <v>175</v>
      </c>
      <c r="D1757" s="1">
        <v>41815</v>
      </c>
      <c r="E1757" s="32" t="s">
        <v>2940</v>
      </c>
      <c r="F1757" s="32" t="str">
        <f>VLOOKUP(E1757,Grupo!A:B,2,0)</f>
        <v>_VM 2-8 m</v>
      </c>
      <c r="G1757" s="1">
        <v>1</v>
      </c>
      <c r="H1757" s="1">
        <v>32038</v>
      </c>
      <c r="I1757" s="2">
        <v>40757</v>
      </c>
      <c r="J1757" s="1">
        <v>5493</v>
      </c>
      <c r="K1757" s="3">
        <v>23115.3</v>
      </c>
      <c r="L1757" s="1">
        <v>7986</v>
      </c>
      <c r="M1757" s="1" t="s">
        <v>2</v>
      </c>
      <c r="N1757" s="1" t="s">
        <v>1526</v>
      </c>
    </row>
    <row r="1758" spans="1:14" x14ac:dyDescent="0.25">
      <c r="A1758" s="1">
        <v>10289</v>
      </c>
      <c r="B1758" s="1" t="s">
        <v>920</v>
      </c>
      <c r="C1758" s="1" t="s">
        <v>175</v>
      </c>
      <c r="D1758" s="1">
        <v>41815</v>
      </c>
      <c r="E1758" s="32" t="s">
        <v>2940</v>
      </c>
      <c r="F1758" s="32" t="str">
        <f>VLOOKUP(E1758,Grupo!A:B,2,0)</f>
        <v>_VM 2-8 m</v>
      </c>
      <c r="G1758" s="1">
        <v>1</v>
      </c>
      <c r="H1758" s="1">
        <v>32038</v>
      </c>
      <c r="I1758" s="2">
        <v>40757</v>
      </c>
      <c r="J1758" s="1">
        <v>5493</v>
      </c>
      <c r="K1758" s="3">
        <v>23115.3</v>
      </c>
      <c r="L1758" s="1">
        <v>7987</v>
      </c>
      <c r="M1758" s="1" t="s">
        <v>2</v>
      </c>
      <c r="N1758" s="1" t="s">
        <v>1526</v>
      </c>
    </row>
    <row r="1759" spans="1:14" x14ac:dyDescent="0.25">
      <c r="A1759" s="1">
        <v>10094</v>
      </c>
      <c r="B1759" s="1" t="s">
        <v>923</v>
      </c>
      <c r="C1759" s="1" t="s">
        <v>2</v>
      </c>
      <c r="D1759" s="1">
        <v>31744</v>
      </c>
      <c r="E1759" s="1" t="s">
        <v>1153</v>
      </c>
      <c r="F1759" s="32" t="str">
        <f>VLOOKUP(E1759,Grupo!A:B,2,0)</f>
        <v>_RX 0-11m</v>
      </c>
      <c r="G1759" s="1">
        <v>1</v>
      </c>
      <c r="H1759" s="1">
        <v>29475</v>
      </c>
      <c r="I1759" s="2">
        <v>40758</v>
      </c>
      <c r="J1759" s="1">
        <v>5498</v>
      </c>
      <c r="K1759" s="3">
        <v>62500</v>
      </c>
      <c r="L1759" s="1">
        <v>7938</v>
      </c>
      <c r="M1759" s="1" t="s">
        <v>2</v>
      </c>
      <c r="N1759" s="1" t="s">
        <v>1733</v>
      </c>
    </row>
    <row r="1760" spans="1:14" x14ac:dyDescent="0.25">
      <c r="A1760" s="1">
        <v>10050</v>
      </c>
      <c r="B1760" s="1" t="s">
        <v>921</v>
      </c>
      <c r="C1760" s="1" t="s">
        <v>29</v>
      </c>
      <c r="D1760" s="1">
        <v>42700</v>
      </c>
      <c r="E1760" s="32" t="s">
        <v>3059</v>
      </c>
      <c r="F1760" s="32" t="str">
        <f>VLOOKUP(E1760,Grupo!A:B,2,0)</f>
        <v>_Wagon</v>
      </c>
      <c r="G1760" s="1">
        <v>1</v>
      </c>
      <c r="H1760" s="1">
        <v>31034</v>
      </c>
      <c r="I1760" s="2">
        <v>40758</v>
      </c>
      <c r="J1760" s="1">
        <v>5497</v>
      </c>
      <c r="K1760" s="3">
        <v>23000</v>
      </c>
      <c r="L1760" s="1">
        <v>7930</v>
      </c>
      <c r="M1760" s="1" t="s">
        <v>29</v>
      </c>
      <c r="N1760" s="1" t="s">
        <v>1335</v>
      </c>
    </row>
    <row r="1761" spans="1:14" x14ac:dyDescent="0.25">
      <c r="A1761" s="1">
        <v>10293</v>
      </c>
      <c r="B1761" s="1" t="s">
        <v>922</v>
      </c>
      <c r="C1761" s="1" t="s">
        <v>2</v>
      </c>
      <c r="D1761" s="1">
        <v>42700</v>
      </c>
      <c r="E1761" s="32" t="s">
        <v>3059</v>
      </c>
      <c r="F1761" s="32" t="str">
        <f>VLOOKUP(E1761,Grupo!A:B,2,0)</f>
        <v>_Wagon</v>
      </c>
      <c r="G1761" s="1">
        <v>1</v>
      </c>
      <c r="H1761" s="1">
        <v>31036</v>
      </c>
      <c r="I1761" s="2">
        <v>40758</v>
      </c>
      <c r="J1761" s="1">
        <v>5517</v>
      </c>
      <c r="K1761" s="3">
        <v>28300</v>
      </c>
      <c r="L1761" s="1">
        <v>7929</v>
      </c>
      <c r="M1761" s="1" t="s">
        <v>2</v>
      </c>
      <c r="N1761" s="1" t="s">
        <v>1412</v>
      </c>
    </row>
    <row r="1762" spans="1:14" x14ac:dyDescent="0.25">
      <c r="A1762" s="1">
        <v>9670</v>
      </c>
      <c r="B1762" s="1" t="s">
        <v>50</v>
      </c>
      <c r="C1762" s="1" t="s">
        <v>4</v>
      </c>
      <c r="D1762" s="1">
        <v>40526</v>
      </c>
      <c r="E1762" s="1" t="s">
        <v>1151</v>
      </c>
      <c r="F1762" s="32" t="str">
        <f>VLOOKUP(E1762,Grupo!A:B,2,0)</f>
        <v>_RX 0-11m</v>
      </c>
      <c r="G1762" s="1">
        <v>1</v>
      </c>
      <c r="H1762" s="1">
        <v>30741</v>
      </c>
      <c r="I1762" s="2">
        <v>40759</v>
      </c>
      <c r="J1762" s="1">
        <v>5533</v>
      </c>
      <c r="K1762" s="3">
        <v>88000</v>
      </c>
      <c r="L1762" s="1">
        <v>7893</v>
      </c>
      <c r="M1762" s="1" t="s">
        <v>4</v>
      </c>
      <c r="N1762" s="1" t="s">
        <v>1297</v>
      </c>
    </row>
    <row r="1763" spans="1:14" x14ac:dyDescent="0.25">
      <c r="A1763" s="1">
        <v>1343</v>
      </c>
      <c r="B1763" s="1" t="s">
        <v>697</v>
      </c>
      <c r="C1763" s="1" t="s">
        <v>4</v>
      </c>
      <c r="D1763" s="1">
        <v>42981</v>
      </c>
      <c r="E1763" s="1" t="s">
        <v>2165</v>
      </c>
      <c r="F1763" s="32" t="str">
        <f>VLOOKUP(E1763,Grupo!A:B,2,0)</f>
        <v>_RX 15-20 m</v>
      </c>
      <c r="G1763" s="1">
        <v>1</v>
      </c>
      <c r="H1763" s="1">
        <v>29838</v>
      </c>
      <c r="I1763" s="2">
        <v>40759</v>
      </c>
      <c r="J1763" s="1">
        <v>5532</v>
      </c>
      <c r="K1763" s="3">
        <v>250000</v>
      </c>
      <c r="L1763" s="1">
        <v>7738</v>
      </c>
      <c r="M1763" s="1" t="s">
        <v>4</v>
      </c>
      <c r="N1763" s="1" t="s">
        <v>1297</v>
      </c>
    </row>
    <row r="1764" spans="1:14" x14ac:dyDescent="0.25">
      <c r="A1764" s="1">
        <v>2062</v>
      </c>
      <c r="B1764" s="1" t="s">
        <v>276</v>
      </c>
      <c r="C1764" s="1" t="s">
        <v>2</v>
      </c>
      <c r="D1764" s="1">
        <v>41711</v>
      </c>
      <c r="E1764" s="32" t="s">
        <v>3057</v>
      </c>
      <c r="F1764" s="32" t="str">
        <f>VLOOKUP(E1764,Grupo!A:B,2,0)</f>
        <v>_VM 2-8 m</v>
      </c>
      <c r="G1764" s="1">
        <v>1</v>
      </c>
      <c r="H1764" s="1">
        <v>32078</v>
      </c>
      <c r="I1764" s="2">
        <v>40759</v>
      </c>
      <c r="J1764" s="1">
        <v>5528</v>
      </c>
      <c r="K1764" s="3">
        <v>51000</v>
      </c>
      <c r="L1764" s="1">
        <v>7706</v>
      </c>
      <c r="M1764" s="1" t="s">
        <v>2</v>
      </c>
      <c r="N1764" s="1" t="s">
        <v>1379</v>
      </c>
    </row>
    <row r="1765" spans="1:14" x14ac:dyDescent="0.25">
      <c r="A1765" s="1">
        <v>1046</v>
      </c>
      <c r="B1765" s="1" t="s">
        <v>37</v>
      </c>
      <c r="C1765" s="1" t="s">
        <v>29</v>
      </c>
      <c r="D1765" s="1">
        <v>37372</v>
      </c>
      <c r="E1765" s="1" t="s">
        <v>1139</v>
      </c>
      <c r="F1765" s="32" t="str">
        <f>VLOOKUP(E1765,Grupo!A:B,2,0)</f>
        <v>_TMX 02-5 m</v>
      </c>
      <c r="G1765" s="1">
        <v>1</v>
      </c>
      <c r="H1765" s="1">
        <v>31733</v>
      </c>
      <c r="I1765" s="2">
        <v>40760</v>
      </c>
      <c r="J1765" s="1">
        <v>5562</v>
      </c>
      <c r="K1765" s="3">
        <v>60683</v>
      </c>
      <c r="L1765" s="1">
        <v>8007</v>
      </c>
      <c r="M1765" s="1" t="s">
        <v>29</v>
      </c>
      <c r="N1765" s="1" t="s">
        <v>1213</v>
      </c>
    </row>
    <row r="1766" spans="1:14" x14ac:dyDescent="0.25">
      <c r="A1766" s="1">
        <v>10317</v>
      </c>
      <c r="B1766" s="1" t="s">
        <v>919</v>
      </c>
      <c r="C1766" s="1" t="s">
        <v>29</v>
      </c>
      <c r="D1766" s="1">
        <v>42700</v>
      </c>
      <c r="E1766" s="32" t="s">
        <v>3059</v>
      </c>
      <c r="F1766" s="32" t="str">
        <f>VLOOKUP(E1766,Grupo!A:B,2,0)</f>
        <v>_Wagon</v>
      </c>
      <c r="G1766" s="1">
        <v>1</v>
      </c>
      <c r="H1766" s="1">
        <v>32101</v>
      </c>
      <c r="I1766" s="2">
        <v>40760</v>
      </c>
      <c r="J1766" s="1">
        <v>5567</v>
      </c>
      <c r="K1766" s="3">
        <v>25000</v>
      </c>
      <c r="L1766" s="1">
        <v>7931</v>
      </c>
      <c r="M1766" s="1" t="s">
        <v>29</v>
      </c>
      <c r="N1766" s="1" t="s">
        <v>1307</v>
      </c>
    </row>
    <row r="1767" spans="1:14" x14ac:dyDescent="0.25">
      <c r="A1767" s="1">
        <v>10313</v>
      </c>
      <c r="B1767" s="1" t="s">
        <v>925</v>
      </c>
      <c r="C1767" s="1" t="s">
        <v>1</v>
      </c>
      <c r="D1767" s="1">
        <v>34291</v>
      </c>
      <c r="E1767" s="1" t="s">
        <v>2220</v>
      </c>
      <c r="F1767" s="32" t="e">
        <f>VLOOKUP(E1767,Grupo!A:B,2,0)</f>
        <v>#N/A</v>
      </c>
      <c r="G1767" s="1">
        <v>1</v>
      </c>
      <c r="H1767" s="1">
        <v>31951</v>
      </c>
      <c r="I1767" s="2">
        <v>40764</v>
      </c>
      <c r="J1767" s="1">
        <v>5602</v>
      </c>
      <c r="K1767" s="3">
        <v>70000</v>
      </c>
      <c r="L1767" s="1">
        <v>5225</v>
      </c>
      <c r="M1767" s="1" t="s">
        <v>1</v>
      </c>
      <c r="N1767" s="1" t="s">
        <v>1691</v>
      </c>
    </row>
    <row r="1768" spans="1:14" x14ac:dyDescent="0.25">
      <c r="A1768" s="1">
        <v>9402</v>
      </c>
      <c r="B1768" s="1" t="s">
        <v>728</v>
      </c>
      <c r="C1768" s="1" t="s">
        <v>10</v>
      </c>
      <c r="D1768" s="1">
        <v>31744</v>
      </c>
      <c r="E1768" s="1" t="s">
        <v>1153</v>
      </c>
      <c r="F1768" s="32" t="str">
        <f>VLOOKUP(E1768,Grupo!A:B,2,0)</f>
        <v>_RX 0-11m</v>
      </c>
      <c r="G1768" s="1">
        <v>1</v>
      </c>
      <c r="H1768" s="1">
        <v>29873</v>
      </c>
      <c r="I1768" s="2">
        <v>40764</v>
      </c>
      <c r="J1768" s="1">
        <v>5604</v>
      </c>
      <c r="K1768" s="3">
        <v>55257</v>
      </c>
      <c r="L1768" s="1">
        <v>7904</v>
      </c>
      <c r="M1768" s="1" t="s">
        <v>10</v>
      </c>
      <c r="N1768" s="1" t="s">
        <v>1439</v>
      </c>
    </row>
    <row r="1769" spans="1:14" x14ac:dyDescent="0.25">
      <c r="A1769" s="1">
        <v>10260</v>
      </c>
      <c r="B1769" s="1" t="s">
        <v>924</v>
      </c>
      <c r="C1769" s="1" t="s">
        <v>15</v>
      </c>
      <c r="D1769" s="1">
        <v>40757</v>
      </c>
      <c r="E1769" s="1" t="s">
        <v>1154</v>
      </c>
      <c r="F1769" s="32" t="str">
        <f>VLOOKUP(E1769,Grupo!A:B,2,0)</f>
        <v>_RX 0-11m</v>
      </c>
      <c r="G1769" s="1">
        <v>1</v>
      </c>
      <c r="H1769" s="1">
        <v>31220</v>
      </c>
      <c r="I1769" s="2">
        <v>40764</v>
      </c>
      <c r="J1769" s="1">
        <v>5592</v>
      </c>
      <c r="K1769" s="3">
        <v>102000</v>
      </c>
      <c r="L1769" s="1">
        <v>7957</v>
      </c>
      <c r="M1769" s="1" t="s">
        <v>15</v>
      </c>
      <c r="N1769" s="1" t="s">
        <v>1487</v>
      </c>
    </row>
    <row r="1770" spans="1:14" x14ac:dyDescent="0.25">
      <c r="A1770" s="1">
        <v>1295</v>
      </c>
      <c r="B1770" s="1" t="s">
        <v>406</v>
      </c>
      <c r="C1770" s="1" t="s">
        <v>4</v>
      </c>
      <c r="D1770" s="1">
        <v>42918</v>
      </c>
      <c r="E1770" s="1" t="s">
        <v>2019</v>
      </c>
      <c r="F1770" s="32" t="str">
        <f>VLOOKUP(E1770,Grupo!A:B,2,0)</f>
        <v>_TMX 06-10 m</v>
      </c>
      <c r="G1770" s="1">
        <v>1</v>
      </c>
      <c r="H1770" s="1">
        <v>31219</v>
      </c>
      <c r="I1770" s="2">
        <v>40765</v>
      </c>
      <c r="J1770" s="1">
        <v>5628</v>
      </c>
      <c r="K1770" s="3">
        <v>52800</v>
      </c>
      <c r="L1770" s="1">
        <v>7956</v>
      </c>
      <c r="M1770" s="1" t="s">
        <v>4</v>
      </c>
      <c r="N1770" s="1" t="s">
        <v>1297</v>
      </c>
    </row>
    <row r="1771" spans="1:14" x14ac:dyDescent="0.25">
      <c r="A1771" s="1">
        <v>10208</v>
      </c>
      <c r="B1771" s="1" t="s">
        <v>926</v>
      </c>
      <c r="C1771" s="1" t="s">
        <v>15</v>
      </c>
      <c r="D1771" s="1">
        <v>40526</v>
      </c>
      <c r="E1771" s="1" t="s">
        <v>1151</v>
      </c>
      <c r="F1771" s="32" t="str">
        <f>VLOOKUP(E1771,Grupo!A:B,2,0)</f>
        <v>_RX 0-11m</v>
      </c>
      <c r="G1771" s="1">
        <v>1</v>
      </c>
      <c r="H1771" s="1">
        <v>30615</v>
      </c>
      <c r="I1771" s="2">
        <v>40765</v>
      </c>
      <c r="J1771" s="1">
        <v>5619</v>
      </c>
      <c r="K1771" s="3">
        <v>92000</v>
      </c>
      <c r="L1771" s="1">
        <v>7877</v>
      </c>
      <c r="M1771" s="1" t="s">
        <v>15</v>
      </c>
      <c r="N1771" s="1" t="s">
        <v>1734</v>
      </c>
    </row>
    <row r="1772" spans="1:14" x14ac:dyDescent="0.25">
      <c r="A1772" s="1">
        <v>880</v>
      </c>
      <c r="B1772" s="1" t="s">
        <v>215</v>
      </c>
      <c r="C1772" s="1" t="s">
        <v>4</v>
      </c>
      <c r="D1772" s="1">
        <v>31744</v>
      </c>
      <c r="E1772" s="1" t="s">
        <v>1153</v>
      </c>
      <c r="F1772" s="32" t="str">
        <f>VLOOKUP(E1772,Grupo!A:B,2,0)</f>
        <v>_RX 0-11m</v>
      </c>
      <c r="G1772" s="1">
        <v>1</v>
      </c>
      <c r="H1772" s="1">
        <v>31092</v>
      </c>
      <c r="I1772" s="2">
        <v>40766</v>
      </c>
      <c r="J1772" s="1">
        <v>5649</v>
      </c>
      <c r="K1772" s="3">
        <v>60000</v>
      </c>
      <c r="L1772" s="1">
        <v>7941</v>
      </c>
      <c r="M1772" s="1" t="s">
        <v>4</v>
      </c>
      <c r="N1772" s="1" t="s">
        <v>1259</v>
      </c>
    </row>
    <row r="1773" spans="1:14" x14ac:dyDescent="0.25">
      <c r="A1773" s="1">
        <v>10266</v>
      </c>
      <c r="B1773" s="1" t="s">
        <v>927</v>
      </c>
      <c r="C1773" s="1" t="s">
        <v>128</v>
      </c>
      <c r="D1773" s="1">
        <v>37090</v>
      </c>
      <c r="E1773" s="1" t="s">
        <v>1142</v>
      </c>
      <c r="F1773" s="32" t="str">
        <f>VLOOKUP(E1773,Grupo!A:B,2,0)</f>
        <v>_TMX 02-5 m</v>
      </c>
      <c r="G1773" s="1">
        <v>1</v>
      </c>
      <c r="H1773" s="1">
        <v>31288</v>
      </c>
      <c r="I1773" s="2">
        <v>40766</v>
      </c>
      <c r="J1773" s="1">
        <v>5647</v>
      </c>
      <c r="K1773" s="3">
        <v>50000</v>
      </c>
      <c r="L1773" s="1">
        <v>7959</v>
      </c>
      <c r="M1773" s="1" t="s">
        <v>128</v>
      </c>
      <c r="N1773" s="1" t="s">
        <v>1735</v>
      </c>
    </row>
    <row r="1774" spans="1:14" x14ac:dyDescent="0.25">
      <c r="A1774" s="1">
        <v>880</v>
      </c>
      <c r="B1774" s="1" t="s">
        <v>215</v>
      </c>
      <c r="C1774" s="1" t="s">
        <v>4</v>
      </c>
      <c r="D1774" s="1">
        <v>37372</v>
      </c>
      <c r="E1774" s="1" t="s">
        <v>1139</v>
      </c>
      <c r="F1774" s="32" t="str">
        <f>VLOOKUP(E1774,Grupo!A:B,2,0)</f>
        <v>_TMX 02-5 m</v>
      </c>
      <c r="G1774" s="1">
        <v>1</v>
      </c>
      <c r="H1774" s="1">
        <v>31323</v>
      </c>
      <c r="I1774" s="2">
        <v>40766</v>
      </c>
      <c r="J1774" s="1">
        <v>5650</v>
      </c>
      <c r="K1774" s="3">
        <v>59400</v>
      </c>
      <c r="L1774" s="1">
        <v>7892</v>
      </c>
      <c r="M1774" s="1" t="s">
        <v>4</v>
      </c>
      <c r="N1774" s="1" t="s">
        <v>1259</v>
      </c>
    </row>
    <row r="1775" spans="1:14" x14ac:dyDescent="0.25">
      <c r="A1775" s="1">
        <v>10293</v>
      </c>
      <c r="B1775" s="1" t="s">
        <v>922</v>
      </c>
      <c r="C1775" s="1" t="s">
        <v>2</v>
      </c>
      <c r="D1775" s="1">
        <v>40526</v>
      </c>
      <c r="E1775" s="1" t="s">
        <v>1151</v>
      </c>
      <c r="F1775" s="32" t="str">
        <f>VLOOKUP(E1775,Grupo!A:B,2,0)</f>
        <v>_RX 0-11m</v>
      </c>
      <c r="G1775" s="1">
        <v>1</v>
      </c>
      <c r="H1775" s="1">
        <v>31552</v>
      </c>
      <c r="I1775" s="2">
        <v>40767</v>
      </c>
      <c r="J1775" s="1">
        <v>5665</v>
      </c>
      <c r="K1775" s="3">
        <v>113780</v>
      </c>
      <c r="L1775" s="1"/>
      <c r="M1775" s="1" t="s">
        <v>2</v>
      </c>
      <c r="N1775" s="1" t="s">
        <v>1412</v>
      </c>
    </row>
    <row r="1776" spans="1:14" x14ac:dyDescent="0.25">
      <c r="A1776" s="1">
        <v>9644</v>
      </c>
      <c r="B1776" s="1" t="s">
        <v>928</v>
      </c>
      <c r="C1776" s="1" t="s">
        <v>15</v>
      </c>
      <c r="D1776" s="1">
        <v>32653</v>
      </c>
      <c r="E1776" s="1" t="s">
        <v>2105</v>
      </c>
      <c r="F1776" s="32" t="e">
        <f>VLOOKUP(E1776,Grupo!A:B,2,0)</f>
        <v>#N/A</v>
      </c>
      <c r="G1776" s="1">
        <v>1</v>
      </c>
      <c r="H1776" s="1">
        <v>32231</v>
      </c>
      <c r="I1776" s="2">
        <v>40772</v>
      </c>
      <c r="J1776" s="1">
        <v>5709</v>
      </c>
      <c r="K1776" s="3">
        <v>76800</v>
      </c>
      <c r="L1776" s="1"/>
      <c r="M1776" s="1" t="s">
        <v>15</v>
      </c>
      <c r="N1776" s="1" t="s">
        <v>1322</v>
      </c>
    </row>
    <row r="1777" spans="1:14" x14ac:dyDescent="0.25">
      <c r="A1777" s="1">
        <v>880</v>
      </c>
      <c r="B1777" s="1" t="s">
        <v>215</v>
      </c>
      <c r="C1777" s="1" t="s">
        <v>4</v>
      </c>
      <c r="D1777" s="1">
        <v>42262</v>
      </c>
      <c r="E1777" s="1" t="s">
        <v>1172</v>
      </c>
      <c r="F1777" s="32" t="str">
        <f>VLOOKUP(E1777,Grupo!A:B,2,0)</f>
        <v>_Distribuidor_Ester</v>
      </c>
      <c r="G1777" s="1">
        <v>1</v>
      </c>
      <c r="H1777" s="1">
        <v>31917</v>
      </c>
      <c r="I1777" s="2">
        <v>40773</v>
      </c>
      <c r="J1777" s="1">
        <v>5762</v>
      </c>
      <c r="K1777" s="3">
        <v>14128.64</v>
      </c>
      <c r="L1777" s="1">
        <v>7994</v>
      </c>
      <c r="M1777" s="1" t="s">
        <v>4</v>
      </c>
      <c r="N1777" s="1" t="s">
        <v>1259</v>
      </c>
    </row>
    <row r="1778" spans="1:14" x14ac:dyDescent="0.25">
      <c r="A1778" s="1">
        <v>10210</v>
      </c>
      <c r="B1778" s="1" t="s">
        <v>929</v>
      </c>
      <c r="C1778" s="1" t="s">
        <v>2</v>
      </c>
      <c r="D1778" s="1">
        <v>39219</v>
      </c>
      <c r="E1778" s="1" t="s">
        <v>1156</v>
      </c>
      <c r="F1778" s="32" t="str">
        <f>VLOOKUP(E1778,Grupo!A:B,2,0)</f>
        <v>_RX 15-20 m</v>
      </c>
      <c r="G1778" s="1">
        <v>1</v>
      </c>
      <c r="H1778" s="1">
        <v>30602</v>
      </c>
      <c r="I1778" s="2">
        <v>40773</v>
      </c>
      <c r="J1778" s="1">
        <v>5758</v>
      </c>
      <c r="K1778" s="3">
        <v>100000</v>
      </c>
      <c r="L1778" s="1">
        <v>7875</v>
      </c>
      <c r="M1778" s="1" t="s">
        <v>2</v>
      </c>
      <c r="N1778" s="1" t="s">
        <v>1736</v>
      </c>
    </row>
    <row r="1779" spans="1:14" x14ac:dyDescent="0.25">
      <c r="A1779" s="1">
        <v>880</v>
      </c>
      <c r="B1779" s="1" t="s">
        <v>215</v>
      </c>
      <c r="C1779" s="1" t="s">
        <v>4</v>
      </c>
      <c r="D1779" s="1">
        <v>37372</v>
      </c>
      <c r="E1779" s="1" t="s">
        <v>1139</v>
      </c>
      <c r="F1779" s="32" t="str">
        <f>VLOOKUP(E1779,Grupo!A:B,2,0)</f>
        <v>_TMX 02-5 m</v>
      </c>
      <c r="G1779" s="1">
        <v>1</v>
      </c>
      <c r="H1779" s="1">
        <v>31734</v>
      </c>
      <c r="I1779" s="2">
        <v>40773</v>
      </c>
      <c r="J1779" s="1">
        <v>5766</v>
      </c>
      <c r="K1779" s="3">
        <v>60680</v>
      </c>
      <c r="L1779" s="1">
        <v>7923</v>
      </c>
      <c r="M1779" s="1" t="s">
        <v>4</v>
      </c>
      <c r="N1779" s="1" t="s">
        <v>1259</v>
      </c>
    </row>
    <row r="1780" spans="1:14" x14ac:dyDescent="0.25">
      <c r="A1780" s="1">
        <v>880</v>
      </c>
      <c r="B1780" s="1" t="s">
        <v>215</v>
      </c>
      <c r="C1780" s="1" t="s">
        <v>4</v>
      </c>
      <c r="D1780" s="1">
        <v>37372</v>
      </c>
      <c r="E1780" s="1" t="s">
        <v>1139</v>
      </c>
      <c r="F1780" s="32" t="str">
        <f>VLOOKUP(E1780,Grupo!A:B,2,0)</f>
        <v>_TMX 02-5 m</v>
      </c>
      <c r="G1780" s="1">
        <v>1</v>
      </c>
      <c r="H1780" s="1">
        <v>31735</v>
      </c>
      <c r="I1780" s="2">
        <v>40773</v>
      </c>
      <c r="J1780" s="1">
        <v>5764</v>
      </c>
      <c r="K1780" s="3">
        <v>60680</v>
      </c>
      <c r="L1780" s="1">
        <v>8009</v>
      </c>
      <c r="M1780" s="1" t="s">
        <v>4</v>
      </c>
      <c r="N1780" s="1" t="s">
        <v>1259</v>
      </c>
    </row>
    <row r="1781" spans="1:14" x14ac:dyDescent="0.25">
      <c r="A1781" s="1">
        <v>10265</v>
      </c>
      <c r="B1781" s="1" t="s">
        <v>930</v>
      </c>
      <c r="C1781" s="1" t="s">
        <v>4</v>
      </c>
      <c r="D1781" s="1">
        <v>42918</v>
      </c>
      <c r="E1781" s="1" t="s">
        <v>2019</v>
      </c>
      <c r="F1781" s="32" t="str">
        <f>VLOOKUP(E1781,Grupo!A:B,2,0)</f>
        <v>_TMX 06-10 m</v>
      </c>
      <c r="G1781" s="1">
        <v>1</v>
      </c>
      <c r="H1781" s="1">
        <v>31749</v>
      </c>
      <c r="I1781" s="2">
        <v>40773</v>
      </c>
      <c r="J1781" s="1">
        <v>5757</v>
      </c>
      <c r="K1781" s="3">
        <v>60000</v>
      </c>
      <c r="L1781" s="1">
        <v>7997</v>
      </c>
      <c r="M1781" s="1" t="s">
        <v>4</v>
      </c>
      <c r="N1781" s="1" t="s">
        <v>1339</v>
      </c>
    </row>
    <row r="1782" spans="1:14" x14ac:dyDescent="0.25">
      <c r="A1782" s="1">
        <v>3584</v>
      </c>
      <c r="B1782" s="1" t="s">
        <v>473</v>
      </c>
      <c r="C1782" s="1" t="s">
        <v>4</v>
      </c>
      <c r="D1782" s="1">
        <v>30897</v>
      </c>
      <c r="E1782" s="1" t="s">
        <v>2024</v>
      </c>
      <c r="F1782" s="32" t="e">
        <f>VLOOKUP(E1782,Grupo!A:B,2,0)</f>
        <v>#N/A</v>
      </c>
      <c r="G1782" s="1">
        <v>1</v>
      </c>
      <c r="H1782" s="1">
        <v>32235</v>
      </c>
      <c r="I1782" s="2">
        <v>40773</v>
      </c>
      <c r="J1782" s="1">
        <v>5737</v>
      </c>
      <c r="K1782" s="3">
        <v>50000</v>
      </c>
      <c r="L1782" s="1">
        <v>4753</v>
      </c>
      <c r="M1782" s="1" t="s">
        <v>4</v>
      </c>
      <c r="N1782" s="1" t="s">
        <v>1501</v>
      </c>
    </row>
    <row r="1783" spans="1:14" x14ac:dyDescent="0.25">
      <c r="A1783" s="1">
        <v>880</v>
      </c>
      <c r="B1783" s="1" t="s">
        <v>215</v>
      </c>
      <c r="C1783" s="1" t="s">
        <v>4</v>
      </c>
      <c r="D1783" s="1">
        <v>41711</v>
      </c>
      <c r="E1783" s="32" t="s">
        <v>3057</v>
      </c>
      <c r="F1783" s="32" t="str">
        <f>VLOOKUP(E1783,Grupo!A:B,2,0)</f>
        <v>_VM 2-8 m</v>
      </c>
      <c r="G1783" s="1">
        <v>1</v>
      </c>
      <c r="H1783" s="1">
        <v>31911</v>
      </c>
      <c r="I1783" s="2">
        <v>40773</v>
      </c>
      <c r="J1783" s="1">
        <v>5761</v>
      </c>
      <c r="K1783" s="3">
        <v>46987.839999999997</v>
      </c>
      <c r="L1783" s="1">
        <v>8016</v>
      </c>
      <c r="M1783" s="1" t="s">
        <v>4</v>
      </c>
      <c r="N1783" s="1" t="s">
        <v>1259</v>
      </c>
    </row>
    <row r="1784" spans="1:14" x14ac:dyDescent="0.25">
      <c r="A1784" s="1">
        <v>10185</v>
      </c>
      <c r="B1784" s="1" t="s">
        <v>933</v>
      </c>
      <c r="C1784" s="1" t="s">
        <v>29</v>
      </c>
      <c r="D1784" s="1">
        <v>43239</v>
      </c>
      <c r="E1784" s="1" t="s">
        <v>2018</v>
      </c>
      <c r="F1784" s="32" t="str">
        <f>VLOOKUP(E1784,Grupo!A:B,2,0)</f>
        <v>_TMX 06-10 m</v>
      </c>
      <c r="G1784" s="1">
        <v>1</v>
      </c>
      <c r="H1784" s="1">
        <v>30263</v>
      </c>
      <c r="I1784" s="2">
        <v>40774</v>
      </c>
      <c r="J1784" s="1">
        <v>5777</v>
      </c>
      <c r="K1784" s="3">
        <v>83000</v>
      </c>
      <c r="L1784" s="1">
        <v>7939</v>
      </c>
      <c r="M1784" s="1" t="s">
        <v>29</v>
      </c>
      <c r="N1784" s="1" t="s">
        <v>1738</v>
      </c>
    </row>
    <row r="1785" spans="1:14" x14ac:dyDescent="0.25">
      <c r="A1785" s="1">
        <v>9846</v>
      </c>
      <c r="B1785" s="1" t="s">
        <v>932</v>
      </c>
      <c r="C1785" s="1" t="s">
        <v>2</v>
      </c>
      <c r="D1785" s="1">
        <v>43103</v>
      </c>
      <c r="E1785" s="1" t="s">
        <v>1158</v>
      </c>
      <c r="F1785" s="32" t="str">
        <f>VLOOKUP(E1785,Grupo!A:B,2,0)</f>
        <v>_Unimix</v>
      </c>
      <c r="G1785" s="1">
        <v>1</v>
      </c>
      <c r="H1785" s="1">
        <v>31176</v>
      </c>
      <c r="I1785" s="2">
        <v>40774</v>
      </c>
      <c r="J1785" s="1">
        <v>5775</v>
      </c>
      <c r="K1785" s="3">
        <v>23077.84</v>
      </c>
      <c r="L1785" s="1">
        <v>7950</v>
      </c>
      <c r="M1785" s="1" t="s">
        <v>2</v>
      </c>
      <c r="N1785" s="1" t="s">
        <v>1737</v>
      </c>
    </row>
    <row r="1786" spans="1:14" x14ac:dyDescent="0.25">
      <c r="A1786" s="1">
        <v>10241</v>
      </c>
      <c r="B1786" s="1" t="s">
        <v>931</v>
      </c>
      <c r="C1786" s="1" t="s">
        <v>128</v>
      </c>
      <c r="D1786" s="1">
        <v>41711</v>
      </c>
      <c r="E1786" s="32" t="s">
        <v>3057</v>
      </c>
      <c r="F1786" s="32" t="str">
        <f>VLOOKUP(E1786,Grupo!A:B,2,0)</f>
        <v>_VM 2-8 m</v>
      </c>
      <c r="G1786" s="1">
        <v>1</v>
      </c>
      <c r="H1786" s="1">
        <v>31004</v>
      </c>
      <c r="I1786" s="2">
        <v>40774</v>
      </c>
      <c r="J1786" s="1">
        <v>5786</v>
      </c>
      <c r="K1786" s="3">
        <v>55000</v>
      </c>
      <c r="L1786" s="1">
        <v>7927</v>
      </c>
      <c r="M1786" s="1" t="s">
        <v>128</v>
      </c>
      <c r="N1786" s="1" t="s">
        <v>1426</v>
      </c>
    </row>
    <row r="1787" spans="1:14" x14ac:dyDescent="0.25">
      <c r="A1787" s="1">
        <v>880</v>
      </c>
      <c r="B1787" s="1" t="s">
        <v>215</v>
      </c>
      <c r="C1787" s="1" t="s">
        <v>4</v>
      </c>
      <c r="D1787" s="1">
        <v>40757</v>
      </c>
      <c r="E1787" s="1" t="s">
        <v>1154</v>
      </c>
      <c r="F1787" s="32" t="str">
        <f>VLOOKUP(E1787,Grupo!A:B,2,0)</f>
        <v>_RX 0-11m</v>
      </c>
      <c r="G1787" s="1">
        <v>1</v>
      </c>
      <c r="H1787" s="1">
        <v>32178</v>
      </c>
      <c r="I1787" s="2">
        <v>40778</v>
      </c>
      <c r="J1787" s="1">
        <v>5815</v>
      </c>
      <c r="K1787" s="3">
        <v>81000</v>
      </c>
      <c r="L1787" s="1">
        <v>8034</v>
      </c>
      <c r="M1787" s="1" t="s">
        <v>4</v>
      </c>
      <c r="N1787" s="1" t="s">
        <v>1259</v>
      </c>
    </row>
    <row r="1788" spans="1:14" x14ac:dyDescent="0.25">
      <c r="A1788" s="1">
        <v>880</v>
      </c>
      <c r="B1788" s="1" t="s">
        <v>215</v>
      </c>
      <c r="C1788" s="1" t="s">
        <v>4</v>
      </c>
      <c r="D1788" s="1">
        <v>37090</v>
      </c>
      <c r="E1788" s="1" t="s">
        <v>1142</v>
      </c>
      <c r="F1788" s="32" t="str">
        <f>VLOOKUP(E1788,Grupo!A:B,2,0)</f>
        <v>_TMX 02-5 m</v>
      </c>
      <c r="G1788" s="1">
        <v>1</v>
      </c>
      <c r="H1788" s="1">
        <v>31732</v>
      </c>
      <c r="I1788" s="2">
        <v>40778</v>
      </c>
      <c r="J1788" s="1">
        <v>5816</v>
      </c>
      <c r="K1788" s="3">
        <v>39065.01</v>
      </c>
      <c r="L1788" s="1">
        <v>8006</v>
      </c>
      <c r="M1788" s="1" t="s">
        <v>4</v>
      </c>
      <c r="N1788" s="1" t="s">
        <v>1259</v>
      </c>
    </row>
    <row r="1789" spans="1:14" x14ac:dyDescent="0.25">
      <c r="A1789" s="1">
        <v>10332</v>
      </c>
      <c r="B1789" s="1" t="s">
        <v>934</v>
      </c>
      <c r="C1789" s="1" t="s">
        <v>2</v>
      </c>
      <c r="D1789" s="1">
        <v>37090</v>
      </c>
      <c r="E1789" s="1" t="s">
        <v>1142</v>
      </c>
      <c r="F1789" s="32" t="str">
        <f>VLOOKUP(E1789,Grupo!A:B,2,0)</f>
        <v>_TMX 02-5 m</v>
      </c>
      <c r="G1789" s="1">
        <v>1</v>
      </c>
      <c r="H1789" s="1">
        <v>31384</v>
      </c>
      <c r="I1789" s="2">
        <v>40778</v>
      </c>
      <c r="J1789" s="1">
        <v>5841</v>
      </c>
      <c r="K1789" s="3">
        <v>42000</v>
      </c>
      <c r="L1789" s="1">
        <v>7970</v>
      </c>
      <c r="M1789" s="1" t="s">
        <v>2</v>
      </c>
      <c r="N1789" s="1" t="s">
        <v>1739</v>
      </c>
    </row>
    <row r="1790" spans="1:14" x14ac:dyDescent="0.25">
      <c r="A1790" s="1">
        <v>10291</v>
      </c>
      <c r="B1790" s="1" t="s">
        <v>936</v>
      </c>
      <c r="C1790" s="1" t="s">
        <v>79</v>
      </c>
      <c r="D1790" s="1">
        <v>41719</v>
      </c>
      <c r="E1790" s="1" t="s">
        <v>1164</v>
      </c>
      <c r="F1790" s="32" t="str">
        <f>VLOOKUP(E1790,Grupo!A:B,2,0)</f>
        <v>_Colhedoras</v>
      </c>
      <c r="G1790" s="1">
        <v>1</v>
      </c>
      <c r="H1790" s="1">
        <v>31571</v>
      </c>
      <c r="I1790" s="2">
        <v>40779</v>
      </c>
      <c r="J1790" s="1">
        <v>5852</v>
      </c>
      <c r="K1790" s="3">
        <v>40998</v>
      </c>
      <c r="L1790" s="1">
        <v>7969</v>
      </c>
      <c r="M1790" s="1" t="s">
        <v>79</v>
      </c>
      <c r="N1790" s="1" t="s">
        <v>1740</v>
      </c>
    </row>
    <row r="1791" spans="1:14" x14ac:dyDescent="0.25">
      <c r="A1791" s="1">
        <v>10342</v>
      </c>
      <c r="B1791" s="1" t="s">
        <v>935</v>
      </c>
      <c r="C1791" s="1" t="s">
        <v>79</v>
      </c>
      <c r="D1791" s="1">
        <v>41719</v>
      </c>
      <c r="E1791" s="1" t="s">
        <v>1164</v>
      </c>
      <c r="F1791" s="32" t="str">
        <f>VLOOKUP(E1791,Grupo!A:B,2,0)</f>
        <v>_Colhedoras</v>
      </c>
      <c r="G1791" s="1">
        <v>1</v>
      </c>
      <c r="H1791" s="1">
        <v>31047</v>
      </c>
      <c r="I1791" s="2">
        <v>40779</v>
      </c>
      <c r="J1791" s="1">
        <v>5853</v>
      </c>
      <c r="K1791" s="3">
        <v>30053.98</v>
      </c>
      <c r="L1791" s="1">
        <v>7934</v>
      </c>
      <c r="M1791" s="1" t="s">
        <v>79</v>
      </c>
      <c r="N1791" s="1" t="s">
        <v>1725</v>
      </c>
    </row>
    <row r="1792" spans="1:14" x14ac:dyDescent="0.25">
      <c r="A1792" s="1">
        <v>10315</v>
      </c>
      <c r="B1792" s="1" t="s">
        <v>937</v>
      </c>
      <c r="C1792" s="1" t="s">
        <v>938</v>
      </c>
      <c r="D1792" s="1">
        <v>41719</v>
      </c>
      <c r="E1792" s="1" t="s">
        <v>1164</v>
      </c>
      <c r="F1792" s="32" t="str">
        <f>VLOOKUP(E1792,Grupo!A:B,2,0)</f>
        <v>_Colhedoras</v>
      </c>
      <c r="G1792" s="1">
        <v>1</v>
      </c>
      <c r="H1792" s="1">
        <v>32379</v>
      </c>
      <c r="I1792" s="2">
        <v>40781</v>
      </c>
      <c r="J1792" s="1">
        <v>5880</v>
      </c>
      <c r="K1792" s="3">
        <v>29800</v>
      </c>
      <c r="L1792" s="1"/>
      <c r="M1792" s="1" t="s">
        <v>938</v>
      </c>
      <c r="N1792" s="1" t="s">
        <v>1741</v>
      </c>
    </row>
    <row r="1793" spans="1:14" x14ac:dyDescent="0.25">
      <c r="A1793" s="1">
        <v>880</v>
      </c>
      <c r="B1793" s="1" t="s">
        <v>215</v>
      </c>
      <c r="C1793" s="1" t="s">
        <v>4</v>
      </c>
      <c r="D1793" s="1">
        <v>43239</v>
      </c>
      <c r="E1793" s="1" t="s">
        <v>2018</v>
      </c>
      <c r="F1793" s="32" t="str">
        <f>VLOOKUP(E1793,Grupo!A:B,2,0)</f>
        <v>_TMX 06-10 m</v>
      </c>
      <c r="G1793" s="1">
        <v>1</v>
      </c>
      <c r="H1793" s="1">
        <v>30999</v>
      </c>
      <c r="I1793" s="2">
        <v>40781</v>
      </c>
      <c r="J1793" s="1">
        <v>5888</v>
      </c>
      <c r="K1793" s="3">
        <v>73500</v>
      </c>
      <c r="L1793" s="1">
        <v>7925</v>
      </c>
      <c r="M1793" s="1" t="s">
        <v>4</v>
      </c>
      <c r="N1793" s="1" t="s">
        <v>1259</v>
      </c>
    </row>
    <row r="1794" spans="1:14" x14ac:dyDescent="0.25">
      <c r="A1794" s="1">
        <v>9670</v>
      </c>
      <c r="B1794" s="1" t="s">
        <v>50</v>
      </c>
      <c r="C1794" s="1" t="s">
        <v>4</v>
      </c>
      <c r="D1794" s="1">
        <v>36952</v>
      </c>
      <c r="E1794" s="1" t="s">
        <v>1141</v>
      </c>
      <c r="F1794" s="32" t="str">
        <f>VLOOKUP(E1794,Grupo!A:B,2,0)</f>
        <v>_TMX 06-10 m</v>
      </c>
      <c r="G1794" s="1">
        <v>1</v>
      </c>
      <c r="H1794" s="1">
        <v>32335</v>
      </c>
      <c r="I1794" s="2">
        <v>40781</v>
      </c>
      <c r="J1794" s="1">
        <v>5879</v>
      </c>
      <c r="K1794" s="3">
        <v>102000</v>
      </c>
      <c r="L1794" s="1"/>
      <c r="M1794" s="1" t="s">
        <v>4</v>
      </c>
      <c r="N1794" s="1" t="s">
        <v>1297</v>
      </c>
    </row>
    <row r="1795" spans="1:14" x14ac:dyDescent="0.25">
      <c r="A1795" s="1">
        <v>10320</v>
      </c>
      <c r="B1795" s="1" t="s">
        <v>941</v>
      </c>
      <c r="C1795" s="1" t="s">
        <v>2</v>
      </c>
      <c r="D1795" s="1">
        <v>32720</v>
      </c>
      <c r="E1795" s="1" t="s">
        <v>2026</v>
      </c>
      <c r="F1795" s="32" t="str">
        <f>VLOOKUP(E1795,Grupo!A:B,2,0)</f>
        <v>_Sega_Pasto</v>
      </c>
      <c r="G1795" s="1">
        <v>1</v>
      </c>
      <c r="H1795" s="1">
        <v>32007</v>
      </c>
      <c r="I1795" s="2">
        <v>40784</v>
      </c>
      <c r="J1795" s="1">
        <v>5903</v>
      </c>
      <c r="K1795" s="3">
        <v>20078</v>
      </c>
      <c r="L1795" s="1">
        <v>8032</v>
      </c>
      <c r="M1795" s="1" t="s">
        <v>2</v>
      </c>
      <c r="N1795" s="1" t="s">
        <v>1225</v>
      </c>
    </row>
    <row r="1796" spans="1:14" x14ac:dyDescent="0.25">
      <c r="A1796" s="1">
        <v>10290</v>
      </c>
      <c r="B1796" s="1" t="s">
        <v>939</v>
      </c>
      <c r="C1796" s="1" t="s">
        <v>2</v>
      </c>
      <c r="D1796" s="1">
        <v>41711</v>
      </c>
      <c r="E1796" s="32" t="s">
        <v>3057</v>
      </c>
      <c r="F1796" s="32" t="str">
        <f>VLOOKUP(E1796,Grupo!A:B,2,0)</f>
        <v>_VM 2-8 m</v>
      </c>
      <c r="G1796" s="1">
        <v>1</v>
      </c>
      <c r="H1796" s="1">
        <v>31570</v>
      </c>
      <c r="I1796" s="2">
        <v>40784</v>
      </c>
      <c r="J1796" s="1">
        <v>5913</v>
      </c>
      <c r="K1796" s="3">
        <v>54000</v>
      </c>
      <c r="L1796" s="1">
        <v>8000</v>
      </c>
      <c r="M1796" s="1" t="s">
        <v>2</v>
      </c>
      <c r="N1796" s="1" t="s">
        <v>1511</v>
      </c>
    </row>
    <row r="1797" spans="1:14" x14ac:dyDescent="0.25">
      <c r="A1797" s="1">
        <v>10352</v>
      </c>
      <c r="B1797" s="1" t="s">
        <v>940</v>
      </c>
      <c r="C1797" s="1" t="s">
        <v>15</v>
      </c>
      <c r="D1797" s="1">
        <v>40526</v>
      </c>
      <c r="E1797" s="1" t="s">
        <v>1151</v>
      </c>
      <c r="F1797" s="32" t="str">
        <f>VLOOKUP(E1797,Grupo!A:B,2,0)</f>
        <v>_RX 0-11m</v>
      </c>
      <c r="G1797" s="1">
        <v>1</v>
      </c>
      <c r="H1797" s="1">
        <v>31350</v>
      </c>
      <c r="I1797" s="2">
        <v>40784</v>
      </c>
      <c r="J1797" s="1">
        <v>5907</v>
      </c>
      <c r="K1797" s="3">
        <v>100000</v>
      </c>
      <c r="L1797" s="1">
        <v>7999</v>
      </c>
      <c r="M1797" s="1" t="s">
        <v>15</v>
      </c>
      <c r="N1797" s="1" t="s">
        <v>1493</v>
      </c>
    </row>
    <row r="1798" spans="1:14" x14ac:dyDescent="0.25">
      <c r="A1798" s="1">
        <v>10202</v>
      </c>
      <c r="B1798" s="1" t="s">
        <v>942</v>
      </c>
      <c r="C1798" s="1" t="s">
        <v>29</v>
      </c>
      <c r="D1798" s="1">
        <v>35520</v>
      </c>
      <c r="E1798" s="1" t="s">
        <v>1169</v>
      </c>
      <c r="F1798" s="32" t="str">
        <f>VLOOKUP(E1798,Grupo!A:B,2,0)</f>
        <v>_Wagon</v>
      </c>
      <c r="G1798" s="1">
        <v>1</v>
      </c>
      <c r="H1798" s="1">
        <v>30497</v>
      </c>
      <c r="I1798" s="2">
        <v>40785</v>
      </c>
      <c r="J1798" s="1">
        <v>5941</v>
      </c>
      <c r="K1798" s="3">
        <v>62000</v>
      </c>
      <c r="L1798" s="1">
        <v>7718</v>
      </c>
      <c r="M1798" s="1" t="s">
        <v>29</v>
      </c>
      <c r="N1798" s="1" t="s">
        <v>1279</v>
      </c>
    </row>
    <row r="1799" spans="1:14" x14ac:dyDescent="0.25">
      <c r="A1799" s="1">
        <v>1295</v>
      </c>
      <c r="B1799" s="1" t="s">
        <v>406</v>
      </c>
      <c r="C1799" s="1" t="s">
        <v>2</v>
      </c>
      <c r="D1799" s="1">
        <v>25444</v>
      </c>
      <c r="E1799" s="1" t="s">
        <v>1166</v>
      </c>
      <c r="F1799" s="32" t="str">
        <f>VLOOKUP(E1799,Grupo!A:B,2,0)</f>
        <v>_Distribuidor_Ester</v>
      </c>
      <c r="G1799" s="1">
        <v>1</v>
      </c>
      <c r="H1799" s="1">
        <v>32422</v>
      </c>
      <c r="I1799" s="2">
        <v>40786</v>
      </c>
      <c r="J1799" s="1">
        <v>5957</v>
      </c>
      <c r="K1799" s="3">
        <v>39000</v>
      </c>
      <c r="L1799" s="1"/>
      <c r="M1799" s="1" t="s">
        <v>2</v>
      </c>
      <c r="N1799" s="1" t="s">
        <v>1742</v>
      </c>
    </row>
    <row r="1800" spans="1:14" x14ac:dyDescent="0.25">
      <c r="A1800" s="1">
        <v>10006</v>
      </c>
      <c r="B1800" s="1" t="s">
        <v>780</v>
      </c>
      <c r="C1800" s="1" t="s">
        <v>1</v>
      </c>
      <c r="D1800" s="1">
        <v>42540</v>
      </c>
      <c r="E1800" s="1" t="s">
        <v>2176</v>
      </c>
      <c r="F1800" s="32" t="str">
        <f>VLOOKUP(E1800,Grupo!A:B,2,0)</f>
        <v>_RX 25-27 M</v>
      </c>
      <c r="G1800" s="1">
        <v>1</v>
      </c>
      <c r="H1800" s="1">
        <v>31055</v>
      </c>
      <c r="I1800" s="2">
        <v>40787</v>
      </c>
      <c r="J1800" s="1">
        <v>5975</v>
      </c>
      <c r="K1800" s="3">
        <v>302500</v>
      </c>
      <c r="L1800" s="1">
        <v>7936</v>
      </c>
      <c r="M1800" s="1" t="s">
        <v>1</v>
      </c>
      <c r="N1800" s="1" t="s">
        <v>1215</v>
      </c>
    </row>
    <row r="1801" spans="1:14" x14ac:dyDescent="0.25">
      <c r="A1801" s="1">
        <v>10187</v>
      </c>
      <c r="B1801" s="1" t="s">
        <v>877</v>
      </c>
      <c r="C1801" s="1" t="s">
        <v>79</v>
      </c>
      <c r="D1801" s="1">
        <v>41815</v>
      </c>
      <c r="E1801" s="32" t="s">
        <v>2940</v>
      </c>
      <c r="F1801" s="32" t="str">
        <f>VLOOKUP(E1801,Grupo!A:B,2,0)</f>
        <v>_VM 2-8 m</v>
      </c>
      <c r="G1801" s="1">
        <v>1</v>
      </c>
      <c r="H1801" s="1">
        <v>32001</v>
      </c>
      <c r="I1801" s="2">
        <v>40787</v>
      </c>
      <c r="J1801" s="1">
        <v>5976</v>
      </c>
      <c r="K1801" s="3">
        <v>25664</v>
      </c>
      <c r="L1801" s="1">
        <v>8021</v>
      </c>
      <c r="M1801" s="1" t="s">
        <v>79</v>
      </c>
      <c r="N1801" s="1" t="s">
        <v>1321</v>
      </c>
    </row>
    <row r="1802" spans="1:14" x14ac:dyDescent="0.25">
      <c r="A1802" s="1">
        <v>10187</v>
      </c>
      <c r="B1802" s="1" t="s">
        <v>877</v>
      </c>
      <c r="C1802" s="1" t="s">
        <v>79</v>
      </c>
      <c r="D1802" s="1">
        <v>41815</v>
      </c>
      <c r="E1802" s="32" t="s">
        <v>2940</v>
      </c>
      <c r="F1802" s="32" t="str">
        <f>VLOOKUP(E1802,Grupo!A:B,2,0)</f>
        <v>_VM 2-8 m</v>
      </c>
      <c r="G1802" s="1">
        <v>1</v>
      </c>
      <c r="H1802" s="1">
        <v>32002</v>
      </c>
      <c r="I1802" s="2">
        <v>40787</v>
      </c>
      <c r="J1802" s="1">
        <v>5977</v>
      </c>
      <c r="K1802" s="3">
        <v>25664</v>
      </c>
      <c r="L1802" s="1">
        <v>8022</v>
      </c>
      <c r="M1802" s="1" t="s">
        <v>79</v>
      </c>
      <c r="N1802" s="1" t="s">
        <v>1321</v>
      </c>
    </row>
    <row r="1803" spans="1:14" x14ac:dyDescent="0.25">
      <c r="A1803" s="1">
        <v>7676</v>
      </c>
      <c r="B1803" s="1" t="s">
        <v>943</v>
      </c>
      <c r="C1803" s="1" t="s">
        <v>1</v>
      </c>
      <c r="D1803" s="1">
        <v>40526</v>
      </c>
      <c r="E1803" s="1" t="s">
        <v>1151</v>
      </c>
      <c r="F1803" s="32" t="str">
        <f>VLOOKUP(E1803,Grupo!A:B,2,0)</f>
        <v>_RX 0-11m</v>
      </c>
      <c r="G1803" s="1">
        <v>1</v>
      </c>
      <c r="H1803" s="1">
        <v>30622</v>
      </c>
      <c r="I1803" s="2">
        <v>40788</v>
      </c>
      <c r="J1803" s="1">
        <v>5995</v>
      </c>
      <c r="K1803" s="3">
        <v>100000</v>
      </c>
      <c r="L1803" s="1">
        <v>7897</v>
      </c>
      <c r="M1803" s="1" t="s">
        <v>1</v>
      </c>
      <c r="N1803" s="1" t="s">
        <v>1284</v>
      </c>
    </row>
    <row r="1804" spans="1:14" x14ac:dyDescent="0.25">
      <c r="A1804" s="1">
        <v>10354</v>
      </c>
      <c r="B1804" s="1" t="s">
        <v>945</v>
      </c>
      <c r="C1804" s="1" t="s">
        <v>10</v>
      </c>
      <c r="D1804" s="1">
        <v>40104</v>
      </c>
      <c r="E1804" s="1" t="s">
        <v>2145</v>
      </c>
      <c r="F1804" s="32" t="e">
        <f>VLOOKUP(E1804,Grupo!A:B,2,0)</f>
        <v>#N/A</v>
      </c>
      <c r="G1804" s="1">
        <v>1</v>
      </c>
      <c r="H1804" s="1">
        <v>32394</v>
      </c>
      <c r="I1804" s="2">
        <v>40788</v>
      </c>
      <c r="J1804" s="1">
        <v>5999</v>
      </c>
      <c r="K1804" s="3">
        <v>80000</v>
      </c>
      <c r="L1804" s="1">
        <v>6765</v>
      </c>
      <c r="M1804" s="1" t="s">
        <v>10</v>
      </c>
      <c r="N1804" s="1" t="s">
        <v>1744</v>
      </c>
    </row>
    <row r="1805" spans="1:14" x14ac:dyDescent="0.25">
      <c r="A1805" s="1">
        <v>9402</v>
      </c>
      <c r="B1805" s="1" t="s">
        <v>728</v>
      </c>
      <c r="C1805" s="1" t="s">
        <v>10</v>
      </c>
      <c r="D1805" s="1">
        <v>41815</v>
      </c>
      <c r="E1805" s="32" t="s">
        <v>2940</v>
      </c>
      <c r="F1805" s="32" t="str">
        <f>VLOOKUP(E1805,Grupo!A:B,2,0)</f>
        <v>_VM 2-8 m</v>
      </c>
      <c r="G1805" s="1">
        <v>1</v>
      </c>
      <c r="H1805" s="1">
        <v>32385</v>
      </c>
      <c r="I1805" s="2">
        <v>40788</v>
      </c>
      <c r="J1805" s="1">
        <v>5989</v>
      </c>
      <c r="K1805" s="3">
        <v>30000</v>
      </c>
      <c r="L1805" s="1">
        <v>7605</v>
      </c>
      <c r="M1805" s="1" t="s">
        <v>10</v>
      </c>
      <c r="N1805" s="1" t="s">
        <v>1439</v>
      </c>
    </row>
    <row r="1806" spans="1:14" x14ac:dyDescent="0.25">
      <c r="A1806" s="1">
        <v>2320</v>
      </c>
      <c r="B1806" s="1" t="s">
        <v>321</v>
      </c>
      <c r="C1806" s="1" t="s">
        <v>79</v>
      </c>
      <c r="D1806" s="1">
        <v>36460</v>
      </c>
      <c r="E1806" s="1" t="s">
        <v>1149</v>
      </c>
      <c r="F1806" s="32" t="str">
        <f>VLOOKUP(E1806,Grupo!A:B,2,0)</f>
        <v>_TMX 02-5 m</v>
      </c>
      <c r="G1806" s="1">
        <v>1</v>
      </c>
      <c r="H1806" s="1">
        <v>31418</v>
      </c>
      <c r="I1806" s="2">
        <v>40788</v>
      </c>
      <c r="J1806" s="1">
        <v>6017</v>
      </c>
      <c r="K1806" s="3">
        <v>32500</v>
      </c>
      <c r="L1806" s="1">
        <v>7972</v>
      </c>
      <c r="M1806" s="1" t="s">
        <v>79</v>
      </c>
      <c r="N1806" s="1" t="s">
        <v>1406</v>
      </c>
    </row>
    <row r="1807" spans="1:14" x14ac:dyDescent="0.25">
      <c r="A1807" s="1">
        <v>880</v>
      </c>
      <c r="B1807" s="1" t="s">
        <v>215</v>
      </c>
      <c r="C1807" s="1" t="s">
        <v>4</v>
      </c>
      <c r="D1807" s="1">
        <v>37372</v>
      </c>
      <c r="E1807" s="1" t="s">
        <v>1139</v>
      </c>
      <c r="F1807" s="32" t="str">
        <f>VLOOKUP(E1807,Grupo!A:B,2,0)</f>
        <v>_TMX 02-5 m</v>
      </c>
      <c r="G1807" s="1">
        <v>1</v>
      </c>
      <c r="H1807" s="1">
        <v>31909</v>
      </c>
      <c r="I1807" s="2">
        <v>40788</v>
      </c>
      <c r="J1807" s="1">
        <v>6007</v>
      </c>
      <c r="K1807" s="3">
        <v>60680</v>
      </c>
      <c r="L1807" s="1">
        <v>7962</v>
      </c>
      <c r="M1807" s="1" t="s">
        <v>4</v>
      </c>
      <c r="N1807" s="1" t="s">
        <v>1259</v>
      </c>
    </row>
    <row r="1808" spans="1:14" x14ac:dyDescent="0.25">
      <c r="A1808" s="1">
        <v>880</v>
      </c>
      <c r="B1808" s="1" t="s">
        <v>215</v>
      </c>
      <c r="C1808" s="1" t="s">
        <v>4</v>
      </c>
      <c r="D1808" s="1">
        <v>37372</v>
      </c>
      <c r="E1808" s="1" t="s">
        <v>1139</v>
      </c>
      <c r="F1808" s="32" t="str">
        <f>VLOOKUP(E1808,Grupo!A:B,2,0)</f>
        <v>_TMX 02-5 m</v>
      </c>
      <c r="G1808" s="1">
        <v>1</v>
      </c>
      <c r="H1808" s="1">
        <v>31355</v>
      </c>
      <c r="I1808" s="2">
        <v>40788</v>
      </c>
      <c r="J1808" s="1">
        <v>6022</v>
      </c>
      <c r="K1808" s="3">
        <v>60000</v>
      </c>
      <c r="L1808" s="1">
        <v>8008</v>
      </c>
      <c r="M1808" s="1" t="s">
        <v>4</v>
      </c>
      <c r="N1808" s="1" t="s">
        <v>1259</v>
      </c>
    </row>
    <row r="1809" spans="1:14" x14ac:dyDescent="0.25">
      <c r="A1809" s="1">
        <v>10339</v>
      </c>
      <c r="B1809" s="1" t="s">
        <v>944</v>
      </c>
      <c r="C1809" s="1" t="s">
        <v>79</v>
      </c>
      <c r="D1809" s="1">
        <v>40301</v>
      </c>
      <c r="E1809" s="1" t="s">
        <v>2242</v>
      </c>
      <c r="F1809" s="32" t="str">
        <f>VLOOKUP(E1809,Grupo!A:B,2,0)</f>
        <v>_Wagon</v>
      </c>
      <c r="G1809" s="1">
        <v>1</v>
      </c>
      <c r="H1809" s="1">
        <v>32330</v>
      </c>
      <c r="I1809" s="2">
        <v>40788</v>
      </c>
      <c r="J1809" s="1">
        <v>6018</v>
      </c>
      <c r="K1809" s="3">
        <v>16500</v>
      </c>
      <c r="L1809" s="1">
        <v>7001</v>
      </c>
      <c r="M1809" s="1" t="s">
        <v>79</v>
      </c>
      <c r="N1809" s="1" t="s">
        <v>1743</v>
      </c>
    </row>
    <row r="1810" spans="1:14" x14ac:dyDescent="0.25">
      <c r="A1810" s="1">
        <v>10321</v>
      </c>
      <c r="B1810" s="1" t="s">
        <v>946</v>
      </c>
      <c r="C1810" s="1" t="s">
        <v>79</v>
      </c>
      <c r="D1810" s="1">
        <v>36952</v>
      </c>
      <c r="E1810" s="1" t="s">
        <v>1141</v>
      </c>
      <c r="F1810" s="32" t="str">
        <f>VLOOKUP(E1810,Grupo!A:B,2,0)</f>
        <v>_TMX 06-10 m</v>
      </c>
      <c r="G1810" s="1">
        <v>1</v>
      </c>
      <c r="H1810" s="1">
        <v>31938</v>
      </c>
      <c r="I1810" s="2">
        <v>40791</v>
      </c>
      <c r="J1810" s="1">
        <v>6025</v>
      </c>
      <c r="K1810" s="3">
        <v>120000</v>
      </c>
      <c r="L1810" s="1">
        <v>7669</v>
      </c>
      <c r="M1810" s="1" t="s">
        <v>79</v>
      </c>
      <c r="N1810" s="1" t="s">
        <v>1680</v>
      </c>
    </row>
    <row r="1811" spans="1:14" x14ac:dyDescent="0.25">
      <c r="A1811" s="1">
        <v>1046</v>
      </c>
      <c r="B1811" s="1" t="s">
        <v>37</v>
      </c>
      <c r="C1811" s="1" t="s">
        <v>29</v>
      </c>
      <c r="D1811" s="1">
        <v>43103</v>
      </c>
      <c r="E1811" s="1" t="s">
        <v>1158</v>
      </c>
      <c r="F1811" s="32" t="str">
        <f>VLOOKUP(E1811,Grupo!A:B,2,0)</f>
        <v>_Unimix</v>
      </c>
      <c r="G1811" s="1">
        <v>1</v>
      </c>
      <c r="H1811" s="1">
        <v>32259</v>
      </c>
      <c r="I1811" s="2">
        <v>40791</v>
      </c>
      <c r="J1811" s="1">
        <v>6041</v>
      </c>
      <c r="K1811" s="3">
        <v>18130</v>
      </c>
      <c r="L1811" s="1">
        <v>7908</v>
      </c>
      <c r="M1811" s="1" t="s">
        <v>29</v>
      </c>
      <c r="N1811" s="1" t="s">
        <v>1213</v>
      </c>
    </row>
    <row r="1812" spans="1:14" x14ac:dyDescent="0.25">
      <c r="A1812" s="1">
        <v>10239</v>
      </c>
      <c r="B1812" s="1" t="s">
        <v>894</v>
      </c>
      <c r="C1812" s="1" t="s">
        <v>2</v>
      </c>
      <c r="D1812" s="1">
        <v>39963</v>
      </c>
      <c r="E1812" s="1" t="s">
        <v>2031</v>
      </c>
      <c r="F1812" s="32" t="e">
        <f>VLOOKUP(E1812,Grupo!A:B,2,0)</f>
        <v>#N/A</v>
      </c>
      <c r="G1812" s="1">
        <v>1</v>
      </c>
      <c r="H1812" s="1">
        <v>31439</v>
      </c>
      <c r="I1812" s="2">
        <v>40792</v>
      </c>
      <c r="J1812" s="1">
        <v>6089</v>
      </c>
      <c r="K1812" s="3">
        <v>143590</v>
      </c>
      <c r="L1812" s="1">
        <v>7973</v>
      </c>
      <c r="M1812" s="1" t="s">
        <v>2</v>
      </c>
      <c r="N1812" s="1" t="s">
        <v>1597</v>
      </c>
    </row>
    <row r="1813" spans="1:14" x14ac:dyDescent="0.25">
      <c r="A1813" s="1">
        <v>10306</v>
      </c>
      <c r="B1813" s="1" t="s">
        <v>904</v>
      </c>
      <c r="C1813" s="1" t="s">
        <v>79</v>
      </c>
      <c r="D1813" s="1">
        <v>42700</v>
      </c>
      <c r="E1813" s="32" t="s">
        <v>3059</v>
      </c>
      <c r="F1813" s="32" t="str">
        <f>VLOOKUP(E1813,Grupo!A:B,2,0)</f>
        <v>_Wagon</v>
      </c>
      <c r="G1813" s="1">
        <v>1</v>
      </c>
      <c r="H1813" s="1">
        <v>32499</v>
      </c>
      <c r="I1813" s="2">
        <v>40792</v>
      </c>
      <c r="J1813" s="1">
        <v>6069</v>
      </c>
      <c r="K1813" s="3">
        <v>27000</v>
      </c>
      <c r="L1813" s="1">
        <v>8012</v>
      </c>
      <c r="M1813" s="1" t="s">
        <v>79</v>
      </c>
      <c r="N1813" s="1" t="s">
        <v>1704</v>
      </c>
    </row>
    <row r="1814" spans="1:14" x14ac:dyDescent="0.25">
      <c r="A1814" s="1">
        <v>10347</v>
      </c>
      <c r="B1814" s="1" t="s">
        <v>947</v>
      </c>
      <c r="C1814" s="1" t="s">
        <v>2</v>
      </c>
      <c r="D1814" s="1">
        <v>42700</v>
      </c>
      <c r="E1814" s="32" t="s">
        <v>3059</v>
      </c>
      <c r="F1814" s="32" t="str">
        <f>VLOOKUP(E1814,Grupo!A:B,2,0)</f>
        <v>_Wagon</v>
      </c>
      <c r="G1814" s="1">
        <v>1</v>
      </c>
      <c r="H1814" s="1">
        <v>31859</v>
      </c>
      <c r="I1814" s="2">
        <v>40792</v>
      </c>
      <c r="J1814" s="1">
        <v>6090</v>
      </c>
      <c r="K1814" s="3">
        <v>26800</v>
      </c>
      <c r="L1814" s="1">
        <v>8013</v>
      </c>
      <c r="M1814" s="1" t="s">
        <v>2</v>
      </c>
      <c r="N1814" s="1" t="s">
        <v>1276</v>
      </c>
    </row>
    <row r="1815" spans="1:14" x14ac:dyDescent="0.25">
      <c r="A1815" s="1">
        <v>10209</v>
      </c>
      <c r="B1815" s="1" t="s">
        <v>949</v>
      </c>
      <c r="C1815" s="1" t="s">
        <v>15</v>
      </c>
      <c r="D1815" s="1">
        <v>40526</v>
      </c>
      <c r="E1815" s="1" t="s">
        <v>1151</v>
      </c>
      <c r="F1815" s="32" t="str">
        <f>VLOOKUP(E1815,Grupo!A:B,2,0)</f>
        <v>_RX 0-11m</v>
      </c>
      <c r="G1815" s="1">
        <v>1</v>
      </c>
      <c r="H1815" s="1">
        <v>30616</v>
      </c>
      <c r="I1815" s="2">
        <v>40795</v>
      </c>
      <c r="J1815" s="1">
        <v>6131</v>
      </c>
      <c r="K1815" s="3">
        <v>92000</v>
      </c>
      <c r="L1815" s="1">
        <v>7878</v>
      </c>
      <c r="M1815" s="1" t="s">
        <v>15</v>
      </c>
      <c r="N1815" s="1" t="s">
        <v>1745</v>
      </c>
    </row>
    <row r="1816" spans="1:14" x14ac:dyDescent="0.25">
      <c r="A1816" s="1">
        <v>10221</v>
      </c>
      <c r="B1816" s="1" t="s">
        <v>948</v>
      </c>
      <c r="C1816" s="1" t="s">
        <v>15</v>
      </c>
      <c r="D1816" s="1">
        <v>42247</v>
      </c>
      <c r="E1816" s="1" t="s">
        <v>2162</v>
      </c>
      <c r="F1816" s="32" t="str">
        <f>VLOOKUP(E1816,Grupo!A:B,2,0)</f>
        <v>_RX 15-20 m</v>
      </c>
      <c r="G1816" s="1">
        <v>1</v>
      </c>
      <c r="H1816" s="1">
        <v>30679</v>
      </c>
      <c r="I1816" s="2">
        <v>40795</v>
      </c>
      <c r="J1816" s="1">
        <v>6108</v>
      </c>
      <c r="K1816" s="3">
        <v>180000</v>
      </c>
      <c r="L1816" s="1">
        <v>7894</v>
      </c>
      <c r="M1816" s="1" t="s">
        <v>15</v>
      </c>
      <c r="N1816" s="1" t="s">
        <v>1487</v>
      </c>
    </row>
    <row r="1817" spans="1:14" x14ac:dyDescent="0.25">
      <c r="A1817" s="1">
        <v>9634</v>
      </c>
      <c r="B1817" s="1" t="s">
        <v>651</v>
      </c>
      <c r="C1817" s="1" t="s">
        <v>4</v>
      </c>
      <c r="D1817" s="1">
        <v>34192</v>
      </c>
      <c r="E1817" s="32" t="s">
        <v>3060</v>
      </c>
      <c r="F1817" s="32" t="str">
        <f>VLOOKUP(E1817,Grupo!A:B,2,0)</f>
        <v>_Colhedoras</v>
      </c>
      <c r="G1817" s="1">
        <v>1</v>
      </c>
      <c r="H1817" s="1">
        <v>31832</v>
      </c>
      <c r="I1817" s="2">
        <v>40798</v>
      </c>
      <c r="J1817" s="1">
        <v>6136</v>
      </c>
      <c r="K1817" s="3">
        <v>43500</v>
      </c>
      <c r="L1817" s="1">
        <v>8005</v>
      </c>
      <c r="M1817" s="1" t="s">
        <v>4</v>
      </c>
      <c r="N1817" s="1" t="s">
        <v>1605</v>
      </c>
    </row>
    <row r="1818" spans="1:14" x14ac:dyDescent="0.25">
      <c r="A1818" s="1">
        <v>9758</v>
      </c>
      <c r="B1818" s="1" t="s">
        <v>695</v>
      </c>
      <c r="C1818" s="1" t="s">
        <v>4</v>
      </c>
      <c r="D1818" s="1">
        <v>45418</v>
      </c>
      <c r="E1818" s="1" t="s">
        <v>1139</v>
      </c>
      <c r="F1818" s="32" t="str">
        <f>VLOOKUP(E1818,Grupo!A:B,2,0)</f>
        <v>_TMX 02-5 m</v>
      </c>
      <c r="G1818" s="1">
        <v>1</v>
      </c>
      <c r="H1818" s="1">
        <v>32559</v>
      </c>
      <c r="I1818" s="2">
        <v>40798</v>
      </c>
      <c r="J1818" s="1">
        <v>6142</v>
      </c>
      <c r="K1818" s="3">
        <v>60682</v>
      </c>
      <c r="L1818" s="1"/>
      <c r="M1818" s="1" t="s">
        <v>4</v>
      </c>
      <c r="N1818" s="1" t="s">
        <v>1629</v>
      </c>
    </row>
    <row r="1819" spans="1:14" x14ac:dyDescent="0.25">
      <c r="A1819" s="1">
        <v>10368</v>
      </c>
      <c r="B1819" s="1" t="s">
        <v>950</v>
      </c>
      <c r="C1819" s="1" t="s">
        <v>175</v>
      </c>
      <c r="D1819" s="1">
        <v>35509</v>
      </c>
      <c r="E1819" s="1" t="s">
        <v>1168</v>
      </c>
      <c r="F1819" s="32" t="str">
        <f>VLOOKUP(E1819,Grupo!A:B,2,0)</f>
        <v>_Distribuidor_Ester</v>
      </c>
      <c r="G1819" s="1">
        <v>1</v>
      </c>
      <c r="H1819" s="1">
        <v>32628</v>
      </c>
      <c r="I1819" s="2">
        <v>40801</v>
      </c>
      <c r="J1819" s="1">
        <v>6204</v>
      </c>
      <c r="K1819" s="3">
        <v>66918.320000000007</v>
      </c>
      <c r="L1819" s="1">
        <v>7926</v>
      </c>
      <c r="M1819" s="1" t="s">
        <v>175</v>
      </c>
      <c r="N1819" s="1" t="s">
        <v>1746</v>
      </c>
    </row>
    <row r="1820" spans="1:14" x14ac:dyDescent="0.25">
      <c r="A1820" s="1">
        <v>880</v>
      </c>
      <c r="B1820" s="1" t="s">
        <v>215</v>
      </c>
      <c r="C1820" s="1" t="s">
        <v>4</v>
      </c>
      <c r="D1820" s="1">
        <v>42262</v>
      </c>
      <c r="E1820" s="1" t="s">
        <v>1172</v>
      </c>
      <c r="F1820" s="32" t="str">
        <f>VLOOKUP(E1820,Grupo!A:B,2,0)</f>
        <v>_Distribuidor_Ester</v>
      </c>
      <c r="G1820" s="1">
        <v>1</v>
      </c>
      <c r="H1820" s="1">
        <v>31918</v>
      </c>
      <c r="I1820" s="2">
        <v>40802</v>
      </c>
      <c r="J1820" s="1">
        <v>6214</v>
      </c>
      <c r="K1820" s="3">
        <v>14128.64</v>
      </c>
      <c r="L1820" s="1">
        <v>8017</v>
      </c>
      <c r="M1820" s="1" t="s">
        <v>4</v>
      </c>
      <c r="N1820" s="1" t="s">
        <v>1259</v>
      </c>
    </row>
    <row r="1821" spans="1:14" x14ac:dyDescent="0.25">
      <c r="A1821" s="1">
        <v>880</v>
      </c>
      <c r="B1821" s="1" t="s">
        <v>215</v>
      </c>
      <c r="C1821" s="1" t="s">
        <v>4</v>
      </c>
      <c r="D1821" s="1">
        <v>42262</v>
      </c>
      <c r="E1821" s="1" t="s">
        <v>1172</v>
      </c>
      <c r="F1821" s="32" t="str">
        <f>VLOOKUP(E1821,Grupo!A:B,2,0)</f>
        <v>_Distribuidor_Ester</v>
      </c>
      <c r="G1821" s="1">
        <v>1</v>
      </c>
      <c r="H1821" s="1">
        <v>32179</v>
      </c>
      <c r="I1821" s="2">
        <v>40802</v>
      </c>
      <c r="J1821" s="1">
        <v>6215</v>
      </c>
      <c r="K1821" s="3">
        <v>12800</v>
      </c>
      <c r="L1821" s="1">
        <v>8018</v>
      </c>
      <c r="M1821" s="1" t="s">
        <v>4</v>
      </c>
      <c r="N1821" s="1" t="s">
        <v>1259</v>
      </c>
    </row>
    <row r="1822" spans="1:14" x14ac:dyDescent="0.25">
      <c r="A1822" s="1">
        <v>880</v>
      </c>
      <c r="B1822" s="1" t="s">
        <v>215</v>
      </c>
      <c r="C1822" s="1" t="s">
        <v>4</v>
      </c>
      <c r="D1822" s="1">
        <v>37090</v>
      </c>
      <c r="E1822" s="1" t="s">
        <v>1142</v>
      </c>
      <c r="F1822" s="32" t="str">
        <f>VLOOKUP(E1822,Grupo!A:B,2,0)</f>
        <v>_TMX 02-5 m</v>
      </c>
      <c r="G1822" s="1">
        <v>1</v>
      </c>
      <c r="H1822" s="1">
        <v>31916</v>
      </c>
      <c r="I1822" s="2">
        <v>40802</v>
      </c>
      <c r="J1822" s="1">
        <v>6213</v>
      </c>
      <c r="K1822" s="3">
        <v>39065.01</v>
      </c>
      <c r="L1822" s="1">
        <v>8020</v>
      </c>
      <c r="M1822" s="1" t="s">
        <v>4</v>
      </c>
      <c r="N1822" s="1" t="s">
        <v>1259</v>
      </c>
    </row>
    <row r="1823" spans="1:14" x14ac:dyDescent="0.25">
      <c r="A1823" s="1">
        <v>10050</v>
      </c>
      <c r="B1823" s="1" t="s">
        <v>921</v>
      </c>
      <c r="C1823" s="1" t="s">
        <v>29</v>
      </c>
      <c r="D1823" s="1">
        <v>33790</v>
      </c>
      <c r="E1823" s="1" t="s">
        <v>1177</v>
      </c>
      <c r="F1823" s="32" t="str">
        <f>VLOOKUP(E1823,Grupo!A:B,2,0)</f>
        <v>_Colhedoras</v>
      </c>
      <c r="G1823" s="1">
        <v>1</v>
      </c>
      <c r="H1823" s="1">
        <v>32302</v>
      </c>
      <c r="I1823" s="2">
        <v>40806</v>
      </c>
      <c r="J1823" s="1">
        <v>6248</v>
      </c>
      <c r="K1823" s="3">
        <v>40000</v>
      </c>
      <c r="L1823" s="1">
        <v>8033</v>
      </c>
      <c r="M1823" s="1" t="s">
        <v>29</v>
      </c>
      <c r="N1823" s="1" t="s">
        <v>1335</v>
      </c>
    </row>
    <row r="1824" spans="1:14" x14ac:dyDescent="0.25">
      <c r="A1824" s="1">
        <v>10336</v>
      </c>
      <c r="B1824" s="1" t="s">
        <v>951</v>
      </c>
      <c r="C1824" s="1" t="s">
        <v>2</v>
      </c>
      <c r="D1824" s="1">
        <v>9597</v>
      </c>
      <c r="E1824" s="1" t="s">
        <v>2020</v>
      </c>
      <c r="F1824" s="32" t="str">
        <f>VLOOKUP(E1824,Grupo!A:B,2,0)</f>
        <v>_TMX 06-10 m</v>
      </c>
      <c r="G1824" s="1">
        <v>1</v>
      </c>
      <c r="H1824" s="1">
        <v>32408</v>
      </c>
      <c r="I1824" s="2">
        <v>40807</v>
      </c>
      <c r="J1824" s="1">
        <v>6273</v>
      </c>
      <c r="K1824" s="3">
        <v>48000</v>
      </c>
      <c r="L1824" s="1">
        <v>6573</v>
      </c>
      <c r="M1824" s="1" t="s">
        <v>2</v>
      </c>
      <c r="N1824" s="1" t="s">
        <v>1733</v>
      </c>
    </row>
    <row r="1825" spans="1:14" x14ac:dyDescent="0.25">
      <c r="A1825" s="1">
        <v>1241</v>
      </c>
      <c r="B1825" s="1" t="s">
        <v>879</v>
      </c>
      <c r="C1825" s="1" t="s">
        <v>2</v>
      </c>
      <c r="D1825" s="1">
        <v>37090</v>
      </c>
      <c r="E1825" s="1" t="s">
        <v>1142</v>
      </c>
      <c r="F1825" s="32" t="str">
        <f>VLOOKUP(E1825,Grupo!A:B,2,0)</f>
        <v>_TMX 02-5 m</v>
      </c>
      <c r="G1825" s="1">
        <v>1</v>
      </c>
      <c r="H1825" s="1">
        <v>31170</v>
      </c>
      <c r="I1825" s="2">
        <v>40808</v>
      </c>
      <c r="J1825" s="1">
        <v>6281</v>
      </c>
      <c r="K1825" s="3">
        <v>34967</v>
      </c>
      <c r="L1825" s="1">
        <v>7944</v>
      </c>
      <c r="M1825" s="1" t="s">
        <v>2</v>
      </c>
      <c r="N1825" s="1" t="s">
        <v>1194</v>
      </c>
    </row>
    <row r="1826" spans="1:14" x14ac:dyDescent="0.25">
      <c r="A1826" s="1">
        <v>10288</v>
      </c>
      <c r="B1826" s="1" t="s">
        <v>953</v>
      </c>
      <c r="C1826" s="1" t="s">
        <v>2</v>
      </c>
      <c r="D1826" s="1">
        <v>37090</v>
      </c>
      <c r="E1826" s="1" t="s">
        <v>1142</v>
      </c>
      <c r="F1826" s="32" t="str">
        <f>VLOOKUP(E1826,Grupo!A:B,2,0)</f>
        <v>_TMX 02-5 m</v>
      </c>
      <c r="G1826" s="1">
        <v>1</v>
      </c>
      <c r="H1826" s="1">
        <v>31507</v>
      </c>
      <c r="I1826" s="2">
        <v>40808</v>
      </c>
      <c r="J1826" s="1">
        <v>6277</v>
      </c>
      <c r="K1826" s="3">
        <v>46500</v>
      </c>
      <c r="L1826" s="1">
        <v>7981</v>
      </c>
      <c r="M1826" s="1" t="s">
        <v>2</v>
      </c>
      <c r="N1826" s="1" t="s">
        <v>1733</v>
      </c>
    </row>
    <row r="1827" spans="1:14" x14ac:dyDescent="0.25">
      <c r="A1827" s="1">
        <v>1241</v>
      </c>
      <c r="B1827" s="1" t="s">
        <v>879</v>
      </c>
      <c r="C1827" s="1" t="s">
        <v>2</v>
      </c>
      <c r="D1827" s="1">
        <v>37372</v>
      </c>
      <c r="E1827" s="1" t="s">
        <v>1139</v>
      </c>
      <c r="F1827" s="32" t="str">
        <f>VLOOKUP(E1827,Grupo!A:B,2,0)</f>
        <v>_TMX 02-5 m</v>
      </c>
      <c r="G1827" s="1">
        <v>1</v>
      </c>
      <c r="H1827" s="1">
        <v>31172</v>
      </c>
      <c r="I1827" s="2">
        <v>40808</v>
      </c>
      <c r="J1827" s="1">
        <v>6282</v>
      </c>
      <c r="K1827" s="3">
        <v>54356</v>
      </c>
      <c r="L1827" s="1">
        <v>7945</v>
      </c>
      <c r="M1827" s="1" t="s">
        <v>2</v>
      </c>
      <c r="N1827" s="1" t="s">
        <v>1194</v>
      </c>
    </row>
    <row r="1828" spans="1:14" x14ac:dyDescent="0.25">
      <c r="A1828" s="1">
        <v>10363</v>
      </c>
      <c r="B1828" s="1" t="s">
        <v>952</v>
      </c>
      <c r="C1828" s="1" t="s">
        <v>2</v>
      </c>
      <c r="D1828" s="1">
        <v>43103</v>
      </c>
      <c r="E1828" s="1" t="s">
        <v>1158</v>
      </c>
      <c r="F1828" s="32" t="str">
        <f>VLOOKUP(E1828,Grupo!A:B,2,0)</f>
        <v>_Unimix</v>
      </c>
      <c r="G1828" s="1">
        <v>1</v>
      </c>
      <c r="H1828" s="1">
        <v>32693</v>
      </c>
      <c r="I1828" s="2">
        <v>40808</v>
      </c>
      <c r="J1828" s="1">
        <v>6295</v>
      </c>
      <c r="K1828" s="3">
        <v>16000</v>
      </c>
      <c r="L1828" s="1"/>
      <c r="M1828" s="1" t="s">
        <v>2</v>
      </c>
      <c r="N1828" s="1" t="s">
        <v>1572</v>
      </c>
    </row>
    <row r="1829" spans="1:14" x14ac:dyDescent="0.25">
      <c r="A1829" s="1">
        <v>10006</v>
      </c>
      <c r="B1829" s="1" t="s">
        <v>780</v>
      </c>
      <c r="C1829" s="1" t="s">
        <v>1</v>
      </c>
      <c r="D1829" s="1">
        <v>42540</v>
      </c>
      <c r="E1829" s="1" t="s">
        <v>2176</v>
      </c>
      <c r="F1829" s="32" t="str">
        <f>VLOOKUP(E1829,Grupo!A:B,2,0)</f>
        <v>_RX 25-27 M</v>
      </c>
      <c r="G1829" s="1">
        <v>1</v>
      </c>
      <c r="H1829" s="1">
        <v>31061</v>
      </c>
      <c r="I1829" s="2">
        <v>40809</v>
      </c>
      <c r="J1829" s="1">
        <v>6312</v>
      </c>
      <c r="K1829" s="3">
        <v>302500</v>
      </c>
      <c r="L1829" s="1">
        <v>7943</v>
      </c>
      <c r="M1829" s="1" t="s">
        <v>1</v>
      </c>
      <c r="N1829" s="1" t="s">
        <v>1215</v>
      </c>
    </row>
    <row r="1830" spans="1:14" x14ac:dyDescent="0.25">
      <c r="A1830" s="1">
        <v>10059</v>
      </c>
      <c r="B1830" s="1" t="s">
        <v>954</v>
      </c>
      <c r="C1830" s="1" t="s">
        <v>4</v>
      </c>
      <c r="D1830" s="1">
        <v>39316</v>
      </c>
      <c r="E1830" s="1" t="s">
        <v>2182</v>
      </c>
      <c r="F1830" s="32" t="e">
        <f>VLOOKUP(E1830,Grupo!A:B,2,0)</f>
        <v>#N/A</v>
      </c>
      <c r="G1830" s="1">
        <v>1</v>
      </c>
      <c r="H1830" s="1">
        <v>29106</v>
      </c>
      <c r="I1830" s="2">
        <v>40809</v>
      </c>
      <c r="J1830" s="1">
        <v>6300</v>
      </c>
      <c r="K1830" s="3">
        <v>68000</v>
      </c>
      <c r="L1830" s="1">
        <v>6546</v>
      </c>
      <c r="M1830" s="1" t="s">
        <v>4</v>
      </c>
      <c r="N1830" s="1" t="s">
        <v>1747</v>
      </c>
    </row>
    <row r="1831" spans="1:14" x14ac:dyDescent="0.25">
      <c r="A1831" s="1">
        <v>3723</v>
      </c>
      <c r="B1831" s="1" t="s">
        <v>472</v>
      </c>
      <c r="C1831" s="1" t="s">
        <v>79</v>
      </c>
      <c r="D1831" s="1">
        <v>37372</v>
      </c>
      <c r="E1831" s="1" t="s">
        <v>1139</v>
      </c>
      <c r="F1831" s="32" t="str">
        <f>VLOOKUP(E1831,Grupo!A:B,2,0)</f>
        <v>_TMX 02-5 m</v>
      </c>
      <c r="G1831" s="1">
        <v>1</v>
      </c>
      <c r="H1831" s="1">
        <v>32717</v>
      </c>
      <c r="I1831" s="2">
        <v>40809</v>
      </c>
      <c r="J1831" s="1">
        <v>6308</v>
      </c>
      <c r="K1831" s="3">
        <v>64728</v>
      </c>
      <c r="L1831" s="1">
        <v>7990</v>
      </c>
      <c r="M1831" s="1" t="s">
        <v>79</v>
      </c>
      <c r="N1831" s="1" t="s">
        <v>1500</v>
      </c>
    </row>
    <row r="1832" spans="1:14" x14ac:dyDescent="0.25">
      <c r="A1832" s="1">
        <v>1046</v>
      </c>
      <c r="B1832" s="1" t="s">
        <v>37</v>
      </c>
      <c r="C1832" s="1" t="s">
        <v>29</v>
      </c>
      <c r="D1832" s="1">
        <v>43239</v>
      </c>
      <c r="E1832" s="1" t="s">
        <v>2018</v>
      </c>
      <c r="F1832" s="32" t="str">
        <f>VLOOKUP(E1832,Grupo!A:B,2,0)</f>
        <v>_TMX 06-10 m</v>
      </c>
      <c r="G1832" s="1">
        <v>1</v>
      </c>
      <c r="H1832" s="1">
        <v>30953</v>
      </c>
      <c r="I1832" s="2">
        <v>40809</v>
      </c>
      <c r="J1832" s="1">
        <v>6313</v>
      </c>
      <c r="K1832" s="3">
        <v>73600</v>
      </c>
      <c r="L1832" s="1">
        <v>7914</v>
      </c>
      <c r="M1832" s="1" t="s">
        <v>29</v>
      </c>
      <c r="N1832" s="1" t="s">
        <v>1213</v>
      </c>
    </row>
    <row r="1833" spans="1:14" x14ac:dyDescent="0.25">
      <c r="A1833" s="1">
        <v>1046</v>
      </c>
      <c r="B1833" s="1" t="s">
        <v>37</v>
      </c>
      <c r="C1833" s="1" t="s">
        <v>29</v>
      </c>
      <c r="D1833" s="1">
        <v>43239</v>
      </c>
      <c r="E1833" s="1" t="s">
        <v>2018</v>
      </c>
      <c r="F1833" s="32" t="str">
        <f>VLOOKUP(E1833,Grupo!A:B,2,0)</f>
        <v>_TMX 06-10 m</v>
      </c>
      <c r="G1833" s="1">
        <v>1</v>
      </c>
      <c r="H1833" s="1">
        <v>30954</v>
      </c>
      <c r="I1833" s="2">
        <v>40809</v>
      </c>
      <c r="J1833" s="1">
        <v>6314</v>
      </c>
      <c r="K1833" s="3">
        <v>73600</v>
      </c>
      <c r="L1833" s="1">
        <v>7915</v>
      </c>
      <c r="M1833" s="1" t="s">
        <v>29</v>
      </c>
      <c r="N1833" s="1" t="s">
        <v>1213</v>
      </c>
    </row>
    <row r="1834" spans="1:14" x14ac:dyDescent="0.25">
      <c r="A1834" s="1">
        <v>10235</v>
      </c>
      <c r="B1834" s="1" t="s">
        <v>955</v>
      </c>
      <c r="C1834" s="1" t="s">
        <v>175</v>
      </c>
      <c r="D1834" s="1">
        <v>41719</v>
      </c>
      <c r="E1834" s="1" t="s">
        <v>1164</v>
      </c>
      <c r="F1834" s="32" t="str">
        <f>VLOOKUP(E1834,Grupo!A:B,2,0)</f>
        <v>_Colhedoras</v>
      </c>
      <c r="G1834" s="1">
        <v>1</v>
      </c>
      <c r="H1834" s="1">
        <v>32724</v>
      </c>
      <c r="I1834" s="2">
        <v>40812</v>
      </c>
      <c r="J1834" s="1">
        <v>6328</v>
      </c>
      <c r="K1834" s="3">
        <v>23857.919999999998</v>
      </c>
      <c r="L1834" s="1">
        <v>7921</v>
      </c>
      <c r="M1834" s="1" t="s">
        <v>175</v>
      </c>
      <c r="N1834" s="1" t="s">
        <v>1748</v>
      </c>
    </row>
    <row r="1835" spans="1:14" x14ac:dyDescent="0.25">
      <c r="A1835" s="1">
        <v>10235</v>
      </c>
      <c r="B1835" s="1" t="s">
        <v>955</v>
      </c>
      <c r="C1835" s="1" t="s">
        <v>175</v>
      </c>
      <c r="D1835" s="1">
        <v>31990</v>
      </c>
      <c r="E1835" s="1" t="s">
        <v>1157</v>
      </c>
      <c r="F1835" s="32" t="str">
        <f>VLOOKUP(E1835,Grupo!A:B,2,0)</f>
        <v>_RX 0-11m</v>
      </c>
      <c r="G1835" s="1">
        <v>1</v>
      </c>
      <c r="H1835" s="1">
        <v>32723</v>
      </c>
      <c r="I1835" s="2">
        <v>40812</v>
      </c>
      <c r="J1835" s="1">
        <v>6327</v>
      </c>
      <c r="K1835" s="3">
        <v>39836.92</v>
      </c>
      <c r="L1835" s="1">
        <v>7919</v>
      </c>
      <c r="M1835" s="1" t="s">
        <v>175</v>
      </c>
      <c r="N1835" s="1" t="s">
        <v>1748</v>
      </c>
    </row>
    <row r="1836" spans="1:14" x14ac:dyDescent="0.25">
      <c r="A1836" s="1">
        <v>10235</v>
      </c>
      <c r="B1836" s="1" t="s">
        <v>955</v>
      </c>
      <c r="C1836" s="1" t="s">
        <v>175</v>
      </c>
      <c r="D1836" s="1">
        <v>42918</v>
      </c>
      <c r="E1836" s="1" t="s">
        <v>2019</v>
      </c>
      <c r="F1836" s="32" t="str">
        <f>VLOOKUP(E1836,Grupo!A:B,2,0)</f>
        <v>_TMX 06-10 m</v>
      </c>
      <c r="G1836" s="1">
        <v>1</v>
      </c>
      <c r="H1836" s="1">
        <v>32724</v>
      </c>
      <c r="I1836" s="2">
        <v>40812</v>
      </c>
      <c r="J1836" s="1">
        <v>6328</v>
      </c>
      <c r="K1836" s="3">
        <v>41300.97</v>
      </c>
      <c r="L1836" s="1">
        <v>7918</v>
      </c>
      <c r="M1836" s="1" t="s">
        <v>175</v>
      </c>
      <c r="N1836" s="1" t="s">
        <v>1748</v>
      </c>
    </row>
    <row r="1837" spans="1:14" x14ac:dyDescent="0.25">
      <c r="A1837" s="1">
        <v>10235</v>
      </c>
      <c r="B1837" s="1" t="s">
        <v>955</v>
      </c>
      <c r="C1837" s="1" t="s">
        <v>175</v>
      </c>
      <c r="D1837" s="1">
        <v>36952</v>
      </c>
      <c r="E1837" s="1" t="s">
        <v>1141</v>
      </c>
      <c r="F1837" s="32" t="str">
        <f>VLOOKUP(E1837,Grupo!A:B,2,0)</f>
        <v>_TMX 06-10 m</v>
      </c>
      <c r="G1837" s="1">
        <v>1</v>
      </c>
      <c r="H1837" s="1">
        <v>32723</v>
      </c>
      <c r="I1837" s="2">
        <v>40812</v>
      </c>
      <c r="J1837" s="1">
        <v>6327</v>
      </c>
      <c r="K1837" s="3">
        <v>93265.3</v>
      </c>
      <c r="L1837" s="1"/>
      <c r="M1837" s="1" t="s">
        <v>175</v>
      </c>
      <c r="N1837" s="1" t="s">
        <v>1748</v>
      </c>
    </row>
    <row r="1838" spans="1:14" x14ac:dyDescent="0.25">
      <c r="A1838" s="1">
        <v>10235</v>
      </c>
      <c r="B1838" s="1" t="s">
        <v>955</v>
      </c>
      <c r="C1838" s="1" t="s">
        <v>175</v>
      </c>
      <c r="D1838" s="1">
        <v>41711</v>
      </c>
      <c r="E1838" s="32" t="s">
        <v>3057</v>
      </c>
      <c r="F1838" s="32" t="str">
        <f>VLOOKUP(E1838,Grupo!A:B,2,0)</f>
        <v>_VM 2-8 m</v>
      </c>
      <c r="G1838" s="1">
        <v>1</v>
      </c>
      <c r="H1838" s="1">
        <v>32724</v>
      </c>
      <c r="I1838" s="2">
        <v>40812</v>
      </c>
      <c r="J1838" s="1">
        <v>6328</v>
      </c>
      <c r="K1838" s="3">
        <v>32638.2</v>
      </c>
      <c r="L1838" s="1">
        <v>7920</v>
      </c>
      <c r="M1838" s="1" t="s">
        <v>175</v>
      </c>
      <c r="N1838" s="1" t="s">
        <v>1748</v>
      </c>
    </row>
    <row r="1839" spans="1:14" x14ac:dyDescent="0.25">
      <c r="A1839" s="1">
        <v>880</v>
      </c>
      <c r="B1839" s="1" t="s">
        <v>215</v>
      </c>
      <c r="C1839" s="1" t="s">
        <v>4</v>
      </c>
      <c r="D1839" s="1">
        <v>37372</v>
      </c>
      <c r="E1839" s="1" t="s">
        <v>1139</v>
      </c>
      <c r="F1839" s="32" t="str">
        <f>VLOOKUP(E1839,Grupo!A:B,2,0)</f>
        <v>_TMX 02-5 m</v>
      </c>
      <c r="G1839" s="1">
        <v>1</v>
      </c>
      <c r="H1839" s="1">
        <v>31998</v>
      </c>
      <c r="I1839" s="2">
        <v>40813</v>
      </c>
      <c r="J1839" s="1">
        <v>6353</v>
      </c>
      <c r="K1839" s="3">
        <v>60680</v>
      </c>
      <c r="L1839" s="1">
        <v>7964</v>
      </c>
      <c r="M1839" s="1" t="s">
        <v>4</v>
      </c>
      <c r="N1839" s="1" t="s">
        <v>1259</v>
      </c>
    </row>
    <row r="1840" spans="1:14" x14ac:dyDescent="0.25">
      <c r="A1840" s="1">
        <v>880</v>
      </c>
      <c r="B1840" s="1" t="s">
        <v>215</v>
      </c>
      <c r="C1840" s="1" t="s">
        <v>4</v>
      </c>
      <c r="D1840" s="1">
        <v>37372</v>
      </c>
      <c r="E1840" s="1" t="s">
        <v>1139</v>
      </c>
      <c r="F1840" s="32" t="str">
        <f>VLOOKUP(E1840,Grupo!A:B,2,0)</f>
        <v>_TMX 02-5 m</v>
      </c>
      <c r="G1840" s="1">
        <v>1</v>
      </c>
      <c r="H1840" s="1">
        <v>32216</v>
      </c>
      <c r="I1840" s="2">
        <v>40813</v>
      </c>
      <c r="J1840" s="1">
        <v>6354</v>
      </c>
      <c r="K1840" s="3">
        <v>58600</v>
      </c>
      <c r="L1840" s="1">
        <v>7946</v>
      </c>
      <c r="M1840" s="1" t="s">
        <v>4</v>
      </c>
      <c r="N1840" s="1" t="s">
        <v>1259</v>
      </c>
    </row>
    <row r="1841" spans="1:14" x14ac:dyDescent="0.25">
      <c r="A1841" s="1">
        <v>10314</v>
      </c>
      <c r="B1841" s="1" t="s">
        <v>956</v>
      </c>
      <c r="C1841" s="1" t="s">
        <v>29</v>
      </c>
      <c r="D1841" s="1">
        <v>37372</v>
      </c>
      <c r="E1841" s="1" t="s">
        <v>1139</v>
      </c>
      <c r="F1841" s="32" t="str">
        <f>VLOOKUP(E1841,Grupo!A:B,2,0)</f>
        <v>_TMX 02-5 m</v>
      </c>
      <c r="G1841" s="1">
        <v>1</v>
      </c>
      <c r="H1841" s="1">
        <v>31760</v>
      </c>
      <c r="I1841" s="2">
        <v>40813</v>
      </c>
      <c r="J1841" s="1">
        <v>6347</v>
      </c>
      <c r="K1841" s="3">
        <v>68324</v>
      </c>
      <c r="L1841" s="1">
        <v>7998</v>
      </c>
      <c r="M1841" s="1" t="s">
        <v>29</v>
      </c>
      <c r="N1841" s="1" t="s">
        <v>1256</v>
      </c>
    </row>
    <row r="1842" spans="1:14" x14ac:dyDescent="0.25">
      <c r="A1842" s="1">
        <v>1343</v>
      </c>
      <c r="B1842" s="1" t="s">
        <v>697</v>
      </c>
      <c r="C1842" s="1" t="s">
        <v>4</v>
      </c>
      <c r="D1842" s="1">
        <v>39532</v>
      </c>
      <c r="E1842" s="1" t="s">
        <v>1852</v>
      </c>
      <c r="F1842" s="32" t="str">
        <f>VLOOKUP(E1842,Grupo!A:B,2,0)</f>
        <v>_Distribuidor_Ester</v>
      </c>
      <c r="G1842" s="1">
        <v>1</v>
      </c>
      <c r="H1842" s="1">
        <v>30612</v>
      </c>
      <c r="I1842" s="2">
        <v>40814</v>
      </c>
      <c r="J1842" s="1">
        <v>6377</v>
      </c>
      <c r="K1842" s="3">
        <v>75000</v>
      </c>
      <c r="L1842" s="1">
        <v>7876</v>
      </c>
      <c r="M1842" s="1" t="s">
        <v>4</v>
      </c>
      <c r="N1842" s="1" t="s">
        <v>1297</v>
      </c>
    </row>
    <row r="1843" spans="1:14" x14ac:dyDescent="0.25">
      <c r="A1843" s="1">
        <v>880</v>
      </c>
      <c r="B1843" s="1" t="s">
        <v>215</v>
      </c>
      <c r="C1843" s="1" t="s">
        <v>4</v>
      </c>
      <c r="D1843" s="1">
        <v>37372</v>
      </c>
      <c r="E1843" s="1" t="s">
        <v>1139</v>
      </c>
      <c r="F1843" s="32" t="str">
        <f>VLOOKUP(E1843,Grupo!A:B,2,0)</f>
        <v>_TMX 02-5 m</v>
      </c>
      <c r="G1843" s="1">
        <v>1</v>
      </c>
      <c r="H1843" s="1">
        <v>32366</v>
      </c>
      <c r="I1843" s="2">
        <v>40816</v>
      </c>
      <c r="J1843" s="1">
        <v>6419</v>
      </c>
      <c r="K1843" s="3">
        <v>60000</v>
      </c>
      <c r="L1843" s="1">
        <v>8023</v>
      </c>
      <c r="M1843" s="1" t="s">
        <v>4</v>
      </c>
      <c r="N1843" s="1" t="s">
        <v>1259</v>
      </c>
    </row>
    <row r="1844" spans="1:14" x14ac:dyDescent="0.25">
      <c r="A1844" s="1">
        <v>880</v>
      </c>
      <c r="B1844" s="1" t="s">
        <v>215</v>
      </c>
      <c r="C1844" s="1" t="s">
        <v>4</v>
      </c>
      <c r="D1844" s="1">
        <v>37143</v>
      </c>
      <c r="E1844" s="1" t="s">
        <v>1147</v>
      </c>
      <c r="F1844" s="32" t="str">
        <f>VLOOKUP(E1844,Grupo!A:B,2,0)</f>
        <v>_TMX 06-10 m</v>
      </c>
      <c r="G1844" s="1">
        <v>1</v>
      </c>
      <c r="H1844" s="1">
        <v>31296</v>
      </c>
      <c r="I1844" s="2">
        <v>40816</v>
      </c>
      <c r="J1844" s="1">
        <v>6418</v>
      </c>
      <c r="K1844" s="3">
        <v>72000</v>
      </c>
      <c r="L1844" s="1">
        <v>7961</v>
      </c>
      <c r="M1844" s="1" t="s">
        <v>4</v>
      </c>
      <c r="N1844" s="1" t="s">
        <v>1259</v>
      </c>
    </row>
    <row r="1845" spans="1:14" x14ac:dyDescent="0.25">
      <c r="A1845" s="1">
        <v>2468</v>
      </c>
      <c r="B1845" s="1" t="s">
        <v>334</v>
      </c>
      <c r="C1845" s="1" t="s">
        <v>15</v>
      </c>
      <c r="D1845" s="1">
        <v>42017</v>
      </c>
      <c r="E1845" s="1" t="s">
        <v>2174</v>
      </c>
      <c r="F1845" s="32" t="str">
        <f>VLOOKUP(E1845,Grupo!A:B,2,0)</f>
        <v>_RX 15-20 m</v>
      </c>
      <c r="G1845" s="1">
        <v>1</v>
      </c>
      <c r="H1845" s="1">
        <v>31462</v>
      </c>
      <c r="I1845" s="2">
        <v>40816</v>
      </c>
      <c r="J1845" s="1">
        <v>6410</v>
      </c>
      <c r="K1845" s="3">
        <v>218000</v>
      </c>
      <c r="L1845" s="1">
        <v>7974</v>
      </c>
      <c r="M1845" s="1" t="s">
        <v>15</v>
      </c>
      <c r="N1845" s="1" t="s">
        <v>1289</v>
      </c>
    </row>
    <row r="1846" spans="1:14" x14ac:dyDescent="0.25">
      <c r="A1846" s="1">
        <v>10346</v>
      </c>
      <c r="B1846" s="1" t="s">
        <v>957</v>
      </c>
      <c r="C1846" s="1" t="s">
        <v>55</v>
      </c>
      <c r="D1846" s="1">
        <v>42567</v>
      </c>
      <c r="E1846" s="1" t="s">
        <v>2193</v>
      </c>
      <c r="F1846" s="32" t="str">
        <f>VLOOKUP(E1846,Grupo!A:B,2,0)</f>
        <v>_Colhedoras</v>
      </c>
      <c r="G1846" s="1">
        <v>1</v>
      </c>
      <c r="H1846" s="1">
        <v>32303</v>
      </c>
      <c r="I1846" s="2">
        <v>40819</v>
      </c>
      <c r="J1846" s="1">
        <v>6425</v>
      </c>
      <c r="K1846" s="3">
        <v>23673</v>
      </c>
      <c r="L1846" s="1">
        <v>8045</v>
      </c>
      <c r="M1846" s="1" t="s">
        <v>55</v>
      </c>
      <c r="N1846" s="1" t="s">
        <v>1749</v>
      </c>
    </row>
    <row r="1847" spans="1:14" x14ac:dyDescent="0.25">
      <c r="A1847" s="1">
        <v>10346</v>
      </c>
      <c r="B1847" s="1" t="s">
        <v>957</v>
      </c>
      <c r="C1847" s="1" t="s">
        <v>55</v>
      </c>
      <c r="D1847" s="1">
        <v>34192</v>
      </c>
      <c r="E1847" s="32" t="s">
        <v>3060</v>
      </c>
      <c r="F1847" s="32" t="str">
        <f>VLOOKUP(E1847,Grupo!A:B,2,0)</f>
        <v>_Colhedoras</v>
      </c>
      <c r="G1847" s="1">
        <v>1</v>
      </c>
      <c r="H1847" s="1">
        <v>32264</v>
      </c>
      <c r="I1847" s="2">
        <v>40819</v>
      </c>
      <c r="J1847" s="1">
        <v>6424</v>
      </c>
      <c r="K1847" s="3">
        <v>32000</v>
      </c>
      <c r="L1847" s="1">
        <v>8040</v>
      </c>
      <c r="M1847" s="1" t="s">
        <v>55</v>
      </c>
      <c r="N1847" s="1" t="s">
        <v>1749</v>
      </c>
    </row>
    <row r="1848" spans="1:14" x14ac:dyDescent="0.25">
      <c r="A1848" s="1">
        <v>10161</v>
      </c>
      <c r="B1848" s="1" t="s">
        <v>958</v>
      </c>
      <c r="C1848" s="1" t="s">
        <v>2</v>
      </c>
      <c r="D1848" s="1">
        <v>39589</v>
      </c>
      <c r="E1848" s="1" t="s">
        <v>1963</v>
      </c>
      <c r="F1848" s="32" t="e">
        <f>VLOOKUP(E1848,Grupo!A:B,2,0)</f>
        <v>#N/A</v>
      </c>
      <c r="G1848" s="1">
        <v>1</v>
      </c>
      <c r="H1848" s="1">
        <v>31966</v>
      </c>
      <c r="I1848" s="2">
        <v>40821</v>
      </c>
      <c r="J1848" s="1">
        <v>6489</v>
      </c>
      <c r="K1848" s="3">
        <v>165000</v>
      </c>
      <c r="L1848" s="1">
        <v>8027</v>
      </c>
      <c r="M1848" s="1" t="s">
        <v>2</v>
      </c>
      <c r="N1848" s="1" t="s">
        <v>1750</v>
      </c>
    </row>
    <row r="1849" spans="1:14" x14ac:dyDescent="0.25">
      <c r="A1849" s="1">
        <v>10161</v>
      </c>
      <c r="B1849" s="1" t="s">
        <v>958</v>
      </c>
      <c r="C1849" s="1" t="s">
        <v>2</v>
      </c>
      <c r="D1849" s="1">
        <v>42700</v>
      </c>
      <c r="E1849" s="32" t="s">
        <v>3059</v>
      </c>
      <c r="F1849" s="32" t="str">
        <f>VLOOKUP(E1849,Grupo!A:B,2,0)</f>
        <v>_Wagon</v>
      </c>
      <c r="G1849" s="1">
        <v>1</v>
      </c>
      <c r="H1849" s="1">
        <v>31860</v>
      </c>
      <c r="I1849" s="2">
        <v>40821</v>
      </c>
      <c r="J1849" s="1">
        <v>6488</v>
      </c>
      <c r="K1849" s="3">
        <v>23000</v>
      </c>
      <c r="L1849" s="1">
        <v>8014</v>
      </c>
      <c r="M1849" s="1" t="s">
        <v>2</v>
      </c>
      <c r="N1849" s="1" t="s">
        <v>1750</v>
      </c>
    </row>
    <row r="1850" spans="1:14" x14ac:dyDescent="0.25">
      <c r="A1850" s="1">
        <v>10254</v>
      </c>
      <c r="B1850" s="1" t="s">
        <v>960</v>
      </c>
      <c r="C1850" s="1" t="s">
        <v>181</v>
      </c>
      <c r="D1850" s="1">
        <v>43103</v>
      </c>
      <c r="E1850" s="1" t="s">
        <v>1158</v>
      </c>
      <c r="F1850" s="32" t="str">
        <f>VLOOKUP(E1850,Grupo!A:B,2,0)</f>
        <v>_Unimix</v>
      </c>
      <c r="G1850" s="1">
        <v>1</v>
      </c>
      <c r="H1850" s="1">
        <v>31152</v>
      </c>
      <c r="I1850" s="2">
        <v>40823</v>
      </c>
      <c r="J1850" s="1">
        <v>6533</v>
      </c>
      <c r="K1850" s="3">
        <v>23500</v>
      </c>
      <c r="L1850" s="1">
        <v>8039</v>
      </c>
      <c r="M1850" s="1" t="s">
        <v>181</v>
      </c>
      <c r="N1850" s="1" t="s">
        <v>1308</v>
      </c>
    </row>
    <row r="1851" spans="1:14" x14ac:dyDescent="0.25">
      <c r="A1851" s="1">
        <v>2135</v>
      </c>
      <c r="B1851" s="1" t="s">
        <v>959</v>
      </c>
      <c r="C1851" s="1" t="s">
        <v>10</v>
      </c>
      <c r="D1851" s="1">
        <v>42918</v>
      </c>
      <c r="E1851" s="1" t="s">
        <v>2019</v>
      </c>
      <c r="F1851" s="32" t="str">
        <f>VLOOKUP(E1851,Grupo!A:B,2,0)</f>
        <v>_TMX 06-10 m</v>
      </c>
      <c r="G1851" s="1">
        <v>1</v>
      </c>
      <c r="H1851" s="1">
        <v>31851</v>
      </c>
      <c r="I1851" s="2">
        <v>40823</v>
      </c>
      <c r="J1851" s="1">
        <v>6530</v>
      </c>
      <c r="K1851" s="3">
        <v>60000</v>
      </c>
      <c r="L1851" s="1">
        <v>8011</v>
      </c>
      <c r="M1851" s="1" t="s">
        <v>10</v>
      </c>
      <c r="N1851" s="1" t="s">
        <v>1751</v>
      </c>
    </row>
    <row r="1852" spans="1:14" x14ac:dyDescent="0.25">
      <c r="A1852" s="1">
        <v>2320</v>
      </c>
      <c r="B1852" s="1" t="s">
        <v>321</v>
      </c>
      <c r="C1852" s="1" t="s">
        <v>79</v>
      </c>
      <c r="D1852" s="1">
        <v>41711</v>
      </c>
      <c r="E1852" s="32" t="s">
        <v>3057</v>
      </c>
      <c r="F1852" s="32" t="str">
        <f>VLOOKUP(E1852,Grupo!A:B,2,0)</f>
        <v>_VM 2-8 m</v>
      </c>
      <c r="G1852" s="1">
        <v>1</v>
      </c>
      <c r="H1852" s="1">
        <v>32741</v>
      </c>
      <c r="I1852" s="2">
        <v>40823</v>
      </c>
      <c r="J1852" s="1">
        <v>6534</v>
      </c>
      <c r="K1852" s="3">
        <v>50120</v>
      </c>
      <c r="L1852" s="1">
        <v>7989</v>
      </c>
      <c r="M1852" s="1" t="s">
        <v>79</v>
      </c>
      <c r="N1852" s="1" t="s">
        <v>1406</v>
      </c>
    </row>
    <row r="1853" spans="1:14" x14ac:dyDescent="0.25">
      <c r="A1853" s="1">
        <v>10353</v>
      </c>
      <c r="B1853" s="1" t="s">
        <v>961</v>
      </c>
      <c r="C1853" s="1" t="s">
        <v>1</v>
      </c>
      <c r="D1853" s="1">
        <v>40757</v>
      </c>
      <c r="E1853" s="1" t="s">
        <v>1154</v>
      </c>
      <c r="F1853" s="32" t="str">
        <f>VLOOKUP(E1853,Grupo!A:B,2,0)</f>
        <v>_RX 0-11m</v>
      </c>
      <c r="G1853" s="1">
        <v>1</v>
      </c>
      <c r="H1853" s="1">
        <v>32409</v>
      </c>
      <c r="I1853" s="2">
        <v>40826</v>
      </c>
      <c r="J1853" s="1">
        <v>6538</v>
      </c>
      <c r="K1853" s="3">
        <v>113803.74</v>
      </c>
      <c r="L1853" s="1">
        <v>8086</v>
      </c>
      <c r="M1853" s="1" t="s">
        <v>1</v>
      </c>
      <c r="N1853" s="1" t="s">
        <v>1442</v>
      </c>
    </row>
    <row r="1854" spans="1:14" x14ac:dyDescent="0.25">
      <c r="A1854" s="1">
        <v>10221</v>
      </c>
      <c r="B1854" s="1" t="s">
        <v>948</v>
      </c>
      <c r="C1854" s="1" t="s">
        <v>15</v>
      </c>
      <c r="D1854" s="1">
        <v>42247</v>
      </c>
      <c r="E1854" s="1" t="s">
        <v>2162</v>
      </c>
      <c r="F1854" s="32" t="str">
        <f>VLOOKUP(E1854,Grupo!A:B,2,0)</f>
        <v>_RX 15-20 m</v>
      </c>
      <c r="G1854" s="1">
        <v>1</v>
      </c>
      <c r="H1854" s="1">
        <v>32446</v>
      </c>
      <c r="I1854" s="2">
        <v>40826</v>
      </c>
      <c r="J1854" s="1">
        <v>6536</v>
      </c>
      <c r="K1854" s="3">
        <v>182000</v>
      </c>
      <c r="L1854" s="1">
        <v>8054</v>
      </c>
      <c r="M1854" s="1" t="s">
        <v>15</v>
      </c>
      <c r="N1854" s="1" t="s">
        <v>1487</v>
      </c>
    </row>
    <row r="1855" spans="1:14" x14ac:dyDescent="0.25">
      <c r="A1855" s="1">
        <v>880</v>
      </c>
      <c r="B1855" s="1" t="s">
        <v>215</v>
      </c>
      <c r="C1855" s="1" t="s">
        <v>4</v>
      </c>
      <c r="D1855" s="1">
        <v>37372</v>
      </c>
      <c r="E1855" s="1" t="s">
        <v>1139</v>
      </c>
      <c r="F1855" s="32" t="str">
        <f>VLOOKUP(E1855,Grupo!A:B,2,0)</f>
        <v>_TMX 02-5 m</v>
      </c>
      <c r="G1855" s="1">
        <v>1</v>
      </c>
      <c r="H1855" s="1">
        <v>32367</v>
      </c>
      <c r="I1855" s="2">
        <v>40827</v>
      </c>
      <c r="J1855" s="1">
        <v>6575</v>
      </c>
      <c r="K1855" s="3">
        <v>60000</v>
      </c>
      <c r="L1855" s="1">
        <v>8019</v>
      </c>
      <c r="M1855" s="1" t="s">
        <v>4</v>
      </c>
      <c r="N1855" s="1" t="s">
        <v>1259</v>
      </c>
    </row>
    <row r="1856" spans="1:14" x14ac:dyDescent="0.25">
      <c r="A1856" s="1">
        <v>1241</v>
      </c>
      <c r="B1856" s="1" t="s">
        <v>879</v>
      </c>
      <c r="C1856" s="1" t="s">
        <v>2</v>
      </c>
      <c r="D1856" s="1">
        <v>43239</v>
      </c>
      <c r="E1856" s="1" t="s">
        <v>2018</v>
      </c>
      <c r="F1856" s="32" t="str">
        <f>VLOOKUP(E1856,Grupo!A:B,2,0)</f>
        <v>_TMX 06-10 m</v>
      </c>
      <c r="G1856" s="1">
        <v>1</v>
      </c>
      <c r="H1856" s="1">
        <v>32406</v>
      </c>
      <c r="I1856" s="2">
        <v>40827</v>
      </c>
      <c r="J1856" s="1">
        <v>6551</v>
      </c>
      <c r="K1856" s="3">
        <v>65846</v>
      </c>
      <c r="L1856" s="1">
        <v>7638</v>
      </c>
      <c r="M1856" s="1" t="s">
        <v>2</v>
      </c>
      <c r="N1856" s="1" t="s">
        <v>1194</v>
      </c>
    </row>
    <row r="1857" spans="1:14" x14ac:dyDescent="0.25">
      <c r="A1857" s="1">
        <v>880</v>
      </c>
      <c r="B1857" s="1" t="s">
        <v>215</v>
      </c>
      <c r="C1857" s="1" t="s">
        <v>4</v>
      </c>
      <c r="D1857" s="1">
        <v>42918</v>
      </c>
      <c r="E1857" s="1" t="s">
        <v>2019</v>
      </c>
      <c r="F1857" s="32" t="str">
        <f>VLOOKUP(E1857,Grupo!A:B,2,0)</f>
        <v>_TMX 06-10 m</v>
      </c>
      <c r="G1857" s="1">
        <v>1</v>
      </c>
      <c r="H1857" s="1">
        <v>31811</v>
      </c>
      <c r="I1857" s="2">
        <v>40827</v>
      </c>
      <c r="J1857" s="1">
        <v>6569</v>
      </c>
      <c r="K1857" s="3">
        <v>51087</v>
      </c>
      <c r="L1857" s="1">
        <v>8003</v>
      </c>
      <c r="M1857" s="1" t="s">
        <v>4</v>
      </c>
      <c r="N1857" s="1" t="s">
        <v>1259</v>
      </c>
    </row>
    <row r="1858" spans="1:14" x14ac:dyDescent="0.25">
      <c r="A1858" s="1">
        <v>10213</v>
      </c>
      <c r="B1858" s="1" t="s">
        <v>962</v>
      </c>
      <c r="C1858" s="1" t="s">
        <v>1</v>
      </c>
      <c r="D1858" s="1">
        <v>35873</v>
      </c>
      <c r="E1858" s="1" t="s">
        <v>1155</v>
      </c>
      <c r="F1858" s="32" t="str">
        <f>VLOOKUP(E1858,Grupo!A:B,2,0)</f>
        <v>_RX 15-20 m</v>
      </c>
      <c r="G1858" s="1">
        <v>1</v>
      </c>
      <c r="H1858" s="1">
        <v>30621</v>
      </c>
      <c r="I1858" s="2">
        <v>40829</v>
      </c>
      <c r="J1858" s="1">
        <v>6590</v>
      </c>
      <c r="K1858" s="3">
        <v>140000</v>
      </c>
      <c r="L1858" s="1">
        <v>8028</v>
      </c>
      <c r="M1858" s="1" t="s">
        <v>1</v>
      </c>
      <c r="N1858" s="1" t="s">
        <v>1752</v>
      </c>
    </row>
    <row r="1859" spans="1:14" x14ac:dyDescent="0.25">
      <c r="A1859" s="1">
        <v>10146</v>
      </c>
      <c r="B1859" s="1" t="s">
        <v>829</v>
      </c>
      <c r="C1859" s="1" t="s">
        <v>2</v>
      </c>
      <c r="D1859" s="1">
        <v>33790</v>
      </c>
      <c r="E1859" s="1" t="s">
        <v>1177</v>
      </c>
      <c r="F1859" s="32" t="str">
        <f>VLOOKUP(E1859,Grupo!A:B,2,0)</f>
        <v>_Colhedoras</v>
      </c>
      <c r="G1859" s="1">
        <v>1</v>
      </c>
      <c r="H1859" s="1">
        <v>32956</v>
      </c>
      <c r="I1859" s="2">
        <v>40829</v>
      </c>
      <c r="J1859" s="1">
        <v>6580</v>
      </c>
      <c r="K1859" s="3">
        <v>47898.82</v>
      </c>
      <c r="L1859" s="1">
        <v>8044</v>
      </c>
      <c r="M1859" s="1" t="s">
        <v>2</v>
      </c>
      <c r="N1859" s="1" t="s">
        <v>1688</v>
      </c>
    </row>
    <row r="1860" spans="1:14" x14ac:dyDescent="0.25">
      <c r="A1860" s="1">
        <v>10395</v>
      </c>
      <c r="B1860" s="1" t="s">
        <v>963</v>
      </c>
      <c r="C1860" s="1" t="s">
        <v>4</v>
      </c>
      <c r="D1860" s="1">
        <v>33790</v>
      </c>
      <c r="E1860" s="1" t="s">
        <v>1177</v>
      </c>
      <c r="F1860" s="32" t="str">
        <f>VLOOKUP(E1860,Grupo!A:B,2,0)</f>
        <v>_Colhedoras</v>
      </c>
      <c r="G1860" s="1">
        <v>1</v>
      </c>
      <c r="H1860" s="1">
        <v>33000</v>
      </c>
      <c r="I1860" s="2">
        <v>40830</v>
      </c>
      <c r="J1860" s="1">
        <v>6602</v>
      </c>
      <c r="K1860" s="3">
        <v>50000</v>
      </c>
      <c r="L1860" s="1">
        <v>7988</v>
      </c>
      <c r="M1860" s="1" t="s">
        <v>4</v>
      </c>
      <c r="N1860" s="1" t="s">
        <v>1753</v>
      </c>
    </row>
    <row r="1861" spans="1:14" x14ac:dyDescent="0.25">
      <c r="A1861" s="1">
        <v>10272</v>
      </c>
      <c r="B1861" s="1" t="s">
        <v>964</v>
      </c>
      <c r="C1861" s="1" t="s">
        <v>750</v>
      </c>
      <c r="D1861" s="1">
        <v>40526</v>
      </c>
      <c r="E1861" s="1" t="s">
        <v>1151</v>
      </c>
      <c r="F1861" s="32" t="str">
        <f>VLOOKUP(E1861,Grupo!A:B,2,0)</f>
        <v>_RX 0-11m</v>
      </c>
      <c r="G1861" s="1">
        <v>1</v>
      </c>
      <c r="H1861" s="1">
        <v>31324</v>
      </c>
      <c r="I1861" s="2">
        <v>40830</v>
      </c>
      <c r="J1861" s="1">
        <v>6613</v>
      </c>
      <c r="K1861" s="3">
        <v>108000</v>
      </c>
      <c r="L1861" s="1">
        <v>7963</v>
      </c>
      <c r="M1861" s="1" t="s">
        <v>750</v>
      </c>
      <c r="N1861" s="1" t="s">
        <v>1754</v>
      </c>
    </row>
    <row r="1862" spans="1:14" x14ac:dyDescent="0.25">
      <c r="A1862" s="1">
        <v>10362</v>
      </c>
      <c r="B1862" s="1" t="s">
        <v>965</v>
      </c>
      <c r="C1862" s="1" t="s">
        <v>2</v>
      </c>
      <c r="D1862" s="1">
        <v>40526</v>
      </c>
      <c r="E1862" s="1" t="s">
        <v>1151</v>
      </c>
      <c r="F1862" s="32" t="str">
        <f>VLOOKUP(E1862,Grupo!A:B,2,0)</f>
        <v>_RX 0-11m</v>
      </c>
      <c r="G1862" s="1">
        <v>1</v>
      </c>
      <c r="H1862" s="1">
        <v>31602</v>
      </c>
      <c r="I1862" s="2">
        <v>40830</v>
      </c>
      <c r="J1862" s="1">
        <v>6597</v>
      </c>
      <c r="K1862" s="3">
        <v>109000</v>
      </c>
      <c r="L1862" s="1">
        <v>7993</v>
      </c>
      <c r="M1862" s="1" t="s">
        <v>2</v>
      </c>
      <c r="N1862" s="1" t="s">
        <v>1755</v>
      </c>
    </row>
    <row r="1863" spans="1:14" x14ac:dyDescent="0.25">
      <c r="A1863" s="1">
        <v>3617</v>
      </c>
      <c r="B1863" s="1" t="s">
        <v>702</v>
      </c>
      <c r="C1863" s="1" t="s">
        <v>10</v>
      </c>
      <c r="D1863" s="1">
        <v>45418</v>
      </c>
      <c r="E1863" s="1" t="s">
        <v>1139</v>
      </c>
      <c r="F1863" s="32" t="str">
        <f>VLOOKUP(E1863,Grupo!A:B,2,0)</f>
        <v>_TMX 02-5 m</v>
      </c>
      <c r="G1863" s="1">
        <v>1</v>
      </c>
      <c r="H1863" s="1">
        <v>33014</v>
      </c>
      <c r="I1863" s="2">
        <v>40833</v>
      </c>
      <c r="J1863" s="1">
        <v>6614</v>
      </c>
      <c r="K1863" s="3">
        <v>63000</v>
      </c>
      <c r="L1863" s="1"/>
      <c r="M1863" s="1" t="s">
        <v>10</v>
      </c>
      <c r="N1863" s="1" t="s">
        <v>1666</v>
      </c>
    </row>
    <row r="1864" spans="1:14" x14ac:dyDescent="0.25">
      <c r="A1864" s="1">
        <v>3617</v>
      </c>
      <c r="B1864" s="1" t="s">
        <v>702</v>
      </c>
      <c r="C1864" s="1" t="s">
        <v>10</v>
      </c>
      <c r="D1864" s="1">
        <v>45418</v>
      </c>
      <c r="E1864" s="1" t="s">
        <v>1139</v>
      </c>
      <c r="F1864" s="32" t="str">
        <f>VLOOKUP(E1864,Grupo!A:B,2,0)</f>
        <v>_TMX 02-5 m</v>
      </c>
      <c r="G1864" s="1">
        <v>1</v>
      </c>
      <c r="H1864" s="1">
        <v>32809</v>
      </c>
      <c r="I1864" s="2">
        <v>40833</v>
      </c>
      <c r="J1864" s="1">
        <v>6625</v>
      </c>
      <c r="K1864" s="3">
        <v>63000</v>
      </c>
      <c r="L1864" s="1">
        <v>8049</v>
      </c>
      <c r="M1864" s="1" t="s">
        <v>10</v>
      </c>
      <c r="N1864" s="1" t="s">
        <v>1666</v>
      </c>
    </row>
    <row r="1865" spans="1:14" x14ac:dyDescent="0.25">
      <c r="A1865" s="1">
        <v>10338</v>
      </c>
      <c r="B1865" s="1" t="s">
        <v>966</v>
      </c>
      <c r="C1865" s="1" t="s">
        <v>67</v>
      </c>
      <c r="D1865" s="1">
        <v>32720</v>
      </c>
      <c r="E1865" s="1" t="s">
        <v>2026</v>
      </c>
      <c r="F1865" s="32" t="str">
        <f>VLOOKUP(E1865,Grupo!A:B,2,0)</f>
        <v>_Sega_Pasto</v>
      </c>
      <c r="G1865" s="1">
        <v>1</v>
      </c>
      <c r="H1865" s="1">
        <v>32123</v>
      </c>
      <c r="I1865" s="2">
        <v>40833</v>
      </c>
      <c r="J1865" s="1">
        <v>6622</v>
      </c>
      <c r="K1865" s="3">
        <v>26500</v>
      </c>
      <c r="L1865" s="1">
        <v>8029</v>
      </c>
      <c r="M1865" s="1" t="s">
        <v>67</v>
      </c>
      <c r="N1865" s="1" t="s">
        <v>1728</v>
      </c>
    </row>
    <row r="1866" spans="1:14" x14ac:dyDescent="0.25">
      <c r="A1866" s="1">
        <v>10338</v>
      </c>
      <c r="B1866" s="1" t="s">
        <v>966</v>
      </c>
      <c r="C1866" s="1" t="s">
        <v>67</v>
      </c>
      <c r="D1866" s="1">
        <v>45009</v>
      </c>
      <c r="E1866" s="1" t="s">
        <v>1981</v>
      </c>
      <c r="F1866" s="32" t="e">
        <f>VLOOKUP(E1866,Grupo!A:B,2,0)</f>
        <v>#N/A</v>
      </c>
      <c r="G1866" s="1">
        <v>1</v>
      </c>
      <c r="H1866" s="1">
        <v>31738</v>
      </c>
      <c r="I1866" s="2">
        <v>40833</v>
      </c>
      <c r="J1866" s="1">
        <v>6621</v>
      </c>
      <c r="K1866" s="3">
        <v>145000</v>
      </c>
      <c r="L1866" s="1">
        <v>7996</v>
      </c>
      <c r="M1866" s="1" t="s">
        <v>67</v>
      </c>
      <c r="N1866" s="1" t="s">
        <v>1728</v>
      </c>
    </row>
    <row r="1867" spans="1:14" x14ac:dyDescent="0.25">
      <c r="A1867" s="1">
        <v>1241</v>
      </c>
      <c r="B1867" s="1" t="s">
        <v>879</v>
      </c>
      <c r="C1867" s="1" t="s">
        <v>2</v>
      </c>
      <c r="D1867" s="1">
        <v>37372</v>
      </c>
      <c r="E1867" s="1" t="s">
        <v>1139</v>
      </c>
      <c r="F1867" s="32" t="str">
        <f>VLOOKUP(E1867,Grupo!A:B,2,0)</f>
        <v>_TMX 02-5 m</v>
      </c>
      <c r="G1867" s="1">
        <v>1</v>
      </c>
      <c r="H1867" s="1">
        <v>31173</v>
      </c>
      <c r="I1867" s="2">
        <v>40834</v>
      </c>
      <c r="J1867" s="1">
        <v>6655</v>
      </c>
      <c r="K1867" s="3">
        <v>54356</v>
      </c>
      <c r="L1867" s="1">
        <v>7947</v>
      </c>
      <c r="M1867" s="1" t="s">
        <v>2</v>
      </c>
      <c r="N1867" s="1" t="s">
        <v>1194</v>
      </c>
    </row>
    <row r="1868" spans="1:14" x14ac:dyDescent="0.25">
      <c r="A1868" s="1">
        <v>1241</v>
      </c>
      <c r="B1868" s="1" t="s">
        <v>879</v>
      </c>
      <c r="C1868" s="1" t="s">
        <v>2</v>
      </c>
      <c r="D1868" s="1">
        <v>37372</v>
      </c>
      <c r="E1868" s="1" t="s">
        <v>1139</v>
      </c>
      <c r="F1868" s="32" t="str">
        <f>VLOOKUP(E1868,Grupo!A:B,2,0)</f>
        <v>_TMX 02-5 m</v>
      </c>
      <c r="G1868" s="1">
        <v>1</v>
      </c>
      <c r="H1868" s="1">
        <v>31174</v>
      </c>
      <c r="I1868" s="2">
        <v>40834</v>
      </c>
      <c r="J1868" s="1">
        <v>6656</v>
      </c>
      <c r="K1868" s="3">
        <v>54356</v>
      </c>
      <c r="L1868" s="1">
        <v>7948</v>
      </c>
      <c r="M1868" s="1" t="s">
        <v>2</v>
      </c>
      <c r="N1868" s="1" t="s">
        <v>1194</v>
      </c>
    </row>
    <row r="1869" spans="1:14" x14ac:dyDescent="0.25">
      <c r="A1869" s="1">
        <v>10405</v>
      </c>
      <c r="B1869" s="1" t="s">
        <v>967</v>
      </c>
      <c r="C1869" s="1" t="s">
        <v>2</v>
      </c>
      <c r="D1869" s="1">
        <v>40757</v>
      </c>
      <c r="E1869" s="1" t="s">
        <v>1154</v>
      </c>
      <c r="F1869" s="32" t="str">
        <f>VLOOKUP(E1869,Grupo!A:B,2,0)</f>
        <v>_RX 0-11m</v>
      </c>
      <c r="G1869" s="1">
        <v>1</v>
      </c>
      <c r="H1869" s="1">
        <v>32327</v>
      </c>
      <c r="I1869" s="2">
        <v>40836</v>
      </c>
      <c r="J1869" s="1">
        <v>6694</v>
      </c>
      <c r="K1869" s="3">
        <v>95000</v>
      </c>
      <c r="L1869" s="1">
        <v>8046</v>
      </c>
      <c r="M1869" s="1" t="s">
        <v>2</v>
      </c>
      <c r="N1869" s="1" t="s">
        <v>1204</v>
      </c>
    </row>
    <row r="1870" spans="1:14" x14ac:dyDescent="0.25">
      <c r="A1870" s="1">
        <v>880</v>
      </c>
      <c r="B1870" s="1" t="s">
        <v>215</v>
      </c>
      <c r="C1870" s="1" t="s">
        <v>4</v>
      </c>
      <c r="D1870" s="1">
        <v>45418</v>
      </c>
      <c r="E1870" s="1" t="s">
        <v>1139</v>
      </c>
      <c r="F1870" s="32" t="str">
        <f>VLOOKUP(E1870,Grupo!A:B,2,0)</f>
        <v>_TMX 02-5 m</v>
      </c>
      <c r="G1870" s="1">
        <v>1</v>
      </c>
      <c r="H1870" s="1">
        <v>32475</v>
      </c>
      <c r="I1870" s="2">
        <v>40837</v>
      </c>
      <c r="J1870" s="1">
        <v>6710</v>
      </c>
      <c r="K1870" s="3">
        <v>60000</v>
      </c>
      <c r="L1870" s="1">
        <v>8037</v>
      </c>
      <c r="M1870" s="1" t="s">
        <v>4</v>
      </c>
      <c r="N1870" s="1" t="s">
        <v>1259</v>
      </c>
    </row>
    <row r="1871" spans="1:14" x14ac:dyDescent="0.25">
      <c r="A1871" s="1">
        <v>880</v>
      </c>
      <c r="B1871" s="1" t="s">
        <v>215</v>
      </c>
      <c r="C1871" s="1" t="s">
        <v>4</v>
      </c>
      <c r="D1871" s="1">
        <v>45418</v>
      </c>
      <c r="E1871" s="1" t="s">
        <v>1139</v>
      </c>
      <c r="F1871" s="32" t="str">
        <f>VLOOKUP(E1871,Grupo!A:B,2,0)</f>
        <v>_TMX 02-5 m</v>
      </c>
      <c r="G1871" s="1">
        <v>1</v>
      </c>
      <c r="H1871" s="1">
        <v>32368</v>
      </c>
      <c r="I1871" s="2">
        <v>40837</v>
      </c>
      <c r="J1871" s="1">
        <v>6711</v>
      </c>
      <c r="K1871" s="3">
        <v>60000</v>
      </c>
      <c r="L1871" s="1">
        <v>8051</v>
      </c>
      <c r="M1871" s="1" t="s">
        <v>4</v>
      </c>
      <c r="N1871" s="1" t="s">
        <v>1259</v>
      </c>
    </row>
    <row r="1872" spans="1:14" x14ac:dyDescent="0.25">
      <c r="A1872" s="1">
        <v>10199</v>
      </c>
      <c r="B1872" s="1" t="s">
        <v>968</v>
      </c>
      <c r="C1872" s="1" t="s">
        <v>15</v>
      </c>
      <c r="D1872" s="1">
        <v>31744</v>
      </c>
      <c r="E1872" s="1" t="s">
        <v>1153</v>
      </c>
      <c r="F1872" s="32" t="str">
        <f>VLOOKUP(E1872,Grupo!A:B,2,0)</f>
        <v>_RX 0-11m</v>
      </c>
      <c r="G1872" s="1">
        <v>1</v>
      </c>
      <c r="H1872" s="1">
        <v>30481</v>
      </c>
      <c r="I1872" s="2">
        <v>40840</v>
      </c>
      <c r="J1872" s="1">
        <v>6728</v>
      </c>
      <c r="K1872" s="3">
        <v>73800</v>
      </c>
      <c r="L1872" s="1">
        <v>7864</v>
      </c>
      <c r="M1872" s="1" t="s">
        <v>15</v>
      </c>
      <c r="N1872" s="1" t="s">
        <v>1483</v>
      </c>
    </row>
    <row r="1873" spans="1:14" x14ac:dyDescent="0.25">
      <c r="A1873" s="1">
        <v>9665</v>
      </c>
      <c r="B1873" s="1" t="s">
        <v>649</v>
      </c>
      <c r="C1873" s="1" t="s">
        <v>29</v>
      </c>
      <c r="D1873" s="1">
        <v>41719</v>
      </c>
      <c r="E1873" s="1" t="s">
        <v>1164</v>
      </c>
      <c r="F1873" s="32" t="str">
        <f>VLOOKUP(E1873,Grupo!A:B,2,0)</f>
        <v>_Colhedoras</v>
      </c>
      <c r="G1873" s="1">
        <v>1</v>
      </c>
      <c r="H1873" s="1">
        <v>32656</v>
      </c>
      <c r="I1873" s="2">
        <v>40841</v>
      </c>
      <c r="J1873" s="1">
        <v>6750</v>
      </c>
      <c r="K1873" s="3">
        <v>30284</v>
      </c>
      <c r="L1873" s="1">
        <v>8075</v>
      </c>
      <c r="M1873" s="1" t="s">
        <v>29</v>
      </c>
      <c r="N1873" s="1" t="s">
        <v>1537</v>
      </c>
    </row>
    <row r="1874" spans="1:14" x14ac:dyDescent="0.25">
      <c r="A1874" s="1">
        <v>10198</v>
      </c>
      <c r="B1874" s="1" t="s">
        <v>847</v>
      </c>
      <c r="C1874" s="1" t="s">
        <v>10</v>
      </c>
      <c r="D1874" s="1">
        <v>37090</v>
      </c>
      <c r="E1874" s="1" t="s">
        <v>1142</v>
      </c>
      <c r="F1874" s="32" t="str">
        <f>VLOOKUP(E1874,Grupo!A:B,2,0)</f>
        <v>_TMX 02-5 m</v>
      </c>
      <c r="G1874" s="1">
        <v>1</v>
      </c>
      <c r="H1874" s="1">
        <v>32759</v>
      </c>
      <c r="I1874" s="2">
        <v>40843</v>
      </c>
      <c r="J1874" s="1">
        <v>6805</v>
      </c>
      <c r="K1874" s="3">
        <v>45000</v>
      </c>
      <c r="L1874" s="1">
        <v>8010</v>
      </c>
      <c r="M1874" s="1" t="s">
        <v>10</v>
      </c>
      <c r="N1874" s="1" t="s">
        <v>1695</v>
      </c>
    </row>
    <row r="1875" spans="1:14" x14ac:dyDescent="0.25">
      <c r="A1875" s="1">
        <v>880</v>
      </c>
      <c r="B1875" s="1" t="s">
        <v>215</v>
      </c>
      <c r="C1875" s="1" t="s">
        <v>4</v>
      </c>
      <c r="D1875" s="1">
        <v>31744</v>
      </c>
      <c r="E1875" s="1" t="s">
        <v>1153</v>
      </c>
      <c r="F1875" s="32" t="str">
        <f>VLOOKUP(E1875,Grupo!A:B,2,0)</f>
        <v>_RX 0-11m</v>
      </c>
      <c r="G1875" s="1">
        <v>1</v>
      </c>
      <c r="H1875" s="1">
        <v>32808</v>
      </c>
      <c r="I1875" s="2">
        <v>40843</v>
      </c>
      <c r="J1875" s="1">
        <v>6798</v>
      </c>
      <c r="K1875" s="3">
        <v>64201</v>
      </c>
      <c r="L1875" s="1">
        <v>7992</v>
      </c>
      <c r="M1875" s="1" t="s">
        <v>4</v>
      </c>
      <c r="N1875" s="1" t="s">
        <v>1259</v>
      </c>
    </row>
    <row r="1876" spans="1:14" x14ac:dyDescent="0.25">
      <c r="A1876" s="1">
        <v>880</v>
      </c>
      <c r="B1876" s="1" t="s">
        <v>215</v>
      </c>
      <c r="C1876" s="1" t="s">
        <v>4</v>
      </c>
      <c r="D1876" s="1">
        <v>45418</v>
      </c>
      <c r="E1876" s="1" t="s">
        <v>1139</v>
      </c>
      <c r="F1876" s="32" t="str">
        <f>VLOOKUP(E1876,Grupo!A:B,2,0)</f>
        <v>_TMX 02-5 m</v>
      </c>
      <c r="G1876" s="1">
        <v>1</v>
      </c>
      <c r="H1876" s="1">
        <v>32476</v>
      </c>
      <c r="I1876" s="2">
        <v>40843</v>
      </c>
      <c r="J1876" s="1">
        <v>6797</v>
      </c>
      <c r="K1876" s="3">
        <v>60000</v>
      </c>
      <c r="L1876" s="1">
        <v>8050</v>
      </c>
      <c r="M1876" s="1" t="s">
        <v>4</v>
      </c>
      <c r="N1876" s="1" t="s">
        <v>1259</v>
      </c>
    </row>
    <row r="1877" spans="1:14" x14ac:dyDescent="0.25">
      <c r="A1877" s="1">
        <v>7450</v>
      </c>
      <c r="B1877" s="1" t="s">
        <v>240</v>
      </c>
      <c r="C1877" s="1" t="s">
        <v>4</v>
      </c>
      <c r="D1877" s="1">
        <v>37201</v>
      </c>
      <c r="E1877" s="1" t="s">
        <v>2009</v>
      </c>
      <c r="F1877" s="32" t="str">
        <f>VLOOKUP(E1877,Grupo!A:B,2,0)</f>
        <v>_TMX 12-15 m</v>
      </c>
      <c r="G1877" s="1">
        <v>1</v>
      </c>
      <c r="H1877" s="1">
        <v>31405</v>
      </c>
      <c r="I1877" s="2">
        <v>40844</v>
      </c>
      <c r="J1877" s="1">
        <v>6847</v>
      </c>
      <c r="K1877" s="3">
        <v>142000</v>
      </c>
      <c r="L1877" s="1">
        <v>8038</v>
      </c>
      <c r="M1877" s="1" t="s">
        <v>4</v>
      </c>
      <c r="N1877" s="1" t="s">
        <v>1315</v>
      </c>
    </row>
    <row r="1878" spans="1:14" x14ac:dyDescent="0.25">
      <c r="A1878" s="1">
        <v>10341</v>
      </c>
      <c r="B1878" s="1" t="s">
        <v>969</v>
      </c>
      <c r="C1878" s="1" t="s">
        <v>582</v>
      </c>
      <c r="D1878" s="1">
        <v>42918</v>
      </c>
      <c r="E1878" s="1" t="s">
        <v>2019</v>
      </c>
      <c r="F1878" s="32" t="str">
        <f>VLOOKUP(E1878,Grupo!A:B,2,0)</f>
        <v>_TMX 06-10 m</v>
      </c>
      <c r="G1878" s="1">
        <v>1</v>
      </c>
      <c r="H1878" s="1">
        <v>32600</v>
      </c>
      <c r="I1878" s="2">
        <v>40844</v>
      </c>
      <c r="J1878" s="1">
        <v>6832</v>
      </c>
      <c r="K1878" s="3">
        <v>55873.94</v>
      </c>
      <c r="L1878" s="1">
        <v>8069</v>
      </c>
      <c r="M1878" s="1" t="s">
        <v>582</v>
      </c>
      <c r="N1878" s="1" t="s">
        <v>1756</v>
      </c>
    </row>
    <row r="1879" spans="1:14" x14ac:dyDescent="0.25">
      <c r="A1879" s="1">
        <v>10316</v>
      </c>
      <c r="B1879" s="1" t="s">
        <v>970</v>
      </c>
      <c r="C1879" s="1" t="s">
        <v>2</v>
      </c>
      <c r="D1879" s="1">
        <v>35520</v>
      </c>
      <c r="E1879" s="1" t="s">
        <v>1169</v>
      </c>
      <c r="F1879" s="32" t="str">
        <f>VLOOKUP(E1879,Grupo!A:B,2,0)</f>
        <v>_Wagon</v>
      </c>
      <c r="G1879" s="1">
        <v>1</v>
      </c>
      <c r="H1879" s="1">
        <v>32180</v>
      </c>
      <c r="I1879" s="2">
        <v>40847</v>
      </c>
      <c r="J1879" s="1">
        <v>6850</v>
      </c>
      <c r="K1879" s="3">
        <v>36000</v>
      </c>
      <c r="L1879" s="1">
        <v>8035</v>
      </c>
      <c r="M1879" s="1" t="s">
        <v>2</v>
      </c>
      <c r="N1879" s="1" t="s">
        <v>1636</v>
      </c>
    </row>
    <row r="1880" spans="1:14" x14ac:dyDescent="0.25">
      <c r="A1880" s="1">
        <v>10316</v>
      </c>
      <c r="B1880" s="1" t="s">
        <v>970</v>
      </c>
      <c r="C1880" s="1" t="s">
        <v>2</v>
      </c>
      <c r="D1880" s="1">
        <v>35520</v>
      </c>
      <c r="E1880" s="1" t="s">
        <v>1169</v>
      </c>
      <c r="F1880" s="32" t="str">
        <f>VLOOKUP(E1880,Grupo!A:B,2,0)</f>
        <v>_Wagon</v>
      </c>
      <c r="G1880" s="1">
        <v>1</v>
      </c>
      <c r="H1880" s="1">
        <v>32181</v>
      </c>
      <c r="I1880" s="2">
        <v>40848</v>
      </c>
      <c r="J1880" s="1">
        <v>6888</v>
      </c>
      <c r="K1880" s="3">
        <v>36000</v>
      </c>
      <c r="L1880" s="1">
        <v>8036</v>
      </c>
      <c r="M1880" s="1" t="s">
        <v>2</v>
      </c>
      <c r="N1880" s="1" t="s">
        <v>1636</v>
      </c>
    </row>
    <row r="1881" spans="1:14" x14ac:dyDescent="0.25">
      <c r="A1881" s="1">
        <v>10235</v>
      </c>
      <c r="B1881" s="1" t="s">
        <v>955</v>
      </c>
      <c r="C1881" s="1" t="s">
        <v>175</v>
      </c>
      <c r="D1881" s="1">
        <v>42262</v>
      </c>
      <c r="E1881" s="1" t="s">
        <v>1172</v>
      </c>
      <c r="F1881" s="32" t="str">
        <f>VLOOKUP(E1881,Grupo!A:B,2,0)</f>
        <v>_Distribuidor_Ester</v>
      </c>
      <c r="G1881" s="1">
        <v>1</v>
      </c>
      <c r="H1881" s="1">
        <v>33272</v>
      </c>
      <c r="I1881" s="2">
        <v>40855</v>
      </c>
      <c r="J1881" s="1">
        <v>6952</v>
      </c>
      <c r="K1881" s="3">
        <v>12556</v>
      </c>
      <c r="L1881" s="1">
        <v>7958</v>
      </c>
      <c r="M1881" s="1" t="s">
        <v>175</v>
      </c>
      <c r="N1881" s="1" t="s">
        <v>1748</v>
      </c>
    </row>
    <row r="1882" spans="1:14" x14ac:dyDescent="0.25">
      <c r="A1882" s="1">
        <v>10235</v>
      </c>
      <c r="B1882" s="1" t="s">
        <v>955</v>
      </c>
      <c r="C1882" s="1" t="s">
        <v>175</v>
      </c>
      <c r="D1882" s="1">
        <v>42287</v>
      </c>
      <c r="E1882" s="1" t="s">
        <v>1170</v>
      </c>
      <c r="F1882" s="32" t="str">
        <f>VLOOKUP(E1882,Grupo!A:B,2,0)</f>
        <v>_Distribuidor_Ester</v>
      </c>
      <c r="G1882" s="1">
        <v>1</v>
      </c>
      <c r="H1882" s="1">
        <v>33272</v>
      </c>
      <c r="I1882" s="2">
        <v>40855</v>
      </c>
      <c r="J1882" s="1">
        <v>6952</v>
      </c>
      <c r="K1882" s="3">
        <v>14921</v>
      </c>
      <c r="L1882" s="1">
        <v>7977</v>
      </c>
      <c r="M1882" s="1" t="s">
        <v>175</v>
      </c>
      <c r="N1882" s="1" t="s">
        <v>1748</v>
      </c>
    </row>
    <row r="1883" spans="1:14" x14ac:dyDescent="0.25">
      <c r="A1883" s="1">
        <v>10235</v>
      </c>
      <c r="B1883" s="1" t="s">
        <v>955</v>
      </c>
      <c r="C1883" s="1" t="s">
        <v>175</v>
      </c>
      <c r="D1883" s="1">
        <v>25444</v>
      </c>
      <c r="E1883" s="1" t="s">
        <v>1166</v>
      </c>
      <c r="F1883" s="32" t="str">
        <f>VLOOKUP(E1883,Grupo!A:B,2,0)</f>
        <v>_Distribuidor_Ester</v>
      </c>
      <c r="G1883" s="1">
        <v>1</v>
      </c>
      <c r="H1883" s="1">
        <v>31229</v>
      </c>
      <c r="I1883" s="2">
        <v>40855</v>
      </c>
      <c r="J1883" s="1">
        <v>6951</v>
      </c>
      <c r="K1883" s="3">
        <v>37380.76</v>
      </c>
      <c r="L1883" s="1">
        <v>8059</v>
      </c>
      <c r="M1883" s="1" t="s">
        <v>175</v>
      </c>
      <c r="N1883" s="1" t="s">
        <v>1748</v>
      </c>
    </row>
    <row r="1884" spans="1:14" x14ac:dyDescent="0.25">
      <c r="A1884" s="1">
        <v>880</v>
      </c>
      <c r="B1884" s="1" t="s">
        <v>215</v>
      </c>
      <c r="C1884" s="1" t="s">
        <v>4</v>
      </c>
      <c r="D1884" s="1">
        <v>37090</v>
      </c>
      <c r="E1884" s="1" t="s">
        <v>1142</v>
      </c>
      <c r="F1884" s="32" t="str">
        <f>VLOOKUP(E1884,Grupo!A:B,2,0)</f>
        <v>_TMX 02-5 m</v>
      </c>
      <c r="G1884" s="1">
        <v>1</v>
      </c>
      <c r="H1884" s="1">
        <v>32129</v>
      </c>
      <c r="I1884" s="2">
        <v>40855</v>
      </c>
      <c r="J1884" s="1">
        <v>6960</v>
      </c>
      <c r="K1884" s="3">
        <v>39065</v>
      </c>
      <c r="L1884" s="1">
        <v>8080</v>
      </c>
      <c r="M1884" s="1" t="s">
        <v>4</v>
      </c>
      <c r="N1884" s="1" t="s">
        <v>1259</v>
      </c>
    </row>
    <row r="1885" spans="1:14" x14ac:dyDescent="0.25">
      <c r="A1885" s="1">
        <v>880</v>
      </c>
      <c r="B1885" s="1" t="s">
        <v>215</v>
      </c>
      <c r="C1885" s="1" t="s">
        <v>4</v>
      </c>
      <c r="D1885" s="1">
        <v>42918</v>
      </c>
      <c r="E1885" s="1" t="s">
        <v>2019</v>
      </c>
      <c r="F1885" s="32" t="str">
        <f>VLOOKUP(E1885,Grupo!A:B,2,0)</f>
        <v>_TMX 06-10 m</v>
      </c>
      <c r="G1885" s="1">
        <v>1</v>
      </c>
      <c r="H1885" s="1">
        <v>32370</v>
      </c>
      <c r="I1885" s="2">
        <v>40855</v>
      </c>
      <c r="J1885" s="1">
        <v>6959</v>
      </c>
      <c r="K1885" s="3">
        <v>50800</v>
      </c>
      <c r="L1885" s="1">
        <v>8053</v>
      </c>
      <c r="M1885" s="1" t="s">
        <v>4</v>
      </c>
      <c r="N1885" s="1" t="s">
        <v>1259</v>
      </c>
    </row>
    <row r="1886" spans="1:14" x14ac:dyDescent="0.25">
      <c r="A1886" s="1">
        <v>10377</v>
      </c>
      <c r="B1886" s="1" t="s">
        <v>971</v>
      </c>
      <c r="C1886" s="1" t="s">
        <v>1</v>
      </c>
      <c r="D1886" s="1">
        <v>37090</v>
      </c>
      <c r="E1886" s="1" t="s">
        <v>1142</v>
      </c>
      <c r="F1886" s="32" t="str">
        <f>VLOOKUP(E1886,Grupo!A:B,2,0)</f>
        <v>_TMX 02-5 m</v>
      </c>
      <c r="G1886" s="1">
        <v>1</v>
      </c>
      <c r="H1886" s="1"/>
      <c r="I1886" s="2">
        <v>40857</v>
      </c>
      <c r="J1886" s="1">
        <v>69</v>
      </c>
      <c r="K1886" s="3">
        <v>48000</v>
      </c>
      <c r="L1886" s="1">
        <v>8026</v>
      </c>
      <c r="M1886" s="1" t="s">
        <v>1</v>
      </c>
      <c r="N1886" s="1" t="s">
        <v>1232</v>
      </c>
    </row>
    <row r="1887" spans="1:14" x14ac:dyDescent="0.25">
      <c r="A1887" s="1">
        <v>10417</v>
      </c>
      <c r="B1887" s="1" t="s">
        <v>972</v>
      </c>
      <c r="C1887" s="1" t="s">
        <v>750</v>
      </c>
      <c r="D1887" s="1">
        <v>42287</v>
      </c>
      <c r="E1887" s="1" t="s">
        <v>2028</v>
      </c>
      <c r="F1887" s="32" t="e">
        <f>VLOOKUP(E1887,Grupo!A:B,2,0)</f>
        <v>#N/A</v>
      </c>
      <c r="G1887" s="1">
        <v>1</v>
      </c>
      <c r="H1887" s="1"/>
      <c r="I1887" s="2">
        <v>40857</v>
      </c>
      <c r="J1887" s="1">
        <v>69</v>
      </c>
      <c r="K1887" s="3">
        <v>19600</v>
      </c>
      <c r="L1887" s="1">
        <v>7995</v>
      </c>
      <c r="M1887" s="1" t="s">
        <v>750</v>
      </c>
      <c r="N1887" s="1" t="s">
        <v>1837</v>
      </c>
    </row>
    <row r="1888" spans="1:14" x14ac:dyDescent="0.25">
      <c r="A1888" s="1">
        <v>10221</v>
      </c>
      <c r="B1888" s="1" t="s">
        <v>948</v>
      </c>
      <c r="C1888" s="1" t="s">
        <v>15</v>
      </c>
      <c r="D1888" s="1">
        <v>42247</v>
      </c>
      <c r="E1888" s="1" t="s">
        <v>2162</v>
      </c>
      <c r="F1888" s="32" t="str">
        <f>VLOOKUP(E1888,Grupo!A:B,2,0)</f>
        <v>_RX 15-20 m</v>
      </c>
      <c r="G1888" s="1">
        <v>1</v>
      </c>
      <c r="H1888" s="1">
        <v>33332</v>
      </c>
      <c r="I1888" s="2">
        <v>40857</v>
      </c>
      <c r="J1888" s="1">
        <v>6980</v>
      </c>
      <c r="K1888" s="3">
        <v>182000</v>
      </c>
      <c r="L1888" s="1">
        <v>8054</v>
      </c>
      <c r="M1888" s="1" t="s">
        <v>15</v>
      </c>
      <c r="N1888" s="1" t="s">
        <v>1487</v>
      </c>
    </row>
    <row r="1889" spans="1:14" x14ac:dyDescent="0.25">
      <c r="A1889" s="1">
        <v>10409</v>
      </c>
      <c r="B1889" s="1" t="s">
        <v>973</v>
      </c>
      <c r="C1889" s="1" t="s">
        <v>2</v>
      </c>
      <c r="D1889" s="1">
        <v>35873</v>
      </c>
      <c r="E1889" s="1" t="s">
        <v>1155</v>
      </c>
      <c r="F1889" s="32" t="str">
        <f>VLOOKUP(E1889,Grupo!A:B,2,0)</f>
        <v>_RX 15-20 m</v>
      </c>
      <c r="G1889" s="1">
        <v>1</v>
      </c>
      <c r="H1889" s="1">
        <v>33359</v>
      </c>
      <c r="I1889" s="2">
        <v>40861</v>
      </c>
      <c r="J1889" s="1">
        <v>7012</v>
      </c>
      <c r="K1889" s="3">
        <v>135000</v>
      </c>
      <c r="L1889" s="1"/>
      <c r="M1889" s="1" t="s">
        <v>2</v>
      </c>
      <c r="N1889" s="1" t="s">
        <v>1757</v>
      </c>
    </row>
    <row r="1890" spans="1:14" x14ac:dyDescent="0.25">
      <c r="A1890" s="1">
        <v>1069</v>
      </c>
      <c r="B1890" s="1" t="s">
        <v>25</v>
      </c>
      <c r="C1890" s="1" t="s">
        <v>4</v>
      </c>
      <c r="D1890" s="1">
        <v>42981</v>
      </c>
      <c r="E1890" s="1" t="s">
        <v>2165</v>
      </c>
      <c r="F1890" s="32" t="str">
        <f>VLOOKUP(E1890,Grupo!A:B,2,0)</f>
        <v>_RX 15-20 m</v>
      </c>
      <c r="G1890" s="1">
        <v>1</v>
      </c>
      <c r="H1890" s="1">
        <v>30177</v>
      </c>
      <c r="I1890" s="2">
        <v>40863</v>
      </c>
      <c r="J1890" s="1">
        <v>7025</v>
      </c>
      <c r="K1890" s="3">
        <v>270000</v>
      </c>
      <c r="L1890" s="1">
        <v>7823</v>
      </c>
      <c r="M1890" s="1" t="s">
        <v>4</v>
      </c>
      <c r="N1890" s="1" t="s">
        <v>1205</v>
      </c>
    </row>
    <row r="1891" spans="1:14" x14ac:dyDescent="0.25">
      <c r="A1891" s="1">
        <v>1069</v>
      </c>
      <c r="B1891" s="1" t="s">
        <v>25</v>
      </c>
      <c r="C1891" s="1" t="s">
        <v>4</v>
      </c>
      <c r="D1891" s="1">
        <v>42981</v>
      </c>
      <c r="E1891" s="1" t="s">
        <v>2137</v>
      </c>
      <c r="F1891" s="32" t="e">
        <f>VLOOKUP(E1891,Grupo!A:B,2,0)</f>
        <v>#N/A</v>
      </c>
      <c r="G1891" s="1">
        <v>1</v>
      </c>
      <c r="H1891" s="1"/>
      <c r="I1891" s="2">
        <v>40864</v>
      </c>
      <c r="J1891" s="1"/>
      <c r="K1891" s="3">
        <v>270000</v>
      </c>
      <c r="L1891" s="1">
        <v>7822</v>
      </c>
      <c r="M1891" s="1" t="s">
        <v>4</v>
      </c>
      <c r="N1891" s="1" t="s">
        <v>1205</v>
      </c>
    </row>
    <row r="1892" spans="1:14" x14ac:dyDescent="0.25">
      <c r="A1892" s="1">
        <v>1069</v>
      </c>
      <c r="B1892" s="1" t="s">
        <v>25</v>
      </c>
      <c r="C1892" s="1" t="s">
        <v>4</v>
      </c>
      <c r="D1892" s="1">
        <v>42981</v>
      </c>
      <c r="E1892" s="1" t="s">
        <v>2165</v>
      </c>
      <c r="F1892" s="32" t="str">
        <f>VLOOKUP(E1892,Grupo!A:B,2,0)</f>
        <v>_RX 15-20 m</v>
      </c>
      <c r="G1892" s="1">
        <v>1</v>
      </c>
      <c r="H1892" s="1">
        <v>30178</v>
      </c>
      <c r="I1892" s="2">
        <v>40864</v>
      </c>
      <c r="J1892" s="1">
        <v>7054</v>
      </c>
      <c r="K1892" s="3">
        <v>270000</v>
      </c>
      <c r="L1892" s="1">
        <v>7822</v>
      </c>
      <c r="M1892" s="1" t="s">
        <v>4</v>
      </c>
      <c r="N1892" s="1" t="s">
        <v>1205</v>
      </c>
    </row>
    <row r="1893" spans="1:14" x14ac:dyDescent="0.25">
      <c r="A1893" s="1">
        <v>1069</v>
      </c>
      <c r="B1893" s="1" t="s">
        <v>25</v>
      </c>
      <c r="C1893" s="1" t="s">
        <v>4</v>
      </c>
      <c r="D1893" s="1">
        <v>42981</v>
      </c>
      <c r="E1893" s="1" t="s">
        <v>2165</v>
      </c>
      <c r="F1893" s="32" t="str">
        <f>VLOOKUP(E1893,Grupo!A:B,2,0)</f>
        <v>_RX 15-20 m</v>
      </c>
      <c r="G1893" s="1">
        <v>1</v>
      </c>
      <c r="H1893" s="1">
        <v>30176</v>
      </c>
      <c r="I1893" s="2">
        <v>40864</v>
      </c>
      <c r="J1893" s="1">
        <v>7047</v>
      </c>
      <c r="K1893" s="3">
        <v>270000</v>
      </c>
      <c r="L1893" s="1">
        <v>7821</v>
      </c>
      <c r="M1893" s="1" t="s">
        <v>4</v>
      </c>
      <c r="N1893" s="1" t="s">
        <v>1205</v>
      </c>
    </row>
    <row r="1894" spans="1:14" x14ac:dyDescent="0.25">
      <c r="A1894" s="1">
        <v>9929</v>
      </c>
      <c r="B1894" s="1" t="s">
        <v>748</v>
      </c>
      <c r="C1894" s="1" t="s">
        <v>55</v>
      </c>
      <c r="D1894" s="1">
        <v>45418</v>
      </c>
      <c r="E1894" s="1" t="s">
        <v>1139</v>
      </c>
      <c r="F1894" s="32" t="str">
        <f>VLOOKUP(E1894,Grupo!A:B,2,0)</f>
        <v>_TMX 02-5 m</v>
      </c>
      <c r="G1894" s="1">
        <v>1</v>
      </c>
      <c r="H1894" s="1">
        <v>32648</v>
      </c>
      <c r="I1894" s="2">
        <v>40864</v>
      </c>
      <c r="J1894" s="1">
        <v>7039</v>
      </c>
      <c r="K1894" s="3">
        <v>64071.19</v>
      </c>
      <c r="L1894" s="1">
        <v>8074</v>
      </c>
      <c r="M1894" s="1" t="s">
        <v>55</v>
      </c>
      <c r="N1894" s="1" t="s">
        <v>1612</v>
      </c>
    </row>
    <row r="1895" spans="1:14" x14ac:dyDescent="0.25">
      <c r="A1895" s="1">
        <v>10419</v>
      </c>
      <c r="B1895" s="1" t="s">
        <v>975</v>
      </c>
      <c r="C1895" s="1" t="s">
        <v>2</v>
      </c>
      <c r="D1895" s="1">
        <v>20208</v>
      </c>
      <c r="E1895" s="1" t="s">
        <v>1970</v>
      </c>
      <c r="F1895" s="32" t="str">
        <f>VLOOKUP(E1895,Grupo!A:B,2,0)</f>
        <v>_VM 2-8 m</v>
      </c>
      <c r="G1895" s="1">
        <v>1</v>
      </c>
      <c r="H1895" s="1"/>
      <c r="I1895" s="2">
        <v>40865</v>
      </c>
      <c r="J1895" s="1">
        <v>70</v>
      </c>
      <c r="K1895" s="3">
        <v>30000</v>
      </c>
      <c r="L1895" s="1" t="s">
        <v>2099</v>
      </c>
      <c r="M1895" s="1" t="s">
        <v>2</v>
      </c>
      <c r="N1895" s="1" t="s">
        <v>2039</v>
      </c>
    </row>
    <row r="1896" spans="1:14" x14ac:dyDescent="0.25">
      <c r="A1896" s="1">
        <v>10418</v>
      </c>
      <c r="B1896" s="1" t="s">
        <v>974</v>
      </c>
      <c r="C1896" s="1" t="s">
        <v>175</v>
      </c>
      <c r="D1896" s="1">
        <v>33790</v>
      </c>
      <c r="E1896" s="1" t="s">
        <v>1177</v>
      </c>
      <c r="F1896" s="32" t="str">
        <f>VLOOKUP(E1896,Grupo!A:B,2,0)</f>
        <v>_Colhedoras</v>
      </c>
      <c r="G1896" s="1">
        <v>1</v>
      </c>
      <c r="H1896" s="1">
        <v>32756</v>
      </c>
      <c r="I1896" s="2">
        <v>40865</v>
      </c>
      <c r="J1896" s="1">
        <v>7057</v>
      </c>
      <c r="K1896" s="3">
        <v>29605.360000000001</v>
      </c>
      <c r="L1896" s="1"/>
      <c r="M1896" s="1" t="s">
        <v>175</v>
      </c>
      <c r="N1896" s="1" t="s">
        <v>1758</v>
      </c>
    </row>
    <row r="1897" spans="1:14" x14ac:dyDescent="0.25">
      <c r="A1897" s="1">
        <v>10402</v>
      </c>
      <c r="B1897" s="1" t="s">
        <v>976</v>
      </c>
      <c r="C1897" s="1" t="s">
        <v>29</v>
      </c>
      <c r="D1897" s="1">
        <v>37207</v>
      </c>
      <c r="E1897" s="1" t="s">
        <v>1138</v>
      </c>
      <c r="F1897" s="32" t="str">
        <f>VLOOKUP(E1897,Grupo!A:B,2,0)</f>
        <v>_TMX 02-5 m</v>
      </c>
      <c r="G1897" s="1">
        <v>1</v>
      </c>
      <c r="H1897" s="1">
        <v>33007</v>
      </c>
      <c r="I1897" s="2">
        <v>40868</v>
      </c>
      <c r="J1897" s="1">
        <v>7073</v>
      </c>
      <c r="K1897" s="3">
        <v>55000</v>
      </c>
      <c r="L1897" s="1">
        <v>6980</v>
      </c>
      <c r="M1897" s="1" t="s">
        <v>29</v>
      </c>
      <c r="N1897" s="1" t="s">
        <v>1759</v>
      </c>
    </row>
    <row r="1898" spans="1:14" x14ac:dyDescent="0.25">
      <c r="A1898" s="1">
        <v>9410</v>
      </c>
      <c r="B1898" s="1" t="s">
        <v>977</v>
      </c>
      <c r="C1898" s="1" t="s">
        <v>15</v>
      </c>
      <c r="D1898" s="1">
        <v>40526</v>
      </c>
      <c r="E1898" s="1" t="s">
        <v>1151</v>
      </c>
      <c r="F1898" s="32" t="str">
        <f>VLOOKUP(E1898,Grupo!A:B,2,0)</f>
        <v>_RX 0-11m</v>
      </c>
      <c r="G1898" s="1">
        <v>1</v>
      </c>
      <c r="H1898" s="1">
        <v>32793</v>
      </c>
      <c r="I1898" s="2">
        <v>40869</v>
      </c>
      <c r="J1898" s="1">
        <v>7099</v>
      </c>
      <c r="K1898" s="3">
        <v>91000</v>
      </c>
      <c r="L1898" s="1">
        <v>8101</v>
      </c>
      <c r="M1898" s="1" t="s">
        <v>15</v>
      </c>
      <c r="N1898" s="1" t="s">
        <v>1648</v>
      </c>
    </row>
    <row r="1899" spans="1:14" x14ac:dyDescent="0.25">
      <c r="A1899" s="1">
        <v>9410</v>
      </c>
      <c r="B1899" s="1" t="s">
        <v>977</v>
      </c>
      <c r="C1899" s="1" t="s">
        <v>15</v>
      </c>
      <c r="D1899" s="1">
        <v>40526</v>
      </c>
      <c r="E1899" s="1" t="s">
        <v>1151</v>
      </c>
      <c r="F1899" s="32" t="str">
        <f>VLOOKUP(E1899,Grupo!A:B,2,0)</f>
        <v>_RX 0-11m</v>
      </c>
      <c r="G1899" s="1">
        <v>1</v>
      </c>
      <c r="H1899" s="1">
        <v>32789</v>
      </c>
      <c r="I1899" s="2">
        <v>40869</v>
      </c>
      <c r="J1899" s="1">
        <v>7101</v>
      </c>
      <c r="K1899" s="3">
        <v>91000</v>
      </c>
      <c r="L1899" s="1">
        <v>8103</v>
      </c>
      <c r="M1899" s="1" t="s">
        <v>15</v>
      </c>
      <c r="N1899" s="1" t="s">
        <v>1648</v>
      </c>
    </row>
    <row r="1900" spans="1:14" x14ac:dyDescent="0.25">
      <c r="A1900" s="1">
        <v>9410</v>
      </c>
      <c r="B1900" s="1" t="s">
        <v>977</v>
      </c>
      <c r="C1900" s="1" t="s">
        <v>15</v>
      </c>
      <c r="D1900" s="1">
        <v>40757</v>
      </c>
      <c r="E1900" s="1" t="s">
        <v>1154</v>
      </c>
      <c r="F1900" s="32" t="str">
        <f>VLOOKUP(E1900,Grupo!A:B,2,0)</f>
        <v>_RX 0-11m</v>
      </c>
      <c r="G1900" s="1">
        <v>1</v>
      </c>
      <c r="H1900" s="1">
        <v>32794</v>
      </c>
      <c r="I1900" s="2">
        <v>40869</v>
      </c>
      <c r="J1900" s="1">
        <v>7100</v>
      </c>
      <c r="K1900" s="3">
        <v>84400</v>
      </c>
      <c r="L1900" s="1">
        <v>8099</v>
      </c>
      <c r="M1900" s="1" t="s">
        <v>15</v>
      </c>
      <c r="N1900" s="1" t="s">
        <v>1648</v>
      </c>
    </row>
    <row r="1901" spans="1:14" x14ac:dyDescent="0.25">
      <c r="A1901" s="1">
        <v>9410</v>
      </c>
      <c r="B1901" s="1" t="s">
        <v>977</v>
      </c>
      <c r="C1901" s="1" t="s">
        <v>15</v>
      </c>
      <c r="D1901" s="1">
        <v>40757</v>
      </c>
      <c r="E1901" s="1" t="s">
        <v>1154</v>
      </c>
      <c r="F1901" s="32" t="str">
        <f>VLOOKUP(E1901,Grupo!A:B,2,0)</f>
        <v>_RX 0-11m</v>
      </c>
      <c r="G1901" s="1">
        <v>1</v>
      </c>
      <c r="H1901" s="1">
        <v>32787</v>
      </c>
      <c r="I1901" s="2">
        <v>40869</v>
      </c>
      <c r="J1901" s="1">
        <v>7102</v>
      </c>
      <c r="K1901" s="3">
        <v>84400</v>
      </c>
      <c r="L1901" s="1">
        <v>8095</v>
      </c>
      <c r="M1901" s="1" t="s">
        <v>15</v>
      </c>
      <c r="N1901" s="1" t="s">
        <v>1648</v>
      </c>
    </row>
    <row r="1902" spans="1:14" x14ac:dyDescent="0.25">
      <c r="A1902" s="1">
        <v>9410</v>
      </c>
      <c r="B1902" s="1" t="s">
        <v>977</v>
      </c>
      <c r="C1902" s="1" t="s">
        <v>15</v>
      </c>
      <c r="D1902" s="1">
        <v>40757</v>
      </c>
      <c r="E1902" s="1" t="s">
        <v>1154</v>
      </c>
      <c r="F1902" s="32" t="str">
        <f>VLOOKUP(E1902,Grupo!A:B,2,0)</f>
        <v>_RX 0-11m</v>
      </c>
      <c r="G1902" s="1">
        <v>1</v>
      </c>
      <c r="H1902" s="1">
        <v>32790</v>
      </c>
      <c r="I1902" s="2">
        <v>40869</v>
      </c>
      <c r="J1902" s="1">
        <v>7105</v>
      </c>
      <c r="K1902" s="3">
        <v>84400</v>
      </c>
      <c r="L1902" s="1">
        <v>8102</v>
      </c>
      <c r="M1902" s="1" t="s">
        <v>15</v>
      </c>
      <c r="N1902" s="1" t="s">
        <v>1648</v>
      </c>
    </row>
    <row r="1903" spans="1:14" x14ac:dyDescent="0.25">
      <c r="A1903" s="1">
        <v>9410</v>
      </c>
      <c r="B1903" s="1" t="s">
        <v>977</v>
      </c>
      <c r="C1903" s="1" t="s">
        <v>15</v>
      </c>
      <c r="D1903" s="1">
        <v>40757</v>
      </c>
      <c r="E1903" s="1" t="s">
        <v>1154</v>
      </c>
      <c r="F1903" s="32" t="str">
        <f>VLOOKUP(E1903,Grupo!A:B,2,0)</f>
        <v>_RX 0-11m</v>
      </c>
      <c r="G1903" s="1">
        <v>1</v>
      </c>
      <c r="H1903" s="1">
        <v>32796</v>
      </c>
      <c r="I1903" s="2">
        <v>40869</v>
      </c>
      <c r="J1903" s="1">
        <v>7106</v>
      </c>
      <c r="K1903" s="3">
        <v>84400</v>
      </c>
      <c r="L1903" s="1">
        <v>8094</v>
      </c>
      <c r="M1903" s="1" t="s">
        <v>15</v>
      </c>
      <c r="N1903" s="1" t="s">
        <v>1648</v>
      </c>
    </row>
    <row r="1904" spans="1:14" x14ac:dyDescent="0.25">
      <c r="A1904" s="1">
        <v>880</v>
      </c>
      <c r="B1904" s="1" t="s">
        <v>215</v>
      </c>
      <c r="C1904" s="1" t="s">
        <v>4</v>
      </c>
      <c r="D1904" s="1">
        <v>37207</v>
      </c>
      <c r="E1904" s="1" t="s">
        <v>1138</v>
      </c>
      <c r="F1904" s="32" t="str">
        <f>VLOOKUP(E1904,Grupo!A:B,2,0)</f>
        <v>_TMX 02-5 m</v>
      </c>
      <c r="G1904" s="1">
        <v>1</v>
      </c>
      <c r="H1904" s="1">
        <v>32806</v>
      </c>
      <c r="I1904" s="2">
        <v>40870</v>
      </c>
      <c r="J1904" s="1">
        <v>7113</v>
      </c>
      <c r="K1904" s="3">
        <v>53900</v>
      </c>
      <c r="L1904" s="1">
        <v>8056</v>
      </c>
      <c r="M1904" s="1" t="s">
        <v>4</v>
      </c>
      <c r="N1904" s="1" t="s">
        <v>1259</v>
      </c>
    </row>
    <row r="1905" spans="1:14" x14ac:dyDescent="0.25">
      <c r="A1905" s="1">
        <v>880</v>
      </c>
      <c r="B1905" s="1" t="s">
        <v>215</v>
      </c>
      <c r="C1905" s="1" t="s">
        <v>4</v>
      </c>
      <c r="D1905" s="1">
        <v>37090</v>
      </c>
      <c r="E1905" s="1" t="s">
        <v>1142</v>
      </c>
      <c r="F1905" s="32" t="str">
        <f>VLOOKUP(E1905,Grupo!A:B,2,0)</f>
        <v>_TMX 02-5 m</v>
      </c>
      <c r="G1905" s="1">
        <v>1</v>
      </c>
      <c r="H1905" s="1">
        <v>32369</v>
      </c>
      <c r="I1905" s="2">
        <v>40870</v>
      </c>
      <c r="J1905" s="1">
        <v>7114</v>
      </c>
      <c r="K1905" s="3">
        <v>38800</v>
      </c>
      <c r="L1905" s="1">
        <v>8052</v>
      </c>
      <c r="M1905" s="1" t="s">
        <v>4</v>
      </c>
      <c r="N1905" s="1" t="s">
        <v>1259</v>
      </c>
    </row>
    <row r="1906" spans="1:14" x14ac:dyDescent="0.25">
      <c r="A1906" s="1">
        <v>880</v>
      </c>
      <c r="B1906" s="1" t="s">
        <v>215</v>
      </c>
      <c r="C1906" s="1" t="s">
        <v>4</v>
      </c>
      <c r="D1906" s="1">
        <v>45418</v>
      </c>
      <c r="E1906" s="1" t="s">
        <v>1139</v>
      </c>
      <c r="F1906" s="32" t="str">
        <f>VLOOKUP(E1906,Grupo!A:B,2,0)</f>
        <v>_TMX 02-5 m</v>
      </c>
      <c r="G1906" s="1">
        <v>1</v>
      </c>
      <c r="H1906" s="1">
        <v>32477</v>
      </c>
      <c r="I1906" s="2">
        <v>40870</v>
      </c>
      <c r="J1906" s="1">
        <v>7112</v>
      </c>
      <c r="K1906" s="3">
        <v>60000</v>
      </c>
      <c r="L1906" s="1">
        <v>8068</v>
      </c>
      <c r="M1906" s="1" t="s">
        <v>4</v>
      </c>
      <c r="N1906" s="1" t="s">
        <v>1259</v>
      </c>
    </row>
    <row r="1907" spans="1:14" x14ac:dyDescent="0.25">
      <c r="A1907" s="1">
        <v>2320</v>
      </c>
      <c r="B1907" s="1" t="s">
        <v>321</v>
      </c>
      <c r="C1907" s="1" t="s">
        <v>79</v>
      </c>
      <c r="D1907" s="1">
        <v>41711</v>
      </c>
      <c r="E1907" s="32" t="s">
        <v>3057</v>
      </c>
      <c r="F1907" s="32" t="str">
        <f>VLOOKUP(E1907,Grupo!A:B,2,0)</f>
        <v>_VM 2-8 m</v>
      </c>
      <c r="G1907" s="1">
        <v>1</v>
      </c>
      <c r="H1907" s="1">
        <v>33489</v>
      </c>
      <c r="I1907" s="2">
        <v>40871</v>
      </c>
      <c r="J1907" s="1">
        <v>7152</v>
      </c>
      <c r="K1907" s="3">
        <v>51333.599999999999</v>
      </c>
      <c r="L1907" s="1"/>
      <c r="M1907" s="1" t="s">
        <v>79</v>
      </c>
      <c r="N1907" s="1" t="s">
        <v>1406</v>
      </c>
    </row>
    <row r="1908" spans="1:14" x14ac:dyDescent="0.25">
      <c r="A1908" s="1">
        <v>2320</v>
      </c>
      <c r="B1908" s="1" t="s">
        <v>321</v>
      </c>
      <c r="C1908" s="1" t="s">
        <v>79</v>
      </c>
      <c r="D1908" s="1">
        <v>41815</v>
      </c>
      <c r="E1908" s="32" t="s">
        <v>2940</v>
      </c>
      <c r="F1908" s="32" t="str">
        <f>VLOOKUP(E1908,Grupo!A:B,2,0)</f>
        <v>_VM 2-8 m</v>
      </c>
      <c r="G1908" s="1">
        <v>1</v>
      </c>
      <c r="H1908" s="1">
        <v>33487</v>
      </c>
      <c r="I1908" s="2">
        <v>40871</v>
      </c>
      <c r="J1908" s="1">
        <v>7151</v>
      </c>
      <c r="K1908" s="3">
        <v>33413</v>
      </c>
      <c r="L1908" s="1"/>
      <c r="M1908" s="1" t="s">
        <v>79</v>
      </c>
      <c r="N1908" s="1" t="s">
        <v>1406</v>
      </c>
    </row>
    <row r="1909" spans="1:14" x14ac:dyDescent="0.25">
      <c r="A1909" s="1">
        <v>10358</v>
      </c>
      <c r="B1909" s="1" t="s">
        <v>978</v>
      </c>
      <c r="C1909" s="1" t="s">
        <v>10</v>
      </c>
      <c r="D1909" s="1">
        <v>36460</v>
      </c>
      <c r="E1909" s="1" t="s">
        <v>1149</v>
      </c>
      <c r="F1909" s="32" t="str">
        <f>VLOOKUP(E1909,Grupo!A:B,2,0)</f>
        <v>_TMX 02-5 m</v>
      </c>
      <c r="G1909" s="1">
        <v>1</v>
      </c>
      <c r="H1909" s="1">
        <v>32486</v>
      </c>
      <c r="I1909" s="2">
        <v>40872</v>
      </c>
      <c r="J1909" s="1">
        <v>7164</v>
      </c>
      <c r="K1909" s="3">
        <v>39500</v>
      </c>
      <c r="L1909" s="1">
        <v>8066</v>
      </c>
      <c r="M1909" s="1" t="s">
        <v>10</v>
      </c>
      <c r="N1909" s="1" t="s">
        <v>1760</v>
      </c>
    </row>
    <row r="1910" spans="1:14" x14ac:dyDescent="0.25">
      <c r="A1910" s="1">
        <v>10186</v>
      </c>
      <c r="B1910" s="1" t="s">
        <v>979</v>
      </c>
      <c r="C1910" s="1" t="s">
        <v>10</v>
      </c>
      <c r="D1910" s="1">
        <v>37372</v>
      </c>
      <c r="E1910" s="1" t="s">
        <v>1139</v>
      </c>
      <c r="F1910" s="32" t="str">
        <f>VLOOKUP(E1910,Grupo!A:B,2,0)</f>
        <v>_TMX 02-5 m</v>
      </c>
      <c r="G1910" s="1">
        <v>1</v>
      </c>
      <c r="H1910" s="1">
        <v>30265</v>
      </c>
      <c r="I1910" s="2">
        <v>40872</v>
      </c>
      <c r="J1910" s="1">
        <v>7176</v>
      </c>
      <c r="K1910" s="3">
        <v>60000</v>
      </c>
      <c r="L1910" s="1" t="s">
        <v>2072</v>
      </c>
      <c r="M1910" s="1" t="s">
        <v>10</v>
      </c>
      <c r="N1910" s="1" t="s">
        <v>1218</v>
      </c>
    </row>
    <row r="1911" spans="1:14" x14ac:dyDescent="0.25">
      <c r="A1911" s="1">
        <v>10379</v>
      </c>
      <c r="B1911" s="1" t="s">
        <v>980</v>
      </c>
      <c r="C1911" s="1" t="s">
        <v>175</v>
      </c>
      <c r="D1911" s="1">
        <v>41711</v>
      </c>
      <c r="E1911" s="32" t="s">
        <v>3057</v>
      </c>
      <c r="F1911" s="32" t="str">
        <f>VLOOKUP(E1911,Grupo!A:B,2,0)</f>
        <v>_VM 2-8 m</v>
      </c>
      <c r="G1911" s="1">
        <v>1</v>
      </c>
      <c r="H1911" s="1"/>
      <c r="I1911" s="2">
        <v>40875</v>
      </c>
      <c r="J1911" s="1">
        <v>71</v>
      </c>
      <c r="K1911" s="3">
        <v>33652</v>
      </c>
      <c r="L1911" s="1">
        <v>8070</v>
      </c>
      <c r="M1911" s="1" t="s">
        <v>175</v>
      </c>
      <c r="N1911" s="1" t="s">
        <v>2036</v>
      </c>
    </row>
    <row r="1912" spans="1:14" x14ac:dyDescent="0.25">
      <c r="A1912" s="1">
        <v>10379</v>
      </c>
      <c r="B1912" s="1" t="s">
        <v>980</v>
      </c>
      <c r="C1912" s="1" t="s">
        <v>175</v>
      </c>
      <c r="D1912" s="1">
        <v>37143</v>
      </c>
      <c r="E1912" s="1" t="s">
        <v>1147</v>
      </c>
      <c r="F1912" s="32" t="str">
        <f>VLOOKUP(E1912,Grupo!A:B,2,0)</f>
        <v>_TMX 06-10 m</v>
      </c>
      <c r="G1912" s="1">
        <v>1</v>
      </c>
      <c r="H1912" s="1"/>
      <c r="I1912" s="2">
        <v>40875</v>
      </c>
      <c r="J1912" s="1">
        <v>71</v>
      </c>
      <c r="K1912" s="3">
        <v>56024</v>
      </c>
      <c r="L1912" s="1">
        <v>8100</v>
      </c>
      <c r="M1912" s="1" t="s">
        <v>175</v>
      </c>
      <c r="N1912" s="1" t="s">
        <v>2036</v>
      </c>
    </row>
    <row r="1913" spans="1:14" x14ac:dyDescent="0.25">
      <c r="A1913" s="1">
        <v>10379</v>
      </c>
      <c r="B1913" s="1" t="s">
        <v>980</v>
      </c>
      <c r="C1913" s="1" t="s">
        <v>175</v>
      </c>
      <c r="D1913" s="1">
        <v>41719</v>
      </c>
      <c r="E1913" s="1" t="s">
        <v>1164</v>
      </c>
      <c r="F1913" s="32" t="str">
        <f>VLOOKUP(E1913,Grupo!A:B,2,0)</f>
        <v>_Colhedoras</v>
      </c>
      <c r="G1913" s="1">
        <v>1</v>
      </c>
      <c r="H1913" s="1"/>
      <c r="I1913" s="2">
        <v>40875</v>
      </c>
      <c r="J1913" s="1">
        <v>71</v>
      </c>
      <c r="K1913" s="3">
        <v>24064</v>
      </c>
      <c r="L1913" s="1">
        <v>8079</v>
      </c>
      <c r="M1913" s="1" t="s">
        <v>175</v>
      </c>
      <c r="N1913" s="1" t="s">
        <v>2036</v>
      </c>
    </row>
    <row r="1914" spans="1:14" x14ac:dyDescent="0.25">
      <c r="A1914" s="1">
        <v>2617</v>
      </c>
      <c r="B1914" s="1" t="s">
        <v>379</v>
      </c>
      <c r="C1914" s="1" t="s">
        <v>2</v>
      </c>
      <c r="D1914" s="1">
        <v>37711</v>
      </c>
      <c r="E1914" s="1" t="s">
        <v>1167</v>
      </c>
      <c r="F1914" s="32" t="str">
        <f>VLOOKUP(E1914,Grupo!A:B,2,0)</f>
        <v>_Distribuidor_Ester</v>
      </c>
      <c r="G1914" s="1">
        <v>1</v>
      </c>
      <c r="H1914" s="1">
        <v>32454</v>
      </c>
      <c r="I1914" s="2">
        <v>40875</v>
      </c>
      <c r="J1914" s="1">
        <v>7184</v>
      </c>
      <c r="K1914" s="3">
        <v>80000</v>
      </c>
      <c r="L1914" s="1">
        <v>8065</v>
      </c>
      <c r="M1914" s="1" t="s">
        <v>2</v>
      </c>
      <c r="N1914" s="1" t="s">
        <v>1444</v>
      </c>
    </row>
    <row r="1915" spans="1:14" x14ac:dyDescent="0.25">
      <c r="A1915" s="1">
        <v>10436</v>
      </c>
      <c r="B1915" s="1" t="s">
        <v>981</v>
      </c>
      <c r="C1915" s="1" t="s">
        <v>2</v>
      </c>
      <c r="D1915" s="1">
        <v>39455</v>
      </c>
      <c r="E1915" s="1" t="s">
        <v>2021</v>
      </c>
      <c r="F1915" s="32" t="str">
        <f>VLOOKUP(E1915,Grupo!A:B,2,0)</f>
        <v>_TMX 06-10 m</v>
      </c>
      <c r="G1915" s="1">
        <v>1</v>
      </c>
      <c r="H1915" s="1">
        <v>33420</v>
      </c>
      <c r="I1915" s="2">
        <v>40875</v>
      </c>
      <c r="J1915" s="1">
        <v>7182</v>
      </c>
      <c r="K1915" s="3">
        <v>45000</v>
      </c>
      <c r="L1915" s="1">
        <v>6764</v>
      </c>
      <c r="M1915" s="1" t="s">
        <v>2</v>
      </c>
      <c r="N1915" s="1" t="s">
        <v>1399</v>
      </c>
    </row>
    <row r="1916" spans="1:14" x14ac:dyDescent="0.25">
      <c r="A1916" s="1">
        <v>880</v>
      </c>
      <c r="B1916" s="1" t="s">
        <v>215</v>
      </c>
      <c r="C1916" s="1" t="s">
        <v>4</v>
      </c>
      <c r="D1916" s="1">
        <v>45418</v>
      </c>
      <c r="E1916" s="1" t="s">
        <v>1139</v>
      </c>
      <c r="F1916" s="32" t="str">
        <f>VLOOKUP(E1916,Grupo!A:B,2,0)</f>
        <v>_TMX 02-5 m</v>
      </c>
      <c r="G1916" s="1">
        <v>1</v>
      </c>
      <c r="H1916" s="1">
        <v>32478</v>
      </c>
      <c r="I1916" s="2">
        <v>40876</v>
      </c>
      <c r="J1916" s="1">
        <v>7185</v>
      </c>
      <c r="K1916" s="3">
        <v>60000</v>
      </c>
      <c r="L1916" s="1">
        <v>8090</v>
      </c>
      <c r="M1916" s="1" t="s">
        <v>4</v>
      </c>
      <c r="N1916" s="1" t="s">
        <v>1259</v>
      </c>
    </row>
    <row r="1917" spans="1:14" x14ac:dyDescent="0.25">
      <c r="A1917" s="1">
        <v>880</v>
      </c>
      <c r="B1917" s="1" t="s">
        <v>215</v>
      </c>
      <c r="C1917" s="1" t="s">
        <v>4</v>
      </c>
      <c r="D1917" s="1">
        <v>45418</v>
      </c>
      <c r="E1917" s="1" t="s">
        <v>1139</v>
      </c>
      <c r="F1917" s="32" t="str">
        <f>VLOOKUP(E1917,Grupo!A:B,2,0)</f>
        <v>_TMX 02-5 m</v>
      </c>
      <c r="G1917" s="1">
        <v>1</v>
      </c>
      <c r="H1917" s="1">
        <v>32814</v>
      </c>
      <c r="I1917" s="2">
        <v>40876</v>
      </c>
      <c r="J1917" s="1">
        <v>7186</v>
      </c>
      <c r="K1917" s="3">
        <v>64053</v>
      </c>
      <c r="L1917" s="1">
        <v>8089</v>
      </c>
      <c r="M1917" s="1" t="s">
        <v>4</v>
      </c>
      <c r="N1917" s="1" t="s">
        <v>1259</v>
      </c>
    </row>
    <row r="1918" spans="1:14" x14ac:dyDescent="0.25">
      <c r="A1918" s="1">
        <v>3723</v>
      </c>
      <c r="B1918" s="1" t="s">
        <v>472</v>
      </c>
      <c r="C1918" s="1" t="s">
        <v>79</v>
      </c>
      <c r="D1918" s="1">
        <v>45418</v>
      </c>
      <c r="E1918" s="1" t="s">
        <v>1139</v>
      </c>
      <c r="F1918" s="32" t="str">
        <f>VLOOKUP(E1918,Grupo!A:B,2,0)</f>
        <v>_TMX 02-5 m</v>
      </c>
      <c r="G1918" s="1">
        <v>1</v>
      </c>
      <c r="H1918" s="1">
        <v>33554</v>
      </c>
      <c r="I1918" s="2">
        <v>40876</v>
      </c>
      <c r="J1918" s="1">
        <v>7190</v>
      </c>
      <c r="K1918" s="3">
        <v>68955.210000000006</v>
      </c>
      <c r="L1918" s="1">
        <v>8091</v>
      </c>
      <c r="M1918" s="1" t="s">
        <v>79</v>
      </c>
      <c r="N1918" s="1" t="s">
        <v>1500</v>
      </c>
    </row>
    <row r="1919" spans="1:14" x14ac:dyDescent="0.25">
      <c r="A1919" s="1">
        <v>10175</v>
      </c>
      <c r="B1919" s="1" t="s">
        <v>866</v>
      </c>
      <c r="C1919" s="1" t="s">
        <v>79</v>
      </c>
      <c r="D1919" s="1">
        <v>45418</v>
      </c>
      <c r="E1919" s="1" t="s">
        <v>1139</v>
      </c>
      <c r="F1919" s="32" t="str">
        <f>VLOOKUP(E1919,Grupo!A:B,2,0)</f>
        <v>_TMX 02-5 m</v>
      </c>
      <c r="G1919" s="1">
        <v>1</v>
      </c>
      <c r="H1919" s="1">
        <v>33598</v>
      </c>
      <c r="I1919" s="2">
        <v>40878</v>
      </c>
      <c r="J1919" s="1">
        <v>7232</v>
      </c>
      <c r="K1919" s="3">
        <v>63434.78</v>
      </c>
      <c r="L1919" s="1"/>
      <c r="M1919" s="1" t="s">
        <v>79</v>
      </c>
      <c r="N1919" s="1" t="s">
        <v>1704</v>
      </c>
    </row>
    <row r="1920" spans="1:14" x14ac:dyDescent="0.25">
      <c r="A1920" s="1">
        <v>10439</v>
      </c>
      <c r="B1920" s="1" t="s">
        <v>982</v>
      </c>
      <c r="C1920" s="1" t="s">
        <v>4</v>
      </c>
      <c r="D1920" s="1">
        <v>43103</v>
      </c>
      <c r="E1920" s="1" t="s">
        <v>1158</v>
      </c>
      <c r="F1920" s="32" t="str">
        <f>VLOOKUP(E1920,Grupo!A:B,2,0)</f>
        <v>_Unimix</v>
      </c>
      <c r="G1920" s="1">
        <v>1</v>
      </c>
      <c r="H1920" s="1">
        <v>33539</v>
      </c>
      <c r="I1920" s="2">
        <v>40878</v>
      </c>
      <c r="J1920" s="1">
        <v>7238</v>
      </c>
      <c r="K1920" s="3">
        <v>28403</v>
      </c>
      <c r="L1920" s="1">
        <v>8042</v>
      </c>
      <c r="M1920" s="1" t="s">
        <v>4</v>
      </c>
      <c r="N1920" s="1" t="s">
        <v>1209</v>
      </c>
    </row>
    <row r="1921" spans="1:14" x14ac:dyDescent="0.25">
      <c r="A1921" s="1">
        <v>10313</v>
      </c>
      <c r="B1921" s="1" t="s">
        <v>925</v>
      </c>
      <c r="C1921" s="1" t="s">
        <v>1</v>
      </c>
      <c r="D1921" s="1">
        <v>38692</v>
      </c>
      <c r="E1921" s="1" t="s">
        <v>1159</v>
      </c>
      <c r="F1921" s="32" t="e">
        <f>VLOOKUP(E1921,Grupo!A:B,2,0)</f>
        <v>#N/A</v>
      </c>
      <c r="G1921" s="1">
        <v>1</v>
      </c>
      <c r="H1921" s="1">
        <v>32457</v>
      </c>
      <c r="I1921" s="2">
        <v>40879</v>
      </c>
      <c r="J1921" s="1">
        <v>7248</v>
      </c>
      <c r="K1921" s="3">
        <v>126512.78</v>
      </c>
      <c r="L1921" s="1">
        <v>8060</v>
      </c>
      <c r="M1921" s="1" t="s">
        <v>1</v>
      </c>
      <c r="N1921" s="1" t="s">
        <v>1691</v>
      </c>
    </row>
    <row r="1922" spans="1:14" x14ac:dyDescent="0.25">
      <c r="A1922" s="1">
        <v>10376</v>
      </c>
      <c r="B1922" s="1" t="s">
        <v>983</v>
      </c>
      <c r="C1922" s="1" t="s">
        <v>29</v>
      </c>
      <c r="D1922" s="1">
        <v>42567</v>
      </c>
      <c r="E1922" s="1" t="s">
        <v>2193</v>
      </c>
      <c r="F1922" s="32" t="str">
        <f>VLOOKUP(E1922,Grupo!A:B,2,0)</f>
        <v>_Colhedoras</v>
      </c>
      <c r="G1922" s="1">
        <v>1</v>
      </c>
      <c r="H1922" s="1">
        <v>31887</v>
      </c>
      <c r="I1922" s="2">
        <v>40879</v>
      </c>
      <c r="J1922" s="1">
        <v>7246</v>
      </c>
      <c r="K1922" s="3">
        <v>30000</v>
      </c>
      <c r="L1922" s="1">
        <v>8015</v>
      </c>
      <c r="M1922" s="1" t="s">
        <v>29</v>
      </c>
      <c r="N1922" s="1" t="s">
        <v>1761</v>
      </c>
    </row>
    <row r="1923" spans="1:14" x14ac:dyDescent="0.25">
      <c r="A1923" s="1">
        <v>880</v>
      </c>
      <c r="B1923" s="1" t="s">
        <v>215</v>
      </c>
      <c r="C1923" s="1" t="s">
        <v>4</v>
      </c>
      <c r="D1923" s="1">
        <v>36952</v>
      </c>
      <c r="E1923" s="1" t="s">
        <v>1141</v>
      </c>
      <c r="F1923" s="32" t="str">
        <f>VLOOKUP(E1923,Grupo!A:B,2,0)</f>
        <v>_TMX 06-10 m</v>
      </c>
      <c r="G1923" s="1">
        <v>1</v>
      </c>
      <c r="H1923" s="1">
        <v>32826</v>
      </c>
      <c r="I1923" s="2">
        <v>40885</v>
      </c>
      <c r="J1923" s="1">
        <v>7311</v>
      </c>
      <c r="K1923" s="3">
        <v>103946.73</v>
      </c>
      <c r="L1923" s="1">
        <v>8092</v>
      </c>
      <c r="M1923" s="1" t="s">
        <v>4</v>
      </c>
      <c r="N1923" s="1" t="s">
        <v>1259</v>
      </c>
    </row>
    <row r="1924" spans="1:14" x14ac:dyDescent="0.25">
      <c r="A1924" s="1">
        <v>7624</v>
      </c>
      <c r="B1924" s="1" t="s">
        <v>593</v>
      </c>
      <c r="C1924" s="1" t="s">
        <v>2</v>
      </c>
      <c r="D1924" s="1">
        <v>40757</v>
      </c>
      <c r="E1924" s="1" t="s">
        <v>1154</v>
      </c>
      <c r="F1924" s="32" t="str">
        <f>VLOOKUP(E1924,Grupo!A:B,2,0)</f>
        <v>_RX 0-11m</v>
      </c>
      <c r="G1924" s="1">
        <v>1</v>
      </c>
      <c r="H1924" s="1">
        <v>33004</v>
      </c>
      <c r="I1924" s="2">
        <v>40886</v>
      </c>
      <c r="J1924" s="1">
        <v>7328</v>
      </c>
      <c r="K1924" s="3">
        <v>79201.600000000006</v>
      </c>
      <c r="L1924" s="1">
        <v>8134</v>
      </c>
      <c r="M1924" s="1" t="s">
        <v>2</v>
      </c>
      <c r="N1924" s="1" t="s">
        <v>1488</v>
      </c>
    </row>
    <row r="1925" spans="1:14" x14ac:dyDescent="0.25">
      <c r="A1925" s="1">
        <v>10355</v>
      </c>
      <c r="B1925" s="1" t="s">
        <v>984</v>
      </c>
      <c r="C1925" s="1" t="s">
        <v>15</v>
      </c>
      <c r="D1925" s="1">
        <v>42540</v>
      </c>
      <c r="E1925" s="1" t="s">
        <v>2176</v>
      </c>
      <c r="F1925" s="32" t="str">
        <f>VLOOKUP(E1925,Grupo!A:B,2,0)</f>
        <v>_RX 25-27 M</v>
      </c>
      <c r="G1925" s="1">
        <v>1</v>
      </c>
      <c r="H1925" s="1">
        <v>32411</v>
      </c>
      <c r="I1925" s="2">
        <v>40886</v>
      </c>
      <c r="J1925" s="1">
        <v>7340</v>
      </c>
      <c r="K1925" s="3">
        <v>300000</v>
      </c>
      <c r="L1925" s="1">
        <v>8057</v>
      </c>
      <c r="M1925" s="1" t="s">
        <v>15</v>
      </c>
      <c r="N1925" s="1" t="s">
        <v>1454</v>
      </c>
    </row>
    <row r="1926" spans="1:14" x14ac:dyDescent="0.25">
      <c r="A1926" s="1">
        <v>10367</v>
      </c>
      <c r="B1926" s="1" t="s">
        <v>985</v>
      </c>
      <c r="C1926" s="1" t="s">
        <v>29</v>
      </c>
      <c r="D1926" s="1">
        <v>45418</v>
      </c>
      <c r="E1926" s="1" t="s">
        <v>1139</v>
      </c>
      <c r="F1926" s="32" t="str">
        <f>VLOOKUP(E1926,Grupo!A:B,2,0)</f>
        <v>_TMX 02-5 m</v>
      </c>
      <c r="G1926" s="1">
        <v>1</v>
      </c>
      <c r="H1926" s="1">
        <v>33218</v>
      </c>
      <c r="I1926" s="2">
        <v>40889</v>
      </c>
      <c r="J1926" s="1">
        <v>7347</v>
      </c>
      <c r="K1926" s="3">
        <v>64071.19</v>
      </c>
      <c r="L1926" s="1">
        <v>8111</v>
      </c>
      <c r="M1926" s="1" t="s">
        <v>29</v>
      </c>
      <c r="N1926" s="1" t="s">
        <v>1762</v>
      </c>
    </row>
    <row r="1927" spans="1:14" x14ac:dyDescent="0.25">
      <c r="A1927" s="1">
        <v>1241</v>
      </c>
      <c r="B1927" s="1" t="s">
        <v>879</v>
      </c>
      <c r="C1927" s="1" t="s">
        <v>2</v>
      </c>
      <c r="D1927" s="1">
        <v>36460</v>
      </c>
      <c r="E1927" s="1" t="s">
        <v>1149</v>
      </c>
      <c r="F1927" s="32" t="str">
        <f>VLOOKUP(E1927,Grupo!A:B,2,0)</f>
        <v>_TMX 02-5 m</v>
      </c>
      <c r="G1927" s="1">
        <v>1</v>
      </c>
      <c r="H1927" s="1">
        <v>32834</v>
      </c>
      <c r="I1927" s="2">
        <v>40890</v>
      </c>
      <c r="J1927" s="1">
        <v>7364</v>
      </c>
      <c r="K1927" s="3">
        <v>32373.02</v>
      </c>
      <c r="L1927" s="1">
        <v>8104</v>
      </c>
      <c r="M1927" s="1" t="s">
        <v>2</v>
      </c>
      <c r="N1927" s="1" t="s">
        <v>1194</v>
      </c>
    </row>
    <row r="1928" spans="1:14" x14ac:dyDescent="0.25">
      <c r="A1928" s="1">
        <v>2622</v>
      </c>
      <c r="B1928" s="1" t="s">
        <v>986</v>
      </c>
      <c r="C1928" s="1" t="s">
        <v>79</v>
      </c>
      <c r="D1928" s="1">
        <v>41711</v>
      </c>
      <c r="E1928" s="32" t="s">
        <v>3057</v>
      </c>
      <c r="F1928" s="32" t="str">
        <f>VLOOKUP(E1928,Grupo!A:B,2,0)</f>
        <v>_VM 2-8 m</v>
      </c>
      <c r="G1928" s="1">
        <v>1</v>
      </c>
      <c r="H1928" s="1">
        <v>33175</v>
      </c>
      <c r="I1928" s="2">
        <v>40890</v>
      </c>
      <c r="J1928" s="1">
        <v>7369</v>
      </c>
      <c r="K1928" s="3">
        <v>67000</v>
      </c>
      <c r="L1928" s="1">
        <v>7909</v>
      </c>
      <c r="M1928" s="1" t="s">
        <v>79</v>
      </c>
      <c r="N1928" s="1" t="s">
        <v>1763</v>
      </c>
    </row>
    <row r="1929" spans="1:14" x14ac:dyDescent="0.25">
      <c r="A1929" s="1">
        <v>10391</v>
      </c>
      <c r="B1929" s="1" t="s">
        <v>987</v>
      </c>
      <c r="C1929" s="1" t="s">
        <v>988</v>
      </c>
      <c r="D1929" s="1">
        <v>42287</v>
      </c>
      <c r="E1929" s="1" t="s">
        <v>1170</v>
      </c>
      <c r="F1929" s="32" t="str">
        <f>VLOOKUP(E1929,Grupo!A:B,2,0)</f>
        <v>_Distribuidor_Ester</v>
      </c>
      <c r="G1929" s="1">
        <v>1</v>
      </c>
      <c r="H1929" s="1">
        <v>31604</v>
      </c>
      <c r="I1929" s="2">
        <v>40891</v>
      </c>
      <c r="J1929" s="1">
        <v>7380</v>
      </c>
      <c r="K1929" s="3">
        <v>24306</v>
      </c>
      <c r="L1929" s="1">
        <v>8165</v>
      </c>
      <c r="M1929" s="1" t="s">
        <v>988</v>
      </c>
      <c r="N1929" s="1" t="s">
        <v>1764</v>
      </c>
    </row>
    <row r="1930" spans="1:14" x14ac:dyDescent="0.25">
      <c r="A1930" s="1">
        <v>1241</v>
      </c>
      <c r="B1930" s="1" t="s">
        <v>879</v>
      </c>
      <c r="C1930" s="1" t="s">
        <v>2</v>
      </c>
      <c r="D1930" s="1">
        <v>37207</v>
      </c>
      <c r="E1930" s="1" t="s">
        <v>1138</v>
      </c>
      <c r="F1930" s="32" t="str">
        <f>VLOOKUP(E1930,Grupo!A:B,2,0)</f>
        <v>_TMX 02-5 m</v>
      </c>
      <c r="G1930" s="1">
        <v>1</v>
      </c>
      <c r="H1930" s="1">
        <v>32940</v>
      </c>
      <c r="I1930" s="2">
        <v>40891</v>
      </c>
      <c r="J1930" s="1">
        <v>7397</v>
      </c>
      <c r="K1930" s="3">
        <v>48330</v>
      </c>
      <c r="L1930" s="1">
        <v>8114</v>
      </c>
      <c r="M1930" s="1" t="s">
        <v>2</v>
      </c>
      <c r="N1930" s="1" t="s">
        <v>1194</v>
      </c>
    </row>
    <row r="1931" spans="1:14" x14ac:dyDescent="0.25">
      <c r="A1931" s="1">
        <v>1241</v>
      </c>
      <c r="B1931" s="1" t="s">
        <v>879</v>
      </c>
      <c r="C1931" s="1" t="s">
        <v>2</v>
      </c>
      <c r="D1931" s="1">
        <v>37090</v>
      </c>
      <c r="E1931" s="1" t="s">
        <v>1142</v>
      </c>
      <c r="F1931" s="32" t="str">
        <f>VLOOKUP(E1931,Grupo!A:B,2,0)</f>
        <v>_TMX 02-5 m</v>
      </c>
      <c r="G1931" s="1">
        <v>1</v>
      </c>
      <c r="H1931" s="1">
        <v>32946</v>
      </c>
      <c r="I1931" s="2">
        <v>40891</v>
      </c>
      <c r="J1931" s="1">
        <v>7399</v>
      </c>
      <c r="K1931" s="3">
        <v>35864.629999999997</v>
      </c>
      <c r="L1931" s="1">
        <v>8109</v>
      </c>
      <c r="M1931" s="1" t="s">
        <v>2</v>
      </c>
      <c r="N1931" s="1" t="s">
        <v>1194</v>
      </c>
    </row>
    <row r="1932" spans="1:14" x14ac:dyDescent="0.25">
      <c r="A1932" s="1">
        <v>1241</v>
      </c>
      <c r="B1932" s="1" t="s">
        <v>879</v>
      </c>
      <c r="C1932" s="1" t="s">
        <v>2</v>
      </c>
      <c r="D1932" s="1">
        <v>37090</v>
      </c>
      <c r="E1932" s="1" t="s">
        <v>1142</v>
      </c>
      <c r="F1932" s="32" t="str">
        <f>VLOOKUP(E1932,Grupo!A:B,2,0)</f>
        <v>_TMX 02-5 m</v>
      </c>
      <c r="G1932" s="1">
        <v>1</v>
      </c>
      <c r="H1932" s="1">
        <v>32945</v>
      </c>
      <c r="I1932" s="2">
        <v>40891</v>
      </c>
      <c r="J1932" s="1">
        <v>7402</v>
      </c>
      <c r="K1932" s="3">
        <v>35864.629999999997</v>
      </c>
      <c r="L1932" s="1">
        <v>8110</v>
      </c>
      <c r="M1932" s="1" t="s">
        <v>2</v>
      </c>
      <c r="N1932" s="1" t="s">
        <v>1194</v>
      </c>
    </row>
    <row r="1933" spans="1:14" x14ac:dyDescent="0.25">
      <c r="A1933" s="1">
        <v>1241</v>
      </c>
      <c r="B1933" s="1" t="s">
        <v>879</v>
      </c>
      <c r="C1933" s="1" t="s">
        <v>2</v>
      </c>
      <c r="D1933" s="1">
        <v>45418</v>
      </c>
      <c r="E1933" s="1" t="s">
        <v>1139</v>
      </c>
      <c r="F1933" s="32" t="str">
        <f>VLOOKUP(E1933,Grupo!A:B,2,0)</f>
        <v>_TMX 02-5 m</v>
      </c>
      <c r="G1933" s="1">
        <v>1</v>
      </c>
      <c r="H1933" s="1">
        <v>32942</v>
      </c>
      <c r="I1933" s="2">
        <v>40891</v>
      </c>
      <c r="J1933" s="1">
        <v>7396</v>
      </c>
      <c r="K1933" s="3">
        <v>55749.75</v>
      </c>
      <c r="L1933" s="1">
        <v>8087</v>
      </c>
      <c r="M1933" s="1" t="s">
        <v>2</v>
      </c>
      <c r="N1933" s="1" t="s">
        <v>1194</v>
      </c>
    </row>
    <row r="1934" spans="1:14" x14ac:dyDescent="0.25">
      <c r="A1934" s="1">
        <v>10391</v>
      </c>
      <c r="B1934" s="1" t="s">
        <v>987</v>
      </c>
      <c r="C1934" s="1" t="s">
        <v>988</v>
      </c>
      <c r="D1934" s="1">
        <v>42700</v>
      </c>
      <c r="E1934" s="32" t="s">
        <v>3059</v>
      </c>
      <c r="F1934" s="32" t="str">
        <f>VLOOKUP(E1934,Grupo!A:B,2,0)</f>
        <v>_Wagon</v>
      </c>
      <c r="G1934" s="1">
        <v>1</v>
      </c>
      <c r="H1934" s="1">
        <v>31823</v>
      </c>
      <c r="I1934" s="2">
        <v>40891</v>
      </c>
      <c r="J1934" s="1">
        <v>7379</v>
      </c>
      <c r="K1934" s="3">
        <v>29858.21</v>
      </c>
      <c r="L1934" s="1">
        <v>8004</v>
      </c>
      <c r="M1934" s="1" t="s">
        <v>988</v>
      </c>
      <c r="N1934" s="1" t="s">
        <v>1764</v>
      </c>
    </row>
    <row r="1935" spans="1:14" x14ac:dyDescent="0.25">
      <c r="A1935" s="1">
        <v>10392</v>
      </c>
      <c r="B1935" s="1" t="s">
        <v>989</v>
      </c>
      <c r="C1935" s="1" t="s">
        <v>175</v>
      </c>
      <c r="D1935" s="1">
        <v>35509</v>
      </c>
      <c r="E1935" s="1" t="s">
        <v>1168</v>
      </c>
      <c r="F1935" s="32" t="str">
        <f>VLOOKUP(E1935,Grupo!A:B,2,0)</f>
        <v>_Distribuidor_Ester</v>
      </c>
      <c r="G1935" s="1">
        <v>1</v>
      </c>
      <c r="H1935" s="1">
        <v>32879</v>
      </c>
      <c r="I1935" s="2">
        <v>40893</v>
      </c>
      <c r="J1935" s="1">
        <v>7431</v>
      </c>
      <c r="K1935" s="3">
        <v>68931.7</v>
      </c>
      <c r="L1935" s="1">
        <v>8096</v>
      </c>
      <c r="M1935" s="1" t="s">
        <v>175</v>
      </c>
      <c r="N1935" s="1" t="s">
        <v>1765</v>
      </c>
    </row>
    <row r="1936" spans="1:14" x14ac:dyDescent="0.25">
      <c r="A1936" s="1">
        <v>880</v>
      </c>
      <c r="B1936" s="1" t="s">
        <v>215</v>
      </c>
      <c r="C1936" s="1" t="s">
        <v>4</v>
      </c>
      <c r="D1936" s="1">
        <v>45418</v>
      </c>
      <c r="E1936" s="1" t="s">
        <v>1139</v>
      </c>
      <c r="F1936" s="32" t="str">
        <f>VLOOKUP(E1936,Grupo!A:B,2,0)</f>
        <v>_TMX 02-5 m</v>
      </c>
      <c r="G1936" s="1">
        <v>1</v>
      </c>
      <c r="H1936" s="1">
        <v>32815</v>
      </c>
      <c r="I1936" s="2">
        <v>40893</v>
      </c>
      <c r="J1936" s="1">
        <v>7433</v>
      </c>
      <c r="K1936" s="3">
        <v>64053</v>
      </c>
      <c r="L1936" s="1"/>
      <c r="M1936" s="1" t="s">
        <v>4</v>
      </c>
      <c r="N1936" s="1" t="s">
        <v>1259</v>
      </c>
    </row>
    <row r="1937" spans="1:14" x14ac:dyDescent="0.25">
      <c r="A1937" s="1">
        <v>880</v>
      </c>
      <c r="B1937" s="1" t="s">
        <v>215</v>
      </c>
      <c r="C1937" s="1" t="s">
        <v>4</v>
      </c>
      <c r="D1937" s="1">
        <v>45418</v>
      </c>
      <c r="E1937" s="1" t="s">
        <v>1139</v>
      </c>
      <c r="F1937" s="32" t="str">
        <f>VLOOKUP(E1937,Grupo!A:B,2,0)</f>
        <v>_TMX 02-5 m</v>
      </c>
      <c r="G1937" s="1">
        <v>1</v>
      </c>
      <c r="H1937" s="1">
        <v>32816</v>
      </c>
      <c r="I1937" s="2">
        <v>40893</v>
      </c>
      <c r="J1937" s="1">
        <v>7434</v>
      </c>
      <c r="K1937" s="3">
        <v>64053</v>
      </c>
      <c r="L1937" s="1"/>
      <c r="M1937" s="1" t="s">
        <v>4</v>
      </c>
      <c r="N1937" s="1" t="s">
        <v>1259</v>
      </c>
    </row>
    <row r="1938" spans="1:14" x14ac:dyDescent="0.25">
      <c r="A1938" s="1">
        <v>1295</v>
      </c>
      <c r="B1938" s="1" t="s">
        <v>406</v>
      </c>
      <c r="C1938" s="1" t="s">
        <v>2</v>
      </c>
      <c r="D1938" s="1">
        <v>39455</v>
      </c>
      <c r="E1938" s="1" t="s">
        <v>2021</v>
      </c>
      <c r="F1938" s="32" t="str">
        <f>VLOOKUP(E1938,Grupo!A:B,2,0)</f>
        <v>_TMX 06-10 m</v>
      </c>
      <c r="G1938" s="1">
        <v>1</v>
      </c>
      <c r="H1938" s="1">
        <v>33734</v>
      </c>
      <c r="I1938" s="2">
        <v>40893</v>
      </c>
      <c r="J1938" s="1">
        <v>7439</v>
      </c>
      <c r="K1938" s="3">
        <v>40000</v>
      </c>
      <c r="L1938" s="1">
        <v>6804</v>
      </c>
      <c r="M1938" s="1" t="s">
        <v>2</v>
      </c>
      <c r="N1938" s="1" t="s">
        <v>1742</v>
      </c>
    </row>
    <row r="1939" spans="1:14" x14ac:dyDescent="0.25">
      <c r="A1939" s="1">
        <v>880</v>
      </c>
      <c r="B1939" s="1" t="s">
        <v>215</v>
      </c>
      <c r="C1939" s="1" t="s">
        <v>4</v>
      </c>
      <c r="D1939" s="1">
        <v>36952</v>
      </c>
      <c r="E1939" s="1" t="s">
        <v>1141</v>
      </c>
      <c r="F1939" s="32" t="str">
        <f>VLOOKUP(E1939,Grupo!A:B,2,0)</f>
        <v>_TMX 06-10 m</v>
      </c>
      <c r="G1939" s="1">
        <v>1</v>
      </c>
      <c r="H1939" s="1">
        <v>32817</v>
      </c>
      <c r="I1939" s="2">
        <v>40893</v>
      </c>
      <c r="J1939" s="1">
        <v>7436</v>
      </c>
      <c r="K1939" s="3">
        <v>107161</v>
      </c>
      <c r="L1939" s="1"/>
      <c r="M1939" s="1" t="s">
        <v>4</v>
      </c>
      <c r="N1939" s="1" t="s">
        <v>1259</v>
      </c>
    </row>
    <row r="1940" spans="1:14" x14ac:dyDescent="0.25">
      <c r="A1940" s="1">
        <v>10289</v>
      </c>
      <c r="B1940" s="1" t="s">
        <v>920</v>
      </c>
      <c r="C1940" s="1" t="s">
        <v>175</v>
      </c>
      <c r="D1940" s="1">
        <v>41719</v>
      </c>
      <c r="E1940" s="1" t="s">
        <v>1164</v>
      </c>
      <c r="F1940" s="32" t="str">
        <f>VLOOKUP(E1940,Grupo!A:B,2,0)</f>
        <v>_Colhedoras</v>
      </c>
      <c r="G1940" s="1">
        <v>1</v>
      </c>
      <c r="H1940" s="1"/>
      <c r="I1940" s="2">
        <v>40897</v>
      </c>
      <c r="J1940" s="1">
        <v>74</v>
      </c>
      <c r="K1940" s="3">
        <v>28367.9</v>
      </c>
      <c r="L1940" s="1">
        <v>8119</v>
      </c>
      <c r="M1940" s="1" t="s">
        <v>2</v>
      </c>
      <c r="N1940" s="1" t="s">
        <v>1526</v>
      </c>
    </row>
    <row r="1941" spans="1:14" x14ac:dyDescent="0.25">
      <c r="A1941" s="1">
        <v>10289</v>
      </c>
      <c r="B1941" s="1" t="s">
        <v>920</v>
      </c>
      <c r="C1941" s="1" t="s">
        <v>175</v>
      </c>
      <c r="D1941" s="1">
        <v>41719</v>
      </c>
      <c r="E1941" s="1" t="s">
        <v>1164</v>
      </c>
      <c r="F1941" s="32" t="str">
        <f>VLOOKUP(E1941,Grupo!A:B,2,0)</f>
        <v>_Colhedoras</v>
      </c>
      <c r="G1941" s="1">
        <v>1</v>
      </c>
      <c r="H1941" s="1"/>
      <c r="I1941" s="2">
        <v>40897</v>
      </c>
      <c r="J1941" s="1">
        <v>74</v>
      </c>
      <c r="K1941" s="3">
        <v>28367.9</v>
      </c>
      <c r="L1941" s="1">
        <v>8120</v>
      </c>
      <c r="M1941" s="1" t="s">
        <v>2</v>
      </c>
      <c r="N1941" s="1" t="s">
        <v>1526</v>
      </c>
    </row>
    <row r="1942" spans="1:14" x14ac:dyDescent="0.25">
      <c r="A1942" s="1">
        <v>10289</v>
      </c>
      <c r="B1942" s="1" t="s">
        <v>920</v>
      </c>
      <c r="C1942" s="1" t="s">
        <v>175</v>
      </c>
      <c r="D1942" s="1">
        <v>41719</v>
      </c>
      <c r="E1942" s="1" t="s">
        <v>1164</v>
      </c>
      <c r="F1942" s="32" t="str">
        <f>VLOOKUP(E1942,Grupo!A:B,2,0)</f>
        <v>_Colhedoras</v>
      </c>
      <c r="G1942" s="1">
        <v>1</v>
      </c>
      <c r="H1942" s="1"/>
      <c r="I1942" s="2">
        <v>40897</v>
      </c>
      <c r="J1942" s="1">
        <v>74</v>
      </c>
      <c r="K1942" s="3">
        <v>28367.9</v>
      </c>
      <c r="L1942" s="1">
        <v>8121</v>
      </c>
      <c r="M1942" s="1" t="s">
        <v>2</v>
      </c>
      <c r="N1942" s="1" t="s">
        <v>1526</v>
      </c>
    </row>
    <row r="1943" spans="1:14" x14ac:dyDescent="0.25">
      <c r="A1943" s="1">
        <v>10289</v>
      </c>
      <c r="B1943" s="1" t="s">
        <v>920</v>
      </c>
      <c r="C1943" s="1" t="s">
        <v>175</v>
      </c>
      <c r="D1943" s="1">
        <v>41719</v>
      </c>
      <c r="E1943" s="1" t="s">
        <v>1164</v>
      </c>
      <c r="F1943" s="32" t="str">
        <f>VLOOKUP(E1943,Grupo!A:B,2,0)</f>
        <v>_Colhedoras</v>
      </c>
      <c r="G1943" s="1">
        <v>1</v>
      </c>
      <c r="H1943" s="1"/>
      <c r="I1943" s="2">
        <v>40897</v>
      </c>
      <c r="J1943" s="1">
        <v>74</v>
      </c>
      <c r="K1943" s="3">
        <v>28367.9</v>
      </c>
      <c r="L1943" s="1">
        <v>8122</v>
      </c>
      <c r="M1943" s="1" t="s">
        <v>2</v>
      </c>
      <c r="N1943" s="1" t="s">
        <v>1526</v>
      </c>
    </row>
    <row r="1944" spans="1:14" x14ac:dyDescent="0.25">
      <c r="A1944" s="1">
        <v>1241</v>
      </c>
      <c r="B1944" s="1" t="s">
        <v>879</v>
      </c>
      <c r="C1944" s="1" t="s">
        <v>2</v>
      </c>
      <c r="D1944" s="1">
        <v>43239</v>
      </c>
      <c r="E1944" s="1" t="s">
        <v>2018</v>
      </c>
      <c r="F1944" s="32" t="str">
        <f>VLOOKUP(E1944,Grupo!A:B,2,0)</f>
        <v>_TMX 06-10 m</v>
      </c>
      <c r="G1944" s="1">
        <v>1</v>
      </c>
      <c r="H1944" s="1">
        <v>32947</v>
      </c>
      <c r="I1944" s="2">
        <v>40897</v>
      </c>
      <c r="J1944" s="1">
        <v>7461</v>
      </c>
      <c r="K1944" s="3">
        <v>67534.36</v>
      </c>
      <c r="L1944" s="1">
        <v>8108</v>
      </c>
      <c r="M1944" s="1" t="s">
        <v>2</v>
      </c>
      <c r="N1944" s="1" t="s">
        <v>1194</v>
      </c>
    </row>
    <row r="1945" spans="1:14" x14ac:dyDescent="0.25">
      <c r="A1945" s="1">
        <v>7229</v>
      </c>
      <c r="B1945" s="1" t="s">
        <v>990</v>
      </c>
      <c r="C1945" s="1" t="s">
        <v>2</v>
      </c>
      <c r="D1945" s="1">
        <v>43239</v>
      </c>
      <c r="E1945" s="1" t="s">
        <v>2018</v>
      </c>
      <c r="F1945" s="32" t="str">
        <f>VLOOKUP(E1945,Grupo!A:B,2,0)</f>
        <v>_TMX 06-10 m</v>
      </c>
      <c r="G1945" s="1">
        <v>1</v>
      </c>
      <c r="H1945" s="1">
        <v>31100</v>
      </c>
      <c r="I1945" s="2">
        <v>40899</v>
      </c>
      <c r="J1945" s="1">
        <v>7481</v>
      </c>
      <c r="K1945" s="3">
        <v>85000</v>
      </c>
      <c r="L1945" s="1">
        <v>7955</v>
      </c>
      <c r="M1945" s="1" t="s">
        <v>2</v>
      </c>
      <c r="N1945" s="1" t="s">
        <v>1194</v>
      </c>
    </row>
    <row r="1946" spans="1:14" x14ac:dyDescent="0.25">
      <c r="A1946" s="1">
        <v>961</v>
      </c>
      <c r="B1946" s="1" t="s">
        <v>945</v>
      </c>
      <c r="C1946" s="1" t="s">
        <v>10</v>
      </c>
      <c r="D1946" s="1">
        <v>40526</v>
      </c>
      <c r="E1946" s="1" t="s">
        <v>1151</v>
      </c>
      <c r="F1946" s="32" t="str">
        <f>VLOOKUP(E1946,Grupo!A:B,2,0)</f>
        <v>_RX 0-11m</v>
      </c>
      <c r="G1946" s="1">
        <v>1</v>
      </c>
      <c r="H1946" s="1">
        <v>32748</v>
      </c>
      <c r="I1946" s="2">
        <v>40900</v>
      </c>
      <c r="J1946" s="1">
        <v>7496</v>
      </c>
      <c r="K1946" s="3">
        <v>115800</v>
      </c>
      <c r="L1946" s="1">
        <v>8081</v>
      </c>
      <c r="M1946" s="1" t="s">
        <v>10</v>
      </c>
      <c r="N1946" s="1" t="s">
        <v>1490</v>
      </c>
    </row>
    <row r="1947" spans="1:14" x14ac:dyDescent="0.25">
      <c r="A1947" s="1">
        <v>3617</v>
      </c>
      <c r="B1947" s="1" t="s">
        <v>702</v>
      </c>
      <c r="C1947" s="1" t="s">
        <v>10</v>
      </c>
      <c r="D1947" s="1">
        <v>45418</v>
      </c>
      <c r="E1947" s="1" t="s">
        <v>1139</v>
      </c>
      <c r="F1947" s="32" t="str">
        <f>VLOOKUP(E1947,Grupo!A:B,2,0)</f>
        <v>_TMX 02-5 m</v>
      </c>
      <c r="G1947" s="1">
        <v>1</v>
      </c>
      <c r="H1947" s="1">
        <v>33003</v>
      </c>
      <c r="I1947" s="2">
        <v>40900</v>
      </c>
      <c r="J1947" s="1">
        <v>7503</v>
      </c>
      <c r="K1947" s="3">
        <v>64364.22</v>
      </c>
      <c r="L1947" s="1">
        <v>8106</v>
      </c>
      <c r="M1947" s="1" t="s">
        <v>10</v>
      </c>
      <c r="N1947" s="1" t="s">
        <v>1666</v>
      </c>
    </row>
    <row r="1948" spans="1:14" x14ac:dyDescent="0.25">
      <c r="A1948" s="1">
        <v>10356</v>
      </c>
      <c r="B1948" s="1" t="s">
        <v>991</v>
      </c>
      <c r="C1948" s="1" t="s">
        <v>29</v>
      </c>
      <c r="D1948" s="1">
        <v>31744</v>
      </c>
      <c r="E1948" s="1" t="s">
        <v>1153</v>
      </c>
      <c r="F1948" s="32" t="str">
        <f>VLOOKUP(E1948,Grupo!A:B,2,0)</f>
        <v>_RX 0-11m</v>
      </c>
      <c r="G1948" s="1">
        <v>1</v>
      </c>
      <c r="H1948" s="1">
        <v>32441</v>
      </c>
      <c r="I1948" s="2">
        <v>40900</v>
      </c>
      <c r="J1948" s="1">
        <v>7491</v>
      </c>
      <c r="K1948" s="3">
        <v>84000</v>
      </c>
      <c r="L1948" s="1">
        <v>8058</v>
      </c>
      <c r="M1948" s="1" t="s">
        <v>29</v>
      </c>
      <c r="N1948" s="1" t="s">
        <v>1766</v>
      </c>
    </row>
    <row r="1949" spans="1:14" x14ac:dyDescent="0.25">
      <c r="A1949" s="1">
        <v>10387</v>
      </c>
      <c r="B1949" s="1" t="s">
        <v>992</v>
      </c>
      <c r="C1949" s="1" t="s">
        <v>4</v>
      </c>
      <c r="D1949" s="1">
        <v>40526</v>
      </c>
      <c r="E1949" s="1" t="s">
        <v>1151</v>
      </c>
      <c r="F1949" s="32" t="str">
        <f>VLOOKUP(E1949,Grupo!A:B,2,0)</f>
        <v>_RX 0-11m</v>
      </c>
      <c r="G1949" s="1">
        <v>1</v>
      </c>
      <c r="H1949" s="1">
        <v>33508</v>
      </c>
      <c r="I1949" s="2">
        <v>40903</v>
      </c>
      <c r="J1949" s="1">
        <v>7508</v>
      </c>
      <c r="K1949" s="3">
        <v>129000</v>
      </c>
      <c r="L1949" s="1">
        <v>8157</v>
      </c>
      <c r="M1949" s="1" t="s">
        <v>4</v>
      </c>
      <c r="N1949" s="1" t="s">
        <v>1315</v>
      </c>
    </row>
    <row r="1950" spans="1:14" x14ac:dyDescent="0.25">
      <c r="A1950" s="1">
        <v>10421</v>
      </c>
      <c r="B1950" s="1" t="s">
        <v>993</v>
      </c>
      <c r="C1950" s="1" t="s">
        <v>1</v>
      </c>
      <c r="D1950" s="1">
        <v>40757</v>
      </c>
      <c r="E1950" s="1" t="s">
        <v>1154</v>
      </c>
      <c r="F1950" s="32" t="str">
        <f>VLOOKUP(E1950,Grupo!A:B,2,0)</f>
        <v>_RX 0-11m</v>
      </c>
      <c r="G1950" s="1">
        <v>1</v>
      </c>
      <c r="H1950" s="1">
        <v>32991</v>
      </c>
      <c r="I1950" s="2">
        <v>40904</v>
      </c>
      <c r="J1950" s="1">
        <v>7515</v>
      </c>
      <c r="K1950" s="3">
        <v>98000</v>
      </c>
      <c r="L1950" s="1">
        <v>8105</v>
      </c>
      <c r="M1950" s="1" t="s">
        <v>1</v>
      </c>
      <c r="N1950" s="1" t="s">
        <v>1366</v>
      </c>
    </row>
    <row r="1951" spans="1:14" x14ac:dyDescent="0.25">
      <c r="A1951" s="1">
        <v>10453</v>
      </c>
      <c r="B1951" s="1" t="s">
        <v>994</v>
      </c>
      <c r="C1951" s="1" t="s">
        <v>2</v>
      </c>
      <c r="D1951" s="1">
        <v>42121</v>
      </c>
      <c r="E1951" s="1" t="s">
        <v>2156</v>
      </c>
      <c r="F1951" s="32" t="str">
        <f>VLOOKUP(E1951,Grupo!A:B,2,0)</f>
        <v>_RX 15-20 m</v>
      </c>
      <c r="G1951" s="1">
        <v>1</v>
      </c>
      <c r="H1951" s="1">
        <v>33510</v>
      </c>
      <c r="I1951" s="2">
        <v>40904</v>
      </c>
      <c r="J1951" s="1">
        <v>7509</v>
      </c>
      <c r="K1951" s="3">
        <v>167500</v>
      </c>
      <c r="L1951" s="1">
        <v>8160</v>
      </c>
      <c r="M1951" s="1" t="s">
        <v>2</v>
      </c>
      <c r="N1951" s="1" t="s">
        <v>1767</v>
      </c>
    </row>
    <row r="1952" spans="1:14" x14ac:dyDescent="0.25">
      <c r="A1952" s="1">
        <v>951</v>
      </c>
      <c r="B1952" s="1" t="s">
        <v>995</v>
      </c>
      <c r="C1952" s="1" t="s">
        <v>2</v>
      </c>
      <c r="D1952" s="1">
        <v>41719</v>
      </c>
      <c r="E1952" s="1" t="s">
        <v>1164</v>
      </c>
      <c r="F1952" s="32" t="str">
        <f>VLOOKUP(E1952,Grupo!A:B,2,0)</f>
        <v>_Colhedoras</v>
      </c>
      <c r="G1952" s="1">
        <v>1</v>
      </c>
      <c r="H1952" s="1">
        <v>33836</v>
      </c>
      <c r="I1952" s="2">
        <v>40913</v>
      </c>
      <c r="J1952" s="1">
        <v>7530</v>
      </c>
      <c r="K1952" s="3">
        <v>28000</v>
      </c>
      <c r="L1952" s="1">
        <v>8073</v>
      </c>
      <c r="M1952" s="1" t="s">
        <v>2</v>
      </c>
      <c r="N1952" s="1" t="s">
        <v>1413</v>
      </c>
    </row>
    <row r="1953" spans="1:14" x14ac:dyDescent="0.25">
      <c r="A1953" s="1">
        <v>10052</v>
      </c>
      <c r="B1953" s="1" t="s">
        <v>825</v>
      </c>
      <c r="C1953" s="1" t="s">
        <v>10</v>
      </c>
      <c r="D1953" s="1">
        <v>45418</v>
      </c>
      <c r="E1953" s="1" t="s">
        <v>1139</v>
      </c>
      <c r="F1953" s="32" t="str">
        <f>VLOOKUP(E1953,Grupo!A:B,2,0)</f>
        <v>_TMX 02-5 m</v>
      </c>
      <c r="G1953" s="1">
        <v>1</v>
      </c>
      <c r="H1953" s="1">
        <v>33835</v>
      </c>
      <c r="I1953" s="2">
        <v>40914</v>
      </c>
      <c r="J1953" s="1">
        <v>7537</v>
      </c>
      <c r="K1953" s="3">
        <v>54000</v>
      </c>
      <c r="L1953" s="1">
        <v>8063</v>
      </c>
      <c r="M1953" s="1" t="s">
        <v>10</v>
      </c>
      <c r="N1953" s="1" t="s">
        <v>1476</v>
      </c>
    </row>
    <row r="1954" spans="1:14" x14ac:dyDescent="0.25">
      <c r="A1954" s="1">
        <v>10451</v>
      </c>
      <c r="B1954" s="1" t="s">
        <v>996</v>
      </c>
      <c r="C1954" s="1" t="s">
        <v>2</v>
      </c>
      <c r="D1954" s="1">
        <v>45418</v>
      </c>
      <c r="E1954" s="1" t="s">
        <v>1139</v>
      </c>
      <c r="F1954" s="32" t="str">
        <f>VLOOKUP(E1954,Grupo!A:B,2,0)</f>
        <v>_TMX 02-5 m</v>
      </c>
      <c r="G1954" s="1">
        <v>1</v>
      </c>
      <c r="H1954" s="1">
        <v>33319</v>
      </c>
      <c r="I1954" s="2">
        <v>40918</v>
      </c>
      <c r="J1954" s="1">
        <v>7571</v>
      </c>
      <c r="K1954" s="3">
        <v>60385</v>
      </c>
      <c r="L1954" s="1">
        <v>8190</v>
      </c>
      <c r="M1954" s="1" t="s">
        <v>2</v>
      </c>
      <c r="N1954" s="1" t="s">
        <v>1649</v>
      </c>
    </row>
    <row r="1955" spans="1:14" x14ac:dyDescent="0.25">
      <c r="A1955" s="1">
        <v>2595</v>
      </c>
      <c r="B1955" s="1" t="s">
        <v>393</v>
      </c>
      <c r="C1955" s="1" t="s">
        <v>79</v>
      </c>
      <c r="D1955" s="1">
        <v>45418</v>
      </c>
      <c r="E1955" s="1" t="s">
        <v>1139</v>
      </c>
      <c r="F1955" s="32" t="str">
        <f>VLOOKUP(E1955,Grupo!A:B,2,0)</f>
        <v>_TMX 02-5 m</v>
      </c>
      <c r="G1955" s="1">
        <v>1</v>
      </c>
      <c r="H1955" s="1">
        <v>33323</v>
      </c>
      <c r="I1955" s="2">
        <v>40919</v>
      </c>
      <c r="J1955" s="1">
        <v>7575</v>
      </c>
      <c r="K1955" s="3">
        <v>69600</v>
      </c>
      <c r="L1955" s="1"/>
      <c r="M1955" s="1" t="s">
        <v>79</v>
      </c>
      <c r="N1955" s="1" t="s">
        <v>1452</v>
      </c>
    </row>
    <row r="1956" spans="1:14" x14ac:dyDescent="0.25">
      <c r="A1956" s="1">
        <v>10427</v>
      </c>
      <c r="B1956" s="1" t="s">
        <v>997</v>
      </c>
      <c r="C1956" s="1" t="s">
        <v>2</v>
      </c>
      <c r="D1956" s="1">
        <v>43239</v>
      </c>
      <c r="E1956" s="1" t="s">
        <v>2018</v>
      </c>
      <c r="F1956" s="32" t="str">
        <f>VLOOKUP(E1956,Grupo!A:B,2,0)</f>
        <v>_TMX 06-10 m</v>
      </c>
      <c r="G1956" s="1">
        <v>1</v>
      </c>
      <c r="H1956" s="1">
        <v>33344</v>
      </c>
      <c r="I1956" s="2">
        <v>40919</v>
      </c>
      <c r="J1956" s="1">
        <v>7584</v>
      </c>
      <c r="K1956" s="3">
        <v>88000</v>
      </c>
      <c r="L1956" s="1">
        <v>8055</v>
      </c>
      <c r="M1956" s="1" t="s">
        <v>2</v>
      </c>
      <c r="N1956" s="1" t="s">
        <v>1768</v>
      </c>
    </row>
    <row r="1957" spans="1:14" x14ac:dyDescent="0.25">
      <c r="A1957" s="1">
        <v>1191</v>
      </c>
      <c r="B1957" s="1" t="s">
        <v>998</v>
      </c>
      <c r="C1957" s="1" t="s">
        <v>2</v>
      </c>
      <c r="D1957" s="1">
        <v>35509</v>
      </c>
      <c r="E1957" s="1" t="s">
        <v>1168</v>
      </c>
      <c r="F1957" s="32" t="str">
        <f>VLOOKUP(E1957,Grupo!A:B,2,0)</f>
        <v>_Distribuidor_Ester</v>
      </c>
      <c r="G1957" s="1">
        <v>1</v>
      </c>
      <c r="H1957" s="1">
        <v>33867</v>
      </c>
      <c r="I1957" s="2">
        <v>40920</v>
      </c>
      <c r="J1957" s="1">
        <v>7602</v>
      </c>
      <c r="K1957" s="3">
        <v>51000</v>
      </c>
      <c r="L1957" s="1">
        <v>8002</v>
      </c>
      <c r="M1957" s="1" t="s">
        <v>2</v>
      </c>
      <c r="N1957" s="1" t="s">
        <v>1334</v>
      </c>
    </row>
    <row r="1958" spans="1:14" x14ac:dyDescent="0.25">
      <c r="A1958" s="1">
        <v>1241</v>
      </c>
      <c r="B1958" s="1" t="s">
        <v>879</v>
      </c>
      <c r="C1958" s="1" t="s">
        <v>2</v>
      </c>
      <c r="D1958" s="1">
        <v>45418</v>
      </c>
      <c r="E1958" s="1" t="s">
        <v>1139</v>
      </c>
      <c r="F1958" s="32" t="str">
        <f>VLOOKUP(E1958,Grupo!A:B,2,0)</f>
        <v>_TMX 02-5 m</v>
      </c>
      <c r="G1958" s="1">
        <v>1</v>
      </c>
      <c r="H1958" s="1">
        <v>32944</v>
      </c>
      <c r="I1958" s="2">
        <v>40920</v>
      </c>
      <c r="J1958" s="1">
        <v>7599</v>
      </c>
      <c r="K1958" s="3">
        <v>55749.75</v>
      </c>
      <c r="L1958" s="1">
        <v>8144</v>
      </c>
      <c r="M1958" s="1" t="s">
        <v>2</v>
      </c>
      <c r="N1958" s="1" t="s">
        <v>1194</v>
      </c>
    </row>
    <row r="1959" spans="1:14" x14ac:dyDescent="0.25">
      <c r="A1959" s="1">
        <v>1241</v>
      </c>
      <c r="B1959" s="1" t="s">
        <v>879</v>
      </c>
      <c r="C1959" s="1" t="s">
        <v>2</v>
      </c>
      <c r="D1959" s="1">
        <v>45418</v>
      </c>
      <c r="E1959" s="1" t="s">
        <v>1139</v>
      </c>
      <c r="F1959" s="32" t="str">
        <f>VLOOKUP(E1959,Grupo!A:B,2,0)</f>
        <v>_TMX 02-5 m</v>
      </c>
      <c r="G1959" s="1">
        <v>1</v>
      </c>
      <c r="H1959" s="1">
        <v>32943</v>
      </c>
      <c r="I1959" s="2">
        <v>40920</v>
      </c>
      <c r="J1959" s="1">
        <v>7601</v>
      </c>
      <c r="K1959" s="3">
        <v>55749.75</v>
      </c>
      <c r="L1959" s="1">
        <v>8112</v>
      </c>
      <c r="M1959" s="1" t="s">
        <v>2</v>
      </c>
      <c r="N1959" s="1" t="s">
        <v>1194</v>
      </c>
    </row>
    <row r="1960" spans="1:14" x14ac:dyDescent="0.25">
      <c r="A1960" s="1">
        <v>1241</v>
      </c>
      <c r="B1960" s="1" t="s">
        <v>879</v>
      </c>
      <c r="C1960" s="1" t="s">
        <v>2</v>
      </c>
      <c r="D1960" s="1">
        <v>43239</v>
      </c>
      <c r="E1960" s="1" t="s">
        <v>2018</v>
      </c>
      <c r="F1960" s="32" t="str">
        <f>VLOOKUP(E1960,Grupo!A:B,2,0)</f>
        <v>_TMX 06-10 m</v>
      </c>
      <c r="G1960" s="1">
        <v>1</v>
      </c>
      <c r="H1960" s="1">
        <v>32948</v>
      </c>
      <c r="I1960" s="2">
        <v>40924</v>
      </c>
      <c r="J1960" s="1">
        <v>7639</v>
      </c>
      <c r="K1960" s="3">
        <v>67534.36</v>
      </c>
      <c r="L1960" s="1">
        <v>8107</v>
      </c>
      <c r="M1960" s="1" t="s">
        <v>2</v>
      </c>
      <c r="N1960" s="1" t="s">
        <v>1194</v>
      </c>
    </row>
    <row r="1961" spans="1:14" x14ac:dyDescent="0.25">
      <c r="A1961" s="1">
        <v>10157</v>
      </c>
      <c r="B1961" s="1" t="s">
        <v>840</v>
      </c>
      <c r="C1961" s="1" t="s">
        <v>2</v>
      </c>
      <c r="D1961" s="1">
        <v>34291</v>
      </c>
      <c r="E1961" s="1" t="s">
        <v>2220</v>
      </c>
      <c r="F1961" s="32" t="e">
        <f>VLOOKUP(E1961,Grupo!A:B,2,0)</f>
        <v>#N/A</v>
      </c>
      <c r="G1961" s="1">
        <v>1</v>
      </c>
      <c r="H1961" s="1">
        <v>33957</v>
      </c>
      <c r="I1961" s="2">
        <v>40924</v>
      </c>
      <c r="J1961" s="1">
        <v>7643</v>
      </c>
      <c r="K1961" s="3">
        <v>70000</v>
      </c>
      <c r="L1961" s="1">
        <v>5225</v>
      </c>
      <c r="M1961" s="1" t="s">
        <v>2</v>
      </c>
      <c r="N1961" s="1" t="s">
        <v>1242</v>
      </c>
    </row>
    <row r="1962" spans="1:14" x14ac:dyDescent="0.25">
      <c r="A1962" s="1">
        <v>9410</v>
      </c>
      <c r="B1962" s="1" t="s">
        <v>977</v>
      </c>
      <c r="C1962" s="1" t="s">
        <v>15</v>
      </c>
      <c r="D1962" s="1">
        <v>35873</v>
      </c>
      <c r="E1962" s="1" t="s">
        <v>1155</v>
      </c>
      <c r="F1962" s="32" t="str">
        <f>VLOOKUP(E1962,Grupo!A:B,2,0)</f>
        <v>_RX 15-20 m</v>
      </c>
      <c r="G1962" s="1">
        <v>1</v>
      </c>
      <c r="H1962" s="1">
        <v>33507</v>
      </c>
      <c r="I1962" s="2">
        <v>40925</v>
      </c>
      <c r="J1962" s="1">
        <v>7647</v>
      </c>
      <c r="K1962" s="3">
        <v>112702.64</v>
      </c>
      <c r="L1962" s="1">
        <v>8156</v>
      </c>
      <c r="M1962" s="1" t="s">
        <v>15</v>
      </c>
      <c r="N1962" s="1" t="s">
        <v>1648</v>
      </c>
    </row>
    <row r="1963" spans="1:14" x14ac:dyDescent="0.25">
      <c r="A1963" s="1">
        <v>9410</v>
      </c>
      <c r="B1963" s="1" t="s">
        <v>977</v>
      </c>
      <c r="C1963" s="1" t="s">
        <v>15</v>
      </c>
      <c r="D1963" s="1">
        <v>35873</v>
      </c>
      <c r="E1963" s="1" t="s">
        <v>1155</v>
      </c>
      <c r="F1963" s="32" t="str">
        <f>VLOOKUP(E1963,Grupo!A:B,2,0)</f>
        <v>_RX 15-20 m</v>
      </c>
      <c r="G1963" s="1">
        <v>1</v>
      </c>
      <c r="H1963" s="1">
        <v>33596</v>
      </c>
      <c r="I1963" s="2">
        <v>40925</v>
      </c>
      <c r="J1963" s="1">
        <v>7648</v>
      </c>
      <c r="K1963" s="3">
        <v>112702.64</v>
      </c>
      <c r="L1963" s="1">
        <v>8082</v>
      </c>
      <c r="M1963" s="1" t="s">
        <v>15</v>
      </c>
      <c r="N1963" s="1" t="s">
        <v>1648</v>
      </c>
    </row>
    <row r="1964" spans="1:14" x14ac:dyDescent="0.25">
      <c r="A1964" s="1">
        <v>10245</v>
      </c>
      <c r="B1964" s="1" t="s">
        <v>999</v>
      </c>
      <c r="C1964" s="1" t="s">
        <v>10</v>
      </c>
      <c r="D1964" s="1">
        <v>35520</v>
      </c>
      <c r="E1964" s="1" t="s">
        <v>1169</v>
      </c>
      <c r="F1964" s="32" t="str">
        <f>VLOOKUP(E1964,Grupo!A:B,2,0)</f>
        <v>_Wagon</v>
      </c>
      <c r="G1964" s="1">
        <v>1</v>
      </c>
      <c r="H1964" s="1">
        <v>33642</v>
      </c>
      <c r="I1964" s="2">
        <v>40928</v>
      </c>
      <c r="J1964" s="1">
        <v>7692</v>
      </c>
      <c r="K1964" s="3">
        <v>48300</v>
      </c>
      <c r="L1964" s="1">
        <v>8182</v>
      </c>
      <c r="M1964" s="1" t="s">
        <v>10</v>
      </c>
      <c r="N1964" s="1" t="s">
        <v>1769</v>
      </c>
    </row>
    <row r="1965" spans="1:14" x14ac:dyDescent="0.25">
      <c r="A1965" s="1">
        <v>880</v>
      </c>
      <c r="B1965" s="1" t="s">
        <v>215</v>
      </c>
      <c r="C1965" s="1" t="s">
        <v>4</v>
      </c>
      <c r="D1965" s="1">
        <v>44656</v>
      </c>
      <c r="E1965" s="1" t="s">
        <v>2016</v>
      </c>
      <c r="F1965" s="32" t="e">
        <f>VLOOKUP(E1965,Grupo!A:B,2,0)</f>
        <v>#N/A</v>
      </c>
      <c r="G1965" s="1">
        <v>1</v>
      </c>
      <c r="H1965" s="1">
        <v>33995</v>
      </c>
      <c r="I1965" s="2">
        <v>40933</v>
      </c>
      <c r="J1965" s="1">
        <v>7747</v>
      </c>
      <c r="K1965" s="3">
        <v>28000</v>
      </c>
      <c r="L1965" s="1" t="s">
        <v>2073</v>
      </c>
      <c r="M1965" s="1" t="s">
        <v>4</v>
      </c>
      <c r="N1965" s="1" t="s">
        <v>1259</v>
      </c>
    </row>
    <row r="1966" spans="1:14" x14ac:dyDescent="0.25">
      <c r="A1966" s="1">
        <v>880</v>
      </c>
      <c r="B1966" s="1" t="s">
        <v>215</v>
      </c>
      <c r="C1966" s="1" t="s">
        <v>4</v>
      </c>
      <c r="D1966" s="1">
        <v>41815</v>
      </c>
      <c r="E1966" s="32" t="s">
        <v>2940</v>
      </c>
      <c r="F1966" s="32" t="str">
        <f>VLOOKUP(E1966,Grupo!A:B,2,0)</f>
        <v>_VM 2-8 m</v>
      </c>
      <c r="G1966" s="1">
        <v>1</v>
      </c>
      <c r="H1966" s="1">
        <v>33675</v>
      </c>
      <c r="I1966" s="2">
        <v>40933</v>
      </c>
      <c r="J1966" s="1">
        <v>7749</v>
      </c>
      <c r="K1966" s="3">
        <v>34805.64</v>
      </c>
      <c r="L1966" s="1">
        <v>8187</v>
      </c>
      <c r="M1966" s="1" t="s">
        <v>4</v>
      </c>
      <c r="N1966" s="1" t="s">
        <v>1259</v>
      </c>
    </row>
    <row r="1967" spans="1:14" x14ac:dyDescent="0.25">
      <c r="A1967" s="1">
        <v>880</v>
      </c>
      <c r="B1967" s="1" t="s">
        <v>215</v>
      </c>
      <c r="C1967" s="1" t="s">
        <v>4</v>
      </c>
      <c r="D1967" s="1">
        <v>41815</v>
      </c>
      <c r="E1967" s="32" t="s">
        <v>2940</v>
      </c>
      <c r="F1967" s="32" t="str">
        <f>VLOOKUP(E1967,Grupo!A:B,2,0)</f>
        <v>_VM 2-8 m</v>
      </c>
      <c r="G1967" s="1">
        <v>1</v>
      </c>
      <c r="H1967" s="1">
        <v>33587</v>
      </c>
      <c r="I1967" s="2">
        <v>40933</v>
      </c>
      <c r="J1967" s="1">
        <v>7748</v>
      </c>
      <c r="K1967" s="3">
        <v>34805.64</v>
      </c>
      <c r="L1967" s="1">
        <v>8171</v>
      </c>
      <c r="M1967" s="1" t="s">
        <v>4</v>
      </c>
      <c r="N1967" s="1" t="s">
        <v>1259</v>
      </c>
    </row>
    <row r="1968" spans="1:14" x14ac:dyDescent="0.25">
      <c r="A1968" s="1">
        <v>2320</v>
      </c>
      <c r="B1968" s="1" t="s">
        <v>321</v>
      </c>
      <c r="C1968" s="1" t="s">
        <v>79</v>
      </c>
      <c r="D1968" s="1">
        <v>41719</v>
      </c>
      <c r="E1968" s="1" t="s">
        <v>1164</v>
      </c>
      <c r="F1968" s="32" t="str">
        <f>VLOOKUP(E1968,Grupo!A:B,2,0)</f>
        <v>_Colhedoras</v>
      </c>
      <c r="G1968" s="1">
        <v>1</v>
      </c>
      <c r="H1968" s="1">
        <v>33808</v>
      </c>
      <c r="I1968" s="2">
        <v>40938</v>
      </c>
      <c r="J1968" s="1">
        <v>7802</v>
      </c>
      <c r="K1968" s="3">
        <v>27048</v>
      </c>
      <c r="L1968" s="1">
        <v>8151</v>
      </c>
      <c r="M1968" s="1" t="s">
        <v>79</v>
      </c>
      <c r="N1968" s="1" t="s">
        <v>1406</v>
      </c>
    </row>
    <row r="1969" spans="1:14" x14ac:dyDescent="0.25">
      <c r="A1969" s="1">
        <v>10441</v>
      </c>
      <c r="B1969" s="1" t="s">
        <v>1000</v>
      </c>
      <c r="C1969" s="1" t="s">
        <v>582</v>
      </c>
      <c r="D1969" s="1">
        <v>42567</v>
      </c>
      <c r="E1969" s="1" t="s">
        <v>2193</v>
      </c>
      <c r="F1969" s="32" t="str">
        <f>VLOOKUP(E1969,Grupo!A:B,2,0)</f>
        <v>_Colhedoras</v>
      </c>
      <c r="G1969" s="1">
        <v>1</v>
      </c>
      <c r="H1969" s="1">
        <v>33612</v>
      </c>
      <c r="I1969" s="2">
        <v>40938</v>
      </c>
      <c r="J1969" s="1">
        <v>7798</v>
      </c>
      <c r="K1969" s="3">
        <v>28000</v>
      </c>
      <c r="L1969" s="1">
        <v>8180</v>
      </c>
      <c r="M1969" s="1" t="s">
        <v>582</v>
      </c>
      <c r="N1969" s="1" t="s">
        <v>1770</v>
      </c>
    </row>
    <row r="1970" spans="1:14" x14ac:dyDescent="0.25">
      <c r="A1970" s="1">
        <v>10441</v>
      </c>
      <c r="B1970" s="1" t="s">
        <v>1000</v>
      </c>
      <c r="C1970" s="1" t="s">
        <v>582</v>
      </c>
      <c r="D1970" s="1">
        <v>25444</v>
      </c>
      <c r="E1970" s="1" t="s">
        <v>1166</v>
      </c>
      <c r="F1970" s="32" t="str">
        <f>VLOOKUP(E1970,Grupo!A:B,2,0)</f>
        <v>_Distribuidor_Ester</v>
      </c>
      <c r="G1970" s="1">
        <v>1</v>
      </c>
      <c r="H1970" s="1">
        <v>33582</v>
      </c>
      <c r="I1970" s="2">
        <v>40938</v>
      </c>
      <c r="J1970" s="1">
        <v>7797</v>
      </c>
      <c r="K1970" s="3">
        <v>54000</v>
      </c>
      <c r="L1970" s="1">
        <v>8166</v>
      </c>
      <c r="M1970" s="1" t="s">
        <v>582</v>
      </c>
      <c r="N1970" s="1" t="s">
        <v>1770</v>
      </c>
    </row>
    <row r="1971" spans="1:14" x14ac:dyDescent="0.25">
      <c r="A1971" s="1">
        <v>10441</v>
      </c>
      <c r="B1971" s="1" t="s">
        <v>1000</v>
      </c>
      <c r="C1971" s="1" t="s">
        <v>582</v>
      </c>
      <c r="D1971" s="1">
        <v>42918</v>
      </c>
      <c r="E1971" s="1" t="s">
        <v>2019</v>
      </c>
      <c r="F1971" s="32" t="str">
        <f>VLOOKUP(E1971,Grupo!A:B,2,0)</f>
        <v>_TMX 06-10 m</v>
      </c>
      <c r="G1971" s="1">
        <v>1</v>
      </c>
      <c r="H1971" s="1">
        <v>33581</v>
      </c>
      <c r="I1971" s="2">
        <v>40938</v>
      </c>
      <c r="J1971" s="1">
        <v>7796</v>
      </c>
      <c r="K1971" s="3">
        <v>70000</v>
      </c>
      <c r="L1971" s="1">
        <v>8167</v>
      </c>
      <c r="M1971" s="1" t="s">
        <v>582</v>
      </c>
      <c r="N1971" s="1" t="s">
        <v>1770</v>
      </c>
    </row>
    <row r="1972" spans="1:14" x14ac:dyDescent="0.25">
      <c r="A1972" s="1">
        <v>880</v>
      </c>
      <c r="B1972" s="1" t="s">
        <v>215</v>
      </c>
      <c r="C1972" s="1" t="s">
        <v>4</v>
      </c>
      <c r="D1972" s="1">
        <v>42262</v>
      </c>
      <c r="E1972" s="1" t="s">
        <v>1172</v>
      </c>
      <c r="F1972" s="32" t="str">
        <f>VLOOKUP(E1972,Grupo!A:B,2,0)</f>
        <v>_Distribuidor_Ester</v>
      </c>
      <c r="G1972" s="1">
        <v>1</v>
      </c>
      <c r="H1972" s="1">
        <v>32804</v>
      </c>
      <c r="I1972" s="2">
        <v>40939</v>
      </c>
      <c r="J1972" s="1">
        <v>7805</v>
      </c>
      <c r="K1972" s="3">
        <v>13596.88</v>
      </c>
      <c r="L1972" s="1">
        <v>8085</v>
      </c>
      <c r="M1972" s="1" t="s">
        <v>4</v>
      </c>
      <c r="N1972" s="1" t="s">
        <v>1259</v>
      </c>
    </row>
    <row r="1973" spans="1:14" x14ac:dyDescent="0.25">
      <c r="A1973" s="1">
        <v>880</v>
      </c>
      <c r="B1973" s="1" t="s">
        <v>215</v>
      </c>
      <c r="C1973" s="1" t="s">
        <v>4</v>
      </c>
      <c r="D1973" s="1">
        <v>31744</v>
      </c>
      <c r="E1973" s="1" t="s">
        <v>1153</v>
      </c>
      <c r="F1973" s="32" t="str">
        <f>VLOOKUP(E1973,Grupo!A:B,2,0)</f>
        <v>_RX 0-11m</v>
      </c>
      <c r="G1973" s="1">
        <v>1</v>
      </c>
      <c r="H1973" s="1">
        <v>33673</v>
      </c>
      <c r="I1973" s="2">
        <v>40939</v>
      </c>
      <c r="J1973" s="1">
        <v>7806</v>
      </c>
      <c r="K1973" s="3">
        <v>64202.03</v>
      </c>
      <c r="L1973" s="1">
        <v>8186</v>
      </c>
      <c r="M1973" s="1" t="s">
        <v>4</v>
      </c>
      <c r="N1973" s="1" t="s">
        <v>1259</v>
      </c>
    </row>
    <row r="1974" spans="1:14" x14ac:dyDescent="0.25">
      <c r="A1974" s="1">
        <v>10451</v>
      </c>
      <c r="B1974" s="1" t="s">
        <v>996</v>
      </c>
      <c r="C1974" s="1" t="s">
        <v>2</v>
      </c>
      <c r="D1974" s="1">
        <v>37207</v>
      </c>
      <c r="E1974" s="1" t="s">
        <v>1138</v>
      </c>
      <c r="F1974" s="32" t="str">
        <f>VLOOKUP(E1974,Grupo!A:B,2,0)</f>
        <v>_TMX 02-5 m</v>
      </c>
      <c r="G1974" s="1">
        <v>1</v>
      </c>
      <c r="H1974" s="1">
        <v>34177</v>
      </c>
      <c r="I1974" s="2">
        <v>40940</v>
      </c>
      <c r="J1974" s="1">
        <v>7843</v>
      </c>
      <c r="K1974" s="3">
        <v>49348</v>
      </c>
      <c r="L1974" s="1"/>
      <c r="M1974" s="1" t="s">
        <v>2</v>
      </c>
      <c r="N1974" s="1" t="s">
        <v>1649</v>
      </c>
    </row>
    <row r="1975" spans="1:14" x14ac:dyDescent="0.25">
      <c r="A1975" s="1">
        <v>9410</v>
      </c>
      <c r="B1975" s="1" t="s">
        <v>977</v>
      </c>
      <c r="C1975" s="1" t="s">
        <v>15</v>
      </c>
      <c r="D1975" s="1">
        <v>40757</v>
      </c>
      <c r="E1975" s="1" t="s">
        <v>1154</v>
      </c>
      <c r="F1975" s="32" t="str">
        <f>VLOOKUP(E1975,Grupo!A:B,2,0)</f>
        <v>_RX 0-11m</v>
      </c>
      <c r="G1975" s="1">
        <v>1</v>
      </c>
      <c r="H1975" s="1">
        <v>34223</v>
      </c>
      <c r="I1975" s="2">
        <v>40941</v>
      </c>
      <c r="J1975" s="1">
        <v>7884</v>
      </c>
      <c r="K1975" s="3">
        <v>77916.53</v>
      </c>
      <c r="L1975" s="1"/>
      <c r="M1975" s="1" t="s">
        <v>15</v>
      </c>
      <c r="N1975" s="1" t="s">
        <v>1648</v>
      </c>
    </row>
    <row r="1976" spans="1:14" x14ac:dyDescent="0.25">
      <c r="A1976" s="1">
        <v>9410</v>
      </c>
      <c r="B1976" s="1" t="s">
        <v>977</v>
      </c>
      <c r="C1976" s="1" t="s">
        <v>15</v>
      </c>
      <c r="D1976" s="1">
        <v>40757</v>
      </c>
      <c r="E1976" s="1" t="s">
        <v>1154</v>
      </c>
      <c r="F1976" s="32" t="str">
        <f>VLOOKUP(E1976,Grupo!A:B,2,0)</f>
        <v>_RX 0-11m</v>
      </c>
      <c r="G1976" s="1">
        <v>1</v>
      </c>
      <c r="H1976" s="1">
        <v>34224</v>
      </c>
      <c r="I1976" s="2">
        <v>40941</v>
      </c>
      <c r="J1976" s="1">
        <v>7885</v>
      </c>
      <c r="K1976" s="3">
        <v>77916.53</v>
      </c>
      <c r="L1976" s="1"/>
      <c r="M1976" s="1" t="s">
        <v>15</v>
      </c>
      <c r="N1976" s="1" t="s">
        <v>1648</v>
      </c>
    </row>
    <row r="1977" spans="1:14" x14ac:dyDescent="0.25">
      <c r="A1977" s="1">
        <v>9410</v>
      </c>
      <c r="B1977" s="1" t="s">
        <v>977</v>
      </c>
      <c r="C1977" s="1" t="s">
        <v>15</v>
      </c>
      <c r="D1977" s="1">
        <v>40757</v>
      </c>
      <c r="E1977" s="1" t="s">
        <v>1154</v>
      </c>
      <c r="F1977" s="32" t="str">
        <f>VLOOKUP(E1977,Grupo!A:B,2,0)</f>
        <v>_RX 0-11m</v>
      </c>
      <c r="G1977" s="1">
        <v>1</v>
      </c>
      <c r="H1977" s="1">
        <v>34226</v>
      </c>
      <c r="I1977" s="2">
        <v>40941</v>
      </c>
      <c r="J1977" s="1">
        <v>7886</v>
      </c>
      <c r="K1977" s="3">
        <v>77916.53</v>
      </c>
      <c r="L1977" s="1"/>
      <c r="M1977" s="1" t="s">
        <v>15</v>
      </c>
      <c r="N1977" s="1" t="s">
        <v>1648</v>
      </c>
    </row>
    <row r="1978" spans="1:14" x14ac:dyDescent="0.25">
      <c r="A1978" s="1">
        <v>1295</v>
      </c>
      <c r="B1978" s="1" t="s">
        <v>406</v>
      </c>
      <c r="C1978" s="1" t="s">
        <v>2</v>
      </c>
      <c r="D1978" s="1">
        <v>42700</v>
      </c>
      <c r="E1978" s="32" t="s">
        <v>3059</v>
      </c>
      <c r="F1978" s="32" t="str">
        <f>VLOOKUP(E1978,Grupo!A:B,2,0)</f>
        <v>_Wagon</v>
      </c>
      <c r="G1978" s="1">
        <v>1</v>
      </c>
      <c r="H1978" s="1">
        <v>33053</v>
      </c>
      <c r="I1978" s="2">
        <v>40945</v>
      </c>
      <c r="J1978" s="1">
        <v>7921</v>
      </c>
      <c r="K1978" s="3">
        <v>23000</v>
      </c>
      <c r="L1978" s="1">
        <v>8123</v>
      </c>
      <c r="M1978" s="1" t="s">
        <v>2</v>
      </c>
      <c r="N1978" s="1" t="s">
        <v>1498</v>
      </c>
    </row>
    <row r="1979" spans="1:14" x14ac:dyDescent="0.25">
      <c r="A1979" s="1">
        <v>10479</v>
      </c>
      <c r="B1979" s="1" t="s">
        <v>1001</v>
      </c>
      <c r="C1979" s="1" t="s">
        <v>2</v>
      </c>
      <c r="D1979" s="1">
        <v>9359</v>
      </c>
      <c r="E1979" s="1" t="s">
        <v>2199</v>
      </c>
      <c r="F1979" s="32" t="str">
        <f>VLOOKUP(E1979,Grupo!A:B,2,0)</f>
        <v>_Colhedoras</v>
      </c>
      <c r="G1979" s="1">
        <v>1</v>
      </c>
      <c r="H1979" s="1">
        <v>34173</v>
      </c>
      <c r="I1979" s="2">
        <v>40946</v>
      </c>
      <c r="J1979" s="1">
        <v>7935</v>
      </c>
      <c r="K1979" s="3">
        <v>17000</v>
      </c>
      <c r="L1979" s="1">
        <v>5401</v>
      </c>
      <c r="M1979" s="1" t="s">
        <v>2</v>
      </c>
      <c r="N1979" s="1" t="s">
        <v>1771</v>
      </c>
    </row>
    <row r="1980" spans="1:14" x14ac:dyDescent="0.25">
      <c r="A1980" s="1">
        <v>9402</v>
      </c>
      <c r="B1980" s="1" t="s">
        <v>728</v>
      </c>
      <c r="C1980" s="1" t="s">
        <v>10</v>
      </c>
      <c r="D1980" s="1">
        <v>42738</v>
      </c>
      <c r="E1980" s="1" t="s">
        <v>1171</v>
      </c>
      <c r="F1980" s="32" t="str">
        <f>VLOOKUP(E1980,Grupo!A:B,2,0)</f>
        <v>_Distribuidor_Ester</v>
      </c>
      <c r="G1980" s="1">
        <v>1</v>
      </c>
      <c r="H1980" s="1">
        <v>33861</v>
      </c>
      <c r="I1980" s="2">
        <v>40947</v>
      </c>
      <c r="J1980" s="1">
        <v>7947</v>
      </c>
      <c r="K1980" s="3">
        <v>24386.39</v>
      </c>
      <c r="L1980" s="1">
        <v>8163</v>
      </c>
      <c r="M1980" s="1" t="s">
        <v>10</v>
      </c>
      <c r="N1980" s="1" t="s">
        <v>1439</v>
      </c>
    </row>
    <row r="1981" spans="1:14" x14ac:dyDescent="0.25">
      <c r="A1981" s="1">
        <v>9402</v>
      </c>
      <c r="B1981" s="1" t="s">
        <v>728</v>
      </c>
      <c r="C1981" s="1" t="s">
        <v>10</v>
      </c>
      <c r="D1981" s="1">
        <v>40757</v>
      </c>
      <c r="E1981" s="1" t="s">
        <v>1154</v>
      </c>
      <c r="F1981" s="32" t="str">
        <f>VLOOKUP(E1981,Grupo!A:B,2,0)</f>
        <v>_RX 0-11m</v>
      </c>
      <c r="G1981" s="1">
        <v>1</v>
      </c>
      <c r="H1981" s="1">
        <v>33270</v>
      </c>
      <c r="I1981" s="2">
        <v>40947</v>
      </c>
      <c r="J1981" s="1">
        <v>7941</v>
      </c>
      <c r="K1981" s="3">
        <v>75632</v>
      </c>
      <c r="L1981" s="1">
        <v>8188</v>
      </c>
      <c r="M1981" s="1" t="s">
        <v>10</v>
      </c>
      <c r="N1981" s="1" t="s">
        <v>1439</v>
      </c>
    </row>
    <row r="1982" spans="1:14" x14ac:dyDescent="0.25">
      <c r="A1982" s="1">
        <v>10472</v>
      </c>
      <c r="B1982" s="1" t="s">
        <v>1003</v>
      </c>
      <c r="C1982" s="1" t="s">
        <v>10</v>
      </c>
      <c r="D1982" s="1">
        <v>29198</v>
      </c>
      <c r="E1982" s="1" t="s">
        <v>1150</v>
      </c>
      <c r="F1982" s="32" t="str">
        <f>VLOOKUP(E1982,Grupo!A:B,2,0)</f>
        <v>_TMX 02-5 m</v>
      </c>
      <c r="G1982" s="1">
        <v>1</v>
      </c>
      <c r="H1982" s="1">
        <v>34089</v>
      </c>
      <c r="I1982" s="2">
        <v>40947</v>
      </c>
      <c r="J1982" s="1">
        <v>7951</v>
      </c>
      <c r="K1982" s="3">
        <v>50000</v>
      </c>
      <c r="L1982" s="1">
        <v>4248</v>
      </c>
      <c r="M1982" s="1" t="s">
        <v>10</v>
      </c>
      <c r="N1982" s="1" t="s">
        <v>1772</v>
      </c>
    </row>
    <row r="1983" spans="1:14" x14ac:dyDescent="0.25">
      <c r="A1983" s="1">
        <v>10063</v>
      </c>
      <c r="B1983" s="1" t="s">
        <v>876</v>
      </c>
      <c r="C1983" s="1" t="s">
        <v>55</v>
      </c>
      <c r="D1983" s="1">
        <v>42567</v>
      </c>
      <c r="E1983" s="1" t="s">
        <v>2193</v>
      </c>
      <c r="F1983" s="32" t="str">
        <f>VLOOKUP(E1983,Grupo!A:B,2,0)</f>
        <v>_Colhedoras</v>
      </c>
      <c r="G1983" s="1">
        <v>1</v>
      </c>
      <c r="H1983" s="1">
        <v>34294</v>
      </c>
      <c r="I1983" s="2">
        <v>40947</v>
      </c>
      <c r="J1983" s="1">
        <v>7942</v>
      </c>
      <c r="K1983" s="3">
        <v>24593</v>
      </c>
      <c r="L1983" s="1"/>
      <c r="M1983" s="1" t="s">
        <v>55</v>
      </c>
      <c r="N1983" s="1" t="s">
        <v>1300</v>
      </c>
    </row>
    <row r="1984" spans="1:14" x14ac:dyDescent="0.25">
      <c r="A1984" s="1">
        <v>10445</v>
      </c>
      <c r="B1984" s="1" t="s">
        <v>1002</v>
      </c>
      <c r="C1984" s="1" t="s">
        <v>79</v>
      </c>
      <c r="D1984" s="1">
        <v>43239</v>
      </c>
      <c r="E1984" s="1" t="s">
        <v>2018</v>
      </c>
      <c r="F1984" s="32" t="str">
        <f>VLOOKUP(E1984,Grupo!A:B,2,0)</f>
        <v>_TMX 06-10 m</v>
      </c>
      <c r="G1984" s="1">
        <v>1</v>
      </c>
      <c r="H1984" s="1">
        <v>33645</v>
      </c>
      <c r="I1984" s="2">
        <v>40947</v>
      </c>
      <c r="J1984" s="1">
        <v>7946</v>
      </c>
      <c r="K1984" s="3">
        <v>106888.51</v>
      </c>
      <c r="L1984" s="1">
        <v>8147</v>
      </c>
      <c r="M1984" s="1" t="s">
        <v>79</v>
      </c>
      <c r="N1984" s="1" t="s">
        <v>1681</v>
      </c>
    </row>
    <row r="1985" spans="1:14" x14ac:dyDescent="0.25">
      <c r="A1985" s="1">
        <v>10244</v>
      </c>
      <c r="B1985" s="1" t="s">
        <v>1005</v>
      </c>
      <c r="C1985" s="1" t="s">
        <v>1</v>
      </c>
      <c r="D1985" s="1">
        <v>40526</v>
      </c>
      <c r="E1985" s="1" t="s">
        <v>1151</v>
      </c>
      <c r="F1985" s="32" t="str">
        <f>VLOOKUP(E1985,Grupo!A:B,2,0)</f>
        <v>_RX 0-11m</v>
      </c>
      <c r="G1985" s="1">
        <v>1</v>
      </c>
      <c r="H1985" s="1">
        <v>31305</v>
      </c>
      <c r="I1985" s="2">
        <v>40948</v>
      </c>
      <c r="J1985" s="1">
        <v>7964</v>
      </c>
      <c r="K1985" s="3">
        <v>110000</v>
      </c>
      <c r="L1985" s="1">
        <v>7960</v>
      </c>
      <c r="M1985" s="1" t="s">
        <v>1</v>
      </c>
      <c r="N1985" s="1" t="s">
        <v>1774</v>
      </c>
    </row>
    <row r="1986" spans="1:14" x14ac:dyDescent="0.25">
      <c r="A1986" s="1">
        <v>10408</v>
      </c>
      <c r="B1986" s="1" t="s">
        <v>1004</v>
      </c>
      <c r="C1986" s="1" t="s">
        <v>2</v>
      </c>
      <c r="D1986" s="1">
        <v>41815</v>
      </c>
      <c r="E1986" s="32" t="s">
        <v>2940</v>
      </c>
      <c r="F1986" s="32" t="str">
        <f>VLOOKUP(E1986,Grupo!A:B,2,0)</f>
        <v>_VM 2-8 m</v>
      </c>
      <c r="G1986" s="1">
        <v>1</v>
      </c>
      <c r="H1986" s="1">
        <v>33293</v>
      </c>
      <c r="I1986" s="2">
        <v>40948</v>
      </c>
      <c r="J1986" s="1">
        <v>7960</v>
      </c>
      <c r="K1986" s="3">
        <v>36967</v>
      </c>
      <c r="L1986" s="1">
        <v>8030</v>
      </c>
      <c r="M1986" s="1" t="s">
        <v>2</v>
      </c>
      <c r="N1986" s="1" t="s">
        <v>1773</v>
      </c>
    </row>
    <row r="1987" spans="1:14" x14ac:dyDescent="0.25">
      <c r="A1987" s="1">
        <v>9587</v>
      </c>
      <c r="B1987" s="1" t="s">
        <v>1006</v>
      </c>
      <c r="C1987" s="1" t="s">
        <v>2</v>
      </c>
      <c r="D1987" s="1">
        <v>41719</v>
      </c>
      <c r="E1987" s="1" t="s">
        <v>1164</v>
      </c>
      <c r="F1987" s="32" t="str">
        <f>VLOOKUP(E1987,Grupo!A:B,2,0)</f>
        <v>_Colhedoras</v>
      </c>
      <c r="G1987" s="1">
        <v>1</v>
      </c>
      <c r="H1987" s="1">
        <v>33431</v>
      </c>
      <c r="I1987" s="2">
        <v>40952</v>
      </c>
      <c r="J1987" s="1">
        <v>7997</v>
      </c>
      <c r="K1987" s="3">
        <v>26936</v>
      </c>
      <c r="L1987" s="1">
        <v>8151</v>
      </c>
      <c r="M1987" s="1" t="s">
        <v>2</v>
      </c>
      <c r="N1987" s="1" t="s">
        <v>1737</v>
      </c>
    </row>
    <row r="1988" spans="1:14" x14ac:dyDescent="0.25">
      <c r="A1988" s="1">
        <v>10342</v>
      </c>
      <c r="B1988" s="1" t="s">
        <v>935</v>
      </c>
      <c r="C1988" s="1" t="s">
        <v>79</v>
      </c>
      <c r="D1988" s="1">
        <v>41719</v>
      </c>
      <c r="E1988" s="1" t="s">
        <v>1164</v>
      </c>
      <c r="F1988" s="32" t="str">
        <f>VLOOKUP(E1988,Grupo!A:B,2,0)</f>
        <v>_Colhedoras</v>
      </c>
      <c r="G1988" s="1">
        <v>1</v>
      </c>
      <c r="H1988" s="1">
        <v>34346</v>
      </c>
      <c r="I1988" s="2">
        <v>40953</v>
      </c>
      <c r="J1988" s="1">
        <v>8015</v>
      </c>
      <c r="K1988" s="3">
        <v>31129</v>
      </c>
      <c r="L1988" s="1">
        <v>7968</v>
      </c>
      <c r="M1988" s="1" t="s">
        <v>79</v>
      </c>
      <c r="N1988" s="1" t="s">
        <v>1725</v>
      </c>
    </row>
    <row r="1989" spans="1:14" x14ac:dyDescent="0.25">
      <c r="A1989" s="1">
        <v>9410</v>
      </c>
      <c r="B1989" s="1" t="s">
        <v>977</v>
      </c>
      <c r="C1989" s="1" t="s">
        <v>15</v>
      </c>
      <c r="D1989" s="1">
        <v>40526</v>
      </c>
      <c r="E1989" s="1" t="s">
        <v>1151</v>
      </c>
      <c r="F1989" s="32" t="str">
        <f>VLOOKUP(E1989,Grupo!A:B,2,0)</f>
        <v>_RX 0-11m</v>
      </c>
      <c r="G1989" s="1">
        <v>1</v>
      </c>
      <c r="H1989" s="1">
        <v>33820</v>
      </c>
      <c r="I1989" s="2">
        <v>40953</v>
      </c>
      <c r="J1989" s="1">
        <v>8020</v>
      </c>
      <c r="K1989" s="3">
        <v>83947.75</v>
      </c>
      <c r="L1989" s="1"/>
      <c r="M1989" s="1" t="s">
        <v>15</v>
      </c>
      <c r="N1989" s="1" t="s">
        <v>1648</v>
      </c>
    </row>
    <row r="1990" spans="1:14" x14ac:dyDescent="0.25">
      <c r="A1990" s="1">
        <v>9410</v>
      </c>
      <c r="B1990" s="1" t="s">
        <v>977</v>
      </c>
      <c r="C1990" s="1" t="s">
        <v>15</v>
      </c>
      <c r="D1990" s="1">
        <v>35873</v>
      </c>
      <c r="E1990" s="1" t="s">
        <v>1155</v>
      </c>
      <c r="F1990" s="32" t="str">
        <f>VLOOKUP(E1990,Grupo!A:B,2,0)</f>
        <v>_RX 15-20 m</v>
      </c>
      <c r="G1990" s="1">
        <v>1</v>
      </c>
      <c r="H1990" s="1">
        <v>33815</v>
      </c>
      <c r="I1990" s="2">
        <v>40953</v>
      </c>
      <c r="J1990" s="1">
        <v>8018</v>
      </c>
      <c r="K1990" s="3">
        <v>112702.64</v>
      </c>
      <c r="L1990" s="1"/>
      <c r="M1990" s="1" t="s">
        <v>15</v>
      </c>
      <c r="N1990" s="1" t="s">
        <v>1648</v>
      </c>
    </row>
    <row r="1991" spans="1:14" x14ac:dyDescent="0.25">
      <c r="A1991" s="1">
        <v>9410</v>
      </c>
      <c r="B1991" s="1" t="s">
        <v>977</v>
      </c>
      <c r="C1991" s="1" t="s">
        <v>15</v>
      </c>
      <c r="D1991" s="1">
        <v>42247</v>
      </c>
      <c r="E1991" s="1" t="s">
        <v>2162</v>
      </c>
      <c r="F1991" s="32" t="str">
        <f>VLOOKUP(E1991,Grupo!A:B,2,0)</f>
        <v>_RX 15-20 m</v>
      </c>
      <c r="G1991" s="1">
        <v>1</v>
      </c>
      <c r="H1991" s="1">
        <v>33816</v>
      </c>
      <c r="I1991" s="2">
        <v>40953</v>
      </c>
      <c r="J1991" s="1">
        <v>8019</v>
      </c>
      <c r="K1991" s="3">
        <v>150880</v>
      </c>
      <c r="L1991" s="1"/>
      <c r="M1991" s="1" t="s">
        <v>15</v>
      </c>
      <c r="N1991" s="1" t="s">
        <v>1648</v>
      </c>
    </row>
    <row r="1992" spans="1:14" x14ac:dyDescent="0.25">
      <c r="A1992" s="1">
        <v>10484</v>
      </c>
      <c r="B1992" s="1" t="s">
        <v>1007</v>
      </c>
      <c r="C1992" s="1" t="s">
        <v>15</v>
      </c>
      <c r="D1992" s="1">
        <v>42700</v>
      </c>
      <c r="E1992" s="32" t="s">
        <v>3059</v>
      </c>
      <c r="F1992" s="32" t="str">
        <f>VLOOKUP(E1992,Grupo!A:B,2,0)</f>
        <v>_Wagon</v>
      </c>
      <c r="G1992" s="1">
        <v>1</v>
      </c>
      <c r="H1992" s="1">
        <v>33055</v>
      </c>
      <c r="I1992" s="2">
        <v>40953</v>
      </c>
      <c r="J1992" s="1">
        <v>8012</v>
      </c>
      <c r="K1992" s="3">
        <v>30000</v>
      </c>
      <c r="L1992" s="1">
        <v>8125</v>
      </c>
      <c r="M1992" s="1" t="s">
        <v>15</v>
      </c>
      <c r="N1992" s="1" t="s">
        <v>1268</v>
      </c>
    </row>
    <row r="1993" spans="1:14" x14ac:dyDescent="0.25">
      <c r="A1993" s="1">
        <v>10235</v>
      </c>
      <c r="B1993" s="1" t="s">
        <v>955</v>
      </c>
      <c r="C1993" s="1" t="s">
        <v>175</v>
      </c>
      <c r="D1993" s="1">
        <v>41719</v>
      </c>
      <c r="E1993" s="1" t="s">
        <v>1164</v>
      </c>
      <c r="F1993" s="32" t="str">
        <f>VLOOKUP(E1993,Grupo!A:B,2,0)</f>
        <v>_Colhedoras</v>
      </c>
      <c r="G1993" s="1">
        <v>1</v>
      </c>
      <c r="H1993" s="1">
        <v>34355</v>
      </c>
      <c r="I1993" s="2">
        <v>40954</v>
      </c>
      <c r="J1993" s="1">
        <v>8021</v>
      </c>
      <c r="K1993" s="3">
        <v>22265.62</v>
      </c>
      <c r="L1993" s="1">
        <v>8078</v>
      </c>
      <c r="M1993" s="1" t="s">
        <v>175</v>
      </c>
      <c r="N1993" s="1" t="s">
        <v>1748</v>
      </c>
    </row>
    <row r="1994" spans="1:14" x14ac:dyDescent="0.25">
      <c r="A1994" s="1">
        <v>10235</v>
      </c>
      <c r="B1994" s="1" t="s">
        <v>955</v>
      </c>
      <c r="C1994" s="1" t="s">
        <v>175</v>
      </c>
      <c r="D1994" s="1">
        <v>41719</v>
      </c>
      <c r="E1994" s="1" t="s">
        <v>1164</v>
      </c>
      <c r="F1994" s="32" t="str">
        <f>VLOOKUP(E1994,Grupo!A:B,2,0)</f>
        <v>_Colhedoras</v>
      </c>
      <c r="G1994" s="1">
        <v>1</v>
      </c>
      <c r="H1994" s="1">
        <v>34355</v>
      </c>
      <c r="I1994" s="2">
        <v>40954</v>
      </c>
      <c r="J1994" s="1">
        <v>8021</v>
      </c>
      <c r="K1994" s="3">
        <v>22265.62</v>
      </c>
      <c r="L1994" s="1">
        <v>8118</v>
      </c>
      <c r="M1994" s="1" t="s">
        <v>175</v>
      </c>
      <c r="N1994" s="1" t="s">
        <v>1748</v>
      </c>
    </row>
    <row r="1995" spans="1:14" x14ac:dyDescent="0.25">
      <c r="A1995" s="1">
        <v>10235</v>
      </c>
      <c r="B1995" s="1" t="s">
        <v>955</v>
      </c>
      <c r="C1995" s="1" t="s">
        <v>175</v>
      </c>
      <c r="D1995" s="1">
        <v>41719</v>
      </c>
      <c r="E1995" s="1" t="s">
        <v>1164</v>
      </c>
      <c r="F1995" s="32" t="str">
        <f>VLOOKUP(E1995,Grupo!A:B,2,0)</f>
        <v>_Colhedoras</v>
      </c>
      <c r="G1995" s="1">
        <v>1</v>
      </c>
      <c r="H1995" s="1">
        <v>34355</v>
      </c>
      <c r="I1995" s="2">
        <v>40954</v>
      </c>
      <c r="J1995" s="1">
        <v>8021</v>
      </c>
      <c r="K1995" s="3">
        <v>22265.62</v>
      </c>
      <c r="L1995" s="1">
        <v>8136</v>
      </c>
      <c r="M1995" s="1" t="s">
        <v>175</v>
      </c>
      <c r="N1995" s="1" t="s">
        <v>1748</v>
      </c>
    </row>
    <row r="1996" spans="1:14" x14ac:dyDescent="0.25">
      <c r="A1996" s="1">
        <v>10235</v>
      </c>
      <c r="B1996" s="1" t="s">
        <v>955</v>
      </c>
      <c r="C1996" s="1" t="s">
        <v>175</v>
      </c>
      <c r="D1996" s="1">
        <v>41719</v>
      </c>
      <c r="E1996" s="1" t="s">
        <v>1164</v>
      </c>
      <c r="F1996" s="32" t="str">
        <f>VLOOKUP(E1996,Grupo!A:B,2,0)</f>
        <v>_Colhedoras</v>
      </c>
      <c r="G1996" s="1">
        <v>1</v>
      </c>
      <c r="H1996" s="1">
        <v>34355</v>
      </c>
      <c r="I1996" s="2">
        <v>40954</v>
      </c>
      <c r="J1996" s="1">
        <v>8021</v>
      </c>
      <c r="K1996" s="3">
        <v>22265.62</v>
      </c>
      <c r="L1996" s="1">
        <v>8137</v>
      </c>
      <c r="M1996" s="1" t="s">
        <v>175</v>
      </c>
      <c r="N1996" s="1" t="s">
        <v>1748</v>
      </c>
    </row>
    <row r="1997" spans="1:14" x14ac:dyDescent="0.25">
      <c r="A1997" s="1">
        <v>10373</v>
      </c>
      <c r="B1997" s="1" t="s">
        <v>1008</v>
      </c>
      <c r="C1997" s="1" t="s">
        <v>79</v>
      </c>
      <c r="D1997" s="1">
        <v>41719</v>
      </c>
      <c r="E1997" s="1" t="s">
        <v>1164</v>
      </c>
      <c r="F1997" s="32" t="str">
        <f>VLOOKUP(E1997,Grupo!A:B,2,0)</f>
        <v>_Colhedoras</v>
      </c>
      <c r="G1997" s="1">
        <v>1</v>
      </c>
      <c r="H1997" s="1">
        <v>34158</v>
      </c>
      <c r="I1997" s="2">
        <v>40956</v>
      </c>
      <c r="J1997" s="1">
        <v>8059</v>
      </c>
      <c r="K1997" s="3">
        <v>29998</v>
      </c>
      <c r="L1997" s="1">
        <v>8077</v>
      </c>
      <c r="M1997" s="1" t="s">
        <v>79</v>
      </c>
      <c r="N1997" s="1" t="s">
        <v>1775</v>
      </c>
    </row>
    <row r="1998" spans="1:14" x14ac:dyDescent="0.25">
      <c r="A1998" s="1">
        <v>880</v>
      </c>
      <c r="B1998" s="1" t="s">
        <v>215</v>
      </c>
      <c r="C1998" s="1" t="s">
        <v>4</v>
      </c>
      <c r="D1998" s="1">
        <v>37207</v>
      </c>
      <c r="E1998" s="1" t="s">
        <v>1138</v>
      </c>
      <c r="F1998" s="32" t="str">
        <f>VLOOKUP(E1998,Grupo!A:B,2,0)</f>
        <v>_TMX 02-5 m</v>
      </c>
      <c r="G1998" s="1">
        <v>1</v>
      </c>
      <c r="H1998" s="1">
        <v>33593</v>
      </c>
      <c r="I1998" s="2">
        <v>40956</v>
      </c>
      <c r="J1998" s="1">
        <v>8056</v>
      </c>
      <c r="K1998" s="3">
        <v>54000</v>
      </c>
      <c r="L1998" s="1">
        <v>8164</v>
      </c>
      <c r="M1998" s="1" t="s">
        <v>4</v>
      </c>
      <c r="N1998" s="1" t="s">
        <v>1259</v>
      </c>
    </row>
    <row r="1999" spans="1:14" x14ac:dyDescent="0.25">
      <c r="A1999" s="1">
        <v>880</v>
      </c>
      <c r="B1999" s="1" t="s">
        <v>215</v>
      </c>
      <c r="C1999" s="1" t="s">
        <v>4</v>
      </c>
      <c r="D1999" s="1">
        <v>37090</v>
      </c>
      <c r="E1999" s="1" t="s">
        <v>1142</v>
      </c>
      <c r="F1999" s="32" t="str">
        <f>VLOOKUP(E1999,Grupo!A:B,2,0)</f>
        <v>_TMX 02-5 m</v>
      </c>
      <c r="G1999" s="1">
        <v>1</v>
      </c>
      <c r="H1999" s="1">
        <v>33965</v>
      </c>
      <c r="I1999" s="2">
        <v>40956</v>
      </c>
      <c r="J1999" s="1">
        <v>8057</v>
      </c>
      <c r="K1999" s="3">
        <v>42804</v>
      </c>
      <c r="L1999" s="1">
        <v>8135</v>
      </c>
      <c r="M1999" s="1" t="s">
        <v>4</v>
      </c>
      <c r="N1999" s="1" t="s">
        <v>1259</v>
      </c>
    </row>
    <row r="2000" spans="1:14" x14ac:dyDescent="0.25">
      <c r="A2000" s="1">
        <v>9402</v>
      </c>
      <c r="B2000" s="1" t="s">
        <v>728</v>
      </c>
      <c r="C2000" s="1" t="s">
        <v>10</v>
      </c>
      <c r="D2000" s="1">
        <v>40757</v>
      </c>
      <c r="E2000" s="1" t="s">
        <v>1154</v>
      </c>
      <c r="F2000" s="32" t="str">
        <f>VLOOKUP(E2000,Grupo!A:B,2,0)</f>
        <v>_RX 0-11m</v>
      </c>
      <c r="G2000" s="1">
        <v>1</v>
      </c>
      <c r="H2000" s="1">
        <v>34450</v>
      </c>
      <c r="I2000" s="2">
        <v>40963</v>
      </c>
      <c r="J2000" s="1">
        <v>8100</v>
      </c>
      <c r="K2000" s="3">
        <v>12552.99</v>
      </c>
      <c r="L2000" s="1"/>
      <c r="M2000" s="1" t="s">
        <v>10</v>
      </c>
      <c r="N2000" s="1" t="s">
        <v>1439</v>
      </c>
    </row>
    <row r="2001" spans="1:14" x14ac:dyDescent="0.25">
      <c r="A2001" s="1">
        <v>464</v>
      </c>
      <c r="B2001" s="1" t="s">
        <v>1009</v>
      </c>
      <c r="C2001" s="1" t="s">
        <v>2</v>
      </c>
      <c r="D2001" s="1">
        <v>40104</v>
      </c>
      <c r="E2001" s="1" t="s">
        <v>2145</v>
      </c>
      <c r="F2001" s="32" t="e">
        <f>VLOOKUP(E2001,Grupo!A:B,2,0)</f>
        <v>#N/A</v>
      </c>
      <c r="G2001" s="1">
        <v>1</v>
      </c>
      <c r="H2001" s="1">
        <v>34155</v>
      </c>
      <c r="I2001" s="2">
        <v>40963</v>
      </c>
      <c r="J2001" s="1">
        <v>8110</v>
      </c>
      <c r="K2001" s="3">
        <v>65000</v>
      </c>
      <c r="L2001" s="1">
        <v>6765</v>
      </c>
      <c r="M2001" s="1" t="s">
        <v>2</v>
      </c>
      <c r="N2001" s="1" t="s">
        <v>1776</v>
      </c>
    </row>
    <row r="2002" spans="1:14" x14ac:dyDescent="0.25">
      <c r="A2002" s="1">
        <v>10146</v>
      </c>
      <c r="B2002" s="1" t="s">
        <v>829</v>
      </c>
      <c r="C2002" s="1" t="s">
        <v>2</v>
      </c>
      <c r="D2002" s="1">
        <v>35520</v>
      </c>
      <c r="E2002" s="1" t="s">
        <v>1169</v>
      </c>
      <c r="F2002" s="32" t="str">
        <f>VLOOKUP(E2002,Grupo!A:B,2,0)</f>
        <v>_Wagon</v>
      </c>
      <c r="G2002" s="1">
        <v>1</v>
      </c>
      <c r="H2002" s="1">
        <v>33889</v>
      </c>
      <c r="I2002" s="2">
        <v>40963</v>
      </c>
      <c r="J2002" s="1">
        <v>8097</v>
      </c>
      <c r="K2002" s="3">
        <v>47650</v>
      </c>
      <c r="L2002" s="1">
        <v>8228</v>
      </c>
      <c r="M2002" s="1" t="s">
        <v>2</v>
      </c>
      <c r="N2002" s="1" t="s">
        <v>1688</v>
      </c>
    </row>
    <row r="2003" spans="1:14" x14ac:dyDescent="0.25">
      <c r="A2003" s="1">
        <v>10449</v>
      </c>
      <c r="B2003" s="1" t="s">
        <v>1010</v>
      </c>
      <c r="C2003" s="1" t="s">
        <v>1</v>
      </c>
      <c r="D2003" s="1">
        <v>42540</v>
      </c>
      <c r="E2003" s="1" t="s">
        <v>2176</v>
      </c>
      <c r="F2003" s="32" t="str">
        <f>VLOOKUP(E2003,Grupo!A:B,2,0)</f>
        <v>_RX 25-27 M</v>
      </c>
      <c r="G2003" s="1">
        <v>1</v>
      </c>
      <c r="H2003" s="1">
        <v>33750</v>
      </c>
      <c r="I2003" s="2">
        <v>40966</v>
      </c>
      <c r="J2003" s="1">
        <v>8129</v>
      </c>
      <c r="K2003" s="3">
        <v>320000</v>
      </c>
      <c r="L2003" s="1">
        <v>8159</v>
      </c>
      <c r="M2003" s="1" t="s">
        <v>1</v>
      </c>
      <c r="N2003" s="1" t="s">
        <v>1777</v>
      </c>
    </row>
    <row r="2004" spans="1:14" x14ac:dyDescent="0.25">
      <c r="A2004" s="1">
        <v>1295</v>
      </c>
      <c r="B2004" s="1" t="s">
        <v>406</v>
      </c>
      <c r="C2004" s="1" t="s">
        <v>2</v>
      </c>
      <c r="D2004" s="1">
        <v>42700</v>
      </c>
      <c r="E2004" s="32" t="s">
        <v>3059</v>
      </c>
      <c r="F2004" s="32" t="str">
        <f>VLOOKUP(E2004,Grupo!A:B,2,0)</f>
        <v>_Wagon</v>
      </c>
      <c r="G2004" s="1">
        <v>1</v>
      </c>
      <c r="H2004" s="1">
        <v>34472</v>
      </c>
      <c r="I2004" s="2">
        <v>40966</v>
      </c>
      <c r="J2004" s="1">
        <v>8122</v>
      </c>
      <c r="K2004" s="3">
        <v>23319.72</v>
      </c>
      <c r="L2004" s="1">
        <v>8124</v>
      </c>
      <c r="M2004" s="1" t="s">
        <v>2</v>
      </c>
      <c r="N2004" s="1" t="s">
        <v>1225</v>
      </c>
    </row>
    <row r="2005" spans="1:14" x14ac:dyDescent="0.25">
      <c r="A2005" s="1">
        <v>10287</v>
      </c>
      <c r="B2005" s="1" t="s">
        <v>1011</v>
      </c>
      <c r="C2005" s="1" t="s">
        <v>128</v>
      </c>
      <c r="D2005" s="1">
        <v>42567</v>
      </c>
      <c r="E2005" s="1" t="s">
        <v>2193</v>
      </c>
      <c r="F2005" s="32" t="str">
        <f>VLOOKUP(E2005,Grupo!A:B,2,0)</f>
        <v>_Colhedoras</v>
      </c>
      <c r="G2005" s="1">
        <v>1</v>
      </c>
      <c r="H2005" s="1">
        <v>33971</v>
      </c>
      <c r="I2005" s="2">
        <v>40969</v>
      </c>
      <c r="J2005" s="1">
        <v>8161</v>
      </c>
      <c r="K2005" s="3">
        <v>28000</v>
      </c>
      <c r="L2005" s="1">
        <v>8210</v>
      </c>
      <c r="M2005" s="1" t="s">
        <v>128</v>
      </c>
      <c r="N2005" s="1" t="s">
        <v>1408</v>
      </c>
    </row>
    <row r="2006" spans="1:14" x14ac:dyDescent="0.25">
      <c r="A2006" s="1">
        <v>1179</v>
      </c>
      <c r="B2006" s="1" t="s">
        <v>908</v>
      </c>
      <c r="C2006" s="1" t="s">
        <v>4</v>
      </c>
      <c r="D2006" s="1">
        <v>40757</v>
      </c>
      <c r="E2006" s="1" t="s">
        <v>1154</v>
      </c>
      <c r="F2006" s="32" t="str">
        <f>VLOOKUP(E2006,Grupo!A:B,2,0)</f>
        <v>_RX 0-11m</v>
      </c>
      <c r="G2006" s="1">
        <v>1</v>
      </c>
      <c r="H2006" s="1">
        <v>34527</v>
      </c>
      <c r="I2006" s="2">
        <v>40969</v>
      </c>
      <c r="J2006" s="1">
        <v>8155</v>
      </c>
      <c r="K2006" s="3">
        <v>80000</v>
      </c>
      <c r="L2006" s="1">
        <v>8041</v>
      </c>
      <c r="M2006" s="1" t="s">
        <v>4</v>
      </c>
      <c r="N2006" s="1" t="s">
        <v>1292</v>
      </c>
    </row>
    <row r="2007" spans="1:14" x14ac:dyDescent="0.25">
      <c r="A2007" s="1">
        <v>9569</v>
      </c>
      <c r="B2007" s="1" t="s">
        <v>616</v>
      </c>
      <c r="C2007" s="1" t="s">
        <v>175</v>
      </c>
      <c r="D2007" s="1">
        <v>42738</v>
      </c>
      <c r="E2007" s="1" t="s">
        <v>1171</v>
      </c>
      <c r="F2007" s="32" t="str">
        <f>VLOOKUP(E2007,Grupo!A:B,2,0)</f>
        <v>_Distribuidor_Ester</v>
      </c>
      <c r="G2007" s="1">
        <v>1</v>
      </c>
      <c r="H2007" s="1">
        <v>33980</v>
      </c>
      <c r="I2007" s="2">
        <v>40970</v>
      </c>
      <c r="J2007" s="1">
        <v>8170</v>
      </c>
      <c r="K2007" s="3">
        <v>22839.5</v>
      </c>
      <c r="L2007" s="1">
        <v>8216</v>
      </c>
      <c r="M2007" s="1" t="s">
        <v>175</v>
      </c>
      <c r="N2007" s="1" t="s">
        <v>1584</v>
      </c>
    </row>
    <row r="2008" spans="1:14" x14ac:dyDescent="0.25">
      <c r="A2008" s="1">
        <v>10429</v>
      </c>
      <c r="B2008" s="1" t="s">
        <v>1012</v>
      </c>
      <c r="C2008" s="1" t="s">
        <v>55</v>
      </c>
      <c r="D2008" s="1">
        <v>45418</v>
      </c>
      <c r="E2008" s="1" t="s">
        <v>1139</v>
      </c>
      <c r="F2008" s="32" t="str">
        <f>VLOOKUP(E2008,Grupo!A:B,2,0)</f>
        <v>_TMX 02-5 m</v>
      </c>
      <c r="G2008" s="1">
        <v>1</v>
      </c>
      <c r="H2008" s="1">
        <v>33264</v>
      </c>
      <c r="I2008" s="2">
        <v>40970</v>
      </c>
      <c r="J2008" s="1">
        <v>8171</v>
      </c>
      <c r="K2008" s="3">
        <v>64410.55</v>
      </c>
      <c r="L2008" s="1">
        <v>8179</v>
      </c>
      <c r="M2008" s="1" t="s">
        <v>55</v>
      </c>
      <c r="N2008" s="1" t="s">
        <v>1778</v>
      </c>
    </row>
    <row r="2009" spans="1:14" x14ac:dyDescent="0.25">
      <c r="A2009" s="1">
        <v>10475</v>
      </c>
      <c r="B2009" s="1" t="s">
        <v>1013</v>
      </c>
      <c r="C2009" s="1" t="s">
        <v>128</v>
      </c>
      <c r="D2009" s="1">
        <v>20208</v>
      </c>
      <c r="E2009" s="1" t="s">
        <v>1970</v>
      </c>
      <c r="F2009" s="32" t="str">
        <f>VLOOKUP(E2009,Grupo!A:B,2,0)</f>
        <v>_VM 2-8 m</v>
      </c>
      <c r="G2009" s="1">
        <v>1</v>
      </c>
      <c r="H2009" s="1">
        <v>34106</v>
      </c>
      <c r="I2009" s="2">
        <v>40977</v>
      </c>
      <c r="J2009" s="1">
        <v>8256</v>
      </c>
      <c r="K2009" s="3">
        <v>28000</v>
      </c>
      <c r="L2009" s="1">
        <v>4868</v>
      </c>
      <c r="M2009" s="1" t="s">
        <v>128</v>
      </c>
      <c r="N2009" s="1" t="s">
        <v>1779</v>
      </c>
    </row>
    <row r="2010" spans="1:14" x14ac:dyDescent="0.25">
      <c r="A2010" s="1">
        <v>10276</v>
      </c>
      <c r="B2010" s="1" t="s">
        <v>1014</v>
      </c>
      <c r="C2010" s="1" t="s">
        <v>4</v>
      </c>
      <c r="D2010" s="1">
        <v>33790</v>
      </c>
      <c r="E2010" s="1" t="s">
        <v>1177</v>
      </c>
      <c r="F2010" s="32" t="str">
        <f>VLOOKUP(E2010,Grupo!A:B,2,0)</f>
        <v>_Colhedoras</v>
      </c>
      <c r="G2010" s="1">
        <v>1</v>
      </c>
      <c r="H2010" s="1">
        <v>34619</v>
      </c>
      <c r="I2010" s="2">
        <v>40981</v>
      </c>
      <c r="J2010" s="1">
        <v>8293</v>
      </c>
      <c r="K2010" s="3">
        <v>42310.83</v>
      </c>
      <c r="L2010" s="1">
        <v>8025</v>
      </c>
      <c r="M2010" s="1" t="s">
        <v>4</v>
      </c>
      <c r="N2010" s="1" t="s">
        <v>1292</v>
      </c>
    </row>
    <row r="2011" spans="1:14" x14ac:dyDescent="0.25">
      <c r="A2011" s="1">
        <v>2320</v>
      </c>
      <c r="B2011" s="1" t="s">
        <v>321</v>
      </c>
      <c r="C2011" s="1" t="s">
        <v>79</v>
      </c>
      <c r="D2011" s="1">
        <v>41719</v>
      </c>
      <c r="E2011" s="1" t="s">
        <v>1164</v>
      </c>
      <c r="F2011" s="32" t="str">
        <f>VLOOKUP(E2011,Grupo!A:B,2,0)</f>
        <v>_Colhedoras</v>
      </c>
      <c r="G2011" s="1">
        <v>1</v>
      </c>
      <c r="H2011" s="1">
        <v>34677</v>
      </c>
      <c r="I2011" s="2">
        <v>40982</v>
      </c>
      <c r="J2011" s="1">
        <v>8305</v>
      </c>
      <c r="K2011" s="3">
        <v>30137</v>
      </c>
      <c r="L2011" s="1">
        <v>8140</v>
      </c>
      <c r="M2011" s="1" t="s">
        <v>79</v>
      </c>
      <c r="N2011" s="1" t="s">
        <v>1406</v>
      </c>
    </row>
    <row r="2012" spans="1:14" x14ac:dyDescent="0.25">
      <c r="A2012" s="1">
        <v>2320</v>
      </c>
      <c r="B2012" s="1" t="s">
        <v>321</v>
      </c>
      <c r="C2012" s="1" t="s">
        <v>79</v>
      </c>
      <c r="D2012" s="1">
        <v>42287</v>
      </c>
      <c r="E2012" s="1" t="s">
        <v>1170</v>
      </c>
      <c r="F2012" s="32" t="str">
        <f>VLOOKUP(E2012,Grupo!A:B,2,0)</f>
        <v>_Distribuidor_Ester</v>
      </c>
      <c r="G2012" s="1">
        <v>1</v>
      </c>
      <c r="H2012" s="1">
        <v>34678</v>
      </c>
      <c r="I2012" s="2">
        <v>40982</v>
      </c>
      <c r="J2012" s="1">
        <v>8306</v>
      </c>
      <c r="K2012" s="3">
        <v>19850</v>
      </c>
      <c r="L2012" s="1">
        <v>7984</v>
      </c>
      <c r="M2012" s="1" t="s">
        <v>79</v>
      </c>
      <c r="N2012" s="1" t="s">
        <v>1406</v>
      </c>
    </row>
    <row r="2013" spans="1:14" x14ac:dyDescent="0.25">
      <c r="A2013" s="1">
        <v>2320</v>
      </c>
      <c r="B2013" s="1" t="s">
        <v>321</v>
      </c>
      <c r="C2013" s="1" t="s">
        <v>79</v>
      </c>
      <c r="D2013" s="1">
        <v>42700</v>
      </c>
      <c r="E2013" s="32" t="s">
        <v>3059</v>
      </c>
      <c r="F2013" s="32" t="str">
        <f>VLOOKUP(E2013,Grupo!A:B,2,0)</f>
        <v>_Wagon</v>
      </c>
      <c r="G2013" s="1">
        <v>1</v>
      </c>
      <c r="H2013" s="1">
        <v>34676</v>
      </c>
      <c r="I2013" s="2">
        <v>40982</v>
      </c>
      <c r="J2013" s="1">
        <v>8304</v>
      </c>
      <c r="K2013" s="3">
        <v>25944</v>
      </c>
      <c r="L2013" s="1">
        <v>8067</v>
      </c>
      <c r="M2013" s="1" t="s">
        <v>79</v>
      </c>
      <c r="N2013" s="1" t="s">
        <v>1406</v>
      </c>
    </row>
    <row r="2014" spans="1:14" x14ac:dyDescent="0.25">
      <c r="A2014" s="1">
        <v>2320</v>
      </c>
      <c r="B2014" s="1" t="s">
        <v>321</v>
      </c>
      <c r="C2014" s="1" t="s">
        <v>79</v>
      </c>
      <c r="D2014" s="1">
        <v>41711</v>
      </c>
      <c r="E2014" s="32" t="s">
        <v>3057</v>
      </c>
      <c r="F2014" s="32" t="str">
        <f>VLOOKUP(E2014,Grupo!A:B,2,0)</f>
        <v>_VM 2-8 m</v>
      </c>
      <c r="G2014" s="1">
        <v>1</v>
      </c>
      <c r="H2014" s="1">
        <v>34675</v>
      </c>
      <c r="I2014" s="2">
        <v>40982</v>
      </c>
      <c r="J2014" s="1">
        <v>8303</v>
      </c>
      <c r="K2014" s="3">
        <v>54069</v>
      </c>
      <c r="L2014" s="1">
        <v>8169</v>
      </c>
      <c r="M2014" s="1" t="s">
        <v>79</v>
      </c>
      <c r="N2014" s="1" t="s">
        <v>1406</v>
      </c>
    </row>
    <row r="2015" spans="1:14" x14ac:dyDescent="0.25">
      <c r="A2015" s="1">
        <v>10520</v>
      </c>
      <c r="B2015" s="1" t="s">
        <v>1015</v>
      </c>
      <c r="C2015" s="1" t="s">
        <v>1</v>
      </c>
      <c r="D2015" s="1">
        <v>42700</v>
      </c>
      <c r="E2015" s="32" t="s">
        <v>3059</v>
      </c>
      <c r="F2015" s="32" t="str">
        <f>VLOOKUP(E2015,Grupo!A:B,2,0)</f>
        <v>_Wagon</v>
      </c>
      <c r="G2015" s="1">
        <v>1</v>
      </c>
      <c r="H2015" s="1">
        <v>34702</v>
      </c>
      <c r="I2015" s="2">
        <v>40983</v>
      </c>
      <c r="J2015" s="1">
        <v>8328</v>
      </c>
      <c r="K2015" s="3">
        <v>24000</v>
      </c>
      <c r="L2015" s="1">
        <v>8013</v>
      </c>
      <c r="M2015" s="1" t="s">
        <v>1</v>
      </c>
      <c r="N2015" s="1" t="s">
        <v>1284</v>
      </c>
    </row>
    <row r="2016" spans="1:14" x14ac:dyDescent="0.25">
      <c r="A2016" s="1">
        <v>880</v>
      </c>
      <c r="B2016" s="1" t="s">
        <v>215</v>
      </c>
      <c r="C2016" s="1" t="s">
        <v>4</v>
      </c>
      <c r="D2016" s="1">
        <v>37090</v>
      </c>
      <c r="E2016" s="1" t="s">
        <v>1142</v>
      </c>
      <c r="F2016" s="32" t="str">
        <f>VLOOKUP(E2016,Grupo!A:B,2,0)</f>
        <v>_TMX 02-5 m</v>
      </c>
      <c r="G2016" s="1">
        <v>1</v>
      </c>
      <c r="H2016" s="1">
        <v>34172</v>
      </c>
      <c r="I2016" s="2">
        <v>40983</v>
      </c>
      <c r="J2016" s="1">
        <v>8323</v>
      </c>
      <c r="K2016" s="3">
        <v>42803.34</v>
      </c>
      <c r="L2016" s="1">
        <v>8209</v>
      </c>
      <c r="M2016" s="1" t="s">
        <v>4</v>
      </c>
      <c r="N2016" s="1" t="s">
        <v>1259</v>
      </c>
    </row>
    <row r="2017" spans="1:14" x14ac:dyDescent="0.25">
      <c r="A2017" s="1">
        <v>10490</v>
      </c>
      <c r="B2017" s="1" t="s">
        <v>1016</v>
      </c>
      <c r="C2017" s="1" t="s">
        <v>79</v>
      </c>
      <c r="D2017" s="1">
        <v>43103</v>
      </c>
      <c r="E2017" s="1" t="s">
        <v>1158</v>
      </c>
      <c r="F2017" s="32" t="str">
        <f>VLOOKUP(E2017,Grupo!A:B,2,0)</f>
        <v>_Unimix</v>
      </c>
      <c r="G2017" s="1">
        <v>1</v>
      </c>
      <c r="H2017" s="1">
        <v>34706</v>
      </c>
      <c r="I2017" s="2">
        <v>40983</v>
      </c>
      <c r="J2017" s="1">
        <v>8322</v>
      </c>
      <c r="K2017" s="3">
        <v>22988.78</v>
      </c>
      <c r="L2017" s="1">
        <v>8072</v>
      </c>
      <c r="M2017" s="1" t="s">
        <v>79</v>
      </c>
      <c r="N2017" s="1" t="s">
        <v>1622</v>
      </c>
    </row>
    <row r="2018" spans="1:14" x14ac:dyDescent="0.25">
      <c r="A2018" s="1">
        <v>2595</v>
      </c>
      <c r="B2018" s="1" t="s">
        <v>393</v>
      </c>
      <c r="C2018" s="1" t="s">
        <v>79</v>
      </c>
      <c r="D2018" s="1">
        <v>45418</v>
      </c>
      <c r="E2018" s="1" t="s">
        <v>1139</v>
      </c>
      <c r="F2018" s="32" t="str">
        <f>VLOOKUP(E2018,Grupo!A:B,2,0)</f>
        <v>_TMX 02-5 m</v>
      </c>
      <c r="G2018" s="1">
        <v>1</v>
      </c>
      <c r="H2018" s="1">
        <v>34709</v>
      </c>
      <c r="I2018" s="2">
        <v>40984</v>
      </c>
      <c r="J2018" s="1">
        <v>8350</v>
      </c>
      <c r="K2018" s="3">
        <v>74900</v>
      </c>
      <c r="L2018" s="1">
        <v>8146</v>
      </c>
      <c r="M2018" s="1" t="s">
        <v>79</v>
      </c>
      <c r="N2018" s="1" t="s">
        <v>1452</v>
      </c>
    </row>
    <row r="2019" spans="1:14" x14ac:dyDescent="0.25">
      <c r="A2019" s="1">
        <v>10050</v>
      </c>
      <c r="B2019" s="1" t="s">
        <v>921</v>
      </c>
      <c r="C2019" s="1" t="s">
        <v>29</v>
      </c>
      <c r="D2019" s="1">
        <v>41711</v>
      </c>
      <c r="E2019" s="32" t="s">
        <v>3057</v>
      </c>
      <c r="F2019" s="32" t="str">
        <f>VLOOKUP(E2019,Grupo!A:B,2,0)</f>
        <v>_VM 2-8 m</v>
      </c>
      <c r="G2019" s="1">
        <v>1</v>
      </c>
      <c r="H2019" s="1">
        <v>33589</v>
      </c>
      <c r="I2019" s="2">
        <v>40994</v>
      </c>
      <c r="J2019" s="1">
        <v>8440</v>
      </c>
      <c r="K2019" s="3">
        <v>54035</v>
      </c>
      <c r="L2019" s="1">
        <v>8168</v>
      </c>
      <c r="M2019" s="1" t="s">
        <v>29</v>
      </c>
      <c r="N2019" s="1" t="s">
        <v>1335</v>
      </c>
    </row>
    <row r="2020" spans="1:14" x14ac:dyDescent="0.25">
      <c r="A2020" s="1">
        <v>9402</v>
      </c>
      <c r="B2020" s="1" t="s">
        <v>728</v>
      </c>
      <c r="C2020" s="1" t="s">
        <v>10</v>
      </c>
      <c r="D2020" s="1">
        <v>37207</v>
      </c>
      <c r="E2020" s="1" t="s">
        <v>1138</v>
      </c>
      <c r="F2020" s="32" t="str">
        <f>VLOOKUP(E2020,Grupo!A:B,2,0)</f>
        <v>_TMX 02-5 m</v>
      </c>
      <c r="G2020" s="1">
        <v>1</v>
      </c>
      <c r="H2020" s="1">
        <v>33860</v>
      </c>
      <c r="I2020" s="2">
        <v>40995</v>
      </c>
      <c r="J2020" s="1">
        <v>8453</v>
      </c>
      <c r="K2020" s="3">
        <v>51514.93</v>
      </c>
      <c r="L2020" s="1">
        <v>8175</v>
      </c>
      <c r="M2020" s="1" t="s">
        <v>10</v>
      </c>
      <c r="N2020" s="1" t="s">
        <v>1439</v>
      </c>
    </row>
    <row r="2021" spans="1:14" x14ac:dyDescent="0.25">
      <c r="A2021" s="1">
        <v>880</v>
      </c>
      <c r="B2021" s="1" t="s">
        <v>215</v>
      </c>
      <c r="C2021" s="1" t="s">
        <v>4</v>
      </c>
      <c r="D2021" s="1">
        <v>37207</v>
      </c>
      <c r="E2021" s="1" t="s">
        <v>1138</v>
      </c>
      <c r="F2021" s="32" t="str">
        <f>VLOOKUP(E2021,Grupo!A:B,2,0)</f>
        <v>_TMX 02-5 m</v>
      </c>
      <c r="G2021" s="1">
        <v>1</v>
      </c>
      <c r="H2021" s="1">
        <v>33945</v>
      </c>
      <c r="I2021" s="2">
        <v>40995</v>
      </c>
      <c r="J2021" s="1">
        <v>8461</v>
      </c>
      <c r="K2021" s="3">
        <v>54000</v>
      </c>
      <c r="L2021" s="1">
        <v>8204</v>
      </c>
      <c r="M2021" s="1" t="s">
        <v>4</v>
      </c>
      <c r="N2021" s="1" t="s">
        <v>1259</v>
      </c>
    </row>
    <row r="2022" spans="1:14" x14ac:dyDescent="0.25">
      <c r="A2022" s="1">
        <v>880</v>
      </c>
      <c r="B2022" s="1" t="s">
        <v>215</v>
      </c>
      <c r="C2022" s="1" t="s">
        <v>4</v>
      </c>
      <c r="D2022" s="1">
        <v>43239</v>
      </c>
      <c r="E2022" s="1" t="s">
        <v>2018</v>
      </c>
      <c r="F2022" s="32" t="str">
        <f>VLOOKUP(E2022,Grupo!A:B,2,0)</f>
        <v>_TMX 06-10 m</v>
      </c>
      <c r="G2022" s="1">
        <v>1</v>
      </c>
      <c r="H2022" s="1">
        <v>34170</v>
      </c>
      <c r="I2022" s="2">
        <v>40995</v>
      </c>
      <c r="J2022" s="1">
        <v>8458</v>
      </c>
      <c r="K2022" s="3">
        <v>77592.899999999994</v>
      </c>
      <c r="L2022" s="1">
        <v>8225</v>
      </c>
      <c r="M2022" s="1" t="s">
        <v>4</v>
      </c>
      <c r="N2022" s="1" t="s">
        <v>1259</v>
      </c>
    </row>
    <row r="2023" spans="1:14" x14ac:dyDescent="0.25">
      <c r="A2023" s="1">
        <v>880</v>
      </c>
      <c r="B2023" s="1" t="s">
        <v>215</v>
      </c>
      <c r="C2023" s="1" t="s">
        <v>4</v>
      </c>
      <c r="D2023" s="1">
        <v>41815</v>
      </c>
      <c r="E2023" s="32" t="s">
        <v>2940</v>
      </c>
      <c r="F2023" s="32" t="str">
        <f>VLOOKUP(E2023,Grupo!A:B,2,0)</f>
        <v>_VM 2-8 m</v>
      </c>
      <c r="G2023" s="1">
        <v>1</v>
      </c>
      <c r="H2023" s="1">
        <v>33933</v>
      </c>
      <c r="I2023" s="2">
        <v>40995</v>
      </c>
      <c r="J2023" s="1">
        <v>8460</v>
      </c>
      <c r="K2023" s="3">
        <v>35981</v>
      </c>
      <c r="L2023" s="1">
        <v>8205</v>
      </c>
      <c r="M2023" s="1" t="s">
        <v>4</v>
      </c>
      <c r="N2023" s="1" t="s">
        <v>1259</v>
      </c>
    </row>
    <row r="2024" spans="1:14" x14ac:dyDescent="0.25">
      <c r="A2024" s="1">
        <v>10462</v>
      </c>
      <c r="B2024" s="1" t="s">
        <v>1017</v>
      </c>
      <c r="C2024" s="1" t="s">
        <v>10</v>
      </c>
      <c r="D2024" s="1">
        <v>31744</v>
      </c>
      <c r="E2024" s="1" t="s">
        <v>1153</v>
      </c>
      <c r="F2024" s="32" t="str">
        <f>VLOOKUP(E2024,Grupo!A:B,2,0)</f>
        <v>_RX 0-11m</v>
      </c>
      <c r="G2024" s="1">
        <v>1</v>
      </c>
      <c r="H2024" s="1">
        <v>33987</v>
      </c>
      <c r="I2024" s="2">
        <v>40996</v>
      </c>
      <c r="J2024" s="1">
        <v>8471</v>
      </c>
      <c r="K2024" s="3">
        <v>77000</v>
      </c>
      <c r="L2024" s="1">
        <v>8196</v>
      </c>
      <c r="M2024" s="1" t="s">
        <v>10</v>
      </c>
      <c r="N2024" s="1" t="s">
        <v>1781</v>
      </c>
    </row>
    <row r="2025" spans="1:14" x14ac:dyDescent="0.25">
      <c r="A2025" s="1">
        <v>10102</v>
      </c>
      <c r="B2025" s="1" t="s">
        <v>874</v>
      </c>
      <c r="C2025" s="1" t="s">
        <v>55</v>
      </c>
      <c r="D2025" s="1">
        <v>42567</v>
      </c>
      <c r="E2025" s="1" t="s">
        <v>2193</v>
      </c>
      <c r="F2025" s="32" t="str">
        <f>VLOOKUP(E2025,Grupo!A:B,2,0)</f>
        <v>_Colhedoras</v>
      </c>
      <c r="G2025" s="1">
        <v>1</v>
      </c>
      <c r="H2025" s="1">
        <v>34005</v>
      </c>
      <c r="I2025" s="2">
        <v>40996</v>
      </c>
      <c r="J2025" s="1">
        <v>8474</v>
      </c>
      <c r="K2025" s="3">
        <v>23363</v>
      </c>
      <c r="L2025" s="1">
        <v>8220</v>
      </c>
      <c r="M2025" s="1" t="s">
        <v>55</v>
      </c>
      <c r="N2025" s="1" t="s">
        <v>1694</v>
      </c>
    </row>
    <row r="2026" spans="1:14" x14ac:dyDescent="0.25">
      <c r="A2026" s="1">
        <v>9659</v>
      </c>
      <c r="B2026" s="1" t="s">
        <v>663</v>
      </c>
      <c r="C2026" s="1" t="s">
        <v>175</v>
      </c>
      <c r="D2026" s="1">
        <v>38045</v>
      </c>
      <c r="E2026" s="1" t="s">
        <v>2000</v>
      </c>
      <c r="F2026" s="32" t="e">
        <f>VLOOKUP(E2026,Grupo!A:B,2,0)</f>
        <v>#N/A</v>
      </c>
      <c r="G2026" s="1">
        <v>1</v>
      </c>
      <c r="H2026" s="1">
        <v>34020</v>
      </c>
      <c r="I2026" s="2">
        <v>40996</v>
      </c>
      <c r="J2026" s="1">
        <v>8466</v>
      </c>
      <c r="K2026" s="3">
        <v>70980</v>
      </c>
      <c r="L2026" s="1"/>
      <c r="M2026" s="1" t="s">
        <v>1</v>
      </c>
      <c r="N2026" s="1" t="s">
        <v>1552</v>
      </c>
    </row>
    <row r="2027" spans="1:14" x14ac:dyDescent="0.25">
      <c r="A2027" s="1">
        <v>1295</v>
      </c>
      <c r="B2027" s="1" t="s">
        <v>406</v>
      </c>
      <c r="C2027" s="1" t="s">
        <v>2</v>
      </c>
      <c r="D2027" s="1">
        <v>40757</v>
      </c>
      <c r="E2027" s="1" t="s">
        <v>1154</v>
      </c>
      <c r="F2027" s="32" t="str">
        <f>VLOOKUP(E2027,Grupo!A:B,2,0)</f>
        <v>_RX 0-11m</v>
      </c>
      <c r="G2027" s="1">
        <v>1</v>
      </c>
      <c r="H2027" s="1">
        <v>34227</v>
      </c>
      <c r="I2027" s="2">
        <v>40996</v>
      </c>
      <c r="J2027" s="1">
        <v>8468</v>
      </c>
      <c r="K2027" s="3">
        <v>79230</v>
      </c>
      <c r="L2027" s="1">
        <v>8230</v>
      </c>
      <c r="M2027" s="1" t="s">
        <v>2</v>
      </c>
      <c r="N2027" s="1" t="s">
        <v>1780</v>
      </c>
    </row>
    <row r="2028" spans="1:14" x14ac:dyDescent="0.25">
      <c r="A2028" s="1">
        <v>3723</v>
      </c>
      <c r="B2028" s="1" t="s">
        <v>472</v>
      </c>
      <c r="C2028" s="1" t="s">
        <v>79</v>
      </c>
      <c r="D2028" s="1">
        <v>43239</v>
      </c>
      <c r="E2028" s="1" t="s">
        <v>2018</v>
      </c>
      <c r="F2028" s="32" t="str">
        <f>VLOOKUP(E2028,Grupo!A:B,2,0)</f>
        <v>_TMX 06-10 m</v>
      </c>
      <c r="G2028" s="1">
        <v>1</v>
      </c>
      <c r="H2028" s="1">
        <v>33619</v>
      </c>
      <c r="I2028" s="2">
        <v>40996</v>
      </c>
      <c r="J2028" s="1">
        <v>8473</v>
      </c>
      <c r="K2028" s="3">
        <v>81676.44</v>
      </c>
      <c r="L2028" s="1">
        <v>8181</v>
      </c>
      <c r="M2028" s="1" t="s">
        <v>79</v>
      </c>
      <c r="N2028" s="1" t="s">
        <v>1500</v>
      </c>
    </row>
    <row r="2029" spans="1:14" x14ac:dyDescent="0.25">
      <c r="A2029" s="1">
        <v>7744</v>
      </c>
      <c r="B2029" s="1" t="s">
        <v>850</v>
      </c>
      <c r="C2029" s="1" t="s">
        <v>2</v>
      </c>
      <c r="D2029" s="1">
        <v>2384</v>
      </c>
      <c r="E2029" s="1" t="s">
        <v>1148</v>
      </c>
      <c r="F2029" s="32" t="str">
        <f>VLOOKUP(E2029,Grupo!A:B,2,0)</f>
        <v>_TMX 02-5 m</v>
      </c>
      <c r="G2029" s="1">
        <v>1</v>
      </c>
      <c r="H2029" s="1">
        <v>34753</v>
      </c>
      <c r="I2029" s="2">
        <v>40997</v>
      </c>
      <c r="J2029" s="1">
        <v>8487</v>
      </c>
      <c r="K2029" s="3">
        <v>28000</v>
      </c>
      <c r="L2029" s="1">
        <v>4131</v>
      </c>
      <c r="M2029" s="1" t="s">
        <v>2</v>
      </c>
      <c r="N2029" s="1" t="s">
        <v>1355</v>
      </c>
    </row>
    <row r="2030" spans="1:14" x14ac:dyDescent="0.25">
      <c r="A2030" s="1">
        <v>10473</v>
      </c>
      <c r="B2030" s="1" t="s">
        <v>1018</v>
      </c>
      <c r="C2030" s="1" t="s">
        <v>79</v>
      </c>
      <c r="D2030" s="1">
        <v>43239</v>
      </c>
      <c r="E2030" s="1" t="s">
        <v>2018</v>
      </c>
      <c r="F2030" s="32" t="str">
        <f>VLOOKUP(E2030,Grupo!A:B,2,0)</f>
        <v>_TMX 06-10 m</v>
      </c>
      <c r="G2030" s="1">
        <v>1</v>
      </c>
      <c r="H2030" s="1">
        <v>34196</v>
      </c>
      <c r="I2030" s="2">
        <v>40997</v>
      </c>
      <c r="J2030" s="1">
        <v>8480</v>
      </c>
      <c r="K2030" s="3">
        <v>95000</v>
      </c>
      <c r="L2030" s="1">
        <v>8183</v>
      </c>
      <c r="M2030" s="1" t="s">
        <v>79</v>
      </c>
      <c r="N2030" s="1" t="s">
        <v>1782</v>
      </c>
    </row>
    <row r="2031" spans="1:14" x14ac:dyDescent="0.25">
      <c r="A2031" s="1">
        <v>10052</v>
      </c>
      <c r="B2031" s="1" t="s">
        <v>825</v>
      </c>
      <c r="C2031" s="1" t="s">
        <v>10</v>
      </c>
      <c r="D2031" s="1">
        <v>45418</v>
      </c>
      <c r="E2031" s="1" t="s">
        <v>1139</v>
      </c>
      <c r="F2031" s="32" t="str">
        <f>VLOOKUP(E2031,Grupo!A:B,2,0)</f>
        <v>_TMX 02-5 m</v>
      </c>
      <c r="G2031" s="1">
        <v>1</v>
      </c>
      <c r="H2031" s="1">
        <v>34085</v>
      </c>
      <c r="I2031" s="2">
        <v>41002</v>
      </c>
      <c r="J2031" s="1">
        <v>8527</v>
      </c>
      <c r="K2031" s="3">
        <v>63050</v>
      </c>
      <c r="L2031" s="1">
        <v>8173</v>
      </c>
      <c r="M2031" s="1" t="s">
        <v>10</v>
      </c>
      <c r="N2031" s="1" t="s">
        <v>1476</v>
      </c>
    </row>
    <row r="2032" spans="1:14" x14ac:dyDescent="0.25">
      <c r="A2032" s="1">
        <v>10451</v>
      </c>
      <c r="B2032" s="1" t="s">
        <v>996</v>
      </c>
      <c r="C2032" s="1" t="s">
        <v>2</v>
      </c>
      <c r="D2032" s="1">
        <v>37207</v>
      </c>
      <c r="E2032" s="1" t="s">
        <v>1138</v>
      </c>
      <c r="F2032" s="32" t="str">
        <f>VLOOKUP(E2032,Grupo!A:B,2,0)</f>
        <v>_TMX 02-5 m</v>
      </c>
      <c r="G2032" s="1">
        <v>1</v>
      </c>
      <c r="H2032" s="1">
        <v>34127</v>
      </c>
      <c r="I2032" s="2">
        <v>41002</v>
      </c>
      <c r="J2032" s="1">
        <v>8528</v>
      </c>
      <c r="K2032" s="3">
        <v>49348</v>
      </c>
      <c r="L2032" s="1">
        <v>8224</v>
      </c>
      <c r="M2032" s="1" t="s">
        <v>2</v>
      </c>
      <c r="N2032" s="1" t="s">
        <v>1649</v>
      </c>
    </row>
    <row r="2033" spans="1:14" x14ac:dyDescent="0.25">
      <c r="A2033" s="1">
        <v>10385</v>
      </c>
      <c r="B2033" s="1" t="s">
        <v>1019</v>
      </c>
      <c r="C2033" s="1" t="s">
        <v>79</v>
      </c>
      <c r="D2033" s="1">
        <v>45418</v>
      </c>
      <c r="E2033" s="1" t="s">
        <v>1139</v>
      </c>
      <c r="F2033" s="32" t="str">
        <f>VLOOKUP(E2033,Grupo!A:B,2,0)</f>
        <v>_TMX 02-5 m</v>
      </c>
      <c r="G2033" s="1">
        <v>1</v>
      </c>
      <c r="H2033" s="1">
        <v>33592</v>
      </c>
      <c r="I2033" s="2">
        <v>41002</v>
      </c>
      <c r="J2033" s="1">
        <v>8541</v>
      </c>
      <c r="K2033" s="3">
        <v>89000</v>
      </c>
      <c r="L2033" s="1">
        <v>8176</v>
      </c>
      <c r="M2033" s="1" t="s">
        <v>79</v>
      </c>
      <c r="N2033" s="1" t="s">
        <v>1583</v>
      </c>
    </row>
    <row r="2034" spans="1:14" x14ac:dyDescent="0.25">
      <c r="A2034" s="1">
        <v>10276</v>
      </c>
      <c r="B2034" s="1" t="s">
        <v>1014</v>
      </c>
      <c r="C2034" s="1" t="s">
        <v>4</v>
      </c>
      <c r="D2034" s="1">
        <v>41711</v>
      </c>
      <c r="E2034" s="32" t="s">
        <v>3057</v>
      </c>
      <c r="F2034" s="32" t="str">
        <f>VLOOKUP(E2034,Grupo!A:B,2,0)</f>
        <v>_VM 2-8 m</v>
      </c>
      <c r="G2034" s="1">
        <v>1</v>
      </c>
      <c r="H2034" s="1">
        <v>34945</v>
      </c>
      <c r="I2034" s="2">
        <v>41003</v>
      </c>
      <c r="J2034" s="1">
        <v>8555</v>
      </c>
      <c r="K2034" s="3">
        <v>53000</v>
      </c>
      <c r="L2034" s="1">
        <v>8170</v>
      </c>
      <c r="M2034" s="1" t="s">
        <v>4</v>
      </c>
      <c r="N2034" s="1" t="s">
        <v>1292</v>
      </c>
    </row>
    <row r="2035" spans="1:14" x14ac:dyDescent="0.25">
      <c r="A2035" s="1">
        <v>880</v>
      </c>
      <c r="B2035" s="1" t="s">
        <v>215</v>
      </c>
      <c r="C2035" s="1" t="s">
        <v>4</v>
      </c>
      <c r="D2035" s="1">
        <v>45418</v>
      </c>
      <c r="E2035" s="1" t="s">
        <v>1139</v>
      </c>
      <c r="F2035" s="32" t="str">
        <f>VLOOKUP(E2035,Grupo!A:B,2,0)</f>
        <v>_TMX 02-5 m</v>
      </c>
      <c r="G2035" s="1">
        <v>1</v>
      </c>
      <c r="H2035" s="1">
        <v>33936</v>
      </c>
      <c r="I2035" s="2">
        <v>41011</v>
      </c>
      <c r="J2035" s="1">
        <v>8594</v>
      </c>
      <c r="K2035" s="3">
        <v>66078</v>
      </c>
      <c r="L2035" s="1">
        <v>8206</v>
      </c>
      <c r="M2035" s="1" t="s">
        <v>4</v>
      </c>
      <c r="N2035" s="1" t="s">
        <v>1259</v>
      </c>
    </row>
    <row r="2036" spans="1:14" x14ac:dyDescent="0.25">
      <c r="A2036" s="1">
        <v>880</v>
      </c>
      <c r="B2036" s="1" t="s">
        <v>215</v>
      </c>
      <c r="C2036" s="1" t="s">
        <v>4</v>
      </c>
      <c r="D2036" s="1">
        <v>45418</v>
      </c>
      <c r="E2036" s="1" t="s">
        <v>1139</v>
      </c>
      <c r="F2036" s="32" t="str">
        <f>VLOOKUP(E2036,Grupo!A:B,2,0)</f>
        <v>_TMX 02-5 m</v>
      </c>
      <c r="G2036" s="1">
        <v>1</v>
      </c>
      <c r="H2036" s="1">
        <v>33937</v>
      </c>
      <c r="I2036" s="2">
        <v>41011</v>
      </c>
      <c r="J2036" s="1">
        <v>8595</v>
      </c>
      <c r="K2036" s="3">
        <v>66078</v>
      </c>
      <c r="L2036" s="1">
        <v>8207</v>
      </c>
      <c r="M2036" s="1" t="s">
        <v>4</v>
      </c>
      <c r="N2036" s="1" t="s">
        <v>1259</v>
      </c>
    </row>
    <row r="2037" spans="1:14" x14ac:dyDescent="0.25">
      <c r="A2037" s="1">
        <v>10349</v>
      </c>
      <c r="B2037" s="1" t="s">
        <v>1022</v>
      </c>
      <c r="C2037" s="1" t="s">
        <v>79</v>
      </c>
      <c r="D2037" s="1">
        <v>45418</v>
      </c>
      <c r="E2037" s="1" t="s">
        <v>1139</v>
      </c>
      <c r="F2037" s="32" t="str">
        <f>VLOOKUP(E2037,Grupo!A:B,2,0)</f>
        <v>_TMX 02-5 m</v>
      </c>
      <c r="G2037" s="1">
        <v>1</v>
      </c>
      <c r="H2037" s="1">
        <v>34603</v>
      </c>
      <c r="I2037" s="2">
        <v>41012</v>
      </c>
      <c r="J2037" s="1">
        <v>8630</v>
      </c>
      <c r="K2037" s="3">
        <v>84955</v>
      </c>
      <c r="L2037" s="1">
        <v>8245</v>
      </c>
      <c r="M2037" s="1" t="s">
        <v>79</v>
      </c>
      <c r="N2037" s="1" t="s">
        <v>1784</v>
      </c>
    </row>
    <row r="2038" spans="1:14" x14ac:dyDescent="0.25">
      <c r="A2038" s="1">
        <v>10461</v>
      </c>
      <c r="B2038" s="1" t="s">
        <v>1021</v>
      </c>
      <c r="C2038" s="1" t="s">
        <v>29</v>
      </c>
      <c r="D2038" s="1">
        <v>45418</v>
      </c>
      <c r="E2038" s="1" t="s">
        <v>1139</v>
      </c>
      <c r="F2038" s="32" t="str">
        <f>VLOOKUP(E2038,Grupo!A:B,2,0)</f>
        <v>_TMX 02-5 m</v>
      </c>
      <c r="G2038" s="1">
        <v>1</v>
      </c>
      <c r="H2038" s="1">
        <v>33594</v>
      </c>
      <c r="I2038" s="2">
        <v>41012</v>
      </c>
      <c r="J2038" s="1">
        <v>8627</v>
      </c>
      <c r="K2038" s="3">
        <v>83000</v>
      </c>
      <c r="L2038" s="1">
        <v>8174</v>
      </c>
      <c r="M2038" s="1" t="s">
        <v>29</v>
      </c>
      <c r="N2038" s="1" t="s">
        <v>1783</v>
      </c>
    </row>
    <row r="2039" spans="1:14" x14ac:dyDescent="0.25">
      <c r="A2039" s="1">
        <v>3723</v>
      </c>
      <c r="B2039" s="1" t="s">
        <v>472</v>
      </c>
      <c r="C2039" s="1" t="s">
        <v>79</v>
      </c>
      <c r="D2039" s="1">
        <v>43239</v>
      </c>
      <c r="E2039" s="1" t="s">
        <v>2018</v>
      </c>
      <c r="F2039" s="32" t="str">
        <f>VLOOKUP(E2039,Grupo!A:B,2,0)</f>
        <v>_TMX 06-10 m</v>
      </c>
      <c r="G2039" s="1">
        <v>1</v>
      </c>
      <c r="H2039" s="1">
        <v>34220</v>
      </c>
      <c r="I2039" s="2">
        <v>41012</v>
      </c>
      <c r="J2039" s="1">
        <v>8639</v>
      </c>
      <c r="K2039" s="3">
        <v>81676.44</v>
      </c>
      <c r="L2039" s="1">
        <v>8237</v>
      </c>
      <c r="M2039" s="1" t="s">
        <v>79</v>
      </c>
      <c r="N2039" s="1" t="s">
        <v>1500</v>
      </c>
    </row>
    <row r="2040" spans="1:14" x14ac:dyDescent="0.25">
      <c r="A2040" s="1">
        <v>10398</v>
      </c>
      <c r="B2040" s="1" t="s">
        <v>1020</v>
      </c>
      <c r="C2040" s="1" t="s">
        <v>15</v>
      </c>
      <c r="D2040" s="1">
        <v>40757</v>
      </c>
      <c r="E2040" s="1" t="s">
        <v>1154</v>
      </c>
      <c r="F2040" s="32" t="str">
        <f>VLOOKUP(E2040,Grupo!A:B,2,0)</f>
        <v>_RX 0-11m</v>
      </c>
      <c r="G2040" s="1">
        <v>1</v>
      </c>
      <c r="H2040" s="1">
        <v>33963</v>
      </c>
      <c r="I2040" s="2">
        <v>41012</v>
      </c>
      <c r="J2040" s="1">
        <v>8626</v>
      </c>
      <c r="K2040" s="3">
        <v>108000</v>
      </c>
      <c r="L2040" s="1">
        <v>8203</v>
      </c>
      <c r="M2040" s="1" t="s">
        <v>15</v>
      </c>
      <c r="N2040" s="1" t="s">
        <v>1206</v>
      </c>
    </row>
    <row r="2041" spans="1:14" x14ac:dyDescent="0.25">
      <c r="A2041" s="1">
        <v>880</v>
      </c>
      <c r="B2041" s="1" t="s">
        <v>215</v>
      </c>
      <c r="C2041" s="1" t="s">
        <v>4</v>
      </c>
      <c r="D2041" s="1">
        <v>40526</v>
      </c>
      <c r="E2041" s="1" t="s">
        <v>1151</v>
      </c>
      <c r="F2041" s="32" t="str">
        <f>VLOOKUP(E2041,Grupo!A:B,2,0)</f>
        <v>_RX 0-11m</v>
      </c>
      <c r="G2041" s="1">
        <v>1</v>
      </c>
      <c r="H2041" s="1">
        <v>34325</v>
      </c>
      <c r="I2041" s="2">
        <v>41016</v>
      </c>
      <c r="J2041" s="1">
        <v>8668</v>
      </c>
      <c r="K2041" s="3">
        <v>92224</v>
      </c>
      <c r="L2041" s="1">
        <v>8249</v>
      </c>
      <c r="M2041" s="1" t="s">
        <v>4</v>
      </c>
      <c r="N2041" s="1" t="s">
        <v>1259</v>
      </c>
    </row>
    <row r="2042" spans="1:14" x14ac:dyDescent="0.25">
      <c r="A2042" s="1">
        <v>10438</v>
      </c>
      <c r="B2042" s="1" t="s">
        <v>1023</v>
      </c>
      <c r="C2042" s="1" t="s">
        <v>29</v>
      </c>
      <c r="D2042" s="1">
        <v>31744</v>
      </c>
      <c r="E2042" s="1" t="s">
        <v>1153</v>
      </c>
      <c r="F2042" s="32" t="str">
        <f>VLOOKUP(E2042,Grupo!A:B,2,0)</f>
        <v>_RX 0-11m</v>
      </c>
      <c r="G2042" s="1">
        <v>1</v>
      </c>
      <c r="H2042" s="1">
        <v>33506</v>
      </c>
      <c r="I2042" s="2">
        <v>41017</v>
      </c>
      <c r="J2042" s="1">
        <v>8682</v>
      </c>
      <c r="K2042" s="3">
        <v>91300</v>
      </c>
      <c r="L2042" s="1">
        <v>8158</v>
      </c>
      <c r="M2042" s="1" t="s">
        <v>29</v>
      </c>
      <c r="N2042" s="1" t="s">
        <v>1785</v>
      </c>
    </row>
    <row r="2043" spans="1:14" x14ac:dyDescent="0.25">
      <c r="A2043" s="1">
        <v>2320</v>
      </c>
      <c r="B2043" s="1" t="s">
        <v>321</v>
      </c>
      <c r="C2043" s="1" t="s">
        <v>79</v>
      </c>
      <c r="D2043" s="1">
        <v>42700</v>
      </c>
      <c r="E2043" s="32" t="s">
        <v>3059</v>
      </c>
      <c r="F2043" s="32" t="str">
        <f>VLOOKUP(E2043,Grupo!A:B,2,0)</f>
        <v>_Wagon</v>
      </c>
      <c r="G2043" s="1">
        <v>1</v>
      </c>
      <c r="H2043" s="1">
        <v>35102</v>
      </c>
      <c r="I2043" s="2">
        <v>41017</v>
      </c>
      <c r="J2043" s="1">
        <v>8688</v>
      </c>
      <c r="K2043" s="3">
        <v>25035</v>
      </c>
      <c r="L2043" s="1">
        <v>7932</v>
      </c>
      <c r="M2043" s="1" t="s">
        <v>79</v>
      </c>
      <c r="N2043" s="1" t="s">
        <v>1406</v>
      </c>
    </row>
    <row r="2044" spans="1:14" x14ac:dyDescent="0.25">
      <c r="A2044" s="1">
        <v>10459</v>
      </c>
      <c r="B2044" s="1" t="s">
        <v>1024</v>
      </c>
      <c r="C2044" s="1" t="s">
        <v>108</v>
      </c>
      <c r="D2044" s="1">
        <v>25444</v>
      </c>
      <c r="E2044" s="1" t="s">
        <v>1166</v>
      </c>
      <c r="F2044" s="32" t="str">
        <f>VLOOKUP(E2044,Grupo!A:B,2,0)</f>
        <v>_Distribuidor_Ester</v>
      </c>
      <c r="G2044" s="1">
        <v>1</v>
      </c>
      <c r="H2044" s="1">
        <v>33833</v>
      </c>
      <c r="I2044" s="2">
        <v>41018</v>
      </c>
      <c r="J2044" s="1">
        <v>8700</v>
      </c>
      <c r="K2044" s="3">
        <v>41016.42</v>
      </c>
      <c r="L2044" s="1">
        <v>8242</v>
      </c>
      <c r="M2044" s="1" t="s">
        <v>108</v>
      </c>
      <c r="N2044" s="1" t="s">
        <v>1786</v>
      </c>
    </row>
    <row r="2045" spans="1:14" x14ac:dyDescent="0.25">
      <c r="A2045" s="1">
        <v>10459</v>
      </c>
      <c r="B2045" s="1" t="s">
        <v>1024</v>
      </c>
      <c r="C2045" s="1" t="s">
        <v>108</v>
      </c>
      <c r="D2045" s="1">
        <v>38968</v>
      </c>
      <c r="E2045" s="1" t="s">
        <v>1163</v>
      </c>
      <c r="F2045" s="32" t="str">
        <f>VLOOKUP(E2045,Grupo!A:B,2,0)</f>
        <v>_VM 9 m ou &gt;</v>
      </c>
      <c r="G2045" s="1">
        <v>1</v>
      </c>
      <c r="H2045" s="1">
        <v>33832</v>
      </c>
      <c r="I2045" s="2">
        <v>41018</v>
      </c>
      <c r="J2045" s="1">
        <v>8701</v>
      </c>
      <c r="K2045" s="3">
        <v>70783.58</v>
      </c>
      <c r="L2045" s="1">
        <v>8239</v>
      </c>
      <c r="M2045" s="1" t="s">
        <v>108</v>
      </c>
      <c r="N2045" s="1" t="s">
        <v>1786</v>
      </c>
    </row>
    <row r="2046" spans="1:14" x14ac:dyDescent="0.25">
      <c r="A2046" s="1">
        <v>3570</v>
      </c>
      <c r="B2046" s="1" t="s">
        <v>426</v>
      </c>
      <c r="C2046" s="1" t="s">
        <v>15</v>
      </c>
      <c r="D2046" s="1">
        <v>42017</v>
      </c>
      <c r="E2046" s="1" t="s">
        <v>2174</v>
      </c>
      <c r="F2046" s="32" t="str">
        <f>VLOOKUP(E2046,Grupo!A:B,2,0)</f>
        <v>_RX 15-20 m</v>
      </c>
      <c r="G2046" s="1">
        <v>1</v>
      </c>
      <c r="H2046" s="1">
        <v>34370</v>
      </c>
      <c r="I2046" s="2">
        <v>41018</v>
      </c>
      <c r="J2046" s="1">
        <v>8702</v>
      </c>
      <c r="K2046" s="3">
        <v>245000</v>
      </c>
      <c r="L2046" s="1">
        <v>8256</v>
      </c>
      <c r="M2046" s="1" t="s">
        <v>15</v>
      </c>
      <c r="N2046" s="1" t="s">
        <v>1472</v>
      </c>
    </row>
    <row r="2047" spans="1:14" x14ac:dyDescent="0.25">
      <c r="A2047" s="1">
        <v>7366</v>
      </c>
      <c r="B2047" s="1" t="s">
        <v>50</v>
      </c>
      <c r="C2047" s="1" t="s">
        <v>2</v>
      </c>
      <c r="D2047" s="1">
        <v>43239</v>
      </c>
      <c r="E2047" s="1" t="s">
        <v>2018</v>
      </c>
      <c r="F2047" s="32" t="str">
        <f>VLOOKUP(E2047,Grupo!A:B,2,0)</f>
        <v>_TMX 06-10 m</v>
      </c>
      <c r="G2047" s="1">
        <v>1</v>
      </c>
      <c r="H2047" s="1">
        <v>34212</v>
      </c>
      <c r="I2047" s="2">
        <v>41019</v>
      </c>
      <c r="J2047" s="1">
        <v>8714</v>
      </c>
      <c r="K2047" s="3">
        <v>51000</v>
      </c>
      <c r="L2047" s="1">
        <v>8235</v>
      </c>
      <c r="M2047" s="1" t="s">
        <v>2</v>
      </c>
      <c r="N2047" s="1" t="s">
        <v>1222</v>
      </c>
    </row>
    <row r="2048" spans="1:14" x14ac:dyDescent="0.25">
      <c r="A2048" s="1">
        <v>1295</v>
      </c>
      <c r="B2048" s="1" t="s">
        <v>406</v>
      </c>
      <c r="C2048" s="1" t="s">
        <v>2</v>
      </c>
      <c r="D2048" s="1">
        <v>42700</v>
      </c>
      <c r="E2048" s="32" t="s">
        <v>3059</v>
      </c>
      <c r="F2048" s="32" t="str">
        <f>VLOOKUP(E2048,Grupo!A:B,2,0)</f>
        <v>_Wagon</v>
      </c>
      <c r="G2048" s="1">
        <v>1</v>
      </c>
      <c r="H2048" s="1">
        <v>34533</v>
      </c>
      <c r="I2048" s="2">
        <v>41019</v>
      </c>
      <c r="J2048" s="1">
        <v>8717</v>
      </c>
      <c r="K2048" s="3">
        <v>23319.72</v>
      </c>
      <c r="L2048" s="1">
        <v>8126</v>
      </c>
      <c r="M2048" s="1" t="s">
        <v>2</v>
      </c>
      <c r="N2048" s="1" t="s">
        <v>1225</v>
      </c>
    </row>
    <row r="2049" spans="1:14" x14ac:dyDescent="0.25">
      <c r="A2049" s="1">
        <v>1295</v>
      </c>
      <c r="B2049" s="1" t="s">
        <v>406</v>
      </c>
      <c r="C2049" s="1" t="s">
        <v>2</v>
      </c>
      <c r="D2049" s="1">
        <v>42700</v>
      </c>
      <c r="E2049" s="32" t="s">
        <v>3059</v>
      </c>
      <c r="F2049" s="32" t="str">
        <f>VLOOKUP(E2049,Grupo!A:B,2,0)</f>
        <v>_Wagon</v>
      </c>
      <c r="G2049" s="1">
        <v>1</v>
      </c>
      <c r="H2049" s="1">
        <v>34473</v>
      </c>
      <c r="I2049" s="2">
        <v>41019</v>
      </c>
      <c r="J2049" s="1">
        <v>8716</v>
      </c>
      <c r="K2049" s="3">
        <v>23319.72</v>
      </c>
      <c r="L2049" s="1">
        <v>8248</v>
      </c>
      <c r="M2049" s="1" t="s">
        <v>2</v>
      </c>
      <c r="N2049" s="1" t="s">
        <v>1441</v>
      </c>
    </row>
    <row r="2050" spans="1:14" x14ac:dyDescent="0.25">
      <c r="A2050" s="1">
        <v>10496</v>
      </c>
      <c r="B2050" s="1" t="s">
        <v>1025</v>
      </c>
      <c r="C2050" s="1" t="s">
        <v>67</v>
      </c>
      <c r="D2050" s="1">
        <v>46054</v>
      </c>
      <c r="E2050" s="1" t="s">
        <v>1989</v>
      </c>
      <c r="F2050" s="32" t="e">
        <f>VLOOKUP(E2050,Grupo!A:B,2,0)</f>
        <v>#N/A</v>
      </c>
      <c r="G2050" s="1">
        <v>1</v>
      </c>
      <c r="H2050" s="1">
        <v>34380</v>
      </c>
      <c r="I2050" s="2">
        <v>41022</v>
      </c>
      <c r="J2050" s="1">
        <v>8728</v>
      </c>
      <c r="K2050" s="3">
        <v>23000</v>
      </c>
      <c r="L2050" s="1">
        <v>34380</v>
      </c>
      <c r="M2050" s="1" t="s">
        <v>67</v>
      </c>
      <c r="N2050" s="1" t="s">
        <v>1787</v>
      </c>
    </row>
    <row r="2051" spans="1:14" x14ac:dyDescent="0.25">
      <c r="A2051" s="1">
        <v>10215</v>
      </c>
      <c r="B2051" s="1" t="s">
        <v>1027</v>
      </c>
      <c r="C2051" s="1" t="s">
        <v>1</v>
      </c>
      <c r="D2051" s="1">
        <v>41942</v>
      </c>
      <c r="E2051" s="1" t="s">
        <v>2165</v>
      </c>
      <c r="F2051" s="32" t="str">
        <f>VLOOKUP(E2051,Grupo!A:B,2,0)</f>
        <v>_RX 15-20 m</v>
      </c>
      <c r="G2051" s="1">
        <v>1</v>
      </c>
      <c r="H2051" s="1">
        <v>32829</v>
      </c>
      <c r="I2051" s="2">
        <v>41024</v>
      </c>
      <c r="J2051" s="1">
        <v>8778</v>
      </c>
      <c r="K2051" s="3">
        <v>215000</v>
      </c>
      <c r="L2051" s="1">
        <v>8184</v>
      </c>
      <c r="M2051" s="1" t="s">
        <v>1</v>
      </c>
      <c r="N2051" s="1" t="s">
        <v>1251</v>
      </c>
    </row>
    <row r="2052" spans="1:14" x14ac:dyDescent="0.25">
      <c r="A2052" s="1">
        <v>10448</v>
      </c>
      <c r="B2052" s="1" t="s">
        <v>1026</v>
      </c>
      <c r="C2052" s="1" t="s">
        <v>10</v>
      </c>
      <c r="D2052" s="1">
        <v>40526</v>
      </c>
      <c r="E2052" s="1" t="s">
        <v>1151</v>
      </c>
      <c r="F2052" s="32" t="str">
        <f>VLOOKUP(E2052,Grupo!A:B,2,0)</f>
        <v>_RX 0-11m</v>
      </c>
      <c r="G2052" s="1">
        <v>1</v>
      </c>
      <c r="H2052" s="1">
        <v>33748</v>
      </c>
      <c r="I2052" s="2">
        <v>41024</v>
      </c>
      <c r="J2052" s="1">
        <v>8768</v>
      </c>
      <c r="K2052" s="3">
        <v>121400</v>
      </c>
      <c r="L2052" s="1">
        <v>8191</v>
      </c>
      <c r="M2052" s="1" t="s">
        <v>10</v>
      </c>
      <c r="N2052" s="1" t="s">
        <v>1769</v>
      </c>
    </row>
    <row r="2053" spans="1:14" x14ac:dyDescent="0.25">
      <c r="A2053" s="1">
        <v>10547</v>
      </c>
      <c r="B2053" s="1" t="s">
        <v>1028</v>
      </c>
      <c r="C2053" s="1" t="s">
        <v>4</v>
      </c>
      <c r="D2053" s="1">
        <v>33790</v>
      </c>
      <c r="E2053" s="1" t="s">
        <v>1177</v>
      </c>
      <c r="F2053" s="32" t="str">
        <f>VLOOKUP(E2053,Grupo!A:B,2,0)</f>
        <v>_Colhedoras</v>
      </c>
      <c r="G2053" s="1">
        <v>1</v>
      </c>
      <c r="H2053" s="1">
        <v>35203</v>
      </c>
      <c r="I2053" s="2">
        <v>41024</v>
      </c>
      <c r="J2053" s="1">
        <v>8764</v>
      </c>
      <c r="K2053" s="3">
        <v>50000</v>
      </c>
      <c r="L2053" s="1">
        <v>7988</v>
      </c>
      <c r="M2053" s="1" t="s">
        <v>4</v>
      </c>
      <c r="N2053" s="1" t="s">
        <v>1788</v>
      </c>
    </row>
    <row r="2054" spans="1:14" x14ac:dyDescent="0.25">
      <c r="A2054" s="1">
        <v>880</v>
      </c>
      <c r="B2054" s="1" t="s">
        <v>215</v>
      </c>
      <c r="C2054" s="1" t="s">
        <v>4</v>
      </c>
      <c r="D2054" s="1">
        <v>45418</v>
      </c>
      <c r="E2054" s="1" t="s">
        <v>1139</v>
      </c>
      <c r="F2054" s="32" t="str">
        <f>VLOOKUP(E2054,Grupo!A:B,2,0)</f>
        <v>_TMX 02-5 m</v>
      </c>
      <c r="G2054" s="1">
        <v>1</v>
      </c>
      <c r="H2054" s="1">
        <v>33590</v>
      </c>
      <c r="I2054" s="2">
        <v>41024</v>
      </c>
      <c r="J2054" s="1">
        <v>8763</v>
      </c>
      <c r="K2054" s="3">
        <v>66078</v>
      </c>
      <c r="L2054" s="1">
        <v>8178</v>
      </c>
      <c r="M2054" s="1" t="s">
        <v>4</v>
      </c>
      <c r="N2054" s="1" t="s">
        <v>1259</v>
      </c>
    </row>
    <row r="2055" spans="1:14" x14ac:dyDescent="0.25">
      <c r="A2055" s="1">
        <v>880</v>
      </c>
      <c r="B2055" s="1" t="s">
        <v>215</v>
      </c>
      <c r="C2055" s="1" t="s">
        <v>4</v>
      </c>
      <c r="D2055" s="1">
        <v>45418</v>
      </c>
      <c r="E2055" s="1" t="s">
        <v>1139</v>
      </c>
      <c r="F2055" s="32" t="str">
        <f>VLOOKUP(E2055,Grupo!A:B,2,0)</f>
        <v>_TMX 02-5 m</v>
      </c>
      <c r="G2055" s="1">
        <v>1</v>
      </c>
      <c r="H2055" s="1">
        <v>33938</v>
      </c>
      <c r="I2055" s="2">
        <v>41024</v>
      </c>
      <c r="J2055" s="1">
        <v>8774</v>
      </c>
      <c r="K2055" s="3">
        <v>66078</v>
      </c>
      <c r="L2055" s="1">
        <v>8149</v>
      </c>
      <c r="M2055" s="1" t="s">
        <v>4</v>
      </c>
      <c r="N2055" s="1" t="s">
        <v>1259</v>
      </c>
    </row>
    <row r="2056" spans="1:14" x14ac:dyDescent="0.25">
      <c r="A2056" s="1">
        <v>9316</v>
      </c>
      <c r="B2056" s="1" t="s">
        <v>516</v>
      </c>
      <c r="C2056" s="1" t="s">
        <v>517</v>
      </c>
      <c r="D2056" s="1">
        <v>37201</v>
      </c>
      <c r="E2056" s="1" t="s">
        <v>2009</v>
      </c>
      <c r="F2056" s="32" t="str">
        <f>VLOOKUP(E2056,Grupo!A:B,2,0)</f>
        <v>_TMX 12-15 m</v>
      </c>
      <c r="G2056" s="1">
        <v>1</v>
      </c>
      <c r="H2056" s="1">
        <v>33478</v>
      </c>
      <c r="I2056" s="2">
        <v>41026</v>
      </c>
      <c r="J2056" s="1">
        <v>8796</v>
      </c>
      <c r="K2056" s="3">
        <v>155171.54999999999</v>
      </c>
      <c r="L2056" s="1">
        <v>8038</v>
      </c>
      <c r="M2056" s="1" t="s">
        <v>517</v>
      </c>
      <c r="N2056" s="1" t="s">
        <v>1530</v>
      </c>
    </row>
    <row r="2057" spans="1:14" x14ac:dyDescent="0.25">
      <c r="A2057" s="1">
        <v>10451</v>
      </c>
      <c r="B2057" s="1" t="s">
        <v>996</v>
      </c>
      <c r="C2057" s="1" t="s">
        <v>2</v>
      </c>
      <c r="D2057" s="1">
        <v>45418</v>
      </c>
      <c r="E2057" s="1" t="s">
        <v>1139</v>
      </c>
      <c r="F2057" s="32" t="str">
        <f>VLOOKUP(E2057,Grupo!A:B,2,0)</f>
        <v>_TMX 02-5 m</v>
      </c>
      <c r="G2057" s="1">
        <v>1</v>
      </c>
      <c r="H2057" s="1">
        <v>34531</v>
      </c>
      <c r="I2057" s="2">
        <v>41033</v>
      </c>
      <c r="J2057" s="1">
        <v>8864</v>
      </c>
      <c r="K2057" s="3">
        <v>63103</v>
      </c>
      <c r="L2057" s="1">
        <v>8190</v>
      </c>
      <c r="M2057" s="1" t="s">
        <v>2</v>
      </c>
      <c r="N2057" s="1" t="s">
        <v>1649</v>
      </c>
    </row>
    <row r="2058" spans="1:14" x14ac:dyDescent="0.25">
      <c r="A2058" s="1">
        <v>3562</v>
      </c>
      <c r="B2058" s="1" t="s">
        <v>1029</v>
      </c>
      <c r="C2058" s="1" t="s">
        <v>15</v>
      </c>
      <c r="D2058" s="1">
        <v>31744</v>
      </c>
      <c r="E2058" s="1" t="s">
        <v>1153</v>
      </c>
      <c r="F2058" s="32" t="str">
        <f>VLOOKUP(E2058,Grupo!A:B,2,0)</f>
        <v>_RX 0-11m</v>
      </c>
      <c r="G2058" s="1">
        <v>1</v>
      </c>
      <c r="H2058" s="1">
        <v>34905</v>
      </c>
      <c r="I2058" s="2">
        <v>41033</v>
      </c>
      <c r="J2058" s="1">
        <v>8874</v>
      </c>
      <c r="K2058" s="3">
        <v>84200</v>
      </c>
      <c r="L2058" s="1">
        <v>8192</v>
      </c>
      <c r="M2058" s="1" t="s">
        <v>15</v>
      </c>
      <c r="N2058" s="1" t="s">
        <v>1322</v>
      </c>
    </row>
    <row r="2059" spans="1:14" x14ac:dyDescent="0.25">
      <c r="A2059" s="1">
        <v>10102</v>
      </c>
      <c r="B2059" s="1" t="s">
        <v>874</v>
      </c>
      <c r="C2059" s="1" t="s">
        <v>55</v>
      </c>
      <c r="D2059" s="1">
        <v>42567</v>
      </c>
      <c r="E2059" s="1" t="s">
        <v>2193</v>
      </c>
      <c r="F2059" s="32" t="str">
        <f>VLOOKUP(E2059,Grupo!A:B,2,0)</f>
        <v>_Colhedoras</v>
      </c>
      <c r="G2059" s="1">
        <v>1</v>
      </c>
      <c r="H2059" s="1">
        <v>34006</v>
      </c>
      <c r="I2059" s="2">
        <v>41036</v>
      </c>
      <c r="J2059" s="1">
        <v>8911</v>
      </c>
      <c r="K2059" s="3">
        <v>23363</v>
      </c>
      <c r="L2059" s="1">
        <v>8261</v>
      </c>
      <c r="M2059" s="1" t="s">
        <v>55</v>
      </c>
      <c r="N2059" s="1" t="s">
        <v>1694</v>
      </c>
    </row>
    <row r="2060" spans="1:14" x14ac:dyDescent="0.25">
      <c r="A2060" s="1">
        <v>9591</v>
      </c>
      <c r="B2060" s="1" t="s">
        <v>664</v>
      </c>
      <c r="C2060" s="1" t="s">
        <v>582</v>
      </c>
      <c r="D2060" s="1">
        <v>35509</v>
      </c>
      <c r="E2060" s="1" t="s">
        <v>1168</v>
      </c>
      <c r="F2060" s="32" t="str">
        <f>VLOOKUP(E2060,Grupo!A:B,2,0)</f>
        <v>_Distribuidor_Ester</v>
      </c>
      <c r="G2060" s="1">
        <v>1</v>
      </c>
      <c r="H2060" s="1">
        <v>31693</v>
      </c>
      <c r="I2060" s="2">
        <v>41036</v>
      </c>
      <c r="J2060" s="1">
        <v>8902</v>
      </c>
      <c r="K2060" s="3">
        <v>58000</v>
      </c>
      <c r="L2060" s="1">
        <v>8240</v>
      </c>
      <c r="M2060" s="1" t="s">
        <v>582</v>
      </c>
      <c r="N2060" s="1" t="s">
        <v>1601</v>
      </c>
    </row>
    <row r="2061" spans="1:14" x14ac:dyDescent="0.25">
      <c r="A2061" s="1">
        <v>1241</v>
      </c>
      <c r="B2061" s="1" t="s">
        <v>879</v>
      </c>
      <c r="C2061" s="1" t="s">
        <v>2</v>
      </c>
      <c r="D2061" s="1">
        <v>43239</v>
      </c>
      <c r="E2061" s="1" t="s">
        <v>2018</v>
      </c>
      <c r="F2061" s="32" t="str">
        <f>VLOOKUP(E2061,Grupo!A:B,2,0)</f>
        <v>_TMX 06-10 m</v>
      </c>
      <c r="G2061" s="1">
        <v>1</v>
      </c>
      <c r="H2061" s="1">
        <v>34882</v>
      </c>
      <c r="I2061" s="2">
        <v>41037</v>
      </c>
      <c r="J2061" s="1">
        <v>8937</v>
      </c>
      <c r="K2061" s="3">
        <v>72571</v>
      </c>
      <c r="L2061" s="1">
        <v>8271</v>
      </c>
      <c r="M2061" s="1" t="s">
        <v>2</v>
      </c>
      <c r="N2061" s="1" t="s">
        <v>1194</v>
      </c>
    </row>
    <row r="2062" spans="1:14" x14ac:dyDescent="0.25">
      <c r="A2062" s="1">
        <v>10426</v>
      </c>
      <c r="B2062" s="1" t="s">
        <v>1031</v>
      </c>
      <c r="C2062" s="1" t="s">
        <v>128</v>
      </c>
      <c r="D2062" s="1">
        <v>41711</v>
      </c>
      <c r="E2062" s="32" t="s">
        <v>3057</v>
      </c>
      <c r="F2062" s="32" t="str">
        <f>VLOOKUP(E2062,Grupo!A:B,2,0)</f>
        <v>_VM 2-8 m</v>
      </c>
      <c r="G2062" s="1">
        <v>1</v>
      </c>
      <c r="H2062" s="1">
        <v>33326</v>
      </c>
      <c r="I2062" s="2">
        <v>41037</v>
      </c>
      <c r="J2062" s="1">
        <v>8918</v>
      </c>
      <c r="K2062" s="3">
        <v>70000</v>
      </c>
      <c r="L2062" s="1">
        <v>8260</v>
      </c>
      <c r="M2062" s="1" t="s">
        <v>128</v>
      </c>
      <c r="N2062" s="1" t="s">
        <v>1790</v>
      </c>
    </row>
    <row r="2063" spans="1:14" x14ac:dyDescent="0.25">
      <c r="A2063" s="1">
        <v>10413</v>
      </c>
      <c r="B2063" s="1" t="s">
        <v>1030</v>
      </c>
      <c r="C2063" s="1" t="s">
        <v>15</v>
      </c>
      <c r="D2063" s="1">
        <v>40526</v>
      </c>
      <c r="E2063" s="1" t="s">
        <v>1151</v>
      </c>
      <c r="F2063" s="32" t="str">
        <f>VLOOKUP(E2063,Grupo!A:B,2,0)</f>
        <v>_RX 0-11m</v>
      </c>
      <c r="G2063" s="1">
        <v>1</v>
      </c>
      <c r="H2063" s="1">
        <v>33159</v>
      </c>
      <c r="I2063" s="2">
        <v>41037</v>
      </c>
      <c r="J2063" s="1">
        <v>8917</v>
      </c>
      <c r="K2063" s="3">
        <v>120000</v>
      </c>
      <c r="L2063" s="1">
        <v>8142</v>
      </c>
      <c r="M2063" s="1" t="s">
        <v>15</v>
      </c>
      <c r="N2063" s="1" t="s">
        <v>1789</v>
      </c>
    </row>
    <row r="2064" spans="1:14" x14ac:dyDescent="0.25">
      <c r="A2064" s="1">
        <v>9402</v>
      </c>
      <c r="B2064" s="1" t="s">
        <v>728</v>
      </c>
      <c r="C2064" s="1" t="s">
        <v>10</v>
      </c>
      <c r="D2064" s="1">
        <v>33790</v>
      </c>
      <c r="E2064" s="1" t="s">
        <v>1177</v>
      </c>
      <c r="F2064" s="32" t="str">
        <f>VLOOKUP(E2064,Grupo!A:B,2,0)</f>
        <v>_Colhedoras</v>
      </c>
      <c r="G2064" s="1">
        <v>1</v>
      </c>
      <c r="H2064" s="1">
        <v>35320</v>
      </c>
      <c r="I2064" s="2">
        <v>41038</v>
      </c>
      <c r="J2064" s="1">
        <v>8964</v>
      </c>
      <c r="K2064" s="3">
        <v>23000</v>
      </c>
      <c r="L2064" s="1">
        <v>7412</v>
      </c>
      <c r="M2064" s="1" t="s">
        <v>10</v>
      </c>
      <c r="N2064" s="1" t="s">
        <v>1439</v>
      </c>
    </row>
    <row r="2065" spans="1:14" x14ac:dyDescent="0.25">
      <c r="A2065" s="1">
        <v>1295</v>
      </c>
      <c r="B2065" s="1" t="s">
        <v>406</v>
      </c>
      <c r="C2065" s="1" t="s">
        <v>2</v>
      </c>
      <c r="D2065" s="1">
        <v>39468</v>
      </c>
      <c r="E2065" s="1" t="s">
        <v>1961</v>
      </c>
      <c r="F2065" s="32" t="e">
        <f>VLOOKUP(E2065,Grupo!A:B,2,0)</f>
        <v>#N/A</v>
      </c>
      <c r="G2065" s="1">
        <v>1</v>
      </c>
      <c r="H2065" s="1">
        <v>34833</v>
      </c>
      <c r="I2065" s="2">
        <v>41038</v>
      </c>
      <c r="J2065" s="1">
        <v>8961</v>
      </c>
      <c r="K2065" s="3">
        <v>102000</v>
      </c>
      <c r="L2065" s="1"/>
      <c r="M2065" s="1" t="s">
        <v>2</v>
      </c>
      <c r="N2065" s="1" t="s">
        <v>1355</v>
      </c>
    </row>
    <row r="2066" spans="1:14" x14ac:dyDescent="0.25">
      <c r="A2066" s="1">
        <v>10451</v>
      </c>
      <c r="B2066" s="1" t="s">
        <v>996</v>
      </c>
      <c r="C2066" s="1" t="s">
        <v>2</v>
      </c>
      <c r="D2066" s="1">
        <v>37207</v>
      </c>
      <c r="E2066" s="1" t="s">
        <v>1138</v>
      </c>
      <c r="F2066" s="32" t="str">
        <f>VLOOKUP(E2066,Grupo!A:B,2,0)</f>
        <v>_TMX 02-5 m</v>
      </c>
      <c r="G2066" s="1">
        <v>1</v>
      </c>
      <c r="H2066" s="1">
        <v>35040</v>
      </c>
      <c r="I2066" s="2">
        <v>41038</v>
      </c>
      <c r="J2066" s="1">
        <v>8951</v>
      </c>
      <c r="K2066" s="3">
        <v>51568</v>
      </c>
      <c r="L2066" s="1" t="s">
        <v>2074</v>
      </c>
      <c r="M2066" s="1" t="s">
        <v>2</v>
      </c>
      <c r="N2066" s="1" t="s">
        <v>1649</v>
      </c>
    </row>
    <row r="2067" spans="1:14" x14ac:dyDescent="0.25">
      <c r="A2067" s="1">
        <v>10451</v>
      </c>
      <c r="B2067" s="1" t="s">
        <v>996</v>
      </c>
      <c r="C2067" s="1" t="s">
        <v>2</v>
      </c>
      <c r="D2067" s="1">
        <v>37090</v>
      </c>
      <c r="E2067" s="1" t="s">
        <v>1142</v>
      </c>
      <c r="F2067" s="32" t="str">
        <f>VLOOKUP(E2067,Grupo!A:B,2,0)</f>
        <v>_TMX 02-5 m</v>
      </c>
      <c r="G2067" s="1">
        <v>1</v>
      </c>
      <c r="H2067" s="1">
        <v>34740</v>
      </c>
      <c r="I2067" s="2">
        <v>41038</v>
      </c>
      <c r="J2067" s="1">
        <v>8953</v>
      </c>
      <c r="K2067" s="3">
        <v>42143</v>
      </c>
      <c r="L2067" s="1">
        <v>8226</v>
      </c>
      <c r="M2067" s="1" t="s">
        <v>2</v>
      </c>
      <c r="N2067" s="1" t="s">
        <v>1649</v>
      </c>
    </row>
    <row r="2068" spans="1:14" x14ac:dyDescent="0.25">
      <c r="A2068" s="1">
        <v>10220</v>
      </c>
      <c r="B2068" s="1" t="s">
        <v>1032</v>
      </c>
      <c r="C2068" s="1" t="s">
        <v>79</v>
      </c>
      <c r="D2068" s="1">
        <v>41711</v>
      </c>
      <c r="E2068" s="32" t="s">
        <v>3057</v>
      </c>
      <c r="F2068" s="32" t="str">
        <f>VLOOKUP(E2068,Grupo!A:B,2,0)</f>
        <v>_VM 2-8 m</v>
      </c>
      <c r="G2068" s="1">
        <v>1</v>
      </c>
      <c r="H2068" s="1">
        <v>35227</v>
      </c>
      <c r="I2068" s="2">
        <v>41038</v>
      </c>
      <c r="J2068" s="1">
        <v>8965</v>
      </c>
      <c r="K2068" s="3">
        <v>60995.58</v>
      </c>
      <c r="L2068" s="1">
        <v>7373</v>
      </c>
      <c r="M2068" s="1" t="s">
        <v>79</v>
      </c>
      <c r="N2068" s="1" t="s">
        <v>1791</v>
      </c>
    </row>
    <row r="2069" spans="1:14" x14ac:dyDescent="0.25">
      <c r="A2069" s="1">
        <v>10527</v>
      </c>
      <c r="B2069" s="1" t="s">
        <v>1033</v>
      </c>
      <c r="C2069" s="1" t="s">
        <v>79</v>
      </c>
      <c r="D2069" s="1">
        <v>41719</v>
      </c>
      <c r="E2069" s="1" t="s">
        <v>1164</v>
      </c>
      <c r="F2069" s="32" t="str">
        <f>VLOOKUP(E2069,Grupo!A:B,2,0)</f>
        <v>_Colhedoras</v>
      </c>
      <c r="G2069" s="1">
        <v>1</v>
      </c>
      <c r="H2069" s="1">
        <v>34862</v>
      </c>
      <c r="I2069" s="2">
        <v>41039</v>
      </c>
      <c r="J2069" s="1">
        <v>8976</v>
      </c>
      <c r="K2069" s="3">
        <v>32950</v>
      </c>
      <c r="L2069" s="1">
        <v>8246</v>
      </c>
      <c r="M2069" s="1" t="s">
        <v>79</v>
      </c>
      <c r="N2069" s="1" t="s">
        <v>1792</v>
      </c>
    </row>
    <row r="2070" spans="1:14" x14ac:dyDescent="0.25">
      <c r="A2070" s="1">
        <v>2320</v>
      </c>
      <c r="B2070" s="1" t="s">
        <v>321</v>
      </c>
      <c r="C2070" s="1" t="s">
        <v>79</v>
      </c>
      <c r="D2070" s="1">
        <v>41815</v>
      </c>
      <c r="E2070" s="32" t="s">
        <v>2940</v>
      </c>
      <c r="F2070" s="32" t="str">
        <f>VLOOKUP(E2070,Grupo!A:B,2,0)</f>
        <v>_VM 2-8 m</v>
      </c>
      <c r="G2070" s="1">
        <v>1</v>
      </c>
      <c r="H2070" s="1">
        <v>34673</v>
      </c>
      <c r="I2070" s="2">
        <v>41039</v>
      </c>
      <c r="J2070" s="1">
        <v>8975</v>
      </c>
      <c r="K2070" s="3">
        <v>38660</v>
      </c>
      <c r="L2070" s="1">
        <v>8265</v>
      </c>
      <c r="M2070" s="1" t="s">
        <v>79</v>
      </c>
      <c r="N2070" s="1" t="s">
        <v>1406</v>
      </c>
    </row>
    <row r="2071" spans="1:14" x14ac:dyDescent="0.25">
      <c r="A2071" s="1">
        <v>7855</v>
      </c>
      <c r="B2071" s="1" t="s">
        <v>463</v>
      </c>
      <c r="C2071" s="1" t="s">
        <v>10</v>
      </c>
      <c r="D2071" s="1">
        <v>35873</v>
      </c>
      <c r="E2071" s="1" t="s">
        <v>1155</v>
      </c>
      <c r="F2071" s="32" t="str">
        <f>VLOOKUP(E2071,Grupo!A:B,2,0)</f>
        <v>_RX 15-20 m</v>
      </c>
      <c r="G2071" s="1">
        <v>1</v>
      </c>
      <c r="H2071" s="1">
        <v>34532</v>
      </c>
      <c r="I2071" s="2">
        <v>41040</v>
      </c>
      <c r="J2071" s="1">
        <v>9001</v>
      </c>
      <c r="K2071" s="3">
        <v>150000</v>
      </c>
      <c r="L2071" s="1">
        <v>8272</v>
      </c>
      <c r="M2071" s="1" t="s">
        <v>10</v>
      </c>
      <c r="N2071" s="1" t="s">
        <v>1490</v>
      </c>
    </row>
    <row r="2072" spans="1:14" x14ac:dyDescent="0.25">
      <c r="A2072" s="1">
        <v>3772</v>
      </c>
      <c r="B2072" s="1" t="s">
        <v>1034</v>
      </c>
      <c r="C2072" s="1" t="s">
        <v>4</v>
      </c>
      <c r="D2072" s="1">
        <v>46163</v>
      </c>
      <c r="E2072" s="1" t="s">
        <v>2171</v>
      </c>
      <c r="F2072" s="32" t="e">
        <f>VLOOKUP(E2072,Grupo!A:B,2,0)</f>
        <v>#N/A</v>
      </c>
      <c r="G2072" s="1">
        <v>1</v>
      </c>
      <c r="H2072" s="1">
        <v>34730</v>
      </c>
      <c r="I2072" s="2">
        <v>41040</v>
      </c>
      <c r="J2072" s="1">
        <v>8993</v>
      </c>
      <c r="K2072" s="3">
        <v>395870</v>
      </c>
      <c r="L2072" s="1">
        <v>8259</v>
      </c>
      <c r="M2072" s="1" t="s">
        <v>4</v>
      </c>
      <c r="N2072" s="1" t="s">
        <v>1793</v>
      </c>
    </row>
    <row r="2073" spans="1:14" x14ac:dyDescent="0.25">
      <c r="A2073" s="1">
        <v>9971</v>
      </c>
      <c r="B2073" s="1" t="s">
        <v>1036</v>
      </c>
      <c r="C2073" s="1" t="s">
        <v>4</v>
      </c>
      <c r="D2073" s="1">
        <v>35873</v>
      </c>
      <c r="E2073" s="1" t="s">
        <v>1155</v>
      </c>
      <c r="F2073" s="32" t="str">
        <f>VLOOKUP(E2073,Grupo!A:B,2,0)</f>
        <v>_RX 15-20 m</v>
      </c>
      <c r="G2073" s="1">
        <v>1</v>
      </c>
      <c r="H2073" s="1">
        <v>35062</v>
      </c>
      <c r="I2073" s="2">
        <v>41043</v>
      </c>
      <c r="J2073" s="1">
        <v>9009</v>
      </c>
      <c r="K2073" s="3">
        <v>128400</v>
      </c>
      <c r="L2073" s="1" t="s">
        <v>2075</v>
      </c>
      <c r="M2073" s="1" t="s">
        <v>4</v>
      </c>
      <c r="N2073" s="1" t="s">
        <v>1794</v>
      </c>
    </row>
    <row r="2074" spans="1:14" x14ac:dyDescent="0.25">
      <c r="A2074" s="1">
        <v>10480</v>
      </c>
      <c r="B2074" s="1" t="s">
        <v>1035</v>
      </c>
      <c r="C2074" s="1" t="s">
        <v>4</v>
      </c>
      <c r="D2074" s="1">
        <v>36460</v>
      </c>
      <c r="E2074" s="1" t="s">
        <v>1149</v>
      </c>
      <c r="F2074" s="32" t="str">
        <f>VLOOKUP(E2074,Grupo!A:B,2,0)</f>
        <v>_TMX 02-5 m</v>
      </c>
      <c r="G2074" s="1">
        <v>1</v>
      </c>
      <c r="H2074" s="1">
        <v>35301</v>
      </c>
      <c r="I2074" s="2">
        <v>41043</v>
      </c>
      <c r="J2074" s="1">
        <v>9006</v>
      </c>
      <c r="K2074" s="3">
        <v>40000</v>
      </c>
      <c r="L2074" s="1">
        <v>8177</v>
      </c>
      <c r="M2074" s="1" t="s">
        <v>4</v>
      </c>
      <c r="N2074" s="1" t="s">
        <v>1629</v>
      </c>
    </row>
    <row r="2075" spans="1:14" x14ac:dyDescent="0.25">
      <c r="A2075" s="1">
        <v>3256</v>
      </c>
      <c r="B2075" s="1" t="s">
        <v>1037</v>
      </c>
      <c r="C2075" s="1" t="s">
        <v>2</v>
      </c>
      <c r="D2075" s="1">
        <v>40526</v>
      </c>
      <c r="E2075" s="1" t="s">
        <v>1151</v>
      </c>
      <c r="F2075" s="32" t="str">
        <f>VLOOKUP(E2075,Grupo!A:B,2,0)</f>
        <v>_RX 0-11m</v>
      </c>
      <c r="G2075" s="1">
        <v>1</v>
      </c>
      <c r="H2075" s="1">
        <v>34693</v>
      </c>
      <c r="I2075" s="2">
        <v>41044</v>
      </c>
      <c r="J2075" s="1">
        <v>9016</v>
      </c>
      <c r="K2075" s="3">
        <v>86884</v>
      </c>
      <c r="L2075" s="1">
        <v>3</v>
      </c>
      <c r="M2075" s="1" t="s">
        <v>2</v>
      </c>
      <c r="N2075" s="1" t="s">
        <v>1320</v>
      </c>
    </row>
    <row r="2076" spans="1:14" x14ac:dyDescent="0.25">
      <c r="A2076" s="1">
        <v>10310</v>
      </c>
      <c r="B2076" s="1" t="s">
        <v>906</v>
      </c>
      <c r="C2076" s="1" t="s">
        <v>2</v>
      </c>
      <c r="D2076" s="1">
        <v>40526</v>
      </c>
      <c r="E2076" s="1" t="s">
        <v>1151</v>
      </c>
      <c r="F2076" s="32" t="str">
        <f>VLOOKUP(E2076,Grupo!A:B,2,0)</f>
        <v>_RX 0-11m</v>
      </c>
      <c r="G2076" s="1">
        <v>1</v>
      </c>
      <c r="H2076" s="1">
        <v>34680</v>
      </c>
      <c r="I2076" s="2">
        <v>41044</v>
      </c>
      <c r="J2076" s="1">
        <v>9017</v>
      </c>
      <c r="K2076" s="3">
        <v>86884</v>
      </c>
      <c r="L2076" s="1">
        <v>7331</v>
      </c>
      <c r="M2076" s="1" t="s">
        <v>2</v>
      </c>
      <c r="N2076" s="1" t="s">
        <v>1320</v>
      </c>
    </row>
    <row r="2077" spans="1:14" x14ac:dyDescent="0.25">
      <c r="A2077" s="1">
        <v>1241</v>
      </c>
      <c r="B2077" s="1" t="s">
        <v>879</v>
      </c>
      <c r="C2077" s="1" t="s">
        <v>2</v>
      </c>
      <c r="D2077" s="1">
        <v>37711</v>
      </c>
      <c r="E2077" s="1" t="s">
        <v>1167</v>
      </c>
      <c r="F2077" s="32" t="str">
        <f>VLOOKUP(E2077,Grupo!A:B,2,0)</f>
        <v>_Distribuidor_Ester</v>
      </c>
      <c r="G2077" s="1">
        <v>1</v>
      </c>
      <c r="H2077" s="1">
        <v>34552</v>
      </c>
      <c r="I2077" s="2">
        <v>41045</v>
      </c>
      <c r="J2077" s="1">
        <v>9025</v>
      </c>
      <c r="K2077" s="3">
        <v>60409</v>
      </c>
      <c r="L2077" s="1">
        <v>8266</v>
      </c>
      <c r="M2077" s="1" t="s">
        <v>2</v>
      </c>
      <c r="N2077" s="1" t="s">
        <v>1194</v>
      </c>
    </row>
    <row r="2078" spans="1:14" x14ac:dyDescent="0.25">
      <c r="A2078" s="1">
        <v>10526</v>
      </c>
      <c r="B2078" s="1" t="s">
        <v>1038</v>
      </c>
      <c r="C2078" s="1" t="s">
        <v>2</v>
      </c>
      <c r="D2078" s="1">
        <v>32720</v>
      </c>
      <c r="E2078" s="1" t="s">
        <v>2026</v>
      </c>
      <c r="F2078" s="32" t="str">
        <f>VLOOKUP(E2078,Grupo!A:B,2,0)</f>
        <v>_Sega_Pasto</v>
      </c>
      <c r="G2078" s="1">
        <v>1</v>
      </c>
      <c r="H2078" s="1">
        <v>35028</v>
      </c>
      <c r="I2078" s="2">
        <v>41045</v>
      </c>
      <c r="J2078" s="1">
        <v>9027</v>
      </c>
      <c r="K2078" s="3">
        <v>23000</v>
      </c>
      <c r="L2078" s="1">
        <v>7585</v>
      </c>
      <c r="M2078" s="1" t="s">
        <v>2</v>
      </c>
      <c r="N2078" s="1" t="s">
        <v>1443</v>
      </c>
    </row>
    <row r="2079" spans="1:14" x14ac:dyDescent="0.25">
      <c r="A2079" s="1">
        <v>7884</v>
      </c>
      <c r="B2079" s="1" t="s">
        <v>298</v>
      </c>
      <c r="C2079" s="1" t="s">
        <v>55</v>
      </c>
      <c r="D2079" s="1">
        <v>42567</v>
      </c>
      <c r="E2079" s="1" t="s">
        <v>2193</v>
      </c>
      <c r="F2079" s="32" t="str">
        <f>VLOOKUP(E2079,Grupo!A:B,2,0)</f>
        <v>_Colhedoras</v>
      </c>
      <c r="G2079" s="1">
        <v>1</v>
      </c>
      <c r="H2079" s="1">
        <v>34915</v>
      </c>
      <c r="I2079" s="2">
        <v>41046</v>
      </c>
      <c r="J2079" s="1">
        <v>9032</v>
      </c>
      <c r="K2079" s="3">
        <v>25940</v>
      </c>
      <c r="L2079" s="1">
        <v>8273</v>
      </c>
      <c r="M2079" s="1" t="s">
        <v>55</v>
      </c>
      <c r="N2079" s="1" t="s">
        <v>1300</v>
      </c>
    </row>
    <row r="2080" spans="1:14" x14ac:dyDescent="0.25">
      <c r="A2080" s="1">
        <v>1295</v>
      </c>
      <c r="B2080" s="1" t="s">
        <v>406</v>
      </c>
      <c r="C2080" s="1" t="s">
        <v>2</v>
      </c>
      <c r="D2080" s="1">
        <v>35509</v>
      </c>
      <c r="E2080" s="1" t="s">
        <v>1168</v>
      </c>
      <c r="F2080" s="32" t="str">
        <f>VLOOKUP(E2080,Grupo!A:B,2,0)</f>
        <v>_Distribuidor_Ester</v>
      </c>
      <c r="G2080" s="1">
        <v>1</v>
      </c>
      <c r="H2080" s="1">
        <v>34604</v>
      </c>
      <c r="I2080" s="2">
        <v>41046</v>
      </c>
      <c r="J2080" s="1">
        <v>9033</v>
      </c>
      <c r="K2080" s="3">
        <v>51953</v>
      </c>
      <c r="L2080" s="1">
        <v>8243</v>
      </c>
      <c r="M2080" s="1" t="s">
        <v>2</v>
      </c>
      <c r="N2080" s="1" t="s">
        <v>1355</v>
      </c>
    </row>
    <row r="2081" spans="1:14" x14ac:dyDescent="0.25">
      <c r="A2081" s="1">
        <v>10517</v>
      </c>
      <c r="B2081" s="1" t="s">
        <v>1039</v>
      </c>
      <c r="C2081" s="1" t="s">
        <v>517</v>
      </c>
      <c r="D2081" s="1">
        <v>37201</v>
      </c>
      <c r="E2081" s="1" t="s">
        <v>2009</v>
      </c>
      <c r="F2081" s="32" t="str">
        <f>VLOOKUP(E2081,Grupo!A:B,2,0)</f>
        <v>_TMX 12-15 m</v>
      </c>
      <c r="G2081" s="1">
        <v>1</v>
      </c>
      <c r="H2081" s="1">
        <v>34679</v>
      </c>
      <c r="I2081" s="2">
        <v>41046</v>
      </c>
      <c r="J2081" s="1">
        <v>9050</v>
      </c>
      <c r="K2081" s="3">
        <v>155171.5</v>
      </c>
      <c r="L2081" s="1">
        <v>8244</v>
      </c>
      <c r="M2081" s="1" t="s">
        <v>517</v>
      </c>
      <c r="N2081" s="1" t="s">
        <v>1795</v>
      </c>
    </row>
    <row r="2082" spans="1:14" x14ac:dyDescent="0.25">
      <c r="A2082" s="1">
        <v>10389</v>
      </c>
      <c r="B2082" s="1" t="s">
        <v>1040</v>
      </c>
      <c r="C2082" s="1" t="s">
        <v>79</v>
      </c>
      <c r="D2082" s="1">
        <v>45418</v>
      </c>
      <c r="E2082" s="1" t="s">
        <v>1139</v>
      </c>
      <c r="F2082" s="32" t="str">
        <f>VLOOKUP(E2082,Grupo!A:B,2,0)</f>
        <v>_TMX 02-5 m</v>
      </c>
      <c r="G2082" s="1">
        <v>1</v>
      </c>
      <c r="H2082" s="1">
        <v>34836</v>
      </c>
      <c r="I2082" s="2">
        <v>41046</v>
      </c>
      <c r="J2082" s="1">
        <v>9042</v>
      </c>
      <c r="K2082" s="3">
        <v>72686</v>
      </c>
      <c r="L2082" s="1">
        <v>8221</v>
      </c>
      <c r="M2082" s="1" t="s">
        <v>79</v>
      </c>
      <c r="N2082" s="1" t="s">
        <v>1796</v>
      </c>
    </row>
    <row r="2083" spans="1:14" x14ac:dyDescent="0.25">
      <c r="A2083" s="1">
        <v>9402</v>
      </c>
      <c r="B2083" s="1" t="s">
        <v>728</v>
      </c>
      <c r="C2083" s="1" t="s">
        <v>10</v>
      </c>
      <c r="D2083" s="1">
        <v>41719</v>
      </c>
      <c r="E2083" s="1" t="s">
        <v>1164</v>
      </c>
      <c r="F2083" s="32" t="str">
        <f>VLOOKUP(E2083,Grupo!A:B,2,0)</f>
        <v>_Colhedoras</v>
      </c>
      <c r="G2083" s="1">
        <v>1</v>
      </c>
      <c r="H2083" s="1">
        <v>35319</v>
      </c>
      <c r="I2083" s="2">
        <v>41047</v>
      </c>
      <c r="J2083" s="1">
        <v>9072</v>
      </c>
      <c r="K2083" s="3">
        <v>29569</v>
      </c>
      <c r="L2083" s="1">
        <v>8139</v>
      </c>
      <c r="M2083" s="1" t="s">
        <v>10</v>
      </c>
      <c r="N2083" s="1" t="s">
        <v>1439</v>
      </c>
    </row>
    <row r="2084" spans="1:14" x14ac:dyDescent="0.25">
      <c r="A2084" s="1">
        <v>9573</v>
      </c>
      <c r="B2084" s="1" t="s">
        <v>646</v>
      </c>
      <c r="C2084" s="1" t="s">
        <v>2</v>
      </c>
      <c r="D2084" s="1">
        <v>41719</v>
      </c>
      <c r="E2084" s="1" t="s">
        <v>1164</v>
      </c>
      <c r="F2084" s="32" t="str">
        <f>VLOOKUP(E2084,Grupo!A:B,2,0)</f>
        <v>_Colhedoras</v>
      </c>
      <c r="G2084" s="1">
        <v>1</v>
      </c>
      <c r="H2084" s="1">
        <v>35335</v>
      </c>
      <c r="I2084" s="2">
        <v>41050</v>
      </c>
      <c r="J2084" s="1">
        <v>9083</v>
      </c>
      <c r="K2084" s="3">
        <v>28000</v>
      </c>
      <c r="L2084" s="1">
        <v>8138</v>
      </c>
      <c r="M2084" s="1" t="s">
        <v>2</v>
      </c>
      <c r="N2084" s="1" t="s">
        <v>1413</v>
      </c>
    </row>
    <row r="2085" spans="1:14" x14ac:dyDescent="0.25">
      <c r="A2085" s="1">
        <v>10519</v>
      </c>
      <c r="B2085" s="1" t="s">
        <v>1041</v>
      </c>
      <c r="C2085" s="1" t="s">
        <v>2</v>
      </c>
      <c r="D2085" s="1">
        <v>39219</v>
      </c>
      <c r="E2085" s="1" t="s">
        <v>1156</v>
      </c>
      <c r="F2085" s="32" t="str">
        <f>VLOOKUP(E2085,Grupo!A:B,2,0)</f>
        <v>_RX 15-20 m</v>
      </c>
      <c r="G2085" s="1">
        <v>1</v>
      </c>
      <c r="H2085" s="1">
        <v>32771</v>
      </c>
      <c r="I2085" s="2">
        <v>41050</v>
      </c>
      <c r="J2085" s="1">
        <v>9073</v>
      </c>
      <c r="K2085" s="3">
        <v>164000</v>
      </c>
      <c r="L2085" s="1">
        <v>8084</v>
      </c>
      <c r="M2085" s="1" t="s">
        <v>2</v>
      </c>
      <c r="N2085" s="1" t="s">
        <v>1453</v>
      </c>
    </row>
    <row r="2086" spans="1:14" x14ac:dyDescent="0.25">
      <c r="A2086" s="1">
        <v>10494</v>
      </c>
      <c r="B2086" s="1" t="s">
        <v>1042</v>
      </c>
      <c r="C2086" s="1" t="s">
        <v>29</v>
      </c>
      <c r="D2086" s="1">
        <v>37372</v>
      </c>
      <c r="E2086" s="1" t="s">
        <v>1139</v>
      </c>
      <c r="F2086" s="32" t="str">
        <f>VLOOKUP(E2086,Grupo!A:B,2,0)</f>
        <v>_TMX 02-5 m</v>
      </c>
      <c r="G2086" s="1">
        <v>1</v>
      </c>
      <c r="H2086" s="1">
        <v>34388</v>
      </c>
      <c r="I2086" s="2">
        <v>41050</v>
      </c>
      <c r="J2086" s="1">
        <v>9081</v>
      </c>
      <c r="K2086" s="3">
        <v>55000</v>
      </c>
      <c r="L2086" s="1">
        <v>7313</v>
      </c>
      <c r="M2086" s="1" t="s">
        <v>29</v>
      </c>
      <c r="N2086" s="1" t="s">
        <v>1797</v>
      </c>
    </row>
    <row r="2087" spans="1:14" x14ac:dyDescent="0.25">
      <c r="A2087" s="1">
        <v>10544</v>
      </c>
      <c r="B2087" s="1" t="s">
        <v>1043</v>
      </c>
      <c r="C2087" s="1" t="s">
        <v>10</v>
      </c>
      <c r="D2087" s="1">
        <v>35873</v>
      </c>
      <c r="E2087" s="1" t="s">
        <v>1155</v>
      </c>
      <c r="F2087" s="32" t="str">
        <f>VLOOKUP(E2087,Grupo!A:B,2,0)</f>
        <v>_RX 15-20 m</v>
      </c>
      <c r="G2087" s="1">
        <v>1</v>
      </c>
      <c r="H2087" s="1">
        <v>35140</v>
      </c>
      <c r="I2087" s="2">
        <v>41051</v>
      </c>
      <c r="J2087" s="1">
        <v>9090</v>
      </c>
      <c r="K2087" s="3">
        <v>175000</v>
      </c>
      <c r="L2087" s="1">
        <v>8172</v>
      </c>
      <c r="M2087" s="1" t="s">
        <v>10</v>
      </c>
      <c r="N2087" s="1" t="s">
        <v>1798</v>
      </c>
    </row>
    <row r="2088" spans="1:14" x14ac:dyDescent="0.25">
      <c r="A2088" s="1">
        <v>10490</v>
      </c>
      <c r="B2088" s="1" t="s">
        <v>1016</v>
      </c>
      <c r="C2088" s="1" t="s">
        <v>79</v>
      </c>
      <c r="D2088" s="1">
        <v>45418</v>
      </c>
      <c r="E2088" s="1" t="s">
        <v>1139</v>
      </c>
      <c r="F2088" s="32" t="str">
        <f>VLOOKUP(E2088,Grupo!A:B,2,0)</f>
        <v>_TMX 02-5 m</v>
      </c>
      <c r="G2088" s="1">
        <v>1</v>
      </c>
      <c r="H2088" s="1">
        <v>34707</v>
      </c>
      <c r="I2088" s="2">
        <v>41051</v>
      </c>
      <c r="J2088" s="1">
        <v>9089</v>
      </c>
      <c r="K2088" s="3">
        <v>74185.8</v>
      </c>
      <c r="L2088" s="1">
        <v>8274</v>
      </c>
      <c r="M2088" s="1" t="s">
        <v>79</v>
      </c>
      <c r="N2088" s="1" t="s">
        <v>1622</v>
      </c>
    </row>
    <row r="2089" spans="1:14" x14ac:dyDescent="0.25">
      <c r="A2089" s="1">
        <v>10052</v>
      </c>
      <c r="B2089" s="1" t="s">
        <v>825</v>
      </c>
      <c r="C2089" s="1" t="s">
        <v>10</v>
      </c>
      <c r="D2089" s="1">
        <v>31744</v>
      </c>
      <c r="E2089" s="1" t="s">
        <v>1153</v>
      </c>
      <c r="F2089" s="32" t="str">
        <f>VLOOKUP(E2089,Grupo!A:B,2,0)</f>
        <v>_RX 0-11m</v>
      </c>
      <c r="G2089" s="1">
        <v>1</v>
      </c>
      <c r="H2089" s="1">
        <v>34084</v>
      </c>
      <c r="I2089" s="2">
        <v>41052</v>
      </c>
      <c r="J2089" s="1">
        <v>9096</v>
      </c>
      <c r="K2089" s="3">
        <v>61300</v>
      </c>
      <c r="L2089" s="1">
        <v>8223</v>
      </c>
      <c r="M2089" s="1" t="s">
        <v>10</v>
      </c>
      <c r="N2089" s="1" t="s">
        <v>1476</v>
      </c>
    </row>
    <row r="2090" spans="1:14" x14ac:dyDescent="0.25">
      <c r="A2090" s="1">
        <v>10512</v>
      </c>
      <c r="B2090" s="1" t="s">
        <v>1044</v>
      </c>
      <c r="C2090" s="1" t="s">
        <v>15</v>
      </c>
      <c r="D2090" s="1">
        <v>40526</v>
      </c>
      <c r="E2090" s="1" t="s">
        <v>1151</v>
      </c>
      <c r="F2090" s="32" t="str">
        <f>VLOOKUP(E2090,Grupo!A:B,2,0)</f>
        <v>_RX 0-11m</v>
      </c>
      <c r="G2090" s="1">
        <v>1</v>
      </c>
      <c r="H2090" s="1">
        <v>34537</v>
      </c>
      <c r="I2090" s="2">
        <v>41052</v>
      </c>
      <c r="J2090" s="1">
        <v>9106</v>
      </c>
      <c r="K2090" s="3">
        <v>122500</v>
      </c>
      <c r="L2090" s="1">
        <v>7546</v>
      </c>
      <c r="M2090" s="1" t="s">
        <v>15</v>
      </c>
      <c r="N2090" s="1" t="s">
        <v>1575</v>
      </c>
    </row>
    <row r="2091" spans="1:14" x14ac:dyDescent="0.25">
      <c r="A2091" s="1">
        <v>10465</v>
      </c>
      <c r="B2091" s="1" t="s">
        <v>1045</v>
      </c>
      <c r="C2091" s="1" t="s">
        <v>128</v>
      </c>
      <c r="D2091" s="1">
        <v>32720</v>
      </c>
      <c r="E2091" s="1" t="s">
        <v>2026</v>
      </c>
      <c r="F2091" s="32" t="str">
        <f>VLOOKUP(E2091,Grupo!A:B,2,0)</f>
        <v>_Sega_Pasto</v>
      </c>
      <c r="G2091" s="1">
        <v>1</v>
      </c>
      <c r="H2091" s="1">
        <v>33986</v>
      </c>
      <c r="I2091" s="2">
        <v>41053</v>
      </c>
      <c r="J2091" s="1">
        <v>9120</v>
      </c>
      <c r="K2091" s="3">
        <v>28000</v>
      </c>
      <c r="L2091" s="1">
        <v>8211</v>
      </c>
      <c r="M2091" s="1" t="s">
        <v>128</v>
      </c>
      <c r="N2091" s="1" t="s">
        <v>1735</v>
      </c>
    </row>
    <row r="2092" spans="1:14" x14ac:dyDescent="0.25">
      <c r="A2092" s="1">
        <v>10465</v>
      </c>
      <c r="B2092" s="1" t="s">
        <v>1045</v>
      </c>
      <c r="C2092" s="1" t="s">
        <v>128</v>
      </c>
      <c r="D2092" s="1">
        <v>32720</v>
      </c>
      <c r="E2092" s="1" t="s">
        <v>2026</v>
      </c>
      <c r="F2092" s="32" t="str">
        <f>VLOOKUP(E2092,Grupo!A:B,2,0)</f>
        <v>_Sega_Pasto</v>
      </c>
      <c r="G2092" s="1">
        <v>1</v>
      </c>
      <c r="H2092" s="1">
        <v>33988</v>
      </c>
      <c r="I2092" s="2">
        <v>41053</v>
      </c>
      <c r="J2092" s="1">
        <v>9121</v>
      </c>
      <c r="K2092" s="3">
        <v>28000</v>
      </c>
      <c r="L2092" s="1">
        <v>8212</v>
      </c>
      <c r="M2092" s="1" t="s">
        <v>128</v>
      </c>
      <c r="N2092" s="1" t="s">
        <v>1735</v>
      </c>
    </row>
    <row r="2093" spans="1:14" x14ac:dyDescent="0.25">
      <c r="A2093" s="1">
        <v>880</v>
      </c>
      <c r="B2093" s="1" t="s">
        <v>215</v>
      </c>
      <c r="C2093" s="1" t="s">
        <v>4</v>
      </c>
      <c r="D2093" s="1">
        <v>43103</v>
      </c>
      <c r="E2093" s="1" t="s">
        <v>1158</v>
      </c>
      <c r="F2093" s="32" t="str">
        <f>VLOOKUP(E2093,Grupo!A:B,2,0)</f>
        <v>_Unimix</v>
      </c>
      <c r="G2093" s="1">
        <v>1</v>
      </c>
      <c r="H2093" s="1">
        <v>33062</v>
      </c>
      <c r="I2093" s="2">
        <v>41054</v>
      </c>
      <c r="J2093" s="1">
        <v>9126</v>
      </c>
      <c r="K2093" s="3">
        <v>21457.040000000001</v>
      </c>
      <c r="L2093" s="1">
        <v>8132</v>
      </c>
      <c r="M2093" s="1" t="s">
        <v>4</v>
      </c>
      <c r="N2093" s="1" t="s">
        <v>1259</v>
      </c>
    </row>
    <row r="2094" spans="1:14" x14ac:dyDescent="0.25">
      <c r="A2094" s="1">
        <v>1241</v>
      </c>
      <c r="B2094" s="1" t="s">
        <v>879</v>
      </c>
      <c r="C2094" s="1" t="s">
        <v>2</v>
      </c>
      <c r="D2094" s="1">
        <v>45418</v>
      </c>
      <c r="E2094" s="1" t="s">
        <v>1139</v>
      </c>
      <c r="F2094" s="32" t="str">
        <f>VLOOKUP(E2094,Grupo!A:B,2,0)</f>
        <v>_TMX 02-5 m</v>
      </c>
      <c r="G2094" s="1">
        <v>1</v>
      </c>
      <c r="H2094" s="1">
        <v>34884</v>
      </c>
      <c r="I2094" s="2">
        <v>41057</v>
      </c>
      <c r="J2094" s="1">
        <v>9153</v>
      </c>
      <c r="K2094" s="3">
        <v>61802</v>
      </c>
      <c r="L2094" s="1">
        <v>8281</v>
      </c>
      <c r="M2094" s="1" t="s">
        <v>2</v>
      </c>
      <c r="N2094" s="1" t="s">
        <v>1194</v>
      </c>
    </row>
    <row r="2095" spans="1:14" x14ac:dyDescent="0.25">
      <c r="A2095" s="1">
        <v>1241</v>
      </c>
      <c r="B2095" s="1" t="s">
        <v>879</v>
      </c>
      <c r="C2095" s="1" t="s">
        <v>2</v>
      </c>
      <c r="D2095" s="1">
        <v>43239</v>
      </c>
      <c r="E2095" s="1" t="s">
        <v>2018</v>
      </c>
      <c r="F2095" s="32" t="str">
        <f>VLOOKUP(E2095,Grupo!A:B,2,0)</f>
        <v>_TMX 06-10 m</v>
      </c>
      <c r="G2095" s="1">
        <v>1</v>
      </c>
      <c r="H2095" s="1">
        <v>35328</v>
      </c>
      <c r="I2095" s="2">
        <v>41057</v>
      </c>
      <c r="J2095" s="1">
        <v>9154</v>
      </c>
      <c r="K2095" s="3">
        <v>72571</v>
      </c>
      <c r="L2095" s="1">
        <v>8227</v>
      </c>
      <c r="M2095" s="1" t="s">
        <v>2</v>
      </c>
      <c r="N2095" s="1" t="s">
        <v>1194</v>
      </c>
    </row>
    <row r="2096" spans="1:14" x14ac:dyDescent="0.25">
      <c r="A2096" s="1">
        <v>7366</v>
      </c>
      <c r="B2096" s="1" t="s">
        <v>50</v>
      </c>
      <c r="C2096" s="1" t="s">
        <v>2</v>
      </c>
      <c r="D2096" s="1">
        <v>42918</v>
      </c>
      <c r="E2096" s="1" t="s">
        <v>2019</v>
      </c>
      <c r="F2096" s="32" t="str">
        <f>VLOOKUP(E2096,Grupo!A:B,2,0)</f>
        <v>_TMX 06-10 m</v>
      </c>
      <c r="G2096" s="1">
        <v>1</v>
      </c>
      <c r="H2096" s="1">
        <v>35256</v>
      </c>
      <c r="I2096" s="2">
        <v>41057</v>
      </c>
      <c r="J2096" s="1">
        <v>9152</v>
      </c>
      <c r="K2096" s="3">
        <v>51000</v>
      </c>
      <c r="L2096" s="1">
        <v>8268</v>
      </c>
      <c r="M2096" s="1" t="s">
        <v>2</v>
      </c>
      <c r="N2096" s="1" t="s">
        <v>1222</v>
      </c>
    </row>
    <row r="2097" spans="1:14" x14ac:dyDescent="0.25">
      <c r="A2097" s="1">
        <v>9486</v>
      </c>
      <c r="B2097" s="1" t="s">
        <v>1046</v>
      </c>
      <c r="C2097" s="1" t="s">
        <v>2</v>
      </c>
      <c r="D2097" s="1">
        <v>40757</v>
      </c>
      <c r="E2097" s="1" t="s">
        <v>1154</v>
      </c>
      <c r="F2097" s="32" t="str">
        <f>VLOOKUP(E2097,Grupo!A:B,2,0)</f>
        <v>_RX 0-11m</v>
      </c>
      <c r="G2097" s="1">
        <v>1</v>
      </c>
      <c r="H2097" s="1">
        <v>35569</v>
      </c>
      <c r="I2097" s="2">
        <v>41059</v>
      </c>
      <c r="J2097" s="1">
        <v>9194</v>
      </c>
      <c r="K2097" s="3">
        <v>89600</v>
      </c>
      <c r="L2097" s="1">
        <v>8041</v>
      </c>
      <c r="M2097" s="1" t="s">
        <v>2</v>
      </c>
      <c r="N2097" s="1" t="s">
        <v>1193</v>
      </c>
    </row>
    <row r="2098" spans="1:14" x14ac:dyDescent="0.25">
      <c r="A2098" s="1">
        <v>10558</v>
      </c>
      <c r="B2098" s="1" t="s">
        <v>1047</v>
      </c>
      <c r="C2098" s="1" t="s">
        <v>1</v>
      </c>
      <c r="D2098" s="1">
        <v>33790</v>
      </c>
      <c r="E2098" s="1" t="s">
        <v>1177</v>
      </c>
      <c r="F2098" s="32" t="str">
        <f>VLOOKUP(E2098,Grupo!A:B,2,0)</f>
        <v>_Colhedoras</v>
      </c>
      <c r="G2098" s="1">
        <v>1</v>
      </c>
      <c r="H2098" s="1">
        <v>35412</v>
      </c>
      <c r="I2098" s="2">
        <v>41059</v>
      </c>
      <c r="J2098" s="1">
        <v>9198</v>
      </c>
      <c r="K2098" s="3">
        <v>54639.79</v>
      </c>
      <c r="L2098" s="1">
        <v>8250</v>
      </c>
      <c r="M2098" s="1" t="s">
        <v>1</v>
      </c>
      <c r="N2098" s="1" t="s">
        <v>1251</v>
      </c>
    </row>
    <row r="2099" spans="1:14" x14ac:dyDescent="0.25">
      <c r="A2099" s="1">
        <v>10533</v>
      </c>
      <c r="B2099" s="1" t="s">
        <v>1048</v>
      </c>
      <c r="C2099" s="1" t="s">
        <v>1</v>
      </c>
      <c r="D2099" s="1">
        <v>40757</v>
      </c>
      <c r="E2099" s="1" t="s">
        <v>1154</v>
      </c>
      <c r="F2099" s="32" t="str">
        <f>VLOOKUP(E2099,Grupo!A:B,2,0)</f>
        <v>_RX 0-11m</v>
      </c>
      <c r="G2099" s="1">
        <v>1</v>
      </c>
      <c r="H2099" s="1">
        <v>34940</v>
      </c>
      <c r="I2099" s="2">
        <v>41061</v>
      </c>
      <c r="J2099" s="1">
        <v>9216</v>
      </c>
      <c r="K2099" s="3">
        <v>94250</v>
      </c>
      <c r="L2099" s="1">
        <v>8275</v>
      </c>
      <c r="M2099" s="1" t="s">
        <v>1</v>
      </c>
      <c r="N2099" s="1" t="s">
        <v>1232</v>
      </c>
    </row>
    <row r="2100" spans="1:14" x14ac:dyDescent="0.25">
      <c r="A2100" s="1">
        <v>9324</v>
      </c>
      <c r="B2100" s="1" t="s">
        <v>576</v>
      </c>
      <c r="C2100" s="1" t="s">
        <v>29</v>
      </c>
      <c r="D2100" s="1">
        <v>43239</v>
      </c>
      <c r="E2100" s="1" t="s">
        <v>2018</v>
      </c>
      <c r="F2100" s="32" t="str">
        <f>VLOOKUP(E2100,Grupo!A:B,2,0)</f>
        <v>_TMX 06-10 m</v>
      </c>
      <c r="G2100" s="1">
        <v>1</v>
      </c>
      <c r="H2100" s="1">
        <v>35032</v>
      </c>
      <c r="I2100" s="2">
        <v>41066</v>
      </c>
      <c r="J2100" s="1">
        <v>9260</v>
      </c>
      <c r="K2100" s="3">
        <v>106691</v>
      </c>
      <c r="L2100" s="1">
        <v>8252</v>
      </c>
      <c r="M2100" s="1" t="s">
        <v>29</v>
      </c>
      <c r="N2100" s="1" t="s">
        <v>1561</v>
      </c>
    </row>
    <row r="2101" spans="1:14" x14ac:dyDescent="0.25">
      <c r="A2101" s="1">
        <v>9324</v>
      </c>
      <c r="B2101" s="1" t="s">
        <v>576</v>
      </c>
      <c r="C2101" s="1" t="s">
        <v>29</v>
      </c>
      <c r="D2101" s="1">
        <v>42700</v>
      </c>
      <c r="E2101" s="32" t="s">
        <v>3059</v>
      </c>
      <c r="F2101" s="32" t="str">
        <f>VLOOKUP(E2101,Grupo!A:B,2,0)</f>
        <v>_Wagon</v>
      </c>
      <c r="G2101" s="1">
        <v>1</v>
      </c>
      <c r="H2101" s="1">
        <v>35031</v>
      </c>
      <c r="I2101" s="2">
        <v>41066</v>
      </c>
      <c r="J2101" s="1">
        <v>9259</v>
      </c>
      <c r="K2101" s="3">
        <v>33960</v>
      </c>
      <c r="L2101" s="1">
        <v>8251</v>
      </c>
      <c r="M2101" s="1" t="s">
        <v>29</v>
      </c>
      <c r="N2101" s="1" t="s">
        <v>1561</v>
      </c>
    </row>
    <row r="2102" spans="1:14" x14ac:dyDescent="0.25">
      <c r="A2102" s="1">
        <v>3806</v>
      </c>
      <c r="B2102" s="1" t="s">
        <v>715</v>
      </c>
      <c r="C2102" s="1" t="s">
        <v>10</v>
      </c>
      <c r="D2102" s="1">
        <v>37090</v>
      </c>
      <c r="E2102" s="1" t="s">
        <v>1142</v>
      </c>
      <c r="F2102" s="32" t="str">
        <f>VLOOKUP(E2102,Grupo!A:B,2,0)</f>
        <v>_TMX 02-5 m</v>
      </c>
      <c r="G2102" s="1">
        <v>1</v>
      </c>
      <c r="H2102" s="1">
        <v>35138</v>
      </c>
      <c r="I2102" s="2">
        <v>41068</v>
      </c>
      <c r="J2102" s="1">
        <v>9276</v>
      </c>
      <c r="K2102" s="3">
        <v>45586</v>
      </c>
      <c r="L2102" s="1">
        <v>8303</v>
      </c>
      <c r="M2102" s="1" t="s">
        <v>10</v>
      </c>
      <c r="N2102" s="1" t="s">
        <v>1271</v>
      </c>
    </row>
    <row r="2103" spans="1:14" x14ac:dyDescent="0.25">
      <c r="A2103" s="1">
        <v>3806</v>
      </c>
      <c r="B2103" s="1" t="s">
        <v>715</v>
      </c>
      <c r="C2103" s="1" t="s">
        <v>10</v>
      </c>
      <c r="D2103" s="1">
        <v>37090</v>
      </c>
      <c r="E2103" s="1" t="s">
        <v>1142</v>
      </c>
      <c r="F2103" s="32" t="str">
        <f>VLOOKUP(E2103,Grupo!A:B,2,0)</f>
        <v>_TMX 02-5 m</v>
      </c>
      <c r="G2103" s="1">
        <v>1</v>
      </c>
      <c r="H2103" s="1">
        <v>35139</v>
      </c>
      <c r="I2103" s="2">
        <v>41068</v>
      </c>
      <c r="J2103" s="1">
        <v>9277</v>
      </c>
      <c r="K2103" s="3">
        <v>45586</v>
      </c>
      <c r="L2103" s="1">
        <v>8310</v>
      </c>
      <c r="M2103" s="1" t="s">
        <v>10</v>
      </c>
      <c r="N2103" s="1" t="s">
        <v>1271</v>
      </c>
    </row>
    <row r="2104" spans="1:14" x14ac:dyDescent="0.25">
      <c r="A2104" s="1">
        <v>10052</v>
      </c>
      <c r="B2104" s="1" t="s">
        <v>825</v>
      </c>
      <c r="C2104" s="1" t="s">
        <v>10</v>
      </c>
      <c r="D2104" s="1">
        <v>45418</v>
      </c>
      <c r="E2104" s="1" t="s">
        <v>1139</v>
      </c>
      <c r="F2104" s="32" t="str">
        <f>VLOOKUP(E2104,Grupo!A:B,2,0)</f>
        <v>_TMX 02-5 m</v>
      </c>
      <c r="G2104" s="1">
        <v>1</v>
      </c>
      <c r="H2104" s="1">
        <v>34086</v>
      </c>
      <c r="I2104" s="2">
        <v>41073</v>
      </c>
      <c r="J2104" s="1">
        <v>9325</v>
      </c>
      <c r="K2104" s="3">
        <v>63050</v>
      </c>
      <c r="L2104" s="1" t="s">
        <v>2076</v>
      </c>
      <c r="M2104" s="1" t="s">
        <v>10</v>
      </c>
      <c r="N2104" s="1" t="s">
        <v>1476</v>
      </c>
    </row>
    <row r="2105" spans="1:14" x14ac:dyDescent="0.25">
      <c r="A2105" s="1">
        <v>1241</v>
      </c>
      <c r="B2105" s="1" t="s">
        <v>879</v>
      </c>
      <c r="C2105" s="1" t="s">
        <v>2</v>
      </c>
      <c r="D2105" s="1">
        <v>45418</v>
      </c>
      <c r="E2105" s="1" t="s">
        <v>1139</v>
      </c>
      <c r="F2105" s="32" t="str">
        <f>VLOOKUP(E2105,Grupo!A:B,2,0)</f>
        <v>_TMX 02-5 m</v>
      </c>
      <c r="G2105" s="1">
        <v>1</v>
      </c>
      <c r="H2105" s="1">
        <v>34885</v>
      </c>
      <c r="I2105" s="2">
        <v>41073</v>
      </c>
      <c r="J2105" s="1">
        <v>9321</v>
      </c>
      <c r="K2105" s="3">
        <v>61802</v>
      </c>
      <c r="L2105" s="1">
        <v>8312</v>
      </c>
      <c r="M2105" s="1" t="s">
        <v>2</v>
      </c>
      <c r="N2105" s="1" t="s">
        <v>1194</v>
      </c>
    </row>
    <row r="2106" spans="1:14" x14ac:dyDescent="0.25">
      <c r="A2106" s="1">
        <v>1241</v>
      </c>
      <c r="B2106" s="1" t="s">
        <v>879</v>
      </c>
      <c r="C2106" s="1" t="s">
        <v>2</v>
      </c>
      <c r="D2106" s="1">
        <v>45418</v>
      </c>
      <c r="E2106" s="1" t="s">
        <v>1139</v>
      </c>
      <c r="F2106" s="32" t="str">
        <f>VLOOKUP(E2106,Grupo!A:B,2,0)</f>
        <v>_TMX 02-5 m</v>
      </c>
      <c r="G2106" s="1">
        <v>1</v>
      </c>
      <c r="H2106" s="1">
        <v>34946</v>
      </c>
      <c r="I2106" s="2">
        <v>41073</v>
      </c>
      <c r="J2106" s="1">
        <v>9322</v>
      </c>
      <c r="K2106" s="3">
        <v>61802</v>
      </c>
      <c r="L2106" s="1">
        <v>8316</v>
      </c>
      <c r="M2106" s="1" t="s">
        <v>2</v>
      </c>
      <c r="N2106" s="1" t="s">
        <v>1194</v>
      </c>
    </row>
    <row r="2107" spans="1:14" x14ac:dyDescent="0.25">
      <c r="A2107" s="1">
        <v>7815</v>
      </c>
      <c r="B2107" s="1" t="s">
        <v>471</v>
      </c>
      <c r="C2107" s="1" t="s">
        <v>128</v>
      </c>
      <c r="D2107" s="1">
        <v>38968</v>
      </c>
      <c r="E2107" s="1" t="s">
        <v>1163</v>
      </c>
      <c r="F2107" s="32" t="str">
        <f>VLOOKUP(E2107,Grupo!A:B,2,0)</f>
        <v>_VM 9 m ou &gt;</v>
      </c>
      <c r="G2107" s="1">
        <v>1</v>
      </c>
      <c r="H2107" s="1">
        <v>34776</v>
      </c>
      <c r="I2107" s="2">
        <v>41074</v>
      </c>
      <c r="J2107" s="1">
        <v>9347</v>
      </c>
      <c r="K2107" s="3">
        <v>98530</v>
      </c>
      <c r="L2107" s="1">
        <v>8302</v>
      </c>
      <c r="M2107" s="1" t="s">
        <v>128</v>
      </c>
      <c r="N2107" s="1" t="s">
        <v>1499</v>
      </c>
    </row>
    <row r="2108" spans="1:14" x14ac:dyDescent="0.25">
      <c r="A2108" s="1">
        <v>10532</v>
      </c>
      <c r="B2108" s="1" t="s">
        <v>1049</v>
      </c>
      <c r="C2108" s="1" t="s">
        <v>1</v>
      </c>
      <c r="D2108" s="1">
        <v>31744</v>
      </c>
      <c r="E2108" s="1" t="s">
        <v>1153</v>
      </c>
      <c r="F2108" s="32" t="str">
        <f>VLOOKUP(E2108,Grupo!A:B,2,0)</f>
        <v>_RX 0-11m</v>
      </c>
      <c r="G2108" s="1">
        <v>1</v>
      </c>
      <c r="H2108" s="1">
        <v>34941</v>
      </c>
      <c r="I2108" s="2">
        <v>41074</v>
      </c>
      <c r="J2108" s="1">
        <v>9345</v>
      </c>
      <c r="K2108" s="3">
        <v>80000</v>
      </c>
      <c r="L2108" s="1">
        <v>8308</v>
      </c>
      <c r="M2108" s="1" t="s">
        <v>1</v>
      </c>
      <c r="N2108" s="1" t="s">
        <v>1799</v>
      </c>
    </row>
    <row r="2109" spans="1:14" x14ac:dyDescent="0.25">
      <c r="A2109" s="1">
        <v>3256</v>
      </c>
      <c r="B2109" s="1" t="s">
        <v>1037</v>
      </c>
      <c r="C2109" s="1" t="s">
        <v>2</v>
      </c>
      <c r="D2109" s="1">
        <v>40526</v>
      </c>
      <c r="E2109" s="1" t="s">
        <v>1151</v>
      </c>
      <c r="F2109" s="32" t="str">
        <f>VLOOKUP(E2109,Grupo!A:B,2,0)</f>
        <v>_RX 0-11m</v>
      </c>
      <c r="G2109" s="1">
        <v>1</v>
      </c>
      <c r="H2109" s="1">
        <v>34824</v>
      </c>
      <c r="I2109" s="2">
        <v>41075</v>
      </c>
      <c r="J2109" s="1">
        <v>9355</v>
      </c>
      <c r="K2109" s="3">
        <v>86884</v>
      </c>
      <c r="L2109" s="1">
        <v>8317</v>
      </c>
      <c r="M2109" s="1" t="s">
        <v>2</v>
      </c>
      <c r="N2109" s="1" t="s">
        <v>1320</v>
      </c>
    </row>
    <row r="2110" spans="1:14" x14ac:dyDescent="0.25">
      <c r="A2110" s="1">
        <v>9971</v>
      </c>
      <c r="B2110" s="1" t="s">
        <v>1036</v>
      </c>
      <c r="C2110" s="1" t="s">
        <v>4</v>
      </c>
      <c r="D2110" s="1">
        <v>35873</v>
      </c>
      <c r="E2110" s="1" t="s">
        <v>1155</v>
      </c>
      <c r="F2110" s="32" t="str">
        <f>VLOOKUP(E2110,Grupo!A:B,2,0)</f>
        <v>_RX 15-20 m</v>
      </c>
      <c r="G2110" s="1">
        <v>1</v>
      </c>
      <c r="H2110" s="1">
        <v>35431</v>
      </c>
      <c r="I2110" s="2">
        <v>41075</v>
      </c>
      <c r="J2110" s="1">
        <v>9374</v>
      </c>
      <c r="K2110" s="3">
        <v>128400</v>
      </c>
      <c r="L2110" s="1">
        <v>8305</v>
      </c>
      <c r="M2110" s="1" t="s">
        <v>4</v>
      </c>
      <c r="N2110" s="1" t="s">
        <v>1794</v>
      </c>
    </row>
    <row r="2111" spans="1:14" x14ac:dyDescent="0.25">
      <c r="A2111" s="1">
        <v>10528</v>
      </c>
      <c r="B2111" s="1" t="s">
        <v>1050</v>
      </c>
      <c r="C2111" s="1" t="s">
        <v>2</v>
      </c>
      <c r="D2111" s="1">
        <v>33790</v>
      </c>
      <c r="E2111" s="1" t="s">
        <v>1177</v>
      </c>
      <c r="F2111" s="32" t="str">
        <f>VLOOKUP(E2111,Grupo!A:B,2,0)</f>
        <v>_Colhedoras</v>
      </c>
      <c r="G2111" s="1">
        <v>1</v>
      </c>
      <c r="H2111" s="1">
        <v>35385</v>
      </c>
      <c r="I2111" s="2">
        <v>41078</v>
      </c>
      <c r="J2111" s="1">
        <v>9397</v>
      </c>
      <c r="K2111" s="3">
        <v>38360</v>
      </c>
      <c r="L2111" s="1">
        <v>8319</v>
      </c>
      <c r="M2111" s="1" t="s">
        <v>2</v>
      </c>
      <c r="N2111" s="1" t="s">
        <v>1374</v>
      </c>
    </row>
    <row r="2112" spans="1:14" x14ac:dyDescent="0.25">
      <c r="A2112" s="1">
        <v>1295</v>
      </c>
      <c r="B2112" s="1" t="s">
        <v>406</v>
      </c>
      <c r="C2112" s="1" t="s">
        <v>2</v>
      </c>
      <c r="D2112" s="1">
        <v>31744</v>
      </c>
      <c r="E2112" s="1" t="s">
        <v>1153</v>
      </c>
      <c r="F2112" s="32" t="str">
        <f>VLOOKUP(E2112,Grupo!A:B,2,0)</f>
        <v>_RX 0-11m</v>
      </c>
      <c r="G2112" s="1">
        <v>1</v>
      </c>
      <c r="H2112" s="1">
        <v>34972</v>
      </c>
      <c r="I2112" s="2">
        <v>41079</v>
      </c>
      <c r="J2112" s="1">
        <v>9408</v>
      </c>
      <c r="K2112" s="3">
        <v>63204.24</v>
      </c>
      <c r="L2112" s="1">
        <v>8309</v>
      </c>
      <c r="M2112" s="1" t="s">
        <v>2</v>
      </c>
      <c r="N2112" s="1" t="s">
        <v>1225</v>
      </c>
    </row>
    <row r="2113" spans="1:14" x14ac:dyDescent="0.25">
      <c r="A2113" s="1">
        <v>880</v>
      </c>
      <c r="B2113" s="1" t="s">
        <v>215</v>
      </c>
      <c r="C2113" s="1" t="s">
        <v>4</v>
      </c>
      <c r="D2113" s="1">
        <v>37090</v>
      </c>
      <c r="E2113" s="1" t="s">
        <v>1142</v>
      </c>
      <c r="F2113" s="32" t="str">
        <f>VLOOKUP(E2113,Grupo!A:B,2,0)</f>
        <v>_TMX 02-5 m</v>
      </c>
      <c r="G2113" s="1">
        <v>1</v>
      </c>
      <c r="H2113" s="1">
        <v>35129</v>
      </c>
      <c r="I2113" s="2">
        <v>41079</v>
      </c>
      <c r="J2113" s="1">
        <v>9399</v>
      </c>
      <c r="K2113" s="3">
        <v>44729.5</v>
      </c>
      <c r="L2113" s="1">
        <v>8286</v>
      </c>
      <c r="M2113" s="1" t="s">
        <v>4</v>
      </c>
      <c r="N2113" s="1" t="s">
        <v>1259</v>
      </c>
    </row>
    <row r="2114" spans="1:14" x14ac:dyDescent="0.25">
      <c r="A2114" s="1">
        <v>880</v>
      </c>
      <c r="B2114" s="1" t="s">
        <v>215</v>
      </c>
      <c r="C2114" s="1" t="s">
        <v>4</v>
      </c>
      <c r="D2114" s="1">
        <v>37090</v>
      </c>
      <c r="E2114" s="1" t="s">
        <v>1142</v>
      </c>
      <c r="F2114" s="32" t="str">
        <f>VLOOKUP(E2114,Grupo!A:B,2,0)</f>
        <v>_TMX 02-5 m</v>
      </c>
      <c r="G2114" s="1">
        <v>1</v>
      </c>
      <c r="H2114" s="1">
        <v>35128</v>
      </c>
      <c r="I2114" s="2">
        <v>41079</v>
      </c>
      <c r="J2114" s="1">
        <v>9400</v>
      </c>
      <c r="K2114" s="3">
        <v>44729.5</v>
      </c>
      <c r="L2114" s="1">
        <v>8285</v>
      </c>
      <c r="M2114" s="1" t="s">
        <v>4</v>
      </c>
      <c r="N2114" s="1" t="s">
        <v>1259</v>
      </c>
    </row>
    <row r="2115" spans="1:14" x14ac:dyDescent="0.25">
      <c r="A2115" s="1">
        <v>880</v>
      </c>
      <c r="B2115" s="1" t="s">
        <v>215</v>
      </c>
      <c r="C2115" s="1" t="s">
        <v>4</v>
      </c>
      <c r="D2115" s="1">
        <v>45418</v>
      </c>
      <c r="E2115" s="1" t="s">
        <v>1139</v>
      </c>
      <c r="F2115" s="32" t="str">
        <f>VLOOKUP(E2115,Grupo!A:B,2,0)</f>
        <v>_TMX 02-5 m</v>
      </c>
      <c r="G2115" s="1">
        <v>1</v>
      </c>
      <c r="H2115" s="1">
        <v>35131</v>
      </c>
      <c r="I2115" s="2">
        <v>41079</v>
      </c>
      <c r="J2115" s="1">
        <v>9402</v>
      </c>
      <c r="K2115" s="3">
        <v>69051</v>
      </c>
      <c r="L2115" s="1">
        <v>8313</v>
      </c>
      <c r="M2115" s="1" t="s">
        <v>4</v>
      </c>
      <c r="N2115" s="1" t="s">
        <v>1259</v>
      </c>
    </row>
    <row r="2116" spans="1:14" x14ac:dyDescent="0.25">
      <c r="A2116" s="1">
        <v>10545</v>
      </c>
      <c r="B2116" s="1" t="s">
        <v>1051</v>
      </c>
      <c r="C2116" s="1" t="s">
        <v>1</v>
      </c>
      <c r="D2116" s="1">
        <v>40526</v>
      </c>
      <c r="E2116" s="1" t="s">
        <v>1151</v>
      </c>
      <c r="F2116" s="32" t="str">
        <f>VLOOKUP(E2116,Grupo!A:B,2,0)</f>
        <v>_RX 0-11m</v>
      </c>
      <c r="G2116" s="1">
        <v>1</v>
      </c>
      <c r="H2116" s="1">
        <v>35153</v>
      </c>
      <c r="I2116" s="2">
        <v>41081</v>
      </c>
      <c r="J2116" s="1">
        <v>9423</v>
      </c>
      <c r="K2116" s="3">
        <v>119500</v>
      </c>
      <c r="L2116" s="1">
        <v>8157</v>
      </c>
      <c r="M2116" s="1" t="s">
        <v>1</v>
      </c>
      <c r="N2116" s="1" t="s">
        <v>1278</v>
      </c>
    </row>
    <row r="2117" spans="1:14" x14ac:dyDescent="0.25">
      <c r="A2117" s="1">
        <v>880</v>
      </c>
      <c r="B2117" s="1" t="s">
        <v>215</v>
      </c>
      <c r="C2117" s="1" t="s">
        <v>4</v>
      </c>
      <c r="D2117" s="1">
        <v>45418</v>
      </c>
      <c r="E2117" s="1" t="s">
        <v>1139</v>
      </c>
      <c r="F2117" s="32" t="str">
        <f>VLOOKUP(E2117,Grupo!A:B,2,0)</f>
        <v>_TMX 02-5 m</v>
      </c>
      <c r="G2117" s="1">
        <v>1</v>
      </c>
      <c r="H2117" s="1">
        <v>35130</v>
      </c>
      <c r="I2117" s="2">
        <v>41081</v>
      </c>
      <c r="J2117" s="1">
        <v>9436</v>
      </c>
      <c r="K2117" s="3">
        <v>69051</v>
      </c>
      <c r="L2117" s="1">
        <v>8322</v>
      </c>
      <c r="M2117" s="1" t="s">
        <v>4</v>
      </c>
      <c r="N2117" s="1" t="s">
        <v>1259</v>
      </c>
    </row>
    <row r="2118" spans="1:14" x14ac:dyDescent="0.25">
      <c r="A2118" s="1">
        <v>880</v>
      </c>
      <c r="B2118" s="1" t="s">
        <v>215</v>
      </c>
      <c r="C2118" s="1" t="s">
        <v>4</v>
      </c>
      <c r="D2118" s="1">
        <v>45418</v>
      </c>
      <c r="E2118" s="1" t="s">
        <v>1139</v>
      </c>
      <c r="F2118" s="32" t="str">
        <f>VLOOKUP(E2118,Grupo!A:B,2,0)</f>
        <v>_TMX 02-5 m</v>
      </c>
      <c r="G2118" s="1">
        <v>1</v>
      </c>
      <c r="H2118" s="1">
        <v>35132</v>
      </c>
      <c r="I2118" s="2">
        <v>41081</v>
      </c>
      <c r="J2118" s="1">
        <v>9440</v>
      </c>
      <c r="K2118" s="3">
        <v>69051</v>
      </c>
      <c r="L2118" s="1">
        <v>8321</v>
      </c>
      <c r="M2118" s="1" t="s">
        <v>4</v>
      </c>
      <c r="N2118" s="1" t="s">
        <v>1259</v>
      </c>
    </row>
    <row r="2119" spans="1:14" x14ac:dyDescent="0.25">
      <c r="A2119" s="1">
        <v>1295</v>
      </c>
      <c r="B2119" s="1" t="s">
        <v>406</v>
      </c>
      <c r="C2119" s="1" t="s">
        <v>2</v>
      </c>
      <c r="D2119" s="1">
        <v>42918</v>
      </c>
      <c r="E2119" s="1" t="s">
        <v>2019</v>
      </c>
      <c r="F2119" s="32" t="str">
        <f>VLOOKUP(E2119,Grupo!A:B,2,0)</f>
        <v>_TMX 06-10 m</v>
      </c>
      <c r="G2119" s="1">
        <v>1</v>
      </c>
      <c r="H2119" s="1">
        <v>35333</v>
      </c>
      <c r="I2119" s="2">
        <v>41081</v>
      </c>
      <c r="J2119" s="1">
        <v>9426</v>
      </c>
      <c r="K2119" s="3">
        <v>53250</v>
      </c>
      <c r="L2119" s="1">
        <v>8294</v>
      </c>
      <c r="M2119" s="1" t="s">
        <v>2</v>
      </c>
      <c r="N2119" s="1" t="s">
        <v>1742</v>
      </c>
    </row>
    <row r="2120" spans="1:14" x14ac:dyDescent="0.25">
      <c r="A2120" s="1">
        <v>9719</v>
      </c>
      <c r="B2120" s="1" t="s">
        <v>669</v>
      </c>
      <c r="C2120" s="1" t="s">
        <v>4</v>
      </c>
      <c r="D2120" s="1">
        <v>37090</v>
      </c>
      <c r="E2120" s="1" t="s">
        <v>1142</v>
      </c>
      <c r="F2120" s="32" t="str">
        <f>VLOOKUP(E2120,Grupo!A:B,2,0)</f>
        <v>_TMX 02-5 m</v>
      </c>
      <c r="G2120" s="1">
        <v>1</v>
      </c>
      <c r="H2120" s="1">
        <v>35173</v>
      </c>
      <c r="I2120" s="2">
        <v>41082</v>
      </c>
      <c r="J2120" s="1">
        <v>9442</v>
      </c>
      <c r="K2120" s="3">
        <v>48000</v>
      </c>
      <c r="L2120" s="1">
        <v>8209</v>
      </c>
      <c r="M2120" s="1" t="s">
        <v>4</v>
      </c>
      <c r="N2120" s="1" t="s">
        <v>1615</v>
      </c>
    </row>
    <row r="2121" spans="1:14" x14ac:dyDescent="0.25">
      <c r="A2121" s="1">
        <v>1069</v>
      </c>
      <c r="B2121" s="1" t="s">
        <v>2077</v>
      </c>
      <c r="C2121" s="1" t="s">
        <v>4</v>
      </c>
      <c r="D2121" s="1">
        <v>46004</v>
      </c>
      <c r="E2121" s="1" t="s">
        <v>2078</v>
      </c>
      <c r="F2121" s="32" t="e">
        <f>VLOOKUP(E2121,Grupo!A:B,2,0)</f>
        <v>#N/A</v>
      </c>
      <c r="G2121" s="1">
        <v>1</v>
      </c>
      <c r="H2121" s="1">
        <v>35755</v>
      </c>
      <c r="I2121" s="2">
        <v>41085</v>
      </c>
      <c r="J2121" s="1">
        <v>9455</v>
      </c>
      <c r="K2121" s="3">
        <v>2755.05</v>
      </c>
      <c r="L2121" s="1"/>
      <c r="M2121" s="1" t="s">
        <v>4</v>
      </c>
      <c r="N2121" s="1" t="s">
        <v>1481</v>
      </c>
    </row>
    <row r="2122" spans="1:14" x14ac:dyDescent="0.25">
      <c r="A2122" s="1">
        <v>3256</v>
      </c>
      <c r="B2122" s="1" t="s">
        <v>1037</v>
      </c>
      <c r="C2122" s="1" t="s">
        <v>2</v>
      </c>
      <c r="D2122" s="1">
        <v>42247</v>
      </c>
      <c r="E2122" s="1" t="s">
        <v>2162</v>
      </c>
      <c r="F2122" s="32" t="str">
        <f>VLOOKUP(E2122,Grupo!A:B,2,0)</f>
        <v>_RX 15-20 m</v>
      </c>
      <c r="G2122" s="1">
        <v>1</v>
      </c>
      <c r="H2122" s="1">
        <v>34980</v>
      </c>
      <c r="I2122" s="2">
        <v>41085</v>
      </c>
      <c r="J2122" s="1">
        <v>9460</v>
      </c>
      <c r="K2122" s="3">
        <v>143540</v>
      </c>
      <c r="L2122" s="1">
        <v>8326</v>
      </c>
      <c r="M2122" s="1" t="s">
        <v>2</v>
      </c>
      <c r="N2122" s="1" t="s">
        <v>1320</v>
      </c>
    </row>
    <row r="2123" spans="1:14" x14ac:dyDescent="0.25">
      <c r="A2123" s="1">
        <v>1295</v>
      </c>
      <c r="B2123" s="1" t="s">
        <v>406</v>
      </c>
      <c r="C2123" s="1" t="s">
        <v>2</v>
      </c>
      <c r="D2123" s="1">
        <v>45555</v>
      </c>
      <c r="E2123" s="1" t="s">
        <v>1158</v>
      </c>
      <c r="F2123" s="32" t="str">
        <f>VLOOKUP(E2123,Grupo!A:B,2,0)</f>
        <v>_Unimix</v>
      </c>
      <c r="G2123" s="1">
        <v>1</v>
      </c>
      <c r="H2123" s="1">
        <v>35742</v>
      </c>
      <c r="I2123" s="2">
        <v>41085</v>
      </c>
      <c r="J2123" s="1">
        <v>9454</v>
      </c>
      <c r="K2123" s="3">
        <v>18000</v>
      </c>
      <c r="L2123" s="1">
        <v>8161</v>
      </c>
      <c r="M2123" s="1" t="s">
        <v>2</v>
      </c>
      <c r="N2123" s="1" t="s">
        <v>1800</v>
      </c>
    </row>
    <row r="2124" spans="1:14" x14ac:dyDescent="0.25">
      <c r="A2124" s="1">
        <v>9583</v>
      </c>
      <c r="B2124" s="1" t="s">
        <v>631</v>
      </c>
      <c r="C2124" s="1" t="s">
        <v>2</v>
      </c>
      <c r="D2124" s="1">
        <v>43239</v>
      </c>
      <c r="E2124" s="1" t="s">
        <v>2018</v>
      </c>
      <c r="F2124" s="32" t="str">
        <f>VLOOKUP(E2124,Grupo!A:B,2,0)</f>
        <v>_TMX 06-10 m</v>
      </c>
      <c r="G2124" s="1">
        <v>1</v>
      </c>
      <c r="H2124" s="1">
        <v>35267</v>
      </c>
      <c r="I2124" s="2">
        <v>41086</v>
      </c>
      <c r="J2124" s="1">
        <v>9474</v>
      </c>
      <c r="K2124" s="3">
        <v>77500</v>
      </c>
      <c r="L2124" s="1">
        <v>8235</v>
      </c>
      <c r="M2124" s="1" t="s">
        <v>2</v>
      </c>
      <c r="N2124" s="1" t="s">
        <v>1742</v>
      </c>
    </row>
    <row r="2125" spans="1:14" x14ac:dyDescent="0.25">
      <c r="A2125" s="1">
        <v>9583</v>
      </c>
      <c r="B2125" s="1" t="s">
        <v>631</v>
      </c>
      <c r="C2125" s="1" t="s">
        <v>2</v>
      </c>
      <c r="D2125" s="1">
        <v>37090</v>
      </c>
      <c r="E2125" s="1" t="s">
        <v>1142</v>
      </c>
      <c r="F2125" s="32" t="str">
        <f>VLOOKUP(E2125,Grupo!A:B,2,0)</f>
        <v>_TMX 02-5 m</v>
      </c>
      <c r="G2125" s="1">
        <v>1</v>
      </c>
      <c r="H2125" s="1">
        <v>35334</v>
      </c>
      <c r="I2125" s="2">
        <v>41087</v>
      </c>
      <c r="J2125" s="1">
        <v>9491</v>
      </c>
      <c r="K2125" s="3">
        <v>41650</v>
      </c>
      <c r="L2125" s="1">
        <v>8282</v>
      </c>
      <c r="M2125" s="1" t="s">
        <v>2</v>
      </c>
      <c r="N2125" s="1" t="s">
        <v>1355</v>
      </c>
    </row>
    <row r="2126" spans="1:14" x14ac:dyDescent="0.25">
      <c r="A2126" s="1">
        <v>1241</v>
      </c>
      <c r="B2126" s="1" t="s">
        <v>879</v>
      </c>
      <c r="C2126" s="1" t="s">
        <v>2</v>
      </c>
      <c r="D2126" s="1">
        <v>45418</v>
      </c>
      <c r="E2126" s="1" t="s">
        <v>1139</v>
      </c>
      <c r="F2126" s="32" t="str">
        <f>VLOOKUP(E2126,Grupo!A:B,2,0)</f>
        <v>_TMX 02-5 m</v>
      </c>
      <c r="G2126" s="1">
        <v>1</v>
      </c>
      <c r="H2126" s="1">
        <v>35326</v>
      </c>
      <c r="I2126" s="2">
        <v>41088</v>
      </c>
      <c r="J2126" s="1">
        <v>9500</v>
      </c>
      <c r="K2126" s="3">
        <v>55622</v>
      </c>
      <c r="L2126" s="1">
        <v>8297</v>
      </c>
      <c r="M2126" s="1" t="s">
        <v>2</v>
      </c>
      <c r="N2126" s="1" t="s">
        <v>1194</v>
      </c>
    </row>
    <row r="2127" spans="1:14" x14ac:dyDescent="0.25">
      <c r="A2127" s="1">
        <v>2320</v>
      </c>
      <c r="B2127" s="1" t="s">
        <v>321</v>
      </c>
      <c r="C2127" s="1" t="s">
        <v>79</v>
      </c>
      <c r="D2127" s="1">
        <v>41719</v>
      </c>
      <c r="E2127" s="1" t="s">
        <v>1164</v>
      </c>
      <c r="F2127" s="32" t="str">
        <f>VLOOKUP(E2127,Grupo!A:B,2,0)</f>
        <v>_Colhedoras</v>
      </c>
      <c r="G2127" s="1">
        <v>1</v>
      </c>
      <c r="H2127" s="1">
        <v>35052</v>
      </c>
      <c r="I2127" s="2">
        <v>41089</v>
      </c>
      <c r="J2127" s="1">
        <v>9531</v>
      </c>
      <c r="K2127" s="3">
        <v>29445</v>
      </c>
      <c r="L2127" s="1">
        <v>8254</v>
      </c>
      <c r="M2127" s="1" t="s">
        <v>79</v>
      </c>
      <c r="N2127" s="1" t="s">
        <v>1406</v>
      </c>
    </row>
    <row r="2128" spans="1:14" x14ac:dyDescent="0.25">
      <c r="A2128" s="1">
        <v>2320</v>
      </c>
      <c r="B2128" s="1" t="s">
        <v>321</v>
      </c>
      <c r="C2128" s="1" t="s">
        <v>79</v>
      </c>
      <c r="D2128" s="1">
        <v>42567</v>
      </c>
      <c r="E2128" s="1" t="s">
        <v>2193</v>
      </c>
      <c r="F2128" s="32" t="str">
        <f>VLOOKUP(E2128,Grupo!A:B,2,0)</f>
        <v>_Colhedoras</v>
      </c>
      <c r="G2128" s="1">
        <v>1</v>
      </c>
      <c r="H2128" s="1">
        <v>35276</v>
      </c>
      <c r="I2128" s="2">
        <v>41089</v>
      </c>
      <c r="J2128" s="1">
        <v>9530</v>
      </c>
      <c r="K2128" s="3">
        <v>23200</v>
      </c>
      <c r="L2128" s="1">
        <v>8328</v>
      </c>
      <c r="M2128" s="1" t="s">
        <v>79</v>
      </c>
      <c r="N2128" s="1" t="s">
        <v>1406</v>
      </c>
    </row>
    <row r="2129" spans="1:14" x14ac:dyDescent="0.25">
      <c r="A2129" s="1">
        <v>1241</v>
      </c>
      <c r="B2129" s="1" t="s">
        <v>879</v>
      </c>
      <c r="C2129" s="1" t="s">
        <v>2</v>
      </c>
      <c r="D2129" s="1">
        <v>45418</v>
      </c>
      <c r="E2129" s="1" t="s">
        <v>1139</v>
      </c>
      <c r="F2129" s="32" t="str">
        <f>VLOOKUP(E2129,Grupo!A:B,2,0)</f>
        <v>_TMX 02-5 m</v>
      </c>
      <c r="G2129" s="1">
        <v>1</v>
      </c>
      <c r="H2129" s="1">
        <v>35325</v>
      </c>
      <c r="I2129" s="2">
        <v>41089</v>
      </c>
      <c r="J2129" s="1">
        <v>9507</v>
      </c>
      <c r="K2129" s="3">
        <v>61802</v>
      </c>
      <c r="L2129" s="1">
        <v>8298</v>
      </c>
      <c r="M2129" s="1" t="s">
        <v>2</v>
      </c>
      <c r="N2129" s="1" t="s">
        <v>1194</v>
      </c>
    </row>
    <row r="2130" spans="1:14" x14ac:dyDescent="0.25">
      <c r="A2130" s="1">
        <v>880</v>
      </c>
      <c r="B2130" s="1" t="s">
        <v>215</v>
      </c>
      <c r="C2130" s="1" t="s">
        <v>4</v>
      </c>
      <c r="D2130" s="1">
        <v>43239</v>
      </c>
      <c r="E2130" s="1" t="s">
        <v>2018</v>
      </c>
      <c r="F2130" s="32" t="str">
        <f>VLOOKUP(E2130,Grupo!A:B,2,0)</f>
        <v>_TMX 06-10 m</v>
      </c>
      <c r="G2130" s="1">
        <v>1</v>
      </c>
      <c r="H2130" s="1">
        <v>35415</v>
      </c>
      <c r="I2130" s="2">
        <v>41089</v>
      </c>
      <c r="J2130" s="1">
        <v>9511</v>
      </c>
      <c r="K2130" s="3">
        <v>81085</v>
      </c>
      <c r="L2130" s="1">
        <v>8314</v>
      </c>
      <c r="M2130" s="1" t="s">
        <v>4</v>
      </c>
      <c r="N2130" s="1" t="s">
        <v>1259</v>
      </c>
    </row>
    <row r="2131" spans="1:14" x14ac:dyDescent="0.25">
      <c r="A2131" s="1">
        <v>1295</v>
      </c>
      <c r="B2131" s="1" t="s">
        <v>406</v>
      </c>
      <c r="C2131" s="1" t="s">
        <v>2</v>
      </c>
      <c r="D2131" s="1">
        <v>43239</v>
      </c>
      <c r="E2131" s="1" t="s">
        <v>2018</v>
      </c>
      <c r="F2131" s="32" t="str">
        <f>VLOOKUP(E2131,Grupo!A:B,2,0)</f>
        <v>_TMX 06-10 m</v>
      </c>
      <c r="G2131" s="1">
        <v>1</v>
      </c>
      <c r="H2131" s="1">
        <v>35787</v>
      </c>
      <c r="I2131" s="2">
        <v>41089</v>
      </c>
      <c r="J2131" s="1">
        <v>9509</v>
      </c>
      <c r="K2131" s="3">
        <v>77000</v>
      </c>
      <c r="L2131" s="1">
        <v>8301</v>
      </c>
      <c r="M2131" s="1" t="s">
        <v>2</v>
      </c>
      <c r="N2131" s="1" t="s">
        <v>1742</v>
      </c>
    </row>
    <row r="2132" spans="1:14" x14ac:dyDescent="0.25">
      <c r="A2132" s="1">
        <v>2320</v>
      </c>
      <c r="B2132" s="1" t="s">
        <v>321</v>
      </c>
      <c r="C2132" s="1" t="s">
        <v>79</v>
      </c>
      <c r="D2132" s="1">
        <v>41711</v>
      </c>
      <c r="E2132" s="32" t="s">
        <v>3057</v>
      </c>
      <c r="F2132" s="32" t="str">
        <f>VLOOKUP(E2132,Grupo!A:B,2,0)</f>
        <v>_VM 2-8 m</v>
      </c>
      <c r="G2132" s="1">
        <v>1</v>
      </c>
      <c r="H2132" s="1">
        <v>35034</v>
      </c>
      <c r="I2132" s="2">
        <v>41089</v>
      </c>
      <c r="J2132" s="1">
        <v>9526</v>
      </c>
      <c r="K2132" s="3">
        <v>51500</v>
      </c>
      <c r="L2132" s="1">
        <v>8269</v>
      </c>
      <c r="M2132" s="1" t="s">
        <v>79</v>
      </c>
      <c r="N2132" s="1" t="s">
        <v>1406</v>
      </c>
    </row>
    <row r="2133" spans="1:14" x14ac:dyDescent="0.25">
      <c r="A2133" s="1">
        <v>2320</v>
      </c>
      <c r="B2133" s="1" t="s">
        <v>321</v>
      </c>
      <c r="C2133" s="1" t="s">
        <v>79</v>
      </c>
      <c r="D2133" s="1">
        <v>41711</v>
      </c>
      <c r="E2133" s="32" t="s">
        <v>3057</v>
      </c>
      <c r="F2133" s="32" t="str">
        <f>VLOOKUP(E2133,Grupo!A:B,2,0)</f>
        <v>_VM 2-8 m</v>
      </c>
      <c r="G2133" s="1">
        <v>1</v>
      </c>
      <c r="H2133" s="1">
        <v>35050</v>
      </c>
      <c r="I2133" s="2">
        <v>41089</v>
      </c>
      <c r="J2133" s="1">
        <v>9529</v>
      </c>
      <c r="K2133" s="3">
        <v>53650</v>
      </c>
      <c r="L2133" s="1">
        <v>8255</v>
      </c>
      <c r="M2133" s="1" t="s">
        <v>79</v>
      </c>
      <c r="N2133" s="1" t="s">
        <v>1406</v>
      </c>
    </row>
    <row r="2134" spans="1:14" x14ac:dyDescent="0.25">
      <c r="A2134" s="1">
        <v>10212</v>
      </c>
      <c r="B2134" s="1" t="s">
        <v>897</v>
      </c>
      <c r="C2134" s="1" t="s">
        <v>15</v>
      </c>
      <c r="D2134" s="1">
        <v>45803</v>
      </c>
      <c r="E2134" s="1" t="s">
        <v>1965</v>
      </c>
      <c r="F2134" s="32" t="str">
        <f>VLOOKUP(E2134,Grupo!A:B,2,0)</f>
        <v>_RX 25-27 M</v>
      </c>
      <c r="G2134" s="1">
        <v>1</v>
      </c>
      <c r="H2134" s="1">
        <v>34726</v>
      </c>
      <c r="I2134" s="2">
        <v>41089</v>
      </c>
      <c r="J2134" s="1">
        <v>9525</v>
      </c>
      <c r="K2134" s="3">
        <v>333333.33</v>
      </c>
      <c r="L2134" s="1">
        <v>8258</v>
      </c>
      <c r="M2134" s="1" t="s">
        <v>15</v>
      </c>
      <c r="N2134" s="1" t="s">
        <v>1722</v>
      </c>
    </row>
    <row r="2135" spans="1:14" x14ac:dyDescent="0.25">
      <c r="A2135" s="1">
        <v>9700</v>
      </c>
      <c r="B2135" s="1" t="s">
        <v>667</v>
      </c>
      <c r="C2135" s="1" t="s">
        <v>314</v>
      </c>
      <c r="D2135" s="1">
        <v>42567</v>
      </c>
      <c r="E2135" s="1" t="s">
        <v>2193</v>
      </c>
      <c r="F2135" s="32" t="str">
        <f>VLOOKUP(E2135,Grupo!A:B,2,0)</f>
        <v>_Colhedoras</v>
      </c>
      <c r="G2135" s="1">
        <v>1</v>
      </c>
      <c r="H2135" s="1">
        <v>35172</v>
      </c>
      <c r="I2135" s="2">
        <v>41092</v>
      </c>
      <c r="J2135" s="1">
        <v>9534</v>
      </c>
      <c r="K2135" s="3">
        <v>23500</v>
      </c>
      <c r="L2135" s="1">
        <v>8315</v>
      </c>
      <c r="M2135" s="1" t="s">
        <v>314</v>
      </c>
      <c r="N2135" s="1" t="s">
        <v>1613</v>
      </c>
    </row>
    <row r="2136" spans="1:14" x14ac:dyDescent="0.25">
      <c r="A2136" s="1">
        <v>1295</v>
      </c>
      <c r="B2136" s="1" t="s">
        <v>406</v>
      </c>
      <c r="C2136" s="1" t="s">
        <v>2</v>
      </c>
      <c r="D2136" s="1">
        <v>37201</v>
      </c>
      <c r="E2136" s="1" t="s">
        <v>2009</v>
      </c>
      <c r="F2136" s="32" t="str">
        <f>VLOOKUP(E2136,Grupo!A:B,2,0)</f>
        <v>_TMX 12-15 m</v>
      </c>
      <c r="G2136" s="1">
        <v>1</v>
      </c>
      <c r="H2136" s="1">
        <v>35283</v>
      </c>
      <c r="I2136" s="2">
        <v>41092</v>
      </c>
      <c r="J2136" s="1">
        <v>9537</v>
      </c>
      <c r="K2136" s="3">
        <v>120500</v>
      </c>
      <c r="L2136" s="1">
        <v>8288</v>
      </c>
      <c r="M2136" s="1" t="s">
        <v>2</v>
      </c>
      <c r="N2136" s="1" t="s">
        <v>1742</v>
      </c>
    </row>
    <row r="2137" spans="1:14" x14ac:dyDescent="0.25">
      <c r="A2137" s="1">
        <v>2320</v>
      </c>
      <c r="B2137" s="1" t="s">
        <v>321</v>
      </c>
      <c r="C2137" s="1" t="s">
        <v>79</v>
      </c>
      <c r="D2137" s="1">
        <v>46268</v>
      </c>
      <c r="E2137" s="1" t="s">
        <v>1985</v>
      </c>
      <c r="F2137" s="32" t="str">
        <f>VLOOKUP(E2137,Grupo!A:B,2,0)</f>
        <v>_Colhedoras</v>
      </c>
      <c r="G2137" s="1">
        <v>1</v>
      </c>
      <c r="H2137" s="1">
        <v>35371</v>
      </c>
      <c r="I2137" s="2">
        <v>41093</v>
      </c>
      <c r="J2137" s="1">
        <v>9547</v>
      </c>
      <c r="K2137" s="3">
        <v>23200</v>
      </c>
      <c r="L2137" s="1">
        <v>8327</v>
      </c>
      <c r="M2137" s="1" t="s">
        <v>79</v>
      </c>
      <c r="N2137" s="1" t="s">
        <v>1406</v>
      </c>
    </row>
    <row r="2138" spans="1:14" x14ac:dyDescent="0.25">
      <c r="A2138" s="1">
        <v>10563</v>
      </c>
      <c r="B2138" s="1" t="s">
        <v>1052</v>
      </c>
      <c r="C2138" s="1" t="s">
        <v>4</v>
      </c>
      <c r="D2138" s="1">
        <v>31744</v>
      </c>
      <c r="E2138" s="1" t="s">
        <v>1153</v>
      </c>
      <c r="F2138" s="32" t="str">
        <f>VLOOKUP(E2138,Grupo!A:B,2,0)</f>
        <v>_RX 0-11m</v>
      </c>
      <c r="G2138" s="1">
        <v>1</v>
      </c>
      <c r="H2138" s="1">
        <v>35359</v>
      </c>
      <c r="I2138" s="2">
        <v>41093</v>
      </c>
      <c r="J2138" s="1">
        <v>9557</v>
      </c>
      <c r="K2138" s="3">
        <v>70622.880000000005</v>
      </c>
      <c r="L2138" s="1" t="s">
        <v>2079</v>
      </c>
      <c r="M2138" s="1" t="s">
        <v>4</v>
      </c>
      <c r="N2138" s="1" t="s">
        <v>1363</v>
      </c>
    </row>
    <row r="2139" spans="1:14" x14ac:dyDescent="0.25">
      <c r="A2139" s="1">
        <v>10310</v>
      </c>
      <c r="B2139" s="1" t="s">
        <v>906</v>
      </c>
      <c r="C2139" s="1" t="s">
        <v>2</v>
      </c>
      <c r="D2139" s="1">
        <v>42918</v>
      </c>
      <c r="E2139" s="1" t="s">
        <v>2019</v>
      </c>
      <c r="F2139" s="32" t="str">
        <f>VLOOKUP(E2139,Grupo!A:B,2,0)</f>
        <v>_TMX 06-10 m</v>
      </c>
      <c r="G2139" s="1">
        <v>1</v>
      </c>
      <c r="H2139" s="1">
        <v>35321</v>
      </c>
      <c r="I2139" s="2">
        <v>41094</v>
      </c>
      <c r="J2139" s="1">
        <v>9561</v>
      </c>
      <c r="K2139" s="3">
        <v>54898</v>
      </c>
      <c r="L2139" s="1">
        <v>8293</v>
      </c>
      <c r="M2139" s="1" t="s">
        <v>2</v>
      </c>
      <c r="N2139" s="1" t="s">
        <v>1193</v>
      </c>
    </row>
    <row r="2140" spans="1:14" x14ac:dyDescent="0.25">
      <c r="A2140" s="1">
        <v>9707</v>
      </c>
      <c r="B2140" s="1" t="s">
        <v>710</v>
      </c>
      <c r="C2140" s="1" t="s">
        <v>2</v>
      </c>
      <c r="D2140" s="1">
        <v>18001</v>
      </c>
      <c r="E2140" s="1" t="s">
        <v>2211</v>
      </c>
      <c r="F2140" s="32" t="e">
        <f>VLOOKUP(E2140,Grupo!A:B,2,0)</f>
        <v>#N/A</v>
      </c>
      <c r="G2140" s="1">
        <v>1</v>
      </c>
      <c r="H2140" s="1">
        <v>35744</v>
      </c>
      <c r="I2140" s="2">
        <v>41095</v>
      </c>
      <c r="J2140" s="1">
        <v>9585</v>
      </c>
      <c r="K2140" s="3">
        <v>22500</v>
      </c>
      <c r="L2140" s="1" t="s">
        <v>2073</v>
      </c>
      <c r="M2140" s="1" t="s">
        <v>2</v>
      </c>
      <c r="N2140" s="1" t="s">
        <v>1634</v>
      </c>
    </row>
    <row r="2141" spans="1:14" x14ac:dyDescent="0.25">
      <c r="A2141" s="1">
        <v>1295</v>
      </c>
      <c r="B2141" s="1" t="s">
        <v>406</v>
      </c>
      <c r="C2141" s="1" t="s">
        <v>2</v>
      </c>
      <c r="D2141" s="1">
        <v>40526</v>
      </c>
      <c r="E2141" s="1" t="s">
        <v>1151</v>
      </c>
      <c r="F2141" s="32" t="str">
        <f>VLOOKUP(E2141,Grupo!A:B,2,0)</f>
        <v>_RX 0-11m</v>
      </c>
      <c r="G2141" s="1">
        <v>1</v>
      </c>
      <c r="H2141" s="1">
        <v>35226</v>
      </c>
      <c r="I2141" s="2">
        <v>41095</v>
      </c>
      <c r="J2141" s="1">
        <v>9570</v>
      </c>
      <c r="K2141" s="3">
        <v>89578</v>
      </c>
      <c r="L2141" s="1">
        <v>8331</v>
      </c>
      <c r="M2141" s="1" t="s">
        <v>2</v>
      </c>
      <c r="N2141" s="1" t="s">
        <v>1801</v>
      </c>
    </row>
    <row r="2142" spans="1:14" x14ac:dyDescent="0.25">
      <c r="A2142" s="1">
        <v>1241</v>
      </c>
      <c r="B2142" s="1" t="s">
        <v>879</v>
      </c>
      <c r="C2142" s="1" t="s">
        <v>2</v>
      </c>
      <c r="D2142" s="1">
        <v>45418</v>
      </c>
      <c r="E2142" s="1" t="s">
        <v>1139</v>
      </c>
      <c r="F2142" s="32" t="str">
        <f>VLOOKUP(E2142,Grupo!A:B,2,0)</f>
        <v>_TMX 02-5 m</v>
      </c>
      <c r="G2142" s="1">
        <v>1</v>
      </c>
      <c r="H2142" s="1">
        <v>35327</v>
      </c>
      <c r="I2142" s="2">
        <v>41095</v>
      </c>
      <c r="J2142" s="1">
        <v>9581</v>
      </c>
      <c r="K2142" s="3">
        <v>61802</v>
      </c>
      <c r="L2142" s="1">
        <v>8296</v>
      </c>
      <c r="M2142" s="1" t="s">
        <v>2</v>
      </c>
      <c r="N2142" s="1" t="s">
        <v>1194</v>
      </c>
    </row>
    <row r="2143" spans="1:14" x14ac:dyDescent="0.25">
      <c r="A2143" s="1">
        <v>880</v>
      </c>
      <c r="B2143" s="1" t="s">
        <v>215</v>
      </c>
      <c r="C2143" s="1" t="s">
        <v>4</v>
      </c>
      <c r="D2143" s="1">
        <v>42918</v>
      </c>
      <c r="E2143" s="1" t="s">
        <v>2019</v>
      </c>
      <c r="F2143" s="32" t="str">
        <f>VLOOKUP(E2143,Grupo!A:B,2,0)</f>
        <v>_TMX 06-10 m</v>
      </c>
      <c r="G2143" s="1">
        <v>1</v>
      </c>
      <c r="H2143" s="1">
        <v>35379</v>
      </c>
      <c r="I2143" s="2">
        <v>41095</v>
      </c>
      <c r="J2143" s="1">
        <v>9569</v>
      </c>
      <c r="K2143" s="3">
        <v>56654.18</v>
      </c>
      <c r="L2143" s="1">
        <v>8330</v>
      </c>
      <c r="M2143" s="1" t="s">
        <v>4</v>
      </c>
      <c r="N2143" s="1" t="s">
        <v>1259</v>
      </c>
    </row>
    <row r="2144" spans="1:14" x14ac:dyDescent="0.25">
      <c r="A2144" s="1">
        <v>10499</v>
      </c>
      <c r="B2144" s="1" t="s">
        <v>1053</v>
      </c>
      <c r="C2144" s="1" t="s">
        <v>15</v>
      </c>
      <c r="D2144" s="1">
        <v>41942</v>
      </c>
      <c r="E2144" s="1" t="s">
        <v>2165</v>
      </c>
      <c r="F2144" s="32" t="str">
        <f>VLOOKUP(E2144,Grupo!A:B,2,0)</f>
        <v>_RX 15-20 m</v>
      </c>
      <c r="G2144" s="1">
        <v>1</v>
      </c>
      <c r="H2144" s="1">
        <v>34685</v>
      </c>
      <c r="I2144" s="2">
        <v>41095</v>
      </c>
      <c r="J2144" s="1">
        <v>9586</v>
      </c>
      <c r="K2144" s="3">
        <v>187720</v>
      </c>
      <c r="L2144" s="1">
        <v>8279</v>
      </c>
      <c r="M2144" s="1" t="s">
        <v>15</v>
      </c>
      <c r="N2144" s="1" t="s">
        <v>1328</v>
      </c>
    </row>
    <row r="2145" spans="1:14" x14ac:dyDescent="0.25">
      <c r="A2145" s="1">
        <v>1295</v>
      </c>
      <c r="B2145" s="1" t="s">
        <v>406</v>
      </c>
      <c r="C2145" s="1" t="s">
        <v>4</v>
      </c>
      <c r="D2145" s="1">
        <v>31744</v>
      </c>
      <c r="E2145" s="1" t="s">
        <v>1153</v>
      </c>
      <c r="F2145" s="32" t="str">
        <f>VLOOKUP(E2145,Grupo!A:B,2,0)</f>
        <v>_RX 0-11m</v>
      </c>
      <c r="G2145" s="1">
        <v>1</v>
      </c>
      <c r="H2145" s="1">
        <v>35280</v>
      </c>
      <c r="I2145" s="2">
        <v>41096</v>
      </c>
      <c r="J2145" s="1">
        <v>9591</v>
      </c>
      <c r="K2145" s="3">
        <v>68580</v>
      </c>
      <c r="L2145" s="1">
        <v>8289</v>
      </c>
      <c r="M2145" s="1" t="s">
        <v>4</v>
      </c>
      <c r="N2145" s="1" t="s">
        <v>1219</v>
      </c>
    </row>
    <row r="2146" spans="1:14" x14ac:dyDescent="0.25">
      <c r="A2146" s="1">
        <v>10276</v>
      </c>
      <c r="B2146" s="1" t="s">
        <v>1014</v>
      </c>
      <c r="C2146" s="1" t="s">
        <v>4</v>
      </c>
      <c r="D2146" s="1">
        <v>42918</v>
      </c>
      <c r="E2146" s="1" t="s">
        <v>2019</v>
      </c>
      <c r="F2146" s="32" t="str">
        <f>VLOOKUP(E2146,Grupo!A:B,2,0)</f>
        <v>_TMX 06-10 m</v>
      </c>
      <c r="G2146" s="1">
        <v>1</v>
      </c>
      <c r="H2146" s="1">
        <v>35551</v>
      </c>
      <c r="I2146" s="2">
        <v>41100</v>
      </c>
      <c r="J2146" s="1">
        <v>9617</v>
      </c>
      <c r="K2146" s="3">
        <v>61330</v>
      </c>
      <c r="L2146" s="1">
        <v>8334</v>
      </c>
      <c r="M2146" s="1" t="s">
        <v>4</v>
      </c>
      <c r="N2146" s="1" t="s">
        <v>1292</v>
      </c>
    </row>
    <row r="2147" spans="1:14" x14ac:dyDescent="0.25">
      <c r="A2147" s="1">
        <v>1241</v>
      </c>
      <c r="B2147" s="1" t="s">
        <v>879</v>
      </c>
      <c r="C2147" s="1" t="s">
        <v>2</v>
      </c>
      <c r="D2147" s="1">
        <v>37090</v>
      </c>
      <c r="E2147" s="1" t="s">
        <v>1142</v>
      </c>
      <c r="F2147" s="32" t="str">
        <f>VLOOKUP(E2147,Grupo!A:B,2,0)</f>
        <v>_TMX 02-5 m</v>
      </c>
      <c r="G2147" s="1">
        <v>1</v>
      </c>
      <c r="H2147" s="1">
        <v>35430</v>
      </c>
      <c r="I2147" s="2">
        <v>41101</v>
      </c>
      <c r="J2147" s="1">
        <v>9634</v>
      </c>
      <c r="K2147" s="3">
        <v>40035</v>
      </c>
      <c r="L2147" s="1">
        <v>8339</v>
      </c>
      <c r="M2147" s="1" t="s">
        <v>2</v>
      </c>
      <c r="N2147" s="1" t="s">
        <v>1194</v>
      </c>
    </row>
    <row r="2148" spans="1:14" x14ac:dyDescent="0.25">
      <c r="A2148" s="1">
        <v>10599</v>
      </c>
      <c r="B2148" s="1" t="s">
        <v>1054</v>
      </c>
      <c r="C2148" s="1" t="s">
        <v>15</v>
      </c>
      <c r="D2148" s="1">
        <v>36952</v>
      </c>
      <c r="E2148" s="1" t="s">
        <v>1141</v>
      </c>
      <c r="F2148" s="32" t="str">
        <f>VLOOKUP(E2148,Grupo!A:B,2,0)</f>
        <v>_TMX 06-10 m</v>
      </c>
      <c r="G2148" s="1">
        <v>1</v>
      </c>
      <c r="H2148" s="1">
        <v>35890</v>
      </c>
      <c r="I2148" s="2">
        <v>41101</v>
      </c>
      <c r="J2148" s="1">
        <v>9628</v>
      </c>
      <c r="K2148" s="3">
        <v>113000</v>
      </c>
      <c r="L2148" s="1">
        <v>8098</v>
      </c>
      <c r="M2148" s="1" t="s">
        <v>15</v>
      </c>
      <c r="N2148" s="1" t="s">
        <v>1802</v>
      </c>
    </row>
    <row r="2149" spans="1:14" x14ac:dyDescent="0.25">
      <c r="A2149" s="1">
        <v>7366</v>
      </c>
      <c r="B2149" s="1" t="s">
        <v>50</v>
      </c>
      <c r="C2149" s="1" t="s">
        <v>2</v>
      </c>
      <c r="D2149" s="1">
        <v>31744</v>
      </c>
      <c r="E2149" s="1" t="s">
        <v>1153</v>
      </c>
      <c r="F2149" s="32" t="str">
        <f>VLOOKUP(E2149,Grupo!A:B,2,0)</f>
        <v>_RX 0-11m</v>
      </c>
      <c r="G2149" s="1">
        <v>1</v>
      </c>
      <c r="H2149" s="1">
        <v>35330</v>
      </c>
      <c r="I2149" s="2">
        <v>41102</v>
      </c>
      <c r="J2149" s="1">
        <v>9644</v>
      </c>
      <c r="K2149" s="3">
        <v>63496.46</v>
      </c>
      <c r="L2149" s="1">
        <v>8299</v>
      </c>
      <c r="M2149" s="1" t="s">
        <v>2</v>
      </c>
      <c r="N2149" s="1" t="s">
        <v>1222</v>
      </c>
    </row>
    <row r="2150" spans="1:14" x14ac:dyDescent="0.25">
      <c r="A2150" s="1">
        <v>816</v>
      </c>
      <c r="B2150" s="1" t="s">
        <v>1055</v>
      </c>
      <c r="C2150" s="1" t="s">
        <v>4</v>
      </c>
      <c r="D2150" s="1">
        <v>45418</v>
      </c>
      <c r="E2150" s="1" t="s">
        <v>1139</v>
      </c>
      <c r="F2150" s="32" t="str">
        <f>VLOOKUP(E2150,Grupo!A:B,2,0)</f>
        <v>_TMX 02-5 m</v>
      </c>
      <c r="G2150" s="1">
        <v>1</v>
      </c>
      <c r="H2150" s="1">
        <v>35388</v>
      </c>
      <c r="I2150" s="2">
        <v>41103</v>
      </c>
      <c r="J2150" s="1">
        <v>9657</v>
      </c>
      <c r="K2150" s="3">
        <v>68000</v>
      </c>
      <c r="L2150" s="1">
        <v>8338</v>
      </c>
      <c r="M2150" s="1" t="s">
        <v>4</v>
      </c>
      <c r="N2150" s="1" t="s">
        <v>1432</v>
      </c>
    </row>
    <row r="2151" spans="1:14" x14ac:dyDescent="0.25">
      <c r="A2151" s="1">
        <v>10451</v>
      </c>
      <c r="B2151" s="1" t="s">
        <v>996</v>
      </c>
      <c r="C2151" s="1" t="s">
        <v>2</v>
      </c>
      <c r="D2151" s="1">
        <v>45418</v>
      </c>
      <c r="E2151" s="1" t="s">
        <v>1139</v>
      </c>
      <c r="F2151" s="32" t="str">
        <f>VLOOKUP(E2151,Grupo!A:B,2,0)</f>
        <v>_TMX 02-5 m</v>
      </c>
      <c r="G2151" s="1">
        <v>1</v>
      </c>
      <c r="H2151" s="1">
        <v>35369</v>
      </c>
      <c r="I2151" s="2">
        <v>41103</v>
      </c>
      <c r="J2151" s="1">
        <v>9672</v>
      </c>
      <c r="K2151" s="3">
        <v>63103</v>
      </c>
      <c r="L2151" s="1">
        <v>8333</v>
      </c>
      <c r="M2151" s="1" t="s">
        <v>2</v>
      </c>
      <c r="N2151" s="1" t="s">
        <v>1649</v>
      </c>
    </row>
    <row r="2152" spans="1:14" x14ac:dyDescent="0.25">
      <c r="A2152" s="1">
        <v>2617</v>
      </c>
      <c r="B2152" s="1" t="s">
        <v>379</v>
      </c>
      <c r="C2152" s="1" t="s">
        <v>2</v>
      </c>
      <c r="D2152" s="1">
        <v>37711</v>
      </c>
      <c r="E2152" s="1" t="s">
        <v>1167</v>
      </c>
      <c r="F2152" s="32" t="str">
        <f>VLOOKUP(E2152,Grupo!A:B,2,0)</f>
        <v>_Distribuidor_Ester</v>
      </c>
      <c r="G2152" s="1">
        <v>1</v>
      </c>
      <c r="H2152" s="1">
        <v>35171</v>
      </c>
      <c r="I2152" s="2">
        <v>41106</v>
      </c>
      <c r="J2152" s="1">
        <v>9681</v>
      </c>
      <c r="K2152" s="3">
        <v>90000</v>
      </c>
      <c r="L2152" s="1">
        <v>8335</v>
      </c>
      <c r="M2152" s="1" t="s">
        <v>2</v>
      </c>
      <c r="N2152" s="1" t="s">
        <v>1444</v>
      </c>
    </row>
    <row r="2153" spans="1:14" x14ac:dyDescent="0.25">
      <c r="A2153" s="1">
        <v>3723</v>
      </c>
      <c r="B2153" s="1" t="s">
        <v>472</v>
      </c>
      <c r="C2153" s="1" t="s">
        <v>79</v>
      </c>
      <c r="D2153" s="1">
        <v>46231</v>
      </c>
      <c r="E2153" s="1" t="s">
        <v>1164</v>
      </c>
      <c r="F2153" s="32" t="str">
        <f>VLOOKUP(E2153,Grupo!A:B,2,0)</f>
        <v>_Colhedoras</v>
      </c>
      <c r="G2153" s="1">
        <v>1</v>
      </c>
      <c r="H2153" s="1">
        <v>35476</v>
      </c>
      <c r="I2153" s="2">
        <v>41107</v>
      </c>
      <c r="J2153" s="1">
        <v>9696</v>
      </c>
      <c r="K2153" s="3">
        <v>32265.35</v>
      </c>
      <c r="L2153" s="1">
        <v>8304</v>
      </c>
      <c r="M2153" s="1" t="s">
        <v>79</v>
      </c>
      <c r="N2153" s="1" t="s">
        <v>1500</v>
      </c>
    </row>
    <row r="2154" spans="1:14" x14ac:dyDescent="0.25">
      <c r="A2154" s="1">
        <v>9486</v>
      </c>
      <c r="B2154" s="1" t="s">
        <v>1046</v>
      </c>
      <c r="C2154" s="1" t="s">
        <v>2</v>
      </c>
      <c r="D2154" s="1">
        <v>39532</v>
      </c>
      <c r="E2154" s="1" t="s">
        <v>1852</v>
      </c>
      <c r="F2154" s="32" t="str">
        <f>VLOOKUP(E2154,Grupo!A:B,2,0)</f>
        <v>_Distribuidor_Ester</v>
      </c>
      <c r="G2154" s="1">
        <v>1</v>
      </c>
      <c r="H2154" s="1">
        <v>35576</v>
      </c>
      <c r="I2154" s="2">
        <v>41107</v>
      </c>
      <c r="J2154" s="1">
        <v>9703</v>
      </c>
      <c r="K2154" s="3">
        <v>75200</v>
      </c>
      <c r="L2154" s="1">
        <v>8336</v>
      </c>
      <c r="M2154" s="1" t="s">
        <v>2</v>
      </c>
      <c r="N2154" s="1" t="s">
        <v>1193</v>
      </c>
    </row>
    <row r="2155" spans="1:14" x14ac:dyDescent="0.25">
      <c r="A2155" s="1">
        <v>3617</v>
      </c>
      <c r="B2155" s="1" t="s">
        <v>702</v>
      </c>
      <c r="C2155" s="1" t="s">
        <v>10</v>
      </c>
      <c r="D2155" s="1">
        <v>34192</v>
      </c>
      <c r="E2155" s="32" t="s">
        <v>3060</v>
      </c>
      <c r="F2155" s="32" t="str">
        <f>VLOOKUP(E2155,Grupo!A:B,2,0)</f>
        <v>_Colhedoras</v>
      </c>
      <c r="G2155" s="1">
        <v>1</v>
      </c>
      <c r="H2155" s="1">
        <v>35504</v>
      </c>
      <c r="I2155" s="2">
        <v>41108</v>
      </c>
      <c r="J2155" s="1">
        <v>9712</v>
      </c>
      <c r="K2155" s="3">
        <v>35940</v>
      </c>
      <c r="L2155" s="1">
        <v>8332</v>
      </c>
      <c r="M2155" s="1" t="s">
        <v>10</v>
      </c>
      <c r="N2155" s="1" t="s">
        <v>1666</v>
      </c>
    </row>
    <row r="2156" spans="1:14" x14ac:dyDescent="0.25">
      <c r="A2156" s="1">
        <v>10535</v>
      </c>
      <c r="B2156" s="1" t="s">
        <v>1056</v>
      </c>
      <c r="C2156" s="1" t="s">
        <v>750</v>
      </c>
      <c r="D2156" s="1">
        <v>39219</v>
      </c>
      <c r="E2156" s="1" t="s">
        <v>1156</v>
      </c>
      <c r="F2156" s="32" t="str">
        <f>VLOOKUP(E2156,Grupo!A:B,2,0)</f>
        <v>_RX 15-20 m</v>
      </c>
      <c r="G2156" s="1">
        <v>1</v>
      </c>
      <c r="H2156" s="1">
        <v>34974</v>
      </c>
      <c r="I2156" s="2">
        <v>41108</v>
      </c>
      <c r="J2156" s="1">
        <v>9738</v>
      </c>
      <c r="K2156" s="3">
        <v>157400</v>
      </c>
      <c r="L2156" s="1">
        <v>8307</v>
      </c>
      <c r="M2156" s="1" t="s">
        <v>750</v>
      </c>
      <c r="N2156" s="1" t="s">
        <v>1803</v>
      </c>
    </row>
    <row r="2157" spans="1:14" x14ac:dyDescent="0.25">
      <c r="A2157" s="1">
        <v>10152</v>
      </c>
      <c r="B2157" s="1" t="s">
        <v>881</v>
      </c>
      <c r="C2157" s="1" t="s">
        <v>29</v>
      </c>
      <c r="D2157" s="1">
        <v>35873</v>
      </c>
      <c r="E2157" s="1" t="s">
        <v>1155</v>
      </c>
      <c r="F2157" s="32" t="str">
        <f>VLOOKUP(E2157,Grupo!A:B,2,0)</f>
        <v>_RX 15-20 m</v>
      </c>
      <c r="G2157" s="1">
        <v>1</v>
      </c>
      <c r="H2157" s="1">
        <v>34970</v>
      </c>
      <c r="I2157" s="2">
        <v>41108</v>
      </c>
      <c r="J2157" s="1">
        <v>9717</v>
      </c>
      <c r="K2157" s="3">
        <v>170000</v>
      </c>
      <c r="L2157" s="1">
        <v>8241</v>
      </c>
      <c r="M2157" s="1" t="s">
        <v>29</v>
      </c>
      <c r="N2157" s="1" t="s">
        <v>1712</v>
      </c>
    </row>
    <row r="2158" spans="1:14" x14ac:dyDescent="0.25">
      <c r="A2158" s="1">
        <v>880</v>
      </c>
      <c r="B2158" s="1" t="s">
        <v>215</v>
      </c>
      <c r="C2158" s="1" t="s">
        <v>4</v>
      </c>
      <c r="D2158" s="1">
        <v>37090</v>
      </c>
      <c r="E2158" s="1" t="s">
        <v>1142</v>
      </c>
      <c r="F2158" s="32" t="str">
        <f>VLOOKUP(E2158,Grupo!A:B,2,0)</f>
        <v>_TMX 02-5 m</v>
      </c>
      <c r="G2158" s="1">
        <v>1</v>
      </c>
      <c r="H2158" s="1">
        <v>35378</v>
      </c>
      <c r="I2158" s="2">
        <v>41108</v>
      </c>
      <c r="J2158" s="1">
        <v>9727</v>
      </c>
      <c r="K2158" s="3">
        <v>44729.49</v>
      </c>
      <c r="L2158" s="1">
        <v>8342</v>
      </c>
      <c r="M2158" s="1" t="s">
        <v>4</v>
      </c>
      <c r="N2158" s="1" t="s">
        <v>1259</v>
      </c>
    </row>
    <row r="2159" spans="1:14" x14ac:dyDescent="0.25">
      <c r="A2159" s="1">
        <v>880</v>
      </c>
      <c r="B2159" s="1" t="s">
        <v>215</v>
      </c>
      <c r="C2159" s="1" t="s">
        <v>4</v>
      </c>
      <c r="D2159" s="1">
        <v>45418</v>
      </c>
      <c r="E2159" s="1" t="s">
        <v>1139</v>
      </c>
      <c r="F2159" s="32" t="str">
        <f>VLOOKUP(E2159,Grupo!A:B,2,0)</f>
        <v>_TMX 02-5 m</v>
      </c>
      <c r="G2159" s="1">
        <v>1</v>
      </c>
      <c r="H2159" s="1">
        <v>35374</v>
      </c>
      <c r="I2159" s="2">
        <v>41108</v>
      </c>
      <c r="J2159" s="1">
        <v>9725</v>
      </c>
      <c r="K2159" s="3">
        <v>69051.509999999995</v>
      </c>
      <c r="L2159" s="1">
        <v>8340</v>
      </c>
      <c r="M2159" s="1" t="s">
        <v>4</v>
      </c>
      <c r="N2159" s="1" t="s">
        <v>1259</v>
      </c>
    </row>
    <row r="2160" spans="1:14" x14ac:dyDescent="0.25">
      <c r="A2160" s="1">
        <v>880</v>
      </c>
      <c r="B2160" s="1" t="s">
        <v>215</v>
      </c>
      <c r="C2160" s="1" t="s">
        <v>4</v>
      </c>
      <c r="D2160" s="1">
        <v>45418</v>
      </c>
      <c r="E2160" s="1" t="s">
        <v>1139</v>
      </c>
      <c r="F2160" s="32" t="str">
        <f>VLOOKUP(E2160,Grupo!A:B,2,0)</f>
        <v>_TMX 02-5 m</v>
      </c>
      <c r="G2160" s="1">
        <v>1</v>
      </c>
      <c r="H2160" s="1">
        <v>35375</v>
      </c>
      <c r="I2160" s="2">
        <v>41108</v>
      </c>
      <c r="J2160" s="1">
        <v>9726</v>
      </c>
      <c r="K2160" s="3">
        <v>69051.509999999995</v>
      </c>
      <c r="L2160" s="1">
        <v>8346</v>
      </c>
      <c r="M2160" s="1" t="s">
        <v>4</v>
      </c>
      <c r="N2160" s="1" t="s">
        <v>1259</v>
      </c>
    </row>
    <row r="2161" spans="1:14" x14ac:dyDescent="0.25">
      <c r="A2161" s="1">
        <v>10524</v>
      </c>
      <c r="B2161" s="1" t="s">
        <v>1057</v>
      </c>
      <c r="C2161" s="1" t="s">
        <v>1</v>
      </c>
      <c r="D2161" s="1">
        <v>40526</v>
      </c>
      <c r="E2161" s="1" t="s">
        <v>1151</v>
      </c>
      <c r="F2161" s="32" t="str">
        <f>VLOOKUP(E2161,Grupo!A:B,2,0)</f>
        <v>_RX 0-11m</v>
      </c>
      <c r="G2161" s="1">
        <v>1</v>
      </c>
      <c r="H2161" s="1">
        <v>34839</v>
      </c>
      <c r="I2161" s="2">
        <v>41109</v>
      </c>
      <c r="J2161" s="1">
        <v>9744</v>
      </c>
      <c r="K2161" s="3">
        <v>117000</v>
      </c>
      <c r="L2161" s="1">
        <v>8306</v>
      </c>
      <c r="M2161" s="1" t="s">
        <v>1</v>
      </c>
      <c r="N2161" s="1" t="s">
        <v>1691</v>
      </c>
    </row>
    <row r="2162" spans="1:14" x14ac:dyDescent="0.25">
      <c r="A2162" s="1">
        <v>9716</v>
      </c>
      <c r="B2162" s="1" t="s">
        <v>660</v>
      </c>
      <c r="C2162" s="1" t="s">
        <v>2</v>
      </c>
      <c r="D2162" s="1">
        <v>42540</v>
      </c>
      <c r="E2162" s="1" t="s">
        <v>2176</v>
      </c>
      <c r="F2162" s="32" t="str">
        <f>VLOOKUP(E2162,Grupo!A:B,2,0)</f>
        <v>_RX 25-27 M</v>
      </c>
      <c r="G2162" s="1">
        <v>1</v>
      </c>
      <c r="H2162" s="1">
        <v>33346</v>
      </c>
      <c r="I2162" s="2">
        <v>41109</v>
      </c>
      <c r="J2162" s="1">
        <v>9751</v>
      </c>
      <c r="K2162" s="3">
        <v>290000</v>
      </c>
      <c r="L2162" s="1">
        <v>8185</v>
      </c>
      <c r="M2162" s="1" t="s">
        <v>2</v>
      </c>
      <c r="N2162" s="1" t="s">
        <v>1610</v>
      </c>
    </row>
    <row r="2163" spans="1:14" x14ac:dyDescent="0.25">
      <c r="A2163" s="1">
        <v>10276</v>
      </c>
      <c r="B2163" s="1" t="s">
        <v>1014</v>
      </c>
      <c r="C2163" s="1" t="s">
        <v>4</v>
      </c>
      <c r="D2163" s="1">
        <v>43239</v>
      </c>
      <c r="E2163" s="1" t="s">
        <v>2018</v>
      </c>
      <c r="F2163" s="32" t="str">
        <f>VLOOKUP(E2163,Grupo!A:B,2,0)</f>
        <v>_TMX 06-10 m</v>
      </c>
      <c r="G2163" s="1">
        <v>1</v>
      </c>
      <c r="H2163" s="1">
        <v>35329</v>
      </c>
      <c r="I2163" s="2">
        <v>41109</v>
      </c>
      <c r="J2163" s="1">
        <v>9742</v>
      </c>
      <c r="K2163" s="3">
        <v>85352.16</v>
      </c>
      <c r="L2163" s="1">
        <v>8343</v>
      </c>
      <c r="M2163" s="1" t="s">
        <v>4</v>
      </c>
      <c r="N2163" s="1" t="s">
        <v>1292</v>
      </c>
    </row>
    <row r="2164" spans="1:14" x14ac:dyDescent="0.25">
      <c r="A2164" s="1">
        <v>1286</v>
      </c>
      <c r="B2164" s="1" t="s">
        <v>247</v>
      </c>
      <c r="C2164" s="1" t="s">
        <v>2</v>
      </c>
      <c r="D2164" s="1">
        <v>32720</v>
      </c>
      <c r="E2164" s="1" t="s">
        <v>2026</v>
      </c>
      <c r="F2164" s="32" t="str">
        <f>VLOOKUP(E2164,Grupo!A:B,2,0)</f>
        <v>_Sega_Pasto</v>
      </c>
      <c r="G2164" s="1">
        <v>1</v>
      </c>
      <c r="H2164" s="1">
        <v>36030</v>
      </c>
      <c r="I2164" s="2">
        <v>41110</v>
      </c>
      <c r="J2164" s="1">
        <v>9754</v>
      </c>
      <c r="K2164" s="3">
        <v>26000</v>
      </c>
      <c r="L2164" s="1">
        <v>8214</v>
      </c>
      <c r="M2164" s="1" t="s">
        <v>2</v>
      </c>
      <c r="N2164" s="1" t="s">
        <v>1358</v>
      </c>
    </row>
    <row r="2165" spans="1:14" x14ac:dyDescent="0.25">
      <c r="A2165" s="1">
        <v>1241</v>
      </c>
      <c r="B2165" s="1" t="s">
        <v>879</v>
      </c>
      <c r="C2165" s="1" t="s">
        <v>2</v>
      </c>
      <c r="D2165" s="1">
        <v>45418</v>
      </c>
      <c r="E2165" s="1" t="s">
        <v>1139</v>
      </c>
      <c r="F2165" s="32" t="str">
        <f>VLOOKUP(E2165,Grupo!A:B,2,0)</f>
        <v>_TMX 02-5 m</v>
      </c>
      <c r="G2165" s="1">
        <v>1</v>
      </c>
      <c r="H2165" s="1">
        <v>35423</v>
      </c>
      <c r="I2165" s="2">
        <v>41113</v>
      </c>
      <c r="J2165" s="1">
        <v>9786</v>
      </c>
      <c r="K2165" s="3">
        <v>61801</v>
      </c>
      <c r="L2165" s="1">
        <v>8345</v>
      </c>
      <c r="M2165" s="1" t="s">
        <v>2</v>
      </c>
      <c r="N2165" s="1" t="s">
        <v>1194</v>
      </c>
    </row>
    <row r="2166" spans="1:14" x14ac:dyDescent="0.25">
      <c r="A2166" s="1">
        <v>1295</v>
      </c>
      <c r="B2166" s="1" t="s">
        <v>406</v>
      </c>
      <c r="C2166" s="1" t="s">
        <v>2</v>
      </c>
      <c r="D2166" s="1">
        <v>45052</v>
      </c>
      <c r="E2166" s="1" t="s">
        <v>1141</v>
      </c>
      <c r="F2166" s="32" t="str">
        <f>VLOOKUP(E2166,Grupo!A:B,2,0)</f>
        <v>_TMX 06-10 m</v>
      </c>
      <c r="G2166" s="1">
        <v>1</v>
      </c>
      <c r="H2166" s="1">
        <v>35921</v>
      </c>
      <c r="I2166" s="2">
        <v>41113</v>
      </c>
      <c r="J2166" s="1">
        <v>9777</v>
      </c>
      <c r="K2166" s="3">
        <v>84435.69</v>
      </c>
      <c r="L2166" s="1">
        <v>7405</v>
      </c>
      <c r="M2166" s="1" t="s">
        <v>2</v>
      </c>
      <c r="N2166" s="1" t="s">
        <v>1801</v>
      </c>
    </row>
    <row r="2167" spans="1:14" x14ac:dyDescent="0.25">
      <c r="A2167" s="1">
        <v>10227</v>
      </c>
      <c r="B2167" s="1" t="s">
        <v>872</v>
      </c>
      <c r="C2167" s="1" t="s">
        <v>10</v>
      </c>
      <c r="D2167" s="1">
        <v>41942</v>
      </c>
      <c r="E2167" s="1" t="s">
        <v>2165</v>
      </c>
      <c r="F2167" s="32" t="str">
        <f>VLOOKUP(E2167,Grupo!A:B,2,0)</f>
        <v>_RX 15-20 m</v>
      </c>
      <c r="G2167" s="1">
        <v>1</v>
      </c>
      <c r="H2167" s="1">
        <v>35277</v>
      </c>
      <c r="I2167" s="2">
        <v>41114</v>
      </c>
      <c r="J2167" s="1">
        <v>9801</v>
      </c>
      <c r="K2167" s="3">
        <v>235000</v>
      </c>
      <c r="L2167" s="1">
        <v>8290</v>
      </c>
      <c r="M2167" s="1" t="s">
        <v>10</v>
      </c>
      <c r="N2167" s="1" t="s">
        <v>1709</v>
      </c>
    </row>
    <row r="2168" spans="1:14" x14ac:dyDescent="0.25">
      <c r="A2168" s="1">
        <v>10571</v>
      </c>
      <c r="B2168" s="1" t="s">
        <v>1058</v>
      </c>
      <c r="C2168" s="1" t="s">
        <v>15</v>
      </c>
      <c r="D2168" s="1">
        <v>31744</v>
      </c>
      <c r="E2168" s="1" t="s">
        <v>1153</v>
      </c>
      <c r="F2168" s="32" t="str">
        <f>VLOOKUP(E2168,Grupo!A:B,2,0)</f>
        <v>_RX 0-11m</v>
      </c>
      <c r="G2168" s="1">
        <v>1</v>
      </c>
      <c r="H2168" s="1">
        <v>35447</v>
      </c>
      <c r="I2168" s="2">
        <v>41120</v>
      </c>
      <c r="J2168" s="1">
        <v>9843</v>
      </c>
      <c r="K2168" s="3">
        <v>97775</v>
      </c>
      <c r="L2168" s="1">
        <v>8347</v>
      </c>
      <c r="M2168" s="1" t="s">
        <v>15</v>
      </c>
      <c r="N2168" s="1" t="s">
        <v>1227</v>
      </c>
    </row>
    <row r="2169" spans="1:14" x14ac:dyDescent="0.25">
      <c r="A2169" s="1">
        <v>880</v>
      </c>
      <c r="B2169" s="1" t="s">
        <v>215</v>
      </c>
      <c r="C2169" s="1" t="s">
        <v>4</v>
      </c>
      <c r="D2169" s="1">
        <v>37090</v>
      </c>
      <c r="E2169" s="1" t="s">
        <v>1142</v>
      </c>
      <c r="F2169" s="32" t="str">
        <f>VLOOKUP(E2169,Grupo!A:B,2,0)</f>
        <v>_TMX 02-5 m</v>
      </c>
      <c r="G2169" s="1">
        <v>1</v>
      </c>
      <c r="H2169" s="1">
        <v>35377</v>
      </c>
      <c r="I2169" s="2">
        <v>41121</v>
      </c>
      <c r="J2169" s="1">
        <v>9850</v>
      </c>
      <c r="K2169" s="3">
        <v>43790.17</v>
      </c>
      <c r="L2169" s="1">
        <v>8355</v>
      </c>
      <c r="M2169" s="1" t="s">
        <v>4</v>
      </c>
      <c r="N2169" s="1" t="s">
        <v>1259</v>
      </c>
    </row>
    <row r="2170" spans="1:14" x14ac:dyDescent="0.25">
      <c r="A2170" s="1">
        <v>10389</v>
      </c>
      <c r="B2170" s="1" t="s">
        <v>1040</v>
      </c>
      <c r="C2170" s="1" t="s">
        <v>79</v>
      </c>
      <c r="D2170" s="1">
        <v>43239</v>
      </c>
      <c r="E2170" s="1" t="s">
        <v>2018</v>
      </c>
      <c r="F2170" s="32" t="str">
        <f>VLOOKUP(E2170,Grupo!A:B,2,0)</f>
        <v>_TMX 06-10 m</v>
      </c>
      <c r="G2170" s="1">
        <v>1</v>
      </c>
      <c r="H2170" s="1">
        <v>35449</v>
      </c>
      <c r="I2170" s="2">
        <v>41121</v>
      </c>
      <c r="J2170" s="1">
        <v>9862</v>
      </c>
      <c r="K2170" s="3">
        <v>85353</v>
      </c>
      <c r="L2170" s="1">
        <v>8325</v>
      </c>
      <c r="M2170" s="1" t="s">
        <v>79</v>
      </c>
      <c r="N2170" s="1" t="s">
        <v>1796</v>
      </c>
    </row>
    <row r="2171" spans="1:14" x14ac:dyDescent="0.25">
      <c r="A2171" s="1">
        <v>10518</v>
      </c>
      <c r="B2171" s="1" t="s">
        <v>1059</v>
      </c>
      <c r="C2171" s="1" t="s">
        <v>79</v>
      </c>
      <c r="D2171" s="1">
        <v>43239</v>
      </c>
      <c r="E2171" s="1" t="s">
        <v>2018</v>
      </c>
      <c r="F2171" s="32" t="str">
        <f>VLOOKUP(E2171,Grupo!A:B,2,0)</f>
        <v>_TMX 06-10 m</v>
      </c>
      <c r="G2171" s="1">
        <v>1</v>
      </c>
      <c r="H2171" s="1">
        <v>35763</v>
      </c>
      <c r="I2171" s="2">
        <v>41121</v>
      </c>
      <c r="J2171" s="1">
        <v>9860</v>
      </c>
      <c r="K2171" s="3">
        <v>107000</v>
      </c>
      <c r="L2171" s="1">
        <v>8356</v>
      </c>
      <c r="M2171" s="1" t="s">
        <v>79</v>
      </c>
      <c r="N2171" s="1" t="s">
        <v>1804</v>
      </c>
    </row>
    <row r="2172" spans="1:14" x14ac:dyDescent="0.25">
      <c r="A2172" s="1">
        <v>10103</v>
      </c>
      <c r="B2172" s="1" t="s">
        <v>853</v>
      </c>
      <c r="C2172" s="1" t="s">
        <v>15</v>
      </c>
      <c r="D2172" s="1">
        <v>33790</v>
      </c>
      <c r="E2172" s="1" t="s">
        <v>1177</v>
      </c>
      <c r="F2172" s="32" t="str">
        <f>VLOOKUP(E2172,Grupo!A:B,2,0)</f>
        <v>_Colhedoras</v>
      </c>
      <c r="G2172" s="1">
        <v>1</v>
      </c>
      <c r="H2172" s="1">
        <v>35794</v>
      </c>
      <c r="I2172" s="2">
        <v>41121</v>
      </c>
      <c r="J2172" s="1">
        <v>9873</v>
      </c>
      <c r="K2172" s="3">
        <v>41629.339999999997</v>
      </c>
      <c r="L2172" s="1">
        <v>8348</v>
      </c>
      <c r="M2172" s="1" t="s">
        <v>15</v>
      </c>
      <c r="N2172" s="1" t="s">
        <v>1698</v>
      </c>
    </row>
    <row r="2173" spans="1:14" x14ac:dyDescent="0.25">
      <c r="A2173" s="1">
        <v>10212</v>
      </c>
      <c r="B2173" s="1" t="s">
        <v>897</v>
      </c>
      <c r="C2173" s="1" t="s">
        <v>15</v>
      </c>
      <c r="D2173" s="1">
        <v>45803</v>
      </c>
      <c r="E2173" s="1" t="s">
        <v>1965</v>
      </c>
      <c r="F2173" s="32" t="str">
        <f>VLOOKUP(E2173,Grupo!A:B,2,0)</f>
        <v>_RX 25-27 M</v>
      </c>
      <c r="G2173" s="1">
        <v>1</v>
      </c>
      <c r="H2173" s="1">
        <v>34727</v>
      </c>
      <c r="I2173" s="2">
        <v>41121</v>
      </c>
      <c r="J2173" s="1">
        <v>9869</v>
      </c>
      <c r="K2173" s="3">
        <v>333333.33</v>
      </c>
      <c r="L2173" s="1">
        <v>8323</v>
      </c>
      <c r="M2173" s="1" t="s">
        <v>15</v>
      </c>
      <c r="N2173" s="1" t="s">
        <v>1722</v>
      </c>
    </row>
    <row r="2174" spans="1:14" x14ac:dyDescent="0.25">
      <c r="A2174" s="1">
        <v>1241</v>
      </c>
      <c r="B2174" s="1" t="s">
        <v>879</v>
      </c>
      <c r="C2174" s="1" t="s">
        <v>2</v>
      </c>
      <c r="D2174" s="1">
        <v>45418</v>
      </c>
      <c r="E2174" s="1" t="s">
        <v>1139</v>
      </c>
      <c r="F2174" s="32" t="str">
        <f>VLOOKUP(E2174,Grupo!A:B,2,0)</f>
        <v>_TMX 02-5 m</v>
      </c>
      <c r="G2174" s="1">
        <v>1</v>
      </c>
      <c r="H2174" s="1">
        <v>35424</v>
      </c>
      <c r="I2174" s="2">
        <v>41122</v>
      </c>
      <c r="J2174" s="1">
        <v>9881</v>
      </c>
      <c r="K2174" s="3">
        <v>61801</v>
      </c>
      <c r="L2174" s="1">
        <v>8349</v>
      </c>
      <c r="M2174" s="1" t="s">
        <v>2</v>
      </c>
      <c r="N2174" s="1" t="s">
        <v>1194</v>
      </c>
    </row>
    <row r="2175" spans="1:14" x14ac:dyDescent="0.25">
      <c r="A2175" s="1">
        <v>10594</v>
      </c>
      <c r="B2175" s="1" t="s">
        <v>1060</v>
      </c>
      <c r="C2175" s="1" t="s">
        <v>79</v>
      </c>
      <c r="D2175" s="1">
        <v>46231</v>
      </c>
      <c r="E2175" s="1" t="s">
        <v>1164</v>
      </c>
      <c r="F2175" s="32" t="str">
        <f>VLOOKUP(E2175,Grupo!A:B,2,0)</f>
        <v>_Colhedoras</v>
      </c>
      <c r="G2175" s="1">
        <v>1</v>
      </c>
      <c r="H2175" s="1">
        <v>36185</v>
      </c>
      <c r="I2175" s="2">
        <v>41123</v>
      </c>
      <c r="J2175" s="1">
        <v>9911</v>
      </c>
      <c r="K2175" s="3">
        <v>32280</v>
      </c>
      <c r="L2175" s="1">
        <v>8361</v>
      </c>
      <c r="M2175" s="1" t="s">
        <v>79</v>
      </c>
      <c r="N2175" s="1" t="s">
        <v>1704</v>
      </c>
    </row>
    <row r="2176" spans="1:14" x14ac:dyDescent="0.25">
      <c r="A2176" s="1">
        <v>10052</v>
      </c>
      <c r="B2176" s="1" t="s">
        <v>825</v>
      </c>
      <c r="C2176" s="1" t="s">
        <v>10</v>
      </c>
      <c r="D2176" s="1">
        <v>40526</v>
      </c>
      <c r="E2176" s="1" t="s">
        <v>1151</v>
      </c>
      <c r="F2176" s="32" t="str">
        <f>VLOOKUP(E2176,Grupo!A:B,2,0)</f>
        <v>_RX 0-11m</v>
      </c>
      <c r="G2176" s="1">
        <v>1</v>
      </c>
      <c r="H2176" s="1">
        <v>35503</v>
      </c>
      <c r="I2176" s="2">
        <v>41124</v>
      </c>
      <c r="J2176" s="1">
        <v>9914</v>
      </c>
      <c r="K2176" s="3">
        <v>94500</v>
      </c>
      <c r="L2176" s="1">
        <v>8344</v>
      </c>
      <c r="M2176" s="1" t="s">
        <v>10</v>
      </c>
      <c r="N2176" s="1" t="s">
        <v>1476</v>
      </c>
    </row>
    <row r="2177" spans="1:14" x14ac:dyDescent="0.25">
      <c r="A2177" s="1">
        <v>10614</v>
      </c>
      <c r="B2177" s="1" t="s">
        <v>1061</v>
      </c>
      <c r="C2177" s="1" t="s">
        <v>2</v>
      </c>
      <c r="D2177" s="1">
        <v>43103</v>
      </c>
      <c r="E2177" s="1" t="s">
        <v>1158</v>
      </c>
      <c r="F2177" s="32" t="str">
        <f>VLOOKUP(E2177,Grupo!A:B,2,0)</f>
        <v>_Unimix</v>
      </c>
      <c r="G2177" s="1">
        <v>1</v>
      </c>
      <c r="H2177" s="1">
        <v>36090</v>
      </c>
      <c r="I2177" s="2">
        <v>41124</v>
      </c>
      <c r="J2177" s="1">
        <v>9928</v>
      </c>
      <c r="K2177" s="3">
        <v>23800</v>
      </c>
      <c r="L2177" s="1">
        <v>8131</v>
      </c>
      <c r="M2177" s="1" t="s">
        <v>2</v>
      </c>
      <c r="N2177" s="1" t="s">
        <v>1245</v>
      </c>
    </row>
    <row r="2178" spans="1:14" x14ac:dyDescent="0.25">
      <c r="A2178" s="1">
        <v>1136</v>
      </c>
      <c r="B2178" s="1" t="s">
        <v>152</v>
      </c>
      <c r="C2178" s="1" t="s">
        <v>2</v>
      </c>
      <c r="D2178" s="1">
        <v>42700</v>
      </c>
      <c r="E2178" s="32" t="s">
        <v>3059</v>
      </c>
      <c r="F2178" s="32" t="str">
        <f>VLOOKUP(E2178,Grupo!A:B,2,0)</f>
        <v>_Wagon</v>
      </c>
      <c r="G2178" s="1">
        <v>1</v>
      </c>
      <c r="H2178" s="1">
        <v>36081</v>
      </c>
      <c r="I2178" s="2">
        <v>41124</v>
      </c>
      <c r="J2178" s="1">
        <v>9912</v>
      </c>
      <c r="K2178" s="3">
        <v>30000</v>
      </c>
      <c r="L2178" s="1">
        <v>8278</v>
      </c>
      <c r="M2178" s="1" t="s">
        <v>2</v>
      </c>
      <c r="N2178" s="1" t="s">
        <v>1211</v>
      </c>
    </row>
    <row r="2179" spans="1:14" x14ac:dyDescent="0.25">
      <c r="A2179" s="1">
        <v>7884</v>
      </c>
      <c r="B2179" s="1" t="s">
        <v>298</v>
      </c>
      <c r="C2179" s="1" t="s">
        <v>55</v>
      </c>
      <c r="D2179" s="1">
        <v>32582</v>
      </c>
      <c r="E2179" s="1" t="s">
        <v>1164</v>
      </c>
      <c r="F2179" s="32" t="str">
        <f>VLOOKUP(E2179,Grupo!A:B,2,0)</f>
        <v>_Colhedoras</v>
      </c>
      <c r="G2179" s="1">
        <v>1</v>
      </c>
      <c r="H2179" s="1">
        <v>36187</v>
      </c>
      <c r="I2179" s="2">
        <v>41127</v>
      </c>
      <c r="J2179" s="1">
        <v>9937</v>
      </c>
      <c r="K2179" s="3">
        <v>23180</v>
      </c>
      <c r="L2179" s="1">
        <v>6923</v>
      </c>
      <c r="M2179" s="1" t="s">
        <v>55</v>
      </c>
      <c r="N2179" s="1" t="s">
        <v>1300</v>
      </c>
    </row>
    <row r="2180" spans="1:14" x14ac:dyDescent="0.25">
      <c r="A2180" s="1">
        <v>1057</v>
      </c>
      <c r="B2180" s="1" t="s">
        <v>1062</v>
      </c>
      <c r="C2180" s="1" t="s">
        <v>10</v>
      </c>
      <c r="D2180" s="1">
        <v>42287</v>
      </c>
      <c r="E2180" s="1" t="s">
        <v>1170</v>
      </c>
      <c r="F2180" s="32" t="str">
        <f>VLOOKUP(E2180,Grupo!A:B,2,0)</f>
        <v>_Distribuidor_Ester</v>
      </c>
      <c r="G2180" s="1">
        <v>1</v>
      </c>
      <c r="H2180" s="1">
        <v>35979</v>
      </c>
      <c r="I2180" s="2">
        <v>41128</v>
      </c>
      <c r="J2180" s="1">
        <v>9948</v>
      </c>
      <c r="K2180" s="3">
        <v>16000</v>
      </c>
      <c r="L2180" s="1">
        <v>8194</v>
      </c>
      <c r="M2180" s="1" t="s">
        <v>10</v>
      </c>
      <c r="N2180" s="1" t="s">
        <v>1271</v>
      </c>
    </row>
    <row r="2181" spans="1:14" x14ac:dyDescent="0.25">
      <c r="A2181" s="1">
        <v>1295</v>
      </c>
      <c r="B2181" s="1" t="s">
        <v>406</v>
      </c>
      <c r="C2181" s="1" t="s">
        <v>2</v>
      </c>
      <c r="D2181" s="1">
        <v>31744</v>
      </c>
      <c r="E2181" s="1" t="s">
        <v>1153</v>
      </c>
      <c r="F2181" s="32" t="str">
        <f>VLOOKUP(E2181,Grupo!A:B,2,0)</f>
        <v>_RX 0-11m</v>
      </c>
      <c r="G2181" s="1">
        <v>1</v>
      </c>
      <c r="H2181" s="1">
        <v>35588</v>
      </c>
      <c r="I2181" s="2">
        <v>41128</v>
      </c>
      <c r="J2181" s="1">
        <v>9957</v>
      </c>
      <c r="K2181" s="3">
        <v>59130</v>
      </c>
      <c r="L2181" s="1">
        <v>8311</v>
      </c>
      <c r="M2181" s="1" t="s">
        <v>2</v>
      </c>
      <c r="N2181" s="1" t="s">
        <v>1441</v>
      </c>
    </row>
    <row r="2182" spans="1:14" x14ac:dyDescent="0.25">
      <c r="A2182" s="1">
        <v>10212</v>
      </c>
      <c r="B2182" s="1" t="s">
        <v>897</v>
      </c>
      <c r="C2182" s="1" t="s">
        <v>15</v>
      </c>
      <c r="D2182" s="1">
        <v>45803</v>
      </c>
      <c r="E2182" s="1" t="s">
        <v>1965</v>
      </c>
      <c r="F2182" s="32" t="str">
        <f>VLOOKUP(E2182,Grupo!A:B,2,0)</f>
        <v>_RX 25-27 M</v>
      </c>
      <c r="G2182" s="1">
        <v>1</v>
      </c>
      <c r="H2182" s="1">
        <v>34729</v>
      </c>
      <c r="I2182" s="2">
        <v>41128</v>
      </c>
      <c r="J2182" s="1">
        <v>9944</v>
      </c>
      <c r="K2182" s="3">
        <v>333333.33</v>
      </c>
      <c r="L2182" s="1">
        <v>8324</v>
      </c>
      <c r="M2182" s="1" t="s">
        <v>15</v>
      </c>
      <c r="N2182" s="1" t="s">
        <v>1722</v>
      </c>
    </row>
    <row r="2183" spans="1:14" x14ac:dyDescent="0.25">
      <c r="A2183" s="1">
        <v>880</v>
      </c>
      <c r="B2183" s="1" t="s">
        <v>215</v>
      </c>
      <c r="C2183" s="1" t="s">
        <v>4</v>
      </c>
      <c r="D2183" s="1">
        <v>45418</v>
      </c>
      <c r="E2183" s="1" t="s">
        <v>1139</v>
      </c>
      <c r="F2183" s="32" t="str">
        <f>VLOOKUP(E2183,Grupo!A:B,2,0)</f>
        <v>_TMX 02-5 m</v>
      </c>
      <c r="G2183" s="1">
        <v>1</v>
      </c>
      <c r="H2183" s="1">
        <v>35376</v>
      </c>
      <c r="I2183" s="2">
        <v>41130</v>
      </c>
      <c r="J2183" s="1">
        <v>9974</v>
      </c>
      <c r="K2183" s="3">
        <v>69051.509999999995</v>
      </c>
      <c r="L2183" s="1">
        <v>8341</v>
      </c>
      <c r="M2183" s="1" t="s">
        <v>4</v>
      </c>
      <c r="N2183" s="1" t="s">
        <v>1259</v>
      </c>
    </row>
    <row r="2184" spans="1:14" x14ac:dyDescent="0.25">
      <c r="A2184" s="1">
        <v>10561</v>
      </c>
      <c r="B2184" s="1" t="s">
        <v>1063</v>
      </c>
      <c r="C2184" s="1" t="s">
        <v>29</v>
      </c>
      <c r="D2184" s="1">
        <v>39532</v>
      </c>
      <c r="E2184" s="1" t="s">
        <v>1852</v>
      </c>
      <c r="F2184" s="32" t="str">
        <f>VLOOKUP(E2184,Grupo!A:B,2,0)</f>
        <v>_Distribuidor_Ester</v>
      </c>
      <c r="G2184" s="1">
        <v>1</v>
      </c>
      <c r="H2184" s="1">
        <v>35353</v>
      </c>
      <c r="I2184" s="2">
        <v>41131</v>
      </c>
      <c r="J2184" s="1">
        <v>10022</v>
      </c>
      <c r="K2184" s="3">
        <v>90000</v>
      </c>
      <c r="L2184" s="1">
        <v>8368</v>
      </c>
      <c r="M2184" s="1" t="s">
        <v>29</v>
      </c>
      <c r="N2184" s="1" t="s">
        <v>1516</v>
      </c>
    </row>
    <row r="2185" spans="1:14" x14ac:dyDescent="0.25">
      <c r="A2185" s="1">
        <v>1295</v>
      </c>
      <c r="B2185" s="1" t="s">
        <v>406</v>
      </c>
      <c r="C2185" s="1" t="s">
        <v>2</v>
      </c>
      <c r="D2185" s="1">
        <v>40526</v>
      </c>
      <c r="E2185" s="1" t="s">
        <v>1151</v>
      </c>
      <c r="F2185" s="32" t="str">
        <f>VLOOKUP(E2185,Grupo!A:B,2,0)</f>
        <v>_RX 0-11m</v>
      </c>
      <c r="G2185" s="1">
        <v>1</v>
      </c>
      <c r="H2185" s="1">
        <v>35587</v>
      </c>
      <c r="I2185" s="2">
        <v>41131</v>
      </c>
      <c r="J2185" s="1">
        <v>10012</v>
      </c>
      <c r="K2185" s="3">
        <v>91300</v>
      </c>
      <c r="L2185" s="1">
        <v>8363</v>
      </c>
      <c r="M2185" s="1" t="s">
        <v>2</v>
      </c>
      <c r="N2185" s="1" t="s">
        <v>1225</v>
      </c>
    </row>
    <row r="2186" spans="1:14" x14ac:dyDescent="0.25">
      <c r="A2186" s="1">
        <v>1295</v>
      </c>
      <c r="B2186" s="1" t="s">
        <v>406</v>
      </c>
      <c r="C2186" s="1" t="s">
        <v>2</v>
      </c>
      <c r="D2186" s="1">
        <v>45418</v>
      </c>
      <c r="E2186" s="1" t="s">
        <v>1139</v>
      </c>
      <c r="F2186" s="32" t="str">
        <f>VLOOKUP(E2186,Grupo!A:B,2,0)</f>
        <v>_TMX 02-5 m</v>
      </c>
      <c r="G2186" s="1">
        <v>1</v>
      </c>
      <c r="H2186" s="1">
        <v>35773</v>
      </c>
      <c r="I2186" s="2">
        <v>41131</v>
      </c>
      <c r="J2186" s="1">
        <v>9994</v>
      </c>
      <c r="K2186" s="3">
        <v>65626.27</v>
      </c>
      <c r="L2186" s="1">
        <v>8329</v>
      </c>
      <c r="M2186" s="1" t="s">
        <v>2</v>
      </c>
      <c r="N2186" s="1" t="s">
        <v>1441</v>
      </c>
    </row>
    <row r="2187" spans="1:14" x14ac:dyDescent="0.25">
      <c r="A2187" s="1">
        <v>9402</v>
      </c>
      <c r="B2187" s="1" t="s">
        <v>728</v>
      </c>
      <c r="C2187" s="1" t="s">
        <v>10</v>
      </c>
      <c r="D2187" s="1">
        <v>31744</v>
      </c>
      <c r="E2187" s="1" t="s">
        <v>1153</v>
      </c>
      <c r="F2187" s="32" t="str">
        <f>VLOOKUP(E2187,Grupo!A:B,2,0)</f>
        <v>_RX 0-11m</v>
      </c>
      <c r="G2187" s="1">
        <v>1</v>
      </c>
      <c r="H2187" s="1">
        <v>35460</v>
      </c>
      <c r="I2187" s="2">
        <v>41135</v>
      </c>
      <c r="J2187" s="1">
        <v>10030</v>
      </c>
      <c r="K2187" s="3">
        <v>63982</v>
      </c>
      <c r="L2187" s="1">
        <v>8370</v>
      </c>
      <c r="M2187" s="1" t="s">
        <v>10</v>
      </c>
      <c r="N2187" s="1" t="s">
        <v>1439</v>
      </c>
    </row>
    <row r="2188" spans="1:14" x14ac:dyDescent="0.25">
      <c r="A2188" s="1">
        <v>3617</v>
      </c>
      <c r="B2188" s="1" t="s">
        <v>702</v>
      </c>
      <c r="C2188" s="1" t="s">
        <v>10</v>
      </c>
      <c r="D2188" s="1">
        <v>45418</v>
      </c>
      <c r="E2188" s="1" t="s">
        <v>1139</v>
      </c>
      <c r="F2188" s="32" t="str">
        <f>VLOOKUP(E2188,Grupo!A:B,2,0)</f>
        <v>_TMX 02-5 m</v>
      </c>
      <c r="G2188" s="1">
        <v>1</v>
      </c>
      <c r="H2188" s="1">
        <v>36096</v>
      </c>
      <c r="I2188" s="2">
        <v>41135</v>
      </c>
      <c r="J2188" s="1">
        <v>10040</v>
      </c>
      <c r="K2188" s="3">
        <v>69924.160000000003</v>
      </c>
      <c r="L2188" s="1">
        <v>8353</v>
      </c>
      <c r="M2188" s="1" t="s">
        <v>10</v>
      </c>
      <c r="N2188" s="1" t="s">
        <v>1666</v>
      </c>
    </row>
    <row r="2189" spans="1:14" x14ac:dyDescent="0.25">
      <c r="A2189" s="1">
        <v>1241</v>
      </c>
      <c r="B2189" s="1" t="s">
        <v>879</v>
      </c>
      <c r="C2189" s="1" t="s">
        <v>2</v>
      </c>
      <c r="D2189" s="1">
        <v>45418</v>
      </c>
      <c r="E2189" s="1" t="s">
        <v>1139</v>
      </c>
      <c r="F2189" s="32" t="str">
        <f>VLOOKUP(E2189,Grupo!A:B,2,0)</f>
        <v>_TMX 02-5 m</v>
      </c>
      <c r="G2189" s="1">
        <v>1</v>
      </c>
      <c r="H2189" s="1">
        <v>35425</v>
      </c>
      <c r="I2189" s="2">
        <v>41135</v>
      </c>
      <c r="J2189" s="1">
        <v>10038</v>
      </c>
      <c r="K2189" s="3">
        <v>61801</v>
      </c>
      <c r="L2189" s="1">
        <v>8350</v>
      </c>
      <c r="M2189" s="1" t="s">
        <v>2</v>
      </c>
      <c r="N2189" s="1" t="s">
        <v>1194</v>
      </c>
    </row>
    <row r="2190" spans="1:14" x14ac:dyDescent="0.25">
      <c r="A2190" s="1">
        <v>1241</v>
      </c>
      <c r="B2190" s="1" t="s">
        <v>879</v>
      </c>
      <c r="C2190" s="1" t="s">
        <v>2</v>
      </c>
      <c r="D2190" s="1">
        <v>45418</v>
      </c>
      <c r="E2190" s="1" t="s">
        <v>1139</v>
      </c>
      <c r="F2190" s="32" t="str">
        <f>VLOOKUP(E2190,Grupo!A:B,2,0)</f>
        <v>_TMX 02-5 m</v>
      </c>
      <c r="G2190" s="1">
        <v>1</v>
      </c>
      <c r="H2190" s="1">
        <v>35426</v>
      </c>
      <c r="I2190" s="2">
        <v>41135</v>
      </c>
      <c r="J2190" s="1">
        <v>10039</v>
      </c>
      <c r="K2190" s="3">
        <v>61801</v>
      </c>
      <c r="L2190" s="1">
        <v>8357</v>
      </c>
      <c r="M2190" s="1" t="s">
        <v>2</v>
      </c>
      <c r="N2190" s="1" t="s">
        <v>1194</v>
      </c>
    </row>
    <row r="2191" spans="1:14" x14ac:dyDescent="0.25">
      <c r="A2191" s="1">
        <v>1295</v>
      </c>
      <c r="B2191" s="1" t="s">
        <v>406</v>
      </c>
      <c r="C2191" s="1" t="s">
        <v>2</v>
      </c>
      <c r="D2191" s="1">
        <v>45418</v>
      </c>
      <c r="E2191" s="1" t="s">
        <v>1139</v>
      </c>
      <c r="F2191" s="32" t="str">
        <f>VLOOKUP(E2191,Grupo!A:B,2,0)</f>
        <v>_TMX 02-5 m</v>
      </c>
      <c r="G2191" s="1">
        <v>1</v>
      </c>
      <c r="H2191" s="1">
        <v>36309</v>
      </c>
      <c r="I2191" s="2">
        <v>41135</v>
      </c>
      <c r="J2191" s="1">
        <v>10032</v>
      </c>
      <c r="K2191" s="3">
        <v>67600</v>
      </c>
      <c r="L2191" s="1">
        <v>8372</v>
      </c>
      <c r="M2191" s="1" t="s">
        <v>2</v>
      </c>
      <c r="N2191" s="1" t="s">
        <v>1805</v>
      </c>
    </row>
    <row r="2192" spans="1:14" x14ac:dyDescent="0.25">
      <c r="A2192" s="1">
        <v>7811</v>
      </c>
      <c r="B2192" s="1" t="s">
        <v>1064</v>
      </c>
      <c r="C2192" s="1" t="s">
        <v>79</v>
      </c>
      <c r="D2192" s="1">
        <v>41711</v>
      </c>
      <c r="E2192" s="32" t="s">
        <v>3057</v>
      </c>
      <c r="F2192" s="32" t="str">
        <f>VLOOKUP(E2192,Grupo!A:B,2,0)</f>
        <v>_VM 2-8 m</v>
      </c>
      <c r="G2192" s="1">
        <v>1</v>
      </c>
      <c r="H2192" s="1">
        <v>35984</v>
      </c>
      <c r="I2192" s="2">
        <v>41135</v>
      </c>
      <c r="J2192" s="1">
        <v>10037</v>
      </c>
      <c r="K2192" s="3">
        <v>58740</v>
      </c>
      <c r="L2192" s="1">
        <v>8371</v>
      </c>
      <c r="M2192" s="1" t="s">
        <v>79</v>
      </c>
      <c r="N2192" s="1" t="s">
        <v>1740</v>
      </c>
    </row>
    <row r="2193" spans="1:14" x14ac:dyDescent="0.25">
      <c r="A2193" s="1">
        <v>9583</v>
      </c>
      <c r="B2193" s="1" t="s">
        <v>631</v>
      </c>
      <c r="C2193" s="1" t="s">
        <v>2</v>
      </c>
      <c r="D2193" s="1">
        <v>37090</v>
      </c>
      <c r="E2193" s="1" t="s">
        <v>1142</v>
      </c>
      <c r="F2193" s="32" t="str">
        <f>VLOOKUP(E2193,Grupo!A:B,2,0)</f>
        <v>_TMX 02-5 m</v>
      </c>
      <c r="G2193" s="1">
        <v>1</v>
      </c>
      <c r="H2193" s="1">
        <v>35487</v>
      </c>
      <c r="I2193" s="2">
        <v>41136</v>
      </c>
      <c r="J2193" s="1">
        <v>10067</v>
      </c>
      <c r="K2193" s="3">
        <v>41650</v>
      </c>
      <c r="L2193" s="1">
        <v>8358</v>
      </c>
      <c r="M2193" s="1" t="s">
        <v>2</v>
      </c>
      <c r="N2193" s="1" t="s">
        <v>1355</v>
      </c>
    </row>
    <row r="2194" spans="1:14" x14ac:dyDescent="0.25">
      <c r="A2194" s="1">
        <v>10276</v>
      </c>
      <c r="B2194" s="1" t="s">
        <v>1014</v>
      </c>
      <c r="C2194" s="1" t="s">
        <v>4</v>
      </c>
      <c r="D2194" s="1">
        <v>43239</v>
      </c>
      <c r="E2194" s="1" t="s">
        <v>2018</v>
      </c>
      <c r="F2194" s="32" t="str">
        <f>VLOOKUP(E2194,Grupo!A:B,2,0)</f>
        <v>_TMX 06-10 m</v>
      </c>
      <c r="G2194" s="1">
        <v>1</v>
      </c>
      <c r="H2194" s="1">
        <v>35947</v>
      </c>
      <c r="I2194" s="2">
        <v>41137</v>
      </c>
      <c r="J2194" s="1">
        <v>10095</v>
      </c>
      <c r="K2194" s="3">
        <v>80922.880000000005</v>
      </c>
      <c r="L2194" s="1">
        <v>8364</v>
      </c>
      <c r="M2194" s="1" t="s">
        <v>4</v>
      </c>
      <c r="N2194" s="1" t="s">
        <v>1292</v>
      </c>
    </row>
    <row r="2195" spans="1:14" x14ac:dyDescent="0.25">
      <c r="A2195" s="1">
        <v>1259</v>
      </c>
      <c r="B2195" s="1" t="s">
        <v>1065</v>
      </c>
      <c r="C2195" s="1" t="s">
        <v>67</v>
      </c>
      <c r="D2195" s="1">
        <v>33790</v>
      </c>
      <c r="E2195" s="1" t="s">
        <v>1177</v>
      </c>
      <c r="F2195" s="32" t="str">
        <f>VLOOKUP(E2195,Grupo!A:B,2,0)</f>
        <v>_Colhedoras</v>
      </c>
      <c r="G2195" s="1">
        <v>1</v>
      </c>
      <c r="H2195" s="1">
        <v>36342</v>
      </c>
      <c r="I2195" s="2">
        <v>41137</v>
      </c>
      <c r="J2195" s="1">
        <v>10097</v>
      </c>
      <c r="K2195" s="3">
        <v>55000</v>
      </c>
      <c r="L2195" s="1">
        <v>6535</v>
      </c>
      <c r="M2195" s="1" t="s">
        <v>67</v>
      </c>
      <c r="N2195" s="1" t="s">
        <v>1806</v>
      </c>
    </row>
    <row r="2196" spans="1:14" x14ac:dyDescent="0.25">
      <c r="A2196" s="1">
        <v>1259</v>
      </c>
      <c r="B2196" s="1" t="s">
        <v>1065</v>
      </c>
      <c r="C2196" s="1" t="s">
        <v>67</v>
      </c>
      <c r="D2196" s="1">
        <v>33790</v>
      </c>
      <c r="E2196" s="1" t="s">
        <v>1177</v>
      </c>
      <c r="F2196" s="32" t="str">
        <f>VLOOKUP(E2196,Grupo!A:B,2,0)</f>
        <v>_Colhedoras</v>
      </c>
      <c r="G2196" s="1">
        <v>1</v>
      </c>
      <c r="H2196" s="1">
        <v>36343</v>
      </c>
      <c r="I2196" s="2">
        <v>41137</v>
      </c>
      <c r="J2196" s="1">
        <v>10098</v>
      </c>
      <c r="K2196" s="3">
        <v>55000</v>
      </c>
      <c r="L2196" s="1" t="s">
        <v>2080</v>
      </c>
      <c r="M2196" s="1" t="s">
        <v>67</v>
      </c>
      <c r="N2196" s="1" t="s">
        <v>1806</v>
      </c>
    </row>
    <row r="2197" spans="1:14" x14ac:dyDescent="0.25">
      <c r="A2197" s="1">
        <v>7366</v>
      </c>
      <c r="B2197" s="1" t="s">
        <v>50</v>
      </c>
      <c r="C2197" s="1" t="s">
        <v>2</v>
      </c>
      <c r="D2197" s="1">
        <v>35509</v>
      </c>
      <c r="E2197" s="1" t="s">
        <v>1168</v>
      </c>
      <c r="F2197" s="32" t="str">
        <f>VLOOKUP(E2197,Grupo!A:B,2,0)</f>
        <v>_Distribuidor_Ester</v>
      </c>
      <c r="G2197" s="1">
        <v>1</v>
      </c>
      <c r="H2197" s="1">
        <v>35332</v>
      </c>
      <c r="I2197" s="2">
        <v>41141</v>
      </c>
      <c r="J2197" s="1">
        <v>10125</v>
      </c>
      <c r="K2197" s="3">
        <v>66348</v>
      </c>
      <c r="L2197" s="1">
        <v>8292</v>
      </c>
      <c r="M2197" s="1" t="s">
        <v>2</v>
      </c>
      <c r="N2197" s="1" t="s">
        <v>1222</v>
      </c>
    </row>
    <row r="2198" spans="1:14" x14ac:dyDescent="0.25">
      <c r="A2198" s="1">
        <v>816</v>
      </c>
      <c r="B2198" s="1" t="s">
        <v>1055</v>
      </c>
      <c r="C2198" s="1" t="s">
        <v>4</v>
      </c>
      <c r="D2198" s="1">
        <v>37090</v>
      </c>
      <c r="E2198" s="1" t="s">
        <v>1142</v>
      </c>
      <c r="F2198" s="32" t="str">
        <f>VLOOKUP(E2198,Grupo!A:B,2,0)</f>
        <v>_TMX 02-5 m</v>
      </c>
      <c r="G2198" s="1">
        <v>1</v>
      </c>
      <c r="H2198" s="1">
        <v>35854</v>
      </c>
      <c r="I2198" s="2">
        <v>41141</v>
      </c>
      <c r="J2198" s="1">
        <v>10116</v>
      </c>
      <c r="K2198" s="3">
        <v>47508.17</v>
      </c>
      <c r="L2198" s="1">
        <v>8378</v>
      </c>
      <c r="M2198" s="1" t="s">
        <v>4</v>
      </c>
      <c r="N2198" s="1" t="s">
        <v>1432</v>
      </c>
    </row>
    <row r="2199" spans="1:14" x14ac:dyDescent="0.25">
      <c r="A2199" s="1">
        <v>10082</v>
      </c>
      <c r="B2199" s="1" t="s">
        <v>835</v>
      </c>
      <c r="C2199" s="1" t="s">
        <v>4</v>
      </c>
      <c r="D2199" s="1">
        <v>37090</v>
      </c>
      <c r="E2199" s="1" t="s">
        <v>1142</v>
      </c>
      <c r="F2199" s="32" t="str">
        <f>VLOOKUP(E2199,Grupo!A:B,2,0)</f>
        <v>_TMX 02-5 m</v>
      </c>
      <c r="G2199" s="1">
        <v>1</v>
      </c>
      <c r="H2199" s="1">
        <v>35615</v>
      </c>
      <c r="I2199" s="2">
        <v>41141</v>
      </c>
      <c r="J2199" s="1">
        <v>10126</v>
      </c>
      <c r="K2199" s="3">
        <v>48978</v>
      </c>
      <c r="L2199" s="1">
        <v>8369</v>
      </c>
      <c r="M2199" s="1" t="s">
        <v>4</v>
      </c>
      <c r="N2199" s="1" t="s">
        <v>1514</v>
      </c>
    </row>
    <row r="2200" spans="1:14" x14ac:dyDescent="0.25">
      <c r="A2200" s="1">
        <v>1295</v>
      </c>
      <c r="B2200" s="1" t="s">
        <v>406</v>
      </c>
      <c r="C2200" s="1" t="s">
        <v>2</v>
      </c>
      <c r="D2200" s="1">
        <v>37090</v>
      </c>
      <c r="E2200" s="1" t="s">
        <v>1142</v>
      </c>
      <c r="F2200" s="32" t="str">
        <f>VLOOKUP(E2200,Grupo!A:B,2,0)</f>
        <v>_TMX 02-5 m</v>
      </c>
      <c r="G2200" s="1">
        <v>1</v>
      </c>
      <c r="H2200" s="1">
        <v>35943</v>
      </c>
      <c r="I2200" s="2">
        <v>41142</v>
      </c>
      <c r="J2200" s="1">
        <v>10137</v>
      </c>
      <c r="K2200" s="3">
        <v>43827.99</v>
      </c>
      <c r="L2200" s="1">
        <v>8384</v>
      </c>
      <c r="M2200" s="1" t="s">
        <v>2</v>
      </c>
      <c r="N2200" s="1" t="s">
        <v>1498</v>
      </c>
    </row>
    <row r="2201" spans="1:14" x14ac:dyDescent="0.25">
      <c r="A2201" s="1">
        <v>9410</v>
      </c>
      <c r="B2201" s="1" t="s">
        <v>977</v>
      </c>
      <c r="C2201" s="1" t="s">
        <v>15</v>
      </c>
      <c r="D2201" s="1">
        <v>31744</v>
      </c>
      <c r="E2201" s="1" t="s">
        <v>1153</v>
      </c>
      <c r="F2201" s="32" t="str">
        <f>VLOOKUP(E2201,Grupo!A:B,2,0)</f>
        <v>_RX 0-11m</v>
      </c>
      <c r="G2201" s="1">
        <v>1</v>
      </c>
      <c r="H2201" s="1">
        <v>35681</v>
      </c>
      <c r="I2201" s="2">
        <v>41143</v>
      </c>
      <c r="J2201" s="1">
        <v>10142</v>
      </c>
      <c r="K2201" s="3">
        <v>67936.75</v>
      </c>
      <c r="L2201" s="1">
        <v>8382</v>
      </c>
      <c r="M2201" s="1" t="s">
        <v>15</v>
      </c>
      <c r="N2201" s="1" t="s">
        <v>1648</v>
      </c>
    </row>
    <row r="2202" spans="1:14" x14ac:dyDescent="0.25">
      <c r="A2202" s="1">
        <v>1295</v>
      </c>
      <c r="B2202" s="1" t="s">
        <v>406</v>
      </c>
      <c r="C2202" s="1" t="s">
        <v>4</v>
      </c>
      <c r="D2202" s="1">
        <v>29198</v>
      </c>
      <c r="E2202" s="1" t="s">
        <v>1150</v>
      </c>
      <c r="F2202" s="32" t="str">
        <f>VLOOKUP(E2202,Grupo!A:B,2,0)</f>
        <v>_TMX 02-5 m</v>
      </c>
      <c r="G2202" s="1">
        <v>1</v>
      </c>
      <c r="H2202" s="1">
        <v>36059</v>
      </c>
      <c r="I2202" s="2">
        <v>41144</v>
      </c>
      <c r="J2202" s="1">
        <v>10163</v>
      </c>
      <c r="K2202" s="3">
        <v>44000</v>
      </c>
      <c r="L2202" s="1">
        <v>4280</v>
      </c>
      <c r="M2202" s="1" t="s">
        <v>4</v>
      </c>
      <c r="N2202" s="1" t="s">
        <v>1219</v>
      </c>
    </row>
    <row r="2203" spans="1:14" x14ac:dyDescent="0.25">
      <c r="A2203" s="1">
        <v>9665</v>
      </c>
      <c r="B2203" s="1" t="s">
        <v>649</v>
      </c>
      <c r="C2203" s="1" t="s">
        <v>29</v>
      </c>
      <c r="D2203" s="1">
        <v>46231</v>
      </c>
      <c r="E2203" s="1" t="s">
        <v>1164</v>
      </c>
      <c r="F2203" s="32" t="str">
        <f>VLOOKUP(E2203,Grupo!A:B,2,0)</f>
        <v>_Colhedoras</v>
      </c>
      <c r="G2203" s="1">
        <v>1</v>
      </c>
      <c r="H2203" s="1">
        <v>35978</v>
      </c>
      <c r="I2203" s="2">
        <v>41149</v>
      </c>
      <c r="J2203" s="1">
        <v>10211</v>
      </c>
      <c r="K2203" s="3">
        <v>32300</v>
      </c>
      <c r="L2203" s="1">
        <v>8376</v>
      </c>
      <c r="M2203" s="1" t="s">
        <v>29</v>
      </c>
      <c r="N2203" s="1" t="s">
        <v>1537</v>
      </c>
    </row>
    <row r="2204" spans="1:14" x14ac:dyDescent="0.25">
      <c r="A2204" s="1">
        <v>880</v>
      </c>
      <c r="B2204" s="1" t="s">
        <v>215</v>
      </c>
      <c r="C2204" s="1" t="s">
        <v>4</v>
      </c>
      <c r="D2204" s="1">
        <v>37090</v>
      </c>
      <c r="E2204" s="1" t="s">
        <v>1142</v>
      </c>
      <c r="F2204" s="32" t="str">
        <f>VLOOKUP(E2204,Grupo!A:B,2,0)</f>
        <v>_TMX 02-5 m</v>
      </c>
      <c r="G2204" s="1">
        <v>1</v>
      </c>
      <c r="H2204" s="1">
        <v>36015</v>
      </c>
      <c r="I2204" s="2">
        <v>41149</v>
      </c>
      <c r="J2204" s="1">
        <v>10214</v>
      </c>
      <c r="K2204" s="3">
        <v>45779</v>
      </c>
      <c r="L2204" s="1">
        <v>8388</v>
      </c>
      <c r="M2204" s="1" t="s">
        <v>4</v>
      </c>
      <c r="N2204" s="1" t="s">
        <v>1259</v>
      </c>
    </row>
    <row r="2205" spans="1:14" x14ac:dyDescent="0.25">
      <c r="A2205" s="1">
        <v>880</v>
      </c>
      <c r="B2205" s="1" t="s">
        <v>215</v>
      </c>
      <c r="C2205" s="1" t="s">
        <v>4</v>
      </c>
      <c r="D2205" s="1">
        <v>37090</v>
      </c>
      <c r="E2205" s="1" t="s">
        <v>1142</v>
      </c>
      <c r="F2205" s="32" t="str">
        <f>VLOOKUP(E2205,Grupo!A:B,2,0)</f>
        <v>_TMX 02-5 m</v>
      </c>
      <c r="G2205" s="1">
        <v>1</v>
      </c>
      <c r="H2205" s="1">
        <v>36016</v>
      </c>
      <c r="I2205" s="2">
        <v>41149</v>
      </c>
      <c r="J2205" s="1">
        <v>10215</v>
      </c>
      <c r="K2205" s="3">
        <v>45779</v>
      </c>
      <c r="L2205" s="1">
        <v>8389</v>
      </c>
      <c r="M2205" s="1" t="s">
        <v>4</v>
      </c>
      <c r="N2205" s="1" t="s">
        <v>1259</v>
      </c>
    </row>
    <row r="2206" spans="1:14" x14ac:dyDescent="0.25">
      <c r="A2206" s="1">
        <v>1295</v>
      </c>
      <c r="B2206" s="1" t="s">
        <v>406</v>
      </c>
      <c r="C2206" s="1" t="s">
        <v>2</v>
      </c>
      <c r="D2206" s="1">
        <v>37143</v>
      </c>
      <c r="E2206" s="1" t="s">
        <v>1147</v>
      </c>
      <c r="F2206" s="32" t="str">
        <f>VLOOKUP(E2206,Grupo!A:B,2,0)</f>
        <v>_TMX 06-10 m</v>
      </c>
      <c r="G2206" s="1">
        <v>1</v>
      </c>
      <c r="H2206" s="1">
        <v>36378</v>
      </c>
      <c r="I2206" s="2">
        <v>41149</v>
      </c>
      <c r="J2206" s="1">
        <v>10219</v>
      </c>
      <c r="K2206" s="3">
        <v>55600</v>
      </c>
      <c r="L2206" s="1">
        <v>8195</v>
      </c>
      <c r="M2206" s="1" t="s">
        <v>2</v>
      </c>
      <c r="N2206" s="1" t="s">
        <v>1807</v>
      </c>
    </row>
    <row r="2207" spans="1:14" x14ac:dyDescent="0.25">
      <c r="A2207" s="1">
        <v>1241</v>
      </c>
      <c r="B2207" s="1" t="s">
        <v>879</v>
      </c>
      <c r="C2207" s="1" t="s">
        <v>2</v>
      </c>
      <c r="D2207" s="1">
        <v>42700</v>
      </c>
      <c r="E2207" s="32" t="s">
        <v>3059</v>
      </c>
      <c r="F2207" s="32" t="str">
        <f>VLOOKUP(E2207,Grupo!A:B,2,0)</f>
        <v>_Wagon</v>
      </c>
      <c r="G2207" s="1">
        <v>1</v>
      </c>
      <c r="H2207" s="1">
        <v>36387</v>
      </c>
      <c r="I2207" s="2">
        <v>41151</v>
      </c>
      <c r="J2207" s="1">
        <v>10256</v>
      </c>
      <c r="K2207" s="3">
        <v>18000</v>
      </c>
      <c r="L2207" s="1">
        <v>7929</v>
      </c>
      <c r="M2207" s="1" t="s">
        <v>2</v>
      </c>
      <c r="N2207" s="1" t="s">
        <v>1194</v>
      </c>
    </row>
    <row r="2208" spans="1:14" x14ac:dyDescent="0.25">
      <c r="A2208" s="1">
        <v>10598</v>
      </c>
      <c r="B2208" s="1" t="s">
        <v>1066</v>
      </c>
      <c r="C2208" s="1" t="s">
        <v>10</v>
      </c>
      <c r="D2208" s="1">
        <v>40526</v>
      </c>
      <c r="E2208" s="1" t="s">
        <v>1151</v>
      </c>
      <c r="F2208" s="32" t="str">
        <f>VLOOKUP(E2208,Grupo!A:B,2,0)</f>
        <v>_RX 0-11m</v>
      </c>
      <c r="G2208" s="1">
        <v>1</v>
      </c>
      <c r="H2208" s="1">
        <v>35858</v>
      </c>
      <c r="I2208" s="2">
        <v>41152</v>
      </c>
      <c r="J2208" s="1">
        <v>10265</v>
      </c>
      <c r="K2208" s="3">
        <v>125500</v>
      </c>
      <c r="L2208" s="1">
        <v>8393</v>
      </c>
      <c r="M2208" s="1" t="s">
        <v>10</v>
      </c>
      <c r="N2208" s="1" t="s">
        <v>1808</v>
      </c>
    </row>
    <row r="2209" spans="1:14" x14ac:dyDescent="0.25">
      <c r="A2209" s="1">
        <v>7811</v>
      </c>
      <c r="B2209" s="1" t="s">
        <v>1064</v>
      </c>
      <c r="C2209" s="1" t="s">
        <v>79</v>
      </c>
      <c r="D2209" s="1">
        <v>36952</v>
      </c>
      <c r="E2209" s="1" t="s">
        <v>1141</v>
      </c>
      <c r="F2209" s="32" t="str">
        <f>VLOOKUP(E2209,Grupo!A:B,2,0)</f>
        <v>_TMX 06-10 m</v>
      </c>
      <c r="G2209" s="1">
        <v>1</v>
      </c>
      <c r="H2209" s="1">
        <v>35983</v>
      </c>
      <c r="I2209" s="2">
        <v>41152</v>
      </c>
      <c r="J2209" s="1">
        <v>10268</v>
      </c>
      <c r="K2209" s="3">
        <v>94400</v>
      </c>
      <c r="L2209" s="1">
        <v>8379</v>
      </c>
      <c r="M2209" s="1" t="s">
        <v>79</v>
      </c>
      <c r="N2209" s="1" t="s">
        <v>1740</v>
      </c>
    </row>
    <row r="2210" spans="1:14" x14ac:dyDescent="0.25">
      <c r="A2210" s="1">
        <v>2320</v>
      </c>
      <c r="B2210" s="1" t="s">
        <v>321</v>
      </c>
      <c r="C2210" s="1" t="s">
        <v>79</v>
      </c>
      <c r="D2210" s="1">
        <v>46231</v>
      </c>
      <c r="E2210" s="1" t="s">
        <v>1164</v>
      </c>
      <c r="F2210" s="32" t="str">
        <f>VLOOKUP(E2210,Grupo!A:B,2,0)</f>
        <v>_Colhedoras</v>
      </c>
      <c r="G2210" s="1">
        <v>1</v>
      </c>
      <c r="H2210" s="1">
        <v>36391</v>
      </c>
      <c r="I2210" s="2">
        <v>41155</v>
      </c>
      <c r="J2210" s="1">
        <v>10287</v>
      </c>
      <c r="K2210" s="3">
        <v>31492</v>
      </c>
      <c r="L2210" s="1">
        <v>8361</v>
      </c>
      <c r="M2210" s="1" t="s">
        <v>79</v>
      </c>
      <c r="N2210" s="1" t="s">
        <v>1406</v>
      </c>
    </row>
    <row r="2211" spans="1:14" x14ac:dyDescent="0.25">
      <c r="A2211" s="1">
        <v>3723</v>
      </c>
      <c r="B2211" s="1" t="s">
        <v>472</v>
      </c>
      <c r="C2211" s="1" t="s">
        <v>79</v>
      </c>
      <c r="D2211" s="1">
        <v>46231</v>
      </c>
      <c r="E2211" s="1" t="s">
        <v>1164</v>
      </c>
      <c r="F2211" s="32" t="str">
        <f>VLOOKUP(E2211,Grupo!A:B,2,0)</f>
        <v>_Colhedoras</v>
      </c>
      <c r="G2211" s="1">
        <v>1</v>
      </c>
      <c r="H2211" s="1">
        <v>36046</v>
      </c>
      <c r="I2211" s="2">
        <v>41155</v>
      </c>
      <c r="J2211" s="1">
        <v>10280</v>
      </c>
      <c r="K2211" s="3">
        <v>32280</v>
      </c>
      <c r="L2211" s="1">
        <v>8383</v>
      </c>
      <c r="M2211" s="1" t="s">
        <v>79</v>
      </c>
      <c r="N2211" s="1" t="s">
        <v>1500</v>
      </c>
    </row>
    <row r="2212" spans="1:14" x14ac:dyDescent="0.25">
      <c r="A2212" s="1">
        <v>1295</v>
      </c>
      <c r="B2212" s="1" t="s">
        <v>406</v>
      </c>
      <c r="C2212" s="1" t="s">
        <v>2</v>
      </c>
      <c r="D2212" s="1">
        <v>40526</v>
      </c>
      <c r="E2212" s="1" t="s">
        <v>1151</v>
      </c>
      <c r="F2212" s="32" t="str">
        <f>VLOOKUP(E2212,Grupo!A:B,2,0)</f>
        <v>_RX 0-11m</v>
      </c>
      <c r="G2212" s="1">
        <v>1</v>
      </c>
      <c r="H2212" s="1">
        <v>35741</v>
      </c>
      <c r="I2212" s="2">
        <v>41155</v>
      </c>
      <c r="J2212" s="1">
        <v>10292</v>
      </c>
      <c r="K2212" s="3">
        <v>90000</v>
      </c>
      <c r="L2212" s="1" t="s">
        <v>2079</v>
      </c>
      <c r="M2212" s="1" t="s">
        <v>2</v>
      </c>
      <c r="N2212" s="1" t="s">
        <v>1355</v>
      </c>
    </row>
    <row r="2213" spans="1:14" x14ac:dyDescent="0.25">
      <c r="A2213" s="1">
        <v>1241</v>
      </c>
      <c r="B2213" s="1" t="s">
        <v>879</v>
      </c>
      <c r="C2213" s="1" t="s">
        <v>2</v>
      </c>
      <c r="D2213" s="1">
        <v>45418</v>
      </c>
      <c r="E2213" s="1" t="s">
        <v>1139</v>
      </c>
      <c r="F2213" s="32" t="str">
        <f>VLOOKUP(E2213,Grupo!A:B,2,0)</f>
        <v>_TMX 02-5 m</v>
      </c>
      <c r="G2213" s="1">
        <v>1</v>
      </c>
      <c r="H2213" s="1">
        <v>35428</v>
      </c>
      <c r="I2213" s="2">
        <v>41155</v>
      </c>
      <c r="J2213" s="1">
        <v>10284</v>
      </c>
      <c r="K2213" s="3">
        <v>61801</v>
      </c>
      <c r="L2213" s="1">
        <v>8353</v>
      </c>
      <c r="M2213" s="1" t="s">
        <v>2</v>
      </c>
      <c r="N2213" s="1" t="s">
        <v>1194</v>
      </c>
    </row>
    <row r="2214" spans="1:14" x14ac:dyDescent="0.25">
      <c r="A2214" s="1">
        <v>10389</v>
      </c>
      <c r="B2214" s="1" t="s">
        <v>1040</v>
      </c>
      <c r="C2214" s="1" t="s">
        <v>79</v>
      </c>
      <c r="D2214" s="1">
        <v>43239</v>
      </c>
      <c r="E2214" s="1" t="s">
        <v>2018</v>
      </c>
      <c r="F2214" s="32" t="str">
        <f>VLOOKUP(E2214,Grupo!A:B,2,0)</f>
        <v>_TMX 06-10 m</v>
      </c>
      <c r="G2214" s="1">
        <v>1</v>
      </c>
      <c r="H2214" s="1">
        <v>36393</v>
      </c>
      <c r="I2214" s="2">
        <v>41155</v>
      </c>
      <c r="J2214" s="1">
        <v>10286</v>
      </c>
      <c r="K2214" s="3">
        <v>86200</v>
      </c>
      <c r="L2214" s="1">
        <v>8367</v>
      </c>
      <c r="M2214" s="1" t="s">
        <v>79</v>
      </c>
      <c r="N2214" s="1" t="s">
        <v>1796</v>
      </c>
    </row>
    <row r="2215" spans="1:14" x14ac:dyDescent="0.25">
      <c r="A2215" s="1">
        <v>10641</v>
      </c>
      <c r="B2215" s="1" t="s">
        <v>1068</v>
      </c>
      <c r="C2215" s="1" t="s">
        <v>79</v>
      </c>
      <c r="D2215" s="1">
        <v>42700</v>
      </c>
      <c r="E2215" s="32" t="s">
        <v>3059</v>
      </c>
      <c r="F2215" s="32" t="str">
        <f>VLOOKUP(E2215,Grupo!A:B,2,0)</f>
        <v>_Wagon</v>
      </c>
      <c r="G2215" s="1">
        <v>1</v>
      </c>
      <c r="H2215" s="1">
        <v>36498</v>
      </c>
      <c r="I2215" s="2">
        <v>41156</v>
      </c>
      <c r="J2215" s="1">
        <v>10301</v>
      </c>
      <c r="K2215" s="3">
        <v>27500</v>
      </c>
      <c r="L2215" s="1">
        <v>8128</v>
      </c>
      <c r="M2215" s="1" t="s">
        <v>79</v>
      </c>
      <c r="N2215" s="1" t="s">
        <v>1810</v>
      </c>
    </row>
    <row r="2216" spans="1:14" x14ac:dyDescent="0.25">
      <c r="A2216" s="1">
        <v>7811</v>
      </c>
      <c r="B2216" s="1" t="s">
        <v>1064</v>
      </c>
      <c r="C2216" s="1" t="s">
        <v>79</v>
      </c>
      <c r="D2216" s="1">
        <v>41711</v>
      </c>
      <c r="E2216" s="32" t="s">
        <v>3057</v>
      </c>
      <c r="F2216" s="32" t="str">
        <f>VLOOKUP(E2216,Grupo!A:B,2,0)</f>
        <v>_VM 2-8 m</v>
      </c>
      <c r="G2216" s="1">
        <v>1</v>
      </c>
      <c r="H2216" s="1">
        <v>36510</v>
      </c>
      <c r="I2216" s="2">
        <v>41156</v>
      </c>
      <c r="J2216" s="1">
        <v>10302</v>
      </c>
      <c r="K2216" s="3">
        <v>60500</v>
      </c>
      <c r="L2216" s="1">
        <v>8366</v>
      </c>
      <c r="M2216" s="1" t="s">
        <v>79</v>
      </c>
      <c r="N2216" s="1" t="s">
        <v>1811</v>
      </c>
    </row>
    <row r="2217" spans="1:14" x14ac:dyDescent="0.25">
      <c r="A2217" s="1">
        <v>10556</v>
      </c>
      <c r="B2217" s="1" t="s">
        <v>1067</v>
      </c>
      <c r="C2217" s="1" t="s">
        <v>15</v>
      </c>
      <c r="D2217" s="1">
        <v>38885</v>
      </c>
      <c r="E2217" s="1" t="s">
        <v>1974</v>
      </c>
      <c r="F2217" s="32" t="str">
        <f>VLOOKUP(E2217,Grupo!A:B,2,0)</f>
        <v>_VM 9 m ou &gt;</v>
      </c>
      <c r="G2217" s="1">
        <v>1</v>
      </c>
      <c r="H2217" s="1">
        <v>35309</v>
      </c>
      <c r="I2217" s="2">
        <v>41156</v>
      </c>
      <c r="J2217" s="1">
        <v>10310</v>
      </c>
      <c r="K2217" s="3">
        <v>104550</v>
      </c>
      <c r="L2217" s="1">
        <v>8287</v>
      </c>
      <c r="M2217" s="1" t="s">
        <v>15</v>
      </c>
      <c r="N2217" s="1" t="s">
        <v>1809</v>
      </c>
    </row>
    <row r="2218" spans="1:14" x14ac:dyDescent="0.25">
      <c r="A2218" s="1">
        <v>9410</v>
      </c>
      <c r="B2218" s="1" t="s">
        <v>977</v>
      </c>
      <c r="C2218" s="1" t="s">
        <v>15</v>
      </c>
      <c r="D2218" s="1">
        <v>40757</v>
      </c>
      <c r="E2218" s="1" t="s">
        <v>1154</v>
      </c>
      <c r="F2218" s="32" t="str">
        <f>VLOOKUP(E2218,Grupo!A:B,2,0)</f>
        <v>_RX 0-11m</v>
      </c>
      <c r="G2218" s="1">
        <v>1</v>
      </c>
      <c r="H2218" s="1">
        <v>35685</v>
      </c>
      <c r="I2218" s="2">
        <v>41157</v>
      </c>
      <c r="J2218" s="1">
        <v>10315</v>
      </c>
      <c r="K2218" s="3">
        <v>88962.85</v>
      </c>
      <c r="L2218" s="1">
        <v>8400</v>
      </c>
      <c r="M2218" s="1" t="s">
        <v>15</v>
      </c>
      <c r="N2218" s="1" t="s">
        <v>1648</v>
      </c>
    </row>
    <row r="2219" spans="1:14" x14ac:dyDescent="0.25">
      <c r="A2219" s="1">
        <v>9410</v>
      </c>
      <c r="B2219" s="1" t="s">
        <v>977</v>
      </c>
      <c r="C2219" s="1" t="s">
        <v>15</v>
      </c>
      <c r="D2219" s="1">
        <v>40757</v>
      </c>
      <c r="E2219" s="1" t="s">
        <v>1154</v>
      </c>
      <c r="F2219" s="32" t="str">
        <f>VLOOKUP(E2219,Grupo!A:B,2,0)</f>
        <v>_RX 0-11m</v>
      </c>
      <c r="G2219" s="1">
        <v>1</v>
      </c>
      <c r="H2219" s="1">
        <v>35686</v>
      </c>
      <c r="I2219" s="2">
        <v>41157</v>
      </c>
      <c r="J2219" s="1">
        <v>10317</v>
      </c>
      <c r="K2219" s="3">
        <v>88962.85</v>
      </c>
      <c r="L2219" s="1">
        <v>8401</v>
      </c>
      <c r="M2219" s="1" t="s">
        <v>15</v>
      </c>
      <c r="N2219" s="1" t="s">
        <v>1648</v>
      </c>
    </row>
    <row r="2220" spans="1:14" x14ac:dyDescent="0.25">
      <c r="A2220" s="1">
        <v>502</v>
      </c>
      <c r="B2220" s="1" t="s">
        <v>117</v>
      </c>
      <c r="C2220" s="1" t="s">
        <v>2</v>
      </c>
      <c r="D2220" s="1">
        <v>37090</v>
      </c>
      <c r="E2220" s="1" t="s">
        <v>1142</v>
      </c>
      <c r="F2220" s="32" t="str">
        <f>VLOOKUP(E2220,Grupo!A:B,2,0)</f>
        <v>_TMX 02-5 m</v>
      </c>
      <c r="G2220" s="1">
        <v>1</v>
      </c>
      <c r="H2220" s="1">
        <v>36270</v>
      </c>
      <c r="I2220" s="2">
        <v>41158</v>
      </c>
      <c r="J2220" s="1">
        <v>10332</v>
      </c>
      <c r="K2220" s="3">
        <v>55000</v>
      </c>
      <c r="L2220" s="1">
        <v>8262</v>
      </c>
      <c r="M2220" s="1" t="s">
        <v>2</v>
      </c>
      <c r="N2220" s="1" t="s">
        <v>1265</v>
      </c>
    </row>
    <row r="2221" spans="1:14" x14ac:dyDescent="0.25">
      <c r="A2221" s="1">
        <v>816</v>
      </c>
      <c r="B2221" s="1" t="s">
        <v>1055</v>
      </c>
      <c r="C2221" s="1" t="s">
        <v>4</v>
      </c>
      <c r="D2221" s="1">
        <v>42918</v>
      </c>
      <c r="E2221" s="1" t="s">
        <v>2019</v>
      </c>
      <c r="F2221" s="32" t="str">
        <f>VLOOKUP(E2221,Grupo!A:B,2,0)</f>
        <v>_TMX 06-10 m</v>
      </c>
      <c r="G2221" s="1">
        <v>1</v>
      </c>
      <c r="H2221" s="1">
        <v>36495</v>
      </c>
      <c r="I2221" s="2">
        <v>41158</v>
      </c>
      <c r="J2221" s="1">
        <v>10331</v>
      </c>
      <c r="K2221" s="3">
        <v>53000</v>
      </c>
      <c r="L2221" s="1">
        <v>8294</v>
      </c>
      <c r="M2221" s="1" t="s">
        <v>4</v>
      </c>
      <c r="N2221" s="1" t="s">
        <v>1432</v>
      </c>
    </row>
    <row r="2222" spans="1:14" x14ac:dyDescent="0.25">
      <c r="A2222" s="1">
        <v>10648</v>
      </c>
      <c r="B2222" s="1" t="s">
        <v>1069</v>
      </c>
      <c r="C2222" s="1" t="s">
        <v>4</v>
      </c>
      <c r="D2222" s="1">
        <v>37372</v>
      </c>
      <c r="E2222" s="1" t="s">
        <v>1139</v>
      </c>
      <c r="F2222" s="32" t="str">
        <f>VLOOKUP(E2222,Grupo!A:B,2,0)</f>
        <v>_TMX 02-5 m</v>
      </c>
      <c r="G2222" s="1">
        <v>1</v>
      </c>
      <c r="H2222" s="1">
        <v>36586</v>
      </c>
      <c r="I2222" s="2">
        <v>41165</v>
      </c>
      <c r="J2222" s="1">
        <v>10410</v>
      </c>
      <c r="K2222" s="3">
        <v>60000</v>
      </c>
      <c r="L2222" s="1">
        <v>7056</v>
      </c>
      <c r="M2222" s="1" t="s">
        <v>4</v>
      </c>
      <c r="N2222" s="1" t="s">
        <v>1297</v>
      </c>
    </row>
    <row r="2223" spans="1:14" x14ac:dyDescent="0.25">
      <c r="A2223" s="1">
        <v>10613</v>
      </c>
      <c r="B2223" s="1" t="s">
        <v>1070</v>
      </c>
      <c r="C2223" s="1" t="s">
        <v>175</v>
      </c>
      <c r="D2223" s="1">
        <v>46231</v>
      </c>
      <c r="E2223" s="1" t="s">
        <v>1164</v>
      </c>
      <c r="F2223" s="32" t="str">
        <f>VLOOKUP(E2223,Grupo!A:B,2,0)</f>
        <v>_Colhedoras</v>
      </c>
      <c r="G2223" s="1">
        <v>1</v>
      </c>
      <c r="H2223" s="1">
        <v>36441</v>
      </c>
      <c r="I2223" s="2">
        <v>41166</v>
      </c>
      <c r="J2223" s="1">
        <v>10440</v>
      </c>
      <c r="K2223" s="3">
        <v>37574.29</v>
      </c>
      <c r="L2223" s="1">
        <v>8374</v>
      </c>
      <c r="M2223" s="1" t="s">
        <v>175</v>
      </c>
      <c r="N2223" s="1" t="s">
        <v>1758</v>
      </c>
    </row>
    <row r="2224" spans="1:14" x14ac:dyDescent="0.25">
      <c r="A2224" s="1">
        <v>10613</v>
      </c>
      <c r="B2224" s="1" t="s">
        <v>1070</v>
      </c>
      <c r="C2224" s="1" t="s">
        <v>175</v>
      </c>
      <c r="D2224" s="1">
        <v>46231</v>
      </c>
      <c r="E2224" s="1" t="s">
        <v>1164</v>
      </c>
      <c r="F2224" s="32" t="str">
        <f>VLOOKUP(E2224,Grupo!A:B,2,0)</f>
        <v>_Colhedoras</v>
      </c>
      <c r="G2224" s="1">
        <v>1</v>
      </c>
      <c r="H2224" s="1">
        <v>36441</v>
      </c>
      <c r="I2224" s="2">
        <v>41166</v>
      </c>
      <c r="J2224" s="1">
        <v>10440</v>
      </c>
      <c r="K2224" s="3">
        <v>32877.879999999997</v>
      </c>
      <c r="L2224" s="1">
        <v>8375</v>
      </c>
      <c r="M2224" s="1" t="s">
        <v>175</v>
      </c>
      <c r="N2224" s="1" t="s">
        <v>1758</v>
      </c>
    </row>
    <row r="2225" spans="1:14" x14ac:dyDescent="0.25">
      <c r="A2225" s="1">
        <v>10551</v>
      </c>
      <c r="B2225" s="1" t="s">
        <v>1071</v>
      </c>
      <c r="C2225" s="1" t="s">
        <v>128</v>
      </c>
      <c r="D2225" s="1">
        <v>31744</v>
      </c>
      <c r="E2225" s="1" t="s">
        <v>1153</v>
      </c>
      <c r="F2225" s="32" t="str">
        <f>VLOOKUP(E2225,Grupo!A:B,2,0)</f>
        <v>_RX 0-11m</v>
      </c>
      <c r="G2225" s="1">
        <v>1</v>
      </c>
      <c r="H2225" s="1">
        <v>35270</v>
      </c>
      <c r="I2225" s="2">
        <v>41166</v>
      </c>
      <c r="J2225" s="1">
        <v>10429</v>
      </c>
      <c r="K2225" s="3">
        <v>85000</v>
      </c>
      <c r="L2225" s="1">
        <v>8291</v>
      </c>
      <c r="M2225" s="1" t="s">
        <v>128</v>
      </c>
      <c r="N2225" s="1" t="s">
        <v>1812</v>
      </c>
    </row>
    <row r="2226" spans="1:14" x14ac:dyDescent="0.25">
      <c r="A2226" s="1">
        <v>880</v>
      </c>
      <c r="B2226" s="1" t="s">
        <v>215</v>
      </c>
      <c r="C2226" s="1" t="s">
        <v>4</v>
      </c>
      <c r="D2226" s="1">
        <v>43239</v>
      </c>
      <c r="E2226" s="1" t="s">
        <v>2018</v>
      </c>
      <c r="F2226" s="32" t="str">
        <f>VLOOKUP(E2226,Grupo!A:B,2,0)</f>
        <v>_TMX 06-10 m</v>
      </c>
      <c r="G2226" s="1">
        <v>1</v>
      </c>
      <c r="H2226" s="1">
        <v>35910</v>
      </c>
      <c r="I2226" s="2">
        <v>41166</v>
      </c>
      <c r="J2226" s="1">
        <v>10425</v>
      </c>
      <c r="K2226" s="3">
        <v>79255</v>
      </c>
      <c r="L2226" s="1">
        <v>8399</v>
      </c>
      <c r="M2226" s="1" t="s">
        <v>4</v>
      </c>
      <c r="N2226" s="1" t="s">
        <v>1259</v>
      </c>
    </row>
    <row r="2227" spans="1:14" x14ac:dyDescent="0.25">
      <c r="A2227" s="1">
        <v>1295</v>
      </c>
      <c r="B2227" s="1" t="s">
        <v>406</v>
      </c>
      <c r="C2227" s="1" t="s">
        <v>2</v>
      </c>
      <c r="D2227" s="1">
        <v>45418</v>
      </c>
      <c r="E2227" s="1" t="s">
        <v>1139</v>
      </c>
      <c r="F2227" s="32" t="str">
        <f>VLOOKUP(E2227,Grupo!A:B,2,0)</f>
        <v>_TMX 02-5 m</v>
      </c>
      <c r="G2227" s="1">
        <v>1</v>
      </c>
      <c r="H2227" s="1">
        <v>35849</v>
      </c>
      <c r="I2227" s="2">
        <v>41170</v>
      </c>
      <c r="J2227" s="1">
        <v>10466</v>
      </c>
      <c r="K2227" s="3">
        <v>67655.95</v>
      </c>
      <c r="L2227" s="1">
        <v>8403</v>
      </c>
      <c r="M2227" s="1" t="s">
        <v>2</v>
      </c>
      <c r="N2227" s="1" t="s">
        <v>1742</v>
      </c>
    </row>
    <row r="2228" spans="1:14" x14ac:dyDescent="0.25">
      <c r="A2228" s="1">
        <v>9587</v>
      </c>
      <c r="B2228" s="1" t="s">
        <v>1006</v>
      </c>
      <c r="C2228" s="1" t="s">
        <v>2</v>
      </c>
      <c r="D2228" s="1">
        <v>46231</v>
      </c>
      <c r="E2228" s="1" t="s">
        <v>1164</v>
      </c>
      <c r="F2228" s="32" t="str">
        <f>VLOOKUP(E2228,Grupo!A:B,2,0)</f>
        <v>_Colhedoras</v>
      </c>
      <c r="G2228" s="1">
        <v>1</v>
      </c>
      <c r="H2228" s="1">
        <v>36115</v>
      </c>
      <c r="I2228" s="2">
        <v>41171</v>
      </c>
      <c r="J2228" s="1">
        <v>10468</v>
      </c>
      <c r="K2228" s="3">
        <v>28000</v>
      </c>
      <c r="L2228" s="1">
        <v>8402</v>
      </c>
      <c r="M2228" s="1" t="s">
        <v>2</v>
      </c>
      <c r="N2228" s="1" t="s">
        <v>1737</v>
      </c>
    </row>
    <row r="2229" spans="1:14" x14ac:dyDescent="0.25">
      <c r="A2229" s="1">
        <v>9410</v>
      </c>
      <c r="B2229" s="1" t="s">
        <v>977</v>
      </c>
      <c r="C2229" s="1" t="s">
        <v>15</v>
      </c>
      <c r="D2229" s="1">
        <v>40526</v>
      </c>
      <c r="E2229" s="1" t="s">
        <v>1151</v>
      </c>
      <c r="F2229" s="32" t="str">
        <f>VLOOKUP(E2229,Grupo!A:B,2,0)</f>
        <v>_RX 0-11m</v>
      </c>
      <c r="G2229" s="1">
        <v>1</v>
      </c>
      <c r="H2229" s="1">
        <v>35684</v>
      </c>
      <c r="I2229" s="2">
        <v>41173</v>
      </c>
      <c r="J2229" s="1">
        <v>10508</v>
      </c>
      <c r="K2229" s="3">
        <v>96277.72</v>
      </c>
      <c r="L2229" s="1">
        <v>8408</v>
      </c>
      <c r="M2229" s="1" t="s">
        <v>15</v>
      </c>
      <c r="N2229" s="1" t="s">
        <v>1648</v>
      </c>
    </row>
    <row r="2230" spans="1:14" x14ac:dyDescent="0.25">
      <c r="A2230" s="1">
        <v>9942</v>
      </c>
      <c r="B2230" s="1" t="s">
        <v>852</v>
      </c>
      <c r="C2230" s="1" t="s">
        <v>29</v>
      </c>
      <c r="D2230" s="1">
        <v>31744</v>
      </c>
      <c r="E2230" s="1" t="s">
        <v>1153</v>
      </c>
      <c r="F2230" s="32" t="str">
        <f>VLOOKUP(E2230,Grupo!A:B,2,0)</f>
        <v>_RX 0-11m</v>
      </c>
      <c r="G2230" s="1">
        <v>1</v>
      </c>
      <c r="H2230" s="1">
        <v>36189</v>
      </c>
      <c r="I2230" s="2">
        <v>41176</v>
      </c>
      <c r="J2230" s="1">
        <v>10510</v>
      </c>
      <c r="K2230" s="3">
        <v>71275.600000000006</v>
      </c>
      <c r="L2230" s="1">
        <v>8396</v>
      </c>
      <c r="M2230" s="1" t="s">
        <v>29</v>
      </c>
      <c r="N2230" s="1" t="s">
        <v>1448</v>
      </c>
    </row>
    <row r="2231" spans="1:14" x14ac:dyDescent="0.25">
      <c r="A2231" s="1">
        <v>9402</v>
      </c>
      <c r="B2231" s="1" t="s">
        <v>728</v>
      </c>
      <c r="C2231" s="1" t="s">
        <v>10</v>
      </c>
      <c r="D2231" s="1">
        <v>35873</v>
      </c>
      <c r="E2231" s="1" t="s">
        <v>1155</v>
      </c>
      <c r="F2231" s="32" t="str">
        <f>VLOOKUP(E2231,Grupo!A:B,2,0)</f>
        <v>_RX 15-20 m</v>
      </c>
      <c r="G2231" s="1">
        <v>1</v>
      </c>
      <c r="H2231" s="1">
        <v>36021</v>
      </c>
      <c r="I2231" s="2">
        <v>41177</v>
      </c>
      <c r="J2231" s="1">
        <v>10526</v>
      </c>
      <c r="K2231" s="3">
        <v>120950</v>
      </c>
      <c r="L2231" s="1">
        <v>8415</v>
      </c>
      <c r="M2231" s="1" t="s">
        <v>10</v>
      </c>
      <c r="N2231" s="1" t="s">
        <v>1439</v>
      </c>
    </row>
    <row r="2232" spans="1:14" x14ac:dyDescent="0.25">
      <c r="A2232" s="1">
        <v>1295</v>
      </c>
      <c r="B2232" s="1" t="s">
        <v>406</v>
      </c>
      <c r="C2232" s="1" t="s">
        <v>2</v>
      </c>
      <c r="D2232" s="1">
        <v>40757</v>
      </c>
      <c r="E2232" s="1" t="s">
        <v>1154</v>
      </c>
      <c r="F2232" s="32" t="str">
        <f>VLOOKUP(E2232,Grupo!A:B,2,0)</f>
        <v>_RX 0-11m</v>
      </c>
      <c r="G2232" s="1">
        <v>1</v>
      </c>
      <c r="H2232" s="1">
        <v>36379</v>
      </c>
      <c r="I2232" s="2">
        <v>41177</v>
      </c>
      <c r="J2232" s="1">
        <v>10527</v>
      </c>
      <c r="K2232" s="3">
        <v>100000</v>
      </c>
      <c r="L2232" s="1">
        <v>8418</v>
      </c>
      <c r="M2232" s="1" t="s">
        <v>2</v>
      </c>
      <c r="N2232" s="1" t="s">
        <v>1780</v>
      </c>
    </row>
    <row r="2233" spans="1:14" x14ac:dyDescent="0.25">
      <c r="A2233" s="1">
        <v>10175</v>
      </c>
      <c r="B2233" s="1" t="s">
        <v>866</v>
      </c>
      <c r="C2233" s="1" t="s">
        <v>79</v>
      </c>
      <c r="D2233" s="1">
        <v>46231</v>
      </c>
      <c r="E2233" s="1" t="s">
        <v>1164</v>
      </c>
      <c r="F2233" s="32" t="str">
        <f>VLOOKUP(E2233,Grupo!A:B,2,0)</f>
        <v>_Colhedoras</v>
      </c>
      <c r="G2233" s="1">
        <v>1</v>
      </c>
      <c r="H2233" s="1">
        <v>36516</v>
      </c>
      <c r="I2233" s="2">
        <v>41178</v>
      </c>
      <c r="J2233" s="1">
        <v>10542</v>
      </c>
      <c r="K2233" s="3">
        <v>31297.05</v>
      </c>
      <c r="L2233" s="1">
        <v>8413</v>
      </c>
      <c r="M2233" s="1" t="s">
        <v>79</v>
      </c>
      <c r="N2233" s="1" t="s">
        <v>1704</v>
      </c>
    </row>
    <row r="2234" spans="1:14" x14ac:dyDescent="0.25">
      <c r="A2234" s="1">
        <v>10175</v>
      </c>
      <c r="B2234" s="1" t="s">
        <v>866</v>
      </c>
      <c r="C2234" s="1" t="s">
        <v>79</v>
      </c>
      <c r="D2234" s="1">
        <v>46231</v>
      </c>
      <c r="E2234" s="1" t="s">
        <v>1164</v>
      </c>
      <c r="F2234" s="32" t="str">
        <f>VLOOKUP(E2234,Grupo!A:B,2,0)</f>
        <v>_Colhedoras</v>
      </c>
      <c r="G2234" s="1">
        <v>1</v>
      </c>
      <c r="H2234" s="1">
        <v>36517</v>
      </c>
      <c r="I2234" s="2">
        <v>41178</v>
      </c>
      <c r="J2234" s="1">
        <v>10543</v>
      </c>
      <c r="K2234" s="3">
        <v>31297.05</v>
      </c>
      <c r="L2234" s="1">
        <v>8416</v>
      </c>
      <c r="M2234" s="1" t="s">
        <v>79</v>
      </c>
      <c r="N2234" s="1" t="s">
        <v>1704</v>
      </c>
    </row>
    <row r="2235" spans="1:14" x14ac:dyDescent="0.25">
      <c r="A2235" s="1">
        <v>10610</v>
      </c>
      <c r="B2235" s="1" t="s">
        <v>1072</v>
      </c>
      <c r="C2235" s="1" t="s">
        <v>175</v>
      </c>
      <c r="D2235" s="1">
        <v>42332</v>
      </c>
      <c r="E2235" s="1" t="s">
        <v>2030</v>
      </c>
      <c r="F2235" s="32" t="str">
        <f>VLOOKUP(E2235,Grupo!A:B,2,0)</f>
        <v>_Distribuidor_Ester</v>
      </c>
      <c r="G2235" s="1">
        <v>1</v>
      </c>
      <c r="H2235" s="1">
        <v>36769</v>
      </c>
      <c r="I2235" s="2">
        <v>41180</v>
      </c>
      <c r="J2235" s="1">
        <v>10571</v>
      </c>
      <c r="K2235" s="3">
        <v>27463.87</v>
      </c>
      <c r="L2235" s="1">
        <v>8406</v>
      </c>
      <c r="M2235" s="1" t="s">
        <v>175</v>
      </c>
      <c r="N2235" s="1" t="s">
        <v>1813</v>
      </c>
    </row>
    <row r="2236" spans="1:14" x14ac:dyDescent="0.25">
      <c r="A2236" s="1">
        <v>10610</v>
      </c>
      <c r="B2236" s="1" t="s">
        <v>1072</v>
      </c>
      <c r="C2236" s="1" t="s">
        <v>175</v>
      </c>
      <c r="D2236" s="1">
        <v>42332</v>
      </c>
      <c r="E2236" s="1" t="s">
        <v>2030</v>
      </c>
      <c r="F2236" s="32" t="str">
        <f>VLOOKUP(E2236,Grupo!A:B,2,0)</f>
        <v>_Distribuidor_Ester</v>
      </c>
      <c r="G2236" s="1">
        <v>1</v>
      </c>
      <c r="H2236" s="1">
        <v>36769</v>
      </c>
      <c r="I2236" s="2">
        <v>41180</v>
      </c>
      <c r="J2236" s="1">
        <v>10571</v>
      </c>
      <c r="K2236" s="3">
        <v>27463.87</v>
      </c>
      <c r="L2236" s="1">
        <v>8407</v>
      </c>
      <c r="M2236" s="1" t="s">
        <v>175</v>
      </c>
      <c r="N2236" s="1" t="s">
        <v>1813</v>
      </c>
    </row>
    <row r="2237" spans="1:14" x14ac:dyDescent="0.25">
      <c r="A2237" s="1">
        <v>2595</v>
      </c>
      <c r="B2237" s="1" t="s">
        <v>393</v>
      </c>
      <c r="C2237" s="1" t="s">
        <v>79</v>
      </c>
      <c r="D2237" s="1">
        <v>45418</v>
      </c>
      <c r="E2237" s="1" t="s">
        <v>1139</v>
      </c>
      <c r="F2237" s="32" t="str">
        <f>VLOOKUP(E2237,Grupo!A:B,2,0)</f>
        <v>_TMX 02-5 m</v>
      </c>
      <c r="G2237" s="1">
        <v>1</v>
      </c>
      <c r="H2237" s="1">
        <v>36420</v>
      </c>
      <c r="I2237" s="2">
        <v>41180</v>
      </c>
      <c r="J2237" s="1">
        <v>10565</v>
      </c>
      <c r="K2237" s="3">
        <v>77920</v>
      </c>
      <c r="L2237" s="1">
        <v>8354</v>
      </c>
      <c r="M2237" s="1" t="s">
        <v>79</v>
      </c>
      <c r="N2237" s="1" t="s">
        <v>1452</v>
      </c>
    </row>
    <row r="2238" spans="1:14" x14ac:dyDescent="0.25">
      <c r="A2238" s="1">
        <v>10610</v>
      </c>
      <c r="B2238" s="1" t="s">
        <v>1072</v>
      </c>
      <c r="C2238" s="1" t="s">
        <v>175</v>
      </c>
      <c r="D2238" s="1">
        <v>41711</v>
      </c>
      <c r="E2238" s="32" t="s">
        <v>3057</v>
      </c>
      <c r="F2238" s="32" t="str">
        <f>VLOOKUP(E2238,Grupo!A:B,2,0)</f>
        <v>_VM 2-8 m</v>
      </c>
      <c r="G2238" s="1">
        <v>1</v>
      </c>
      <c r="H2238" s="1">
        <v>36764</v>
      </c>
      <c r="I2238" s="2">
        <v>41180</v>
      </c>
      <c r="J2238" s="1">
        <v>10572</v>
      </c>
      <c r="K2238" s="3">
        <v>62869.1</v>
      </c>
      <c r="L2238" s="1"/>
      <c r="M2238" s="1" t="s">
        <v>175</v>
      </c>
      <c r="N2238" s="1" t="s">
        <v>1813</v>
      </c>
    </row>
    <row r="2239" spans="1:14" x14ac:dyDescent="0.25">
      <c r="A2239" s="1">
        <v>10610</v>
      </c>
      <c r="B2239" s="1" t="s">
        <v>1072</v>
      </c>
      <c r="C2239" s="1" t="s">
        <v>175</v>
      </c>
      <c r="D2239" s="1">
        <v>41711</v>
      </c>
      <c r="E2239" s="32" t="s">
        <v>3057</v>
      </c>
      <c r="F2239" s="32" t="str">
        <f>VLOOKUP(E2239,Grupo!A:B,2,0)</f>
        <v>_VM 2-8 m</v>
      </c>
      <c r="G2239" s="1">
        <v>1</v>
      </c>
      <c r="H2239" s="1">
        <v>36764</v>
      </c>
      <c r="I2239" s="2">
        <v>41180</v>
      </c>
      <c r="J2239" s="1">
        <v>10572</v>
      </c>
      <c r="K2239" s="3">
        <v>62869.1</v>
      </c>
      <c r="L2239" s="1"/>
      <c r="M2239" s="1" t="s">
        <v>175</v>
      </c>
      <c r="N2239" s="1" t="s">
        <v>1813</v>
      </c>
    </row>
    <row r="2240" spans="1:14" x14ac:dyDescent="0.25">
      <c r="A2240" s="1">
        <v>10610</v>
      </c>
      <c r="B2240" s="1" t="s">
        <v>1072</v>
      </c>
      <c r="C2240" s="1" t="s">
        <v>175</v>
      </c>
      <c r="D2240" s="1">
        <v>41711</v>
      </c>
      <c r="E2240" s="32" t="s">
        <v>3057</v>
      </c>
      <c r="F2240" s="32" t="str">
        <f>VLOOKUP(E2240,Grupo!A:B,2,0)</f>
        <v>_VM 2-8 m</v>
      </c>
      <c r="G2240" s="1">
        <v>1</v>
      </c>
      <c r="H2240" s="1">
        <v>36764</v>
      </c>
      <c r="I2240" s="2">
        <v>41180</v>
      </c>
      <c r="J2240" s="1">
        <v>10572</v>
      </c>
      <c r="K2240" s="3">
        <v>62869.1</v>
      </c>
      <c r="L2240" s="1"/>
      <c r="M2240" s="1" t="s">
        <v>175</v>
      </c>
      <c r="N2240" s="1" t="s">
        <v>1813</v>
      </c>
    </row>
    <row r="2241" spans="1:14" x14ac:dyDescent="0.25">
      <c r="A2241" s="1">
        <v>10610</v>
      </c>
      <c r="B2241" s="1" t="s">
        <v>1072</v>
      </c>
      <c r="C2241" s="1" t="s">
        <v>175</v>
      </c>
      <c r="D2241" s="1">
        <v>41711</v>
      </c>
      <c r="E2241" s="32" t="s">
        <v>3057</v>
      </c>
      <c r="F2241" s="32" t="str">
        <f>VLOOKUP(E2241,Grupo!A:B,2,0)</f>
        <v>_VM 2-8 m</v>
      </c>
      <c r="G2241" s="1">
        <v>1</v>
      </c>
      <c r="H2241" s="1">
        <v>36764</v>
      </c>
      <c r="I2241" s="2">
        <v>41180</v>
      </c>
      <c r="J2241" s="1">
        <v>10572</v>
      </c>
      <c r="K2241" s="3">
        <v>62869.1</v>
      </c>
      <c r="L2241" s="1"/>
      <c r="M2241" s="1" t="s">
        <v>175</v>
      </c>
      <c r="N2241" s="1" t="s">
        <v>1813</v>
      </c>
    </row>
    <row r="2242" spans="1:14" x14ac:dyDescent="0.25">
      <c r="A2242" s="1">
        <v>10610</v>
      </c>
      <c r="B2242" s="1" t="s">
        <v>1072</v>
      </c>
      <c r="C2242" s="1" t="s">
        <v>175</v>
      </c>
      <c r="D2242" s="1">
        <v>43103</v>
      </c>
      <c r="E2242" s="1" t="s">
        <v>1158</v>
      </c>
      <c r="F2242" s="32" t="str">
        <f>VLOOKUP(E2242,Grupo!A:B,2,0)</f>
        <v>_Unimix</v>
      </c>
      <c r="G2242" s="1">
        <v>1</v>
      </c>
      <c r="H2242" s="1">
        <v>36791</v>
      </c>
      <c r="I2242" s="2">
        <v>41183</v>
      </c>
      <c r="J2242" s="1">
        <v>10585</v>
      </c>
      <c r="K2242" s="3">
        <v>36730.82</v>
      </c>
      <c r="L2242" s="1"/>
      <c r="M2242" s="1" t="s">
        <v>175</v>
      </c>
      <c r="N2242" s="1" t="s">
        <v>1813</v>
      </c>
    </row>
    <row r="2243" spans="1:14" x14ac:dyDescent="0.25">
      <c r="A2243" s="1">
        <v>10610</v>
      </c>
      <c r="B2243" s="1" t="s">
        <v>1072</v>
      </c>
      <c r="C2243" s="1" t="s">
        <v>175</v>
      </c>
      <c r="D2243" s="1">
        <v>43103</v>
      </c>
      <c r="E2243" s="1" t="s">
        <v>1158</v>
      </c>
      <c r="F2243" s="32" t="str">
        <f>VLOOKUP(E2243,Grupo!A:B,2,0)</f>
        <v>_Unimix</v>
      </c>
      <c r="G2243" s="1">
        <v>1</v>
      </c>
      <c r="H2243" s="1">
        <v>36791</v>
      </c>
      <c r="I2243" s="2">
        <v>41183</v>
      </c>
      <c r="J2243" s="1">
        <v>10585</v>
      </c>
      <c r="K2243" s="3">
        <v>36730.82</v>
      </c>
      <c r="L2243" s="1"/>
      <c r="M2243" s="1" t="s">
        <v>175</v>
      </c>
      <c r="N2243" s="1" t="s">
        <v>1813</v>
      </c>
    </row>
    <row r="2244" spans="1:14" x14ac:dyDescent="0.25">
      <c r="A2244" s="1">
        <v>10610</v>
      </c>
      <c r="B2244" s="1" t="s">
        <v>1072</v>
      </c>
      <c r="C2244" s="1" t="s">
        <v>175</v>
      </c>
      <c r="D2244" s="1">
        <v>43103</v>
      </c>
      <c r="E2244" s="1" t="s">
        <v>1158</v>
      </c>
      <c r="F2244" s="32" t="str">
        <f>VLOOKUP(E2244,Grupo!A:B,2,0)</f>
        <v>_Unimix</v>
      </c>
      <c r="G2244" s="1">
        <v>1</v>
      </c>
      <c r="H2244" s="1">
        <v>36791</v>
      </c>
      <c r="I2244" s="2">
        <v>41183</v>
      </c>
      <c r="J2244" s="1">
        <v>10585</v>
      </c>
      <c r="K2244" s="3">
        <v>36730.82</v>
      </c>
      <c r="L2244" s="1"/>
      <c r="M2244" s="1" t="s">
        <v>175</v>
      </c>
      <c r="N2244" s="1" t="s">
        <v>1813</v>
      </c>
    </row>
    <row r="2245" spans="1:14" x14ac:dyDescent="0.25">
      <c r="A2245" s="1">
        <v>10610</v>
      </c>
      <c r="B2245" s="1" t="s">
        <v>1072</v>
      </c>
      <c r="C2245" s="1" t="s">
        <v>175</v>
      </c>
      <c r="D2245" s="1">
        <v>43103</v>
      </c>
      <c r="E2245" s="1" t="s">
        <v>1158</v>
      </c>
      <c r="F2245" s="32" t="str">
        <f>VLOOKUP(E2245,Grupo!A:B,2,0)</f>
        <v>_Unimix</v>
      </c>
      <c r="G2245" s="1">
        <v>1</v>
      </c>
      <c r="H2245" s="1">
        <v>36791</v>
      </c>
      <c r="I2245" s="2">
        <v>41183</v>
      </c>
      <c r="J2245" s="1">
        <v>10585</v>
      </c>
      <c r="K2245" s="3">
        <v>36730.82</v>
      </c>
      <c r="L2245" s="1"/>
      <c r="M2245" s="1" t="s">
        <v>175</v>
      </c>
      <c r="N2245" s="1" t="s">
        <v>1813</v>
      </c>
    </row>
    <row r="2246" spans="1:14" x14ac:dyDescent="0.25">
      <c r="A2246" s="1">
        <v>10342</v>
      </c>
      <c r="B2246" s="1" t="s">
        <v>935</v>
      </c>
      <c r="C2246" s="1" t="s">
        <v>79</v>
      </c>
      <c r="D2246" s="1">
        <v>46231</v>
      </c>
      <c r="E2246" s="1" t="s">
        <v>1164</v>
      </c>
      <c r="F2246" s="32" t="str">
        <f>VLOOKUP(E2246,Grupo!A:B,2,0)</f>
        <v>_Colhedoras</v>
      </c>
      <c r="G2246" s="1">
        <v>1</v>
      </c>
      <c r="H2246" s="1">
        <v>36114</v>
      </c>
      <c r="I2246" s="2">
        <v>41184</v>
      </c>
      <c r="J2246" s="1">
        <v>10592</v>
      </c>
      <c r="K2246" s="3">
        <v>35069</v>
      </c>
      <c r="L2246" s="1">
        <v>8398</v>
      </c>
      <c r="M2246" s="1" t="s">
        <v>79</v>
      </c>
      <c r="N2246" s="1" t="s">
        <v>1725</v>
      </c>
    </row>
    <row r="2247" spans="1:14" x14ac:dyDescent="0.25">
      <c r="A2247" s="1">
        <v>10647</v>
      </c>
      <c r="B2247" s="1" t="s">
        <v>1073</v>
      </c>
      <c r="C2247" s="1" t="s">
        <v>2</v>
      </c>
      <c r="D2247" s="1">
        <v>19882</v>
      </c>
      <c r="E2247" s="1" t="s">
        <v>1178</v>
      </c>
      <c r="F2247" s="32" t="e">
        <f>VLOOKUP(E2247,Grupo!A:B,2,0)</f>
        <v>#N/A</v>
      </c>
      <c r="G2247" s="1">
        <v>1</v>
      </c>
      <c r="H2247" s="1">
        <v>36582</v>
      </c>
      <c r="I2247" s="2">
        <v>41184</v>
      </c>
      <c r="J2247" s="1">
        <v>10593</v>
      </c>
      <c r="K2247" s="3">
        <v>25000</v>
      </c>
      <c r="L2247" s="1">
        <v>6122</v>
      </c>
      <c r="M2247" s="1" t="s">
        <v>2</v>
      </c>
      <c r="N2247" s="1" t="s">
        <v>1623</v>
      </c>
    </row>
    <row r="2248" spans="1:14" x14ac:dyDescent="0.25">
      <c r="A2248" s="1">
        <v>10175</v>
      </c>
      <c r="B2248" s="1" t="s">
        <v>866</v>
      </c>
      <c r="C2248" s="1" t="s">
        <v>79</v>
      </c>
      <c r="D2248" s="1">
        <v>45418</v>
      </c>
      <c r="E2248" s="1" t="s">
        <v>1139</v>
      </c>
      <c r="F2248" s="32" t="str">
        <f>VLOOKUP(E2248,Grupo!A:B,2,0)</f>
        <v>_TMX 02-5 m</v>
      </c>
      <c r="G2248" s="1">
        <v>1</v>
      </c>
      <c r="H2248" s="1">
        <v>36419</v>
      </c>
      <c r="I2248" s="2">
        <v>41184</v>
      </c>
      <c r="J2248" s="1">
        <v>10598</v>
      </c>
      <c r="K2248" s="3">
        <v>73336.850000000006</v>
      </c>
      <c r="L2248" s="1">
        <v>8421</v>
      </c>
      <c r="M2248" s="1" t="s">
        <v>79</v>
      </c>
      <c r="N2248" s="1" t="s">
        <v>1704</v>
      </c>
    </row>
    <row r="2249" spans="1:14" x14ac:dyDescent="0.25">
      <c r="A2249" s="1">
        <v>9451</v>
      </c>
      <c r="B2249" s="1" t="s">
        <v>612</v>
      </c>
      <c r="C2249" s="1" t="s">
        <v>582</v>
      </c>
      <c r="D2249" s="1">
        <v>33790</v>
      </c>
      <c r="E2249" s="1" t="s">
        <v>1177</v>
      </c>
      <c r="F2249" s="32" t="str">
        <f>VLOOKUP(E2249,Grupo!A:B,2,0)</f>
        <v>_Colhedoras</v>
      </c>
      <c r="G2249" s="1">
        <v>1</v>
      </c>
      <c r="H2249" s="1">
        <v>36043</v>
      </c>
      <c r="I2249" s="2">
        <v>41185</v>
      </c>
      <c r="J2249" s="1">
        <v>10610</v>
      </c>
      <c r="K2249" s="3">
        <v>54000</v>
      </c>
      <c r="L2249" s="1">
        <v>8352</v>
      </c>
      <c r="M2249" s="1" t="s">
        <v>582</v>
      </c>
      <c r="N2249" s="1" t="s">
        <v>1581</v>
      </c>
    </row>
    <row r="2250" spans="1:14" x14ac:dyDescent="0.25">
      <c r="A2250" s="1">
        <v>9410</v>
      </c>
      <c r="B2250" s="1" t="s">
        <v>977</v>
      </c>
      <c r="C2250" s="1" t="s">
        <v>15</v>
      </c>
      <c r="D2250" s="1">
        <v>40526</v>
      </c>
      <c r="E2250" s="1" t="s">
        <v>1151</v>
      </c>
      <c r="F2250" s="32" t="str">
        <f>VLOOKUP(E2250,Grupo!A:B,2,0)</f>
        <v>_RX 0-11m</v>
      </c>
      <c r="G2250" s="1">
        <v>1</v>
      </c>
      <c r="H2250" s="1">
        <v>35683</v>
      </c>
      <c r="I2250" s="2">
        <v>41185</v>
      </c>
      <c r="J2250" s="1">
        <v>10607</v>
      </c>
      <c r="K2250" s="3">
        <v>96277.72</v>
      </c>
      <c r="L2250" s="1">
        <v>8412</v>
      </c>
      <c r="M2250" s="1" t="s">
        <v>15</v>
      </c>
      <c r="N2250" s="1" t="s">
        <v>1648</v>
      </c>
    </row>
    <row r="2251" spans="1:14" x14ac:dyDescent="0.25">
      <c r="A2251" s="1">
        <v>10490</v>
      </c>
      <c r="B2251" s="1" t="s">
        <v>1016</v>
      </c>
      <c r="C2251" s="1" t="s">
        <v>79</v>
      </c>
      <c r="D2251" s="1">
        <v>46231</v>
      </c>
      <c r="E2251" s="1" t="s">
        <v>1164</v>
      </c>
      <c r="F2251" s="32" t="str">
        <f>VLOOKUP(E2251,Grupo!A:B,2,0)</f>
        <v>_Colhedoras</v>
      </c>
      <c r="G2251" s="1">
        <v>1</v>
      </c>
      <c r="H2251" s="1">
        <v>36588</v>
      </c>
      <c r="I2251" s="2">
        <v>41186</v>
      </c>
      <c r="J2251" s="1">
        <v>10617</v>
      </c>
      <c r="K2251" s="3">
        <v>30989</v>
      </c>
      <c r="L2251" s="1">
        <v>8424</v>
      </c>
      <c r="M2251" s="1" t="s">
        <v>79</v>
      </c>
      <c r="N2251" s="1" t="s">
        <v>1622</v>
      </c>
    </row>
    <row r="2252" spans="1:14" x14ac:dyDescent="0.25">
      <c r="A2252" s="1">
        <v>1295</v>
      </c>
      <c r="B2252" s="1" t="s">
        <v>406</v>
      </c>
      <c r="C2252" s="1" t="s">
        <v>2</v>
      </c>
      <c r="D2252" s="1">
        <v>35873</v>
      </c>
      <c r="E2252" s="1" t="s">
        <v>1155</v>
      </c>
      <c r="F2252" s="32" t="str">
        <f>VLOOKUP(E2252,Grupo!A:B,2,0)</f>
        <v>_RX 15-20 m</v>
      </c>
      <c r="G2252" s="1">
        <v>1</v>
      </c>
      <c r="H2252" s="1">
        <v>36258</v>
      </c>
      <c r="I2252" s="2">
        <v>41187</v>
      </c>
      <c r="J2252" s="1">
        <v>10635</v>
      </c>
      <c r="K2252" s="3">
        <v>118220</v>
      </c>
      <c r="L2252" s="1">
        <v>8422</v>
      </c>
      <c r="M2252" s="1" t="s">
        <v>2</v>
      </c>
      <c r="N2252" s="1" t="s">
        <v>1225</v>
      </c>
    </row>
    <row r="2253" spans="1:14" x14ac:dyDescent="0.25">
      <c r="A2253" s="1">
        <v>10175</v>
      </c>
      <c r="B2253" s="1" t="s">
        <v>866</v>
      </c>
      <c r="C2253" s="1" t="s">
        <v>79</v>
      </c>
      <c r="D2253" s="1">
        <v>41815</v>
      </c>
      <c r="E2253" s="32" t="s">
        <v>2940</v>
      </c>
      <c r="F2253" s="32" t="str">
        <f>VLOOKUP(E2253,Grupo!A:B,2,0)</f>
        <v>_VM 2-8 m</v>
      </c>
      <c r="G2253" s="1">
        <v>1</v>
      </c>
      <c r="H2253" s="1">
        <v>36519</v>
      </c>
      <c r="I2253" s="2">
        <v>41191</v>
      </c>
      <c r="J2253" s="1">
        <v>10666</v>
      </c>
      <c r="K2253" s="3">
        <v>38624.629999999997</v>
      </c>
      <c r="L2253" s="1">
        <v>8426</v>
      </c>
      <c r="M2253" s="1" t="s">
        <v>79</v>
      </c>
      <c r="N2253" s="1" t="s">
        <v>1704</v>
      </c>
    </row>
    <row r="2254" spans="1:14" x14ac:dyDescent="0.25">
      <c r="A2254" s="1">
        <v>2320</v>
      </c>
      <c r="B2254" s="1" t="s">
        <v>321</v>
      </c>
      <c r="C2254" s="1" t="s">
        <v>79</v>
      </c>
      <c r="D2254" s="1">
        <v>46268</v>
      </c>
      <c r="E2254" s="1" t="s">
        <v>1985</v>
      </c>
      <c r="F2254" s="32" t="str">
        <f>VLOOKUP(E2254,Grupo!A:B,2,0)</f>
        <v>_Colhedoras</v>
      </c>
      <c r="G2254" s="1">
        <v>1</v>
      </c>
      <c r="H2254" s="1">
        <v>36548</v>
      </c>
      <c r="I2254" s="2">
        <v>41192</v>
      </c>
      <c r="J2254" s="1">
        <v>10683</v>
      </c>
      <c r="K2254" s="3">
        <v>23180</v>
      </c>
      <c r="L2254" s="1">
        <v>8427</v>
      </c>
      <c r="M2254" s="1" t="s">
        <v>79</v>
      </c>
      <c r="N2254" s="1" t="s">
        <v>1406</v>
      </c>
    </row>
    <row r="2255" spans="1:14" x14ac:dyDescent="0.25">
      <c r="A2255" s="1">
        <v>10643</v>
      </c>
      <c r="B2255" s="1" t="s">
        <v>1074</v>
      </c>
      <c r="C2255" s="1" t="s">
        <v>2</v>
      </c>
      <c r="D2255" s="1">
        <v>45418</v>
      </c>
      <c r="E2255" s="1" t="s">
        <v>1139</v>
      </c>
      <c r="F2255" s="32" t="str">
        <f>VLOOKUP(E2255,Grupo!A:B,2,0)</f>
        <v>_TMX 02-5 m</v>
      </c>
      <c r="G2255" s="1">
        <v>1</v>
      </c>
      <c r="H2255" s="1">
        <v>36429</v>
      </c>
      <c r="I2255" s="2">
        <v>41192</v>
      </c>
      <c r="J2255" s="1">
        <v>10684</v>
      </c>
      <c r="K2255" s="3">
        <v>66800</v>
      </c>
      <c r="L2255" s="1">
        <v>8420</v>
      </c>
      <c r="M2255" s="1" t="s">
        <v>2</v>
      </c>
      <c r="N2255" s="1" t="s">
        <v>1550</v>
      </c>
    </row>
    <row r="2256" spans="1:14" x14ac:dyDescent="0.25">
      <c r="A2256" s="1">
        <v>10558</v>
      </c>
      <c r="B2256" s="1" t="s">
        <v>1047</v>
      </c>
      <c r="C2256" s="1" t="s">
        <v>1</v>
      </c>
      <c r="D2256" s="1">
        <v>33790</v>
      </c>
      <c r="E2256" s="1" t="s">
        <v>1177</v>
      </c>
      <c r="F2256" s="32" t="str">
        <f>VLOOKUP(E2256,Grupo!A:B,2,0)</f>
        <v>_Colhedoras</v>
      </c>
      <c r="G2256" s="1">
        <v>1</v>
      </c>
      <c r="H2256" s="1">
        <v>35413</v>
      </c>
      <c r="I2256" s="2">
        <v>41192</v>
      </c>
      <c r="J2256" s="1">
        <v>10679</v>
      </c>
      <c r="K2256" s="3">
        <v>50000</v>
      </c>
      <c r="L2256" s="1">
        <v>8318</v>
      </c>
      <c r="M2256" s="1" t="s">
        <v>1</v>
      </c>
      <c r="N2256" s="1" t="s">
        <v>1251</v>
      </c>
    </row>
    <row r="2257" spans="1:14" x14ac:dyDescent="0.25">
      <c r="A2257" s="1">
        <v>10619</v>
      </c>
      <c r="B2257" s="1" t="s">
        <v>1075</v>
      </c>
      <c r="C2257" s="1" t="s">
        <v>29</v>
      </c>
      <c r="D2257" s="1">
        <v>37090</v>
      </c>
      <c r="E2257" s="1" t="s">
        <v>1142</v>
      </c>
      <c r="F2257" s="32" t="str">
        <f>VLOOKUP(E2257,Grupo!A:B,2,0)</f>
        <v>_TMX 02-5 m</v>
      </c>
      <c r="G2257" s="1">
        <v>1</v>
      </c>
      <c r="H2257" s="1">
        <v>36188</v>
      </c>
      <c r="I2257" s="2">
        <v>41193</v>
      </c>
      <c r="J2257" s="1">
        <v>10696</v>
      </c>
      <c r="K2257" s="3">
        <v>48000</v>
      </c>
      <c r="L2257" s="1">
        <v>8360</v>
      </c>
      <c r="M2257" s="1" t="s">
        <v>29</v>
      </c>
      <c r="N2257" s="1" t="s">
        <v>1814</v>
      </c>
    </row>
    <row r="2258" spans="1:14" x14ac:dyDescent="0.25">
      <c r="A2258" s="1">
        <v>10175</v>
      </c>
      <c r="B2258" s="1" t="s">
        <v>866</v>
      </c>
      <c r="C2258" s="1" t="s">
        <v>79</v>
      </c>
      <c r="D2258" s="1">
        <v>41711</v>
      </c>
      <c r="E2258" s="32" t="s">
        <v>3057</v>
      </c>
      <c r="F2258" s="32" t="str">
        <f>VLOOKUP(E2258,Grupo!A:B,2,0)</f>
        <v>_VM 2-8 m</v>
      </c>
      <c r="G2258" s="1">
        <v>1</v>
      </c>
      <c r="H2258" s="1">
        <v>36518</v>
      </c>
      <c r="I2258" s="2">
        <v>41193</v>
      </c>
      <c r="J2258" s="1">
        <v>10701</v>
      </c>
      <c r="K2258" s="3">
        <v>56970.55</v>
      </c>
      <c r="L2258" s="1">
        <v>8428</v>
      </c>
      <c r="M2258" s="1" t="s">
        <v>79</v>
      </c>
      <c r="N2258" s="1" t="s">
        <v>1704</v>
      </c>
    </row>
    <row r="2259" spans="1:14" x14ac:dyDescent="0.25">
      <c r="A2259" s="1">
        <v>1295</v>
      </c>
      <c r="B2259" s="1" t="s">
        <v>406</v>
      </c>
      <c r="C2259" s="1" t="s">
        <v>2</v>
      </c>
      <c r="D2259" s="1">
        <v>37090</v>
      </c>
      <c r="E2259" s="1" t="s">
        <v>1142</v>
      </c>
      <c r="F2259" s="32" t="str">
        <f>VLOOKUP(E2259,Grupo!A:B,2,0)</f>
        <v>_TMX 02-5 m</v>
      </c>
      <c r="G2259" s="1">
        <v>1</v>
      </c>
      <c r="H2259" s="1">
        <v>36235</v>
      </c>
      <c r="I2259" s="2">
        <v>41198</v>
      </c>
      <c r="J2259" s="1">
        <v>10732</v>
      </c>
      <c r="K2259" s="3">
        <v>42515</v>
      </c>
      <c r="L2259" s="1">
        <v>8404</v>
      </c>
      <c r="M2259" s="1" t="s">
        <v>2</v>
      </c>
      <c r="N2259" s="1" t="s">
        <v>1506</v>
      </c>
    </row>
    <row r="2260" spans="1:14" x14ac:dyDescent="0.25">
      <c r="A2260" s="1">
        <v>10633</v>
      </c>
      <c r="B2260" s="1" t="s">
        <v>1076</v>
      </c>
      <c r="C2260" s="1" t="s">
        <v>4</v>
      </c>
      <c r="D2260" s="1">
        <v>37090</v>
      </c>
      <c r="E2260" s="1" t="s">
        <v>1142</v>
      </c>
      <c r="F2260" s="32" t="str">
        <f>VLOOKUP(E2260,Grupo!A:B,2,0)</f>
        <v>_TMX 02-5 m</v>
      </c>
      <c r="G2260" s="1">
        <v>1</v>
      </c>
      <c r="H2260" s="1">
        <v>36415</v>
      </c>
      <c r="I2260" s="2">
        <v>41198</v>
      </c>
      <c r="J2260" s="1">
        <v>10738</v>
      </c>
      <c r="K2260" s="3">
        <v>63000</v>
      </c>
      <c r="L2260" s="1">
        <v>8411</v>
      </c>
      <c r="M2260" s="1" t="s">
        <v>4</v>
      </c>
      <c r="N2260" s="1" t="s">
        <v>1815</v>
      </c>
    </row>
    <row r="2261" spans="1:14" x14ac:dyDescent="0.25">
      <c r="A2261" s="1">
        <v>10346</v>
      </c>
      <c r="B2261" s="1" t="s">
        <v>957</v>
      </c>
      <c r="C2261" s="1" t="s">
        <v>55</v>
      </c>
      <c r="D2261" s="1">
        <v>45418</v>
      </c>
      <c r="E2261" s="1" t="s">
        <v>1139</v>
      </c>
      <c r="F2261" s="32" t="str">
        <f>VLOOKUP(E2261,Grupo!A:B,2,0)</f>
        <v>_TMX 02-5 m</v>
      </c>
      <c r="G2261" s="1">
        <v>1</v>
      </c>
      <c r="H2261" s="1">
        <v>35855</v>
      </c>
      <c r="I2261" s="2">
        <v>41200</v>
      </c>
      <c r="J2261" s="1">
        <v>10760</v>
      </c>
      <c r="K2261" s="3">
        <v>74100</v>
      </c>
      <c r="L2261" s="1">
        <v>8354</v>
      </c>
      <c r="M2261" s="1" t="s">
        <v>55</v>
      </c>
      <c r="N2261" s="1" t="s">
        <v>1749</v>
      </c>
    </row>
    <row r="2262" spans="1:14" x14ac:dyDescent="0.25">
      <c r="A2262" s="1">
        <v>9573</v>
      </c>
      <c r="B2262" s="1" t="s">
        <v>646</v>
      </c>
      <c r="C2262" s="1" t="s">
        <v>2</v>
      </c>
      <c r="D2262" s="1">
        <v>40526</v>
      </c>
      <c r="E2262" s="1" t="s">
        <v>1151</v>
      </c>
      <c r="F2262" s="32" t="str">
        <f>VLOOKUP(E2262,Grupo!A:B,2,0)</f>
        <v>_RX 0-11m</v>
      </c>
      <c r="G2262" s="1">
        <v>1</v>
      </c>
      <c r="H2262" s="1">
        <v>36425</v>
      </c>
      <c r="I2262" s="2">
        <v>41201</v>
      </c>
      <c r="J2262" s="1">
        <v>10765</v>
      </c>
      <c r="K2262" s="3">
        <v>93500</v>
      </c>
      <c r="L2262" s="1" t="s">
        <v>2080</v>
      </c>
      <c r="M2262" s="1" t="s">
        <v>2</v>
      </c>
      <c r="N2262" s="1" t="s">
        <v>1413</v>
      </c>
    </row>
    <row r="2263" spans="1:14" x14ac:dyDescent="0.25">
      <c r="A2263" s="1">
        <v>10276</v>
      </c>
      <c r="B2263" s="1" t="s">
        <v>1014</v>
      </c>
      <c r="C2263" s="1" t="s">
        <v>4</v>
      </c>
      <c r="D2263" s="1">
        <v>36952</v>
      </c>
      <c r="E2263" s="1" t="s">
        <v>1141</v>
      </c>
      <c r="F2263" s="32" t="str">
        <f>VLOOKUP(E2263,Grupo!A:B,2,0)</f>
        <v>_TMX 06-10 m</v>
      </c>
      <c r="G2263" s="1">
        <v>1</v>
      </c>
      <c r="H2263" s="1">
        <v>36630</v>
      </c>
      <c r="I2263" s="2">
        <v>41201</v>
      </c>
      <c r="J2263" s="1">
        <v>10771</v>
      </c>
      <c r="K2263" s="3">
        <v>91526.16</v>
      </c>
      <c r="L2263" s="1">
        <v>8431</v>
      </c>
      <c r="M2263" s="1" t="s">
        <v>4</v>
      </c>
      <c r="N2263" s="1" t="s">
        <v>1219</v>
      </c>
    </row>
    <row r="2264" spans="1:14" x14ac:dyDescent="0.25">
      <c r="A2264" s="1">
        <v>10289</v>
      </c>
      <c r="B2264" s="1" t="s">
        <v>920</v>
      </c>
      <c r="C2264" s="1" t="s">
        <v>175</v>
      </c>
      <c r="D2264" s="1">
        <v>41711</v>
      </c>
      <c r="E2264" s="32" t="s">
        <v>3057</v>
      </c>
      <c r="F2264" s="32" t="str">
        <f>VLOOKUP(E2264,Grupo!A:B,2,0)</f>
        <v>_VM 2-8 m</v>
      </c>
      <c r="G2264" s="1">
        <v>1</v>
      </c>
      <c r="H2264" s="1">
        <v>36944</v>
      </c>
      <c r="I2264" s="2">
        <v>41205</v>
      </c>
      <c r="J2264" s="1">
        <v>10784</v>
      </c>
      <c r="K2264" s="3">
        <v>49374.86</v>
      </c>
      <c r="L2264" s="1"/>
      <c r="M2264" s="1" t="s">
        <v>2</v>
      </c>
      <c r="N2264" s="1" t="s">
        <v>1526</v>
      </c>
    </row>
    <row r="2265" spans="1:14" x14ac:dyDescent="0.25">
      <c r="A2265" s="1">
        <v>10289</v>
      </c>
      <c r="B2265" s="1" t="s">
        <v>920</v>
      </c>
      <c r="C2265" s="1" t="s">
        <v>175</v>
      </c>
      <c r="D2265" s="1">
        <v>41711</v>
      </c>
      <c r="E2265" s="32" t="s">
        <v>3057</v>
      </c>
      <c r="F2265" s="32" t="str">
        <f>VLOOKUP(E2265,Grupo!A:B,2,0)</f>
        <v>_VM 2-8 m</v>
      </c>
      <c r="G2265" s="1">
        <v>1</v>
      </c>
      <c r="H2265" s="1">
        <v>36944</v>
      </c>
      <c r="I2265" s="2">
        <v>41205</v>
      </c>
      <c r="J2265" s="1">
        <v>10784</v>
      </c>
      <c r="K2265" s="3">
        <v>49374.86</v>
      </c>
      <c r="L2265" s="1"/>
      <c r="M2265" s="1" t="s">
        <v>2</v>
      </c>
      <c r="N2265" s="1" t="s">
        <v>1526</v>
      </c>
    </row>
    <row r="2266" spans="1:14" x14ac:dyDescent="0.25">
      <c r="A2266" s="1">
        <v>10289</v>
      </c>
      <c r="B2266" s="1" t="s">
        <v>920</v>
      </c>
      <c r="C2266" s="1" t="s">
        <v>175</v>
      </c>
      <c r="D2266" s="1">
        <v>41711</v>
      </c>
      <c r="E2266" s="32" t="s">
        <v>3057</v>
      </c>
      <c r="F2266" s="32" t="str">
        <f>VLOOKUP(E2266,Grupo!A:B,2,0)</f>
        <v>_VM 2-8 m</v>
      </c>
      <c r="G2266" s="1">
        <v>1</v>
      </c>
      <c r="H2266" s="1">
        <v>36944</v>
      </c>
      <c r="I2266" s="2">
        <v>41205</v>
      </c>
      <c r="J2266" s="1">
        <v>10784</v>
      </c>
      <c r="K2266" s="3">
        <v>49374.86</v>
      </c>
      <c r="L2266" s="1"/>
      <c r="M2266" s="1" t="s">
        <v>2</v>
      </c>
      <c r="N2266" s="1" t="s">
        <v>1526</v>
      </c>
    </row>
    <row r="2267" spans="1:14" x14ac:dyDescent="0.25">
      <c r="A2267" s="1">
        <v>10289</v>
      </c>
      <c r="B2267" s="1" t="s">
        <v>920</v>
      </c>
      <c r="C2267" s="1" t="s">
        <v>175</v>
      </c>
      <c r="D2267" s="1">
        <v>41711</v>
      </c>
      <c r="E2267" s="32" t="s">
        <v>3057</v>
      </c>
      <c r="F2267" s="32" t="str">
        <f>VLOOKUP(E2267,Grupo!A:B,2,0)</f>
        <v>_VM 2-8 m</v>
      </c>
      <c r="G2267" s="1">
        <v>1</v>
      </c>
      <c r="H2267" s="1">
        <v>36944</v>
      </c>
      <c r="I2267" s="2">
        <v>41205</v>
      </c>
      <c r="J2267" s="1">
        <v>10784</v>
      </c>
      <c r="K2267" s="3">
        <v>49374.86</v>
      </c>
      <c r="L2267" s="1"/>
      <c r="M2267" s="1" t="s">
        <v>2</v>
      </c>
      <c r="N2267" s="1" t="s">
        <v>1526</v>
      </c>
    </row>
    <row r="2268" spans="1:14" x14ac:dyDescent="0.25">
      <c r="A2268" s="1">
        <v>10635</v>
      </c>
      <c r="B2268" s="1" t="s">
        <v>1077</v>
      </c>
      <c r="C2268" s="1" t="s">
        <v>2</v>
      </c>
      <c r="D2268" s="1">
        <v>41815</v>
      </c>
      <c r="E2268" s="32" t="s">
        <v>2940</v>
      </c>
      <c r="F2268" s="32" t="str">
        <f>VLOOKUP(E2268,Grupo!A:B,2,0)</f>
        <v>_VM 2-8 m</v>
      </c>
      <c r="G2268" s="1">
        <v>1</v>
      </c>
      <c r="H2268" s="1">
        <v>36427</v>
      </c>
      <c r="I2268" s="2">
        <v>41205</v>
      </c>
      <c r="J2268" s="1">
        <v>10785</v>
      </c>
      <c r="K2268" s="3">
        <v>37000</v>
      </c>
      <c r="L2268" s="1">
        <v>8423</v>
      </c>
      <c r="M2268" s="1" t="s">
        <v>2</v>
      </c>
      <c r="N2268" s="1" t="s">
        <v>1384</v>
      </c>
    </row>
    <row r="2269" spans="1:14" x14ac:dyDescent="0.25">
      <c r="A2269" s="1">
        <v>1295</v>
      </c>
      <c r="B2269" s="1" t="s">
        <v>406</v>
      </c>
      <c r="C2269" s="1" t="s">
        <v>2</v>
      </c>
      <c r="D2269" s="1">
        <v>37037</v>
      </c>
      <c r="E2269" s="1" t="s">
        <v>1145</v>
      </c>
      <c r="F2269" s="32" t="e">
        <f>VLOOKUP(E2269,Grupo!A:B,2,0)</f>
        <v>#N/A</v>
      </c>
      <c r="G2269" s="1">
        <v>1</v>
      </c>
      <c r="H2269" s="1">
        <v>36633</v>
      </c>
      <c r="I2269" s="2">
        <v>41206</v>
      </c>
      <c r="J2269" s="1">
        <v>10800</v>
      </c>
      <c r="K2269" s="3">
        <v>98930</v>
      </c>
      <c r="L2269" s="1">
        <v>8439</v>
      </c>
      <c r="M2269" s="1" t="s">
        <v>2</v>
      </c>
      <c r="N2269" s="1" t="s">
        <v>1742</v>
      </c>
    </row>
    <row r="2270" spans="1:14" x14ac:dyDescent="0.25">
      <c r="A2270" s="1">
        <v>2492</v>
      </c>
      <c r="B2270" s="1" t="s">
        <v>345</v>
      </c>
      <c r="C2270" s="1" t="s">
        <v>2</v>
      </c>
      <c r="D2270" s="1">
        <v>37090</v>
      </c>
      <c r="E2270" s="1" t="s">
        <v>1142</v>
      </c>
      <c r="F2270" s="32" t="str">
        <f>VLOOKUP(E2270,Grupo!A:B,2,0)</f>
        <v>_TMX 02-5 m</v>
      </c>
      <c r="G2270" s="1">
        <v>1</v>
      </c>
      <c r="H2270" s="1">
        <v>36830</v>
      </c>
      <c r="I2270" s="2">
        <v>41207</v>
      </c>
      <c r="J2270" s="1">
        <v>10826</v>
      </c>
      <c r="K2270" s="3">
        <v>43828</v>
      </c>
      <c r="L2270" s="1">
        <v>8405</v>
      </c>
      <c r="M2270" s="1" t="s">
        <v>2</v>
      </c>
      <c r="N2270" s="1" t="s">
        <v>1425</v>
      </c>
    </row>
    <row r="2271" spans="1:14" x14ac:dyDescent="0.25">
      <c r="A2271" s="1">
        <v>1295</v>
      </c>
      <c r="B2271" s="1" t="s">
        <v>406</v>
      </c>
      <c r="C2271" s="1" t="s">
        <v>2</v>
      </c>
      <c r="D2271" s="1">
        <v>37711</v>
      </c>
      <c r="E2271" s="1" t="s">
        <v>1167</v>
      </c>
      <c r="F2271" s="32" t="str">
        <f>VLOOKUP(E2271,Grupo!A:B,2,0)</f>
        <v>_Distribuidor_Ester</v>
      </c>
      <c r="G2271" s="1">
        <v>1</v>
      </c>
      <c r="H2271" s="1">
        <v>36826</v>
      </c>
      <c r="I2271" s="2">
        <v>41208</v>
      </c>
      <c r="J2271" s="1">
        <v>10836</v>
      </c>
      <c r="K2271" s="3">
        <v>70879</v>
      </c>
      <c r="L2271" s="1">
        <v>8440</v>
      </c>
      <c r="M2271" s="1" t="s">
        <v>2</v>
      </c>
      <c r="N2271" s="1" t="s">
        <v>1742</v>
      </c>
    </row>
    <row r="2272" spans="1:14" x14ac:dyDescent="0.25">
      <c r="A2272" s="1">
        <v>10585</v>
      </c>
      <c r="B2272" s="1" t="s">
        <v>1078</v>
      </c>
      <c r="C2272" s="1" t="s">
        <v>79</v>
      </c>
      <c r="D2272" s="1">
        <v>41014</v>
      </c>
      <c r="E2272" s="1" t="s">
        <v>1143</v>
      </c>
      <c r="F2272" s="32" t="e">
        <f>VLOOKUP(E2272,Grupo!A:B,2,0)</f>
        <v>#N/A</v>
      </c>
      <c r="G2272" s="1">
        <v>1</v>
      </c>
      <c r="H2272" s="1">
        <v>36477</v>
      </c>
      <c r="I2272" s="2">
        <v>41208</v>
      </c>
      <c r="J2272" s="1">
        <v>10835</v>
      </c>
      <c r="K2272" s="3">
        <v>53000</v>
      </c>
      <c r="L2272" s="1">
        <v>4350</v>
      </c>
      <c r="M2272" s="1" t="s">
        <v>79</v>
      </c>
      <c r="N2272" s="1" t="s">
        <v>1816</v>
      </c>
    </row>
    <row r="2273" spans="1:14" x14ac:dyDescent="0.25">
      <c r="A2273" s="1">
        <v>10585</v>
      </c>
      <c r="B2273" s="1" t="s">
        <v>1078</v>
      </c>
      <c r="C2273" s="1" t="s">
        <v>79</v>
      </c>
      <c r="D2273" s="1">
        <v>41711</v>
      </c>
      <c r="E2273" s="32" t="s">
        <v>3057</v>
      </c>
      <c r="F2273" s="32" t="str">
        <f>VLOOKUP(E2273,Grupo!A:B,2,0)</f>
        <v>_VM 2-8 m</v>
      </c>
      <c r="G2273" s="1">
        <v>1</v>
      </c>
      <c r="H2273" s="1">
        <v>36402</v>
      </c>
      <c r="I2273" s="2">
        <v>41208</v>
      </c>
      <c r="J2273" s="1">
        <v>10834</v>
      </c>
      <c r="K2273" s="3">
        <v>56983</v>
      </c>
      <c r="L2273" s="1">
        <v>8438</v>
      </c>
      <c r="M2273" s="1" t="s">
        <v>79</v>
      </c>
      <c r="N2273" s="1" t="s">
        <v>1816</v>
      </c>
    </row>
    <row r="2274" spans="1:14" x14ac:dyDescent="0.25">
      <c r="A2274" s="1">
        <v>10607</v>
      </c>
      <c r="B2274" s="1" t="s">
        <v>1079</v>
      </c>
      <c r="C2274" s="1" t="s">
        <v>128</v>
      </c>
      <c r="D2274" s="1">
        <v>20208</v>
      </c>
      <c r="E2274" s="1" t="s">
        <v>1970</v>
      </c>
      <c r="F2274" s="32" t="str">
        <f>VLOOKUP(E2274,Grupo!A:B,2,0)</f>
        <v>_VM 2-8 m</v>
      </c>
      <c r="G2274" s="1">
        <v>1</v>
      </c>
      <c r="H2274" s="1">
        <v>35992</v>
      </c>
      <c r="I2274" s="2">
        <v>41212</v>
      </c>
      <c r="J2274" s="1">
        <v>10857</v>
      </c>
      <c r="K2274" s="3">
        <v>28000</v>
      </c>
      <c r="L2274" s="1">
        <v>4723</v>
      </c>
      <c r="M2274" s="1" t="s">
        <v>128</v>
      </c>
      <c r="N2274" s="1" t="s">
        <v>1817</v>
      </c>
    </row>
    <row r="2275" spans="1:14" x14ac:dyDescent="0.25">
      <c r="A2275" s="1">
        <v>10523</v>
      </c>
      <c r="B2275" s="1" t="s">
        <v>1080</v>
      </c>
      <c r="C2275" s="1" t="s">
        <v>4</v>
      </c>
      <c r="D2275" s="1">
        <v>43239</v>
      </c>
      <c r="E2275" s="1" t="s">
        <v>2018</v>
      </c>
      <c r="F2275" s="32" t="str">
        <f>VLOOKUP(E2275,Grupo!A:B,2,0)</f>
        <v>_TMX 06-10 m</v>
      </c>
      <c r="G2275" s="1">
        <v>1</v>
      </c>
      <c r="H2275" s="1">
        <v>36421</v>
      </c>
      <c r="I2275" s="2">
        <v>41214</v>
      </c>
      <c r="J2275" s="1">
        <v>10883</v>
      </c>
      <c r="K2275" s="3">
        <v>83500</v>
      </c>
      <c r="L2275" s="1">
        <v>8419</v>
      </c>
      <c r="M2275" s="1" t="s">
        <v>4</v>
      </c>
      <c r="N2275" s="1" t="s">
        <v>1219</v>
      </c>
    </row>
    <row r="2276" spans="1:14" x14ac:dyDescent="0.25">
      <c r="A2276" s="1">
        <v>9402</v>
      </c>
      <c r="B2276" s="1" t="s">
        <v>728</v>
      </c>
      <c r="C2276" s="1" t="s">
        <v>10</v>
      </c>
      <c r="D2276" s="1">
        <v>41711</v>
      </c>
      <c r="E2276" s="32" t="s">
        <v>3057</v>
      </c>
      <c r="F2276" s="32" t="str">
        <f>VLOOKUP(E2276,Grupo!A:B,2,0)</f>
        <v>_VM 2-8 m</v>
      </c>
      <c r="G2276" s="1">
        <v>1</v>
      </c>
      <c r="H2276" s="1">
        <v>36788</v>
      </c>
      <c r="I2276" s="2">
        <v>41219</v>
      </c>
      <c r="J2276" s="1">
        <v>10896</v>
      </c>
      <c r="K2276" s="3">
        <v>56000</v>
      </c>
      <c r="L2276" s="1">
        <v>8442</v>
      </c>
      <c r="M2276" s="1" t="s">
        <v>10</v>
      </c>
      <c r="N2276" s="1" t="s">
        <v>1439</v>
      </c>
    </row>
    <row r="2277" spans="1:14" x14ac:dyDescent="0.25">
      <c r="A2277" s="1">
        <v>9561</v>
      </c>
      <c r="B2277" s="1" t="s">
        <v>608</v>
      </c>
      <c r="C2277" s="1" t="s">
        <v>2</v>
      </c>
      <c r="D2277" s="1">
        <v>37207</v>
      </c>
      <c r="E2277" s="1" t="s">
        <v>1138</v>
      </c>
      <c r="F2277" s="32" t="str">
        <f>VLOOKUP(E2277,Grupo!A:B,2,0)</f>
        <v>_TMX 02-5 m</v>
      </c>
      <c r="G2277" s="1">
        <v>1</v>
      </c>
      <c r="H2277" s="1">
        <v>36737</v>
      </c>
      <c r="I2277" s="2">
        <v>41219</v>
      </c>
      <c r="J2277" s="1">
        <v>10903</v>
      </c>
      <c r="K2277" s="3">
        <v>42750</v>
      </c>
      <c r="L2277" s="1">
        <v>8445</v>
      </c>
      <c r="M2277" s="1" t="s">
        <v>2</v>
      </c>
      <c r="N2277" s="1" t="s">
        <v>1577</v>
      </c>
    </row>
    <row r="2278" spans="1:14" x14ac:dyDescent="0.25">
      <c r="A2278" s="1">
        <v>10451</v>
      </c>
      <c r="B2278" s="1" t="s">
        <v>996</v>
      </c>
      <c r="C2278" s="1" t="s">
        <v>2</v>
      </c>
      <c r="D2278" s="1">
        <v>45418</v>
      </c>
      <c r="E2278" s="1" t="s">
        <v>1139</v>
      </c>
      <c r="F2278" s="32" t="str">
        <f>VLOOKUP(E2278,Grupo!A:B,2,0)</f>
        <v>_TMX 02-5 m</v>
      </c>
      <c r="G2278" s="1">
        <v>1</v>
      </c>
      <c r="H2278" s="1">
        <v>37090</v>
      </c>
      <c r="I2278" s="2">
        <v>41220</v>
      </c>
      <c r="J2278" s="1">
        <v>10911</v>
      </c>
      <c r="K2278" s="3">
        <v>66303</v>
      </c>
      <c r="L2278" s="1">
        <v>8377</v>
      </c>
      <c r="M2278" s="1" t="s">
        <v>2</v>
      </c>
      <c r="N2278" s="1" t="s">
        <v>1649</v>
      </c>
    </row>
    <row r="2279" spans="1:14" x14ac:dyDescent="0.25">
      <c r="A2279" s="1">
        <v>9787</v>
      </c>
      <c r="B2279" s="1" t="s">
        <v>1081</v>
      </c>
      <c r="C2279" s="1" t="s">
        <v>128</v>
      </c>
      <c r="D2279" s="1">
        <v>42700</v>
      </c>
      <c r="E2279" s="32" t="s">
        <v>3059</v>
      </c>
      <c r="F2279" s="32" t="str">
        <f>VLOOKUP(E2279,Grupo!A:B,2,0)</f>
        <v>_Wagon</v>
      </c>
      <c r="G2279" s="1">
        <v>1</v>
      </c>
      <c r="H2279" s="1">
        <v>37077</v>
      </c>
      <c r="I2279" s="2">
        <v>41220</v>
      </c>
      <c r="J2279" s="1">
        <v>10913</v>
      </c>
      <c r="K2279" s="3">
        <v>20000</v>
      </c>
      <c r="L2279" s="1">
        <v>8270</v>
      </c>
      <c r="M2279" s="1" t="s">
        <v>128</v>
      </c>
      <c r="N2279" s="1" t="s">
        <v>1391</v>
      </c>
    </row>
    <row r="2280" spans="1:14" x14ac:dyDescent="0.25">
      <c r="A2280" s="1">
        <v>1295</v>
      </c>
      <c r="B2280" s="1" t="s">
        <v>406</v>
      </c>
      <c r="C2280" s="1" t="s">
        <v>2</v>
      </c>
      <c r="D2280" s="1">
        <v>37090</v>
      </c>
      <c r="E2280" s="1" t="s">
        <v>1142</v>
      </c>
      <c r="F2280" s="32" t="str">
        <f>VLOOKUP(E2280,Grupo!A:B,2,0)</f>
        <v>_TMX 02-5 m</v>
      </c>
      <c r="G2280" s="1">
        <v>1</v>
      </c>
      <c r="H2280" s="1">
        <v>36799</v>
      </c>
      <c r="I2280" s="2">
        <v>41221</v>
      </c>
      <c r="J2280" s="1">
        <v>10929</v>
      </c>
      <c r="K2280" s="3">
        <v>41980</v>
      </c>
      <c r="L2280" s="1">
        <v>8444</v>
      </c>
      <c r="M2280" s="1" t="s">
        <v>2</v>
      </c>
      <c r="N2280" s="1" t="s">
        <v>1355</v>
      </c>
    </row>
    <row r="2281" spans="1:14" x14ac:dyDescent="0.25">
      <c r="A2281" s="1">
        <v>10595</v>
      </c>
      <c r="B2281" s="1" t="s">
        <v>1082</v>
      </c>
      <c r="C2281" s="1" t="s">
        <v>15</v>
      </c>
      <c r="D2281" s="1">
        <v>35873</v>
      </c>
      <c r="E2281" s="1" t="s">
        <v>1155</v>
      </c>
      <c r="F2281" s="32" t="str">
        <f>VLOOKUP(E2281,Grupo!A:B,2,0)</f>
        <v>_RX 15-20 m</v>
      </c>
      <c r="G2281" s="1">
        <v>1</v>
      </c>
      <c r="H2281" s="1">
        <v>35861</v>
      </c>
      <c r="I2281" s="2">
        <v>41221</v>
      </c>
      <c r="J2281" s="1">
        <v>10939</v>
      </c>
      <c r="K2281" s="3">
        <v>174000</v>
      </c>
      <c r="L2281" s="1">
        <v>8417</v>
      </c>
      <c r="M2281" s="1" t="s">
        <v>15</v>
      </c>
      <c r="N2281" s="1" t="s">
        <v>1227</v>
      </c>
    </row>
    <row r="2282" spans="1:14" x14ac:dyDescent="0.25">
      <c r="A2282" s="1">
        <v>10639</v>
      </c>
      <c r="B2282" s="1" t="s">
        <v>1083</v>
      </c>
      <c r="C2282" s="1" t="s">
        <v>79</v>
      </c>
      <c r="D2282" s="1">
        <v>32582</v>
      </c>
      <c r="E2282" s="1" t="s">
        <v>1164</v>
      </c>
      <c r="F2282" s="32" t="str">
        <f>VLOOKUP(E2282,Grupo!A:B,2,0)</f>
        <v>_Colhedoras</v>
      </c>
      <c r="G2282" s="1">
        <v>1</v>
      </c>
      <c r="H2282" s="1">
        <v>36476</v>
      </c>
      <c r="I2282" s="2">
        <v>41226</v>
      </c>
      <c r="J2282" s="1">
        <v>10972</v>
      </c>
      <c r="K2282" s="3">
        <v>31253</v>
      </c>
      <c r="L2282" s="1">
        <v>7907</v>
      </c>
      <c r="M2282" s="1" t="s">
        <v>79</v>
      </c>
      <c r="N2282" s="1" t="s">
        <v>1818</v>
      </c>
    </row>
    <row r="2283" spans="1:14" x14ac:dyDescent="0.25">
      <c r="A2283" s="1">
        <v>7027</v>
      </c>
      <c r="B2283" s="1" t="s">
        <v>642</v>
      </c>
      <c r="C2283" s="1" t="s">
        <v>10</v>
      </c>
      <c r="D2283" s="1">
        <v>37711</v>
      </c>
      <c r="E2283" s="1" t="s">
        <v>1167</v>
      </c>
      <c r="F2283" s="32" t="str">
        <f>VLOOKUP(E2283,Grupo!A:B,2,0)</f>
        <v>_Distribuidor_Ester</v>
      </c>
      <c r="G2283" s="1">
        <v>1</v>
      </c>
      <c r="H2283" s="1">
        <v>36645</v>
      </c>
      <c r="I2283" s="2">
        <v>41232</v>
      </c>
      <c r="J2283" s="1">
        <v>10993</v>
      </c>
      <c r="K2283" s="3">
        <v>75580</v>
      </c>
      <c r="L2283" s="1">
        <v>8454</v>
      </c>
      <c r="M2283" s="1" t="s">
        <v>10</v>
      </c>
      <c r="N2283" s="1" t="s">
        <v>1218</v>
      </c>
    </row>
    <row r="2284" spans="1:14" x14ac:dyDescent="0.25">
      <c r="A2284" s="1">
        <v>2532</v>
      </c>
      <c r="B2284" s="1" t="s">
        <v>452</v>
      </c>
      <c r="C2284" s="1" t="s">
        <v>10</v>
      </c>
      <c r="D2284" s="1">
        <v>40757</v>
      </c>
      <c r="E2284" s="1" t="s">
        <v>1154</v>
      </c>
      <c r="F2284" s="32" t="str">
        <f>VLOOKUP(E2284,Grupo!A:B,2,0)</f>
        <v>_RX 0-11m</v>
      </c>
      <c r="G2284" s="1">
        <v>1</v>
      </c>
      <c r="H2284" s="1">
        <v>37205</v>
      </c>
      <c r="I2284" s="2">
        <v>41233</v>
      </c>
      <c r="J2284" s="1">
        <v>11007</v>
      </c>
      <c r="K2284" s="3">
        <v>88046</v>
      </c>
      <c r="L2284" s="1">
        <v>8409</v>
      </c>
      <c r="M2284" s="1" t="s">
        <v>10</v>
      </c>
      <c r="N2284" s="1" t="s">
        <v>1218</v>
      </c>
    </row>
    <row r="2285" spans="1:14" x14ac:dyDescent="0.25">
      <c r="A2285" s="1">
        <v>1295</v>
      </c>
      <c r="B2285" s="1" t="s">
        <v>406</v>
      </c>
      <c r="C2285" s="1" t="s">
        <v>2</v>
      </c>
      <c r="D2285" s="1">
        <v>35873</v>
      </c>
      <c r="E2285" s="1" t="s">
        <v>1155</v>
      </c>
      <c r="F2285" s="32" t="str">
        <f>VLOOKUP(E2285,Grupo!A:B,2,0)</f>
        <v>_RX 15-20 m</v>
      </c>
      <c r="G2285" s="1">
        <v>1</v>
      </c>
      <c r="H2285" s="1">
        <v>36708</v>
      </c>
      <c r="I2285" s="2">
        <v>41236</v>
      </c>
      <c r="J2285" s="1">
        <v>11043</v>
      </c>
      <c r="K2285" s="3">
        <v>99993</v>
      </c>
      <c r="L2285" s="1">
        <v>8446</v>
      </c>
      <c r="M2285" s="1" t="s">
        <v>2</v>
      </c>
      <c r="N2285" s="1" t="s">
        <v>1742</v>
      </c>
    </row>
    <row r="2286" spans="1:14" x14ac:dyDescent="0.25">
      <c r="A2286" s="1">
        <v>10681</v>
      </c>
      <c r="B2286" s="1" t="s">
        <v>1084</v>
      </c>
      <c r="C2286" s="1" t="s">
        <v>29</v>
      </c>
      <c r="D2286" s="1">
        <v>46231</v>
      </c>
      <c r="E2286" s="1" t="s">
        <v>1164</v>
      </c>
      <c r="F2286" s="32" t="str">
        <f>VLOOKUP(E2286,Grupo!A:B,2,0)</f>
        <v>_Colhedoras</v>
      </c>
      <c r="G2286" s="1">
        <v>1</v>
      </c>
      <c r="H2286" s="1">
        <v>36037</v>
      </c>
      <c r="I2286" s="2">
        <v>41239</v>
      </c>
      <c r="J2286" s="1">
        <v>11051</v>
      </c>
      <c r="K2286" s="3">
        <v>39404.85</v>
      </c>
      <c r="L2286" s="1">
        <v>8385</v>
      </c>
      <c r="M2286" s="1" t="s">
        <v>29</v>
      </c>
      <c r="N2286" s="1" t="s">
        <v>1213</v>
      </c>
    </row>
    <row r="2287" spans="1:14" x14ac:dyDescent="0.25">
      <c r="A2287" s="1">
        <v>9583</v>
      </c>
      <c r="B2287" s="1" t="s">
        <v>631</v>
      </c>
      <c r="C2287" s="1" t="s">
        <v>2</v>
      </c>
      <c r="D2287" s="1">
        <v>34192</v>
      </c>
      <c r="E2287" s="32" t="s">
        <v>3060</v>
      </c>
      <c r="F2287" s="32" t="str">
        <f>VLOOKUP(E2287,Grupo!A:B,2,0)</f>
        <v>_Colhedoras</v>
      </c>
      <c r="G2287" s="1">
        <v>1</v>
      </c>
      <c r="H2287" s="1">
        <v>37001</v>
      </c>
      <c r="I2287" s="2">
        <v>41239</v>
      </c>
      <c r="J2287" s="1">
        <v>11047</v>
      </c>
      <c r="K2287" s="3">
        <v>31000</v>
      </c>
      <c r="L2287" s="1">
        <v>8458</v>
      </c>
      <c r="M2287" s="1" t="s">
        <v>2</v>
      </c>
      <c r="N2287" s="1" t="s">
        <v>1742</v>
      </c>
    </row>
    <row r="2288" spans="1:14" x14ac:dyDescent="0.25">
      <c r="A2288" s="1">
        <v>10601</v>
      </c>
      <c r="B2288" s="1" t="s">
        <v>1085</v>
      </c>
      <c r="C2288" s="1" t="s">
        <v>67</v>
      </c>
      <c r="D2288" s="1">
        <v>40526</v>
      </c>
      <c r="E2288" s="1" t="s">
        <v>1151</v>
      </c>
      <c r="F2288" s="32" t="str">
        <f>VLOOKUP(E2288,Grupo!A:B,2,0)</f>
        <v>_RX 0-11m</v>
      </c>
      <c r="G2288" s="1">
        <v>1</v>
      </c>
      <c r="H2288" s="1">
        <v>35906</v>
      </c>
      <c r="I2288" s="2">
        <v>41239</v>
      </c>
      <c r="J2288" s="1">
        <v>11053</v>
      </c>
      <c r="K2288" s="3">
        <v>132600</v>
      </c>
      <c r="L2288" s="1">
        <v>8394</v>
      </c>
      <c r="M2288" s="1" t="s">
        <v>67</v>
      </c>
      <c r="N2288" s="1" t="s">
        <v>1553</v>
      </c>
    </row>
    <row r="2289" spans="1:14" x14ac:dyDescent="0.25">
      <c r="A2289" s="1">
        <v>3245</v>
      </c>
      <c r="B2289" s="1" t="s">
        <v>434</v>
      </c>
      <c r="C2289" s="1" t="s">
        <v>10</v>
      </c>
      <c r="D2289" s="1">
        <v>45418</v>
      </c>
      <c r="E2289" s="1" t="s">
        <v>1139</v>
      </c>
      <c r="F2289" s="32" t="str">
        <f>VLOOKUP(E2289,Grupo!A:B,2,0)</f>
        <v>_TMX 02-5 m</v>
      </c>
      <c r="G2289" s="1">
        <v>1</v>
      </c>
      <c r="H2289" s="1">
        <v>36656</v>
      </c>
      <c r="I2289" s="2">
        <v>41240</v>
      </c>
      <c r="J2289" s="1">
        <v>11057</v>
      </c>
      <c r="K2289" s="3">
        <v>75890</v>
      </c>
      <c r="L2289" s="1">
        <v>8464</v>
      </c>
      <c r="M2289" s="1" t="s">
        <v>10</v>
      </c>
      <c r="N2289" s="1" t="s">
        <v>1476</v>
      </c>
    </row>
    <row r="2290" spans="1:14" x14ac:dyDescent="0.25">
      <c r="A2290" s="1">
        <v>3806</v>
      </c>
      <c r="B2290" s="1" t="s">
        <v>715</v>
      </c>
      <c r="C2290" s="1" t="s">
        <v>10</v>
      </c>
      <c r="D2290" s="1">
        <v>36952</v>
      </c>
      <c r="E2290" s="1" t="s">
        <v>1141</v>
      </c>
      <c r="F2290" s="32" t="str">
        <f>VLOOKUP(E2290,Grupo!A:B,2,0)</f>
        <v>_TMX 06-10 m</v>
      </c>
      <c r="G2290" s="1">
        <v>1</v>
      </c>
      <c r="H2290" s="1">
        <v>36661</v>
      </c>
      <c r="I2290" s="2">
        <v>41241</v>
      </c>
      <c r="J2290" s="1">
        <v>11067</v>
      </c>
      <c r="K2290" s="3">
        <v>89966</v>
      </c>
      <c r="L2290" s="1">
        <v>8463</v>
      </c>
      <c r="M2290" s="1" t="s">
        <v>10</v>
      </c>
      <c r="N2290" s="1" t="s">
        <v>1271</v>
      </c>
    </row>
    <row r="2291" spans="1:14" x14ac:dyDescent="0.25">
      <c r="A2291" s="1">
        <v>9658</v>
      </c>
      <c r="B2291" s="1" t="s">
        <v>1086</v>
      </c>
      <c r="C2291" s="1" t="s">
        <v>2</v>
      </c>
      <c r="D2291" s="1">
        <v>42918</v>
      </c>
      <c r="E2291" s="1" t="s">
        <v>2019</v>
      </c>
      <c r="F2291" s="32" t="str">
        <f>VLOOKUP(E2291,Grupo!A:B,2,0)</f>
        <v>_TMX 06-10 m</v>
      </c>
      <c r="G2291" s="1">
        <v>1</v>
      </c>
      <c r="H2291" s="1">
        <v>36955</v>
      </c>
      <c r="I2291" s="2">
        <v>41241</v>
      </c>
      <c r="J2291" s="1">
        <v>11076</v>
      </c>
      <c r="K2291" s="3">
        <v>66750</v>
      </c>
      <c r="L2291" s="1">
        <v>8466</v>
      </c>
      <c r="M2291" s="1" t="s">
        <v>2</v>
      </c>
      <c r="N2291" s="1" t="s">
        <v>1819</v>
      </c>
    </row>
    <row r="2292" spans="1:14" x14ac:dyDescent="0.25">
      <c r="A2292" s="1">
        <v>2532</v>
      </c>
      <c r="B2292" s="1" t="s">
        <v>452</v>
      </c>
      <c r="C2292" s="1" t="s">
        <v>10</v>
      </c>
      <c r="D2292" s="1">
        <v>46231</v>
      </c>
      <c r="E2292" s="1" t="s">
        <v>1164</v>
      </c>
      <c r="F2292" s="32" t="str">
        <f>VLOOKUP(E2292,Grupo!A:B,2,0)</f>
        <v>_Colhedoras</v>
      </c>
      <c r="G2292" s="1">
        <v>1</v>
      </c>
      <c r="H2292" s="1">
        <v>36039</v>
      </c>
      <c r="I2292" s="2">
        <v>41243</v>
      </c>
      <c r="J2292" s="1">
        <v>11080</v>
      </c>
      <c r="K2292" s="3">
        <v>30500</v>
      </c>
      <c r="L2292" s="1">
        <v>8391</v>
      </c>
      <c r="M2292" s="1" t="s">
        <v>10</v>
      </c>
      <c r="N2292" s="1" t="s">
        <v>1218</v>
      </c>
    </row>
    <row r="2293" spans="1:14" x14ac:dyDescent="0.25">
      <c r="A2293" s="1">
        <v>2532</v>
      </c>
      <c r="B2293" s="1" t="s">
        <v>452</v>
      </c>
      <c r="C2293" s="1" t="s">
        <v>10</v>
      </c>
      <c r="D2293" s="1">
        <v>25444</v>
      </c>
      <c r="E2293" s="1" t="s">
        <v>1166</v>
      </c>
      <c r="F2293" s="32" t="str">
        <f>VLOOKUP(E2293,Grupo!A:B,2,0)</f>
        <v>_Distribuidor_Ester</v>
      </c>
      <c r="G2293" s="1">
        <v>1</v>
      </c>
      <c r="H2293" s="1">
        <v>37280</v>
      </c>
      <c r="I2293" s="2">
        <v>41243</v>
      </c>
      <c r="J2293" s="1">
        <v>11083</v>
      </c>
      <c r="K2293" s="3">
        <v>50500</v>
      </c>
      <c r="L2293" s="1" t="s">
        <v>2075</v>
      </c>
      <c r="M2293" s="1" t="s">
        <v>10</v>
      </c>
      <c r="N2293" s="1" t="s">
        <v>1218</v>
      </c>
    </row>
    <row r="2294" spans="1:14" x14ac:dyDescent="0.25">
      <c r="A2294" s="1">
        <v>2532</v>
      </c>
      <c r="B2294" s="1" t="s">
        <v>452</v>
      </c>
      <c r="C2294" s="1" t="s">
        <v>10</v>
      </c>
      <c r="D2294" s="1">
        <v>37207</v>
      </c>
      <c r="E2294" s="1" t="s">
        <v>1138</v>
      </c>
      <c r="F2294" s="32" t="str">
        <f>VLOOKUP(E2294,Grupo!A:B,2,0)</f>
        <v>_TMX 02-5 m</v>
      </c>
      <c r="G2294" s="1">
        <v>1</v>
      </c>
      <c r="H2294" s="1">
        <v>37279</v>
      </c>
      <c r="I2294" s="2">
        <v>41243</v>
      </c>
      <c r="J2294" s="1">
        <v>11082</v>
      </c>
      <c r="K2294" s="3">
        <v>45500</v>
      </c>
      <c r="L2294" s="1" t="s">
        <v>2081</v>
      </c>
      <c r="M2294" s="1" t="s">
        <v>10</v>
      </c>
      <c r="N2294" s="1" t="s">
        <v>1218</v>
      </c>
    </row>
    <row r="2295" spans="1:14" x14ac:dyDescent="0.25">
      <c r="A2295" s="1">
        <v>2532</v>
      </c>
      <c r="B2295" s="1" t="s">
        <v>452</v>
      </c>
      <c r="C2295" s="1" t="s">
        <v>10</v>
      </c>
      <c r="D2295" s="1">
        <v>43239</v>
      </c>
      <c r="E2295" s="1" t="s">
        <v>2018</v>
      </c>
      <c r="F2295" s="32" t="str">
        <f>VLOOKUP(E2295,Grupo!A:B,2,0)</f>
        <v>_TMX 06-10 m</v>
      </c>
      <c r="G2295" s="1">
        <v>1</v>
      </c>
      <c r="H2295" s="1">
        <v>37278</v>
      </c>
      <c r="I2295" s="2">
        <v>41243</v>
      </c>
      <c r="J2295" s="1">
        <v>11081</v>
      </c>
      <c r="K2295" s="3">
        <v>79500</v>
      </c>
      <c r="L2295" s="1" t="s">
        <v>2080</v>
      </c>
      <c r="M2295" s="1" t="s">
        <v>10</v>
      </c>
      <c r="N2295" s="1" t="s">
        <v>1218</v>
      </c>
    </row>
    <row r="2296" spans="1:14" x14ac:dyDescent="0.25">
      <c r="A2296" s="1">
        <v>10672</v>
      </c>
      <c r="B2296" s="1" t="s">
        <v>1087</v>
      </c>
      <c r="C2296" s="1" t="s">
        <v>2</v>
      </c>
      <c r="D2296" s="1">
        <v>46231</v>
      </c>
      <c r="E2296" s="1" t="s">
        <v>1164</v>
      </c>
      <c r="F2296" s="32" t="str">
        <f>VLOOKUP(E2296,Grupo!A:B,2,0)</f>
        <v>_Colhedoras</v>
      </c>
      <c r="G2296" s="1">
        <v>1</v>
      </c>
      <c r="H2296" s="1">
        <v>36650</v>
      </c>
      <c r="I2296" s="2">
        <v>41246</v>
      </c>
      <c r="J2296" s="1">
        <v>11104</v>
      </c>
      <c r="K2296" s="3">
        <v>29000</v>
      </c>
      <c r="L2296" s="1">
        <v>8448</v>
      </c>
      <c r="M2296" s="1" t="s">
        <v>2</v>
      </c>
      <c r="N2296" s="1" t="s">
        <v>1511</v>
      </c>
    </row>
    <row r="2297" spans="1:14" x14ac:dyDescent="0.25">
      <c r="A2297" s="1">
        <v>10638</v>
      </c>
      <c r="B2297" s="1" t="s">
        <v>1088</v>
      </c>
      <c r="C2297" s="1" t="s">
        <v>79</v>
      </c>
      <c r="D2297" s="1">
        <v>36952</v>
      </c>
      <c r="E2297" s="1" t="s">
        <v>1141</v>
      </c>
      <c r="F2297" s="32" t="str">
        <f>VLOOKUP(E2297,Grupo!A:B,2,0)</f>
        <v>_TMX 06-10 m</v>
      </c>
      <c r="G2297" s="1">
        <v>1</v>
      </c>
      <c r="H2297" s="1">
        <v>36475</v>
      </c>
      <c r="I2297" s="2">
        <v>41248</v>
      </c>
      <c r="J2297" s="1">
        <v>11120</v>
      </c>
      <c r="K2297" s="3">
        <v>120000</v>
      </c>
      <c r="L2297" s="1">
        <v>8452</v>
      </c>
      <c r="M2297" s="1" t="s">
        <v>79</v>
      </c>
      <c r="N2297" s="1" t="s">
        <v>1820</v>
      </c>
    </row>
    <row r="2298" spans="1:14" x14ac:dyDescent="0.25">
      <c r="A2298" s="1">
        <v>10554</v>
      </c>
      <c r="B2298" s="1" t="s">
        <v>1089</v>
      </c>
      <c r="C2298" s="1" t="s">
        <v>750</v>
      </c>
      <c r="D2298" s="1">
        <v>42540</v>
      </c>
      <c r="E2298" s="1" t="s">
        <v>2176</v>
      </c>
      <c r="F2298" s="32" t="str">
        <f>VLOOKUP(E2298,Grupo!A:B,2,0)</f>
        <v>_RX 25-27 M</v>
      </c>
      <c r="G2298" s="1">
        <v>1</v>
      </c>
      <c r="H2298" s="1">
        <v>35311</v>
      </c>
      <c r="I2298" s="2">
        <v>41249</v>
      </c>
      <c r="J2298" s="1">
        <v>11139</v>
      </c>
      <c r="K2298" s="3">
        <v>346922</v>
      </c>
      <c r="L2298" s="1">
        <v>8283</v>
      </c>
      <c r="M2298" s="1" t="s">
        <v>750</v>
      </c>
      <c r="N2298" s="1" t="s">
        <v>1229</v>
      </c>
    </row>
    <row r="2299" spans="1:14" x14ac:dyDescent="0.25">
      <c r="A2299" s="1">
        <v>10276</v>
      </c>
      <c r="B2299" s="1" t="s">
        <v>1014</v>
      </c>
      <c r="C2299" s="1" t="s">
        <v>4</v>
      </c>
      <c r="D2299" s="1">
        <v>44223</v>
      </c>
      <c r="E2299" s="1" t="s">
        <v>2005</v>
      </c>
      <c r="F2299" s="32" t="e">
        <f>VLOOKUP(E2299,Grupo!A:B,2,0)</f>
        <v>#N/A</v>
      </c>
      <c r="G2299" s="1">
        <v>1</v>
      </c>
      <c r="H2299" s="1">
        <v>36942</v>
      </c>
      <c r="I2299" s="2">
        <v>41253</v>
      </c>
      <c r="J2299" s="1">
        <v>11154</v>
      </c>
      <c r="K2299" s="3">
        <v>105000</v>
      </c>
      <c r="L2299" s="1">
        <v>8477</v>
      </c>
      <c r="M2299" s="1" t="s">
        <v>4</v>
      </c>
      <c r="N2299" s="1" t="s">
        <v>1292</v>
      </c>
    </row>
    <row r="2300" spans="1:14" x14ac:dyDescent="0.25">
      <c r="A2300" s="1">
        <v>1295</v>
      </c>
      <c r="B2300" s="1" t="s">
        <v>406</v>
      </c>
      <c r="C2300" s="1" t="s">
        <v>2</v>
      </c>
      <c r="D2300" s="1">
        <v>37201</v>
      </c>
      <c r="E2300" s="1" t="s">
        <v>2009</v>
      </c>
      <c r="F2300" s="32" t="str">
        <f>VLOOKUP(E2300,Grupo!A:B,2,0)</f>
        <v>_TMX 12-15 m</v>
      </c>
      <c r="G2300" s="1">
        <v>1</v>
      </c>
      <c r="H2300" s="1">
        <v>36954</v>
      </c>
      <c r="I2300" s="2">
        <v>41253</v>
      </c>
      <c r="J2300" s="1">
        <v>11158</v>
      </c>
      <c r="K2300" s="3">
        <v>105927</v>
      </c>
      <c r="L2300" s="1">
        <v>8476</v>
      </c>
      <c r="M2300" s="1" t="s">
        <v>2</v>
      </c>
      <c r="N2300" s="1" t="s">
        <v>1821</v>
      </c>
    </row>
    <row r="2301" spans="1:14" x14ac:dyDescent="0.25">
      <c r="A2301" s="1">
        <v>10082</v>
      </c>
      <c r="B2301" s="1" t="s">
        <v>835</v>
      </c>
      <c r="C2301" s="1" t="s">
        <v>4</v>
      </c>
      <c r="D2301" s="1">
        <v>45418</v>
      </c>
      <c r="E2301" s="1" t="s">
        <v>1139</v>
      </c>
      <c r="F2301" s="32" t="str">
        <f>VLOOKUP(E2301,Grupo!A:B,2,0)</f>
        <v>_TMX 02-5 m</v>
      </c>
      <c r="G2301" s="1">
        <v>1</v>
      </c>
      <c r="H2301" s="1">
        <v>36658</v>
      </c>
      <c r="I2301" s="2">
        <v>41253</v>
      </c>
      <c r="J2301" s="1">
        <v>11153</v>
      </c>
      <c r="K2301" s="3">
        <v>73338</v>
      </c>
      <c r="L2301" s="1">
        <v>8453</v>
      </c>
      <c r="M2301" s="1" t="s">
        <v>4</v>
      </c>
      <c r="N2301" s="1" t="s">
        <v>1514</v>
      </c>
    </row>
    <row r="2302" spans="1:14" x14ac:dyDescent="0.25">
      <c r="A2302" s="1">
        <v>10668</v>
      </c>
      <c r="B2302" s="1" t="s">
        <v>1090</v>
      </c>
      <c r="C2302" s="1" t="s">
        <v>165</v>
      </c>
      <c r="D2302" s="1">
        <v>42918</v>
      </c>
      <c r="E2302" s="1" t="s">
        <v>2019</v>
      </c>
      <c r="F2302" s="32" t="str">
        <f>VLOOKUP(E2302,Grupo!A:B,2,0)</f>
        <v>_TMX 06-10 m</v>
      </c>
      <c r="G2302" s="1">
        <v>1</v>
      </c>
      <c r="H2302" s="1">
        <v>36945</v>
      </c>
      <c r="I2302" s="2">
        <v>41254</v>
      </c>
      <c r="J2302" s="1">
        <v>11163</v>
      </c>
      <c r="K2302" s="3">
        <v>72000</v>
      </c>
      <c r="L2302" s="1">
        <v>8449</v>
      </c>
      <c r="M2302" s="1" t="s">
        <v>165</v>
      </c>
      <c r="N2302" s="1" t="s">
        <v>1822</v>
      </c>
    </row>
    <row r="2303" spans="1:14" x14ac:dyDescent="0.25">
      <c r="A2303" s="1">
        <v>880</v>
      </c>
      <c r="B2303" s="1" t="s">
        <v>215</v>
      </c>
      <c r="C2303" s="1" t="s">
        <v>4</v>
      </c>
      <c r="D2303" s="1">
        <v>42287</v>
      </c>
      <c r="E2303" s="1" t="s">
        <v>1170</v>
      </c>
      <c r="F2303" s="32" t="str">
        <f>VLOOKUP(E2303,Grupo!A:B,2,0)</f>
        <v>_Distribuidor_Ester</v>
      </c>
      <c r="G2303" s="1">
        <v>1</v>
      </c>
      <c r="H2303" s="1">
        <v>36898</v>
      </c>
      <c r="I2303" s="2">
        <v>41255</v>
      </c>
      <c r="J2303" s="1">
        <v>11175</v>
      </c>
      <c r="K2303" s="3">
        <v>18500</v>
      </c>
      <c r="L2303" s="1">
        <v>8435</v>
      </c>
      <c r="M2303" s="1" t="s">
        <v>4</v>
      </c>
      <c r="N2303" s="1" t="s">
        <v>1259</v>
      </c>
    </row>
    <row r="2304" spans="1:14" x14ac:dyDescent="0.25">
      <c r="A2304" s="1">
        <v>3723</v>
      </c>
      <c r="B2304" s="1" t="s">
        <v>472</v>
      </c>
      <c r="C2304" s="1" t="s">
        <v>79</v>
      </c>
      <c r="D2304" s="1">
        <v>36952</v>
      </c>
      <c r="E2304" s="1" t="s">
        <v>1141</v>
      </c>
      <c r="F2304" s="32" t="str">
        <f>VLOOKUP(E2304,Grupo!A:B,2,0)</f>
        <v>_TMX 06-10 m</v>
      </c>
      <c r="G2304" s="1">
        <v>1</v>
      </c>
      <c r="H2304" s="1">
        <v>36919</v>
      </c>
      <c r="I2304" s="2">
        <v>41255</v>
      </c>
      <c r="J2304" s="1">
        <v>11174</v>
      </c>
      <c r="K2304" s="3">
        <v>94400</v>
      </c>
      <c r="L2304" s="1">
        <v>8475</v>
      </c>
      <c r="M2304" s="1" t="s">
        <v>79</v>
      </c>
      <c r="N2304" s="1" t="s">
        <v>1500</v>
      </c>
    </row>
    <row r="2305" spans="1:14" x14ac:dyDescent="0.25">
      <c r="A2305" s="1">
        <v>10688</v>
      </c>
      <c r="B2305" s="1" t="s">
        <v>1091</v>
      </c>
      <c r="C2305" s="1" t="s">
        <v>55</v>
      </c>
      <c r="D2305" s="1">
        <v>46231</v>
      </c>
      <c r="E2305" s="1" t="s">
        <v>1164</v>
      </c>
      <c r="F2305" s="32" t="str">
        <f>VLOOKUP(E2305,Grupo!A:B,2,0)</f>
        <v>_Colhedoras</v>
      </c>
      <c r="G2305" s="1">
        <v>1</v>
      </c>
      <c r="H2305" s="1">
        <v>36040</v>
      </c>
      <c r="I2305" s="2">
        <v>41256</v>
      </c>
      <c r="J2305" s="1">
        <v>11182</v>
      </c>
      <c r="K2305" s="3">
        <v>31800</v>
      </c>
      <c r="L2305" s="1">
        <v>8395</v>
      </c>
      <c r="M2305" s="1" t="s">
        <v>55</v>
      </c>
      <c r="N2305" s="1" t="s">
        <v>1661</v>
      </c>
    </row>
    <row r="2306" spans="1:14" x14ac:dyDescent="0.25">
      <c r="A2306" s="1">
        <v>880</v>
      </c>
      <c r="B2306" s="1" t="s">
        <v>215</v>
      </c>
      <c r="C2306" s="1" t="s">
        <v>4</v>
      </c>
      <c r="D2306" s="1">
        <v>37207</v>
      </c>
      <c r="E2306" s="1" t="s">
        <v>1138</v>
      </c>
      <c r="F2306" s="32" t="str">
        <f>VLOOKUP(E2306,Grupo!A:B,2,0)</f>
        <v>_TMX 02-5 m</v>
      </c>
      <c r="G2306" s="1">
        <v>1</v>
      </c>
      <c r="H2306" s="1">
        <v>36899</v>
      </c>
      <c r="I2306" s="2">
        <v>41256</v>
      </c>
      <c r="J2306" s="1">
        <v>11200</v>
      </c>
      <c r="K2306" s="3">
        <v>45312</v>
      </c>
      <c r="L2306" s="1">
        <v>8455</v>
      </c>
      <c r="M2306" s="1" t="s">
        <v>4</v>
      </c>
      <c r="N2306" s="1" t="s">
        <v>1259</v>
      </c>
    </row>
    <row r="2307" spans="1:14" x14ac:dyDescent="0.25">
      <c r="A2307" s="1">
        <v>880</v>
      </c>
      <c r="B2307" s="1" t="s">
        <v>215</v>
      </c>
      <c r="C2307" s="1" t="s">
        <v>4</v>
      </c>
      <c r="D2307" s="1">
        <v>45418</v>
      </c>
      <c r="E2307" s="1" t="s">
        <v>1139</v>
      </c>
      <c r="F2307" s="32" t="str">
        <f>VLOOKUP(E2307,Grupo!A:B,2,0)</f>
        <v>_TMX 02-5 m</v>
      </c>
      <c r="G2307" s="1">
        <v>1</v>
      </c>
      <c r="H2307" s="1">
        <v>36994</v>
      </c>
      <c r="I2307" s="2">
        <v>41256</v>
      </c>
      <c r="J2307" s="1">
        <v>11201</v>
      </c>
      <c r="K2307" s="3">
        <v>76792</v>
      </c>
      <c r="L2307" s="1">
        <v>8457</v>
      </c>
      <c r="M2307" s="1" t="s">
        <v>4</v>
      </c>
      <c r="N2307" s="1" t="s">
        <v>1259</v>
      </c>
    </row>
    <row r="2308" spans="1:14" x14ac:dyDescent="0.25">
      <c r="A2308" s="1">
        <v>1343</v>
      </c>
      <c r="B2308" s="1" t="s">
        <v>697</v>
      </c>
      <c r="C2308" s="1" t="s">
        <v>4</v>
      </c>
      <c r="D2308" s="1">
        <v>42981</v>
      </c>
      <c r="E2308" s="1" t="s">
        <v>2165</v>
      </c>
      <c r="F2308" s="32" t="str">
        <f>VLOOKUP(E2308,Grupo!A:B,2,0)</f>
        <v>_RX 15-20 m</v>
      </c>
      <c r="G2308" s="1">
        <v>1</v>
      </c>
      <c r="H2308" s="1">
        <v>35678</v>
      </c>
      <c r="I2308" s="2">
        <v>41257</v>
      </c>
      <c r="J2308" s="1">
        <v>11210</v>
      </c>
      <c r="K2308" s="3">
        <v>290000</v>
      </c>
      <c r="L2308" s="1">
        <v>8337</v>
      </c>
      <c r="M2308" s="1" t="s">
        <v>4</v>
      </c>
      <c r="N2308" s="1" t="s">
        <v>1297</v>
      </c>
    </row>
    <row r="2309" spans="1:14" x14ac:dyDescent="0.25">
      <c r="A2309" s="1">
        <v>2320</v>
      </c>
      <c r="B2309" s="1" t="s">
        <v>321</v>
      </c>
      <c r="C2309" s="1" t="s">
        <v>79</v>
      </c>
      <c r="D2309" s="1">
        <v>45418</v>
      </c>
      <c r="E2309" s="1" t="s">
        <v>1139</v>
      </c>
      <c r="F2309" s="32" t="str">
        <f>VLOOKUP(E2309,Grupo!A:B,2,0)</f>
        <v>_TMX 02-5 m</v>
      </c>
      <c r="G2309" s="1">
        <v>1</v>
      </c>
      <c r="H2309" s="1">
        <v>37390</v>
      </c>
      <c r="I2309" s="2">
        <v>41257</v>
      </c>
      <c r="J2309" s="1">
        <v>11212</v>
      </c>
      <c r="K2309" s="3">
        <v>55000</v>
      </c>
      <c r="L2309" s="1">
        <v>8061</v>
      </c>
      <c r="M2309" s="1" t="s">
        <v>79</v>
      </c>
      <c r="N2309" s="1" t="s">
        <v>1406</v>
      </c>
    </row>
    <row r="2310" spans="1:14" x14ac:dyDescent="0.25">
      <c r="A2310" s="1">
        <v>10490</v>
      </c>
      <c r="B2310" s="1" t="s">
        <v>1016</v>
      </c>
      <c r="C2310" s="1" t="s">
        <v>79</v>
      </c>
      <c r="D2310" s="1">
        <v>36952</v>
      </c>
      <c r="E2310" s="1" t="s">
        <v>1141</v>
      </c>
      <c r="F2310" s="32" t="str">
        <f>VLOOKUP(E2310,Grupo!A:B,2,0)</f>
        <v>_TMX 06-10 m</v>
      </c>
      <c r="G2310" s="1">
        <v>1</v>
      </c>
      <c r="H2310" s="1">
        <v>37270</v>
      </c>
      <c r="I2310" s="2">
        <v>41257</v>
      </c>
      <c r="J2310" s="1">
        <v>11214</v>
      </c>
      <c r="K2310" s="3">
        <v>91490</v>
      </c>
      <c r="L2310" s="1">
        <v>8468</v>
      </c>
      <c r="M2310" s="1" t="s">
        <v>79</v>
      </c>
      <c r="N2310" s="1" t="s">
        <v>1622</v>
      </c>
    </row>
    <row r="2311" spans="1:14" x14ac:dyDescent="0.25">
      <c r="A2311" s="1">
        <v>2320</v>
      </c>
      <c r="B2311" s="1" t="s">
        <v>321</v>
      </c>
      <c r="C2311" s="1" t="s">
        <v>79</v>
      </c>
      <c r="D2311" s="1">
        <v>43239</v>
      </c>
      <c r="E2311" s="1" t="s">
        <v>2018</v>
      </c>
      <c r="F2311" s="32" t="str">
        <f>VLOOKUP(E2311,Grupo!A:B,2,0)</f>
        <v>_TMX 06-10 m</v>
      </c>
      <c r="G2311" s="1">
        <v>1</v>
      </c>
      <c r="H2311" s="1">
        <v>36660</v>
      </c>
      <c r="I2311" s="2">
        <v>41260</v>
      </c>
      <c r="J2311" s="1">
        <v>11227</v>
      </c>
      <c r="K2311" s="3">
        <v>79255</v>
      </c>
      <c r="L2311" s="1">
        <v>8456</v>
      </c>
      <c r="M2311" s="1" t="s">
        <v>79</v>
      </c>
      <c r="N2311" s="1" t="s">
        <v>1406</v>
      </c>
    </row>
    <row r="2312" spans="1:14" x14ac:dyDescent="0.25">
      <c r="A2312" s="1">
        <v>10585</v>
      </c>
      <c r="B2312" s="1" t="s">
        <v>1078</v>
      </c>
      <c r="C2312" s="1" t="s">
        <v>79</v>
      </c>
      <c r="D2312" s="1">
        <v>43239</v>
      </c>
      <c r="E2312" s="1" t="s">
        <v>2018</v>
      </c>
      <c r="F2312" s="32" t="str">
        <f>VLOOKUP(E2312,Grupo!A:B,2,0)</f>
        <v>_TMX 06-10 m</v>
      </c>
      <c r="G2312" s="1">
        <v>1</v>
      </c>
      <c r="H2312" s="1">
        <v>36950</v>
      </c>
      <c r="I2312" s="2">
        <v>41260</v>
      </c>
      <c r="J2312" s="1">
        <v>11226</v>
      </c>
      <c r="K2312" s="3">
        <v>80922</v>
      </c>
      <c r="L2312" s="1">
        <v>8488</v>
      </c>
      <c r="M2312" s="1" t="s">
        <v>79</v>
      </c>
      <c r="N2312" s="1" t="s">
        <v>1816</v>
      </c>
    </row>
    <row r="2313" spans="1:14" x14ac:dyDescent="0.25">
      <c r="A2313" s="1">
        <v>1295</v>
      </c>
      <c r="B2313" s="1" t="s">
        <v>406</v>
      </c>
      <c r="C2313" s="1" t="s">
        <v>2</v>
      </c>
      <c r="D2313" s="1">
        <v>39219</v>
      </c>
      <c r="E2313" s="1" t="s">
        <v>1156</v>
      </c>
      <c r="F2313" s="32" t="str">
        <f>VLOOKUP(E2313,Grupo!A:B,2,0)</f>
        <v>_RX 15-20 m</v>
      </c>
      <c r="G2313" s="1">
        <v>1</v>
      </c>
      <c r="H2313" s="1">
        <v>36860</v>
      </c>
      <c r="I2313" s="2">
        <v>41261</v>
      </c>
      <c r="J2313" s="1">
        <v>11233</v>
      </c>
      <c r="K2313" s="3">
        <v>132000</v>
      </c>
      <c r="L2313" s="1">
        <v>8447</v>
      </c>
      <c r="M2313" s="1" t="s">
        <v>2</v>
      </c>
      <c r="N2313" s="1" t="s">
        <v>1355</v>
      </c>
    </row>
    <row r="2314" spans="1:14" x14ac:dyDescent="0.25">
      <c r="A2314" s="1">
        <v>10585</v>
      </c>
      <c r="B2314" s="1" t="s">
        <v>1078</v>
      </c>
      <c r="C2314" s="1" t="s">
        <v>79</v>
      </c>
      <c r="D2314" s="1">
        <v>45418</v>
      </c>
      <c r="E2314" s="1" t="s">
        <v>1139</v>
      </c>
      <c r="F2314" s="32" t="str">
        <f>VLOOKUP(E2314,Grupo!A:B,2,0)</f>
        <v>_TMX 02-5 m</v>
      </c>
      <c r="G2314" s="1">
        <v>1</v>
      </c>
      <c r="H2314" s="1">
        <v>36951</v>
      </c>
      <c r="I2314" s="2">
        <v>41262</v>
      </c>
      <c r="J2314" s="1">
        <v>11248</v>
      </c>
      <c r="K2314" s="3">
        <v>75605</v>
      </c>
      <c r="L2314" s="1">
        <v>8479</v>
      </c>
      <c r="M2314" s="1" t="s">
        <v>79</v>
      </c>
      <c r="N2314" s="1" t="s">
        <v>1816</v>
      </c>
    </row>
    <row r="2315" spans="1:14" x14ac:dyDescent="0.25">
      <c r="A2315" s="1">
        <v>1239</v>
      </c>
      <c r="B2315" s="1" t="s">
        <v>565</v>
      </c>
      <c r="C2315" s="1" t="s">
        <v>2</v>
      </c>
      <c r="D2315" s="1">
        <v>36460</v>
      </c>
      <c r="E2315" s="1" t="s">
        <v>1149</v>
      </c>
      <c r="F2315" s="32" t="str">
        <f>VLOOKUP(E2315,Grupo!A:B,2,0)</f>
        <v>_TMX 02-5 m</v>
      </c>
      <c r="G2315" s="1">
        <v>1</v>
      </c>
      <c r="H2315" s="1">
        <v>37000</v>
      </c>
      <c r="I2315" s="2">
        <v>41263</v>
      </c>
      <c r="J2315" s="1">
        <v>11258</v>
      </c>
      <c r="K2315" s="3">
        <v>40061.32</v>
      </c>
      <c r="L2315" s="1">
        <v>8494</v>
      </c>
      <c r="M2315" s="1" t="s">
        <v>2</v>
      </c>
      <c r="N2315" s="1" t="s">
        <v>1239</v>
      </c>
    </row>
    <row r="2316" spans="1:14" x14ac:dyDescent="0.25">
      <c r="A2316" s="1">
        <v>3723</v>
      </c>
      <c r="B2316" s="1" t="s">
        <v>472</v>
      </c>
      <c r="C2316" s="1" t="s">
        <v>79</v>
      </c>
      <c r="D2316" s="1">
        <v>37207</v>
      </c>
      <c r="E2316" s="1" t="s">
        <v>1138</v>
      </c>
      <c r="F2316" s="32" t="str">
        <f>VLOOKUP(E2316,Grupo!A:B,2,0)</f>
        <v>_TMX 02-5 m</v>
      </c>
      <c r="G2316" s="1">
        <v>1</v>
      </c>
      <c r="H2316" s="1">
        <v>36920</v>
      </c>
      <c r="I2316" s="2">
        <v>41263</v>
      </c>
      <c r="J2316" s="1">
        <v>11257</v>
      </c>
      <c r="K2316" s="3">
        <v>47800</v>
      </c>
      <c r="L2316" s="1">
        <v>8492</v>
      </c>
      <c r="M2316" s="1" t="s">
        <v>79</v>
      </c>
      <c r="N2316" s="1" t="s">
        <v>1500</v>
      </c>
    </row>
    <row r="2317" spans="1:14" x14ac:dyDescent="0.25">
      <c r="A2317" s="1">
        <v>10490</v>
      </c>
      <c r="B2317" s="1" t="s">
        <v>1016</v>
      </c>
      <c r="C2317" s="1" t="s">
        <v>79</v>
      </c>
      <c r="D2317" s="1">
        <v>46231</v>
      </c>
      <c r="E2317" s="1" t="s">
        <v>1164</v>
      </c>
      <c r="F2317" s="32" t="str">
        <f>VLOOKUP(E2317,Grupo!A:B,2,0)</f>
        <v>_Colhedoras</v>
      </c>
      <c r="G2317" s="1">
        <v>1</v>
      </c>
      <c r="H2317" s="1">
        <v>36651</v>
      </c>
      <c r="I2317" s="2">
        <v>41264</v>
      </c>
      <c r="J2317" s="1">
        <v>11276</v>
      </c>
      <c r="K2317" s="3">
        <v>32280</v>
      </c>
      <c r="L2317" s="1">
        <v>8450</v>
      </c>
      <c r="M2317" s="1" t="s">
        <v>79</v>
      </c>
      <c r="N2317" s="1" t="s">
        <v>1622</v>
      </c>
    </row>
    <row r="2318" spans="1:14" x14ac:dyDescent="0.25">
      <c r="A2318" s="1">
        <v>10490</v>
      </c>
      <c r="B2318" s="1" t="s">
        <v>1016</v>
      </c>
      <c r="C2318" s="1" t="s">
        <v>79</v>
      </c>
      <c r="D2318" s="1">
        <v>43239</v>
      </c>
      <c r="E2318" s="1" t="s">
        <v>2018</v>
      </c>
      <c r="F2318" s="32" t="str">
        <f>VLOOKUP(E2318,Grupo!A:B,2,0)</f>
        <v>_TMX 06-10 m</v>
      </c>
      <c r="G2318" s="1">
        <v>1</v>
      </c>
      <c r="H2318" s="1">
        <v>37149</v>
      </c>
      <c r="I2318" s="2">
        <v>41264</v>
      </c>
      <c r="J2318" s="1">
        <v>11277</v>
      </c>
      <c r="K2318" s="3">
        <v>83500</v>
      </c>
      <c r="L2318" s="1">
        <v>8470</v>
      </c>
      <c r="M2318" s="1" t="s">
        <v>79</v>
      </c>
      <c r="N2318" s="1" t="s">
        <v>1622</v>
      </c>
    </row>
    <row r="2319" spans="1:14" x14ac:dyDescent="0.25">
      <c r="A2319" s="1">
        <v>1295</v>
      </c>
      <c r="B2319" s="1" t="s">
        <v>406</v>
      </c>
      <c r="C2319" s="1" t="s">
        <v>2</v>
      </c>
      <c r="D2319" s="1">
        <v>42918</v>
      </c>
      <c r="E2319" s="1" t="s">
        <v>2019</v>
      </c>
      <c r="F2319" s="32" t="str">
        <f>VLOOKUP(E2319,Grupo!A:B,2,0)</f>
        <v>_TMX 06-10 m</v>
      </c>
      <c r="G2319" s="1">
        <v>1</v>
      </c>
      <c r="H2319" s="1">
        <v>37004</v>
      </c>
      <c r="I2319" s="2">
        <v>41264</v>
      </c>
      <c r="J2319" s="1">
        <v>11266</v>
      </c>
      <c r="K2319" s="3">
        <v>50580</v>
      </c>
      <c r="L2319" s="1">
        <v>8489</v>
      </c>
      <c r="M2319" s="1" t="s">
        <v>2</v>
      </c>
      <c r="N2319" s="1" t="s">
        <v>1577</v>
      </c>
    </row>
    <row r="2320" spans="1:14" x14ac:dyDescent="0.25">
      <c r="A2320" s="1">
        <v>1295</v>
      </c>
      <c r="B2320" s="1" t="s">
        <v>406</v>
      </c>
      <c r="C2320" s="1" t="s">
        <v>2</v>
      </c>
      <c r="D2320" s="1">
        <v>34192</v>
      </c>
      <c r="E2320" s="32" t="s">
        <v>3060</v>
      </c>
      <c r="F2320" s="32" t="str">
        <f>VLOOKUP(E2320,Grupo!A:B,2,0)</f>
        <v>_Colhedoras</v>
      </c>
      <c r="G2320" s="1">
        <v>1</v>
      </c>
      <c r="H2320" s="1">
        <v>37179</v>
      </c>
      <c r="I2320" s="2">
        <v>41269</v>
      </c>
      <c r="J2320" s="1">
        <v>11279</v>
      </c>
      <c r="K2320" s="3">
        <v>34774.46</v>
      </c>
      <c r="L2320" s="1">
        <v>8487</v>
      </c>
      <c r="M2320" s="1" t="s">
        <v>2</v>
      </c>
      <c r="N2320" s="1" t="s">
        <v>1823</v>
      </c>
    </row>
    <row r="2321" spans="1:14" x14ac:dyDescent="0.25">
      <c r="A2321" s="1">
        <v>880</v>
      </c>
      <c r="B2321" s="1" t="s">
        <v>215</v>
      </c>
      <c r="C2321" s="1" t="s">
        <v>4</v>
      </c>
      <c r="D2321" s="1">
        <v>46231</v>
      </c>
      <c r="E2321" s="1" t="s">
        <v>1164</v>
      </c>
      <c r="F2321" s="32" t="str">
        <f>VLOOKUP(E2321,Grupo!A:B,2,0)</f>
        <v>_Colhedoras</v>
      </c>
      <c r="G2321" s="1">
        <v>1</v>
      </c>
      <c r="H2321" s="1">
        <v>36652</v>
      </c>
      <c r="I2321" s="2">
        <v>41271</v>
      </c>
      <c r="J2321" s="1">
        <v>11292</v>
      </c>
      <c r="K2321" s="3">
        <v>30652</v>
      </c>
      <c r="L2321" s="1">
        <v>8441</v>
      </c>
      <c r="M2321" s="1" t="s">
        <v>4</v>
      </c>
      <c r="N2321" s="1" t="s">
        <v>1259</v>
      </c>
    </row>
    <row r="2322" spans="1:14" x14ac:dyDescent="0.25">
      <c r="A2322" s="1">
        <v>10581</v>
      </c>
      <c r="B2322" s="1" t="s">
        <v>1092</v>
      </c>
      <c r="C2322" s="1" t="s">
        <v>4</v>
      </c>
      <c r="D2322" s="1">
        <v>42540</v>
      </c>
      <c r="E2322" s="1" t="s">
        <v>2176</v>
      </c>
      <c r="F2322" s="32" t="str">
        <f>VLOOKUP(E2322,Grupo!A:B,2,0)</f>
        <v>_RX 25-27 M</v>
      </c>
      <c r="G2322" s="1">
        <v>1</v>
      </c>
      <c r="H2322" s="1">
        <v>35574</v>
      </c>
      <c r="I2322" s="2">
        <v>41271</v>
      </c>
      <c r="J2322" s="1">
        <v>11299</v>
      </c>
      <c r="K2322" s="3">
        <v>360000</v>
      </c>
      <c r="L2322" s="1">
        <v>8351</v>
      </c>
      <c r="M2322" s="1" t="s">
        <v>4</v>
      </c>
      <c r="N2322" s="1" t="s">
        <v>1824</v>
      </c>
    </row>
    <row r="2323" spans="1:14" x14ac:dyDescent="0.25">
      <c r="A2323" s="1">
        <v>880</v>
      </c>
      <c r="B2323" s="1" t="s">
        <v>215</v>
      </c>
      <c r="C2323" s="1" t="s">
        <v>4</v>
      </c>
      <c r="D2323" s="1">
        <v>37207</v>
      </c>
      <c r="E2323" s="1" t="s">
        <v>1138</v>
      </c>
      <c r="F2323" s="32" t="str">
        <f>VLOOKUP(E2323,Grupo!A:B,2,0)</f>
        <v>_TMX 02-5 m</v>
      </c>
      <c r="G2323" s="1">
        <v>1</v>
      </c>
      <c r="H2323" s="1">
        <v>36996</v>
      </c>
      <c r="I2323" s="2">
        <v>41271</v>
      </c>
      <c r="J2323" s="1">
        <v>11293</v>
      </c>
      <c r="K2323" s="3">
        <v>45312</v>
      </c>
      <c r="L2323" s="1">
        <v>8459</v>
      </c>
      <c r="M2323" s="1" t="s">
        <v>4</v>
      </c>
      <c r="N2323" s="1" t="s">
        <v>1259</v>
      </c>
    </row>
    <row r="2324" spans="1:14" x14ac:dyDescent="0.25">
      <c r="A2324" s="1">
        <v>880</v>
      </c>
      <c r="B2324" s="1" t="s">
        <v>215</v>
      </c>
      <c r="C2324" s="1" t="s">
        <v>4</v>
      </c>
      <c r="D2324" s="1">
        <v>37207</v>
      </c>
      <c r="E2324" s="1" t="s">
        <v>1138</v>
      </c>
      <c r="F2324" s="32" t="str">
        <f>VLOOKUP(E2324,Grupo!A:B,2,0)</f>
        <v>_TMX 02-5 m</v>
      </c>
      <c r="G2324" s="1">
        <v>1</v>
      </c>
      <c r="H2324" s="1">
        <v>37127</v>
      </c>
      <c r="I2324" s="2">
        <v>41271</v>
      </c>
      <c r="J2324" s="1">
        <v>11294</v>
      </c>
      <c r="K2324" s="3">
        <v>45311</v>
      </c>
      <c r="L2324" s="1">
        <v>8460</v>
      </c>
      <c r="M2324" s="1" t="s">
        <v>4</v>
      </c>
      <c r="N2324" s="1" t="s">
        <v>1259</v>
      </c>
    </row>
    <row r="2325" spans="1:14" x14ac:dyDescent="0.25">
      <c r="A2325" s="1">
        <v>10276</v>
      </c>
      <c r="B2325" s="1" t="s">
        <v>1014</v>
      </c>
      <c r="C2325" s="1" t="s">
        <v>4</v>
      </c>
      <c r="D2325" s="1">
        <v>42918</v>
      </c>
      <c r="E2325" s="1" t="s">
        <v>2019</v>
      </c>
      <c r="F2325" s="32" t="str">
        <f>VLOOKUP(E2325,Grupo!A:B,2,0)</f>
        <v>_TMX 06-10 m</v>
      </c>
      <c r="G2325" s="1">
        <v>1</v>
      </c>
      <c r="H2325" s="1">
        <v>36841</v>
      </c>
      <c r="I2325" s="2">
        <v>41271</v>
      </c>
      <c r="J2325" s="1">
        <v>11295</v>
      </c>
      <c r="K2325" s="3">
        <v>56520.56</v>
      </c>
      <c r="L2325" s="1">
        <v>8432</v>
      </c>
      <c r="M2325" s="1" t="s">
        <v>4</v>
      </c>
      <c r="N2325" s="1" t="s">
        <v>1292</v>
      </c>
    </row>
    <row r="2326" spans="1:14" x14ac:dyDescent="0.25">
      <c r="A2326" s="1">
        <v>10276</v>
      </c>
      <c r="B2326" s="1" t="s">
        <v>1014</v>
      </c>
      <c r="C2326" s="1" t="s">
        <v>4</v>
      </c>
      <c r="D2326" s="1">
        <v>42918</v>
      </c>
      <c r="E2326" s="1" t="s">
        <v>2019</v>
      </c>
      <c r="F2326" s="32" t="str">
        <f>VLOOKUP(E2326,Grupo!A:B,2,0)</f>
        <v>_TMX 06-10 m</v>
      </c>
      <c r="G2326" s="1">
        <v>1</v>
      </c>
      <c r="H2326" s="1">
        <v>36964</v>
      </c>
      <c r="I2326" s="2">
        <v>41271</v>
      </c>
      <c r="J2326" s="1">
        <v>11296</v>
      </c>
      <c r="K2326" s="3">
        <v>56520.56</v>
      </c>
      <c r="L2326" s="1">
        <v>8462</v>
      </c>
      <c r="M2326" s="1" t="s">
        <v>4</v>
      </c>
      <c r="N2326" s="1" t="s">
        <v>1292</v>
      </c>
    </row>
    <row r="2327" spans="1:14" x14ac:dyDescent="0.25">
      <c r="A2327" s="1">
        <v>1241</v>
      </c>
      <c r="B2327" s="1" t="s">
        <v>879</v>
      </c>
      <c r="C2327" s="1" t="s">
        <v>2</v>
      </c>
      <c r="D2327" s="1">
        <v>46795</v>
      </c>
      <c r="E2327" s="1" t="s">
        <v>2008</v>
      </c>
      <c r="F2327" s="32" t="e">
        <f>VLOOKUP(E2327,Grupo!A:B,2,0)</f>
        <v>#N/A</v>
      </c>
      <c r="G2327" s="1">
        <v>1</v>
      </c>
      <c r="H2327" s="1">
        <v>37053</v>
      </c>
      <c r="I2327" s="2">
        <v>41274</v>
      </c>
      <c r="J2327" s="1">
        <v>11301</v>
      </c>
      <c r="K2327" s="3">
        <v>125153</v>
      </c>
      <c r="L2327" s="1">
        <v>8495</v>
      </c>
      <c r="M2327" s="1" t="s">
        <v>2</v>
      </c>
      <c r="N2327" s="1" t="s">
        <v>1194</v>
      </c>
    </row>
    <row r="2328" spans="1:14" x14ac:dyDescent="0.25">
      <c r="A2328" s="1">
        <v>2520</v>
      </c>
      <c r="B2328" s="1" t="s">
        <v>340</v>
      </c>
      <c r="C2328" s="1" t="s">
        <v>29</v>
      </c>
      <c r="D2328" s="1">
        <v>46795</v>
      </c>
      <c r="E2328" s="1" t="s">
        <v>2008</v>
      </c>
      <c r="F2328" s="32" t="e">
        <f>VLOOKUP(E2328,Grupo!A:B,2,0)</f>
        <v>#N/A</v>
      </c>
      <c r="G2328" s="1">
        <v>1</v>
      </c>
      <c r="H2328" s="1">
        <v>37153</v>
      </c>
      <c r="I2328" s="2">
        <v>41274</v>
      </c>
      <c r="J2328" s="1">
        <v>11302</v>
      </c>
      <c r="K2328" s="3">
        <v>170000</v>
      </c>
      <c r="L2328" s="1">
        <v>8490</v>
      </c>
      <c r="M2328" s="1" t="s">
        <v>29</v>
      </c>
      <c r="N2328" s="1" t="s">
        <v>1421</v>
      </c>
    </row>
    <row r="2329" spans="1:14" x14ac:dyDescent="0.25">
      <c r="A2329" s="1">
        <v>10175</v>
      </c>
      <c r="B2329" s="1" t="s">
        <v>866</v>
      </c>
      <c r="C2329" s="1" t="s">
        <v>79</v>
      </c>
      <c r="D2329" s="1">
        <v>42700</v>
      </c>
      <c r="E2329" s="32" t="s">
        <v>3059</v>
      </c>
      <c r="F2329" s="32" t="str">
        <f>VLOOKUP(E2329,Grupo!A:B,2,0)</f>
        <v>_Wagon</v>
      </c>
      <c r="G2329" s="1">
        <v>1</v>
      </c>
      <c r="H2329" s="1">
        <v>37487</v>
      </c>
      <c r="I2329" s="2">
        <v>41277</v>
      </c>
      <c r="J2329" s="1">
        <v>11305</v>
      </c>
      <c r="K2329" s="3">
        <v>26100</v>
      </c>
      <c r="L2329" s="1">
        <v>8127</v>
      </c>
      <c r="M2329" s="1" t="s">
        <v>79</v>
      </c>
      <c r="N2329" s="1" t="s">
        <v>1704</v>
      </c>
    </row>
    <row r="2330" spans="1:14" x14ac:dyDescent="0.25">
      <c r="A2330" s="1">
        <v>10682</v>
      </c>
      <c r="B2330" s="1" t="s">
        <v>1093</v>
      </c>
      <c r="C2330" s="1" t="s">
        <v>2</v>
      </c>
      <c r="D2330" s="1">
        <v>35873</v>
      </c>
      <c r="E2330" s="1" t="s">
        <v>1155</v>
      </c>
      <c r="F2330" s="32" t="str">
        <f>VLOOKUP(E2330,Grupo!A:B,2,0)</f>
        <v>_RX 15-20 m</v>
      </c>
      <c r="G2330" s="1">
        <v>1</v>
      </c>
      <c r="H2330" s="1">
        <v>37256</v>
      </c>
      <c r="I2330" s="2">
        <v>41278</v>
      </c>
      <c r="J2330" s="1">
        <v>11307</v>
      </c>
      <c r="K2330" s="3">
        <v>168000</v>
      </c>
      <c r="L2330" s="1">
        <v>8497</v>
      </c>
      <c r="M2330" s="1" t="s">
        <v>2</v>
      </c>
      <c r="N2330" s="1" t="s">
        <v>1577</v>
      </c>
    </row>
    <row r="2331" spans="1:14" x14ac:dyDescent="0.25">
      <c r="A2331" s="1">
        <v>10570</v>
      </c>
      <c r="B2331" s="1" t="s">
        <v>1094</v>
      </c>
      <c r="C2331" s="1" t="s">
        <v>29</v>
      </c>
      <c r="D2331" s="1">
        <v>30891</v>
      </c>
      <c r="E2331" s="1" t="s">
        <v>2185</v>
      </c>
      <c r="F2331" s="32" t="e">
        <f>VLOOKUP(E2331,Grupo!A:B,2,0)</f>
        <v>#N/A</v>
      </c>
      <c r="G2331" s="1">
        <v>1</v>
      </c>
      <c r="H2331" s="1">
        <v>35537</v>
      </c>
      <c r="I2331" s="2">
        <v>41281</v>
      </c>
      <c r="J2331" s="1">
        <v>11316</v>
      </c>
      <c r="K2331" s="3">
        <v>67000</v>
      </c>
      <c r="L2331" s="1" t="s">
        <v>2082</v>
      </c>
      <c r="M2331" s="1" t="s">
        <v>29</v>
      </c>
      <c r="N2331" s="1" t="s">
        <v>1825</v>
      </c>
    </row>
    <row r="2332" spans="1:14" x14ac:dyDescent="0.25">
      <c r="A2332" s="1">
        <v>10480</v>
      </c>
      <c r="B2332" s="1" t="s">
        <v>1035</v>
      </c>
      <c r="C2332" s="1" t="s">
        <v>4</v>
      </c>
      <c r="D2332" s="1">
        <v>45255</v>
      </c>
      <c r="E2332" s="1" t="s">
        <v>1158</v>
      </c>
      <c r="F2332" s="32" t="str">
        <f>VLOOKUP(E2332,Grupo!A:B,2,0)</f>
        <v>_Unimix</v>
      </c>
      <c r="G2332" s="1">
        <v>1</v>
      </c>
      <c r="H2332" s="1">
        <v>37554</v>
      </c>
      <c r="I2332" s="2">
        <v>41288</v>
      </c>
      <c r="J2332" s="1">
        <v>11359</v>
      </c>
      <c r="K2332" s="3">
        <v>18000</v>
      </c>
      <c r="L2332" s="1">
        <v>8129</v>
      </c>
      <c r="M2332" s="1" t="s">
        <v>4</v>
      </c>
      <c r="N2332" s="1" t="s">
        <v>1629</v>
      </c>
    </row>
    <row r="2333" spans="1:14" x14ac:dyDescent="0.25">
      <c r="A2333" s="1">
        <v>10585</v>
      </c>
      <c r="B2333" s="1" t="s">
        <v>1078</v>
      </c>
      <c r="C2333" s="1" t="s">
        <v>79</v>
      </c>
      <c r="D2333" s="1">
        <v>37372</v>
      </c>
      <c r="E2333" s="1" t="s">
        <v>1139</v>
      </c>
      <c r="F2333" s="32" t="str">
        <f>VLOOKUP(E2333,Grupo!A:B,2,0)</f>
        <v>_TMX 02-5 m</v>
      </c>
      <c r="G2333" s="1">
        <v>1</v>
      </c>
      <c r="H2333" s="1">
        <v>37383</v>
      </c>
      <c r="I2333" s="2">
        <v>41290</v>
      </c>
      <c r="J2333" s="1">
        <v>11372</v>
      </c>
      <c r="K2333" s="3">
        <v>49500</v>
      </c>
      <c r="L2333" s="1">
        <v>7630</v>
      </c>
      <c r="M2333" s="1" t="s">
        <v>79</v>
      </c>
      <c r="N2333" s="1" t="s">
        <v>1816</v>
      </c>
    </row>
    <row r="2334" spans="1:14" x14ac:dyDescent="0.25">
      <c r="A2334" s="1">
        <v>10310</v>
      </c>
      <c r="B2334" s="1" t="s">
        <v>906</v>
      </c>
      <c r="C2334" s="1" t="s">
        <v>2</v>
      </c>
      <c r="D2334" s="1">
        <v>31744</v>
      </c>
      <c r="E2334" s="1" t="s">
        <v>1153</v>
      </c>
      <c r="F2334" s="32" t="str">
        <f>VLOOKUP(E2334,Grupo!A:B,2,0)</f>
        <v>_RX 0-11m</v>
      </c>
      <c r="G2334" s="1">
        <v>1</v>
      </c>
      <c r="H2334" s="1">
        <v>37297</v>
      </c>
      <c r="I2334" s="2">
        <v>41291</v>
      </c>
      <c r="J2334" s="1">
        <v>11388</v>
      </c>
      <c r="K2334" s="3">
        <v>68000</v>
      </c>
      <c r="L2334" s="1"/>
      <c r="M2334" s="1" t="s">
        <v>2</v>
      </c>
      <c r="N2334" s="1" t="s">
        <v>1320</v>
      </c>
    </row>
    <row r="2335" spans="1:14" x14ac:dyDescent="0.25">
      <c r="A2335" s="1">
        <v>10696</v>
      </c>
      <c r="B2335" s="1" t="s">
        <v>1095</v>
      </c>
      <c r="C2335" s="1" t="s">
        <v>79</v>
      </c>
      <c r="D2335" s="1">
        <v>45418</v>
      </c>
      <c r="E2335" s="1" t="s">
        <v>1139</v>
      </c>
      <c r="F2335" s="32" t="str">
        <f>VLOOKUP(E2335,Grupo!A:B,2,0)</f>
        <v>_TMX 02-5 m</v>
      </c>
      <c r="G2335" s="1">
        <v>1</v>
      </c>
      <c r="H2335" s="1">
        <v>37476</v>
      </c>
      <c r="I2335" s="2">
        <v>41291</v>
      </c>
      <c r="J2335" s="1">
        <v>11386</v>
      </c>
      <c r="K2335" s="3">
        <v>71544.11</v>
      </c>
      <c r="L2335" s="1">
        <v>8481</v>
      </c>
      <c r="M2335" s="1" t="s">
        <v>79</v>
      </c>
      <c r="N2335" s="1" t="s">
        <v>1826</v>
      </c>
    </row>
    <row r="2336" spans="1:14" x14ac:dyDescent="0.25">
      <c r="A2336" s="1">
        <v>9324</v>
      </c>
      <c r="B2336" s="1" t="s">
        <v>576</v>
      </c>
      <c r="C2336" s="1" t="s">
        <v>29</v>
      </c>
      <c r="D2336" s="1">
        <v>35520</v>
      </c>
      <c r="E2336" s="1" t="s">
        <v>1169</v>
      </c>
      <c r="F2336" s="32" t="str">
        <f>VLOOKUP(E2336,Grupo!A:B,2,0)</f>
        <v>_Wagon</v>
      </c>
      <c r="G2336" s="1">
        <v>1</v>
      </c>
      <c r="H2336" s="1">
        <v>37074</v>
      </c>
      <c r="I2336" s="2">
        <v>41291</v>
      </c>
      <c r="J2336" s="1">
        <v>11387</v>
      </c>
      <c r="K2336" s="3">
        <v>53960</v>
      </c>
      <c r="L2336" s="1">
        <v>8496</v>
      </c>
      <c r="M2336" s="1" t="s">
        <v>29</v>
      </c>
      <c r="N2336" s="1" t="s">
        <v>1561</v>
      </c>
    </row>
    <row r="2337" spans="1:14" x14ac:dyDescent="0.25">
      <c r="A2337" s="1">
        <v>1127</v>
      </c>
      <c r="B2337" s="1" t="s">
        <v>16</v>
      </c>
      <c r="C2337" s="1" t="s">
        <v>10</v>
      </c>
      <c r="D2337" s="1">
        <v>42540</v>
      </c>
      <c r="E2337" s="1" t="s">
        <v>2176</v>
      </c>
      <c r="F2337" s="32" t="str">
        <f>VLOOKUP(E2337,Grupo!A:B,2,0)</f>
        <v>_RX 25-27 M</v>
      </c>
      <c r="G2337" s="1">
        <v>1</v>
      </c>
      <c r="H2337" s="1">
        <v>37043</v>
      </c>
      <c r="I2337" s="2">
        <v>41292</v>
      </c>
      <c r="J2337" s="1">
        <v>11394</v>
      </c>
      <c r="K2337" s="3">
        <v>362100</v>
      </c>
      <c r="L2337" s="1">
        <v>8465</v>
      </c>
      <c r="M2337" s="1" t="s">
        <v>10</v>
      </c>
      <c r="N2337" s="1" t="s">
        <v>1496</v>
      </c>
    </row>
    <row r="2338" spans="1:14" x14ac:dyDescent="0.25">
      <c r="A2338" s="1">
        <v>1241</v>
      </c>
      <c r="B2338" s="1" t="s">
        <v>879</v>
      </c>
      <c r="C2338" s="1" t="s">
        <v>2</v>
      </c>
      <c r="D2338" s="1">
        <v>40526</v>
      </c>
      <c r="E2338" s="1" t="s">
        <v>1151</v>
      </c>
      <c r="F2338" s="32" t="str">
        <f>VLOOKUP(E2338,Grupo!A:B,2,0)</f>
        <v>_RX 0-11m</v>
      </c>
      <c r="G2338" s="1">
        <v>1</v>
      </c>
      <c r="H2338" s="1">
        <v>36786</v>
      </c>
      <c r="I2338" s="2">
        <v>41295</v>
      </c>
      <c r="J2338" s="1">
        <v>11402</v>
      </c>
      <c r="K2338" s="3">
        <v>88497</v>
      </c>
      <c r="L2338" s="1">
        <v>8473</v>
      </c>
      <c r="M2338" s="1" t="s">
        <v>2</v>
      </c>
      <c r="N2338" s="1" t="s">
        <v>1194</v>
      </c>
    </row>
    <row r="2339" spans="1:14" x14ac:dyDescent="0.25">
      <c r="A2339" s="1">
        <v>1295</v>
      </c>
      <c r="B2339" s="1" t="s">
        <v>406</v>
      </c>
      <c r="C2339" s="1" t="s">
        <v>2</v>
      </c>
      <c r="D2339" s="1">
        <v>40526</v>
      </c>
      <c r="E2339" s="1" t="s">
        <v>1151</v>
      </c>
      <c r="F2339" s="32" t="str">
        <f>VLOOKUP(E2339,Grupo!A:B,2,0)</f>
        <v>_RX 0-11m</v>
      </c>
      <c r="G2339" s="1">
        <v>1</v>
      </c>
      <c r="H2339" s="1">
        <v>37253</v>
      </c>
      <c r="I2339" s="2">
        <v>41296</v>
      </c>
      <c r="J2339" s="1">
        <v>11406</v>
      </c>
      <c r="K2339" s="3">
        <v>90360</v>
      </c>
      <c r="L2339" s="1">
        <v>8506</v>
      </c>
      <c r="M2339" s="1" t="s">
        <v>2</v>
      </c>
      <c r="N2339" s="1" t="s">
        <v>1742</v>
      </c>
    </row>
    <row r="2340" spans="1:14" x14ac:dyDescent="0.25">
      <c r="A2340" s="1">
        <v>880</v>
      </c>
      <c r="B2340" s="1" t="s">
        <v>215</v>
      </c>
      <c r="C2340" s="1" t="s">
        <v>4</v>
      </c>
      <c r="D2340" s="1">
        <v>37207</v>
      </c>
      <c r="E2340" s="1" t="s">
        <v>1138</v>
      </c>
      <c r="F2340" s="32" t="str">
        <f>VLOOKUP(E2340,Grupo!A:B,2,0)</f>
        <v>_TMX 02-5 m</v>
      </c>
      <c r="G2340" s="1">
        <v>1</v>
      </c>
      <c r="H2340" s="1">
        <v>37128</v>
      </c>
      <c r="I2340" s="2">
        <v>41296</v>
      </c>
      <c r="J2340" s="1">
        <v>11407</v>
      </c>
      <c r="K2340" s="3">
        <v>45311</v>
      </c>
      <c r="L2340" s="1">
        <v>8461</v>
      </c>
      <c r="M2340" s="1" t="s">
        <v>4</v>
      </c>
      <c r="N2340" s="1" t="s">
        <v>1259</v>
      </c>
    </row>
    <row r="2341" spans="1:14" x14ac:dyDescent="0.25">
      <c r="A2341" s="1">
        <v>1241</v>
      </c>
      <c r="B2341" s="1" t="s">
        <v>879</v>
      </c>
      <c r="C2341" s="1" t="s">
        <v>2</v>
      </c>
      <c r="D2341" s="1">
        <v>42918</v>
      </c>
      <c r="E2341" s="1" t="s">
        <v>2019</v>
      </c>
      <c r="F2341" s="32" t="str">
        <f>VLOOKUP(E2341,Grupo!A:B,2,0)</f>
        <v>_TMX 06-10 m</v>
      </c>
      <c r="G2341" s="1">
        <v>1</v>
      </c>
      <c r="H2341" s="1">
        <v>37193</v>
      </c>
      <c r="I2341" s="2">
        <v>41297</v>
      </c>
      <c r="J2341" s="1">
        <v>11417</v>
      </c>
      <c r="K2341" s="3">
        <v>48049</v>
      </c>
      <c r="L2341" s="1">
        <v>8504</v>
      </c>
      <c r="M2341" s="1" t="s">
        <v>2</v>
      </c>
      <c r="N2341" s="1" t="s">
        <v>1194</v>
      </c>
    </row>
    <row r="2342" spans="1:14" x14ac:dyDescent="0.25">
      <c r="A2342" s="1">
        <v>1295</v>
      </c>
      <c r="B2342" s="1" t="s">
        <v>406</v>
      </c>
      <c r="C2342" s="1" t="s">
        <v>2</v>
      </c>
      <c r="D2342" s="1">
        <v>40757</v>
      </c>
      <c r="E2342" s="1" t="s">
        <v>1154</v>
      </c>
      <c r="F2342" s="32" t="str">
        <f>VLOOKUP(E2342,Grupo!A:B,2,0)</f>
        <v>_RX 0-11m</v>
      </c>
      <c r="G2342" s="1">
        <v>1</v>
      </c>
      <c r="H2342" s="1">
        <v>36785</v>
      </c>
      <c r="I2342" s="2">
        <v>41298</v>
      </c>
      <c r="J2342" s="1">
        <v>11423</v>
      </c>
      <c r="K2342" s="3">
        <v>84354.8</v>
      </c>
      <c r="L2342" s="1">
        <v>8505</v>
      </c>
      <c r="M2342" s="1" t="s">
        <v>2</v>
      </c>
      <c r="N2342" s="1" t="s">
        <v>1742</v>
      </c>
    </row>
    <row r="2343" spans="1:14" x14ac:dyDescent="0.25">
      <c r="A2343" s="1">
        <v>702</v>
      </c>
      <c r="B2343" s="1" t="s">
        <v>232</v>
      </c>
      <c r="C2343" s="1" t="s">
        <v>2</v>
      </c>
      <c r="D2343" s="1">
        <v>42540</v>
      </c>
      <c r="E2343" s="1" t="s">
        <v>2176</v>
      </c>
      <c r="F2343" s="32" t="str">
        <f>VLOOKUP(E2343,Grupo!A:B,2,0)</f>
        <v>_RX 25-27 M</v>
      </c>
      <c r="G2343" s="1">
        <v>1</v>
      </c>
      <c r="H2343" s="1">
        <v>36771</v>
      </c>
      <c r="I2343" s="2">
        <v>41299</v>
      </c>
      <c r="J2343" s="1">
        <v>11442</v>
      </c>
      <c r="K2343" s="3">
        <v>322000</v>
      </c>
      <c r="L2343" s="1">
        <v>8443</v>
      </c>
      <c r="M2343" s="1" t="s">
        <v>2</v>
      </c>
      <c r="N2343" s="1" t="s">
        <v>1346</v>
      </c>
    </row>
    <row r="2344" spans="1:14" x14ac:dyDescent="0.25">
      <c r="A2344" s="1">
        <v>702</v>
      </c>
      <c r="B2344" s="1" t="s">
        <v>232</v>
      </c>
      <c r="C2344" s="1" t="s">
        <v>2</v>
      </c>
      <c r="D2344" s="1">
        <v>42540</v>
      </c>
      <c r="E2344" s="1" t="s">
        <v>2176</v>
      </c>
      <c r="F2344" s="32" t="str">
        <f>VLOOKUP(E2344,Grupo!A:B,2,0)</f>
        <v>_RX 25-27 M</v>
      </c>
      <c r="G2344" s="1">
        <v>1</v>
      </c>
      <c r="H2344" s="1">
        <v>36772</v>
      </c>
      <c r="I2344" s="2">
        <v>41299</v>
      </c>
      <c r="J2344" s="1">
        <v>11443</v>
      </c>
      <c r="K2344" s="3">
        <v>322000</v>
      </c>
      <c r="L2344" s="1">
        <v>8471</v>
      </c>
      <c r="M2344" s="1" t="s">
        <v>2</v>
      </c>
      <c r="N2344" s="1" t="s">
        <v>1346</v>
      </c>
    </row>
    <row r="2345" spans="1:14" x14ac:dyDescent="0.25">
      <c r="A2345" s="1">
        <v>3547</v>
      </c>
      <c r="B2345" s="1" t="s">
        <v>477</v>
      </c>
      <c r="C2345" s="1" t="s">
        <v>15</v>
      </c>
      <c r="D2345" s="1">
        <v>44319</v>
      </c>
      <c r="E2345" s="1" t="s">
        <v>1966</v>
      </c>
      <c r="F2345" s="32" t="str">
        <f>VLOOKUP(E2345,Grupo!A:B,2,0)</f>
        <v>_RX 25-27 M</v>
      </c>
      <c r="G2345" s="1">
        <v>1</v>
      </c>
      <c r="H2345" s="1">
        <v>36779</v>
      </c>
      <c r="I2345" s="2">
        <v>41299</v>
      </c>
      <c r="J2345" s="1">
        <v>11440</v>
      </c>
      <c r="K2345" s="3">
        <v>335000</v>
      </c>
      <c r="L2345" s="1">
        <v>8478</v>
      </c>
      <c r="M2345" s="1" t="s">
        <v>15</v>
      </c>
      <c r="N2345" s="1" t="s">
        <v>1419</v>
      </c>
    </row>
    <row r="2346" spans="1:14" x14ac:dyDescent="0.25">
      <c r="A2346" s="1">
        <v>1295</v>
      </c>
      <c r="B2346" s="1" t="s">
        <v>406</v>
      </c>
      <c r="C2346" s="1" t="s">
        <v>2</v>
      </c>
      <c r="D2346" s="1">
        <v>31744</v>
      </c>
      <c r="E2346" s="1" t="s">
        <v>1153</v>
      </c>
      <c r="F2346" s="32" t="str">
        <f>VLOOKUP(E2346,Grupo!A:B,2,0)</f>
        <v>_RX 0-11m</v>
      </c>
      <c r="G2346" s="1">
        <v>1</v>
      </c>
      <c r="H2346" s="1">
        <v>37251</v>
      </c>
      <c r="I2346" s="2">
        <v>41304</v>
      </c>
      <c r="J2346" s="1">
        <v>11462</v>
      </c>
      <c r="K2346" s="3">
        <v>63760.4</v>
      </c>
      <c r="L2346" s="1">
        <v>8507</v>
      </c>
      <c r="M2346" s="1" t="s">
        <v>2</v>
      </c>
      <c r="N2346" s="1" t="s">
        <v>1225</v>
      </c>
    </row>
    <row r="2347" spans="1:14" x14ac:dyDescent="0.25">
      <c r="A2347" s="1">
        <v>1295</v>
      </c>
      <c r="B2347" s="1" t="s">
        <v>406</v>
      </c>
      <c r="C2347" s="1" t="s">
        <v>2</v>
      </c>
      <c r="D2347" s="1">
        <v>37036</v>
      </c>
      <c r="E2347" s="1" t="s">
        <v>2004</v>
      </c>
      <c r="F2347" s="32" t="str">
        <f>VLOOKUP(E2347,Grupo!A:B,2,0)</f>
        <v>_TMX 06-10 m</v>
      </c>
      <c r="G2347" s="1">
        <v>1</v>
      </c>
      <c r="H2347" s="1">
        <v>37252</v>
      </c>
      <c r="I2347" s="2">
        <v>41309</v>
      </c>
      <c r="J2347" s="1">
        <v>11501</v>
      </c>
      <c r="K2347" s="3">
        <v>76567</v>
      </c>
      <c r="L2347" s="1">
        <v>8516</v>
      </c>
      <c r="M2347" s="1" t="s">
        <v>2</v>
      </c>
      <c r="N2347" s="1" t="s">
        <v>1742</v>
      </c>
    </row>
    <row r="2348" spans="1:14" x14ac:dyDescent="0.25">
      <c r="A2348" s="1">
        <v>3288</v>
      </c>
      <c r="B2348" s="1" t="s">
        <v>441</v>
      </c>
      <c r="C2348" s="1" t="s">
        <v>10</v>
      </c>
      <c r="D2348" s="1">
        <v>41942</v>
      </c>
      <c r="E2348" s="1" t="s">
        <v>2165</v>
      </c>
      <c r="F2348" s="32" t="str">
        <f>VLOOKUP(E2348,Grupo!A:B,2,0)</f>
        <v>_RX 15-20 m</v>
      </c>
      <c r="G2348" s="1">
        <v>1</v>
      </c>
      <c r="H2348" s="1">
        <v>37450</v>
      </c>
      <c r="I2348" s="2">
        <v>41311</v>
      </c>
      <c r="J2348" s="1">
        <v>11512</v>
      </c>
      <c r="K2348" s="3">
        <v>245000</v>
      </c>
      <c r="L2348" s="1">
        <v>8474</v>
      </c>
      <c r="M2348" s="1" t="s">
        <v>10</v>
      </c>
      <c r="N2348" s="1" t="s">
        <v>1480</v>
      </c>
    </row>
    <row r="2349" spans="1:14" x14ac:dyDescent="0.25">
      <c r="A2349" s="1">
        <v>10228</v>
      </c>
      <c r="B2349" s="1" t="s">
        <v>1096</v>
      </c>
      <c r="C2349" s="1" t="s">
        <v>2</v>
      </c>
      <c r="D2349" s="1">
        <v>31744</v>
      </c>
      <c r="E2349" s="1" t="s">
        <v>1153</v>
      </c>
      <c r="F2349" s="32" t="str">
        <f>VLOOKUP(E2349,Grupo!A:B,2,0)</f>
        <v>_RX 0-11m</v>
      </c>
      <c r="G2349" s="1">
        <v>1</v>
      </c>
      <c r="H2349" s="1">
        <v>37416</v>
      </c>
      <c r="I2349" s="2">
        <v>41318</v>
      </c>
      <c r="J2349" s="1">
        <v>11560</v>
      </c>
      <c r="K2349" s="3">
        <v>65800</v>
      </c>
      <c r="L2349" s="1">
        <v>8486</v>
      </c>
      <c r="M2349" s="1" t="s">
        <v>2</v>
      </c>
      <c r="N2349" s="1" t="s">
        <v>1827</v>
      </c>
    </row>
    <row r="2350" spans="1:14" x14ac:dyDescent="0.25">
      <c r="A2350" s="1">
        <v>10686</v>
      </c>
      <c r="B2350" s="1" t="s">
        <v>1097</v>
      </c>
      <c r="C2350" s="1" t="s">
        <v>2</v>
      </c>
      <c r="D2350" s="1">
        <v>40526</v>
      </c>
      <c r="E2350" s="1" t="s">
        <v>1151</v>
      </c>
      <c r="F2350" s="32" t="str">
        <f>VLOOKUP(E2350,Grupo!A:B,2,0)</f>
        <v>_RX 0-11m</v>
      </c>
      <c r="G2350" s="1">
        <v>1</v>
      </c>
      <c r="H2350" s="1">
        <v>37381</v>
      </c>
      <c r="I2350" s="2">
        <v>41325</v>
      </c>
      <c r="J2350" s="1">
        <v>11602</v>
      </c>
      <c r="K2350" s="3">
        <v>93154</v>
      </c>
      <c r="L2350" s="1">
        <v>8517</v>
      </c>
      <c r="M2350" s="1" t="s">
        <v>2</v>
      </c>
      <c r="N2350" s="1" t="s">
        <v>1369</v>
      </c>
    </row>
    <row r="2351" spans="1:14" x14ac:dyDescent="0.25">
      <c r="A2351" s="1">
        <v>10711</v>
      </c>
      <c r="B2351" s="1" t="s">
        <v>1098</v>
      </c>
      <c r="C2351" s="1" t="s">
        <v>29</v>
      </c>
      <c r="D2351" s="1">
        <v>47083</v>
      </c>
      <c r="E2351" s="1" t="s">
        <v>1957</v>
      </c>
      <c r="F2351" s="32" t="str">
        <f>VLOOKUP(E2351,Grupo!A:B,2,0)</f>
        <v>_TMX 06-10 m</v>
      </c>
      <c r="G2351" s="1">
        <v>1</v>
      </c>
      <c r="H2351" s="1">
        <v>37938</v>
      </c>
      <c r="I2351" s="2">
        <v>41325</v>
      </c>
      <c r="J2351" s="1">
        <v>11599</v>
      </c>
      <c r="K2351" s="3">
        <v>108036.42</v>
      </c>
      <c r="L2351" s="1">
        <v>8512</v>
      </c>
      <c r="M2351" s="1" t="s">
        <v>29</v>
      </c>
      <c r="N2351" s="1" t="s">
        <v>1828</v>
      </c>
    </row>
    <row r="2352" spans="1:14" x14ac:dyDescent="0.25">
      <c r="A2352" s="1">
        <v>10695</v>
      </c>
      <c r="B2352" s="1" t="s">
        <v>1099</v>
      </c>
      <c r="C2352" s="1" t="s">
        <v>1</v>
      </c>
      <c r="D2352" s="1">
        <v>31744</v>
      </c>
      <c r="E2352" s="1" t="s">
        <v>1153</v>
      </c>
      <c r="F2352" s="32" t="str">
        <f>VLOOKUP(E2352,Grupo!A:B,2,0)</f>
        <v>_RX 0-11m</v>
      </c>
      <c r="G2352" s="1">
        <v>1</v>
      </c>
      <c r="H2352" s="1">
        <v>37471</v>
      </c>
      <c r="I2352" s="2">
        <v>41326</v>
      </c>
      <c r="J2352" s="1">
        <v>11615</v>
      </c>
      <c r="K2352" s="3">
        <v>66540</v>
      </c>
      <c r="L2352" s="1">
        <v>8520</v>
      </c>
      <c r="M2352" s="1" t="s">
        <v>1</v>
      </c>
      <c r="N2352" s="1" t="s">
        <v>1278</v>
      </c>
    </row>
    <row r="2353" spans="1:14" x14ac:dyDescent="0.25">
      <c r="A2353" s="1">
        <v>1241</v>
      </c>
      <c r="B2353" s="1" t="s">
        <v>879</v>
      </c>
      <c r="C2353" s="1" t="s">
        <v>2</v>
      </c>
      <c r="D2353" s="1">
        <v>46268</v>
      </c>
      <c r="E2353" s="1" t="s">
        <v>1985</v>
      </c>
      <c r="F2353" s="32" t="str">
        <f>VLOOKUP(E2353,Grupo!A:B,2,0)</f>
        <v>_Colhedoras</v>
      </c>
      <c r="G2353" s="1">
        <v>1</v>
      </c>
      <c r="H2353" s="1">
        <v>37323</v>
      </c>
      <c r="I2353" s="2">
        <v>41326</v>
      </c>
      <c r="J2353" s="1">
        <v>11611</v>
      </c>
      <c r="K2353" s="3">
        <v>21607</v>
      </c>
      <c r="L2353" s="1">
        <v>8510</v>
      </c>
      <c r="M2353" s="1" t="s">
        <v>2</v>
      </c>
      <c r="N2353" s="1" t="s">
        <v>1194</v>
      </c>
    </row>
    <row r="2354" spans="1:14" x14ac:dyDescent="0.25">
      <c r="A2354" s="1">
        <v>1241</v>
      </c>
      <c r="B2354" s="1" t="s">
        <v>879</v>
      </c>
      <c r="C2354" s="1" t="s">
        <v>2</v>
      </c>
      <c r="D2354" s="1">
        <v>46231</v>
      </c>
      <c r="E2354" s="1" t="s">
        <v>1164</v>
      </c>
      <c r="F2354" s="32" t="str">
        <f>VLOOKUP(E2354,Grupo!A:B,2,0)</f>
        <v>_Colhedoras</v>
      </c>
      <c r="G2354" s="1">
        <v>1</v>
      </c>
      <c r="H2354" s="1">
        <v>36649</v>
      </c>
      <c r="I2354" s="2">
        <v>41326</v>
      </c>
      <c r="J2354" s="1">
        <v>11610</v>
      </c>
      <c r="K2354" s="3">
        <v>27430</v>
      </c>
      <c r="L2354" s="1">
        <v>8451</v>
      </c>
      <c r="M2354" s="1" t="s">
        <v>2</v>
      </c>
      <c r="N2354" s="1" t="s">
        <v>1194</v>
      </c>
    </row>
    <row r="2355" spans="1:14" x14ac:dyDescent="0.25">
      <c r="A2355" s="1">
        <v>2320</v>
      </c>
      <c r="B2355" s="1" t="s">
        <v>321</v>
      </c>
      <c r="C2355" s="1" t="s">
        <v>79</v>
      </c>
      <c r="D2355" s="1">
        <v>33790</v>
      </c>
      <c r="E2355" s="1" t="s">
        <v>1177</v>
      </c>
      <c r="F2355" s="32" t="str">
        <f>VLOOKUP(E2355,Grupo!A:B,2,0)</f>
        <v>_Colhedoras</v>
      </c>
      <c r="G2355" s="1">
        <v>1</v>
      </c>
      <c r="H2355" s="1">
        <v>37592</v>
      </c>
      <c r="I2355" s="2">
        <v>41326</v>
      </c>
      <c r="J2355" s="1">
        <v>11603</v>
      </c>
      <c r="K2355" s="3">
        <v>39000</v>
      </c>
      <c r="L2355" s="1">
        <v>8509</v>
      </c>
      <c r="M2355" s="1" t="s">
        <v>79</v>
      </c>
      <c r="N2355" s="1" t="s">
        <v>1406</v>
      </c>
    </row>
    <row r="2356" spans="1:14" x14ac:dyDescent="0.25">
      <c r="A2356" s="1">
        <v>2779</v>
      </c>
      <c r="B2356" s="1" t="s">
        <v>458</v>
      </c>
      <c r="C2356" s="1" t="s">
        <v>2</v>
      </c>
      <c r="D2356" s="1">
        <v>37090</v>
      </c>
      <c r="E2356" s="1" t="s">
        <v>1142</v>
      </c>
      <c r="F2356" s="32" t="str">
        <f>VLOOKUP(E2356,Grupo!A:B,2,0)</f>
        <v>_TMX 02-5 m</v>
      </c>
      <c r="G2356" s="1">
        <v>1</v>
      </c>
      <c r="H2356" s="1">
        <v>37637</v>
      </c>
      <c r="I2356" s="2">
        <v>41327</v>
      </c>
      <c r="J2356" s="1">
        <v>11619</v>
      </c>
      <c r="K2356" s="3">
        <v>44200</v>
      </c>
      <c r="L2356" s="1">
        <v>8485</v>
      </c>
      <c r="M2356" s="1" t="s">
        <v>2</v>
      </c>
      <c r="N2356" s="1" t="s">
        <v>1441</v>
      </c>
    </row>
    <row r="2357" spans="1:14" x14ac:dyDescent="0.25">
      <c r="A2357" s="1">
        <v>10589</v>
      </c>
      <c r="B2357" s="1" t="s">
        <v>1100</v>
      </c>
      <c r="C2357" s="1" t="s">
        <v>67</v>
      </c>
      <c r="D2357" s="1">
        <v>42247</v>
      </c>
      <c r="E2357" s="1" t="s">
        <v>2162</v>
      </c>
      <c r="F2357" s="32" t="str">
        <f>VLOOKUP(E2357,Grupo!A:B,2,0)</f>
        <v>_RX 15-20 m</v>
      </c>
      <c r="G2357" s="1">
        <v>1</v>
      </c>
      <c r="H2357" s="1">
        <v>35751</v>
      </c>
      <c r="I2357" s="2">
        <v>41332</v>
      </c>
      <c r="J2357" s="1">
        <v>11655</v>
      </c>
      <c r="K2357" s="3">
        <v>237000</v>
      </c>
      <c r="L2357" s="1">
        <v>8373</v>
      </c>
      <c r="M2357" s="1" t="s">
        <v>67</v>
      </c>
      <c r="N2357" s="1" t="s">
        <v>1829</v>
      </c>
    </row>
    <row r="2358" spans="1:14" x14ac:dyDescent="0.25">
      <c r="A2358" s="1">
        <v>10717</v>
      </c>
      <c r="B2358" s="1" t="s">
        <v>1101</v>
      </c>
      <c r="C2358" s="1" t="s">
        <v>4</v>
      </c>
      <c r="D2358" s="1">
        <v>41719</v>
      </c>
      <c r="E2358" s="1" t="s">
        <v>1164</v>
      </c>
      <c r="F2358" s="32" t="str">
        <f>VLOOKUP(E2358,Grupo!A:B,2,0)</f>
        <v>_Colhedoras</v>
      </c>
      <c r="G2358" s="1">
        <v>1</v>
      </c>
      <c r="H2358" s="1">
        <v>37924</v>
      </c>
      <c r="I2358" s="2">
        <v>41333</v>
      </c>
      <c r="J2358" s="1">
        <v>11679</v>
      </c>
      <c r="K2358" s="3">
        <v>19500</v>
      </c>
      <c r="L2358" s="1">
        <v>8076</v>
      </c>
      <c r="M2358" s="1" t="s">
        <v>4</v>
      </c>
      <c r="N2358" s="1" t="s">
        <v>1830</v>
      </c>
    </row>
    <row r="2359" spans="1:14" x14ac:dyDescent="0.25">
      <c r="A2359" s="1">
        <v>7798</v>
      </c>
      <c r="B2359" s="1" t="s">
        <v>1102</v>
      </c>
      <c r="C2359" s="1" t="s">
        <v>2</v>
      </c>
      <c r="D2359" s="1">
        <v>37207</v>
      </c>
      <c r="E2359" s="1" t="s">
        <v>1138</v>
      </c>
      <c r="F2359" s="32" t="str">
        <f>VLOOKUP(E2359,Grupo!A:B,2,0)</f>
        <v>_TMX 02-5 m</v>
      </c>
      <c r="G2359" s="1">
        <v>1</v>
      </c>
      <c r="H2359" s="1">
        <v>37444</v>
      </c>
      <c r="I2359" s="2">
        <v>41333</v>
      </c>
      <c r="J2359" s="1">
        <v>11670</v>
      </c>
      <c r="K2359" s="3">
        <v>42700</v>
      </c>
      <c r="L2359" s="1">
        <v>8491</v>
      </c>
      <c r="M2359" s="1" t="s">
        <v>2</v>
      </c>
      <c r="N2359" s="1" t="s">
        <v>1831</v>
      </c>
    </row>
    <row r="2360" spans="1:14" x14ac:dyDescent="0.25">
      <c r="A2360" s="1">
        <v>9410</v>
      </c>
      <c r="B2360" s="1" t="s">
        <v>977</v>
      </c>
      <c r="C2360" s="1" t="s">
        <v>15</v>
      </c>
      <c r="D2360" s="1">
        <v>42121</v>
      </c>
      <c r="E2360" s="1" t="s">
        <v>2156</v>
      </c>
      <c r="F2360" s="32" t="str">
        <f>VLOOKUP(E2360,Grupo!A:B,2,0)</f>
        <v>_RX 15-20 m</v>
      </c>
      <c r="G2360" s="1">
        <v>1</v>
      </c>
      <c r="H2360" s="1">
        <v>37282</v>
      </c>
      <c r="I2360" s="2">
        <v>41333</v>
      </c>
      <c r="J2360" s="1">
        <v>11676</v>
      </c>
      <c r="K2360" s="3">
        <v>171214</v>
      </c>
      <c r="L2360" s="1">
        <v>8472</v>
      </c>
      <c r="M2360" s="1" t="s">
        <v>15</v>
      </c>
      <c r="N2360" s="1" t="s">
        <v>1648</v>
      </c>
    </row>
    <row r="2361" spans="1:14" x14ac:dyDescent="0.25">
      <c r="A2361" s="1">
        <v>2320</v>
      </c>
      <c r="B2361" s="1" t="s">
        <v>321</v>
      </c>
      <c r="C2361" s="1" t="s">
        <v>79</v>
      </c>
      <c r="D2361" s="1">
        <v>29315</v>
      </c>
      <c r="E2361" s="1" t="s">
        <v>2235</v>
      </c>
      <c r="F2361" s="32" t="str">
        <f>VLOOKUP(E2361,Grupo!A:B,2,0)</f>
        <v>_Wagon</v>
      </c>
      <c r="G2361" s="1">
        <v>1</v>
      </c>
      <c r="H2361" s="1">
        <v>37269</v>
      </c>
      <c r="I2361" s="2">
        <v>41334</v>
      </c>
      <c r="J2361" s="1">
        <v>11682</v>
      </c>
      <c r="K2361" s="3">
        <v>41789</v>
      </c>
      <c r="L2361" s="1">
        <v>8467</v>
      </c>
      <c r="M2361" s="1" t="s">
        <v>79</v>
      </c>
      <c r="N2361" s="1" t="s">
        <v>1406</v>
      </c>
    </row>
    <row r="2362" spans="1:14" x14ac:dyDescent="0.25">
      <c r="A2362" s="1">
        <v>10685</v>
      </c>
      <c r="B2362" s="1" t="s">
        <v>1103</v>
      </c>
      <c r="C2362" s="1" t="s">
        <v>15</v>
      </c>
      <c r="D2362" s="1">
        <v>42981</v>
      </c>
      <c r="E2362" s="1" t="s">
        <v>2165</v>
      </c>
      <c r="F2362" s="32" t="str">
        <f>VLOOKUP(E2362,Grupo!A:B,2,0)</f>
        <v>_RX 15-20 m</v>
      </c>
      <c r="G2362" s="1">
        <v>1</v>
      </c>
      <c r="H2362" s="1">
        <v>37325</v>
      </c>
      <c r="I2362" s="2">
        <v>41334</v>
      </c>
      <c r="J2362" s="1">
        <v>11681</v>
      </c>
      <c r="K2362" s="3">
        <v>290000</v>
      </c>
      <c r="L2362" s="1">
        <v>8527</v>
      </c>
      <c r="M2362" s="1" t="s">
        <v>2</v>
      </c>
      <c r="N2362" s="1" t="s">
        <v>1832</v>
      </c>
    </row>
    <row r="2363" spans="1:14" x14ac:dyDescent="0.25">
      <c r="A2363" s="1">
        <v>2436</v>
      </c>
      <c r="B2363" s="1" t="s">
        <v>1104</v>
      </c>
      <c r="C2363" s="1" t="s">
        <v>4</v>
      </c>
      <c r="D2363" s="1">
        <v>43103</v>
      </c>
      <c r="E2363" s="1" t="s">
        <v>1158</v>
      </c>
      <c r="F2363" s="32" t="str">
        <f>VLOOKUP(E2363,Grupo!A:B,2,0)</f>
        <v>_Unimix</v>
      </c>
      <c r="G2363" s="1">
        <v>1</v>
      </c>
      <c r="H2363" s="1">
        <v>37973</v>
      </c>
      <c r="I2363" s="2">
        <v>41339</v>
      </c>
      <c r="J2363" s="1">
        <v>11713</v>
      </c>
      <c r="K2363" s="3">
        <v>20000</v>
      </c>
      <c r="L2363" s="1">
        <v>7430</v>
      </c>
      <c r="M2363" s="1" t="s">
        <v>4</v>
      </c>
      <c r="N2363" s="1" t="s">
        <v>1237</v>
      </c>
    </row>
    <row r="2364" spans="1:14" x14ac:dyDescent="0.25">
      <c r="A2364" s="1">
        <v>10729</v>
      </c>
      <c r="B2364" s="1" t="s">
        <v>1106</v>
      </c>
      <c r="C2364" s="1" t="s">
        <v>79</v>
      </c>
      <c r="D2364" s="1">
        <v>46231</v>
      </c>
      <c r="E2364" s="1" t="s">
        <v>1164</v>
      </c>
      <c r="F2364" s="32" t="str">
        <f>VLOOKUP(E2364,Grupo!A:B,2,0)</f>
        <v>_Colhedoras</v>
      </c>
      <c r="G2364" s="1">
        <v>1</v>
      </c>
      <c r="H2364" s="1">
        <v>38044</v>
      </c>
      <c r="I2364" s="2">
        <v>41341</v>
      </c>
      <c r="J2364" s="1">
        <v>11736</v>
      </c>
      <c r="K2364" s="3">
        <v>33985</v>
      </c>
      <c r="L2364" s="1">
        <v>8414</v>
      </c>
      <c r="M2364" s="1" t="s">
        <v>79</v>
      </c>
      <c r="N2364" s="1" t="s">
        <v>1833</v>
      </c>
    </row>
    <row r="2365" spans="1:14" x14ac:dyDescent="0.25">
      <c r="A2365" s="1">
        <v>10276</v>
      </c>
      <c r="B2365" s="1" t="s">
        <v>1014</v>
      </c>
      <c r="C2365" s="1" t="s">
        <v>4</v>
      </c>
      <c r="D2365" s="1">
        <v>37207</v>
      </c>
      <c r="E2365" s="1" t="s">
        <v>1138</v>
      </c>
      <c r="F2365" s="32" t="str">
        <f>VLOOKUP(E2365,Grupo!A:B,2,0)</f>
        <v>_TMX 02-5 m</v>
      </c>
      <c r="G2365" s="1">
        <v>1</v>
      </c>
      <c r="H2365" s="1">
        <v>37721</v>
      </c>
      <c r="I2365" s="2">
        <v>41341</v>
      </c>
      <c r="J2365" s="1">
        <v>11734</v>
      </c>
      <c r="K2365" s="3">
        <v>50900</v>
      </c>
      <c r="L2365" s="1">
        <v>8531</v>
      </c>
      <c r="M2365" s="1" t="s">
        <v>4</v>
      </c>
      <c r="N2365" s="1" t="s">
        <v>1219</v>
      </c>
    </row>
    <row r="2366" spans="1:14" x14ac:dyDescent="0.25">
      <c r="A2366" s="1">
        <v>2320</v>
      </c>
      <c r="B2366" s="1" t="s">
        <v>321</v>
      </c>
      <c r="C2366" s="1" t="s">
        <v>79</v>
      </c>
      <c r="D2366" s="1">
        <v>45418</v>
      </c>
      <c r="E2366" s="1" t="s">
        <v>1139</v>
      </c>
      <c r="F2366" s="32" t="str">
        <f>VLOOKUP(E2366,Grupo!A:B,2,0)</f>
        <v>_TMX 02-5 m</v>
      </c>
      <c r="G2366" s="1">
        <v>1</v>
      </c>
      <c r="H2366" s="1">
        <v>38025</v>
      </c>
      <c r="I2366" s="2">
        <v>41341</v>
      </c>
      <c r="J2366" s="1">
        <v>11733</v>
      </c>
      <c r="K2366" s="3">
        <v>71826</v>
      </c>
      <c r="L2366" s="1">
        <v>8518</v>
      </c>
      <c r="M2366" s="1" t="s">
        <v>79</v>
      </c>
      <c r="N2366" s="1" t="s">
        <v>1406</v>
      </c>
    </row>
    <row r="2367" spans="1:14" x14ac:dyDescent="0.25">
      <c r="A2367" s="1">
        <v>10389</v>
      </c>
      <c r="B2367" s="1" t="s">
        <v>1040</v>
      </c>
      <c r="C2367" s="1" t="s">
        <v>79</v>
      </c>
      <c r="D2367" s="1">
        <v>47162</v>
      </c>
      <c r="E2367" s="1" t="s">
        <v>2023</v>
      </c>
      <c r="F2367" s="32" t="str">
        <f>VLOOKUP(E2367,Grupo!A:B,2,0)</f>
        <v>_TMX 06-10 m</v>
      </c>
      <c r="G2367" s="1">
        <v>1</v>
      </c>
      <c r="H2367" s="1">
        <v>38086</v>
      </c>
      <c r="I2367" s="2">
        <v>41341</v>
      </c>
      <c r="J2367" s="1">
        <v>11743</v>
      </c>
      <c r="K2367" s="3">
        <v>93320</v>
      </c>
      <c r="L2367" s="1">
        <v>8514</v>
      </c>
      <c r="M2367" s="1" t="s">
        <v>79</v>
      </c>
      <c r="N2367" s="1" t="s">
        <v>1796</v>
      </c>
    </row>
    <row r="2368" spans="1:14" x14ac:dyDescent="0.25">
      <c r="A2368" s="1">
        <v>10709</v>
      </c>
      <c r="B2368" s="1" t="s">
        <v>1105</v>
      </c>
      <c r="C2368" s="1" t="s">
        <v>79</v>
      </c>
      <c r="D2368" s="1">
        <v>42700</v>
      </c>
      <c r="E2368" s="32" t="s">
        <v>3059</v>
      </c>
      <c r="F2368" s="32" t="str">
        <f>VLOOKUP(E2368,Grupo!A:B,2,0)</f>
        <v>_Wagon</v>
      </c>
      <c r="G2368" s="1">
        <v>1</v>
      </c>
      <c r="H2368" s="1">
        <v>37807</v>
      </c>
      <c r="I2368" s="2">
        <v>41341</v>
      </c>
      <c r="J2368" s="1">
        <v>11740</v>
      </c>
      <c r="K2368" s="3">
        <v>31500</v>
      </c>
      <c r="L2368" s="1">
        <v>8515</v>
      </c>
      <c r="M2368" s="1" t="s">
        <v>79</v>
      </c>
      <c r="N2368" s="1" t="s">
        <v>1622</v>
      </c>
    </row>
    <row r="2369" spans="1:14" x14ac:dyDescent="0.25">
      <c r="A2369" s="1">
        <v>10175</v>
      </c>
      <c r="B2369" s="1" t="s">
        <v>866</v>
      </c>
      <c r="C2369" s="1" t="s">
        <v>79</v>
      </c>
      <c r="D2369" s="1">
        <v>41711</v>
      </c>
      <c r="E2369" s="32" t="s">
        <v>3057</v>
      </c>
      <c r="F2369" s="32" t="str">
        <f>VLOOKUP(E2369,Grupo!A:B,2,0)</f>
        <v>_VM 2-8 m</v>
      </c>
      <c r="G2369" s="1">
        <v>1</v>
      </c>
      <c r="H2369" s="1">
        <v>38096</v>
      </c>
      <c r="I2369" s="2">
        <v>41344</v>
      </c>
      <c r="J2369" s="1">
        <v>11763</v>
      </c>
      <c r="K2369" s="3">
        <v>58000</v>
      </c>
      <c r="L2369" s="1">
        <v>8480</v>
      </c>
      <c r="M2369" s="1" t="s">
        <v>79</v>
      </c>
      <c r="N2369" s="1" t="s">
        <v>1704</v>
      </c>
    </row>
    <row r="2370" spans="1:14" x14ac:dyDescent="0.25">
      <c r="A2370" s="1">
        <v>10103</v>
      </c>
      <c r="B2370" s="1" t="s">
        <v>853</v>
      </c>
      <c r="C2370" s="1" t="s">
        <v>15</v>
      </c>
      <c r="D2370" s="1">
        <v>33790</v>
      </c>
      <c r="E2370" s="1" t="s">
        <v>1177</v>
      </c>
      <c r="F2370" s="32" t="str">
        <f>VLOOKUP(E2370,Grupo!A:B,2,0)</f>
        <v>_Colhedoras</v>
      </c>
      <c r="G2370" s="1">
        <v>1</v>
      </c>
      <c r="H2370" s="1">
        <v>37805</v>
      </c>
      <c r="I2370" s="2">
        <v>41346</v>
      </c>
      <c r="J2370" s="1">
        <v>11791</v>
      </c>
      <c r="K2370" s="3">
        <v>41748</v>
      </c>
      <c r="L2370" s="1">
        <v>8529</v>
      </c>
      <c r="M2370" s="1" t="s">
        <v>15</v>
      </c>
      <c r="N2370" s="1" t="s">
        <v>1834</v>
      </c>
    </row>
    <row r="2371" spans="1:14" x14ac:dyDescent="0.25">
      <c r="A2371" s="1">
        <v>9368</v>
      </c>
      <c r="B2371" s="1" t="s">
        <v>535</v>
      </c>
      <c r="C2371" s="1" t="s">
        <v>67</v>
      </c>
      <c r="D2371" s="1">
        <v>33790</v>
      </c>
      <c r="E2371" s="1" t="s">
        <v>1177</v>
      </c>
      <c r="F2371" s="32" t="str">
        <f>VLOOKUP(E2371,Grupo!A:B,2,0)</f>
        <v>_Colhedoras</v>
      </c>
      <c r="G2371" s="1">
        <v>1</v>
      </c>
      <c r="H2371" s="1">
        <v>37756</v>
      </c>
      <c r="I2371" s="2">
        <v>41346</v>
      </c>
      <c r="J2371" s="1">
        <v>11780</v>
      </c>
      <c r="K2371" s="3">
        <v>54000</v>
      </c>
      <c r="L2371" s="1">
        <v>8521</v>
      </c>
      <c r="M2371" s="1" t="s">
        <v>67</v>
      </c>
      <c r="N2371" s="1" t="s">
        <v>1393</v>
      </c>
    </row>
    <row r="2372" spans="1:14" x14ac:dyDescent="0.25">
      <c r="A2372" s="1">
        <v>1295</v>
      </c>
      <c r="B2372" s="1" t="s">
        <v>406</v>
      </c>
      <c r="C2372" s="1" t="s">
        <v>2</v>
      </c>
      <c r="D2372" s="1">
        <v>40526</v>
      </c>
      <c r="E2372" s="1" t="s">
        <v>1151</v>
      </c>
      <c r="F2372" s="32" t="str">
        <f>VLOOKUP(E2372,Grupo!A:B,2,0)</f>
        <v>_RX 0-11m</v>
      </c>
      <c r="G2372" s="1">
        <v>1</v>
      </c>
      <c r="H2372" s="1">
        <v>37479</v>
      </c>
      <c r="I2372" s="2">
        <v>41348</v>
      </c>
      <c r="J2372" s="1">
        <v>11815</v>
      </c>
      <c r="K2372" s="3">
        <v>93153.8</v>
      </c>
      <c r="L2372" s="1">
        <v>8532</v>
      </c>
      <c r="M2372" s="1" t="s">
        <v>2</v>
      </c>
      <c r="N2372" s="1" t="s">
        <v>1742</v>
      </c>
    </row>
    <row r="2373" spans="1:14" x14ac:dyDescent="0.25">
      <c r="A2373" s="1">
        <v>1295</v>
      </c>
      <c r="B2373" s="1" t="s">
        <v>406</v>
      </c>
      <c r="C2373" s="1" t="s">
        <v>2</v>
      </c>
      <c r="D2373" s="1">
        <v>37207</v>
      </c>
      <c r="E2373" s="1" t="s">
        <v>1138</v>
      </c>
      <c r="F2373" s="32" t="str">
        <f>VLOOKUP(E2373,Grupo!A:B,2,0)</f>
        <v>_TMX 02-5 m</v>
      </c>
      <c r="G2373" s="1">
        <v>1</v>
      </c>
      <c r="H2373" s="1">
        <v>37698</v>
      </c>
      <c r="I2373" s="2">
        <v>41348</v>
      </c>
      <c r="J2373" s="1">
        <v>11822</v>
      </c>
      <c r="K2373" s="3">
        <v>44000</v>
      </c>
      <c r="L2373" s="1">
        <v>8522</v>
      </c>
      <c r="M2373" s="1" t="s">
        <v>2</v>
      </c>
      <c r="N2373" s="1" t="s">
        <v>1274</v>
      </c>
    </row>
    <row r="2374" spans="1:14" x14ac:dyDescent="0.25">
      <c r="A2374" s="1">
        <v>1295</v>
      </c>
      <c r="B2374" s="1" t="s">
        <v>406</v>
      </c>
      <c r="C2374" s="1" t="s">
        <v>2</v>
      </c>
      <c r="D2374" s="1">
        <v>36952</v>
      </c>
      <c r="E2374" s="1" t="s">
        <v>1141</v>
      </c>
      <c r="F2374" s="32" t="str">
        <f>VLOOKUP(E2374,Grupo!A:B,2,0)</f>
        <v>_TMX 06-10 m</v>
      </c>
      <c r="G2374" s="1">
        <v>1</v>
      </c>
      <c r="H2374" s="1">
        <v>37669</v>
      </c>
      <c r="I2374" s="2">
        <v>41348</v>
      </c>
      <c r="J2374" s="1">
        <v>11813</v>
      </c>
      <c r="K2374" s="3">
        <v>90768</v>
      </c>
      <c r="L2374" s="1">
        <v>8502</v>
      </c>
      <c r="M2374" s="1" t="s">
        <v>2</v>
      </c>
      <c r="N2374" s="1" t="s">
        <v>1742</v>
      </c>
    </row>
    <row r="2375" spans="1:14" x14ac:dyDescent="0.25">
      <c r="A2375" s="1">
        <v>880</v>
      </c>
      <c r="B2375" s="1" t="s">
        <v>215</v>
      </c>
      <c r="C2375" s="1" t="s">
        <v>4</v>
      </c>
      <c r="D2375" s="1">
        <v>36460</v>
      </c>
      <c r="E2375" s="1" t="s">
        <v>1149</v>
      </c>
      <c r="F2375" s="32" t="str">
        <f>VLOOKUP(E2375,Grupo!A:B,2,0)</f>
        <v>_TMX 02-5 m</v>
      </c>
      <c r="G2375" s="1">
        <v>1</v>
      </c>
      <c r="H2375" s="1">
        <v>37462</v>
      </c>
      <c r="I2375" s="2">
        <v>41352</v>
      </c>
      <c r="J2375" s="1">
        <v>11836</v>
      </c>
      <c r="K2375" s="3">
        <v>33983.89</v>
      </c>
      <c r="L2375" s="1">
        <v>8498</v>
      </c>
      <c r="M2375" s="1" t="s">
        <v>4</v>
      </c>
      <c r="N2375" s="1" t="s">
        <v>1259</v>
      </c>
    </row>
    <row r="2376" spans="1:14" x14ac:dyDescent="0.25">
      <c r="A2376" s="1">
        <v>10634</v>
      </c>
      <c r="B2376" s="1" t="s">
        <v>1107</v>
      </c>
      <c r="C2376" s="1" t="s">
        <v>10</v>
      </c>
      <c r="D2376" s="1">
        <v>43239</v>
      </c>
      <c r="E2376" s="1" t="s">
        <v>2018</v>
      </c>
      <c r="F2376" s="32" t="str">
        <f>VLOOKUP(E2376,Grupo!A:B,2,0)</f>
        <v>_TMX 06-10 m</v>
      </c>
      <c r="G2376" s="1">
        <v>1</v>
      </c>
      <c r="H2376" s="1">
        <v>37644</v>
      </c>
      <c r="I2376" s="2">
        <v>41353</v>
      </c>
      <c r="J2376" s="1">
        <v>11849</v>
      </c>
      <c r="K2376" s="3">
        <v>108000</v>
      </c>
      <c r="L2376" s="1">
        <v>8528</v>
      </c>
      <c r="M2376" s="1" t="s">
        <v>10</v>
      </c>
      <c r="N2376" s="1" t="s">
        <v>1210</v>
      </c>
    </row>
    <row r="2377" spans="1:14" x14ac:dyDescent="0.25">
      <c r="A2377" s="1">
        <v>1355</v>
      </c>
      <c r="B2377" s="1" t="s">
        <v>1108</v>
      </c>
      <c r="C2377" s="1" t="s">
        <v>2</v>
      </c>
      <c r="D2377" s="1">
        <v>44319</v>
      </c>
      <c r="E2377" s="1" t="s">
        <v>1966</v>
      </c>
      <c r="F2377" s="32" t="str">
        <f>VLOOKUP(E2377,Grupo!A:B,2,0)</f>
        <v>_RX 25-27 M</v>
      </c>
      <c r="G2377" s="1">
        <v>1</v>
      </c>
      <c r="H2377" s="1">
        <v>37676</v>
      </c>
      <c r="I2377" s="2">
        <v>41353</v>
      </c>
      <c r="J2377" s="1">
        <v>11851</v>
      </c>
      <c r="K2377" s="3">
        <v>340000</v>
      </c>
      <c r="L2377" s="1">
        <v>8534</v>
      </c>
      <c r="M2377" s="1" t="s">
        <v>2</v>
      </c>
      <c r="N2377" s="1" t="s">
        <v>1517</v>
      </c>
    </row>
    <row r="2378" spans="1:14" x14ac:dyDescent="0.25">
      <c r="A2378" s="1">
        <v>1355</v>
      </c>
      <c r="B2378" s="1" t="s">
        <v>1108</v>
      </c>
      <c r="C2378" s="1" t="s">
        <v>2</v>
      </c>
      <c r="D2378" s="1">
        <v>44319</v>
      </c>
      <c r="E2378" s="1" t="s">
        <v>1966</v>
      </c>
      <c r="F2378" s="32" t="str">
        <f>VLOOKUP(E2378,Grupo!A:B,2,0)</f>
        <v>_RX 25-27 M</v>
      </c>
      <c r="G2378" s="1">
        <v>1</v>
      </c>
      <c r="H2378" s="1">
        <v>37677</v>
      </c>
      <c r="I2378" s="2">
        <v>41353</v>
      </c>
      <c r="J2378" s="1">
        <v>11852</v>
      </c>
      <c r="K2378" s="3">
        <v>340000</v>
      </c>
      <c r="L2378" s="1">
        <v>8535</v>
      </c>
      <c r="M2378" s="1" t="s">
        <v>2</v>
      </c>
      <c r="N2378" s="1" t="s">
        <v>1517</v>
      </c>
    </row>
    <row r="2379" spans="1:14" x14ac:dyDescent="0.25">
      <c r="A2379" s="1">
        <v>2436</v>
      </c>
      <c r="B2379" s="1" t="s">
        <v>324</v>
      </c>
      <c r="C2379" s="1" t="s">
        <v>4</v>
      </c>
      <c r="D2379" s="1">
        <v>43103</v>
      </c>
      <c r="E2379" s="1" t="s">
        <v>1158</v>
      </c>
      <c r="F2379" s="32" t="str">
        <f>VLOOKUP(E2379,Grupo!A:B,2,0)</f>
        <v>_Unimix</v>
      </c>
      <c r="G2379" s="1">
        <v>1</v>
      </c>
      <c r="H2379" s="1">
        <v>38178</v>
      </c>
      <c r="I2379" s="2">
        <v>41353</v>
      </c>
      <c r="J2379" s="1">
        <v>11861</v>
      </c>
      <c r="K2379" s="3">
        <v>20000</v>
      </c>
      <c r="L2379" s="1">
        <v>7430</v>
      </c>
      <c r="M2379" s="1" t="s">
        <v>4</v>
      </c>
      <c r="N2379" s="1" t="s">
        <v>1495</v>
      </c>
    </row>
    <row r="2380" spans="1:14" x14ac:dyDescent="0.25">
      <c r="A2380" s="1">
        <v>9324</v>
      </c>
      <c r="B2380" s="1" t="s">
        <v>576</v>
      </c>
      <c r="C2380" s="1" t="s">
        <v>29</v>
      </c>
      <c r="D2380" s="1">
        <v>35520</v>
      </c>
      <c r="E2380" s="1" t="s">
        <v>1169</v>
      </c>
      <c r="F2380" s="32" t="str">
        <f>VLOOKUP(E2380,Grupo!A:B,2,0)</f>
        <v>_Wagon</v>
      </c>
      <c r="G2380" s="1">
        <v>1</v>
      </c>
      <c r="H2380" s="1">
        <v>38179</v>
      </c>
      <c r="I2380" s="2">
        <v>41353</v>
      </c>
      <c r="J2380" s="1">
        <v>11858</v>
      </c>
      <c r="K2380" s="3">
        <v>53960</v>
      </c>
      <c r="L2380" s="1">
        <v>8496</v>
      </c>
      <c r="M2380" s="1" t="s">
        <v>29</v>
      </c>
      <c r="N2380" s="1" t="s">
        <v>1561</v>
      </c>
    </row>
    <row r="2381" spans="1:14" x14ac:dyDescent="0.25">
      <c r="A2381" s="1">
        <v>1191</v>
      </c>
      <c r="B2381" s="1" t="s">
        <v>998</v>
      </c>
      <c r="C2381" s="1" t="s">
        <v>2</v>
      </c>
      <c r="D2381" s="1">
        <v>37090</v>
      </c>
      <c r="E2381" s="1" t="s">
        <v>1142</v>
      </c>
      <c r="F2381" s="32" t="str">
        <f>VLOOKUP(E2381,Grupo!A:B,2,0)</f>
        <v>_TMX 02-5 m</v>
      </c>
      <c r="G2381" s="1">
        <v>1</v>
      </c>
      <c r="H2381" s="1">
        <v>37643</v>
      </c>
      <c r="I2381" s="2">
        <v>41354</v>
      </c>
      <c r="J2381" s="1">
        <v>11867</v>
      </c>
      <c r="K2381" s="3">
        <v>46800</v>
      </c>
      <c r="L2381" s="1">
        <v>8519</v>
      </c>
      <c r="M2381" s="1" t="s">
        <v>2</v>
      </c>
      <c r="N2381" s="1" t="s">
        <v>1334</v>
      </c>
    </row>
    <row r="2382" spans="1:14" x14ac:dyDescent="0.25">
      <c r="A2382" s="1">
        <v>880</v>
      </c>
      <c r="B2382" s="1" t="s">
        <v>215</v>
      </c>
      <c r="C2382" s="1" t="s">
        <v>4</v>
      </c>
      <c r="D2382" s="1">
        <v>37207</v>
      </c>
      <c r="E2382" s="1" t="s">
        <v>1138</v>
      </c>
      <c r="F2382" s="32" t="str">
        <f>VLOOKUP(E2382,Grupo!A:B,2,0)</f>
        <v>_TMX 02-5 m</v>
      </c>
      <c r="G2382" s="1">
        <v>1</v>
      </c>
      <c r="H2382" s="1">
        <v>37461</v>
      </c>
      <c r="I2382" s="2">
        <v>41355</v>
      </c>
      <c r="J2382" s="1">
        <v>11876</v>
      </c>
      <c r="K2382" s="3">
        <v>45311.9</v>
      </c>
      <c r="L2382" s="1">
        <v>8499</v>
      </c>
      <c r="M2382" s="1" t="s">
        <v>4</v>
      </c>
      <c r="N2382" s="1" t="s">
        <v>1259</v>
      </c>
    </row>
    <row r="2383" spans="1:14" x14ac:dyDescent="0.25">
      <c r="A2383" s="1">
        <v>10523</v>
      </c>
      <c r="B2383" s="1" t="s">
        <v>1080</v>
      </c>
      <c r="C2383" s="1" t="s">
        <v>4</v>
      </c>
      <c r="D2383" s="1">
        <v>37090</v>
      </c>
      <c r="E2383" s="1" t="s">
        <v>1142</v>
      </c>
      <c r="F2383" s="32" t="str">
        <f>VLOOKUP(E2383,Grupo!A:B,2,0)</f>
        <v>_TMX 02-5 m</v>
      </c>
      <c r="G2383" s="1">
        <v>1</v>
      </c>
      <c r="H2383" s="1">
        <v>38252</v>
      </c>
      <c r="I2383" s="2">
        <v>41365</v>
      </c>
      <c r="J2383" s="1">
        <v>11951</v>
      </c>
      <c r="K2383" s="3">
        <v>52768</v>
      </c>
      <c r="L2383" s="1">
        <v>8485</v>
      </c>
      <c r="M2383" s="1" t="s">
        <v>4</v>
      </c>
      <c r="N2383" s="1" t="s">
        <v>1219</v>
      </c>
    </row>
    <row r="2384" spans="1:14" x14ac:dyDescent="0.25">
      <c r="A2384" s="1">
        <v>880</v>
      </c>
      <c r="B2384" s="1" t="s">
        <v>215</v>
      </c>
      <c r="C2384" s="1" t="s">
        <v>4</v>
      </c>
      <c r="D2384" s="1">
        <v>37207</v>
      </c>
      <c r="E2384" s="1" t="s">
        <v>1138</v>
      </c>
      <c r="F2384" s="32" t="str">
        <f>VLOOKUP(E2384,Grupo!A:B,2,0)</f>
        <v>_TMX 02-5 m</v>
      </c>
      <c r="G2384" s="1">
        <v>1</v>
      </c>
      <c r="H2384" s="1">
        <v>37795</v>
      </c>
      <c r="I2384" s="2">
        <v>41367</v>
      </c>
      <c r="J2384" s="1">
        <v>11968</v>
      </c>
      <c r="K2384" s="3">
        <v>50000</v>
      </c>
      <c r="L2384" s="1">
        <v>8547</v>
      </c>
      <c r="M2384" s="1" t="s">
        <v>4</v>
      </c>
      <c r="N2384" s="1" t="s">
        <v>1259</v>
      </c>
    </row>
    <row r="2385" spans="1:14" x14ac:dyDescent="0.25">
      <c r="A2385" s="1">
        <v>880</v>
      </c>
      <c r="B2385" s="1" t="s">
        <v>215</v>
      </c>
      <c r="C2385" s="1" t="s">
        <v>4</v>
      </c>
      <c r="D2385" s="1">
        <v>37207</v>
      </c>
      <c r="E2385" s="1" t="s">
        <v>1138</v>
      </c>
      <c r="F2385" s="32" t="str">
        <f>VLOOKUP(E2385,Grupo!A:B,2,0)</f>
        <v>_TMX 02-5 m</v>
      </c>
      <c r="G2385" s="1">
        <v>1</v>
      </c>
      <c r="H2385" s="1">
        <v>37926</v>
      </c>
      <c r="I2385" s="2">
        <v>41369</v>
      </c>
      <c r="J2385" s="1">
        <v>12008</v>
      </c>
      <c r="K2385" s="3">
        <v>50000</v>
      </c>
      <c r="L2385" s="1">
        <v>8551</v>
      </c>
      <c r="M2385" s="1" t="s">
        <v>4</v>
      </c>
      <c r="N2385" s="1" t="s">
        <v>1259</v>
      </c>
    </row>
    <row r="2386" spans="1:14" x14ac:dyDescent="0.25">
      <c r="A2386" s="1">
        <v>10711</v>
      </c>
      <c r="B2386" s="1" t="s">
        <v>1098</v>
      </c>
      <c r="C2386" s="1" t="s">
        <v>29</v>
      </c>
      <c r="D2386" s="1">
        <v>36952</v>
      </c>
      <c r="E2386" s="1" t="s">
        <v>1141</v>
      </c>
      <c r="F2386" s="32" t="str">
        <f>VLOOKUP(E2386,Grupo!A:B,2,0)</f>
        <v>_TMX 06-10 m</v>
      </c>
      <c r="G2386" s="1">
        <v>1</v>
      </c>
      <c r="H2386" s="1">
        <v>38327</v>
      </c>
      <c r="I2386" s="2">
        <v>41372</v>
      </c>
      <c r="J2386" s="1">
        <v>12012</v>
      </c>
      <c r="K2386" s="3">
        <v>108036.42</v>
      </c>
      <c r="L2386" s="1" t="s">
        <v>2083</v>
      </c>
      <c r="M2386" s="1" t="s">
        <v>29</v>
      </c>
      <c r="N2386" s="1" t="s">
        <v>1828</v>
      </c>
    </row>
    <row r="2387" spans="1:14" x14ac:dyDescent="0.25">
      <c r="A2387" s="1">
        <v>10289</v>
      </c>
      <c r="B2387" s="1" t="s">
        <v>920</v>
      </c>
      <c r="C2387" s="1" t="s">
        <v>175</v>
      </c>
      <c r="D2387" s="1">
        <v>47412</v>
      </c>
      <c r="E2387" s="32" t="s">
        <v>2941</v>
      </c>
      <c r="F2387" s="32" t="str">
        <f>VLOOKUP(E2387,Grupo!A:B,2,0)</f>
        <v>_VM 2-8 m</v>
      </c>
      <c r="G2387" s="1">
        <v>1</v>
      </c>
      <c r="H2387" s="1">
        <v>38366</v>
      </c>
      <c r="I2387" s="2">
        <v>41372</v>
      </c>
      <c r="J2387" s="1">
        <v>12024</v>
      </c>
      <c r="K2387" s="3">
        <v>48645</v>
      </c>
      <c r="L2387" s="1">
        <v>8537</v>
      </c>
      <c r="M2387" s="1" t="s">
        <v>2</v>
      </c>
      <c r="N2387" s="1" t="s">
        <v>1526</v>
      </c>
    </row>
    <row r="2388" spans="1:14" x14ac:dyDescent="0.25">
      <c r="A2388" s="1">
        <v>10289</v>
      </c>
      <c r="B2388" s="1" t="s">
        <v>920</v>
      </c>
      <c r="C2388" s="1" t="s">
        <v>175</v>
      </c>
      <c r="D2388" s="1">
        <v>47412</v>
      </c>
      <c r="E2388" s="32" t="s">
        <v>2941</v>
      </c>
      <c r="F2388" s="32" t="str">
        <f>VLOOKUP(E2388,Grupo!A:B,2,0)</f>
        <v>_VM 2-8 m</v>
      </c>
      <c r="G2388" s="1">
        <v>1</v>
      </c>
      <c r="H2388" s="1">
        <v>38366</v>
      </c>
      <c r="I2388" s="2">
        <v>41372</v>
      </c>
      <c r="J2388" s="1">
        <v>12024</v>
      </c>
      <c r="K2388" s="3">
        <v>48645</v>
      </c>
      <c r="L2388" s="1">
        <v>8538</v>
      </c>
      <c r="M2388" s="1" t="s">
        <v>2</v>
      </c>
      <c r="N2388" s="1" t="s">
        <v>1526</v>
      </c>
    </row>
    <row r="2389" spans="1:14" x14ac:dyDescent="0.25">
      <c r="A2389" s="1">
        <v>10289</v>
      </c>
      <c r="B2389" s="1" t="s">
        <v>920</v>
      </c>
      <c r="C2389" s="1" t="s">
        <v>175</v>
      </c>
      <c r="D2389" s="1">
        <v>47412</v>
      </c>
      <c r="E2389" s="32" t="s">
        <v>2941</v>
      </c>
      <c r="F2389" s="32" t="str">
        <f>VLOOKUP(E2389,Grupo!A:B,2,0)</f>
        <v>_VM 2-8 m</v>
      </c>
      <c r="G2389" s="1">
        <v>1</v>
      </c>
      <c r="H2389" s="1">
        <v>38366</v>
      </c>
      <c r="I2389" s="2">
        <v>41372</v>
      </c>
      <c r="J2389" s="1">
        <v>12024</v>
      </c>
      <c r="K2389" s="3">
        <v>48645</v>
      </c>
      <c r="L2389" s="1">
        <v>8539</v>
      </c>
      <c r="M2389" s="1" t="s">
        <v>2</v>
      </c>
      <c r="N2389" s="1" t="s">
        <v>1526</v>
      </c>
    </row>
    <row r="2390" spans="1:14" x14ac:dyDescent="0.25">
      <c r="A2390" s="1">
        <v>10289</v>
      </c>
      <c r="B2390" s="1" t="s">
        <v>920</v>
      </c>
      <c r="C2390" s="1" t="s">
        <v>175</v>
      </c>
      <c r="D2390" s="1">
        <v>47412</v>
      </c>
      <c r="E2390" s="32" t="s">
        <v>2941</v>
      </c>
      <c r="F2390" s="32" t="str">
        <f>VLOOKUP(E2390,Grupo!A:B,2,0)</f>
        <v>_VM 2-8 m</v>
      </c>
      <c r="G2390" s="1">
        <v>1</v>
      </c>
      <c r="H2390" s="1">
        <v>38366</v>
      </c>
      <c r="I2390" s="2">
        <v>41372</v>
      </c>
      <c r="J2390" s="1">
        <v>12024</v>
      </c>
      <c r="K2390" s="3">
        <v>48645</v>
      </c>
      <c r="L2390" s="1">
        <v>8540</v>
      </c>
      <c r="M2390" s="1" t="s">
        <v>2</v>
      </c>
      <c r="N2390" s="1" t="s">
        <v>1526</v>
      </c>
    </row>
    <row r="2391" spans="1:14" x14ac:dyDescent="0.25">
      <c r="A2391" s="1">
        <v>9470</v>
      </c>
      <c r="B2391" s="1" t="s">
        <v>1109</v>
      </c>
      <c r="C2391" s="1" t="s">
        <v>29</v>
      </c>
      <c r="D2391" s="1">
        <v>45418</v>
      </c>
      <c r="E2391" s="1" t="s">
        <v>1139</v>
      </c>
      <c r="F2391" s="32" t="str">
        <f>VLOOKUP(E2391,Grupo!A:B,2,0)</f>
        <v>_TMX 02-5 m</v>
      </c>
      <c r="G2391" s="1">
        <v>1</v>
      </c>
      <c r="H2391" s="1">
        <v>38358</v>
      </c>
      <c r="I2391" s="2">
        <v>41373</v>
      </c>
      <c r="J2391" s="1">
        <v>12039</v>
      </c>
      <c r="K2391" s="3">
        <v>84000</v>
      </c>
      <c r="L2391" s="1">
        <v>8511</v>
      </c>
      <c r="M2391" s="1" t="s">
        <v>29</v>
      </c>
      <c r="N2391" s="1" t="s">
        <v>1835</v>
      </c>
    </row>
    <row r="2392" spans="1:14" x14ac:dyDescent="0.25">
      <c r="A2392" s="1">
        <v>1241</v>
      </c>
      <c r="B2392" s="1" t="s">
        <v>879</v>
      </c>
      <c r="C2392" s="1" t="s">
        <v>2</v>
      </c>
      <c r="D2392" s="1">
        <v>36460</v>
      </c>
      <c r="E2392" s="1" t="s">
        <v>1149</v>
      </c>
      <c r="F2392" s="32" t="str">
        <f>VLOOKUP(E2392,Grupo!A:B,2,0)</f>
        <v>_TMX 02-5 m</v>
      </c>
      <c r="G2392" s="1">
        <v>1</v>
      </c>
      <c r="H2392" s="1">
        <v>37808</v>
      </c>
      <c r="I2392" s="2">
        <v>41374</v>
      </c>
      <c r="J2392" s="1">
        <v>12044</v>
      </c>
      <c r="K2392" s="3">
        <v>31932</v>
      </c>
      <c r="L2392" s="1">
        <v>8526</v>
      </c>
      <c r="M2392" s="1" t="s">
        <v>2</v>
      </c>
      <c r="N2392" s="1" t="s">
        <v>1194</v>
      </c>
    </row>
    <row r="2393" spans="1:14" x14ac:dyDescent="0.25">
      <c r="A2393" s="1">
        <v>1241</v>
      </c>
      <c r="B2393" s="1" t="s">
        <v>879</v>
      </c>
      <c r="C2393" s="1" t="s">
        <v>2</v>
      </c>
      <c r="D2393" s="1">
        <v>45418</v>
      </c>
      <c r="E2393" s="1" t="s">
        <v>1139</v>
      </c>
      <c r="F2393" s="32" t="str">
        <f>VLOOKUP(E2393,Grupo!A:B,2,0)</f>
        <v>_TMX 02-5 m</v>
      </c>
      <c r="G2393" s="1">
        <v>1</v>
      </c>
      <c r="H2393" s="1">
        <v>36430</v>
      </c>
      <c r="I2393" s="2">
        <v>41374</v>
      </c>
      <c r="J2393" s="1">
        <v>12045</v>
      </c>
      <c r="K2393" s="3">
        <v>61801</v>
      </c>
      <c r="L2393" s="1">
        <v>8493</v>
      </c>
      <c r="M2393" s="1" t="s">
        <v>2</v>
      </c>
      <c r="N2393" s="1" t="s">
        <v>1194</v>
      </c>
    </row>
    <row r="2394" spans="1:14" x14ac:dyDescent="0.25">
      <c r="A2394" s="1">
        <v>10660</v>
      </c>
      <c r="B2394" s="1" t="s">
        <v>1110</v>
      </c>
      <c r="C2394" s="1" t="s">
        <v>79</v>
      </c>
      <c r="D2394" s="1">
        <v>36952</v>
      </c>
      <c r="E2394" s="1" t="s">
        <v>1141</v>
      </c>
      <c r="F2394" s="32" t="str">
        <f>VLOOKUP(E2394,Grupo!A:B,2,0)</f>
        <v>_TMX 06-10 m</v>
      </c>
      <c r="G2394" s="1">
        <v>1</v>
      </c>
      <c r="H2394" s="1">
        <v>37733</v>
      </c>
      <c r="I2394" s="2">
        <v>41374</v>
      </c>
      <c r="J2394" s="1">
        <v>12048</v>
      </c>
      <c r="K2394" s="3">
        <v>120000</v>
      </c>
      <c r="L2394" s="1">
        <v>8500</v>
      </c>
      <c r="M2394" s="1" t="s">
        <v>79</v>
      </c>
      <c r="N2394" s="1" t="s">
        <v>1836</v>
      </c>
    </row>
    <row r="2395" spans="1:14" x14ac:dyDescent="0.25">
      <c r="A2395" s="1">
        <v>9402</v>
      </c>
      <c r="B2395" s="1" t="s">
        <v>728</v>
      </c>
      <c r="C2395" s="1" t="s">
        <v>10</v>
      </c>
      <c r="D2395" s="1">
        <v>47160</v>
      </c>
      <c r="E2395" s="1" t="s">
        <v>1146</v>
      </c>
      <c r="F2395" s="32" t="str">
        <f>VLOOKUP(E2395,Grupo!A:B,2,0)</f>
        <v>_TMX 06-10 m</v>
      </c>
      <c r="G2395" s="1">
        <v>1</v>
      </c>
      <c r="H2395" s="1">
        <v>37925</v>
      </c>
      <c r="I2395" s="2">
        <v>41376</v>
      </c>
      <c r="J2395" s="1">
        <v>12078</v>
      </c>
      <c r="K2395" s="3">
        <v>60400</v>
      </c>
      <c r="L2395" s="1">
        <v>8548</v>
      </c>
      <c r="M2395" s="1" t="s">
        <v>10</v>
      </c>
      <c r="N2395" s="1" t="s">
        <v>1439</v>
      </c>
    </row>
    <row r="2396" spans="1:14" x14ac:dyDescent="0.25">
      <c r="A2396" s="1">
        <v>7366</v>
      </c>
      <c r="B2396" s="1" t="s">
        <v>50</v>
      </c>
      <c r="C2396" s="1" t="s">
        <v>2</v>
      </c>
      <c r="D2396" s="1">
        <v>47164</v>
      </c>
      <c r="E2396" s="1" t="s">
        <v>1955</v>
      </c>
      <c r="F2396" s="32" t="str">
        <f>VLOOKUP(E2396,Grupo!A:B,2,0)</f>
        <v>_TMX 06-10 m</v>
      </c>
      <c r="G2396" s="1">
        <v>1</v>
      </c>
      <c r="H2396" s="1">
        <v>37984</v>
      </c>
      <c r="I2396" s="2">
        <v>41379</v>
      </c>
      <c r="J2396" s="1">
        <v>12092</v>
      </c>
      <c r="K2396" s="3">
        <v>55000</v>
      </c>
      <c r="L2396" s="1">
        <v>8555</v>
      </c>
      <c r="M2396" s="1" t="s">
        <v>2</v>
      </c>
      <c r="N2396" s="1" t="s">
        <v>1222</v>
      </c>
    </row>
    <row r="2397" spans="1:14" x14ac:dyDescent="0.25">
      <c r="A2397" s="1">
        <v>10289</v>
      </c>
      <c r="B2397" s="1" t="s">
        <v>920</v>
      </c>
      <c r="C2397" s="1" t="s">
        <v>175</v>
      </c>
      <c r="D2397" s="1">
        <v>41815</v>
      </c>
      <c r="E2397" s="32" t="s">
        <v>2940</v>
      </c>
      <c r="F2397" s="32" t="str">
        <f>VLOOKUP(E2397,Grupo!A:B,2,0)</f>
        <v>_VM 2-8 m</v>
      </c>
      <c r="G2397" s="1">
        <v>1</v>
      </c>
      <c r="H2397" s="1">
        <v>38435</v>
      </c>
      <c r="I2397" s="2">
        <v>41379</v>
      </c>
      <c r="J2397" s="1">
        <v>12089</v>
      </c>
      <c r="K2397" s="3">
        <v>36241.339999999997</v>
      </c>
      <c r="L2397" s="1"/>
      <c r="M2397" s="1" t="s">
        <v>2</v>
      </c>
      <c r="N2397" s="1" t="s">
        <v>1526</v>
      </c>
    </row>
    <row r="2398" spans="1:14" x14ac:dyDescent="0.25">
      <c r="A2398" s="1">
        <v>10289</v>
      </c>
      <c r="B2398" s="1" t="s">
        <v>920</v>
      </c>
      <c r="C2398" s="1" t="s">
        <v>175</v>
      </c>
      <c r="D2398" s="1">
        <v>41815</v>
      </c>
      <c r="E2398" s="32" t="s">
        <v>2940</v>
      </c>
      <c r="F2398" s="32" t="str">
        <f>VLOOKUP(E2398,Grupo!A:B,2,0)</f>
        <v>_VM 2-8 m</v>
      </c>
      <c r="G2398" s="1">
        <v>1</v>
      </c>
      <c r="H2398" s="1">
        <v>38435</v>
      </c>
      <c r="I2398" s="2">
        <v>41379</v>
      </c>
      <c r="J2398" s="1">
        <v>12089</v>
      </c>
      <c r="K2398" s="3">
        <v>36241.339999999997</v>
      </c>
      <c r="L2398" s="1"/>
      <c r="M2398" s="1" t="s">
        <v>2</v>
      </c>
      <c r="N2398" s="1" t="s">
        <v>1526</v>
      </c>
    </row>
    <row r="2399" spans="1:14" x14ac:dyDescent="0.25">
      <c r="A2399" s="1">
        <v>10289</v>
      </c>
      <c r="B2399" s="1" t="s">
        <v>920</v>
      </c>
      <c r="C2399" s="1" t="s">
        <v>175</v>
      </c>
      <c r="D2399" s="1">
        <v>41815</v>
      </c>
      <c r="E2399" s="32" t="s">
        <v>2940</v>
      </c>
      <c r="F2399" s="32" t="str">
        <f>VLOOKUP(E2399,Grupo!A:B,2,0)</f>
        <v>_VM 2-8 m</v>
      </c>
      <c r="G2399" s="1">
        <v>1</v>
      </c>
      <c r="H2399" s="1">
        <v>38435</v>
      </c>
      <c r="I2399" s="2">
        <v>41379</v>
      </c>
      <c r="J2399" s="1">
        <v>12089</v>
      </c>
      <c r="K2399" s="3">
        <v>36241.339999999997</v>
      </c>
      <c r="L2399" s="1"/>
      <c r="M2399" s="1" t="s">
        <v>2</v>
      </c>
      <c r="N2399" s="1" t="s">
        <v>1526</v>
      </c>
    </row>
    <row r="2400" spans="1:14" x14ac:dyDescent="0.25">
      <c r="A2400" s="1">
        <v>10289</v>
      </c>
      <c r="B2400" s="1" t="s">
        <v>920</v>
      </c>
      <c r="C2400" s="1" t="s">
        <v>175</v>
      </c>
      <c r="D2400" s="1">
        <v>41815</v>
      </c>
      <c r="E2400" s="32" t="s">
        <v>2940</v>
      </c>
      <c r="F2400" s="32" t="str">
        <f>VLOOKUP(E2400,Grupo!A:B,2,0)</f>
        <v>_VM 2-8 m</v>
      </c>
      <c r="G2400" s="1">
        <v>1</v>
      </c>
      <c r="H2400" s="1">
        <v>38435</v>
      </c>
      <c r="I2400" s="2">
        <v>41379</v>
      </c>
      <c r="J2400" s="1">
        <v>12089</v>
      </c>
      <c r="K2400" s="3">
        <v>36241.339999999997</v>
      </c>
      <c r="L2400" s="1"/>
      <c r="M2400" s="1" t="s">
        <v>2</v>
      </c>
      <c r="N2400" s="1" t="s">
        <v>1526</v>
      </c>
    </row>
    <row r="2401" spans="1:14" x14ac:dyDescent="0.25">
      <c r="A2401" s="1">
        <v>10289</v>
      </c>
      <c r="B2401" s="1" t="s">
        <v>920</v>
      </c>
      <c r="C2401" s="1" t="s">
        <v>175</v>
      </c>
      <c r="D2401" s="1">
        <v>41815</v>
      </c>
      <c r="E2401" s="32" t="s">
        <v>2940</v>
      </c>
      <c r="F2401" s="32" t="str">
        <f>VLOOKUP(E2401,Grupo!A:B,2,0)</f>
        <v>_VM 2-8 m</v>
      </c>
      <c r="G2401" s="1">
        <v>1</v>
      </c>
      <c r="H2401" s="1">
        <v>38435</v>
      </c>
      <c r="I2401" s="2">
        <v>41379</v>
      </c>
      <c r="J2401" s="1">
        <v>12089</v>
      </c>
      <c r="K2401" s="3">
        <v>36241.339999999997</v>
      </c>
      <c r="L2401" s="1"/>
      <c r="M2401" s="1" t="s">
        <v>2</v>
      </c>
      <c r="N2401" s="1" t="s">
        <v>1526</v>
      </c>
    </row>
    <row r="2402" spans="1:14" x14ac:dyDescent="0.25">
      <c r="A2402" s="1">
        <v>10289</v>
      </c>
      <c r="B2402" s="1" t="s">
        <v>920</v>
      </c>
      <c r="C2402" s="1" t="s">
        <v>175</v>
      </c>
      <c r="D2402" s="1">
        <v>41815</v>
      </c>
      <c r="E2402" s="32" t="s">
        <v>2940</v>
      </c>
      <c r="F2402" s="32" t="str">
        <f>VLOOKUP(E2402,Grupo!A:B,2,0)</f>
        <v>_VM 2-8 m</v>
      </c>
      <c r="G2402" s="1">
        <v>1</v>
      </c>
      <c r="H2402" s="1">
        <v>38435</v>
      </c>
      <c r="I2402" s="2">
        <v>41379</v>
      </c>
      <c r="J2402" s="1">
        <v>12089</v>
      </c>
      <c r="K2402" s="3">
        <v>36241.339999999997</v>
      </c>
      <c r="L2402" s="1"/>
      <c r="M2402" s="1" t="s">
        <v>2</v>
      </c>
      <c r="N2402" s="1" t="s">
        <v>1526</v>
      </c>
    </row>
    <row r="2403" spans="1:14" x14ac:dyDescent="0.25">
      <c r="A2403" s="1">
        <v>10417</v>
      </c>
      <c r="B2403" s="1" t="s">
        <v>972</v>
      </c>
      <c r="C2403" s="1" t="s">
        <v>750</v>
      </c>
      <c r="D2403" s="1">
        <v>40526</v>
      </c>
      <c r="E2403" s="1" t="s">
        <v>1151</v>
      </c>
      <c r="F2403" s="32" t="str">
        <f>VLOOKUP(E2403,Grupo!A:B,2,0)</f>
        <v>_RX 0-11m</v>
      </c>
      <c r="G2403" s="1">
        <v>1</v>
      </c>
      <c r="H2403" s="1">
        <v>37763</v>
      </c>
      <c r="I2403" s="2">
        <v>41380</v>
      </c>
      <c r="J2403" s="1">
        <v>12100</v>
      </c>
      <c r="K2403" s="3">
        <v>99000</v>
      </c>
      <c r="L2403" s="1">
        <v>8553</v>
      </c>
      <c r="M2403" s="1" t="s">
        <v>750</v>
      </c>
      <c r="N2403" s="1" t="s">
        <v>1837</v>
      </c>
    </row>
    <row r="2404" spans="1:14" x14ac:dyDescent="0.25">
      <c r="A2404" s="1">
        <v>1241</v>
      </c>
      <c r="B2404" s="1" t="s">
        <v>879</v>
      </c>
      <c r="C2404" s="1" t="s">
        <v>2</v>
      </c>
      <c r="D2404" s="1">
        <v>40526</v>
      </c>
      <c r="E2404" s="1" t="s">
        <v>1151</v>
      </c>
      <c r="F2404" s="32" t="str">
        <f>VLOOKUP(E2404,Grupo!A:B,2,0)</f>
        <v>_RX 0-11m</v>
      </c>
      <c r="G2404" s="1">
        <v>1</v>
      </c>
      <c r="H2404" s="1">
        <v>37964</v>
      </c>
      <c r="I2404" s="2">
        <v>41381</v>
      </c>
      <c r="J2404" s="1">
        <v>12108</v>
      </c>
      <c r="K2404" s="3">
        <v>88497</v>
      </c>
      <c r="L2404" s="1">
        <v>8560</v>
      </c>
      <c r="M2404" s="1" t="s">
        <v>2</v>
      </c>
      <c r="N2404" s="1" t="s">
        <v>1194</v>
      </c>
    </row>
    <row r="2405" spans="1:14" x14ac:dyDescent="0.25">
      <c r="A2405" s="1">
        <v>1295</v>
      </c>
      <c r="B2405" s="1" t="s">
        <v>406</v>
      </c>
      <c r="C2405" s="1" t="s">
        <v>2</v>
      </c>
      <c r="D2405" s="1">
        <v>40757</v>
      </c>
      <c r="E2405" s="1" t="s">
        <v>1154</v>
      </c>
      <c r="F2405" s="32" t="str">
        <f>VLOOKUP(E2405,Grupo!A:B,2,0)</f>
        <v>_RX 0-11m</v>
      </c>
      <c r="G2405" s="1">
        <v>1</v>
      </c>
      <c r="H2405" s="1">
        <v>38338</v>
      </c>
      <c r="I2405" s="2">
        <v>41381</v>
      </c>
      <c r="J2405" s="1">
        <v>12119</v>
      </c>
      <c r="K2405" s="3">
        <v>91570</v>
      </c>
      <c r="L2405" s="1">
        <v>8437</v>
      </c>
      <c r="M2405" s="1" t="s">
        <v>2</v>
      </c>
      <c r="N2405" s="1" t="s">
        <v>1355</v>
      </c>
    </row>
    <row r="2406" spans="1:14" x14ac:dyDescent="0.25">
      <c r="A2406" s="1">
        <v>9368</v>
      </c>
      <c r="B2406" s="1" t="s">
        <v>535</v>
      </c>
      <c r="C2406" s="1" t="s">
        <v>67</v>
      </c>
      <c r="D2406" s="1">
        <v>45437</v>
      </c>
      <c r="E2406" s="1" t="s">
        <v>1979</v>
      </c>
      <c r="F2406" s="32" t="e">
        <f>VLOOKUP(E2406,Grupo!A:B,2,0)</f>
        <v>#N/A</v>
      </c>
      <c r="G2406" s="1">
        <v>1</v>
      </c>
      <c r="H2406" s="1">
        <v>38068</v>
      </c>
      <c r="I2406" s="2">
        <v>41381</v>
      </c>
      <c r="J2406" s="1">
        <v>12112</v>
      </c>
      <c r="K2406" s="3">
        <v>325000</v>
      </c>
      <c r="L2406" s="1">
        <v>8561</v>
      </c>
      <c r="M2406" s="1" t="s">
        <v>67</v>
      </c>
      <c r="N2406" s="1" t="s">
        <v>1393</v>
      </c>
    </row>
    <row r="2407" spans="1:14" x14ac:dyDescent="0.25">
      <c r="A2407" s="1">
        <v>2532</v>
      </c>
      <c r="B2407" s="1" t="s">
        <v>452</v>
      </c>
      <c r="C2407" s="1" t="s">
        <v>10</v>
      </c>
      <c r="D2407" s="1">
        <v>40526</v>
      </c>
      <c r="E2407" s="1" t="s">
        <v>1151</v>
      </c>
      <c r="F2407" s="32" t="str">
        <f>VLOOKUP(E2407,Grupo!A:B,2,0)</f>
        <v>_RX 0-11m</v>
      </c>
      <c r="G2407" s="1">
        <v>1</v>
      </c>
      <c r="H2407" s="1">
        <v>37759</v>
      </c>
      <c r="I2407" s="2">
        <v>41382</v>
      </c>
      <c r="J2407" s="1">
        <v>12125</v>
      </c>
      <c r="K2407" s="3">
        <v>99300</v>
      </c>
      <c r="L2407" s="1">
        <v>8523</v>
      </c>
      <c r="M2407" s="1" t="s">
        <v>10</v>
      </c>
      <c r="N2407" s="1" t="s">
        <v>1218</v>
      </c>
    </row>
    <row r="2408" spans="1:14" x14ac:dyDescent="0.25">
      <c r="A2408" s="1">
        <v>10616</v>
      </c>
      <c r="B2408" s="1" t="s">
        <v>1111</v>
      </c>
      <c r="C2408" s="1" t="s">
        <v>2</v>
      </c>
      <c r="D2408" s="1">
        <v>35841</v>
      </c>
      <c r="E2408" s="1" t="s">
        <v>2032</v>
      </c>
      <c r="F2408" s="32" t="e">
        <f>VLOOKUP(E2408,Grupo!A:B,2,0)</f>
        <v>#N/A</v>
      </c>
      <c r="G2408" s="1">
        <v>1</v>
      </c>
      <c r="H2408" s="1">
        <v>38402</v>
      </c>
      <c r="I2408" s="2">
        <v>41382</v>
      </c>
      <c r="J2408" s="1">
        <v>12121</v>
      </c>
      <c r="K2408" s="3">
        <v>470000</v>
      </c>
      <c r="L2408" s="1">
        <v>8563</v>
      </c>
      <c r="M2408" s="1" t="s">
        <v>2</v>
      </c>
      <c r="N2408" s="1" t="s">
        <v>1838</v>
      </c>
    </row>
    <row r="2409" spans="1:14" x14ac:dyDescent="0.25">
      <c r="A2409" s="1">
        <v>10616</v>
      </c>
      <c r="B2409" s="1" t="s">
        <v>1111</v>
      </c>
      <c r="C2409" s="1" t="s">
        <v>2</v>
      </c>
      <c r="D2409" s="1">
        <v>33762</v>
      </c>
      <c r="E2409" s="1" t="s">
        <v>2178</v>
      </c>
      <c r="F2409" s="32" t="e">
        <f>VLOOKUP(E2409,Grupo!A:B,2,0)</f>
        <v>#N/A</v>
      </c>
      <c r="G2409" s="1">
        <v>1</v>
      </c>
      <c r="H2409" s="1">
        <v>38401</v>
      </c>
      <c r="I2409" s="2">
        <v>41382</v>
      </c>
      <c r="J2409" s="1">
        <v>12120</v>
      </c>
      <c r="K2409" s="3">
        <v>580000</v>
      </c>
      <c r="L2409" s="1">
        <v>8564</v>
      </c>
      <c r="M2409" s="1" t="s">
        <v>2</v>
      </c>
      <c r="N2409" s="1" t="s">
        <v>1838</v>
      </c>
    </row>
    <row r="2410" spans="1:14" x14ac:dyDescent="0.25">
      <c r="A2410" s="1">
        <v>10731</v>
      </c>
      <c r="B2410" s="1" t="s">
        <v>1112</v>
      </c>
      <c r="C2410" s="1" t="s">
        <v>10</v>
      </c>
      <c r="D2410" s="1">
        <v>37207</v>
      </c>
      <c r="E2410" s="1" t="s">
        <v>1138</v>
      </c>
      <c r="F2410" s="32" t="str">
        <f>VLOOKUP(E2410,Grupo!A:B,2,0)</f>
        <v>_TMX 02-5 m</v>
      </c>
      <c r="G2410" s="1">
        <v>1</v>
      </c>
      <c r="H2410" s="1">
        <v>38073</v>
      </c>
      <c r="I2410" s="2">
        <v>41386</v>
      </c>
      <c r="J2410" s="1">
        <v>12161</v>
      </c>
      <c r="K2410" s="3">
        <v>62500</v>
      </c>
      <c r="L2410" s="1">
        <v>8575</v>
      </c>
      <c r="M2410" s="1" t="s">
        <v>10</v>
      </c>
      <c r="N2410" s="1" t="s">
        <v>1496</v>
      </c>
    </row>
    <row r="2411" spans="1:14" x14ac:dyDescent="0.25">
      <c r="A2411" s="1">
        <v>10673</v>
      </c>
      <c r="B2411" s="1" t="s">
        <v>1114</v>
      </c>
      <c r="C2411" s="1" t="s">
        <v>2</v>
      </c>
      <c r="D2411" s="1">
        <v>29198</v>
      </c>
      <c r="E2411" s="1" t="s">
        <v>1150</v>
      </c>
      <c r="F2411" s="32" t="str">
        <f>VLOOKUP(E2411,Grupo!A:B,2,0)</f>
        <v>_TMX 02-5 m</v>
      </c>
      <c r="G2411" s="1">
        <v>1</v>
      </c>
      <c r="H2411" s="1">
        <v>37085</v>
      </c>
      <c r="I2411" s="2">
        <v>41387</v>
      </c>
      <c r="J2411" s="1">
        <v>12174</v>
      </c>
      <c r="K2411" s="3">
        <v>50000</v>
      </c>
      <c r="L2411" s="1">
        <v>4280</v>
      </c>
      <c r="M2411" s="1" t="s">
        <v>2</v>
      </c>
      <c r="N2411" s="1" t="s">
        <v>1839</v>
      </c>
    </row>
    <row r="2412" spans="1:14" x14ac:dyDescent="0.25">
      <c r="A2412" s="1">
        <v>10769</v>
      </c>
      <c r="B2412" s="1" t="s">
        <v>1113</v>
      </c>
      <c r="C2412" s="1" t="s">
        <v>2</v>
      </c>
      <c r="D2412" s="1">
        <v>47164</v>
      </c>
      <c r="E2412" s="1" t="s">
        <v>1955</v>
      </c>
      <c r="F2412" s="32" t="str">
        <f>VLOOKUP(E2412,Grupo!A:B,2,0)</f>
        <v>_TMX 06-10 m</v>
      </c>
      <c r="G2412" s="1">
        <v>1</v>
      </c>
      <c r="H2412" s="1">
        <v>38482</v>
      </c>
      <c r="I2412" s="2">
        <v>41387</v>
      </c>
      <c r="J2412" s="1">
        <v>12170</v>
      </c>
      <c r="K2412" s="3">
        <v>82517.52</v>
      </c>
      <c r="L2412" s="1">
        <v>8577</v>
      </c>
      <c r="M2412" s="1" t="s">
        <v>2</v>
      </c>
      <c r="N2412" s="1" t="s">
        <v>1733</v>
      </c>
    </row>
    <row r="2413" spans="1:14" x14ac:dyDescent="0.25">
      <c r="A2413" s="1">
        <v>2779</v>
      </c>
      <c r="B2413" s="1" t="s">
        <v>458</v>
      </c>
      <c r="C2413" s="1" t="s">
        <v>2</v>
      </c>
      <c r="D2413" s="1">
        <v>37090</v>
      </c>
      <c r="E2413" s="1" t="s">
        <v>1142</v>
      </c>
      <c r="F2413" s="32" t="str">
        <f>VLOOKUP(E2413,Grupo!A:B,2,0)</f>
        <v>_TMX 02-5 m</v>
      </c>
      <c r="G2413" s="1">
        <v>1</v>
      </c>
      <c r="H2413" s="1">
        <v>38453</v>
      </c>
      <c r="I2413" s="2">
        <v>41389</v>
      </c>
      <c r="J2413" s="1">
        <v>12190</v>
      </c>
      <c r="K2413" s="3">
        <v>46626</v>
      </c>
      <c r="L2413" s="1">
        <v>8536</v>
      </c>
      <c r="M2413" s="1" t="s">
        <v>2</v>
      </c>
      <c r="N2413" s="1" t="s">
        <v>1441</v>
      </c>
    </row>
    <row r="2414" spans="1:14" x14ac:dyDescent="0.25">
      <c r="A2414" s="1">
        <v>9926</v>
      </c>
      <c r="B2414" s="1" t="s">
        <v>1115</v>
      </c>
      <c r="C2414" s="1" t="s">
        <v>10</v>
      </c>
      <c r="D2414" s="1">
        <v>40526</v>
      </c>
      <c r="E2414" s="1" t="s">
        <v>1151</v>
      </c>
      <c r="F2414" s="32" t="str">
        <f>VLOOKUP(E2414,Grupo!A:B,2,0)</f>
        <v>_RX 0-11m</v>
      </c>
      <c r="G2414" s="1">
        <v>1</v>
      </c>
      <c r="H2414" s="1">
        <v>37921</v>
      </c>
      <c r="I2414" s="2">
        <v>41394</v>
      </c>
      <c r="J2414" s="1">
        <v>12243</v>
      </c>
      <c r="K2414" s="3">
        <v>100500</v>
      </c>
      <c r="L2414" s="1">
        <v>8570</v>
      </c>
      <c r="M2414" s="1" t="s">
        <v>10</v>
      </c>
      <c r="N2414" s="1" t="s">
        <v>1840</v>
      </c>
    </row>
    <row r="2415" spans="1:14" x14ac:dyDescent="0.25">
      <c r="A2415" s="1">
        <v>10276</v>
      </c>
      <c r="B2415" s="1" t="s">
        <v>1014</v>
      </c>
      <c r="C2415" s="1" t="s">
        <v>4</v>
      </c>
      <c r="D2415" s="1">
        <v>40526</v>
      </c>
      <c r="E2415" s="1" t="s">
        <v>1151</v>
      </c>
      <c r="F2415" s="32" t="str">
        <f>VLOOKUP(E2415,Grupo!A:B,2,0)</f>
        <v>_RX 0-11m</v>
      </c>
      <c r="G2415" s="1">
        <v>1</v>
      </c>
      <c r="H2415" s="1">
        <v>37948</v>
      </c>
      <c r="I2415" s="2">
        <v>41396</v>
      </c>
      <c r="J2415" s="1">
        <v>12252</v>
      </c>
      <c r="K2415" s="3">
        <v>111541.22</v>
      </c>
      <c r="L2415" s="1">
        <v>8571</v>
      </c>
      <c r="M2415" s="1" t="s">
        <v>4</v>
      </c>
      <c r="N2415" s="1" t="s">
        <v>1219</v>
      </c>
    </row>
    <row r="2416" spans="1:14" x14ac:dyDescent="0.25">
      <c r="A2416" s="1">
        <v>1282</v>
      </c>
      <c r="B2416" s="1" t="s">
        <v>243</v>
      </c>
      <c r="C2416" s="1" t="s">
        <v>15</v>
      </c>
      <c r="D2416" s="1">
        <v>37037</v>
      </c>
      <c r="E2416" s="1" t="s">
        <v>1145</v>
      </c>
      <c r="F2416" s="32" t="e">
        <f>VLOOKUP(E2416,Grupo!A:B,2,0)</f>
        <v>#N/A</v>
      </c>
      <c r="G2416" s="1">
        <v>1</v>
      </c>
      <c r="H2416" s="1">
        <v>37464</v>
      </c>
      <c r="I2416" s="2">
        <v>41396</v>
      </c>
      <c r="J2416" s="1">
        <v>12254</v>
      </c>
      <c r="K2416" s="3">
        <v>135000</v>
      </c>
      <c r="L2416" s="1">
        <v>8533</v>
      </c>
      <c r="M2416" s="1" t="s">
        <v>15</v>
      </c>
      <c r="N2416" s="1" t="s">
        <v>1354</v>
      </c>
    </row>
    <row r="2417" spans="1:14" x14ac:dyDescent="0.25">
      <c r="A2417" s="1">
        <v>10175</v>
      </c>
      <c r="B2417" s="1" t="s">
        <v>866</v>
      </c>
      <c r="C2417" s="1" t="s">
        <v>79</v>
      </c>
      <c r="D2417" s="1">
        <v>47162</v>
      </c>
      <c r="E2417" s="1" t="s">
        <v>2023</v>
      </c>
      <c r="F2417" s="32" t="str">
        <f>VLOOKUP(E2417,Grupo!A:B,2,0)</f>
        <v>_TMX 06-10 m</v>
      </c>
      <c r="G2417" s="1">
        <v>1</v>
      </c>
      <c r="H2417" s="1">
        <v>38223</v>
      </c>
      <c r="I2417" s="2">
        <v>41397</v>
      </c>
      <c r="J2417" s="1">
        <v>12273</v>
      </c>
      <c r="K2417" s="3">
        <v>91773.34</v>
      </c>
      <c r="L2417" s="1">
        <v>8581</v>
      </c>
      <c r="M2417" s="1" t="s">
        <v>79</v>
      </c>
      <c r="N2417" s="1" t="s">
        <v>1704</v>
      </c>
    </row>
    <row r="2418" spans="1:14" x14ac:dyDescent="0.25">
      <c r="A2418" s="1">
        <v>10585</v>
      </c>
      <c r="B2418" s="1" t="s">
        <v>1078</v>
      </c>
      <c r="C2418" s="1" t="s">
        <v>79</v>
      </c>
      <c r="D2418" s="1">
        <v>47083</v>
      </c>
      <c r="E2418" s="1" t="s">
        <v>1957</v>
      </c>
      <c r="F2418" s="32" t="str">
        <f>VLOOKUP(E2418,Grupo!A:B,2,0)</f>
        <v>_TMX 06-10 m</v>
      </c>
      <c r="G2418" s="1">
        <v>1</v>
      </c>
      <c r="H2418" s="1">
        <v>38579</v>
      </c>
      <c r="I2418" s="2">
        <v>41397</v>
      </c>
      <c r="J2418" s="1">
        <v>12271</v>
      </c>
      <c r="K2418" s="3">
        <v>104365.4</v>
      </c>
      <c r="L2418" s="1">
        <v>8582</v>
      </c>
      <c r="M2418" s="1" t="s">
        <v>79</v>
      </c>
      <c r="N2418" s="1" t="s">
        <v>1816</v>
      </c>
    </row>
    <row r="2419" spans="1:14" x14ac:dyDescent="0.25">
      <c r="A2419" s="1">
        <v>10276</v>
      </c>
      <c r="B2419" s="1" t="s">
        <v>1014</v>
      </c>
      <c r="C2419" s="1" t="s">
        <v>4</v>
      </c>
      <c r="D2419" s="1">
        <v>45418</v>
      </c>
      <c r="E2419" s="1" t="s">
        <v>1139</v>
      </c>
      <c r="F2419" s="32" t="str">
        <f>VLOOKUP(E2419,Grupo!A:B,2,0)</f>
        <v>_TMX 02-5 m</v>
      </c>
      <c r="G2419" s="1">
        <v>1</v>
      </c>
      <c r="H2419" s="1">
        <v>37947</v>
      </c>
      <c r="I2419" s="2">
        <v>41401</v>
      </c>
      <c r="J2419" s="1">
        <v>12331</v>
      </c>
      <c r="K2419" s="3">
        <v>75610</v>
      </c>
      <c r="L2419" s="1">
        <v>8550</v>
      </c>
      <c r="M2419" s="1" t="s">
        <v>4</v>
      </c>
      <c r="N2419" s="1" t="s">
        <v>1219</v>
      </c>
    </row>
    <row r="2420" spans="1:14" x14ac:dyDescent="0.25">
      <c r="A2420" s="1">
        <v>1295</v>
      </c>
      <c r="B2420" s="1" t="s">
        <v>406</v>
      </c>
      <c r="C2420" s="1" t="s">
        <v>2</v>
      </c>
      <c r="D2420" s="1">
        <v>46268</v>
      </c>
      <c r="E2420" s="1" t="s">
        <v>1985</v>
      </c>
      <c r="F2420" s="32" t="str">
        <f>VLOOKUP(E2420,Grupo!A:B,2,0)</f>
        <v>_Colhedoras</v>
      </c>
      <c r="G2420" s="1">
        <v>1</v>
      </c>
      <c r="H2420" s="1">
        <v>38655</v>
      </c>
      <c r="I2420" s="2">
        <v>41402</v>
      </c>
      <c r="J2420" s="1">
        <v>12341</v>
      </c>
      <c r="K2420" s="3">
        <v>24787</v>
      </c>
      <c r="L2420" s="1">
        <v>8567</v>
      </c>
      <c r="M2420" s="1" t="s">
        <v>2</v>
      </c>
      <c r="N2420" s="1" t="s">
        <v>1374</v>
      </c>
    </row>
    <row r="2421" spans="1:14" x14ac:dyDescent="0.25">
      <c r="A2421" s="1">
        <v>10683</v>
      </c>
      <c r="B2421" s="1" t="s">
        <v>1116</v>
      </c>
      <c r="C2421" s="1" t="s">
        <v>79</v>
      </c>
      <c r="D2421" s="1">
        <v>38885</v>
      </c>
      <c r="E2421" s="1" t="s">
        <v>1974</v>
      </c>
      <c r="F2421" s="32" t="str">
        <f>VLOOKUP(E2421,Grupo!A:B,2,0)</f>
        <v>_VM 9 m ou &gt;</v>
      </c>
      <c r="G2421" s="1">
        <v>1</v>
      </c>
      <c r="H2421" s="1">
        <v>38345</v>
      </c>
      <c r="I2421" s="2">
        <v>41402</v>
      </c>
      <c r="J2421" s="1">
        <v>12333</v>
      </c>
      <c r="K2421" s="3">
        <v>89300</v>
      </c>
      <c r="L2421" s="1">
        <v>8569</v>
      </c>
      <c r="M2421" s="1" t="s">
        <v>79</v>
      </c>
      <c r="N2421" s="1" t="s">
        <v>1841</v>
      </c>
    </row>
    <row r="2422" spans="1:14" x14ac:dyDescent="0.25">
      <c r="A2422" s="1">
        <v>10016</v>
      </c>
      <c r="B2422" s="1" t="s">
        <v>1117</v>
      </c>
      <c r="C2422" s="1" t="s">
        <v>2</v>
      </c>
      <c r="D2422" s="1">
        <v>41719</v>
      </c>
      <c r="E2422" s="1" t="s">
        <v>1164</v>
      </c>
      <c r="F2422" s="32" t="str">
        <f>VLOOKUP(E2422,Grupo!A:B,2,0)</f>
        <v>_Colhedoras</v>
      </c>
      <c r="G2422" s="1">
        <v>1</v>
      </c>
      <c r="H2422" s="1">
        <v>38492</v>
      </c>
      <c r="I2422" s="2">
        <v>41403</v>
      </c>
      <c r="J2422" s="1">
        <v>12359</v>
      </c>
      <c r="K2422" s="3">
        <v>29000</v>
      </c>
      <c r="L2422" s="1">
        <v>7748</v>
      </c>
      <c r="M2422" s="1" t="s">
        <v>2</v>
      </c>
      <c r="N2422" s="1" t="s">
        <v>1842</v>
      </c>
    </row>
    <row r="2423" spans="1:14" x14ac:dyDescent="0.25">
      <c r="A2423" s="1">
        <v>3839</v>
      </c>
      <c r="B2423" s="1" t="s">
        <v>1118</v>
      </c>
      <c r="C2423" s="1" t="s">
        <v>2</v>
      </c>
      <c r="D2423" s="1">
        <v>42247</v>
      </c>
      <c r="E2423" s="1" t="s">
        <v>2162</v>
      </c>
      <c r="F2423" s="32" t="str">
        <f>VLOOKUP(E2423,Grupo!A:B,2,0)</f>
        <v>_RX 15-20 m</v>
      </c>
      <c r="G2423" s="1">
        <v>1</v>
      </c>
      <c r="H2423" s="1">
        <v>38209</v>
      </c>
      <c r="I2423" s="2">
        <v>41403</v>
      </c>
      <c r="J2423" s="1">
        <v>12363</v>
      </c>
      <c r="K2423" s="3">
        <v>195000</v>
      </c>
      <c r="L2423" s="1">
        <v>8586</v>
      </c>
      <c r="M2423" s="1" t="s">
        <v>2</v>
      </c>
      <c r="N2423" s="1" t="s">
        <v>1623</v>
      </c>
    </row>
    <row r="2424" spans="1:14" x14ac:dyDescent="0.25">
      <c r="A2424" s="1">
        <v>9692</v>
      </c>
      <c r="B2424" s="1" t="s">
        <v>654</v>
      </c>
      <c r="C2424" s="1" t="s">
        <v>67</v>
      </c>
      <c r="D2424" s="1">
        <v>46231</v>
      </c>
      <c r="E2424" s="1" t="s">
        <v>1164</v>
      </c>
      <c r="F2424" s="32" t="str">
        <f>VLOOKUP(E2424,Grupo!A:B,2,0)</f>
        <v>_Colhedoras</v>
      </c>
      <c r="G2424" s="1">
        <v>1</v>
      </c>
      <c r="H2424" s="1">
        <v>38192</v>
      </c>
      <c r="I2424" s="2">
        <v>41403</v>
      </c>
      <c r="J2424" s="1">
        <v>12357</v>
      </c>
      <c r="K2424" s="3">
        <v>39500</v>
      </c>
      <c r="L2424" s="1">
        <v>8566</v>
      </c>
      <c r="M2424" s="1" t="s">
        <v>67</v>
      </c>
      <c r="N2424" s="1" t="s">
        <v>1607</v>
      </c>
    </row>
    <row r="2425" spans="1:14" x14ac:dyDescent="0.25">
      <c r="A2425" s="1">
        <v>10713</v>
      </c>
      <c r="B2425" s="1" t="s">
        <v>1120</v>
      </c>
      <c r="C2425" s="1" t="s">
        <v>29</v>
      </c>
      <c r="D2425" s="1">
        <v>9362</v>
      </c>
      <c r="E2425" s="1" t="s">
        <v>2204</v>
      </c>
      <c r="F2425" s="32" t="e">
        <f>VLOOKUP(E2425,Grupo!A:B,2,0)</f>
        <v>#N/A</v>
      </c>
      <c r="G2425" s="1">
        <v>1</v>
      </c>
      <c r="H2425" s="1">
        <v>37886</v>
      </c>
      <c r="I2425" s="2">
        <v>41404</v>
      </c>
      <c r="J2425" s="1">
        <v>12398</v>
      </c>
      <c r="K2425" s="3">
        <v>26000</v>
      </c>
      <c r="L2425" s="1">
        <v>5125</v>
      </c>
      <c r="M2425" s="1" t="s">
        <v>29</v>
      </c>
      <c r="N2425" s="1" t="s">
        <v>1213</v>
      </c>
    </row>
    <row r="2426" spans="1:14" x14ac:dyDescent="0.25">
      <c r="A2426" s="1">
        <v>10087</v>
      </c>
      <c r="B2426" s="1" t="s">
        <v>1119</v>
      </c>
      <c r="C2426" s="1" t="s">
        <v>750</v>
      </c>
      <c r="D2426" s="1">
        <v>40526</v>
      </c>
      <c r="E2426" s="1" t="s">
        <v>1151</v>
      </c>
      <c r="F2426" s="32" t="str">
        <f>VLOOKUP(E2426,Grupo!A:B,2,0)</f>
        <v>_RX 0-11m</v>
      </c>
      <c r="G2426" s="1">
        <v>1</v>
      </c>
      <c r="H2426" s="1">
        <v>37818</v>
      </c>
      <c r="I2426" s="2">
        <v>41404</v>
      </c>
      <c r="J2426" s="1">
        <v>12391</v>
      </c>
      <c r="K2426" s="3">
        <v>104479.32</v>
      </c>
      <c r="L2426" s="1" t="s">
        <v>2075</v>
      </c>
      <c r="M2426" s="1" t="s">
        <v>750</v>
      </c>
      <c r="N2426" s="1" t="s">
        <v>1837</v>
      </c>
    </row>
    <row r="2427" spans="1:14" x14ac:dyDescent="0.25">
      <c r="A2427" s="1">
        <v>10745</v>
      </c>
      <c r="B2427" s="1" t="s">
        <v>1121</v>
      </c>
      <c r="C2427" s="1" t="s">
        <v>10</v>
      </c>
      <c r="D2427" s="1">
        <v>35509</v>
      </c>
      <c r="E2427" s="1" t="s">
        <v>1168</v>
      </c>
      <c r="F2427" s="32" t="str">
        <f>VLOOKUP(E2427,Grupo!A:B,2,0)</f>
        <v>_Distribuidor_Ester</v>
      </c>
      <c r="G2427" s="1">
        <v>1</v>
      </c>
      <c r="H2427" s="1">
        <v>38233</v>
      </c>
      <c r="I2427" s="2">
        <v>41408</v>
      </c>
      <c r="J2427" s="1">
        <v>12427</v>
      </c>
      <c r="K2427" s="3">
        <v>79000</v>
      </c>
      <c r="L2427" s="1"/>
      <c r="M2427" s="1" t="s">
        <v>10</v>
      </c>
      <c r="N2427" s="1" t="s">
        <v>1513</v>
      </c>
    </row>
    <row r="2428" spans="1:14" x14ac:dyDescent="0.25">
      <c r="A2428" s="1">
        <v>10745</v>
      </c>
      <c r="B2428" s="1" t="s">
        <v>1121</v>
      </c>
      <c r="C2428" s="1" t="s">
        <v>10</v>
      </c>
      <c r="D2428" s="1">
        <v>35873</v>
      </c>
      <c r="E2428" s="1" t="s">
        <v>1155</v>
      </c>
      <c r="F2428" s="32" t="str">
        <f>VLOOKUP(E2428,Grupo!A:B,2,0)</f>
        <v>_RX 15-20 m</v>
      </c>
      <c r="G2428" s="1">
        <v>1</v>
      </c>
      <c r="H2428" s="1">
        <v>38232</v>
      </c>
      <c r="I2428" s="2">
        <v>41408</v>
      </c>
      <c r="J2428" s="1">
        <v>12426</v>
      </c>
      <c r="K2428" s="3">
        <v>175200</v>
      </c>
      <c r="L2428" s="1"/>
      <c r="M2428" s="1" t="s">
        <v>10</v>
      </c>
      <c r="N2428" s="1" t="s">
        <v>1513</v>
      </c>
    </row>
    <row r="2429" spans="1:14" x14ac:dyDescent="0.25">
      <c r="A2429" s="1">
        <v>7419</v>
      </c>
      <c r="B2429" s="1" t="s">
        <v>1122</v>
      </c>
      <c r="C2429" s="1" t="s">
        <v>4</v>
      </c>
      <c r="D2429" s="1">
        <v>40526</v>
      </c>
      <c r="E2429" s="1" t="s">
        <v>1151</v>
      </c>
      <c r="F2429" s="32" t="str">
        <f>VLOOKUP(E2429,Grupo!A:B,2,0)</f>
        <v>_RX 0-11m</v>
      </c>
      <c r="G2429" s="1">
        <v>1</v>
      </c>
      <c r="H2429" s="1">
        <v>38066</v>
      </c>
      <c r="I2429" s="2">
        <v>41408</v>
      </c>
      <c r="J2429" s="1">
        <v>12438</v>
      </c>
      <c r="K2429" s="3">
        <v>138000</v>
      </c>
      <c r="L2429" s="1">
        <v>8589</v>
      </c>
      <c r="M2429" s="1" t="s">
        <v>4</v>
      </c>
      <c r="N2429" s="1" t="s">
        <v>1365</v>
      </c>
    </row>
    <row r="2430" spans="1:14" x14ac:dyDescent="0.25">
      <c r="A2430" s="1">
        <v>9667</v>
      </c>
      <c r="B2430" s="1" t="s">
        <v>535</v>
      </c>
      <c r="C2430" s="1" t="s">
        <v>4</v>
      </c>
      <c r="D2430" s="1">
        <v>35873</v>
      </c>
      <c r="E2430" s="1" t="s">
        <v>1155</v>
      </c>
      <c r="F2430" s="32" t="str">
        <f>VLOOKUP(E2430,Grupo!A:B,2,0)</f>
        <v>_RX 15-20 m</v>
      </c>
      <c r="G2430" s="1">
        <v>1</v>
      </c>
      <c r="H2430" s="1">
        <v>38067</v>
      </c>
      <c r="I2430" s="2">
        <v>41408</v>
      </c>
      <c r="J2430" s="1">
        <v>12439</v>
      </c>
      <c r="K2430" s="3">
        <v>174000</v>
      </c>
      <c r="L2430" s="1">
        <v>8595</v>
      </c>
      <c r="M2430" s="1" t="s">
        <v>4</v>
      </c>
      <c r="N2430" s="1" t="s">
        <v>1292</v>
      </c>
    </row>
    <row r="2431" spans="1:14" x14ac:dyDescent="0.25">
      <c r="A2431" s="1">
        <v>880</v>
      </c>
      <c r="B2431" s="1" t="s">
        <v>215</v>
      </c>
      <c r="C2431" s="1" t="s">
        <v>4</v>
      </c>
      <c r="D2431" s="1">
        <v>37207</v>
      </c>
      <c r="E2431" s="1" t="s">
        <v>1138</v>
      </c>
      <c r="F2431" s="32" t="str">
        <f>VLOOKUP(E2431,Grupo!A:B,2,0)</f>
        <v>_TMX 02-5 m</v>
      </c>
      <c r="G2431" s="1">
        <v>1</v>
      </c>
      <c r="H2431" s="1">
        <v>38256</v>
      </c>
      <c r="I2431" s="2">
        <v>41409</v>
      </c>
      <c r="J2431" s="1">
        <v>12453</v>
      </c>
      <c r="K2431" s="3">
        <v>48819</v>
      </c>
      <c r="L2431" s="1">
        <v>8558</v>
      </c>
      <c r="M2431" s="1" t="s">
        <v>4</v>
      </c>
      <c r="N2431" s="1" t="s">
        <v>1259</v>
      </c>
    </row>
    <row r="2432" spans="1:14" x14ac:dyDescent="0.25">
      <c r="A2432" s="1">
        <v>10585</v>
      </c>
      <c r="B2432" s="1" t="s">
        <v>1078</v>
      </c>
      <c r="C2432" s="1" t="s">
        <v>79</v>
      </c>
      <c r="D2432" s="1">
        <v>45418</v>
      </c>
      <c r="E2432" s="1" t="s">
        <v>1139</v>
      </c>
      <c r="F2432" s="32" t="str">
        <f>VLOOKUP(E2432,Grupo!A:B,2,0)</f>
        <v>_TMX 02-5 m</v>
      </c>
      <c r="G2432" s="1">
        <v>1</v>
      </c>
      <c r="H2432" s="1">
        <v>38234</v>
      </c>
      <c r="I2432" s="2">
        <v>41409</v>
      </c>
      <c r="J2432" s="1">
        <v>12451</v>
      </c>
      <c r="K2432" s="3">
        <v>81455.86</v>
      </c>
      <c r="L2432" s="1">
        <v>8592</v>
      </c>
      <c r="M2432" s="1" t="s">
        <v>79</v>
      </c>
      <c r="N2432" s="1" t="s">
        <v>1816</v>
      </c>
    </row>
    <row r="2433" spans="1:14" x14ac:dyDescent="0.25">
      <c r="A2433" s="1">
        <v>10585</v>
      </c>
      <c r="B2433" s="1" t="s">
        <v>1078</v>
      </c>
      <c r="C2433" s="1" t="s">
        <v>79</v>
      </c>
      <c r="D2433" s="1">
        <v>45418</v>
      </c>
      <c r="E2433" s="1" t="s">
        <v>1139</v>
      </c>
      <c r="F2433" s="32" t="str">
        <f>VLOOKUP(E2433,Grupo!A:B,2,0)</f>
        <v>_TMX 02-5 m</v>
      </c>
      <c r="G2433" s="1">
        <v>1</v>
      </c>
      <c r="H2433" s="1">
        <v>38235</v>
      </c>
      <c r="I2433" s="2">
        <v>41409</v>
      </c>
      <c r="J2433" s="1">
        <v>12452</v>
      </c>
      <c r="K2433" s="3">
        <v>81455.86</v>
      </c>
      <c r="L2433" s="1">
        <v>8590</v>
      </c>
      <c r="M2433" s="1" t="s">
        <v>79</v>
      </c>
      <c r="N2433" s="1" t="s">
        <v>1816</v>
      </c>
    </row>
    <row r="2434" spans="1:14" x14ac:dyDescent="0.25">
      <c r="A2434" s="1">
        <v>2492</v>
      </c>
      <c r="B2434" s="1" t="s">
        <v>345</v>
      </c>
      <c r="C2434" s="1" t="s">
        <v>2</v>
      </c>
      <c r="D2434" s="1">
        <v>47395</v>
      </c>
      <c r="E2434" s="1" t="s">
        <v>1954</v>
      </c>
      <c r="F2434" s="32" t="str">
        <f>VLOOKUP(E2434,Grupo!A:B,2,0)</f>
        <v>_TMX 02-5 m</v>
      </c>
      <c r="G2434" s="1">
        <v>1</v>
      </c>
      <c r="H2434" s="1">
        <v>38448</v>
      </c>
      <c r="I2434" s="2">
        <v>41409</v>
      </c>
      <c r="J2434" s="1">
        <v>12458</v>
      </c>
      <c r="K2434" s="3">
        <v>47000</v>
      </c>
      <c r="L2434" s="1">
        <v>8597</v>
      </c>
      <c r="M2434" s="1" t="s">
        <v>2</v>
      </c>
      <c r="N2434" s="1" t="s">
        <v>1425</v>
      </c>
    </row>
    <row r="2435" spans="1:14" x14ac:dyDescent="0.25">
      <c r="A2435" s="1">
        <v>10786</v>
      </c>
      <c r="B2435" s="1" t="s">
        <v>1123</v>
      </c>
      <c r="C2435" s="1" t="s">
        <v>10</v>
      </c>
      <c r="D2435" s="1">
        <v>40526</v>
      </c>
      <c r="E2435" s="1" t="s">
        <v>1151</v>
      </c>
      <c r="F2435" s="32" t="str">
        <f>VLOOKUP(E2435,Grupo!A:B,2,0)</f>
        <v>_RX 0-11m</v>
      </c>
      <c r="G2435" s="1">
        <v>1</v>
      </c>
      <c r="H2435" s="1">
        <v>38763</v>
      </c>
      <c r="I2435" s="2">
        <v>41410</v>
      </c>
      <c r="J2435" s="1">
        <v>12467</v>
      </c>
      <c r="K2435" s="3">
        <v>144200</v>
      </c>
      <c r="L2435" s="1"/>
      <c r="M2435" s="1" t="s">
        <v>10</v>
      </c>
      <c r="N2435" s="1" t="s">
        <v>1843</v>
      </c>
    </row>
    <row r="2436" spans="1:14" x14ac:dyDescent="0.25">
      <c r="A2436" s="1">
        <v>7383</v>
      </c>
      <c r="B2436" s="1" t="s">
        <v>1124</v>
      </c>
      <c r="C2436" s="1" t="s">
        <v>29</v>
      </c>
      <c r="D2436" s="1">
        <v>35873</v>
      </c>
      <c r="E2436" s="1" t="s">
        <v>1155</v>
      </c>
      <c r="F2436" s="32" t="str">
        <f>VLOOKUP(E2436,Grupo!A:B,2,0)</f>
        <v>_RX 15-20 m</v>
      </c>
      <c r="G2436" s="1">
        <v>1</v>
      </c>
      <c r="H2436" s="1">
        <v>37943</v>
      </c>
      <c r="I2436" s="2">
        <v>41411</v>
      </c>
      <c r="J2436" s="1">
        <v>12480</v>
      </c>
      <c r="K2436" s="3">
        <v>200000</v>
      </c>
      <c r="L2436" s="1">
        <v>8573</v>
      </c>
      <c r="M2436" s="1" t="s">
        <v>29</v>
      </c>
      <c r="N2436" s="1" t="s">
        <v>1844</v>
      </c>
    </row>
    <row r="2437" spans="1:14" x14ac:dyDescent="0.25">
      <c r="A2437" s="1">
        <v>880</v>
      </c>
      <c r="B2437" s="1" t="s">
        <v>215</v>
      </c>
      <c r="C2437" s="1" t="s">
        <v>4</v>
      </c>
      <c r="D2437" s="1">
        <v>46986</v>
      </c>
      <c r="E2437" s="1" t="s">
        <v>2122</v>
      </c>
      <c r="F2437" s="32" t="str">
        <f>VLOOKUP(E2437,Grupo!A:B,2,0)</f>
        <v>_TMX 02-5 m</v>
      </c>
      <c r="G2437" s="1">
        <v>1</v>
      </c>
      <c r="H2437" s="1">
        <v>38788</v>
      </c>
      <c r="I2437" s="2">
        <v>41414</v>
      </c>
      <c r="J2437" s="1">
        <v>12523</v>
      </c>
      <c r="K2437" s="3">
        <v>81455.87</v>
      </c>
      <c r="L2437" s="1">
        <v>8580</v>
      </c>
      <c r="M2437" s="1" t="s">
        <v>4</v>
      </c>
      <c r="N2437" s="1" t="s">
        <v>1259</v>
      </c>
    </row>
    <row r="2438" spans="1:14" x14ac:dyDescent="0.25">
      <c r="A2438" s="1">
        <v>880</v>
      </c>
      <c r="B2438" s="1" t="s">
        <v>215</v>
      </c>
      <c r="C2438" s="1" t="s">
        <v>4</v>
      </c>
      <c r="D2438" s="1">
        <v>47412</v>
      </c>
      <c r="E2438" s="32" t="s">
        <v>2941</v>
      </c>
      <c r="F2438" s="32" t="str">
        <f>VLOOKUP(E2438,Grupo!A:B,2,0)</f>
        <v>_VM 2-8 m</v>
      </c>
      <c r="G2438" s="1">
        <v>1</v>
      </c>
      <c r="H2438" s="1">
        <v>38787</v>
      </c>
      <c r="I2438" s="2">
        <v>41414</v>
      </c>
      <c r="J2438" s="1">
        <v>12526</v>
      </c>
      <c r="K2438" s="3">
        <v>57154.45</v>
      </c>
      <c r="L2438" s="1">
        <v>8565</v>
      </c>
      <c r="M2438" s="1" t="s">
        <v>4</v>
      </c>
      <c r="N2438" s="1" t="s">
        <v>1259</v>
      </c>
    </row>
    <row r="2439" spans="1:14" x14ac:dyDescent="0.25">
      <c r="A2439" s="1">
        <v>10761</v>
      </c>
      <c r="B2439" s="1" t="s">
        <v>1125</v>
      </c>
      <c r="C2439" s="1" t="s">
        <v>15</v>
      </c>
      <c r="D2439" s="1">
        <v>46231</v>
      </c>
      <c r="E2439" s="1" t="s">
        <v>1164</v>
      </c>
      <c r="F2439" s="32" t="str">
        <f>VLOOKUP(E2439,Grupo!A:B,2,0)</f>
        <v>_Colhedoras</v>
      </c>
      <c r="G2439" s="1">
        <v>1</v>
      </c>
      <c r="H2439" s="1">
        <v>36038</v>
      </c>
      <c r="I2439" s="2">
        <v>41415</v>
      </c>
      <c r="J2439" s="1">
        <v>12544</v>
      </c>
      <c r="K2439" s="3">
        <v>40000</v>
      </c>
      <c r="L2439" s="1">
        <v>8397</v>
      </c>
      <c r="M2439" s="1" t="s">
        <v>15</v>
      </c>
      <c r="N2439" s="1" t="s">
        <v>1845</v>
      </c>
    </row>
    <row r="2440" spans="1:14" x14ac:dyDescent="0.25">
      <c r="A2440" s="1">
        <v>10585</v>
      </c>
      <c r="B2440" s="1" t="s">
        <v>1078</v>
      </c>
      <c r="C2440" s="1" t="s">
        <v>79</v>
      </c>
      <c r="D2440" s="1">
        <v>9359</v>
      </c>
      <c r="E2440" s="1" t="s">
        <v>2199</v>
      </c>
      <c r="F2440" s="32" t="str">
        <f>VLOOKUP(E2440,Grupo!A:B,2,0)</f>
        <v>_Colhedoras</v>
      </c>
      <c r="G2440" s="1">
        <v>1</v>
      </c>
      <c r="H2440" s="1">
        <v>38236</v>
      </c>
      <c r="I2440" s="2">
        <v>41415</v>
      </c>
      <c r="J2440" s="1">
        <v>12549</v>
      </c>
      <c r="K2440" s="3">
        <v>20000</v>
      </c>
      <c r="L2440" s="1">
        <v>5846</v>
      </c>
      <c r="M2440" s="1" t="s">
        <v>79</v>
      </c>
      <c r="N2440" s="1" t="s">
        <v>1816</v>
      </c>
    </row>
    <row r="2441" spans="1:14" x14ac:dyDescent="0.25">
      <c r="A2441" s="1">
        <v>1295</v>
      </c>
      <c r="B2441" s="1" t="s">
        <v>406</v>
      </c>
      <c r="C2441" s="1" t="s">
        <v>2</v>
      </c>
      <c r="D2441" s="1">
        <v>40526</v>
      </c>
      <c r="E2441" s="1" t="s">
        <v>1151</v>
      </c>
      <c r="F2441" s="32" t="str">
        <f>VLOOKUP(E2441,Grupo!A:B,2,0)</f>
        <v>_RX 0-11m</v>
      </c>
      <c r="G2441" s="1">
        <v>1</v>
      </c>
      <c r="H2441" s="1">
        <v>38163</v>
      </c>
      <c r="I2441" s="2">
        <v>41415</v>
      </c>
      <c r="J2441" s="1">
        <v>12532</v>
      </c>
      <c r="K2441" s="3">
        <v>93150</v>
      </c>
      <c r="L2441" s="1">
        <v>8603</v>
      </c>
      <c r="M2441" s="1" t="s">
        <v>2</v>
      </c>
      <c r="N2441" s="1" t="s">
        <v>1742</v>
      </c>
    </row>
    <row r="2442" spans="1:14" x14ac:dyDescent="0.25">
      <c r="A2442" s="1">
        <v>880</v>
      </c>
      <c r="B2442" s="1" t="s">
        <v>215</v>
      </c>
      <c r="C2442" s="1" t="s">
        <v>4</v>
      </c>
      <c r="D2442" s="1">
        <v>37207</v>
      </c>
      <c r="E2442" s="1" t="s">
        <v>1138</v>
      </c>
      <c r="F2442" s="32" t="str">
        <f>VLOOKUP(E2442,Grupo!A:B,2,0)</f>
        <v>_TMX 02-5 m</v>
      </c>
      <c r="G2442" s="1">
        <v>1</v>
      </c>
      <c r="H2442" s="1">
        <v>38257</v>
      </c>
      <c r="I2442" s="2">
        <v>41415</v>
      </c>
      <c r="J2442" s="1">
        <v>12546</v>
      </c>
      <c r="K2442" s="3">
        <v>48819</v>
      </c>
      <c r="L2442" s="1">
        <v>8600</v>
      </c>
      <c r="M2442" s="1" t="s">
        <v>4</v>
      </c>
      <c r="N2442" s="1" t="s">
        <v>1259</v>
      </c>
    </row>
    <row r="2443" spans="1:14" x14ac:dyDescent="0.25">
      <c r="A2443" s="1">
        <v>2492</v>
      </c>
      <c r="B2443" s="1" t="s">
        <v>345</v>
      </c>
      <c r="C2443" s="1" t="s">
        <v>2</v>
      </c>
      <c r="D2443" s="1">
        <v>45418</v>
      </c>
      <c r="E2443" s="1" t="s">
        <v>1139</v>
      </c>
      <c r="F2443" s="32" t="str">
        <f>VLOOKUP(E2443,Grupo!A:B,2,0)</f>
        <v>_TMX 02-5 m</v>
      </c>
      <c r="G2443" s="1">
        <v>1</v>
      </c>
      <c r="H2443" s="1">
        <v>38208</v>
      </c>
      <c r="I2443" s="2">
        <v>41415</v>
      </c>
      <c r="J2443" s="1">
        <v>12547</v>
      </c>
      <c r="K2443" s="3">
        <v>71975</v>
      </c>
      <c r="L2443" s="1">
        <v>8588</v>
      </c>
      <c r="M2443" s="1" t="s">
        <v>2</v>
      </c>
      <c r="N2443" s="1" t="s">
        <v>1425</v>
      </c>
    </row>
    <row r="2444" spans="1:14" x14ac:dyDescent="0.25">
      <c r="A2444" s="1">
        <v>9934</v>
      </c>
      <c r="B2444" s="1" t="s">
        <v>784</v>
      </c>
      <c r="C2444" s="1" t="s">
        <v>582</v>
      </c>
      <c r="D2444" s="1">
        <v>37143</v>
      </c>
      <c r="E2444" s="1" t="s">
        <v>1147</v>
      </c>
      <c r="F2444" s="32" t="str">
        <f>VLOOKUP(E2444,Grupo!A:B,2,0)</f>
        <v>_TMX 06-10 m</v>
      </c>
      <c r="G2444" s="1">
        <v>1</v>
      </c>
      <c r="H2444" s="1">
        <v>38730</v>
      </c>
      <c r="I2444" s="2">
        <v>41415</v>
      </c>
      <c r="J2444" s="1">
        <v>12540</v>
      </c>
      <c r="K2444" s="3">
        <v>80000</v>
      </c>
      <c r="L2444" s="1"/>
      <c r="M2444" s="1" t="s">
        <v>582</v>
      </c>
      <c r="N2444" s="1" t="s">
        <v>1670</v>
      </c>
    </row>
    <row r="2445" spans="1:14" x14ac:dyDescent="0.25">
      <c r="A2445" s="1">
        <v>880</v>
      </c>
      <c r="B2445" s="1" t="s">
        <v>215</v>
      </c>
      <c r="C2445" s="1" t="s">
        <v>4</v>
      </c>
      <c r="D2445" s="1">
        <v>37207</v>
      </c>
      <c r="E2445" s="1" t="s">
        <v>1138</v>
      </c>
      <c r="F2445" s="32" t="str">
        <f>VLOOKUP(E2445,Grupo!A:B,2,0)</f>
        <v>_TMX 02-5 m</v>
      </c>
      <c r="G2445" s="1">
        <v>1</v>
      </c>
      <c r="H2445" s="1">
        <v>38258</v>
      </c>
      <c r="I2445" s="2">
        <v>41416</v>
      </c>
      <c r="J2445" s="1">
        <v>12557</v>
      </c>
      <c r="K2445" s="3">
        <v>48819</v>
      </c>
      <c r="L2445" s="1">
        <v>8602</v>
      </c>
      <c r="M2445" s="1" t="s">
        <v>4</v>
      </c>
      <c r="N2445" s="1" t="s">
        <v>1259</v>
      </c>
    </row>
    <row r="2446" spans="1:14" x14ac:dyDescent="0.25">
      <c r="A2446" s="1">
        <v>10689</v>
      </c>
      <c r="B2446" s="1" t="s">
        <v>1127</v>
      </c>
      <c r="C2446" s="1" t="s">
        <v>15</v>
      </c>
      <c r="D2446" s="1">
        <v>39219</v>
      </c>
      <c r="E2446" s="1" t="s">
        <v>1156</v>
      </c>
      <c r="F2446" s="32" t="str">
        <f>VLOOKUP(E2446,Grupo!A:B,2,0)</f>
        <v>_RX 15-20 m</v>
      </c>
      <c r="G2446" s="1">
        <v>1</v>
      </c>
      <c r="H2446" s="1">
        <v>37393</v>
      </c>
      <c r="I2446" s="2">
        <v>41417</v>
      </c>
      <c r="J2446" s="1">
        <v>12581</v>
      </c>
      <c r="K2446" s="3">
        <v>188356.24</v>
      </c>
      <c r="L2446" s="1">
        <v>8508</v>
      </c>
      <c r="M2446" s="1" t="s">
        <v>15</v>
      </c>
      <c r="N2446" s="1" t="s">
        <v>1847</v>
      </c>
    </row>
    <row r="2447" spans="1:14" x14ac:dyDescent="0.25">
      <c r="A2447" s="1">
        <v>10774</v>
      </c>
      <c r="B2447" s="1" t="s">
        <v>1126</v>
      </c>
      <c r="C2447" s="1" t="s">
        <v>314</v>
      </c>
      <c r="D2447" s="1">
        <v>34192</v>
      </c>
      <c r="E2447" s="32" t="s">
        <v>3060</v>
      </c>
      <c r="F2447" s="32" t="str">
        <f>VLOOKUP(E2447,Grupo!A:B,2,0)</f>
        <v>_Colhedoras</v>
      </c>
      <c r="G2447" s="1">
        <v>1</v>
      </c>
      <c r="H2447" s="1">
        <v>38542</v>
      </c>
      <c r="I2447" s="2">
        <v>41417</v>
      </c>
      <c r="J2447" s="1">
        <v>12583</v>
      </c>
      <c r="K2447" s="3">
        <v>44000</v>
      </c>
      <c r="L2447" s="1">
        <v>8608</v>
      </c>
      <c r="M2447" s="1" t="s">
        <v>314</v>
      </c>
      <c r="N2447" s="1" t="s">
        <v>1846</v>
      </c>
    </row>
    <row r="2448" spans="1:14" x14ac:dyDescent="0.25">
      <c r="A2448" s="1">
        <v>10774</v>
      </c>
      <c r="B2448" s="1" t="s">
        <v>1126</v>
      </c>
      <c r="C2448" s="1" t="s">
        <v>314</v>
      </c>
      <c r="D2448" s="1">
        <v>42700</v>
      </c>
      <c r="E2448" s="32" t="s">
        <v>3059</v>
      </c>
      <c r="F2448" s="32" t="str">
        <f>VLOOKUP(E2448,Grupo!A:B,2,0)</f>
        <v>_Wagon</v>
      </c>
      <c r="G2448" s="1">
        <v>1</v>
      </c>
      <c r="H2448" s="1">
        <v>38543</v>
      </c>
      <c r="I2448" s="2">
        <v>41417</v>
      </c>
      <c r="J2448" s="1">
        <v>12585</v>
      </c>
      <c r="K2448" s="3">
        <v>36000</v>
      </c>
      <c r="L2448" s="1">
        <v>8251</v>
      </c>
      <c r="M2448" s="1" t="s">
        <v>314</v>
      </c>
      <c r="N2448" s="1" t="s">
        <v>1846</v>
      </c>
    </row>
    <row r="2449" spans="1:14" x14ac:dyDescent="0.25">
      <c r="A2449" s="1">
        <v>1295</v>
      </c>
      <c r="B2449" s="1" t="s">
        <v>406</v>
      </c>
      <c r="C2449" s="1" t="s">
        <v>2</v>
      </c>
      <c r="D2449" s="1">
        <v>31744</v>
      </c>
      <c r="E2449" s="1" t="s">
        <v>1153</v>
      </c>
      <c r="F2449" s="32" t="str">
        <f>VLOOKUP(E2449,Grupo!A:B,2,0)</f>
        <v>_RX 0-11m</v>
      </c>
      <c r="G2449" s="1">
        <v>1</v>
      </c>
      <c r="H2449" s="1">
        <v>38659</v>
      </c>
      <c r="I2449" s="2">
        <v>41418</v>
      </c>
      <c r="J2449" s="1">
        <v>12599</v>
      </c>
      <c r="K2449" s="3">
        <v>70163</v>
      </c>
      <c r="L2449" s="1">
        <v>8576</v>
      </c>
      <c r="M2449" s="1" t="s">
        <v>2</v>
      </c>
      <c r="N2449" s="1" t="s">
        <v>1355</v>
      </c>
    </row>
    <row r="2450" spans="1:14" x14ac:dyDescent="0.25">
      <c r="A2450" s="1">
        <v>10794</v>
      </c>
      <c r="B2450" s="1" t="s">
        <v>1128</v>
      </c>
      <c r="C2450" s="1" t="s">
        <v>2</v>
      </c>
      <c r="D2450" s="1">
        <v>37090</v>
      </c>
      <c r="E2450" s="1" t="s">
        <v>1142</v>
      </c>
      <c r="F2450" s="32" t="str">
        <f>VLOOKUP(E2450,Grupo!A:B,2,0)</f>
        <v>_TMX 02-5 m</v>
      </c>
      <c r="G2450" s="1">
        <v>1</v>
      </c>
      <c r="H2450" s="1">
        <v>38851</v>
      </c>
      <c r="I2450" s="2">
        <v>41421</v>
      </c>
      <c r="J2450" s="1">
        <v>12612</v>
      </c>
      <c r="K2450" s="3">
        <v>81000</v>
      </c>
      <c r="L2450" s="1"/>
      <c r="M2450" s="1" t="s">
        <v>2</v>
      </c>
      <c r="N2450" s="1" t="s">
        <v>1848</v>
      </c>
    </row>
    <row r="2451" spans="1:14" x14ac:dyDescent="0.25">
      <c r="A2451" s="1">
        <v>10780</v>
      </c>
      <c r="B2451" s="1" t="s">
        <v>1129</v>
      </c>
      <c r="C2451" s="1" t="s">
        <v>128</v>
      </c>
      <c r="D2451" s="1">
        <v>47394</v>
      </c>
      <c r="E2451" s="1" t="s">
        <v>1968</v>
      </c>
      <c r="F2451" s="32" t="e">
        <f>VLOOKUP(E2451,Grupo!A:B,2,0)</f>
        <v>#N/A</v>
      </c>
      <c r="G2451" s="1">
        <v>1</v>
      </c>
      <c r="H2451" s="1">
        <v>38646</v>
      </c>
      <c r="I2451" s="2">
        <v>41422</v>
      </c>
      <c r="J2451" s="1">
        <v>12644</v>
      </c>
      <c r="K2451" s="3">
        <v>50000</v>
      </c>
      <c r="L2451" s="1">
        <v>8578</v>
      </c>
      <c r="M2451" s="1" t="s">
        <v>128</v>
      </c>
      <c r="N2451" s="1" t="s">
        <v>1849</v>
      </c>
    </row>
    <row r="2452" spans="1:14" x14ac:dyDescent="0.25">
      <c r="A2452" s="1">
        <v>10739</v>
      </c>
      <c r="B2452" s="1" t="s">
        <v>1130</v>
      </c>
      <c r="C2452" s="1" t="s">
        <v>1</v>
      </c>
      <c r="D2452" s="1">
        <v>42540</v>
      </c>
      <c r="E2452" s="1" t="s">
        <v>2176</v>
      </c>
      <c r="F2452" s="32" t="str">
        <f>VLOOKUP(E2452,Grupo!A:B,2,0)</f>
        <v>_RX 25-27 M</v>
      </c>
      <c r="G2452" s="1">
        <v>1</v>
      </c>
      <c r="H2452" s="1">
        <v>38157</v>
      </c>
      <c r="I2452" s="2">
        <v>41423</v>
      </c>
      <c r="J2452" s="1">
        <v>12648</v>
      </c>
      <c r="K2452" s="3">
        <v>400000</v>
      </c>
      <c r="L2452" s="1">
        <v>8530</v>
      </c>
      <c r="M2452" s="1" t="s">
        <v>15</v>
      </c>
      <c r="N2452" s="1" t="s">
        <v>1236</v>
      </c>
    </row>
    <row r="2453" spans="1:14" x14ac:dyDescent="0.25">
      <c r="A2453" s="1">
        <v>10724</v>
      </c>
      <c r="B2453" s="1" t="s">
        <v>1131</v>
      </c>
      <c r="C2453" s="1" t="s">
        <v>10</v>
      </c>
      <c r="D2453" s="1">
        <v>40526</v>
      </c>
      <c r="E2453" s="1" t="s">
        <v>1151</v>
      </c>
      <c r="F2453" s="32" t="str">
        <f>VLOOKUP(E2453,Grupo!A:B,2,0)</f>
        <v>_RX 0-11m</v>
      </c>
      <c r="G2453" s="1">
        <v>1</v>
      </c>
      <c r="H2453" s="1">
        <v>37972</v>
      </c>
      <c r="I2453" s="2">
        <v>41423</v>
      </c>
      <c r="J2453" s="1">
        <v>12649</v>
      </c>
      <c r="K2453" s="3">
        <v>128000</v>
      </c>
      <c r="L2453" s="1">
        <v>8596</v>
      </c>
      <c r="M2453" s="1" t="s">
        <v>10</v>
      </c>
      <c r="N2453" s="1" t="s">
        <v>1773</v>
      </c>
    </row>
    <row r="2454" spans="1:14" x14ac:dyDescent="0.25">
      <c r="A2454" s="1">
        <v>2532</v>
      </c>
      <c r="B2454" s="1" t="s">
        <v>452</v>
      </c>
      <c r="C2454" s="1" t="s">
        <v>10</v>
      </c>
      <c r="D2454" s="1">
        <v>35873</v>
      </c>
      <c r="E2454" s="1" t="s">
        <v>1155</v>
      </c>
      <c r="F2454" s="32" t="str">
        <f>VLOOKUP(E2454,Grupo!A:B,2,0)</f>
        <v>_RX 15-20 m</v>
      </c>
      <c r="G2454" s="1">
        <v>1</v>
      </c>
      <c r="H2454" s="1">
        <v>38181</v>
      </c>
      <c r="I2454" s="2">
        <v>41423</v>
      </c>
      <c r="J2454" s="1">
        <v>12645</v>
      </c>
      <c r="K2454" s="3">
        <v>144756.70000000001</v>
      </c>
      <c r="L2454" s="1">
        <v>8614</v>
      </c>
      <c r="M2454" s="1" t="s">
        <v>10</v>
      </c>
      <c r="N2454" s="1" t="s">
        <v>1218</v>
      </c>
    </row>
    <row r="2455" spans="1:14" x14ac:dyDescent="0.25">
      <c r="A2455" s="1">
        <v>10741</v>
      </c>
      <c r="B2455" s="1" t="s">
        <v>1132</v>
      </c>
      <c r="C2455" s="1" t="s">
        <v>10</v>
      </c>
      <c r="D2455" s="1">
        <v>40526</v>
      </c>
      <c r="E2455" s="1" t="s">
        <v>1151</v>
      </c>
      <c r="F2455" s="32" t="str">
        <f>VLOOKUP(E2455,Grupo!A:B,2,0)</f>
        <v>_RX 0-11m</v>
      </c>
      <c r="G2455" s="1">
        <v>1</v>
      </c>
      <c r="H2455" s="1">
        <v>38221</v>
      </c>
      <c r="I2455" s="2">
        <v>41428</v>
      </c>
      <c r="J2455" s="1">
        <v>12687</v>
      </c>
      <c r="K2455" s="3">
        <v>135900</v>
      </c>
      <c r="L2455" s="1">
        <v>8591</v>
      </c>
      <c r="M2455" s="1" t="s">
        <v>10</v>
      </c>
      <c r="N2455" s="1" t="s">
        <v>1781</v>
      </c>
    </row>
    <row r="2456" spans="1:14" x14ac:dyDescent="0.25">
      <c r="A2456" s="1">
        <v>1241</v>
      </c>
      <c r="B2456" s="1" t="s">
        <v>879</v>
      </c>
      <c r="C2456" s="1" t="s">
        <v>2</v>
      </c>
      <c r="D2456" s="1">
        <v>37090</v>
      </c>
      <c r="E2456" s="1" t="s">
        <v>1142</v>
      </c>
      <c r="F2456" s="32" t="str">
        <f>VLOOKUP(E2456,Grupo!A:B,2,0)</f>
        <v>_TMX 02-5 m</v>
      </c>
      <c r="G2456" s="1">
        <v>1</v>
      </c>
      <c r="H2456" s="1">
        <v>37809</v>
      </c>
      <c r="I2456" s="2">
        <v>41429</v>
      </c>
      <c r="J2456" s="1">
        <v>12689</v>
      </c>
      <c r="K2456" s="3">
        <v>41637</v>
      </c>
      <c r="L2456" s="1">
        <v>8552</v>
      </c>
      <c r="M2456" s="1" t="s">
        <v>2</v>
      </c>
      <c r="N2456" s="1" t="s">
        <v>1194</v>
      </c>
    </row>
    <row r="2457" spans="1:14" x14ac:dyDescent="0.25">
      <c r="A2457" s="1">
        <v>880</v>
      </c>
      <c r="B2457" s="1" t="s">
        <v>215</v>
      </c>
      <c r="C2457" s="1" t="s">
        <v>4</v>
      </c>
      <c r="D2457" s="1">
        <v>45418</v>
      </c>
      <c r="E2457" s="1" t="s">
        <v>1139</v>
      </c>
      <c r="F2457" s="32" t="str">
        <f>VLOOKUP(E2457,Grupo!A:B,2,0)</f>
        <v>_TMX 02-5 m</v>
      </c>
      <c r="G2457" s="1">
        <v>1</v>
      </c>
      <c r="H2457" s="1">
        <v>38260</v>
      </c>
      <c r="I2457" s="2">
        <v>41429</v>
      </c>
      <c r="J2457" s="1">
        <v>12693</v>
      </c>
      <c r="K2457" s="3">
        <v>77383.070000000007</v>
      </c>
      <c r="L2457" s="1">
        <v>8610</v>
      </c>
      <c r="M2457" s="1" t="s">
        <v>4</v>
      </c>
      <c r="N2457" s="1" t="s">
        <v>1259</v>
      </c>
    </row>
    <row r="2458" spans="1:14" x14ac:dyDescent="0.25">
      <c r="A2458" s="1">
        <v>10798</v>
      </c>
      <c r="B2458" s="1" t="s">
        <v>1133</v>
      </c>
      <c r="C2458" s="1" t="s">
        <v>29</v>
      </c>
      <c r="D2458" s="1">
        <v>46231</v>
      </c>
      <c r="E2458" s="1" t="s">
        <v>1164</v>
      </c>
      <c r="F2458" s="32" t="str">
        <f>VLOOKUP(E2458,Grupo!A:B,2,0)</f>
        <v>_Colhedoras</v>
      </c>
      <c r="G2458" s="1">
        <v>1</v>
      </c>
      <c r="H2458" s="1">
        <v>38823</v>
      </c>
      <c r="I2458" s="2">
        <v>41430</v>
      </c>
      <c r="J2458" s="1">
        <v>12706</v>
      </c>
      <c r="K2458" s="3">
        <v>37487.910000000003</v>
      </c>
      <c r="L2458" s="1"/>
      <c r="M2458" s="1" t="s">
        <v>29</v>
      </c>
      <c r="N2458" s="1" t="s">
        <v>1850</v>
      </c>
    </row>
    <row r="2459" spans="1:14" x14ac:dyDescent="0.25">
      <c r="A2459" s="1">
        <v>10451</v>
      </c>
      <c r="B2459" s="1" t="s">
        <v>996</v>
      </c>
      <c r="C2459" s="1" t="s">
        <v>2</v>
      </c>
      <c r="D2459" s="1">
        <v>37207</v>
      </c>
      <c r="E2459" s="1" t="s">
        <v>1138</v>
      </c>
      <c r="F2459" s="32" t="str">
        <f>VLOOKUP(E2459,Grupo!A:B,2,0)</f>
        <v>_TMX 02-5 m</v>
      </c>
      <c r="G2459" s="1">
        <v>1</v>
      </c>
      <c r="H2459" s="1">
        <v>38473</v>
      </c>
      <c r="I2459" s="2">
        <v>41431</v>
      </c>
      <c r="J2459" s="1">
        <v>12725</v>
      </c>
      <c r="K2459" s="3">
        <v>46363</v>
      </c>
      <c r="L2459" s="1"/>
      <c r="M2459" s="1" t="s">
        <v>2</v>
      </c>
      <c r="N2459" s="1" t="s">
        <v>1649</v>
      </c>
    </row>
    <row r="2460" spans="1:14" x14ac:dyDescent="0.25">
      <c r="A2460" s="1">
        <v>10451</v>
      </c>
      <c r="B2460" s="1" t="s">
        <v>996</v>
      </c>
      <c r="C2460" s="1" t="s">
        <v>2</v>
      </c>
      <c r="D2460" s="1">
        <v>37207</v>
      </c>
      <c r="E2460" s="1" t="s">
        <v>1138</v>
      </c>
      <c r="F2460" s="32" t="str">
        <f>VLOOKUP(E2460,Grupo!A:B,2,0)</f>
        <v>_TMX 02-5 m</v>
      </c>
      <c r="G2460" s="1">
        <v>1</v>
      </c>
      <c r="H2460" s="1">
        <v>38474</v>
      </c>
      <c r="I2460" s="2">
        <v>41431</v>
      </c>
      <c r="J2460" s="1">
        <v>12726</v>
      </c>
      <c r="K2460" s="3">
        <v>46363</v>
      </c>
      <c r="L2460" s="1"/>
      <c r="M2460" s="1" t="s">
        <v>2</v>
      </c>
      <c r="N2460" s="1" t="s">
        <v>1649</v>
      </c>
    </row>
    <row r="2461" spans="1:14" x14ac:dyDescent="0.25">
      <c r="A2461" s="1">
        <v>880</v>
      </c>
      <c r="B2461" s="1" t="s">
        <v>215</v>
      </c>
      <c r="C2461" s="1" t="s">
        <v>4</v>
      </c>
      <c r="D2461" s="1">
        <v>37207</v>
      </c>
      <c r="E2461" s="1" t="s">
        <v>1138</v>
      </c>
      <c r="F2461" s="32" t="str">
        <f>VLOOKUP(E2461,Grupo!A:B,2,0)</f>
        <v>_TMX 02-5 m</v>
      </c>
      <c r="G2461" s="1">
        <v>1</v>
      </c>
      <c r="H2461" s="1">
        <v>38259</v>
      </c>
      <c r="I2461" s="2">
        <v>41432</v>
      </c>
      <c r="J2461" s="1">
        <v>12731</v>
      </c>
      <c r="K2461" s="3">
        <v>48819</v>
      </c>
      <c r="L2461" s="1">
        <v>8612</v>
      </c>
      <c r="M2461" s="1" t="s">
        <v>4</v>
      </c>
      <c r="N2461" s="1" t="s">
        <v>1259</v>
      </c>
    </row>
    <row r="2462" spans="1:14" x14ac:dyDescent="0.25">
      <c r="A2462" s="1">
        <v>880</v>
      </c>
      <c r="B2462" s="1" t="s">
        <v>215</v>
      </c>
      <c r="C2462" s="1" t="s">
        <v>4</v>
      </c>
      <c r="D2462" s="1">
        <v>47162</v>
      </c>
      <c r="E2462" s="1" t="s">
        <v>2023</v>
      </c>
      <c r="F2462" s="32" t="str">
        <f>VLOOKUP(E2462,Grupo!A:B,2,0)</f>
        <v>_TMX 06-10 m</v>
      </c>
      <c r="G2462" s="1">
        <v>1</v>
      </c>
      <c r="H2462" s="1">
        <v>38261</v>
      </c>
      <c r="I2462" s="2">
        <v>41432</v>
      </c>
      <c r="J2462" s="1">
        <v>12732</v>
      </c>
      <c r="K2462" s="3">
        <v>93000</v>
      </c>
      <c r="L2462" s="1">
        <v>8618</v>
      </c>
      <c r="M2462" s="1" t="s">
        <v>4</v>
      </c>
      <c r="N2462" s="1" t="s">
        <v>1259</v>
      </c>
    </row>
    <row r="2463" spans="1:14" x14ac:dyDescent="0.25">
      <c r="A2463" s="1">
        <v>9943</v>
      </c>
      <c r="B2463" s="1" t="s">
        <v>768</v>
      </c>
      <c r="C2463" s="1" t="s">
        <v>55</v>
      </c>
      <c r="D2463" s="1">
        <v>46231</v>
      </c>
      <c r="E2463" s="1" t="s">
        <v>1164</v>
      </c>
      <c r="F2463" s="32" t="str">
        <f>VLOOKUP(E2463,Grupo!A:B,2,0)</f>
        <v>_Colhedoras</v>
      </c>
      <c r="G2463" s="1">
        <v>1</v>
      </c>
      <c r="H2463" s="1">
        <v>38603</v>
      </c>
      <c r="I2463" s="2">
        <v>41437</v>
      </c>
      <c r="J2463" s="1">
        <v>12780</v>
      </c>
      <c r="K2463" s="3">
        <v>36000</v>
      </c>
      <c r="L2463" s="1">
        <v>8619</v>
      </c>
      <c r="M2463" s="1" t="s">
        <v>55</v>
      </c>
      <c r="N2463" s="1" t="s">
        <v>1661</v>
      </c>
    </row>
    <row r="2464" spans="1:14" x14ac:dyDescent="0.25">
      <c r="A2464" s="1">
        <v>10772</v>
      </c>
      <c r="B2464" s="1" t="s">
        <v>1134</v>
      </c>
      <c r="C2464" s="1" t="s">
        <v>314</v>
      </c>
      <c r="D2464" s="1">
        <v>45392</v>
      </c>
      <c r="E2464" s="1" t="s">
        <v>2006</v>
      </c>
      <c r="F2464" s="32" t="str">
        <f>VLOOKUP(E2464,Grupo!A:B,2,0)</f>
        <v>_TMX 12-15 m</v>
      </c>
      <c r="G2464" s="1">
        <v>1</v>
      </c>
      <c r="H2464" s="1">
        <v>38507</v>
      </c>
      <c r="I2464" s="2">
        <v>41442</v>
      </c>
      <c r="J2464" s="1">
        <v>12814</v>
      </c>
      <c r="K2464" s="3">
        <v>155259.89000000001</v>
      </c>
      <c r="L2464" s="1">
        <v>8631</v>
      </c>
      <c r="M2464" s="1" t="s">
        <v>314</v>
      </c>
      <c r="N2464" s="1" t="s">
        <v>1851</v>
      </c>
    </row>
    <row r="2465" spans="1:14" x14ac:dyDescent="0.25">
      <c r="A2465" s="1">
        <v>10778</v>
      </c>
      <c r="B2465" s="1" t="s">
        <v>1135</v>
      </c>
      <c r="C2465" s="1" t="s">
        <v>2</v>
      </c>
      <c r="D2465" s="1">
        <v>47354</v>
      </c>
      <c r="E2465" s="1" t="s">
        <v>1956</v>
      </c>
      <c r="F2465" s="32" t="str">
        <f>VLOOKUP(E2465,Grupo!A:B,2,0)</f>
        <v>_TMX 02-5 m</v>
      </c>
      <c r="G2465" s="1">
        <v>1</v>
      </c>
      <c r="H2465" s="1">
        <v>38651</v>
      </c>
      <c r="I2465" s="2">
        <v>41442</v>
      </c>
      <c r="J2465" s="1">
        <v>12813</v>
      </c>
      <c r="K2465" s="3">
        <v>59000</v>
      </c>
      <c r="L2465" s="1">
        <v>8579</v>
      </c>
      <c r="M2465" s="1" t="s">
        <v>2</v>
      </c>
      <c r="N2465" s="1" t="s">
        <v>1301</v>
      </c>
    </row>
    <row r="2466" spans="1:14" x14ac:dyDescent="0.25">
      <c r="A2466" s="1">
        <v>10736</v>
      </c>
      <c r="B2466" s="1" t="s">
        <v>1856</v>
      </c>
      <c r="C2466" s="1" t="s">
        <v>15</v>
      </c>
      <c r="D2466" s="1">
        <v>37201</v>
      </c>
      <c r="E2466" s="1" t="s">
        <v>2009</v>
      </c>
      <c r="F2466" s="32" t="str">
        <f>VLOOKUP(E2466,Grupo!A:B,2,0)</f>
        <v>_TMX 12-15 m</v>
      </c>
      <c r="G2466" s="1">
        <v>1</v>
      </c>
      <c r="H2466" s="1">
        <v>38090</v>
      </c>
      <c r="I2466" s="2">
        <v>41443</v>
      </c>
      <c r="J2466" s="1">
        <v>12830</v>
      </c>
      <c r="K2466" s="3">
        <v>170000</v>
      </c>
      <c r="L2466" s="1">
        <v>8562</v>
      </c>
      <c r="M2466" s="1" t="s">
        <v>15</v>
      </c>
      <c r="N2466" s="1" t="s">
        <v>1472</v>
      </c>
    </row>
    <row r="2467" spans="1:14" x14ac:dyDescent="0.25">
      <c r="A2467" s="1">
        <v>10802</v>
      </c>
      <c r="B2467" s="1" t="s">
        <v>1858</v>
      </c>
      <c r="C2467" s="1" t="s">
        <v>2</v>
      </c>
      <c r="D2467" s="1">
        <v>31744</v>
      </c>
      <c r="E2467" s="1" t="s">
        <v>1153</v>
      </c>
      <c r="F2467" s="32" t="str">
        <f>VLOOKUP(E2467,Grupo!A:B,2,0)</f>
        <v>_RX 0-11m</v>
      </c>
      <c r="G2467" s="1">
        <v>1</v>
      </c>
      <c r="H2467" s="1">
        <v>38976</v>
      </c>
      <c r="I2467" s="2">
        <v>41443</v>
      </c>
      <c r="J2467" s="1">
        <v>12826</v>
      </c>
      <c r="K2467" s="3">
        <v>80000</v>
      </c>
      <c r="L2467" s="1"/>
      <c r="M2467" s="1" t="s">
        <v>2</v>
      </c>
      <c r="N2467" s="1" t="s">
        <v>2084</v>
      </c>
    </row>
    <row r="2468" spans="1:14" x14ac:dyDescent="0.25">
      <c r="A2468" s="1">
        <v>10175</v>
      </c>
      <c r="B2468" s="1" t="s">
        <v>866</v>
      </c>
      <c r="C2468" s="1" t="s">
        <v>79</v>
      </c>
      <c r="D2468" s="1">
        <v>47162</v>
      </c>
      <c r="E2468" s="1" t="s">
        <v>2023</v>
      </c>
      <c r="F2468" s="32" t="str">
        <f>VLOOKUP(E2468,Grupo!A:B,2,0)</f>
        <v>_TMX 06-10 m</v>
      </c>
      <c r="G2468" s="1">
        <v>1</v>
      </c>
      <c r="H2468" s="1">
        <v>38406</v>
      </c>
      <c r="I2468" s="2">
        <v>41443</v>
      </c>
      <c r="J2468" s="1">
        <v>12833</v>
      </c>
      <c r="K2468" s="3">
        <v>91773.34</v>
      </c>
      <c r="L2468" s="1">
        <v>8634</v>
      </c>
      <c r="M2468" s="1" t="s">
        <v>79</v>
      </c>
      <c r="N2468" s="1" t="s">
        <v>1593</v>
      </c>
    </row>
    <row r="2469" spans="1:14" x14ac:dyDescent="0.25">
      <c r="A2469" s="1">
        <v>10727</v>
      </c>
      <c r="B2469" s="1" t="s">
        <v>1859</v>
      </c>
      <c r="C2469" s="1" t="s">
        <v>2</v>
      </c>
      <c r="D2469" s="1">
        <v>43103</v>
      </c>
      <c r="E2469" s="1" t="s">
        <v>1158</v>
      </c>
      <c r="F2469" s="32" t="str">
        <f>VLOOKUP(E2469,Grupo!A:B,2,0)</f>
        <v>_Unimix</v>
      </c>
      <c r="G2469" s="1">
        <v>1</v>
      </c>
      <c r="H2469" s="1">
        <v>39123</v>
      </c>
      <c r="I2469" s="2">
        <v>41443</v>
      </c>
      <c r="J2469" s="1">
        <v>12824</v>
      </c>
      <c r="K2469" s="3">
        <v>22000</v>
      </c>
      <c r="L2469" s="1">
        <v>7532</v>
      </c>
      <c r="M2469" s="1" t="s">
        <v>2</v>
      </c>
      <c r="N2469" s="1" t="s">
        <v>1301</v>
      </c>
    </row>
    <row r="2470" spans="1:14" x14ac:dyDescent="0.25">
      <c r="A2470" s="1">
        <v>10810</v>
      </c>
      <c r="B2470" s="1" t="s">
        <v>1857</v>
      </c>
      <c r="C2470" s="1" t="s">
        <v>2</v>
      </c>
      <c r="D2470" s="1">
        <v>41815</v>
      </c>
      <c r="E2470" s="32" t="s">
        <v>2940</v>
      </c>
      <c r="F2470" s="32" t="str">
        <f>VLOOKUP(E2470,Grupo!A:B,2,0)</f>
        <v>_VM 2-8 m</v>
      </c>
      <c r="G2470" s="1">
        <v>1</v>
      </c>
      <c r="H2470" s="1">
        <v>39117</v>
      </c>
      <c r="I2470" s="2">
        <v>41443</v>
      </c>
      <c r="J2470" s="1">
        <v>12827</v>
      </c>
      <c r="K2470" s="3">
        <v>48550</v>
      </c>
      <c r="L2470" s="1"/>
      <c r="M2470" s="1" t="s">
        <v>2</v>
      </c>
      <c r="N2470" s="1" t="s">
        <v>1466</v>
      </c>
    </row>
    <row r="2471" spans="1:14" x14ac:dyDescent="0.25">
      <c r="A2471" s="1">
        <v>10276</v>
      </c>
      <c r="B2471" s="1" t="s">
        <v>1014</v>
      </c>
      <c r="C2471" s="1" t="s">
        <v>4</v>
      </c>
      <c r="D2471" s="1">
        <v>40526</v>
      </c>
      <c r="E2471" s="1" t="s">
        <v>1151</v>
      </c>
      <c r="F2471" s="32" t="str">
        <f>VLOOKUP(E2471,Grupo!A:B,2,0)</f>
        <v>_RX 0-11m</v>
      </c>
      <c r="G2471" s="1">
        <v>1</v>
      </c>
      <c r="H2471" s="1">
        <v>38578</v>
      </c>
      <c r="I2471" s="2">
        <v>41444</v>
      </c>
      <c r="J2471" s="1">
        <v>12845</v>
      </c>
      <c r="K2471" s="3">
        <v>112090</v>
      </c>
      <c r="L2471" s="1">
        <v>8625</v>
      </c>
      <c r="M2471" s="1" t="s">
        <v>4</v>
      </c>
      <c r="N2471" s="1" t="s">
        <v>1219</v>
      </c>
    </row>
    <row r="2472" spans="1:14" x14ac:dyDescent="0.25">
      <c r="A2472" s="1">
        <v>880</v>
      </c>
      <c r="B2472" s="1" t="s">
        <v>215</v>
      </c>
      <c r="C2472" s="1" t="s">
        <v>4</v>
      </c>
      <c r="D2472" s="1">
        <v>35873</v>
      </c>
      <c r="E2472" s="1" t="s">
        <v>1155</v>
      </c>
      <c r="F2472" s="32" t="str">
        <f>VLOOKUP(E2472,Grupo!A:B,2,0)</f>
        <v>_RX 15-20 m</v>
      </c>
      <c r="G2472" s="1">
        <v>1</v>
      </c>
      <c r="H2472" s="1">
        <v>38906</v>
      </c>
      <c r="I2472" s="2">
        <v>41444</v>
      </c>
      <c r="J2472" s="1">
        <v>12852</v>
      </c>
      <c r="K2472" s="3">
        <v>149424</v>
      </c>
      <c r="L2472" s="1">
        <v>8638</v>
      </c>
      <c r="M2472" s="1" t="s">
        <v>4</v>
      </c>
      <c r="N2472" s="1" t="s">
        <v>1259</v>
      </c>
    </row>
    <row r="2473" spans="1:14" x14ac:dyDescent="0.25">
      <c r="A2473" s="1">
        <v>880</v>
      </c>
      <c r="B2473" s="1" t="s">
        <v>215</v>
      </c>
      <c r="C2473" s="1" t="s">
        <v>4</v>
      </c>
      <c r="D2473" s="1">
        <v>37036</v>
      </c>
      <c r="E2473" s="1" t="s">
        <v>2004</v>
      </c>
      <c r="F2473" s="32" t="str">
        <f>VLOOKUP(E2473,Grupo!A:B,2,0)</f>
        <v>_TMX 06-10 m</v>
      </c>
      <c r="G2473" s="1">
        <v>1</v>
      </c>
      <c r="H2473" s="1">
        <v>38663</v>
      </c>
      <c r="I2473" s="2">
        <v>41444</v>
      </c>
      <c r="J2473" s="1">
        <v>12849</v>
      </c>
      <c r="K2473" s="3">
        <v>94442</v>
      </c>
      <c r="L2473" s="1">
        <v>8636</v>
      </c>
      <c r="M2473" s="1" t="s">
        <v>4</v>
      </c>
      <c r="N2473" s="1" t="s">
        <v>1259</v>
      </c>
    </row>
    <row r="2474" spans="1:14" x14ac:dyDescent="0.25">
      <c r="A2474" s="1">
        <v>10753</v>
      </c>
      <c r="B2474" s="1" t="s">
        <v>1860</v>
      </c>
      <c r="C2474" s="1" t="s">
        <v>67</v>
      </c>
      <c r="D2474" s="1">
        <v>37143</v>
      </c>
      <c r="E2474" s="1" t="s">
        <v>1147</v>
      </c>
      <c r="F2474" s="32" t="str">
        <f>VLOOKUP(E2474,Grupo!A:B,2,0)</f>
        <v>_TMX 06-10 m</v>
      </c>
      <c r="G2474" s="1">
        <v>1</v>
      </c>
      <c r="H2474" s="1">
        <v>38292</v>
      </c>
      <c r="I2474" s="2">
        <v>41444</v>
      </c>
      <c r="J2474" s="1">
        <v>12837</v>
      </c>
      <c r="K2474" s="3">
        <v>81500</v>
      </c>
      <c r="L2474" s="1" t="s">
        <v>2085</v>
      </c>
      <c r="M2474" s="1" t="s">
        <v>67</v>
      </c>
      <c r="N2474" s="1" t="s">
        <v>1861</v>
      </c>
    </row>
    <row r="2475" spans="1:14" x14ac:dyDescent="0.25">
      <c r="A2475" s="1">
        <v>1295</v>
      </c>
      <c r="B2475" s="1" t="s">
        <v>406</v>
      </c>
      <c r="C2475" s="1" t="s">
        <v>2</v>
      </c>
      <c r="D2475" s="1">
        <v>47160</v>
      </c>
      <c r="E2475" s="1" t="s">
        <v>1146</v>
      </c>
      <c r="F2475" s="32" t="str">
        <f>VLOOKUP(E2475,Grupo!A:B,2,0)</f>
        <v>_TMX 06-10 m</v>
      </c>
      <c r="G2475" s="1">
        <v>1</v>
      </c>
      <c r="H2475" s="1">
        <v>38506</v>
      </c>
      <c r="I2475" s="2">
        <v>41445</v>
      </c>
      <c r="J2475" s="1">
        <v>12857</v>
      </c>
      <c r="K2475" s="3">
        <v>62300</v>
      </c>
      <c r="L2475" s="1">
        <v>8632</v>
      </c>
      <c r="M2475" s="1" t="s">
        <v>2</v>
      </c>
      <c r="N2475" s="1" t="s">
        <v>1823</v>
      </c>
    </row>
    <row r="2476" spans="1:14" x14ac:dyDescent="0.25">
      <c r="A2476" s="1">
        <v>1295</v>
      </c>
      <c r="B2476" s="1" t="s">
        <v>406</v>
      </c>
      <c r="C2476" s="1" t="s">
        <v>2</v>
      </c>
      <c r="D2476" s="1">
        <v>40757</v>
      </c>
      <c r="E2476" s="1" t="s">
        <v>1154</v>
      </c>
      <c r="F2476" s="32" t="str">
        <f>VLOOKUP(E2476,Grupo!A:B,2,0)</f>
        <v>_RX 0-11m</v>
      </c>
      <c r="G2476" s="1">
        <v>1</v>
      </c>
      <c r="H2476" s="1">
        <v>38658</v>
      </c>
      <c r="I2476" s="2">
        <v>41446</v>
      </c>
      <c r="J2476" s="1">
        <v>12875</v>
      </c>
      <c r="K2476" s="3">
        <v>91879</v>
      </c>
      <c r="L2476" s="1">
        <v>8637</v>
      </c>
      <c r="M2476" s="1" t="s">
        <v>2</v>
      </c>
      <c r="N2476" s="1" t="s">
        <v>1355</v>
      </c>
    </row>
    <row r="2477" spans="1:14" x14ac:dyDescent="0.25">
      <c r="A2477" s="1">
        <v>9573</v>
      </c>
      <c r="B2477" s="1" t="s">
        <v>646</v>
      </c>
      <c r="C2477" s="1" t="s">
        <v>2</v>
      </c>
      <c r="D2477" s="1">
        <v>31744</v>
      </c>
      <c r="E2477" s="1" t="s">
        <v>1153</v>
      </c>
      <c r="F2477" s="32" t="str">
        <f>VLOOKUP(E2477,Grupo!A:B,2,0)</f>
        <v>_RX 0-11m</v>
      </c>
      <c r="G2477" s="1">
        <v>1</v>
      </c>
      <c r="H2477" s="1">
        <v>38875</v>
      </c>
      <c r="I2477" s="2">
        <v>41446</v>
      </c>
      <c r="J2477" s="1">
        <v>12889</v>
      </c>
      <c r="K2477" s="3">
        <v>71500</v>
      </c>
      <c r="L2477" s="1"/>
      <c r="M2477" s="1" t="s">
        <v>2</v>
      </c>
      <c r="N2477" s="1" t="s">
        <v>1413</v>
      </c>
    </row>
    <row r="2478" spans="1:14" x14ac:dyDescent="0.25">
      <c r="A2478" s="1">
        <v>2320</v>
      </c>
      <c r="B2478" s="1" t="s">
        <v>321</v>
      </c>
      <c r="C2478" s="1" t="s">
        <v>79</v>
      </c>
      <c r="D2478" s="1">
        <v>46231</v>
      </c>
      <c r="E2478" s="1" t="s">
        <v>1164</v>
      </c>
      <c r="F2478" s="32" t="str">
        <f>VLOOKUP(E2478,Grupo!A:B,2,0)</f>
        <v>_Colhedoras</v>
      </c>
      <c r="G2478" s="1">
        <v>1</v>
      </c>
      <c r="H2478" s="1">
        <v>39198</v>
      </c>
      <c r="I2478" s="2">
        <v>41449</v>
      </c>
      <c r="J2478" s="1">
        <v>12904</v>
      </c>
      <c r="K2478" s="3">
        <v>35613</v>
      </c>
      <c r="L2478" s="1">
        <v>8622</v>
      </c>
      <c r="M2478" s="1" t="s">
        <v>79</v>
      </c>
      <c r="N2478" s="1" t="s">
        <v>1406</v>
      </c>
    </row>
    <row r="2479" spans="1:14" x14ac:dyDescent="0.25">
      <c r="A2479" s="1">
        <v>10750</v>
      </c>
      <c r="B2479" s="1" t="s">
        <v>1862</v>
      </c>
      <c r="C2479" s="1" t="s">
        <v>2</v>
      </c>
      <c r="D2479" s="1">
        <v>37207</v>
      </c>
      <c r="E2479" s="1" t="s">
        <v>1138</v>
      </c>
      <c r="F2479" s="32" t="str">
        <f>VLOOKUP(E2479,Grupo!A:B,2,0)</f>
        <v>_TMX 02-5 m</v>
      </c>
      <c r="G2479" s="1">
        <v>1</v>
      </c>
      <c r="H2479" s="1">
        <v>38285</v>
      </c>
      <c r="I2479" s="2">
        <v>41449</v>
      </c>
      <c r="J2479" s="1">
        <v>12910</v>
      </c>
      <c r="K2479" s="3">
        <v>45406</v>
      </c>
      <c r="L2479" s="1">
        <v>8627</v>
      </c>
      <c r="M2479" s="1" t="s">
        <v>2</v>
      </c>
      <c r="N2479" s="1" t="s">
        <v>1425</v>
      </c>
    </row>
    <row r="2480" spans="1:14" x14ac:dyDescent="0.25">
      <c r="A2480" s="1">
        <v>880</v>
      </c>
      <c r="B2480" s="1" t="s">
        <v>215</v>
      </c>
      <c r="C2480" s="1" t="s">
        <v>4</v>
      </c>
      <c r="D2480" s="1">
        <v>37207</v>
      </c>
      <c r="E2480" s="1" t="s">
        <v>1138</v>
      </c>
      <c r="F2480" s="32" t="str">
        <f>VLOOKUP(E2480,Grupo!A:B,2,0)</f>
        <v>_TMX 02-5 m</v>
      </c>
      <c r="G2480" s="1">
        <v>1</v>
      </c>
      <c r="H2480" s="1">
        <v>38518</v>
      </c>
      <c r="I2480" s="2">
        <v>41450</v>
      </c>
      <c r="J2480" s="1">
        <v>12915</v>
      </c>
      <c r="K2480" s="3">
        <v>51387</v>
      </c>
      <c r="L2480" s="1">
        <v>8601</v>
      </c>
      <c r="M2480" s="1" t="s">
        <v>4</v>
      </c>
      <c r="N2480" s="1" t="s">
        <v>1259</v>
      </c>
    </row>
    <row r="2481" spans="1:14" x14ac:dyDescent="0.25">
      <c r="A2481" s="1">
        <v>10490</v>
      </c>
      <c r="B2481" s="1" t="s">
        <v>1016</v>
      </c>
      <c r="C2481" s="1" t="s">
        <v>79</v>
      </c>
      <c r="D2481" s="1">
        <v>47162</v>
      </c>
      <c r="E2481" s="1" t="s">
        <v>2023</v>
      </c>
      <c r="F2481" s="32" t="str">
        <f>VLOOKUP(E2481,Grupo!A:B,2,0)</f>
        <v>_TMX 06-10 m</v>
      </c>
      <c r="G2481" s="1">
        <v>1</v>
      </c>
      <c r="H2481" s="1">
        <v>38374</v>
      </c>
      <c r="I2481" s="2">
        <v>41450</v>
      </c>
      <c r="J2481" s="1">
        <v>12925</v>
      </c>
      <c r="K2481" s="3">
        <v>94500</v>
      </c>
      <c r="L2481" s="1">
        <v>8639</v>
      </c>
      <c r="M2481" s="1" t="s">
        <v>79</v>
      </c>
      <c r="N2481" s="1" t="s">
        <v>1622</v>
      </c>
    </row>
    <row r="2482" spans="1:14" x14ac:dyDescent="0.25">
      <c r="A2482" s="1">
        <v>2492</v>
      </c>
      <c r="B2482" s="1" t="s">
        <v>345</v>
      </c>
      <c r="C2482" s="1" t="s">
        <v>2</v>
      </c>
      <c r="D2482" s="1">
        <v>47395</v>
      </c>
      <c r="E2482" s="1" t="s">
        <v>1954</v>
      </c>
      <c r="F2482" s="32" t="str">
        <f>VLOOKUP(E2482,Grupo!A:B,2,0)</f>
        <v>_TMX 02-5 m</v>
      </c>
      <c r="G2482" s="1">
        <v>1</v>
      </c>
      <c r="H2482" s="1">
        <v>39242</v>
      </c>
      <c r="I2482" s="2">
        <v>41451</v>
      </c>
      <c r="J2482" s="1">
        <v>12938</v>
      </c>
      <c r="K2482" s="3">
        <v>47608</v>
      </c>
      <c r="L2482" s="1">
        <v>8649</v>
      </c>
      <c r="M2482" s="1" t="s">
        <v>2</v>
      </c>
      <c r="N2482" s="1" t="s">
        <v>1425</v>
      </c>
    </row>
    <row r="2483" spans="1:14" x14ac:dyDescent="0.25">
      <c r="A2483" s="1">
        <v>10082</v>
      </c>
      <c r="B2483" s="1" t="s">
        <v>835</v>
      </c>
      <c r="C2483" s="1" t="s">
        <v>4</v>
      </c>
      <c r="D2483" s="1">
        <v>46986</v>
      </c>
      <c r="E2483" s="1" t="s">
        <v>2122</v>
      </c>
      <c r="F2483" s="32" t="str">
        <f>VLOOKUP(E2483,Grupo!A:B,2,0)</f>
        <v>_TMX 02-5 m</v>
      </c>
      <c r="G2483" s="1">
        <v>1</v>
      </c>
      <c r="H2483" s="1">
        <v>38373</v>
      </c>
      <c r="I2483" s="2">
        <v>41451</v>
      </c>
      <c r="J2483" s="1">
        <v>12935</v>
      </c>
      <c r="K2483" s="3">
        <v>83000</v>
      </c>
      <c r="L2483" s="1">
        <v>8554</v>
      </c>
      <c r="M2483" s="1" t="s">
        <v>4</v>
      </c>
      <c r="N2483" s="1" t="s">
        <v>1514</v>
      </c>
    </row>
    <row r="2484" spans="1:14" x14ac:dyDescent="0.25">
      <c r="A2484" s="1">
        <v>1295</v>
      </c>
      <c r="B2484" s="1" t="s">
        <v>406</v>
      </c>
      <c r="C2484" s="1" t="s">
        <v>2</v>
      </c>
      <c r="D2484" s="1">
        <v>40757</v>
      </c>
      <c r="E2484" s="1" t="s">
        <v>1154</v>
      </c>
      <c r="F2484" s="32" t="str">
        <f>VLOOKUP(E2484,Grupo!A:B,2,0)</f>
        <v>_RX 0-11m</v>
      </c>
      <c r="G2484" s="1">
        <v>1</v>
      </c>
      <c r="H2484" s="1">
        <v>38728</v>
      </c>
      <c r="I2484" s="2">
        <v>41452</v>
      </c>
      <c r="J2484" s="1">
        <v>12947</v>
      </c>
      <c r="K2484" s="3">
        <v>91879</v>
      </c>
      <c r="L2484" s="1">
        <v>8645</v>
      </c>
      <c r="M2484" s="1" t="s">
        <v>2</v>
      </c>
      <c r="N2484" s="1" t="s">
        <v>1461</v>
      </c>
    </row>
    <row r="2485" spans="1:14" x14ac:dyDescent="0.25">
      <c r="A2485" s="1">
        <v>880</v>
      </c>
      <c r="B2485" s="1" t="s">
        <v>215</v>
      </c>
      <c r="C2485" s="1" t="s">
        <v>4</v>
      </c>
      <c r="D2485" s="1">
        <v>46986</v>
      </c>
      <c r="E2485" s="1" t="s">
        <v>2122</v>
      </c>
      <c r="F2485" s="32" t="str">
        <f>VLOOKUP(E2485,Grupo!A:B,2,0)</f>
        <v>_TMX 02-5 m</v>
      </c>
      <c r="G2485" s="1">
        <v>1</v>
      </c>
      <c r="H2485" s="1">
        <v>38520</v>
      </c>
      <c r="I2485" s="2">
        <v>41453</v>
      </c>
      <c r="J2485" s="1">
        <v>12956</v>
      </c>
      <c r="K2485" s="3">
        <v>81456</v>
      </c>
      <c r="L2485" s="1">
        <v>8630</v>
      </c>
      <c r="M2485" s="1" t="s">
        <v>4</v>
      </c>
      <c r="N2485" s="1" t="s">
        <v>1259</v>
      </c>
    </row>
    <row r="2486" spans="1:14" x14ac:dyDescent="0.25">
      <c r="A2486" s="1">
        <v>9402</v>
      </c>
      <c r="B2486" s="1" t="s">
        <v>728</v>
      </c>
      <c r="C2486" s="1" t="s">
        <v>10</v>
      </c>
      <c r="D2486" s="1">
        <v>35509</v>
      </c>
      <c r="E2486" s="1" t="s">
        <v>1168</v>
      </c>
      <c r="F2486" s="32" t="str">
        <f>VLOOKUP(E2486,Grupo!A:B,2,0)</f>
        <v>_Distribuidor_Ester</v>
      </c>
      <c r="G2486" s="1">
        <v>1</v>
      </c>
      <c r="H2486" s="1">
        <v>38389</v>
      </c>
      <c r="I2486" s="2">
        <v>41458</v>
      </c>
      <c r="J2486" s="1">
        <v>13003</v>
      </c>
      <c r="K2486" s="3">
        <v>60000</v>
      </c>
      <c r="L2486" s="1">
        <v>8605</v>
      </c>
      <c r="M2486" s="1" t="s">
        <v>10</v>
      </c>
      <c r="N2486" s="1" t="s">
        <v>1439</v>
      </c>
    </row>
    <row r="2487" spans="1:14" x14ac:dyDescent="0.25">
      <c r="A2487" s="1">
        <v>1295</v>
      </c>
      <c r="B2487" s="1" t="s">
        <v>406</v>
      </c>
      <c r="C2487" s="1" t="s">
        <v>2</v>
      </c>
      <c r="D2487" s="1">
        <v>46268</v>
      </c>
      <c r="E2487" s="1" t="s">
        <v>1985</v>
      </c>
      <c r="F2487" s="32" t="str">
        <f>VLOOKUP(E2487,Grupo!A:B,2,0)</f>
        <v>_Colhedoras</v>
      </c>
      <c r="G2487" s="1">
        <v>1</v>
      </c>
      <c r="H2487" s="1">
        <v>38729</v>
      </c>
      <c r="I2487" s="2">
        <v>41458</v>
      </c>
      <c r="J2487" s="1">
        <v>13004</v>
      </c>
      <c r="K2487" s="3">
        <v>24800</v>
      </c>
      <c r="L2487" s="1">
        <v>8633</v>
      </c>
      <c r="M2487" s="1" t="s">
        <v>2</v>
      </c>
      <c r="N2487" s="1" t="s">
        <v>1823</v>
      </c>
    </row>
    <row r="2488" spans="1:14" x14ac:dyDescent="0.25">
      <c r="A2488" s="1">
        <v>10805</v>
      </c>
      <c r="B2488" s="1" t="s">
        <v>1863</v>
      </c>
      <c r="C2488" s="1" t="s">
        <v>77</v>
      </c>
      <c r="D2488" s="1">
        <v>40526</v>
      </c>
      <c r="E2488" s="1" t="s">
        <v>1151</v>
      </c>
      <c r="F2488" s="32" t="str">
        <f>VLOOKUP(E2488,Grupo!A:B,2,0)</f>
        <v>_RX 0-11m</v>
      </c>
      <c r="G2488" s="1">
        <v>1</v>
      </c>
      <c r="H2488" s="1">
        <v>39071</v>
      </c>
      <c r="I2488" s="2">
        <v>41458</v>
      </c>
      <c r="J2488" s="1">
        <v>13017</v>
      </c>
      <c r="K2488" s="3">
        <v>131000</v>
      </c>
      <c r="L2488" s="1">
        <v>8652</v>
      </c>
      <c r="M2488" s="1" t="s">
        <v>77</v>
      </c>
      <c r="N2488" s="1" t="s">
        <v>2086</v>
      </c>
    </row>
    <row r="2489" spans="1:14" x14ac:dyDescent="0.25">
      <c r="A2489" s="1">
        <v>10782</v>
      </c>
      <c r="B2489" s="1" t="s">
        <v>1864</v>
      </c>
      <c r="C2489" s="1" t="s">
        <v>10</v>
      </c>
      <c r="D2489" s="1">
        <v>40526</v>
      </c>
      <c r="E2489" s="1" t="s">
        <v>1151</v>
      </c>
      <c r="F2489" s="32" t="str">
        <f>VLOOKUP(E2489,Grupo!A:B,2,0)</f>
        <v>_RX 0-11m</v>
      </c>
      <c r="G2489" s="1">
        <v>1</v>
      </c>
      <c r="H2489" s="1">
        <v>38909</v>
      </c>
      <c r="I2489" s="2">
        <v>41463</v>
      </c>
      <c r="J2489" s="1">
        <v>13062</v>
      </c>
      <c r="K2489" s="3">
        <v>130500</v>
      </c>
      <c r="L2489" s="1">
        <v>8635</v>
      </c>
      <c r="M2489" s="1" t="s">
        <v>10</v>
      </c>
      <c r="N2489" s="1" t="s">
        <v>1286</v>
      </c>
    </row>
    <row r="2490" spans="1:14" x14ac:dyDescent="0.25">
      <c r="A2490" s="1">
        <v>1295</v>
      </c>
      <c r="B2490" s="1" t="s">
        <v>406</v>
      </c>
      <c r="C2490" s="1" t="s">
        <v>2</v>
      </c>
      <c r="D2490" s="1">
        <v>46268</v>
      </c>
      <c r="E2490" s="1" t="s">
        <v>1985</v>
      </c>
      <c r="F2490" s="32" t="str">
        <f>VLOOKUP(E2490,Grupo!A:B,2,0)</f>
        <v>_Colhedoras</v>
      </c>
      <c r="G2490" s="1">
        <v>1</v>
      </c>
      <c r="H2490" s="1">
        <v>39059</v>
      </c>
      <c r="I2490" s="2">
        <v>41463</v>
      </c>
      <c r="J2490" s="1">
        <v>13075</v>
      </c>
      <c r="K2490" s="3">
        <v>24788</v>
      </c>
      <c r="L2490" s="1">
        <v>8654</v>
      </c>
      <c r="M2490" s="1" t="s">
        <v>2</v>
      </c>
      <c r="N2490" s="1" t="s">
        <v>1801</v>
      </c>
    </row>
    <row r="2491" spans="1:14" x14ac:dyDescent="0.25">
      <c r="A2491" s="1">
        <v>10554</v>
      </c>
      <c r="B2491" s="1" t="s">
        <v>1089</v>
      </c>
      <c r="C2491" s="1" t="s">
        <v>750</v>
      </c>
      <c r="D2491" s="1">
        <v>42247</v>
      </c>
      <c r="E2491" s="1" t="s">
        <v>2162</v>
      </c>
      <c r="F2491" s="32" t="str">
        <f>VLOOKUP(E2491,Grupo!A:B,2,0)</f>
        <v>_RX 15-20 m</v>
      </c>
      <c r="G2491" s="1">
        <v>1</v>
      </c>
      <c r="H2491" s="1">
        <v>39359</v>
      </c>
      <c r="I2491" s="2">
        <v>41463</v>
      </c>
      <c r="J2491" s="1">
        <v>13066</v>
      </c>
      <c r="K2491" s="3">
        <v>205000</v>
      </c>
      <c r="L2491" s="1"/>
      <c r="M2491" s="1" t="s">
        <v>750</v>
      </c>
      <c r="N2491" s="1" t="s">
        <v>1229</v>
      </c>
    </row>
    <row r="2492" spans="1:14" x14ac:dyDescent="0.25">
      <c r="A2492" s="1">
        <v>10554</v>
      </c>
      <c r="B2492" s="1" t="s">
        <v>1089</v>
      </c>
      <c r="C2492" s="1" t="s">
        <v>750</v>
      </c>
      <c r="D2492" s="1">
        <v>42540</v>
      </c>
      <c r="E2492" s="1" t="s">
        <v>2176</v>
      </c>
      <c r="F2492" s="32" t="str">
        <f>VLOOKUP(E2492,Grupo!A:B,2,0)</f>
        <v>_RX 25-27 M</v>
      </c>
      <c r="G2492" s="1">
        <v>1</v>
      </c>
      <c r="H2492" s="1">
        <v>39358</v>
      </c>
      <c r="I2492" s="2">
        <v>41463</v>
      </c>
      <c r="J2492" s="1">
        <v>13065</v>
      </c>
      <c r="K2492" s="3">
        <v>390450</v>
      </c>
      <c r="L2492" s="1"/>
      <c r="M2492" s="1" t="s">
        <v>750</v>
      </c>
      <c r="N2492" s="1" t="s">
        <v>1229</v>
      </c>
    </row>
    <row r="2493" spans="1:14" x14ac:dyDescent="0.25">
      <c r="A2493" s="1">
        <v>9402</v>
      </c>
      <c r="B2493" s="1" t="s">
        <v>728</v>
      </c>
      <c r="C2493" s="1" t="s">
        <v>10</v>
      </c>
      <c r="D2493" s="1">
        <v>42540</v>
      </c>
      <c r="E2493" s="1" t="s">
        <v>2176</v>
      </c>
      <c r="F2493" s="32" t="str">
        <f>VLOOKUP(E2493,Grupo!A:B,2,0)</f>
        <v>_RX 25-27 M</v>
      </c>
      <c r="G2493" s="1">
        <v>1</v>
      </c>
      <c r="H2493" s="1">
        <v>38620</v>
      </c>
      <c r="I2493" s="2">
        <v>41465</v>
      </c>
      <c r="J2493" s="1">
        <v>13084</v>
      </c>
      <c r="K2493" s="3">
        <v>322000</v>
      </c>
      <c r="L2493" s="1">
        <v>8604</v>
      </c>
      <c r="M2493" s="1" t="s">
        <v>10</v>
      </c>
      <c r="N2493" s="1" t="s">
        <v>1439</v>
      </c>
    </row>
    <row r="2494" spans="1:14" x14ac:dyDescent="0.25">
      <c r="A2494" s="1">
        <v>1046</v>
      </c>
      <c r="B2494" s="1" t="s">
        <v>325</v>
      </c>
      <c r="C2494" s="1" t="s">
        <v>29</v>
      </c>
      <c r="D2494" s="1">
        <v>46231</v>
      </c>
      <c r="E2494" s="1" t="s">
        <v>1164</v>
      </c>
      <c r="F2494" s="32" t="str">
        <f>VLOOKUP(E2494,Grupo!A:B,2,0)</f>
        <v>_Colhedoras</v>
      </c>
      <c r="G2494" s="1">
        <v>1</v>
      </c>
      <c r="H2494" s="1">
        <v>39275</v>
      </c>
      <c r="I2494" s="2">
        <v>41470</v>
      </c>
      <c r="J2494" s="1">
        <v>13128</v>
      </c>
      <c r="K2494" s="3">
        <v>34890</v>
      </c>
      <c r="L2494" s="1">
        <v>8662</v>
      </c>
      <c r="M2494" s="1" t="s">
        <v>29</v>
      </c>
      <c r="N2494" s="1" t="s">
        <v>1272</v>
      </c>
    </row>
    <row r="2495" spans="1:14" x14ac:dyDescent="0.25">
      <c r="A2495" s="1">
        <v>1295</v>
      </c>
      <c r="B2495" s="1" t="s">
        <v>406</v>
      </c>
      <c r="C2495" s="1" t="s">
        <v>2</v>
      </c>
      <c r="D2495" s="1">
        <v>39219</v>
      </c>
      <c r="E2495" s="1" t="s">
        <v>1156</v>
      </c>
      <c r="F2495" s="32" t="str">
        <f>VLOOKUP(E2495,Grupo!A:B,2,0)</f>
        <v>_RX 15-20 m</v>
      </c>
      <c r="G2495" s="1">
        <v>1</v>
      </c>
      <c r="H2495" s="1">
        <v>38577</v>
      </c>
      <c r="I2495" s="2">
        <v>41470</v>
      </c>
      <c r="J2495" s="1">
        <v>13135</v>
      </c>
      <c r="K2495" s="3">
        <v>138400</v>
      </c>
      <c r="L2495" s="1">
        <v>8626</v>
      </c>
      <c r="M2495" s="1" t="s">
        <v>2</v>
      </c>
      <c r="N2495" s="1" t="s">
        <v>1355</v>
      </c>
    </row>
    <row r="2496" spans="1:14" x14ac:dyDescent="0.25">
      <c r="A2496" s="1">
        <v>7366</v>
      </c>
      <c r="B2496" s="1" t="s">
        <v>50</v>
      </c>
      <c r="C2496" s="1" t="s">
        <v>2</v>
      </c>
      <c r="D2496" s="1">
        <v>31744</v>
      </c>
      <c r="E2496" s="1" t="s">
        <v>1153</v>
      </c>
      <c r="F2496" s="32" t="str">
        <f>VLOOKUP(E2496,Grupo!A:B,2,0)</f>
        <v>_RX 0-11m</v>
      </c>
      <c r="G2496" s="1">
        <v>1</v>
      </c>
      <c r="H2496" s="1">
        <v>38960</v>
      </c>
      <c r="I2496" s="2">
        <v>41470</v>
      </c>
      <c r="J2496" s="1">
        <v>13123</v>
      </c>
      <c r="K2496" s="3">
        <v>66500</v>
      </c>
      <c r="L2496" s="1">
        <v>8658</v>
      </c>
      <c r="M2496" s="1" t="s">
        <v>2</v>
      </c>
      <c r="N2496" s="1" t="s">
        <v>1222</v>
      </c>
    </row>
    <row r="2497" spans="1:14" x14ac:dyDescent="0.25">
      <c r="A2497" s="1">
        <v>7366</v>
      </c>
      <c r="B2497" s="1" t="s">
        <v>50</v>
      </c>
      <c r="C2497" s="1" t="s">
        <v>2</v>
      </c>
      <c r="D2497" s="1">
        <v>31744</v>
      </c>
      <c r="E2497" s="1" t="s">
        <v>1153</v>
      </c>
      <c r="F2497" s="32" t="str">
        <f>VLOOKUP(E2497,Grupo!A:B,2,0)</f>
        <v>_RX 0-11m</v>
      </c>
      <c r="G2497" s="1">
        <v>1</v>
      </c>
      <c r="H2497" s="1">
        <v>38873</v>
      </c>
      <c r="I2497" s="2">
        <v>41470</v>
      </c>
      <c r="J2497" s="1">
        <v>13124</v>
      </c>
      <c r="K2497" s="3">
        <v>74076.5</v>
      </c>
      <c r="L2497" s="1">
        <v>8657</v>
      </c>
      <c r="M2497" s="1" t="s">
        <v>2</v>
      </c>
      <c r="N2497" s="1" t="s">
        <v>1222</v>
      </c>
    </row>
    <row r="2498" spans="1:14" x14ac:dyDescent="0.25">
      <c r="A2498" s="1">
        <v>9665</v>
      </c>
      <c r="B2498" s="1" t="s">
        <v>649</v>
      </c>
      <c r="C2498" s="1" t="s">
        <v>29</v>
      </c>
      <c r="D2498" s="1">
        <v>46268</v>
      </c>
      <c r="E2498" s="1" t="s">
        <v>1985</v>
      </c>
      <c r="F2498" s="32" t="str">
        <f>VLOOKUP(E2498,Grupo!A:B,2,0)</f>
        <v>_Colhedoras</v>
      </c>
      <c r="G2498" s="1">
        <v>1</v>
      </c>
      <c r="H2498" s="1">
        <v>39216</v>
      </c>
      <c r="I2498" s="2">
        <v>41473</v>
      </c>
      <c r="J2498" s="1">
        <v>13193</v>
      </c>
      <c r="K2498" s="3">
        <v>30500</v>
      </c>
      <c r="L2498" s="1">
        <v>8665</v>
      </c>
      <c r="M2498" s="1" t="s">
        <v>29</v>
      </c>
      <c r="N2498" s="1" t="s">
        <v>1537</v>
      </c>
    </row>
    <row r="2499" spans="1:14" x14ac:dyDescent="0.25">
      <c r="A2499" s="1">
        <v>9470</v>
      </c>
      <c r="B2499" s="1" t="s">
        <v>1109</v>
      </c>
      <c r="C2499" s="1" t="s">
        <v>29</v>
      </c>
      <c r="D2499" s="1">
        <v>46231</v>
      </c>
      <c r="E2499" s="1" t="s">
        <v>1164</v>
      </c>
      <c r="F2499" s="32" t="str">
        <f>VLOOKUP(E2499,Grupo!A:B,2,0)</f>
        <v>_Colhedoras</v>
      </c>
      <c r="G2499" s="1">
        <v>1</v>
      </c>
      <c r="H2499" s="1">
        <v>39355</v>
      </c>
      <c r="I2499" s="2">
        <v>41473</v>
      </c>
      <c r="J2499" s="1">
        <v>13187</v>
      </c>
      <c r="K2499" s="3">
        <v>34879.22</v>
      </c>
      <c r="L2499" s="1">
        <v>8663</v>
      </c>
      <c r="M2499" s="1" t="s">
        <v>29</v>
      </c>
      <c r="N2499" s="1" t="s">
        <v>1835</v>
      </c>
    </row>
    <row r="2500" spans="1:14" x14ac:dyDescent="0.25">
      <c r="A2500" s="1">
        <v>10711</v>
      </c>
      <c r="B2500" s="1" t="s">
        <v>1098</v>
      </c>
      <c r="C2500" s="1" t="s">
        <v>29</v>
      </c>
      <c r="D2500" s="1">
        <v>46231</v>
      </c>
      <c r="E2500" s="1" t="s">
        <v>1164</v>
      </c>
      <c r="F2500" s="32" t="str">
        <f>VLOOKUP(E2500,Grupo!A:B,2,0)</f>
        <v>_Colhedoras</v>
      </c>
      <c r="G2500" s="1">
        <v>1</v>
      </c>
      <c r="H2500" s="1">
        <v>39338</v>
      </c>
      <c r="I2500" s="2">
        <v>41473</v>
      </c>
      <c r="J2500" s="1">
        <v>13195</v>
      </c>
      <c r="K2500" s="3">
        <v>36714</v>
      </c>
      <c r="L2500" s="1">
        <v>8644</v>
      </c>
      <c r="M2500" s="1" t="s">
        <v>29</v>
      </c>
      <c r="N2500" s="1" t="s">
        <v>1865</v>
      </c>
    </row>
    <row r="2501" spans="1:14" x14ac:dyDescent="0.25">
      <c r="A2501" s="1">
        <v>2493</v>
      </c>
      <c r="B2501" s="1" t="s">
        <v>353</v>
      </c>
      <c r="C2501" s="1" t="s">
        <v>2</v>
      </c>
      <c r="D2501" s="1">
        <v>39219</v>
      </c>
      <c r="E2501" s="1" t="s">
        <v>1156</v>
      </c>
      <c r="F2501" s="32" t="str">
        <f>VLOOKUP(E2501,Grupo!A:B,2,0)</f>
        <v>_RX 15-20 m</v>
      </c>
      <c r="G2501" s="1">
        <v>1</v>
      </c>
      <c r="H2501" s="1">
        <v>39445</v>
      </c>
      <c r="I2501" s="2">
        <v>41473</v>
      </c>
      <c r="J2501" s="1">
        <v>13199</v>
      </c>
      <c r="K2501" s="3">
        <v>165000</v>
      </c>
      <c r="L2501" s="1">
        <v>8668</v>
      </c>
      <c r="M2501" s="1" t="s">
        <v>2</v>
      </c>
      <c r="N2501" s="1" t="s">
        <v>1333</v>
      </c>
    </row>
    <row r="2502" spans="1:14" x14ac:dyDescent="0.25">
      <c r="A2502" s="1">
        <v>1046</v>
      </c>
      <c r="B2502" s="1" t="s">
        <v>37</v>
      </c>
      <c r="C2502" s="1" t="s">
        <v>29</v>
      </c>
      <c r="D2502" s="1">
        <v>41815</v>
      </c>
      <c r="E2502" s="32" t="s">
        <v>2940</v>
      </c>
      <c r="F2502" s="32" t="str">
        <f>VLOOKUP(E2502,Grupo!A:B,2,0)</f>
        <v>_VM 2-8 m</v>
      </c>
      <c r="G2502" s="1">
        <v>1</v>
      </c>
      <c r="H2502" s="1">
        <v>38753</v>
      </c>
      <c r="I2502" s="2">
        <v>41477</v>
      </c>
      <c r="J2502" s="1">
        <v>13223</v>
      </c>
      <c r="K2502" s="3">
        <v>45311</v>
      </c>
      <c r="L2502" s="1">
        <v>8666</v>
      </c>
      <c r="M2502" s="1" t="s">
        <v>29</v>
      </c>
      <c r="N2502" s="1" t="s">
        <v>1213</v>
      </c>
    </row>
    <row r="2503" spans="1:14" x14ac:dyDescent="0.25">
      <c r="A2503" s="1">
        <v>880</v>
      </c>
      <c r="B2503" s="1" t="s">
        <v>215</v>
      </c>
      <c r="C2503" s="1" t="s">
        <v>4</v>
      </c>
      <c r="D2503" s="1">
        <v>47354</v>
      </c>
      <c r="E2503" s="1" t="s">
        <v>1956</v>
      </c>
      <c r="F2503" s="32" t="str">
        <f>VLOOKUP(E2503,Grupo!A:B,2,0)</f>
        <v>_TMX 02-5 m</v>
      </c>
      <c r="G2503" s="1">
        <v>1</v>
      </c>
      <c r="H2503" s="1">
        <v>38519</v>
      </c>
      <c r="I2503" s="2">
        <v>41478</v>
      </c>
      <c r="J2503" s="1">
        <v>13254</v>
      </c>
      <c r="K2503" s="3">
        <v>51387</v>
      </c>
      <c r="L2503" s="1">
        <v>8620</v>
      </c>
      <c r="M2503" s="1" t="s">
        <v>4</v>
      </c>
      <c r="N2503" s="1" t="s">
        <v>1259</v>
      </c>
    </row>
    <row r="2504" spans="1:14" x14ac:dyDescent="0.25">
      <c r="A2504" s="1">
        <v>880</v>
      </c>
      <c r="B2504" s="1" t="s">
        <v>215</v>
      </c>
      <c r="C2504" s="1" t="s">
        <v>4</v>
      </c>
      <c r="D2504" s="1">
        <v>47160</v>
      </c>
      <c r="E2504" s="1" t="s">
        <v>1146</v>
      </c>
      <c r="F2504" s="32" t="str">
        <f>VLOOKUP(E2504,Grupo!A:B,2,0)</f>
        <v>_TMX 06-10 m</v>
      </c>
      <c r="G2504" s="1">
        <v>1</v>
      </c>
      <c r="H2504" s="1">
        <v>38803</v>
      </c>
      <c r="I2504" s="2">
        <v>41478</v>
      </c>
      <c r="J2504" s="1">
        <v>13252</v>
      </c>
      <c r="K2504" s="3">
        <v>70747.19</v>
      </c>
      <c r="L2504" s="1">
        <v>8664</v>
      </c>
      <c r="M2504" s="1" t="s">
        <v>4</v>
      </c>
      <c r="N2504" s="1" t="s">
        <v>1259</v>
      </c>
    </row>
    <row r="2505" spans="1:14" x14ac:dyDescent="0.25">
      <c r="A2505" s="1">
        <v>880</v>
      </c>
      <c r="B2505" s="1" t="s">
        <v>215</v>
      </c>
      <c r="C2505" s="1" t="s">
        <v>4</v>
      </c>
      <c r="D2505" s="1">
        <v>35520</v>
      </c>
      <c r="E2505" s="1" t="s">
        <v>1169</v>
      </c>
      <c r="F2505" s="32" t="str">
        <f>VLOOKUP(E2505,Grupo!A:B,2,0)</f>
        <v>_Wagon</v>
      </c>
      <c r="G2505" s="1">
        <v>1</v>
      </c>
      <c r="H2505" s="1">
        <v>38804</v>
      </c>
      <c r="I2505" s="2">
        <v>41478</v>
      </c>
      <c r="J2505" s="1">
        <v>13253</v>
      </c>
      <c r="K2505" s="3">
        <v>57950</v>
      </c>
      <c r="L2505" s="1">
        <v>8669</v>
      </c>
      <c r="M2505" s="1" t="s">
        <v>4</v>
      </c>
      <c r="N2505" s="1" t="s">
        <v>1259</v>
      </c>
    </row>
    <row r="2506" spans="1:14" x14ac:dyDescent="0.25">
      <c r="A2506" s="1">
        <v>10695</v>
      </c>
      <c r="B2506" s="1" t="s">
        <v>1099</v>
      </c>
      <c r="C2506" s="1" t="s">
        <v>1</v>
      </c>
      <c r="D2506" s="1">
        <v>31744</v>
      </c>
      <c r="E2506" s="1" t="s">
        <v>1153</v>
      </c>
      <c r="F2506" s="32" t="str">
        <f>VLOOKUP(E2506,Grupo!A:B,2,0)</f>
        <v>_RX 0-11m</v>
      </c>
      <c r="G2506" s="1">
        <v>1</v>
      </c>
      <c r="H2506" s="1">
        <v>38961</v>
      </c>
      <c r="I2506" s="2">
        <v>41479</v>
      </c>
      <c r="J2506" s="1">
        <v>13263</v>
      </c>
      <c r="K2506" s="3">
        <v>73213</v>
      </c>
      <c r="L2506" s="1">
        <v>8621</v>
      </c>
      <c r="M2506" s="1" t="s">
        <v>1</v>
      </c>
      <c r="N2506" s="1" t="s">
        <v>1278</v>
      </c>
    </row>
    <row r="2507" spans="1:14" x14ac:dyDescent="0.25">
      <c r="A2507" s="1">
        <v>10779</v>
      </c>
      <c r="B2507" s="1" t="s">
        <v>1866</v>
      </c>
      <c r="C2507" s="1" t="s">
        <v>67</v>
      </c>
      <c r="D2507" s="1">
        <v>46231</v>
      </c>
      <c r="E2507" s="1" t="s">
        <v>1164</v>
      </c>
      <c r="F2507" s="32" t="str">
        <f>VLOOKUP(E2507,Grupo!A:B,2,0)</f>
        <v>_Colhedoras</v>
      </c>
      <c r="G2507" s="1">
        <v>1</v>
      </c>
      <c r="H2507" s="1">
        <v>38630</v>
      </c>
      <c r="I2507" s="2">
        <v>41484</v>
      </c>
      <c r="J2507" s="1">
        <v>13296</v>
      </c>
      <c r="K2507" s="3">
        <v>38360</v>
      </c>
      <c r="L2507" s="1">
        <v>8648</v>
      </c>
      <c r="M2507" s="1" t="s">
        <v>67</v>
      </c>
      <c r="N2507" s="1" t="s">
        <v>1607</v>
      </c>
    </row>
    <row r="2508" spans="1:14" x14ac:dyDescent="0.25">
      <c r="A2508" s="1">
        <v>10779</v>
      </c>
      <c r="B2508" s="1" t="s">
        <v>1866</v>
      </c>
      <c r="C2508" s="1" t="s">
        <v>67</v>
      </c>
      <c r="D2508" s="1">
        <v>46231</v>
      </c>
      <c r="E2508" s="1" t="s">
        <v>1164</v>
      </c>
      <c r="F2508" s="32" t="str">
        <f>VLOOKUP(E2508,Grupo!A:B,2,0)</f>
        <v>_Colhedoras</v>
      </c>
      <c r="G2508" s="1">
        <v>1</v>
      </c>
      <c r="H2508" s="1">
        <v>38632</v>
      </c>
      <c r="I2508" s="2">
        <v>41484</v>
      </c>
      <c r="J2508" s="1">
        <v>13297</v>
      </c>
      <c r="K2508" s="3">
        <v>38360</v>
      </c>
      <c r="L2508" s="1">
        <v>8647</v>
      </c>
      <c r="M2508" s="1" t="s">
        <v>67</v>
      </c>
      <c r="N2508" s="1" t="s">
        <v>1607</v>
      </c>
    </row>
    <row r="2509" spans="1:14" x14ac:dyDescent="0.25">
      <c r="A2509" s="1">
        <v>10779</v>
      </c>
      <c r="B2509" s="1" t="s">
        <v>1866</v>
      </c>
      <c r="C2509" s="1" t="s">
        <v>67</v>
      </c>
      <c r="D2509" s="1">
        <v>37201</v>
      </c>
      <c r="E2509" s="1" t="s">
        <v>2009</v>
      </c>
      <c r="F2509" s="32" t="str">
        <f>VLOOKUP(E2509,Grupo!A:B,2,0)</f>
        <v>_TMX 12-15 m</v>
      </c>
      <c r="G2509" s="1">
        <v>1</v>
      </c>
      <c r="H2509" s="1">
        <v>38633</v>
      </c>
      <c r="I2509" s="2">
        <v>41484</v>
      </c>
      <c r="J2509" s="1">
        <v>13300</v>
      </c>
      <c r="K2509" s="3">
        <v>152458</v>
      </c>
      <c r="L2509" s="1">
        <v>8659</v>
      </c>
      <c r="M2509" s="1" t="s">
        <v>67</v>
      </c>
      <c r="N2509" s="1" t="s">
        <v>1607</v>
      </c>
    </row>
    <row r="2510" spans="1:14" x14ac:dyDescent="0.25">
      <c r="A2510" s="1">
        <v>10779</v>
      </c>
      <c r="B2510" s="1" t="s">
        <v>1866</v>
      </c>
      <c r="C2510" s="1" t="s">
        <v>67</v>
      </c>
      <c r="D2510" s="1">
        <v>46905</v>
      </c>
      <c r="E2510" s="1" t="s">
        <v>2041</v>
      </c>
      <c r="F2510" s="32" t="e">
        <f>VLOOKUP(E2510,Grupo!A:B,2,0)</f>
        <v>#N/A</v>
      </c>
      <c r="G2510" s="1">
        <v>1</v>
      </c>
      <c r="H2510" s="1">
        <v>38645</v>
      </c>
      <c r="I2510" s="2">
        <v>41484</v>
      </c>
      <c r="J2510" s="1">
        <v>13302</v>
      </c>
      <c r="K2510" s="3">
        <v>142622</v>
      </c>
      <c r="L2510" s="1">
        <v>8660</v>
      </c>
      <c r="M2510" s="1" t="s">
        <v>67</v>
      </c>
      <c r="N2510" s="1" t="s">
        <v>1607</v>
      </c>
    </row>
    <row r="2511" spans="1:14" x14ac:dyDescent="0.25">
      <c r="A2511" s="1">
        <v>9942</v>
      </c>
      <c r="B2511" s="1" t="s">
        <v>852</v>
      </c>
      <c r="C2511" s="1" t="s">
        <v>2</v>
      </c>
      <c r="D2511" s="1">
        <v>46268</v>
      </c>
      <c r="E2511" s="1" t="s">
        <v>1985</v>
      </c>
      <c r="F2511" s="32" t="str">
        <f>VLOOKUP(E2511,Grupo!A:B,2,0)</f>
        <v>_Colhedoras</v>
      </c>
      <c r="G2511" s="1">
        <v>1</v>
      </c>
      <c r="H2511" s="1">
        <v>38628</v>
      </c>
      <c r="I2511" s="2">
        <v>41485</v>
      </c>
      <c r="J2511" s="1">
        <v>13318</v>
      </c>
      <c r="K2511" s="3">
        <v>25555</v>
      </c>
      <c r="L2511" s="1">
        <v>8616</v>
      </c>
      <c r="M2511" s="1" t="s">
        <v>2</v>
      </c>
      <c r="N2511" s="1" t="s">
        <v>1674</v>
      </c>
    </row>
    <row r="2512" spans="1:14" x14ac:dyDescent="0.25">
      <c r="A2512" s="1">
        <v>7366</v>
      </c>
      <c r="B2512" s="1" t="s">
        <v>50</v>
      </c>
      <c r="C2512" s="1" t="s">
        <v>2</v>
      </c>
      <c r="D2512" s="1">
        <v>35873</v>
      </c>
      <c r="E2512" s="1" t="s">
        <v>1155</v>
      </c>
      <c r="F2512" s="32" t="str">
        <f>VLOOKUP(E2512,Grupo!A:B,2,0)</f>
        <v>_RX 15-20 m</v>
      </c>
      <c r="G2512" s="1">
        <v>1</v>
      </c>
      <c r="H2512" s="1">
        <v>38959</v>
      </c>
      <c r="I2512" s="2">
        <v>41485</v>
      </c>
      <c r="J2512" s="1">
        <v>13313</v>
      </c>
      <c r="K2512" s="3">
        <v>144932.71</v>
      </c>
      <c r="L2512" s="1">
        <v>8661</v>
      </c>
      <c r="M2512" s="1" t="s">
        <v>2</v>
      </c>
      <c r="N2512" s="1" t="s">
        <v>1222</v>
      </c>
    </row>
    <row r="2513" spans="1:14" x14ac:dyDescent="0.25">
      <c r="A2513" s="1">
        <v>9942</v>
      </c>
      <c r="B2513" s="1" t="s">
        <v>852</v>
      </c>
      <c r="C2513" s="1" t="s">
        <v>2</v>
      </c>
      <c r="D2513" s="1">
        <v>47164</v>
      </c>
      <c r="E2513" s="1" t="s">
        <v>1955</v>
      </c>
      <c r="F2513" s="32" t="str">
        <f>VLOOKUP(E2513,Grupo!A:B,2,0)</f>
        <v>_TMX 06-10 m</v>
      </c>
      <c r="G2513" s="1">
        <v>1</v>
      </c>
      <c r="H2513" s="1">
        <v>38627</v>
      </c>
      <c r="I2513" s="2">
        <v>41485</v>
      </c>
      <c r="J2513" s="1">
        <v>13317</v>
      </c>
      <c r="K2513" s="3">
        <v>59820</v>
      </c>
      <c r="L2513" s="1">
        <v>8617</v>
      </c>
      <c r="M2513" s="1" t="s">
        <v>2</v>
      </c>
      <c r="N2513" s="1" t="s">
        <v>1674</v>
      </c>
    </row>
    <row r="2514" spans="1:14" x14ac:dyDescent="0.25">
      <c r="A2514" s="1">
        <v>10766</v>
      </c>
      <c r="B2514" s="1" t="s">
        <v>1867</v>
      </c>
      <c r="C2514" s="1" t="s">
        <v>2</v>
      </c>
      <c r="D2514" s="1">
        <v>47354</v>
      </c>
      <c r="E2514" s="1" t="s">
        <v>1956</v>
      </c>
      <c r="F2514" s="32" t="str">
        <f>VLOOKUP(E2514,Grupo!A:B,2,0)</f>
        <v>_TMX 02-5 m</v>
      </c>
      <c r="G2514" s="1">
        <v>1</v>
      </c>
      <c r="H2514" s="1">
        <v>38466</v>
      </c>
      <c r="I2514" s="2">
        <v>41486</v>
      </c>
      <c r="J2514" s="1">
        <v>13338</v>
      </c>
      <c r="K2514" s="3">
        <v>50500</v>
      </c>
      <c r="L2514" s="1">
        <v>8646</v>
      </c>
      <c r="M2514" s="1" t="s">
        <v>2</v>
      </c>
      <c r="N2514" s="1" t="s">
        <v>1334</v>
      </c>
    </row>
    <row r="2515" spans="1:14" x14ac:dyDescent="0.25">
      <c r="A2515" s="1">
        <v>2532</v>
      </c>
      <c r="B2515" s="1" t="s">
        <v>452</v>
      </c>
      <c r="C2515" s="1" t="s">
        <v>10</v>
      </c>
      <c r="D2515" s="1">
        <v>40526</v>
      </c>
      <c r="E2515" s="1" t="s">
        <v>1151</v>
      </c>
      <c r="F2515" s="32" t="str">
        <f>VLOOKUP(E2515,Grupo!A:B,2,0)</f>
        <v>_RX 0-11m</v>
      </c>
      <c r="G2515" s="1">
        <v>1</v>
      </c>
      <c r="H2515" s="1">
        <v>39218</v>
      </c>
      <c r="I2515" s="2">
        <v>41487</v>
      </c>
      <c r="J2515" s="1">
        <v>13365</v>
      </c>
      <c r="K2515" s="3">
        <v>105000</v>
      </c>
      <c r="L2515" s="1">
        <v>8671</v>
      </c>
      <c r="M2515" s="1" t="s">
        <v>10</v>
      </c>
      <c r="N2515" s="1" t="s">
        <v>1218</v>
      </c>
    </row>
    <row r="2516" spans="1:14" x14ac:dyDescent="0.25">
      <c r="A2516" s="1">
        <v>880</v>
      </c>
      <c r="B2516" s="1" t="s">
        <v>215</v>
      </c>
      <c r="C2516" s="1" t="s">
        <v>4</v>
      </c>
      <c r="D2516" s="1">
        <v>42738</v>
      </c>
      <c r="E2516" s="1" t="s">
        <v>1171</v>
      </c>
      <c r="F2516" s="32" t="str">
        <f>VLOOKUP(E2516,Grupo!A:B,2,0)</f>
        <v>_Distribuidor_Ester</v>
      </c>
      <c r="G2516" s="1">
        <v>1</v>
      </c>
      <c r="H2516" s="1">
        <v>39200</v>
      </c>
      <c r="I2516" s="2">
        <v>41488</v>
      </c>
      <c r="J2516" s="1">
        <v>13387</v>
      </c>
      <c r="K2516" s="3">
        <v>28910.92</v>
      </c>
      <c r="L2516" s="1">
        <v>8687</v>
      </c>
      <c r="M2516" s="1" t="s">
        <v>4</v>
      </c>
      <c r="N2516" s="1" t="s">
        <v>1259</v>
      </c>
    </row>
    <row r="2517" spans="1:14" x14ac:dyDescent="0.25">
      <c r="A2517" s="1">
        <v>880</v>
      </c>
      <c r="B2517" s="1" t="s">
        <v>215</v>
      </c>
      <c r="C2517" s="1" t="s">
        <v>4</v>
      </c>
      <c r="D2517" s="1">
        <v>40526</v>
      </c>
      <c r="E2517" s="1" t="s">
        <v>1151</v>
      </c>
      <c r="F2517" s="32" t="str">
        <f>VLOOKUP(E2517,Grupo!A:B,2,0)</f>
        <v>_RX 0-11m</v>
      </c>
      <c r="G2517" s="1">
        <v>1</v>
      </c>
      <c r="H2517" s="1">
        <v>38907</v>
      </c>
      <c r="I2517" s="2">
        <v>41488</v>
      </c>
      <c r="J2517" s="1">
        <v>13386</v>
      </c>
      <c r="K2517" s="3">
        <v>112532</v>
      </c>
      <c r="L2517" s="1">
        <v>8670</v>
      </c>
      <c r="M2517" s="1" t="s">
        <v>4</v>
      </c>
      <c r="N2517" s="1" t="s">
        <v>1259</v>
      </c>
    </row>
    <row r="2518" spans="1:14" x14ac:dyDescent="0.25">
      <c r="A2518" s="1">
        <v>10276</v>
      </c>
      <c r="B2518" s="1" t="s">
        <v>1014</v>
      </c>
      <c r="C2518" s="1" t="s">
        <v>4</v>
      </c>
      <c r="D2518" s="1">
        <v>47395</v>
      </c>
      <c r="E2518" s="1" t="s">
        <v>1954</v>
      </c>
      <c r="F2518" s="32" t="str">
        <f>VLOOKUP(E2518,Grupo!A:B,2,0)</f>
        <v>_TMX 02-5 m</v>
      </c>
      <c r="G2518" s="1">
        <v>1</v>
      </c>
      <c r="H2518" s="1">
        <v>38904</v>
      </c>
      <c r="I2518" s="2">
        <v>41491</v>
      </c>
      <c r="J2518" s="1">
        <v>13398</v>
      </c>
      <c r="K2518" s="3">
        <v>53880</v>
      </c>
      <c r="L2518" s="1">
        <v>8681</v>
      </c>
      <c r="M2518" s="1" t="s">
        <v>4</v>
      </c>
      <c r="N2518" s="1" t="s">
        <v>1219</v>
      </c>
    </row>
    <row r="2519" spans="1:14" x14ac:dyDescent="0.25">
      <c r="A2519" s="1">
        <v>9736</v>
      </c>
      <c r="B2519" s="1" t="s">
        <v>858</v>
      </c>
      <c r="C2519" s="1" t="s">
        <v>2</v>
      </c>
      <c r="D2519" s="1">
        <v>31744</v>
      </c>
      <c r="E2519" s="1" t="s">
        <v>1153</v>
      </c>
      <c r="F2519" s="32" t="str">
        <f>VLOOKUP(E2519,Grupo!A:B,2,0)</f>
        <v>_RX 0-11m</v>
      </c>
      <c r="G2519" s="1">
        <v>1</v>
      </c>
      <c r="H2519" s="1">
        <v>39252</v>
      </c>
      <c r="I2519" s="2">
        <v>41492</v>
      </c>
      <c r="J2519" s="1">
        <v>13418</v>
      </c>
      <c r="K2519" s="3">
        <v>75000</v>
      </c>
      <c r="L2519" s="1">
        <v>8679</v>
      </c>
      <c r="M2519" s="1" t="s">
        <v>2</v>
      </c>
      <c r="N2519" s="1" t="s">
        <v>1868</v>
      </c>
    </row>
    <row r="2520" spans="1:14" x14ac:dyDescent="0.25">
      <c r="A2520" s="1">
        <v>2779</v>
      </c>
      <c r="B2520" s="1" t="s">
        <v>458</v>
      </c>
      <c r="C2520" s="1" t="s">
        <v>2</v>
      </c>
      <c r="D2520" s="1">
        <v>47164</v>
      </c>
      <c r="E2520" s="1" t="s">
        <v>1955</v>
      </c>
      <c r="F2520" s="32" t="str">
        <f>VLOOKUP(E2520,Grupo!A:B,2,0)</f>
        <v>_TMX 06-10 m</v>
      </c>
      <c r="G2520" s="1">
        <v>1</v>
      </c>
      <c r="H2520" s="1">
        <v>38727</v>
      </c>
      <c r="I2520" s="2">
        <v>41492</v>
      </c>
      <c r="J2520" s="1">
        <v>13425</v>
      </c>
      <c r="K2520" s="3">
        <v>59500</v>
      </c>
      <c r="L2520" s="1">
        <v>8643</v>
      </c>
      <c r="M2520" s="1" t="s">
        <v>2</v>
      </c>
      <c r="N2520" s="1" t="s">
        <v>1441</v>
      </c>
    </row>
    <row r="2521" spans="1:14" x14ac:dyDescent="0.25">
      <c r="A2521" s="1">
        <v>7908</v>
      </c>
      <c r="B2521" s="1" t="s">
        <v>102</v>
      </c>
      <c r="C2521" s="1" t="s">
        <v>2</v>
      </c>
      <c r="D2521" s="1">
        <v>46231</v>
      </c>
      <c r="E2521" s="1" t="s">
        <v>1164</v>
      </c>
      <c r="F2521" s="32" t="str">
        <f>VLOOKUP(E2521,Grupo!A:B,2,0)</f>
        <v>_Colhedoras</v>
      </c>
      <c r="G2521" s="1">
        <v>1</v>
      </c>
      <c r="H2521" s="1">
        <v>39725</v>
      </c>
      <c r="I2521" s="2">
        <v>41493</v>
      </c>
      <c r="J2521" s="1">
        <v>13444</v>
      </c>
      <c r="K2521" s="3">
        <v>24929.1</v>
      </c>
      <c r="L2521" s="1">
        <v>8684</v>
      </c>
      <c r="M2521" s="1" t="s">
        <v>2</v>
      </c>
      <c r="N2521" s="1" t="s">
        <v>1245</v>
      </c>
    </row>
    <row r="2522" spans="1:14" x14ac:dyDescent="0.25">
      <c r="A2522" s="1">
        <v>10451</v>
      </c>
      <c r="B2522" s="1" t="s">
        <v>996</v>
      </c>
      <c r="C2522" s="1" t="s">
        <v>2</v>
      </c>
      <c r="D2522" s="1">
        <v>46986</v>
      </c>
      <c r="E2522" s="1" t="s">
        <v>2122</v>
      </c>
      <c r="F2522" s="32" t="str">
        <f>VLOOKUP(E2522,Grupo!A:B,2,0)</f>
        <v>_TMX 02-5 m</v>
      </c>
      <c r="G2522" s="1">
        <v>1</v>
      </c>
      <c r="H2522" s="1">
        <v>39439</v>
      </c>
      <c r="I2522" s="2">
        <v>41493</v>
      </c>
      <c r="J2522" s="1">
        <v>13438</v>
      </c>
      <c r="K2522" s="3">
        <v>73491</v>
      </c>
      <c r="L2522" s="1"/>
      <c r="M2522" s="1" t="s">
        <v>2</v>
      </c>
      <c r="N2522" s="1" t="s">
        <v>1649</v>
      </c>
    </row>
    <row r="2523" spans="1:14" x14ac:dyDescent="0.25">
      <c r="A2523" s="1">
        <v>7457</v>
      </c>
      <c r="B2523" s="1" t="s">
        <v>368</v>
      </c>
      <c r="C2523" s="1" t="s">
        <v>2</v>
      </c>
      <c r="D2523" s="1">
        <v>47395</v>
      </c>
      <c r="E2523" s="1" t="s">
        <v>1954</v>
      </c>
      <c r="F2523" s="32" t="str">
        <f>VLOOKUP(E2523,Grupo!A:B,2,0)</f>
        <v>_TMX 02-5 m</v>
      </c>
      <c r="G2523" s="1">
        <v>1</v>
      </c>
      <c r="H2523" s="1">
        <v>38472</v>
      </c>
      <c r="I2523" s="2">
        <v>41494</v>
      </c>
      <c r="J2523" s="1">
        <v>13459</v>
      </c>
      <c r="K2523" s="3">
        <v>52000</v>
      </c>
      <c r="L2523" s="1">
        <v>8655</v>
      </c>
      <c r="M2523" s="1" t="s">
        <v>2</v>
      </c>
      <c r="N2523" s="1" t="s">
        <v>1437</v>
      </c>
    </row>
    <row r="2524" spans="1:14" x14ac:dyDescent="0.25">
      <c r="A2524" s="1">
        <v>7366</v>
      </c>
      <c r="B2524" s="1" t="s">
        <v>50</v>
      </c>
      <c r="C2524" s="1" t="s">
        <v>2</v>
      </c>
      <c r="D2524" s="1">
        <v>31744</v>
      </c>
      <c r="E2524" s="1" t="s">
        <v>1153</v>
      </c>
      <c r="F2524" s="32" t="str">
        <f>VLOOKUP(E2524,Grupo!A:B,2,0)</f>
        <v>_RX 0-11m</v>
      </c>
      <c r="G2524" s="1">
        <v>1</v>
      </c>
      <c r="H2524" s="1">
        <v>39243</v>
      </c>
      <c r="I2524" s="2">
        <v>41495</v>
      </c>
      <c r="J2524" s="1">
        <v>13482</v>
      </c>
      <c r="K2524" s="3">
        <v>86000</v>
      </c>
      <c r="L2524" s="1">
        <v>8672</v>
      </c>
      <c r="M2524" s="1" t="s">
        <v>2</v>
      </c>
      <c r="N2524" s="1" t="s">
        <v>1222</v>
      </c>
    </row>
    <row r="2525" spans="1:14" x14ac:dyDescent="0.25">
      <c r="A2525" s="1">
        <v>1295</v>
      </c>
      <c r="B2525" s="1" t="s">
        <v>406</v>
      </c>
      <c r="C2525" s="1" t="s">
        <v>2</v>
      </c>
      <c r="D2525" s="1">
        <v>47354</v>
      </c>
      <c r="E2525" s="1" t="s">
        <v>1956</v>
      </c>
      <c r="F2525" s="32" t="str">
        <f>VLOOKUP(E2525,Grupo!A:B,2,0)</f>
        <v>_TMX 02-5 m</v>
      </c>
      <c r="G2525" s="1">
        <v>1</v>
      </c>
      <c r="H2525" s="1">
        <v>38834</v>
      </c>
      <c r="I2525" s="2">
        <v>41495</v>
      </c>
      <c r="J2525" s="1">
        <v>13494</v>
      </c>
      <c r="K2525" s="3">
        <v>44905</v>
      </c>
      <c r="L2525" s="1">
        <v>8641</v>
      </c>
      <c r="M2525" s="1" t="s">
        <v>2</v>
      </c>
      <c r="N2525" s="1" t="s">
        <v>1742</v>
      </c>
    </row>
    <row r="2526" spans="1:14" x14ac:dyDescent="0.25">
      <c r="A2526" s="1">
        <v>1295</v>
      </c>
      <c r="B2526" s="1" t="s">
        <v>406</v>
      </c>
      <c r="C2526" s="1" t="s">
        <v>2</v>
      </c>
      <c r="D2526" s="1">
        <v>46986</v>
      </c>
      <c r="E2526" s="1" t="s">
        <v>2122</v>
      </c>
      <c r="F2526" s="32" t="str">
        <f>VLOOKUP(E2526,Grupo!A:B,2,0)</f>
        <v>_TMX 02-5 m</v>
      </c>
      <c r="G2526" s="1">
        <v>1</v>
      </c>
      <c r="H2526" s="1">
        <v>38874</v>
      </c>
      <c r="I2526" s="2">
        <v>41495</v>
      </c>
      <c r="J2526" s="1">
        <v>13496</v>
      </c>
      <c r="K2526" s="3">
        <v>75768.73</v>
      </c>
      <c r="L2526" s="1">
        <v>8688</v>
      </c>
      <c r="M2526" s="1" t="s">
        <v>2</v>
      </c>
      <c r="N2526" s="1" t="s">
        <v>1742</v>
      </c>
    </row>
    <row r="2527" spans="1:14" x14ac:dyDescent="0.25">
      <c r="A2527" s="1">
        <v>1295</v>
      </c>
      <c r="B2527" s="1" t="s">
        <v>406</v>
      </c>
      <c r="C2527" s="1" t="s">
        <v>2</v>
      </c>
      <c r="D2527" s="1">
        <v>42700</v>
      </c>
      <c r="E2527" s="32" t="s">
        <v>3059</v>
      </c>
      <c r="F2527" s="32" t="str">
        <f>VLOOKUP(E2527,Grupo!A:B,2,0)</f>
        <v>_Wagon</v>
      </c>
      <c r="G2527" s="1">
        <v>1</v>
      </c>
      <c r="H2527" s="1">
        <v>39026</v>
      </c>
      <c r="I2527" s="2">
        <v>41495</v>
      </c>
      <c r="J2527" s="1">
        <v>13495</v>
      </c>
      <c r="K2527" s="3">
        <v>28436.86</v>
      </c>
      <c r="L2527" s="1">
        <v>8686</v>
      </c>
      <c r="M2527" s="1" t="s">
        <v>2</v>
      </c>
      <c r="N2527" s="1" t="s">
        <v>1742</v>
      </c>
    </row>
    <row r="2528" spans="1:14" x14ac:dyDescent="0.25">
      <c r="A2528" s="1">
        <v>10791</v>
      </c>
      <c r="B2528" s="1" t="s">
        <v>1870</v>
      </c>
      <c r="C2528" s="1" t="s">
        <v>4</v>
      </c>
      <c r="D2528" s="1">
        <v>46986</v>
      </c>
      <c r="E2528" s="1" t="s">
        <v>2122</v>
      </c>
      <c r="F2528" s="32" t="str">
        <f>VLOOKUP(E2528,Grupo!A:B,2,0)</f>
        <v>_TMX 02-5 m</v>
      </c>
      <c r="G2528" s="1">
        <v>1</v>
      </c>
      <c r="H2528" s="1">
        <v>38849</v>
      </c>
      <c r="I2528" s="2">
        <v>41498</v>
      </c>
      <c r="J2528" s="1">
        <v>13511</v>
      </c>
      <c r="K2528" s="3">
        <v>81508</v>
      </c>
      <c r="L2528" s="1">
        <v>8656</v>
      </c>
      <c r="M2528" s="1" t="s">
        <v>4</v>
      </c>
      <c r="N2528" s="1" t="s">
        <v>2087</v>
      </c>
    </row>
    <row r="2529" spans="1:14" x14ac:dyDescent="0.25">
      <c r="A2529" s="1">
        <v>10830</v>
      </c>
      <c r="B2529" s="1" t="s">
        <v>1869</v>
      </c>
      <c r="C2529" s="1" t="s">
        <v>2</v>
      </c>
      <c r="D2529" s="1">
        <v>43103</v>
      </c>
      <c r="E2529" s="1" t="s">
        <v>1158</v>
      </c>
      <c r="F2529" s="32" t="str">
        <f>VLOOKUP(E2529,Grupo!A:B,2,0)</f>
        <v>_Unimix</v>
      </c>
      <c r="G2529" s="1">
        <v>1</v>
      </c>
      <c r="H2529" s="1">
        <v>39472</v>
      </c>
      <c r="I2529" s="2">
        <v>41498</v>
      </c>
      <c r="J2529" s="1">
        <v>13500</v>
      </c>
      <c r="K2529" s="3">
        <v>32688.03</v>
      </c>
      <c r="L2529" s="1">
        <v>7745</v>
      </c>
      <c r="M2529" s="1" t="s">
        <v>2</v>
      </c>
      <c r="N2529" s="1" t="s">
        <v>1274</v>
      </c>
    </row>
    <row r="2530" spans="1:14" x14ac:dyDescent="0.25">
      <c r="A2530" s="1">
        <v>9470</v>
      </c>
      <c r="B2530" s="1" t="s">
        <v>1109</v>
      </c>
      <c r="C2530" s="1" t="s">
        <v>29</v>
      </c>
      <c r="D2530" s="1">
        <v>46231</v>
      </c>
      <c r="E2530" s="1" t="s">
        <v>1164</v>
      </c>
      <c r="F2530" s="32" t="str">
        <f>VLOOKUP(E2530,Grupo!A:B,2,0)</f>
        <v>_Colhedoras</v>
      </c>
      <c r="G2530" s="1">
        <v>1</v>
      </c>
      <c r="H2530" s="1">
        <v>39791</v>
      </c>
      <c r="I2530" s="2">
        <v>41500</v>
      </c>
      <c r="J2530" s="1">
        <v>13555</v>
      </c>
      <c r="K2530" s="3">
        <v>35613.519999999997</v>
      </c>
      <c r="L2530" s="1">
        <v>8685</v>
      </c>
      <c r="M2530" s="1" t="s">
        <v>29</v>
      </c>
      <c r="N2530" s="1" t="s">
        <v>1835</v>
      </c>
    </row>
    <row r="2531" spans="1:14" x14ac:dyDescent="0.25">
      <c r="A2531" s="1">
        <v>10818</v>
      </c>
      <c r="B2531" s="1" t="s">
        <v>1871</v>
      </c>
      <c r="C2531" s="1" t="s">
        <v>10</v>
      </c>
      <c r="D2531" s="1">
        <v>47412</v>
      </c>
      <c r="E2531" s="32" t="s">
        <v>2941</v>
      </c>
      <c r="F2531" s="32" t="str">
        <f>VLOOKUP(E2531,Grupo!A:B,2,0)</f>
        <v>_VM 2-8 m</v>
      </c>
      <c r="G2531" s="1">
        <v>1</v>
      </c>
      <c r="H2531" s="1">
        <v>39277</v>
      </c>
      <c r="I2531" s="2">
        <v>41505</v>
      </c>
      <c r="J2531" s="1">
        <v>13583</v>
      </c>
      <c r="K2531" s="3">
        <v>76000</v>
      </c>
      <c r="L2531" s="1">
        <v>8674</v>
      </c>
      <c r="M2531" s="1" t="s">
        <v>10</v>
      </c>
      <c r="N2531" s="1" t="s">
        <v>1872</v>
      </c>
    </row>
    <row r="2532" spans="1:14" x14ac:dyDescent="0.25">
      <c r="A2532" s="1">
        <v>9360</v>
      </c>
      <c r="B2532" s="1" t="s">
        <v>528</v>
      </c>
      <c r="C2532" s="1" t="s">
        <v>29</v>
      </c>
      <c r="D2532" s="1">
        <v>46231</v>
      </c>
      <c r="E2532" s="1" t="s">
        <v>1164</v>
      </c>
      <c r="F2532" s="32" t="str">
        <f>VLOOKUP(E2532,Grupo!A:B,2,0)</f>
        <v>_Colhedoras</v>
      </c>
      <c r="G2532" s="1">
        <v>1</v>
      </c>
      <c r="H2532" s="1">
        <v>39651</v>
      </c>
      <c r="I2532" s="2">
        <v>41505</v>
      </c>
      <c r="J2532" s="1">
        <v>13602</v>
      </c>
      <c r="K2532" s="3">
        <v>36839</v>
      </c>
      <c r="L2532" s="1">
        <v>8694</v>
      </c>
      <c r="M2532" s="1" t="s">
        <v>29</v>
      </c>
      <c r="N2532" s="1" t="s">
        <v>1537</v>
      </c>
    </row>
    <row r="2533" spans="1:14" x14ac:dyDescent="0.25">
      <c r="A2533" s="1">
        <v>1046</v>
      </c>
      <c r="B2533" s="1" t="s">
        <v>37</v>
      </c>
      <c r="C2533" s="1" t="s">
        <v>29</v>
      </c>
      <c r="D2533" s="1">
        <v>42700</v>
      </c>
      <c r="E2533" s="32" t="s">
        <v>3059</v>
      </c>
      <c r="F2533" s="32" t="str">
        <f>VLOOKUP(E2533,Grupo!A:B,2,0)</f>
        <v>_Wagon</v>
      </c>
      <c r="G2533" s="1">
        <v>1</v>
      </c>
      <c r="H2533" s="1">
        <v>38660</v>
      </c>
      <c r="I2533" s="2">
        <v>41505</v>
      </c>
      <c r="J2533" s="1">
        <v>13601</v>
      </c>
      <c r="K2533" s="3">
        <v>30840</v>
      </c>
      <c r="L2533" s="1">
        <v>8695</v>
      </c>
      <c r="M2533" s="1" t="s">
        <v>29</v>
      </c>
      <c r="N2533" s="1" t="s">
        <v>1213</v>
      </c>
    </row>
    <row r="2534" spans="1:14" x14ac:dyDescent="0.25">
      <c r="A2534" s="1">
        <v>1241</v>
      </c>
      <c r="B2534" s="1" t="s">
        <v>879</v>
      </c>
      <c r="C2534" s="1" t="s">
        <v>2</v>
      </c>
      <c r="D2534" s="1">
        <v>40757</v>
      </c>
      <c r="E2534" s="1" t="s">
        <v>1154</v>
      </c>
      <c r="F2534" s="32" t="str">
        <f>VLOOKUP(E2534,Grupo!A:B,2,0)</f>
        <v>_RX 0-11m</v>
      </c>
      <c r="G2534" s="1">
        <v>1</v>
      </c>
      <c r="H2534" s="1">
        <v>39438</v>
      </c>
      <c r="I2534" s="2">
        <v>41507</v>
      </c>
      <c r="J2534" s="1">
        <v>13621</v>
      </c>
      <c r="K2534" s="3">
        <v>91880</v>
      </c>
      <c r="L2534" s="1">
        <v>8704</v>
      </c>
      <c r="M2534" s="1" t="s">
        <v>2</v>
      </c>
      <c r="N2534" s="1" t="s">
        <v>1194</v>
      </c>
    </row>
    <row r="2535" spans="1:14" x14ac:dyDescent="0.25">
      <c r="A2535" s="1">
        <v>10817</v>
      </c>
      <c r="B2535" s="1" t="s">
        <v>1873</v>
      </c>
      <c r="C2535" s="1" t="s">
        <v>2</v>
      </c>
      <c r="D2535" s="1">
        <v>46268</v>
      </c>
      <c r="E2535" s="1" t="s">
        <v>1985</v>
      </c>
      <c r="F2535" s="32" t="str">
        <f>VLOOKUP(E2535,Grupo!A:B,2,0)</f>
        <v>_Colhedoras</v>
      </c>
      <c r="G2535" s="1">
        <v>1</v>
      </c>
      <c r="H2535" s="1">
        <v>39273</v>
      </c>
      <c r="I2535" s="2">
        <v>41508</v>
      </c>
      <c r="J2535" s="1">
        <v>13630</v>
      </c>
      <c r="K2535" s="3">
        <v>30000</v>
      </c>
      <c r="L2535" s="1">
        <v>8651</v>
      </c>
      <c r="M2535" s="1" t="s">
        <v>2</v>
      </c>
      <c r="N2535" s="1" t="s">
        <v>1355</v>
      </c>
    </row>
    <row r="2536" spans="1:14" x14ac:dyDescent="0.25">
      <c r="A2536" s="1">
        <v>880</v>
      </c>
      <c r="B2536" s="1" t="s">
        <v>215</v>
      </c>
      <c r="C2536" s="1" t="s">
        <v>4</v>
      </c>
      <c r="D2536" s="1">
        <v>47162</v>
      </c>
      <c r="E2536" s="1" t="s">
        <v>2023</v>
      </c>
      <c r="F2536" s="32" t="str">
        <f>VLOOKUP(E2536,Grupo!A:B,2,0)</f>
        <v>_TMX 06-10 m</v>
      </c>
      <c r="G2536" s="1">
        <v>1</v>
      </c>
      <c r="H2536" s="1">
        <v>39323</v>
      </c>
      <c r="I2536" s="2">
        <v>41509</v>
      </c>
      <c r="J2536" s="1">
        <v>13660</v>
      </c>
      <c r="K2536" s="3">
        <v>94930.6</v>
      </c>
      <c r="L2536" s="1">
        <v>8692</v>
      </c>
      <c r="M2536" s="1" t="s">
        <v>4</v>
      </c>
      <c r="N2536" s="1" t="s">
        <v>1259</v>
      </c>
    </row>
    <row r="2537" spans="1:14" x14ac:dyDescent="0.25">
      <c r="A2537" s="1">
        <v>1295</v>
      </c>
      <c r="B2537" s="1" t="s">
        <v>406</v>
      </c>
      <c r="C2537" s="1" t="s">
        <v>2</v>
      </c>
      <c r="D2537" s="1">
        <v>47354</v>
      </c>
      <c r="E2537" s="1" t="s">
        <v>1956</v>
      </c>
      <c r="F2537" s="32" t="str">
        <f>VLOOKUP(E2537,Grupo!A:B,2,0)</f>
        <v>_TMX 02-5 m</v>
      </c>
      <c r="G2537" s="1">
        <v>1</v>
      </c>
      <c r="H2537" s="1">
        <v>39056</v>
      </c>
      <c r="I2537" s="2">
        <v>41512</v>
      </c>
      <c r="J2537" s="1">
        <v>13665</v>
      </c>
      <c r="K2537" s="3">
        <v>47795</v>
      </c>
      <c r="L2537" s="1">
        <v>8628</v>
      </c>
      <c r="M2537" s="1" t="s">
        <v>2</v>
      </c>
      <c r="N2537" s="1" t="s">
        <v>1225</v>
      </c>
    </row>
    <row r="2538" spans="1:14" x14ac:dyDescent="0.25">
      <c r="A2538" s="1">
        <v>10499</v>
      </c>
      <c r="B2538" s="1" t="s">
        <v>1053</v>
      </c>
      <c r="C2538" s="1" t="s">
        <v>15</v>
      </c>
      <c r="D2538" s="1">
        <v>46231</v>
      </c>
      <c r="E2538" s="1" t="s">
        <v>1164</v>
      </c>
      <c r="F2538" s="32" t="str">
        <f>VLOOKUP(E2538,Grupo!A:B,2,0)</f>
        <v>_Colhedoras</v>
      </c>
      <c r="G2538" s="1">
        <v>1</v>
      </c>
      <c r="H2538" s="1">
        <v>39064</v>
      </c>
      <c r="I2538" s="2">
        <v>41513</v>
      </c>
      <c r="J2538" s="1">
        <v>13686</v>
      </c>
      <c r="K2538" s="3">
        <v>34542</v>
      </c>
      <c r="L2538" s="1">
        <v>8441</v>
      </c>
      <c r="M2538" s="1" t="s">
        <v>15</v>
      </c>
      <c r="N2538" s="1" t="s">
        <v>1328</v>
      </c>
    </row>
    <row r="2539" spans="1:14" x14ac:dyDescent="0.25">
      <c r="A2539" s="1">
        <v>7366</v>
      </c>
      <c r="B2539" s="1" t="s">
        <v>50</v>
      </c>
      <c r="C2539" s="1" t="s">
        <v>2</v>
      </c>
      <c r="D2539" s="1">
        <v>35873</v>
      </c>
      <c r="E2539" s="1" t="s">
        <v>1155</v>
      </c>
      <c r="F2539" s="32" t="str">
        <f>VLOOKUP(E2539,Grupo!A:B,2,0)</f>
        <v>_RX 15-20 m</v>
      </c>
      <c r="G2539" s="1">
        <v>1</v>
      </c>
      <c r="H2539" s="1">
        <v>39251</v>
      </c>
      <c r="I2539" s="2">
        <v>41513</v>
      </c>
      <c r="J2539" s="1">
        <v>13684</v>
      </c>
      <c r="K2539" s="3">
        <v>144932.71</v>
      </c>
      <c r="L2539" s="1">
        <v>8705</v>
      </c>
      <c r="M2539" s="1" t="s">
        <v>2</v>
      </c>
      <c r="N2539" s="1" t="s">
        <v>1222</v>
      </c>
    </row>
    <row r="2540" spans="1:14" x14ac:dyDescent="0.25">
      <c r="A2540" s="1">
        <v>10585</v>
      </c>
      <c r="B2540" s="1" t="s">
        <v>1078</v>
      </c>
      <c r="C2540" s="1" t="s">
        <v>29</v>
      </c>
      <c r="D2540" s="1">
        <v>47354</v>
      </c>
      <c r="E2540" s="1" t="s">
        <v>1956</v>
      </c>
      <c r="F2540" s="32" t="str">
        <f>VLOOKUP(E2540,Grupo!A:B,2,0)</f>
        <v>_TMX 02-5 m</v>
      </c>
      <c r="G2540" s="1">
        <v>1</v>
      </c>
      <c r="H2540" s="1">
        <v>39928</v>
      </c>
      <c r="I2540" s="2">
        <v>41513</v>
      </c>
      <c r="J2540" s="1">
        <v>13682</v>
      </c>
      <c r="K2540" s="3">
        <v>62500</v>
      </c>
      <c r="L2540" s="1">
        <v>8696</v>
      </c>
      <c r="M2540" s="1" t="s">
        <v>29</v>
      </c>
      <c r="N2540" s="1" t="s">
        <v>1874</v>
      </c>
    </row>
    <row r="2541" spans="1:14" x14ac:dyDescent="0.25">
      <c r="A2541" s="1">
        <v>7366</v>
      </c>
      <c r="B2541" s="1" t="s">
        <v>50</v>
      </c>
      <c r="C2541" s="1" t="s">
        <v>2</v>
      </c>
      <c r="D2541" s="1">
        <v>47395</v>
      </c>
      <c r="E2541" s="1" t="s">
        <v>1954</v>
      </c>
      <c r="F2541" s="32" t="str">
        <f>VLOOKUP(E2541,Grupo!A:B,2,0)</f>
        <v>_TMX 02-5 m</v>
      </c>
      <c r="G2541" s="1">
        <v>1</v>
      </c>
      <c r="H2541" s="1">
        <v>38833</v>
      </c>
      <c r="I2541" s="2">
        <v>41513</v>
      </c>
      <c r="J2541" s="1">
        <v>13681</v>
      </c>
      <c r="K2541" s="3">
        <v>49500</v>
      </c>
      <c r="L2541" s="1">
        <v>8678</v>
      </c>
      <c r="M2541" s="1" t="s">
        <v>2</v>
      </c>
      <c r="N2541" s="1" t="s">
        <v>1222</v>
      </c>
    </row>
    <row r="2542" spans="1:14" x14ac:dyDescent="0.25">
      <c r="A2542" s="1">
        <v>2190</v>
      </c>
      <c r="B2542" s="1" t="s">
        <v>885</v>
      </c>
      <c r="C2542" s="1" t="s">
        <v>4</v>
      </c>
      <c r="D2542" s="1">
        <v>47354</v>
      </c>
      <c r="E2542" s="1" t="s">
        <v>1956</v>
      </c>
      <c r="F2542" s="32" t="str">
        <f>VLOOKUP(E2542,Grupo!A:B,2,0)</f>
        <v>_TMX 02-5 m</v>
      </c>
      <c r="G2542" s="1">
        <v>1</v>
      </c>
      <c r="H2542" s="1">
        <v>39202</v>
      </c>
      <c r="I2542" s="2">
        <v>41514</v>
      </c>
      <c r="J2542" s="1">
        <v>13688</v>
      </c>
      <c r="K2542" s="3">
        <v>52470</v>
      </c>
      <c r="L2542" s="1">
        <v>8699</v>
      </c>
      <c r="M2542" s="1" t="s">
        <v>4</v>
      </c>
      <c r="N2542" s="1" t="s">
        <v>1714</v>
      </c>
    </row>
    <row r="2543" spans="1:14" x14ac:dyDescent="0.25">
      <c r="A2543" s="1">
        <v>10082</v>
      </c>
      <c r="B2543" s="1" t="s">
        <v>835</v>
      </c>
      <c r="C2543" s="1" t="s">
        <v>4</v>
      </c>
      <c r="D2543" s="1">
        <v>47354</v>
      </c>
      <c r="E2543" s="1" t="s">
        <v>1956</v>
      </c>
      <c r="F2543" s="32" t="str">
        <f>VLOOKUP(E2543,Grupo!A:B,2,0)</f>
        <v>_TMX 02-5 m</v>
      </c>
      <c r="G2543" s="1">
        <v>1</v>
      </c>
      <c r="H2543" s="1">
        <v>39203</v>
      </c>
      <c r="I2543" s="2">
        <v>41514</v>
      </c>
      <c r="J2543" s="1">
        <v>13701</v>
      </c>
      <c r="K2543" s="3">
        <v>52470</v>
      </c>
      <c r="L2543" s="1">
        <v>8711</v>
      </c>
      <c r="M2543" s="1" t="s">
        <v>4</v>
      </c>
      <c r="N2543" s="1" t="s">
        <v>1514</v>
      </c>
    </row>
    <row r="2544" spans="1:14" x14ac:dyDescent="0.25">
      <c r="A2544" s="1">
        <v>10082</v>
      </c>
      <c r="B2544" s="1" t="s">
        <v>835</v>
      </c>
      <c r="C2544" s="1" t="s">
        <v>4</v>
      </c>
      <c r="D2544" s="1">
        <v>47544</v>
      </c>
      <c r="E2544" s="1" t="s">
        <v>2045</v>
      </c>
      <c r="F2544" s="32" t="str">
        <f>VLOOKUP(E2544,Grupo!A:B,2,0)</f>
        <v>_TMX 02-5 m</v>
      </c>
      <c r="G2544" s="1">
        <v>1</v>
      </c>
      <c r="H2544" s="1">
        <v>38936</v>
      </c>
      <c r="I2544" s="2">
        <v>41515</v>
      </c>
      <c r="J2544" s="1">
        <v>13717</v>
      </c>
      <c r="K2544" s="3">
        <v>45077</v>
      </c>
      <c r="L2544" s="1">
        <v>8700</v>
      </c>
      <c r="M2544" s="1" t="s">
        <v>4</v>
      </c>
      <c r="N2544" s="1" t="s">
        <v>1514</v>
      </c>
    </row>
    <row r="2545" spans="1:14" x14ac:dyDescent="0.25">
      <c r="A2545" s="1">
        <v>10276</v>
      </c>
      <c r="B2545" s="1" t="s">
        <v>1014</v>
      </c>
      <c r="C2545" s="1" t="s">
        <v>4</v>
      </c>
      <c r="D2545" s="1">
        <v>47354</v>
      </c>
      <c r="E2545" s="1" t="s">
        <v>1956</v>
      </c>
      <c r="F2545" s="32" t="str">
        <f>VLOOKUP(E2545,Grupo!A:B,2,0)</f>
        <v>_TMX 02-5 m</v>
      </c>
      <c r="G2545" s="1">
        <v>1</v>
      </c>
      <c r="H2545" s="1">
        <v>38852</v>
      </c>
      <c r="I2545" s="2">
        <v>41515</v>
      </c>
      <c r="J2545" s="1">
        <v>13704</v>
      </c>
      <c r="K2545" s="3">
        <v>52469</v>
      </c>
      <c r="L2545" s="1">
        <v>8701</v>
      </c>
      <c r="M2545" s="1" t="s">
        <v>4</v>
      </c>
      <c r="N2545" s="1" t="s">
        <v>1292</v>
      </c>
    </row>
    <row r="2546" spans="1:14" x14ac:dyDescent="0.25">
      <c r="A2546" s="1">
        <v>10451</v>
      </c>
      <c r="B2546" s="1" t="s">
        <v>996</v>
      </c>
      <c r="C2546" s="1" t="s">
        <v>2</v>
      </c>
      <c r="D2546" s="1">
        <v>47395</v>
      </c>
      <c r="E2546" s="1" t="s">
        <v>1954</v>
      </c>
      <c r="F2546" s="32" t="str">
        <f>VLOOKUP(E2546,Grupo!A:B,2,0)</f>
        <v>_TMX 02-5 m</v>
      </c>
      <c r="G2546" s="1">
        <v>1</v>
      </c>
      <c r="H2546" s="1">
        <v>39294</v>
      </c>
      <c r="I2546" s="2">
        <v>41519</v>
      </c>
      <c r="J2546" s="1">
        <v>13743</v>
      </c>
      <c r="K2546" s="3">
        <v>47608</v>
      </c>
      <c r="L2546" s="1">
        <v>8712</v>
      </c>
      <c r="M2546" s="1" t="s">
        <v>2</v>
      </c>
      <c r="N2546" s="1" t="s">
        <v>1649</v>
      </c>
    </row>
    <row r="2547" spans="1:14" x14ac:dyDescent="0.25">
      <c r="A2547" s="1">
        <v>9410</v>
      </c>
      <c r="B2547" s="1" t="s">
        <v>977</v>
      </c>
      <c r="C2547" s="1" t="s">
        <v>15</v>
      </c>
      <c r="D2547" s="1">
        <v>31744</v>
      </c>
      <c r="E2547" s="1" t="s">
        <v>1153</v>
      </c>
      <c r="F2547" s="32" t="str">
        <f>VLOOKUP(E2547,Grupo!A:B,2,0)</f>
        <v>_RX 0-11m</v>
      </c>
      <c r="G2547" s="1">
        <v>1</v>
      </c>
      <c r="H2547" s="1">
        <v>39956</v>
      </c>
      <c r="I2547" s="2">
        <v>41520</v>
      </c>
      <c r="J2547" s="1">
        <v>13765</v>
      </c>
      <c r="K2547" s="3">
        <v>80000</v>
      </c>
      <c r="L2547" s="1">
        <v>8690</v>
      </c>
      <c r="M2547" s="1" t="s">
        <v>15</v>
      </c>
      <c r="N2547" s="1" t="s">
        <v>1648</v>
      </c>
    </row>
    <row r="2548" spans="1:14" x14ac:dyDescent="0.25">
      <c r="A2548" s="1">
        <v>2320</v>
      </c>
      <c r="B2548" s="1" t="s">
        <v>321</v>
      </c>
      <c r="C2548" s="1" t="s">
        <v>79</v>
      </c>
      <c r="D2548" s="1">
        <v>46231</v>
      </c>
      <c r="E2548" s="1" t="s">
        <v>1164</v>
      </c>
      <c r="F2548" s="32" t="str">
        <f>VLOOKUP(E2548,Grupo!A:B,2,0)</f>
        <v>_Colhedoras</v>
      </c>
      <c r="G2548" s="1">
        <v>1</v>
      </c>
      <c r="H2548" s="1">
        <v>39276</v>
      </c>
      <c r="I2548" s="2">
        <v>41520</v>
      </c>
      <c r="J2548" s="1">
        <v>13776</v>
      </c>
      <c r="K2548" s="3">
        <v>36839.1</v>
      </c>
      <c r="L2548" s="1">
        <v>8676</v>
      </c>
      <c r="M2548" s="1" t="s">
        <v>79</v>
      </c>
      <c r="N2548" s="1" t="s">
        <v>1406</v>
      </c>
    </row>
    <row r="2549" spans="1:14" x14ac:dyDescent="0.25">
      <c r="A2549" s="1">
        <v>10541</v>
      </c>
      <c r="B2549" s="1" t="s">
        <v>1875</v>
      </c>
      <c r="C2549" s="1" t="s">
        <v>4</v>
      </c>
      <c r="D2549" s="1">
        <v>32582</v>
      </c>
      <c r="E2549" s="1" t="s">
        <v>1164</v>
      </c>
      <c r="F2549" s="32" t="str">
        <f>VLOOKUP(E2549,Grupo!A:B,2,0)</f>
        <v>_Colhedoras</v>
      </c>
      <c r="G2549" s="1">
        <v>1</v>
      </c>
      <c r="H2549" s="1">
        <v>40047</v>
      </c>
      <c r="I2549" s="2">
        <v>41521</v>
      </c>
      <c r="J2549" s="1">
        <v>13788</v>
      </c>
      <c r="K2549" s="3">
        <v>27675</v>
      </c>
      <c r="L2549" s="1">
        <v>40047</v>
      </c>
      <c r="M2549" s="1" t="s">
        <v>4</v>
      </c>
      <c r="N2549" s="1" t="s">
        <v>1311</v>
      </c>
    </row>
    <row r="2550" spans="1:14" x14ac:dyDescent="0.25">
      <c r="A2550" s="1">
        <v>10762</v>
      </c>
      <c r="B2550" s="1" t="s">
        <v>1876</v>
      </c>
      <c r="C2550" s="1" t="s">
        <v>79</v>
      </c>
      <c r="D2550" s="1">
        <v>47354</v>
      </c>
      <c r="E2550" s="1" t="s">
        <v>1956</v>
      </c>
      <c r="F2550" s="32" t="str">
        <f>VLOOKUP(E2550,Grupo!A:B,2,0)</f>
        <v>_TMX 02-5 m</v>
      </c>
      <c r="G2550" s="1">
        <v>1</v>
      </c>
      <c r="H2550" s="1">
        <v>38396</v>
      </c>
      <c r="I2550" s="2">
        <v>41521</v>
      </c>
      <c r="J2550" s="1">
        <v>13787</v>
      </c>
      <c r="K2550" s="3">
        <v>54093</v>
      </c>
      <c r="L2550" s="1">
        <v>8640</v>
      </c>
      <c r="M2550" s="1" t="s">
        <v>79</v>
      </c>
      <c r="N2550" s="1" t="s">
        <v>1877</v>
      </c>
    </row>
    <row r="2551" spans="1:14" x14ac:dyDescent="0.25">
      <c r="A2551" s="1">
        <v>1295</v>
      </c>
      <c r="B2551" s="1" t="s">
        <v>406</v>
      </c>
      <c r="C2551" s="1" t="s">
        <v>2</v>
      </c>
      <c r="D2551" s="1">
        <v>47395</v>
      </c>
      <c r="E2551" s="1" t="s">
        <v>1954</v>
      </c>
      <c r="F2551" s="32" t="str">
        <f>VLOOKUP(E2551,Grupo!A:B,2,0)</f>
        <v>_TMX 02-5 m</v>
      </c>
      <c r="G2551" s="1">
        <v>1</v>
      </c>
      <c r="H2551" s="1">
        <v>40027</v>
      </c>
      <c r="I2551" s="2">
        <v>41523</v>
      </c>
      <c r="J2551" s="1">
        <v>13817</v>
      </c>
      <c r="K2551" s="3">
        <v>55926.28</v>
      </c>
      <c r="L2551" s="1">
        <v>8613</v>
      </c>
      <c r="M2551" s="1" t="s">
        <v>2</v>
      </c>
      <c r="N2551" s="1" t="s">
        <v>1441</v>
      </c>
    </row>
    <row r="2552" spans="1:14" x14ac:dyDescent="0.25">
      <c r="A2552" s="1">
        <v>10789</v>
      </c>
      <c r="B2552" s="1" t="s">
        <v>1878</v>
      </c>
      <c r="C2552" s="1" t="s">
        <v>4</v>
      </c>
      <c r="D2552" s="1">
        <v>47354</v>
      </c>
      <c r="E2552" s="1" t="s">
        <v>1956</v>
      </c>
      <c r="F2552" s="32" t="str">
        <f>VLOOKUP(E2552,Grupo!A:B,2,0)</f>
        <v>_TMX 02-5 m</v>
      </c>
      <c r="G2552" s="1">
        <v>1</v>
      </c>
      <c r="H2552" s="1">
        <v>39070</v>
      </c>
      <c r="I2552" s="2">
        <v>41526</v>
      </c>
      <c r="J2552" s="1">
        <v>13833</v>
      </c>
      <c r="K2552" s="3">
        <v>52470</v>
      </c>
      <c r="L2552" s="1">
        <v>8713</v>
      </c>
      <c r="M2552" s="1" t="s">
        <v>4</v>
      </c>
      <c r="N2552" s="1" t="s">
        <v>1640</v>
      </c>
    </row>
    <row r="2553" spans="1:14" x14ac:dyDescent="0.25">
      <c r="A2553" s="1">
        <v>10868</v>
      </c>
      <c r="B2553" s="1" t="s">
        <v>1881</v>
      </c>
      <c r="C2553" s="1" t="s">
        <v>29</v>
      </c>
      <c r="D2553" s="1">
        <v>46231</v>
      </c>
      <c r="E2553" s="1" t="s">
        <v>1164</v>
      </c>
      <c r="F2553" s="32" t="str">
        <f>VLOOKUP(E2553,Grupo!A:B,2,0)</f>
        <v>_Colhedoras</v>
      </c>
      <c r="G2553" s="1">
        <v>1</v>
      </c>
      <c r="H2553" s="1">
        <v>39544</v>
      </c>
      <c r="I2553" s="2">
        <v>41527</v>
      </c>
      <c r="J2553" s="1">
        <v>13876</v>
      </c>
      <c r="K2553" s="3">
        <v>36839.11</v>
      </c>
      <c r="L2553" s="1">
        <v>8727</v>
      </c>
      <c r="M2553" s="1" t="s">
        <v>2</v>
      </c>
      <c r="N2553" s="1" t="s">
        <v>2088</v>
      </c>
    </row>
    <row r="2554" spans="1:14" x14ac:dyDescent="0.25">
      <c r="A2554" s="1">
        <v>880</v>
      </c>
      <c r="B2554" s="1" t="s">
        <v>215</v>
      </c>
      <c r="C2554" s="1" t="s">
        <v>4</v>
      </c>
      <c r="D2554" s="1">
        <v>45418</v>
      </c>
      <c r="E2554" s="1" t="s">
        <v>1139</v>
      </c>
      <c r="F2554" s="32" t="str">
        <f>VLOOKUP(E2554,Grupo!A:B,2,0)</f>
        <v>_TMX 02-5 m</v>
      </c>
      <c r="G2554" s="1">
        <v>1</v>
      </c>
      <c r="H2554" s="1">
        <v>39790</v>
      </c>
      <c r="I2554" s="2">
        <v>41527</v>
      </c>
      <c r="J2554" s="1">
        <v>13878</v>
      </c>
      <c r="K2554" s="3">
        <v>75754</v>
      </c>
      <c r="L2554" s="1">
        <v>8556</v>
      </c>
      <c r="M2554" s="1" t="s">
        <v>4</v>
      </c>
      <c r="N2554" s="1" t="s">
        <v>1259</v>
      </c>
    </row>
    <row r="2555" spans="1:14" x14ac:dyDescent="0.25">
      <c r="A2555" s="1">
        <v>10796</v>
      </c>
      <c r="B2555" s="1" t="s">
        <v>1879</v>
      </c>
      <c r="C2555" s="1" t="s">
        <v>67</v>
      </c>
      <c r="D2555" s="1">
        <v>35873</v>
      </c>
      <c r="E2555" s="1" t="s">
        <v>1155</v>
      </c>
      <c r="F2555" s="32" t="str">
        <f>VLOOKUP(E2555,Grupo!A:B,2,0)</f>
        <v>_RX 15-20 m</v>
      </c>
      <c r="G2555" s="1">
        <v>1</v>
      </c>
      <c r="H2555" s="1">
        <v>39214</v>
      </c>
      <c r="I2555" s="2">
        <v>41527</v>
      </c>
      <c r="J2555" s="1">
        <v>13879</v>
      </c>
      <c r="K2555" s="3">
        <v>170000</v>
      </c>
      <c r="L2555" s="1">
        <v>8667</v>
      </c>
      <c r="M2555" s="1" t="s">
        <v>67</v>
      </c>
      <c r="N2555" s="1" t="s">
        <v>1880</v>
      </c>
    </row>
    <row r="2556" spans="1:14" x14ac:dyDescent="0.25">
      <c r="A2556" s="1">
        <v>10175</v>
      </c>
      <c r="B2556" s="1" t="s">
        <v>866</v>
      </c>
      <c r="C2556" s="1" t="s">
        <v>79</v>
      </c>
      <c r="D2556" s="1">
        <v>31744</v>
      </c>
      <c r="E2556" s="1" t="s">
        <v>1153</v>
      </c>
      <c r="F2556" s="32" t="str">
        <f>VLOOKUP(E2556,Grupo!A:B,2,0)</f>
        <v>_RX 0-11m</v>
      </c>
      <c r="G2556" s="1">
        <v>1</v>
      </c>
      <c r="H2556" s="1">
        <v>40126</v>
      </c>
      <c r="I2556" s="2">
        <v>41528</v>
      </c>
      <c r="J2556" s="1">
        <v>13887</v>
      </c>
      <c r="K2556" s="3">
        <v>79843</v>
      </c>
      <c r="L2556" s="1">
        <v>8682</v>
      </c>
      <c r="M2556" s="1" t="s">
        <v>79</v>
      </c>
      <c r="N2556" s="1" t="s">
        <v>1704</v>
      </c>
    </row>
    <row r="2557" spans="1:14" x14ac:dyDescent="0.25">
      <c r="A2557" s="1">
        <v>7901</v>
      </c>
      <c r="B2557" s="1" t="s">
        <v>1882</v>
      </c>
      <c r="C2557" s="1" t="s">
        <v>4</v>
      </c>
      <c r="D2557" s="1">
        <v>47354</v>
      </c>
      <c r="E2557" s="1" t="s">
        <v>1956</v>
      </c>
      <c r="F2557" s="32" t="str">
        <f>VLOOKUP(E2557,Grupo!A:B,2,0)</f>
        <v>_TMX 02-5 m</v>
      </c>
      <c r="G2557" s="1">
        <v>1</v>
      </c>
      <c r="H2557" s="1">
        <v>39217</v>
      </c>
      <c r="I2557" s="2">
        <v>41528</v>
      </c>
      <c r="J2557" s="1">
        <v>13886</v>
      </c>
      <c r="K2557" s="3">
        <v>52469.29</v>
      </c>
      <c r="L2557" s="1">
        <v>8675</v>
      </c>
      <c r="M2557" s="1" t="s">
        <v>4</v>
      </c>
      <c r="N2557" s="1" t="s">
        <v>1305</v>
      </c>
    </row>
    <row r="2558" spans="1:14" x14ac:dyDescent="0.25">
      <c r="A2558" s="1">
        <v>10585</v>
      </c>
      <c r="B2558" s="1" t="s">
        <v>1078</v>
      </c>
      <c r="C2558" s="1" t="s">
        <v>29</v>
      </c>
      <c r="D2558" s="1">
        <v>46231</v>
      </c>
      <c r="E2558" s="1" t="s">
        <v>1164</v>
      </c>
      <c r="F2558" s="32" t="str">
        <f>VLOOKUP(E2558,Grupo!A:B,2,0)</f>
        <v>_Colhedoras</v>
      </c>
      <c r="G2558" s="1">
        <v>1</v>
      </c>
      <c r="H2558" s="1">
        <v>39543</v>
      </c>
      <c r="I2558" s="2">
        <v>41529</v>
      </c>
      <c r="J2558" s="1">
        <v>13918</v>
      </c>
      <c r="K2558" s="3">
        <v>35730</v>
      </c>
      <c r="L2558" s="1">
        <v>8719</v>
      </c>
      <c r="M2558" s="1" t="s">
        <v>29</v>
      </c>
      <c r="N2558" s="1" t="s">
        <v>1874</v>
      </c>
    </row>
    <row r="2559" spans="1:14" x14ac:dyDescent="0.25">
      <c r="A2559" s="1">
        <v>10585</v>
      </c>
      <c r="B2559" s="1" t="s">
        <v>1078</v>
      </c>
      <c r="C2559" s="1" t="s">
        <v>79</v>
      </c>
      <c r="D2559" s="1">
        <v>46231</v>
      </c>
      <c r="E2559" s="1" t="s">
        <v>1164</v>
      </c>
      <c r="F2559" s="32" t="str">
        <f>VLOOKUP(E2559,Grupo!A:B,2,0)</f>
        <v>_Colhedoras</v>
      </c>
      <c r="G2559" s="1">
        <v>1</v>
      </c>
      <c r="H2559" s="1">
        <v>39542</v>
      </c>
      <c r="I2559" s="2">
        <v>41529</v>
      </c>
      <c r="J2559" s="1">
        <v>13919</v>
      </c>
      <c r="K2559" s="3">
        <v>36840</v>
      </c>
      <c r="L2559" s="1">
        <v>8722</v>
      </c>
      <c r="M2559" s="1" t="s">
        <v>79</v>
      </c>
      <c r="N2559" s="1" t="s">
        <v>1816</v>
      </c>
    </row>
    <row r="2560" spans="1:14" x14ac:dyDescent="0.25">
      <c r="A2560" s="1">
        <v>10804</v>
      </c>
      <c r="B2560" s="1" t="s">
        <v>1883</v>
      </c>
      <c r="C2560" s="1" t="s">
        <v>67</v>
      </c>
      <c r="D2560" s="1">
        <v>36952</v>
      </c>
      <c r="E2560" s="1" t="s">
        <v>1141</v>
      </c>
      <c r="F2560" s="32" t="str">
        <f>VLOOKUP(E2560,Grupo!A:B,2,0)</f>
        <v>_TMX 06-10 m</v>
      </c>
      <c r="G2560" s="1">
        <v>1</v>
      </c>
      <c r="H2560" s="1">
        <v>39029</v>
      </c>
      <c r="I2560" s="2">
        <v>41530</v>
      </c>
      <c r="J2560" s="1">
        <v>13940</v>
      </c>
      <c r="K2560" s="3">
        <v>140000</v>
      </c>
      <c r="L2560" s="1">
        <v>39029</v>
      </c>
      <c r="M2560" s="1" t="s">
        <v>67</v>
      </c>
      <c r="N2560" s="1" t="s">
        <v>1553</v>
      </c>
    </row>
    <row r="2561" spans="1:14" x14ac:dyDescent="0.25">
      <c r="A2561" s="1">
        <v>10451</v>
      </c>
      <c r="B2561" s="1" t="s">
        <v>996</v>
      </c>
      <c r="C2561" s="1" t="s">
        <v>2</v>
      </c>
      <c r="D2561" s="1">
        <v>40757</v>
      </c>
      <c r="E2561" s="1" t="s">
        <v>1154</v>
      </c>
      <c r="F2561" s="32" t="str">
        <f>VLOOKUP(E2561,Grupo!A:B,2,0)</f>
        <v>_RX 0-11m</v>
      </c>
      <c r="G2561" s="1">
        <v>1</v>
      </c>
      <c r="H2561" s="1">
        <v>39593</v>
      </c>
      <c r="I2561" s="2">
        <v>41533</v>
      </c>
      <c r="J2561" s="1">
        <v>13944</v>
      </c>
      <c r="K2561" s="3">
        <v>81424</v>
      </c>
      <c r="L2561" s="1">
        <v>8721</v>
      </c>
      <c r="M2561" s="1" t="s">
        <v>2</v>
      </c>
      <c r="N2561" s="1" t="s">
        <v>1649</v>
      </c>
    </row>
    <row r="2562" spans="1:14" x14ac:dyDescent="0.25">
      <c r="A2562" s="1">
        <v>880</v>
      </c>
      <c r="B2562" s="1" t="s">
        <v>215</v>
      </c>
      <c r="C2562" s="1" t="s">
        <v>4</v>
      </c>
      <c r="D2562" s="1">
        <v>31744</v>
      </c>
      <c r="E2562" s="1" t="s">
        <v>1153</v>
      </c>
      <c r="F2562" s="32" t="str">
        <f>VLOOKUP(E2562,Grupo!A:B,2,0)</f>
        <v>_RX 0-11m</v>
      </c>
      <c r="G2562" s="1">
        <v>1</v>
      </c>
      <c r="H2562" s="1">
        <v>39684</v>
      </c>
      <c r="I2562" s="2">
        <v>41533</v>
      </c>
      <c r="J2562" s="1">
        <v>13964</v>
      </c>
      <c r="K2562" s="3">
        <v>75882</v>
      </c>
      <c r="L2562" s="1">
        <v>8724</v>
      </c>
      <c r="M2562" s="1" t="s">
        <v>4</v>
      </c>
      <c r="N2562" s="1" t="s">
        <v>1259</v>
      </c>
    </row>
    <row r="2563" spans="1:14" x14ac:dyDescent="0.25">
      <c r="A2563" s="1">
        <v>10794</v>
      </c>
      <c r="B2563" s="1" t="s">
        <v>1128</v>
      </c>
      <c r="C2563" s="1" t="s">
        <v>2</v>
      </c>
      <c r="D2563" s="1">
        <v>31990</v>
      </c>
      <c r="E2563" s="1" t="s">
        <v>1157</v>
      </c>
      <c r="F2563" s="32" t="str">
        <f>VLOOKUP(E2563,Grupo!A:B,2,0)</f>
        <v>_RX 0-11m</v>
      </c>
      <c r="G2563" s="1">
        <v>1</v>
      </c>
      <c r="H2563" s="1">
        <v>39832</v>
      </c>
      <c r="I2563" s="2">
        <v>41534</v>
      </c>
      <c r="J2563" s="1">
        <v>13971</v>
      </c>
      <c r="K2563" s="3">
        <v>81000</v>
      </c>
      <c r="L2563" s="1">
        <v>8725</v>
      </c>
      <c r="M2563" s="1" t="s">
        <v>2</v>
      </c>
      <c r="N2563" s="1" t="s">
        <v>1848</v>
      </c>
    </row>
    <row r="2564" spans="1:14" x14ac:dyDescent="0.25">
      <c r="A2564" s="1">
        <v>10389</v>
      </c>
      <c r="B2564" s="1" t="s">
        <v>1040</v>
      </c>
      <c r="C2564" s="1" t="s">
        <v>79</v>
      </c>
      <c r="D2564" s="1">
        <v>46231</v>
      </c>
      <c r="E2564" s="1" t="s">
        <v>1164</v>
      </c>
      <c r="F2564" s="32" t="str">
        <f>VLOOKUP(E2564,Grupo!A:B,2,0)</f>
        <v>_Colhedoras</v>
      </c>
      <c r="G2564" s="1">
        <v>1</v>
      </c>
      <c r="H2564" s="1">
        <v>39545</v>
      </c>
      <c r="I2564" s="2">
        <v>41535</v>
      </c>
      <c r="J2564" s="1">
        <v>13982</v>
      </c>
      <c r="K2564" s="3">
        <v>36838</v>
      </c>
      <c r="L2564" s="1">
        <v>8726</v>
      </c>
      <c r="M2564" s="1" t="s">
        <v>79</v>
      </c>
      <c r="N2564" s="1" t="s">
        <v>1796</v>
      </c>
    </row>
    <row r="2565" spans="1:14" x14ac:dyDescent="0.25">
      <c r="A2565" s="1">
        <v>10585</v>
      </c>
      <c r="B2565" s="1" t="s">
        <v>1078</v>
      </c>
      <c r="C2565" s="1" t="s">
        <v>79</v>
      </c>
      <c r="D2565" s="1">
        <v>47162</v>
      </c>
      <c r="E2565" s="1" t="s">
        <v>2023</v>
      </c>
      <c r="F2565" s="32" t="str">
        <f>VLOOKUP(E2565,Grupo!A:B,2,0)</f>
        <v>_TMX 06-10 m</v>
      </c>
      <c r="G2565" s="1">
        <v>1</v>
      </c>
      <c r="H2565" s="1">
        <v>39889</v>
      </c>
      <c r="I2565" s="2">
        <v>41535</v>
      </c>
      <c r="J2565" s="1">
        <v>13983</v>
      </c>
      <c r="K2565" s="3">
        <v>92911.67</v>
      </c>
      <c r="L2565" s="1">
        <v>8730</v>
      </c>
      <c r="M2565" s="1" t="s">
        <v>79</v>
      </c>
      <c r="N2565" s="1" t="s">
        <v>1816</v>
      </c>
    </row>
    <row r="2566" spans="1:14" x14ac:dyDescent="0.25">
      <c r="A2566" s="1">
        <v>10832</v>
      </c>
      <c r="B2566" s="1" t="s">
        <v>1884</v>
      </c>
      <c r="C2566" s="1" t="s">
        <v>15</v>
      </c>
      <c r="D2566" s="1">
        <v>40526</v>
      </c>
      <c r="E2566" s="1" t="s">
        <v>1151</v>
      </c>
      <c r="F2566" s="32" t="str">
        <f>VLOOKUP(E2566,Grupo!A:B,2,0)</f>
        <v>_RX 0-11m</v>
      </c>
      <c r="G2566" s="1">
        <v>1</v>
      </c>
      <c r="H2566" s="1">
        <v>39474</v>
      </c>
      <c r="I2566" s="2">
        <v>41537</v>
      </c>
      <c r="J2566" s="1">
        <v>14001</v>
      </c>
      <c r="K2566" s="3">
        <v>111400</v>
      </c>
      <c r="L2566" s="1">
        <v>8697</v>
      </c>
      <c r="M2566" s="1" t="s">
        <v>15</v>
      </c>
      <c r="N2566" s="1" t="s">
        <v>1648</v>
      </c>
    </row>
    <row r="2567" spans="1:14" x14ac:dyDescent="0.25">
      <c r="A2567" s="1">
        <v>10832</v>
      </c>
      <c r="B2567" s="1" t="s">
        <v>1884</v>
      </c>
      <c r="C2567" s="1" t="s">
        <v>15</v>
      </c>
      <c r="D2567" s="1">
        <v>40526</v>
      </c>
      <c r="E2567" s="1" t="s">
        <v>1151</v>
      </c>
      <c r="F2567" s="32" t="str">
        <f>VLOOKUP(E2567,Grupo!A:B,2,0)</f>
        <v>_RX 0-11m</v>
      </c>
      <c r="G2567" s="1">
        <v>1</v>
      </c>
      <c r="H2567" s="1">
        <v>39475</v>
      </c>
      <c r="I2567" s="2">
        <v>41537</v>
      </c>
      <c r="J2567" s="1">
        <v>14002</v>
      </c>
      <c r="K2567" s="3">
        <v>111400</v>
      </c>
      <c r="L2567" s="1">
        <v>8715</v>
      </c>
      <c r="M2567" s="1" t="s">
        <v>15</v>
      </c>
      <c r="N2567" s="1" t="s">
        <v>1648</v>
      </c>
    </row>
    <row r="2568" spans="1:14" x14ac:dyDescent="0.25">
      <c r="A2568" s="1">
        <v>10832</v>
      </c>
      <c r="B2568" s="1" t="s">
        <v>1884</v>
      </c>
      <c r="C2568" s="1" t="s">
        <v>15</v>
      </c>
      <c r="D2568" s="1">
        <v>40526</v>
      </c>
      <c r="E2568" s="1" t="s">
        <v>1151</v>
      </c>
      <c r="F2568" s="32" t="str">
        <f>VLOOKUP(E2568,Grupo!A:B,2,0)</f>
        <v>_RX 0-11m</v>
      </c>
      <c r="G2568" s="1">
        <v>1</v>
      </c>
      <c r="H2568" s="1">
        <v>39476</v>
      </c>
      <c r="I2568" s="2">
        <v>41537</v>
      </c>
      <c r="J2568" s="1">
        <v>14003</v>
      </c>
      <c r="K2568" s="3">
        <v>111400</v>
      </c>
      <c r="L2568" s="1">
        <v>8716</v>
      </c>
      <c r="M2568" s="1" t="s">
        <v>15</v>
      </c>
      <c r="N2568" s="1" t="s">
        <v>1648</v>
      </c>
    </row>
    <row r="2569" spans="1:14" x14ac:dyDescent="0.25">
      <c r="A2569" s="1">
        <v>10082</v>
      </c>
      <c r="B2569" s="1" t="s">
        <v>835</v>
      </c>
      <c r="C2569" s="1" t="s">
        <v>4</v>
      </c>
      <c r="D2569" s="1">
        <v>25444</v>
      </c>
      <c r="E2569" s="1" t="s">
        <v>1166</v>
      </c>
      <c r="F2569" s="32" t="str">
        <f>VLOOKUP(E2569,Grupo!A:B,2,0)</f>
        <v>_Distribuidor_Ester</v>
      </c>
      <c r="G2569" s="1">
        <v>1</v>
      </c>
      <c r="H2569" s="1">
        <v>39309</v>
      </c>
      <c r="I2569" s="2">
        <v>41537</v>
      </c>
      <c r="J2569" s="1">
        <v>14014</v>
      </c>
      <c r="K2569" s="3">
        <v>59955</v>
      </c>
      <c r="L2569" s="1">
        <v>8698</v>
      </c>
      <c r="M2569" s="1" t="s">
        <v>4</v>
      </c>
      <c r="N2569" s="1" t="s">
        <v>1514</v>
      </c>
    </row>
    <row r="2570" spans="1:14" x14ac:dyDescent="0.25">
      <c r="A2570" s="1">
        <v>10082</v>
      </c>
      <c r="B2570" s="1" t="s">
        <v>835</v>
      </c>
      <c r="C2570" s="1" t="s">
        <v>4</v>
      </c>
      <c r="D2570" s="1">
        <v>25444</v>
      </c>
      <c r="E2570" s="1" t="s">
        <v>1166</v>
      </c>
      <c r="F2570" s="32" t="str">
        <f>VLOOKUP(E2570,Grupo!A:B,2,0)</f>
        <v>_Distribuidor_Ester</v>
      </c>
      <c r="G2570" s="1">
        <v>1</v>
      </c>
      <c r="H2570" s="1">
        <v>39310</v>
      </c>
      <c r="I2570" s="2">
        <v>41537</v>
      </c>
      <c r="J2570" s="1">
        <v>14015</v>
      </c>
      <c r="K2570" s="3">
        <v>59955</v>
      </c>
      <c r="L2570" s="1">
        <v>8689</v>
      </c>
      <c r="M2570" s="1" t="s">
        <v>4</v>
      </c>
      <c r="N2570" s="1" t="s">
        <v>1514</v>
      </c>
    </row>
    <row r="2571" spans="1:14" x14ac:dyDescent="0.25">
      <c r="A2571" s="1">
        <v>9590</v>
      </c>
      <c r="B2571" s="1" t="s">
        <v>639</v>
      </c>
      <c r="C2571" s="1" t="s">
        <v>582</v>
      </c>
      <c r="D2571" s="1">
        <v>47160</v>
      </c>
      <c r="E2571" s="1" t="s">
        <v>1146</v>
      </c>
      <c r="F2571" s="32" t="str">
        <f>VLOOKUP(E2571,Grupo!A:B,2,0)</f>
        <v>_TMX 06-10 m</v>
      </c>
      <c r="G2571" s="1">
        <v>1</v>
      </c>
      <c r="H2571" s="1">
        <v>39308</v>
      </c>
      <c r="I2571" s="2">
        <v>41537</v>
      </c>
      <c r="J2571" s="1">
        <v>14013</v>
      </c>
      <c r="K2571" s="3">
        <v>80000</v>
      </c>
      <c r="L2571" s="1">
        <v>8717</v>
      </c>
      <c r="M2571" s="1" t="s">
        <v>582</v>
      </c>
      <c r="N2571" s="1" t="s">
        <v>1601</v>
      </c>
    </row>
    <row r="2572" spans="1:14" x14ac:dyDescent="0.25">
      <c r="A2572" s="1">
        <v>9402</v>
      </c>
      <c r="B2572" s="1" t="s">
        <v>728</v>
      </c>
      <c r="C2572" s="1" t="s">
        <v>10</v>
      </c>
      <c r="D2572" s="1">
        <v>47395</v>
      </c>
      <c r="E2572" s="1" t="s">
        <v>1954</v>
      </c>
      <c r="F2572" s="32" t="str">
        <f>VLOOKUP(E2572,Grupo!A:B,2,0)</f>
        <v>_TMX 02-5 m</v>
      </c>
      <c r="G2572" s="1">
        <v>1</v>
      </c>
      <c r="H2572" s="1">
        <v>39700</v>
      </c>
      <c r="I2572" s="2">
        <v>41540</v>
      </c>
      <c r="J2572" s="1">
        <v>14022</v>
      </c>
      <c r="K2572" s="3">
        <v>54500</v>
      </c>
      <c r="L2572" s="1">
        <v>8736</v>
      </c>
      <c r="M2572" s="1" t="s">
        <v>10</v>
      </c>
      <c r="N2572" s="1" t="s">
        <v>1439</v>
      </c>
    </row>
    <row r="2573" spans="1:14" x14ac:dyDescent="0.25">
      <c r="A2573" s="1">
        <v>10806</v>
      </c>
      <c r="B2573" s="1" t="s">
        <v>1885</v>
      </c>
      <c r="C2573" s="1" t="s">
        <v>10</v>
      </c>
      <c r="D2573" s="1">
        <v>42540</v>
      </c>
      <c r="E2573" s="1" t="s">
        <v>2176</v>
      </c>
      <c r="F2573" s="32" t="str">
        <f>VLOOKUP(E2573,Grupo!A:B,2,0)</f>
        <v>_RX 25-27 M</v>
      </c>
      <c r="G2573" s="1">
        <v>1</v>
      </c>
      <c r="H2573" s="1">
        <v>39980</v>
      </c>
      <c r="I2573" s="2">
        <v>41541</v>
      </c>
      <c r="J2573" s="1">
        <v>14040</v>
      </c>
      <c r="K2573" s="3">
        <v>390000</v>
      </c>
      <c r="L2573" s="1">
        <v>8524</v>
      </c>
      <c r="M2573" s="1" t="s">
        <v>10</v>
      </c>
      <c r="N2573" s="1" t="s">
        <v>1480</v>
      </c>
    </row>
    <row r="2574" spans="1:14" x14ac:dyDescent="0.25">
      <c r="A2574" s="1">
        <v>880</v>
      </c>
      <c r="B2574" s="1" t="s">
        <v>215</v>
      </c>
      <c r="C2574" s="1" t="s">
        <v>4</v>
      </c>
      <c r="D2574" s="1">
        <v>47354</v>
      </c>
      <c r="E2574" s="1" t="s">
        <v>1956</v>
      </c>
      <c r="F2574" s="32" t="str">
        <f>VLOOKUP(E2574,Grupo!A:B,2,0)</f>
        <v>_TMX 02-5 m</v>
      </c>
      <c r="G2574" s="1">
        <v>1</v>
      </c>
      <c r="H2574" s="1">
        <v>39687</v>
      </c>
      <c r="I2574" s="2">
        <v>41541</v>
      </c>
      <c r="J2574" s="1">
        <v>14031</v>
      </c>
      <c r="K2574" s="3">
        <v>59909</v>
      </c>
      <c r="L2574" s="1">
        <v>8729</v>
      </c>
      <c r="M2574" s="1" t="s">
        <v>4</v>
      </c>
      <c r="N2574" s="1" t="s">
        <v>1259</v>
      </c>
    </row>
    <row r="2575" spans="1:14" x14ac:dyDescent="0.25">
      <c r="A2575" s="1">
        <v>880</v>
      </c>
      <c r="B2575" s="1" t="s">
        <v>215</v>
      </c>
      <c r="C2575" s="1" t="s">
        <v>4</v>
      </c>
      <c r="D2575" s="1">
        <v>47354</v>
      </c>
      <c r="E2575" s="1" t="s">
        <v>1956</v>
      </c>
      <c r="F2575" s="32" t="str">
        <f>VLOOKUP(E2575,Grupo!A:B,2,0)</f>
        <v>_TMX 02-5 m</v>
      </c>
      <c r="G2575" s="1">
        <v>1</v>
      </c>
      <c r="H2575" s="1">
        <v>39689</v>
      </c>
      <c r="I2575" s="2">
        <v>41541</v>
      </c>
      <c r="J2575" s="1">
        <v>14032</v>
      </c>
      <c r="K2575" s="3">
        <v>57552</v>
      </c>
      <c r="L2575" s="1">
        <v>8734</v>
      </c>
      <c r="M2575" s="1" t="s">
        <v>4</v>
      </c>
      <c r="N2575" s="1" t="s">
        <v>1259</v>
      </c>
    </row>
    <row r="2576" spans="1:14" x14ac:dyDescent="0.25">
      <c r="A2576" s="1">
        <v>880</v>
      </c>
      <c r="B2576" s="1" t="s">
        <v>215</v>
      </c>
      <c r="C2576" s="1" t="s">
        <v>4</v>
      </c>
      <c r="D2576" s="1">
        <v>46986</v>
      </c>
      <c r="E2576" s="1" t="s">
        <v>2122</v>
      </c>
      <c r="F2576" s="32" t="str">
        <f>VLOOKUP(E2576,Grupo!A:B,2,0)</f>
        <v>_TMX 02-5 m</v>
      </c>
      <c r="G2576" s="1">
        <v>1</v>
      </c>
      <c r="H2576" s="1">
        <v>39685</v>
      </c>
      <c r="I2576" s="2">
        <v>41541</v>
      </c>
      <c r="J2576" s="1">
        <v>14030</v>
      </c>
      <c r="K2576" s="3">
        <v>81456</v>
      </c>
      <c r="L2576" s="1">
        <v>8703</v>
      </c>
      <c r="M2576" s="1" t="s">
        <v>4</v>
      </c>
      <c r="N2576" s="1" t="s">
        <v>1259</v>
      </c>
    </row>
    <row r="2577" spans="1:14" x14ac:dyDescent="0.25">
      <c r="A2577" s="1">
        <v>10389</v>
      </c>
      <c r="B2577" s="1" t="s">
        <v>1040</v>
      </c>
      <c r="C2577" s="1" t="s">
        <v>79</v>
      </c>
      <c r="D2577" s="1">
        <v>47354</v>
      </c>
      <c r="E2577" s="1" t="s">
        <v>1956</v>
      </c>
      <c r="F2577" s="32" t="str">
        <f>VLOOKUP(E2577,Grupo!A:B,2,0)</f>
        <v>_TMX 02-5 m</v>
      </c>
      <c r="G2577" s="1">
        <v>1</v>
      </c>
      <c r="H2577" s="1">
        <v>40296</v>
      </c>
      <c r="I2577" s="2">
        <v>41543</v>
      </c>
      <c r="J2577" s="1">
        <v>14076</v>
      </c>
      <c r="K2577" s="3">
        <v>57097</v>
      </c>
      <c r="L2577" s="1">
        <v>8732</v>
      </c>
      <c r="M2577" s="1" t="s">
        <v>79</v>
      </c>
      <c r="N2577" s="1" t="s">
        <v>1796</v>
      </c>
    </row>
    <row r="2578" spans="1:14" x14ac:dyDescent="0.25">
      <c r="A2578" s="1">
        <v>880</v>
      </c>
      <c r="B2578" s="1" t="s">
        <v>215</v>
      </c>
      <c r="C2578" s="1" t="s">
        <v>4</v>
      </c>
      <c r="D2578" s="1">
        <v>47354</v>
      </c>
      <c r="E2578" s="1" t="s">
        <v>1956</v>
      </c>
      <c r="F2578" s="32" t="str">
        <f>VLOOKUP(E2578,Grupo!A:B,2,0)</f>
        <v>_TMX 02-5 m</v>
      </c>
      <c r="G2578" s="1">
        <v>1</v>
      </c>
      <c r="H2578" s="1">
        <v>39688</v>
      </c>
      <c r="I2578" s="2">
        <v>41544</v>
      </c>
      <c r="J2578" s="1">
        <v>14091</v>
      </c>
      <c r="K2578" s="3">
        <v>59909</v>
      </c>
      <c r="L2578" s="1">
        <v>8737</v>
      </c>
      <c r="M2578" s="1" t="s">
        <v>4</v>
      </c>
      <c r="N2578" s="1" t="s">
        <v>1259</v>
      </c>
    </row>
    <row r="2579" spans="1:14" x14ac:dyDescent="0.25">
      <c r="A2579" s="1">
        <v>880</v>
      </c>
      <c r="B2579" s="1" t="s">
        <v>215</v>
      </c>
      <c r="C2579" s="1" t="s">
        <v>4</v>
      </c>
      <c r="D2579" s="1">
        <v>46986</v>
      </c>
      <c r="E2579" s="1" t="s">
        <v>2122</v>
      </c>
      <c r="F2579" s="32" t="str">
        <f>VLOOKUP(E2579,Grupo!A:B,2,0)</f>
        <v>_TMX 02-5 m</v>
      </c>
      <c r="G2579" s="1">
        <v>1</v>
      </c>
      <c r="H2579" s="1">
        <v>39324</v>
      </c>
      <c r="I2579" s="2">
        <v>41544</v>
      </c>
      <c r="J2579" s="1">
        <v>14090</v>
      </c>
      <c r="K2579" s="3">
        <v>81455.86</v>
      </c>
      <c r="L2579" s="1">
        <v>8702</v>
      </c>
      <c r="M2579" s="1" t="s">
        <v>4</v>
      </c>
      <c r="N2579" s="1" t="s">
        <v>1259</v>
      </c>
    </row>
    <row r="2580" spans="1:14" x14ac:dyDescent="0.25">
      <c r="A2580" s="1">
        <v>3723</v>
      </c>
      <c r="B2580" s="1" t="s">
        <v>472</v>
      </c>
      <c r="C2580" s="1" t="s">
        <v>79</v>
      </c>
      <c r="D2580" s="1">
        <v>47083</v>
      </c>
      <c r="E2580" s="1" t="s">
        <v>1957</v>
      </c>
      <c r="F2580" s="32" t="str">
        <f>VLOOKUP(E2580,Grupo!A:B,2,0)</f>
        <v>_TMX 06-10 m</v>
      </c>
      <c r="G2580" s="1">
        <v>1</v>
      </c>
      <c r="H2580" s="1">
        <v>39609</v>
      </c>
      <c r="I2580" s="2">
        <v>41547</v>
      </c>
      <c r="J2580" s="1">
        <v>14109</v>
      </c>
      <c r="K2580" s="3">
        <v>113980</v>
      </c>
      <c r="L2580" s="1">
        <v>8582</v>
      </c>
      <c r="M2580" s="1" t="s">
        <v>79</v>
      </c>
      <c r="N2580" s="1" t="s">
        <v>1500</v>
      </c>
    </row>
    <row r="2581" spans="1:14" x14ac:dyDescent="0.25">
      <c r="A2581" s="1">
        <v>2320</v>
      </c>
      <c r="B2581" s="1" t="s">
        <v>321</v>
      </c>
      <c r="C2581" s="1" t="s">
        <v>79</v>
      </c>
      <c r="D2581" s="1">
        <v>8347</v>
      </c>
      <c r="E2581" s="1" t="s">
        <v>1987</v>
      </c>
      <c r="F2581" s="32" t="str">
        <f>VLOOKUP(E2581,Grupo!A:B,2,0)</f>
        <v>_Colhedoras</v>
      </c>
      <c r="G2581" s="1">
        <v>1</v>
      </c>
      <c r="H2581" s="1">
        <v>40358</v>
      </c>
      <c r="I2581" s="2">
        <v>41550</v>
      </c>
      <c r="J2581" s="1">
        <v>14136</v>
      </c>
      <c r="K2581" s="3">
        <v>22800</v>
      </c>
      <c r="L2581" s="1">
        <v>5748</v>
      </c>
      <c r="M2581" s="1" t="s">
        <v>79</v>
      </c>
      <c r="N2581" s="1" t="s">
        <v>1406</v>
      </c>
    </row>
    <row r="2582" spans="1:14" x14ac:dyDescent="0.25">
      <c r="A2582" s="1">
        <v>9942</v>
      </c>
      <c r="B2582" s="1" t="s">
        <v>852</v>
      </c>
      <c r="C2582" s="1" t="s">
        <v>2</v>
      </c>
      <c r="D2582" s="1">
        <v>47544</v>
      </c>
      <c r="E2582" s="1" t="s">
        <v>2045</v>
      </c>
      <c r="F2582" s="32" t="str">
        <f>VLOOKUP(E2582,Grupo!A:B,2,0)</f>
        <v>_TMX 02-5 m</v>
      </c>
      <c r="G2582" s="1">
        <v>1</v>
      </c>
      <c r="H2582" s="1">
        <v>39913</v>
      </c>
      <c r="I2582" s="2">
        <v>41550</v>
      </c>
      <c r="J2582" s="1">
        <v>14134</v>
      </c>
      <c r="K2582" s="3">
        <v>42818</v>
      </c>
      <c r="L2582" s="1">
        <v>8714</v>
      </c>
      <c r="M2582" s="1" t="s">
        <v>2</v>
      </c>
      <c r="N2582" s="1" t="s">
        <v>2089</v>
      </c>
    </row>
    <row r="2583" spans="1:14" x14ac:dyDescent="0.25">
      <c r="A2583" s="1">
        <v>880</v>
      </c>
      <c r="B2583" s="1" t="s">
        <v>215</v>
      </c>
      <c r="C2583" s="1" t="s">
        <v>4</v>
      </c>
      <c r="D2583" s="1">
        <v>47354</v>
      </c>
      <c r="E2583" s="1" t="s">
        <v>1956</v>
      </c>
      <c r="F2583" s="32" t="str">
        <f>VLOOKUP(E2583,Grupo!A:B,2,0)</f>
        <v>_TMX 02-5 m</v>
      </c>
      <c r="G2583" s="1">
        <v>1</v>
      </c>
      <c r="H2583" s="1">
        <v>39691</v>
      </c>
      <c r="I2583" s="2">
        <v>41551</v>
      </c>
      <c r="J2583" s="1">
        <v>14161</v>
      </c>
      <c r="K2583" s="3">
        <v>57552</v>
      </c>
      <c r="L2583" s="1">
        <v>8753</v>
      </c>
      <c r="M2583" s="1" t="s">
        <v>4</v>
      </c>
      <c r="N2583" s="1" t="s">
        <v>1259</v>
      </c>
    </row>
    <row r="2584" spans="1:14" x14ac:dyDescent="0.25">
      <c r="A2584" s="1">
        <v>880</v>
      </c>
      <c r="B2584" s="1" t="s">
        <v>215</v>
      </c>
      <c r="C2584" s="1" t="s">
        <v>4</v>
      </c>
      <c r="D2584" s="1">
        <v>47354</v>
      </c>
      <c r="E2584" s="1" t="s">
        <v>1956</v>
      </c>
      <c r="F2584" s="32" t="str">
        <f>VLOOKUP(E2584,Grupo!A:B,2,0)</f>
        <v>_TMX 02-5 m</v>
      </c>
      <c r="G2584" s="1">
        <v>1</v>
      </c>
      <c r="H2584" s="1">
        <v>39690</v>
      </c>
      <c r="I2584" s="2">
        <v>41551</v>
      </c>
      <c r="J2584" s="1">
        <v>14160</v>
      </c>
      <c r="K2584" s="3">
        <v>57552</v>
      </c>
      <c r="L2584" s="1">
        <v>8743</v>
      </c>
      <c r="M2584" s="1" t="s">
        <v>4</v>
      </c>
      <c r="N2584" s="1" t="s">
        <v>1259</v>
      </c>
    </row>
    <row r="2585" spans="1:14" x14ac:dyDescent="0.25">
      <c r="A2585" s="1">
        <v>880</v>
      </c>
      <c r="B2585" s="1" t="s">
        <v>215</v>
      </c>
      <c r="C2585" s="1" t="s">
        <v>4</v>
      </c>
      <c r="D2585" s="1">
        <v>47162</v>
      </c>
      <c r="E2585" s="1" t="s">
        <v>2023</v>
      </c>
      <c r="F2585" s="32" t="str">
        <f>VLOOKUP(E2585,Grupo!A:B,2,0)</f>
        <v>_TMX 06-10 m</v>
      </c>
      <c r="G2585" s="1">
        <v>1</v>
      </c>
      <c r="H2585" s="1">
        <v>39686</v>
      </c>
      <c r="I2585" s="2">
        <v>41551</v>
      </c>
      <c r="J2585" s="1">
        <v>14159</v>
      </c>
      <c r="K2585" s="3">
        <v>97633</v>
      </c>
      <c r="L2585" s="1">
        <v>8748</v>
      </c>
      <c r="M2585" s="1" t="s">
        <v>4</v>
      </c>
      <c r="N2585" s="1" t="s">
        <v>1259</v>
      </c>
    </row>
    <row r="2586" spans="1:14" x14ac:dyDescent="0.25">
      <c r="A2586" s="1">
        <v>10853</v>
      </c>
      <c r="B2586" s="1" t="s">
        <v>1887</v>
      </c>
      <c r="C2586" s="1" t="s">
        <v>4</v>
      </c>
      <c r="D2586" s="1">
        <v>43103</v>
      </c>
      <c r="E2586" s="1" t="s">
        <v>1158</v>
      </c>
      <c r="F2586" s="32" t="str">
        <f>VLOOKUP(E2586,Grupo!A:B,2,0)</f>
        <v>_Unimix</v>
      </c>
      <c r="G2586" s="1">
        <v>1</v>
      </c>
      <c r="H2586" s="1">
        <v>39835</v>
      </c>
      <c r="I2586" s="2">
        <v>41551</v>
      </c>
      <c r="J2586" s="1">
        <v>14151</v>
      </c>
      <c r="K2586" s="3">
        <v>23616</v>
      </c>
      <c r="L2586" s="1">
        <v>7610</v>
      </c>
      <c r="M2586" s="1" t="s">
        <v>2</v>
      </c>
      <c r="N2586" s="1" t="s">
        <v>1888</v>
      </c>
    </row>
    <row r="2587" spans="1:14" x14ac:dyDescent="0.25">
      <c r="A2587" s="1">
        <v>10836</v>
      </c>
      <c r="B2587" s="1" t="s">
        <v>1886</v>
      </c>
      <c r="C2587" s="1" t="s">
        <v>29</v>
      </c>
      <c r="D2587" s="1">
        <v>38885</v>
      </c>
      <c r="E2587" s="1" t="s">
        <v>1974</v>
      </c>
      <c r="F2587" s="32" t="str">
        <f>VLOOKUP(E2587,Grupo!A:B,2,0)</f>
        <v>_VM 9 m ou &gt;</v>
      </c>
      <c r="G2587" s="1">
        <v>1</v>
      </c>
      <c r="H2587" s="1">
        <v>39531</v>
      </c>
      <c r="I2587" s="2">
        <v>41551</v>
      </c>
      <c r="J2587" s="1">
        <v>14158</v>
      </c>
      <c r="K2587" s="3">
        <v>113000</v>
      </c>
      <c r="L2587" s="1">
        <v>8593</v>
      </c>
      <c r="M2587" s="1" t="s">
        <v>29</v>
      </c>
      <c r="N2587" s="1" t="s">
        <v>1307</v>
      </c>
    </row>
    <row r="2588" spans="1:14" x14ac:dyDescent="0.25">
      <c r="A2588" s="1">
        <v>880</v>
      </c>
      <c r="B2588" s="1" t="s">
        <v>215</v>
      </c>
      <c r="C2588" s="1" t="s">
        <v>4</v>
      </c>
      <c r="D2588" s="1">
        <v>47162</v>
      </c>
      <c r="E2588" s="1" t="s">
        <v>2023</v>
      </c>
      <c r="F2588" s="32" t="str">
        <f>VLOOKUP(E2588,Grupo!A:B,2,0)</f>
        <v>_TMX 06-10 m</v>
      </c>
      <c r="G2588" s="1">
        <v>1</v>
      </c>
      <c r="H2588" s="1">
        <v>39923</v>
      </c>
      <c r="I2588" s="2">
        <v>41554</v>
      </c>
      <c r="J2588" s="1">
        <v>14169</v>
      </c>
      <c r="K2588" s="3">
        <v>97632</v>
      </c>
      <c r="L2588" s="1">
        <v>8749</v>
      </c>
      <c r="M2588" s="1" t="s">
        <v>4</v>
      </c>
      <c r="N2588" s="1" t="s">
        <v>1259</v>
      </c>
    </row>
    <row r="2589" spans="1:14" x14ac:dyDescent="0.25">
      <c r="A2589" s="1">
        <v>10869</v>
      </c>
      <c r="B2589" s="1" t="s">
        <v>1889</v>
      </c>
      <c r="C2589" s="1" t="s">
        <v>55</v>
      </c>
      <c r="D2589" s="1">
        <v>46231</v>
      </c>
      <c r="E2589" s="1" t="s">
        <v>1164</v>
      </c>
      <c r="F2589" s="32" t="str">
        <f>VLOOKUP(E2589,Grupo!A:B,2,0)</f>
        <v>_Colhedoras</v>
      </c>
      <c r="G2589" s="1">
        <v>1</v>
      </c>
      <c r="H2589" s="1">
        <v>39546</v>
      </c>
      <c r="I2589" s="2">
        <v>41555</v>
      </c>
      <c r="J2589" s="1">
        <v>14186</v>
      </c>
      <c r="K2589" s="3">
        <v>36900</v>
      </c>
      <c r="L2589" s="1">
        <v>8733</v>
      </c>
      <c r="M2589" s="1" t="s">
        <v>55</v>
      </c>
      <c r="N2589" s="1" t="s">
        <v>1331</v>
      </c>
    </row>
    <row r="2590" spans="1:14" x14ac:dyDescent="0.25">
      <c r="A2590" s="1">
        <v>3723</v>
      </c>
      <c r="B2590" s="1" t="s">
        <v>472</v>
      </c>
      <c r="C2590" s="1" t="s">
        <v>79</v>
      </c>
      <c r="D2590" s="1">
        <v>47354</v>
      </c>
      <c r="E2590" s="1" t="s">
        <v>1956</v>
      </c>
      <c r="F2590" s="32" t="str">
        <f>VLOOKUP(E2590,Grupo!A:B,2,0)</f>
        <v>_TMX 02-5 m</v>
      </c>
      <c r="G2590" s="1">
        <v>1</v>
      </c>
      <c r="H2590" s="1">
        <v>40389</v>
      </c>
      <c r="I2590" s="2">
        <v>41555</v>
      </c>
      <c r="J2590" s="1">
        <v>14187</v>
      </c>
      <c r="K2590" s="3">
        <v>63005</v>
      </c>
      <c r="L2590" s="1">
        <v>8696</v>
      </c>
      <c r="M2590" s="1" t="s">
        <v>79</v>
      </c>
      <c r="N2590" s="1" t="s">
        <v>1500</v>
      </c>
    </row>
    <row r="2591" spans="1:14" x14ac:dyDescent="0.25">
      <c r="A2591" s="1">
        <v>1295</v>
      </c>
      <c r="B2591" s="1" t="s">
        <v>406</v>
      </c>
      <c r="C2591" s="1" t="s">
        <v>2</v>
      </c>
      <c r="D2591" s="1">
        <v>47083</v>
      </c>
      <c r="E2591" s="1" t="s">
        <v>1957</v>
      </c>
      <c r="F2591" s="32" t="str">
        <f>VLOOKUP(E2591,Grupo!A:B,2,0)</f>
        <v>_TMX 06-10 m</v>
      </c>
      <c r="G2591" s="1">
        <v>1</v>
      </c>
      <c r="H2591" s="1">
        <v>39833</v>
      </c>
      <c r="I2591" s="2">
        <v>41555</v>
      </c>
      <c r="J2591" s="1">
        <v>14182</v>
      </c>
      <c r="K2591" s="3">
        <v>101950</v>
      </c>
      <c r="L2591" s="1">
        <v>8735</v>
      </c>
      <c r="M2591" s="1" t="s">
        <v>2</v>
      </c>
      <c r="N2591" s="1" t="s">
        <v>1742</v>
      </c>
    </row>
    <row r="2592" spans="1:14" x14ac:dyDescent="0.25">
      <c r="A2592" s="1">
        <v>10866</v>
      </c>
      <c r="B2592" s="1" t="s">
        <v>1890</v>
      </c>
      <c r="C2592" s="1" t="s">
        <v>4</v>
      </c>
      <c r="D2592" s="1">
        <v>42121</v>
      </c>
      <c r="E2592" s="1" t="s">
        <v>2156</v>
      </c>
      <c r="F2592" s="32" t="str">
        <f>VLOOKUP(E2592,Grupo!A:B,2,0)</f>
        <v>_RX 15-20 m</v>
      </c>
      <c r="G2592" s="1">
        <v>1</v>
      </c>
      <c r="H2592" s="1">
        <v>39990</v>
      </c>
      <c r="I2592" s="2">
        <v>41557</v>
      </c>
      <c r="J2592" s="1">
        <v>14212</v>
      </c>
      <c r="K2592" s="3">
        <v>236000</v>
      </c>
      <c r="L2592" s="1">
        <v>8738</v>
      </c>
      <c r="M2592" s="1" t="s">
        <v>4</v>
      </c>
      <c r="N2592" s="1" t="s">
        <v>1891</v>
      </c>
    </row>
    <row r="2593" spans="1:14" x14ac:dyDescent="0.25">
      <c r="A2593" s="1">
        <v>10082</v>
      </c>
      <c r="B2593" s="1" t="s">
        <v>835</v>
      </c>
      <c r="C2593" s="1" t="s">
        <v>4</v>
      </c>
      <c r="D2593" s="1">
        <v>38885</v>
      </c>
      <c r="E2593" s="1" t="s">
        <v>1974</v>
      </c>
      <c r="F2593" s="32" t="str">
        <f>VLOOKUP(E2593,Grupo!A:B,2,0)</f>
        <v>_VM 9 m ou &gt;</v>
      </c>
      <c r="G2593" s="1">
        <v>1</v>
      </c>
      <c r="H2593" s="1">
        <v>39679</v>
      </c>
      <c r="I2593" s="2">
        <v>41563</v>
      </c>
      <c r="J2593" s="1">
        <v>14281</v>
      </c>
      <c r="K2593" s="3">
        <v>97405</v>
      </c>
      <c r="L2593" s="1">
        <v>8708</v>
      </c>
      <c r="M2593" s="1" t="s">
        <v>4</v>
      </c>
      <c r="N2593" s="1" t="s">
        <v>1514</v>
      </c>
    </row>
    <row r="2594" spans="1:14" x14ac:dyDescent="0.25">
      <c r="A2594" s="1">
        <v>10585</v>
      </c>
      <c r="B2594" s="1" t="s">
        <v>1078</v>
      </c>
      <c r="C2594" s="1" t="s">
        <v>29</v>
      </c>
      <c r="D2594" s="1">
        <v>46986</v>
      </c>
      <c r="E2594" s="1" t="s">
        <v>2122</v>
      </c>
      <c r="F2594" s="32" t="str">
        <f>VLOOKUP(E2594,Grupo!A:B,2,0)</f>
        <v>_TMX 02-5 m</v>
      </c>
      <c r="G2594" s="1">
        <v>1</v>
      </c>
      <c r="H2594" s="1">
        <v>39932</v>
      </c>
      <c r="I2594" s="2">
        <v>41564</v>
      </c>
      <c r="J2594" s="1">
        <v>14292</v>
      </c>
      <c r="K2594" s="3">
        <v>83171</v>
      </c>
      <c r="L2594" s="1">
        <v>8742</v>
      </c>
      <c r="M2594" s="1" t="s">
        <v>29</v>
      </c>
      <c r="N2594" s="1" t="s">
        <v>1874</v>
      </c>
    </row>
    <row r="2595" spans="1:14" x14ac:dyDescent="0.25">
      <c r="A2595" s="1">
        <v>9971</v>
      </c>
      <c r="B2595" s="1" t="s">
        <v>1036</v>
      </c>
      <c r="C2595" s="1" t="s">
        <v>4</v>
      </c>
      <c r="D2595" s="1">
        <v>40757</v>
      </c>
      <c r="E2595" s="1" t="s">
        <v>1154</v>
      </c>
      <c r="F2595" s="32" t="str">
        <f>VLOOKUP(E2595,Grupo!A:B,2,0)</f>
        <v>_RX 0-11m</v>
      </c>
      <c r="G2595" s="1">
        <v>1</v>
      </c>
      <c r="H2595" s="1">
        <v>39986</v>
      </c>
      <c r="I2595" s="2">
        <v>41568</v>
      </c>
      <c r="J2595" s="1">
        <v>14325</v>
      </c>
      <c r="K2595" s="3">
        <v>88229</v>
      </c>
      <c r="L2595" s="1">
        <v>8741</v>
      </c>
      <c r="M2595" s="1" t="s">
        <v>4</v>
      </c>
      <c r="N2595" s="1" t="s">
        <v>1794</v>
      </c>
    </row>
    <row r="2596" spans="1:14" x14ac:dyDescent="0.25">
      <c r="A2596" s="1">
        <v>9971</v>
      </c>
      <c r="B2596" s="1" t="s">
        <v>1036</v>
      </c>
      <c r="C2596" s="1" t="s">
        <v>4</v>
      </c>
      <c r="D2596" s="1">
        <v>47083</v>
      </c>
      <c r="E2596" s="1" t="s">
        <v>1957</v>
      </c>
      <c r="F2596" s="32" t="str">
        <f>VLOOKUP(E2596,Grupo!A:B,2,0)</f>
        <v>_TMX 06-10 m</v>
      </c>
      <c r="G2596" s="1">
        <v>1</v>
      </c>
      <c r="H2596" s="1">
        <v>39985</v>
      </c>
      <c r="I2596" s="2">
        <v>41568</v>
      </c>
      <c r="J2596" s="1">
        <v>14324</v>
      </c>
      <c r="K2596" s="3">
        <v>109630</v>
      </c>
      <c r="L2596" s="1">
        <v>8758</v>
      </c>
      <c r="M2596" s="1" t="s">
        <v>4</v>
      </c>
      <c r="N2596" s="1" t="s">
        <v>1794</v>
      </c>
    </row>
    <row r="2597" spans="1:14" x14ac:dyDescent="0.25">
      <c r="A2597" s="1">
        <v>10647</v>
      </c>
      <c r="B2597" s="1" t="s">
        <v>1073</v>
      </c>
      <c r="C2597" s="1" t="s">
        <v>2</v>
      </c>
      <c r="D2597" s="1">
        <v>33790</v>
      </c>
      <c r="E2597" s="1" t="s">
        <v>1177</v>
      </c>
      <c r="F2597" s="32" t="str">
        <f>VLOOKUP(E2597,Grupo!A:B,2,0)</f>
        <v>_Colhedoras</v>
      </c>
      <c r="G2597" s="1">
        <v>1</v>
      </c>
      <c r="H2597" s="1">
        <v>36659</v>
      </c>
      <c r="I2597" s="2">
        <v>41569</v>
      </c>
      <c r="J2597" s="1">
        <v>14330</v>
      </c>
      <c r="K2597" s="3">
        <v>45000</v>
      </c>
      <c r="L2597" s="1">
        <v>8425</v>
      </c>
      <c r="M2597" s="1" t="s">
        <v>2</v>
      </c>
      <c r="N2597" s="1" t="s">
        <v>1623</v>
      </c>
    </row>
    <row r="2598" spans="1:14" x14ac:dyDescent="0.25">
      <c r="A2598" s="1">
        <v>10871</v>
      </c>
      <c r="B2598" s="1" t="s">
        <v>1892</v>
      </c>
      <c r="C2598" s="1" t="s">
        <v>4</v>
      </c>
      <c r="D2598" s="1">
        <v>47354</v>
      </c>
      <c r="E2598" s="1" t="s">
        <v>1956</v>
      </c>
      <c r="F2598" s="32" t="str">
        <f>VLOOKUP(E2598,Grupo!A:B,2,0)</f>
        <v>_TMX 02-5 m</v>
      </c>
      <c r="G2598" s="1">
        <v>1</v>
      </c>
      <c r="H2598" s="1">
        <v>40040</v>
      </c>
      <c r="I2598" s="2">
        <v>41570</v>
      </c>
      <c r="J2598" s="1">
        <v>14347</v>
      </c>
      <c r="K2598" s="3">
        <v>60063</v>
      </c>
      <c r="L2598" s="1">
        <v>8764</v>
      </c>
      <c r="M2598" s="1" t="s">
        <v>4</v>
      </c>
      <c r="N2598" s="1" t="s">
        <v>1562</v>
      </c>
    </row>
    <row r="2599" spans="1:14" x14ac:dyDescent="0.25">
      <c r="A2599" s="1">
        <v>880</v>
      </c>
      <c r="B2599" s="1" t="s">
        <v>215</v>
      </c>
      <c r="C2599" s="1" t="s">
        <v>4</v>
      </c>
      <c r="D2599" s="1">
        <v>47354</v>
      </c>
      <c r="E2599" s="1" t="s">
        <v>1956</v>
      </c>
      <c r="F2599" s="32" t="str">
        <f>VLOOKUP(E2599,Grupo!A:B,2,0)</f>
        <v>_TMX 02-5 m</v>
      </c>
      <c r="G2599" s="1">
        <v>1</v>
      </c>
      <c r="H2599" s="1">
        <v>39917</v>
      </c>
      <c r="I2599" s="2">
        <v>41571</v>
      </c>
      <c r="J2599" s="1">
        <v>14363</v>
      </c>
      <c r="K2599" s="3">
        <v>59909</v>
      </c>
      <c r="L2599" s="1">
        <v>8761</v>
      </c>
      <c r="M2599" s="1" t="s">
        <v>4</v>
      </c>
      <c r="N2599" s="1" t="s">
        <v>1259</v>
      </c>
    </row>
    <row r="2600" spans="1:14" x14ac:dyDescent="0.25">
      <c r="A2600" s="1">
        <v>880</v>
      </c>
      <c r="B2600" s="1" t="s">
        <v>215</v>
      </c>
      <c r="C2600" s="1" t="s">
        <v>4</v>
      </c>
      <c r="D2600" s="1">
        <v>47354</v>
      </c>
      <c r="E2600" s="1" t="s">
        <v>1956</v>
      </c>
      <c r="F2600" s="32" t="str">
        <f>VLOOKUP(E2600,Grupo!A:B,2,0)</f>
        <v>_TMX 02-5 m</v>
      </c>
      <c r="G2600" s="1">
        <v>1</v>
      </c>
      <c r="H2600" s="1">
        <v>39918</v>
      </c>
      <c r="I2600" s="2">
        <v>41571</v>
      </c>
      <c r="J2600" s="1">
        <v>14364</v>
      </c>
      <c r="K2600" s="3">
        <v>59909</v>
      </c>
      <c r="L2600" s="1">
        <v>8762</v>
      </c>
      <c r="M2600" s="1" t="s">
        <v>4</v>
      </c>
      <c r="N2600" s="1" t="s">
        <v>1259</v>
      </c>
    </row>
    <row r="2601" spans="1:14" x14ac:dyDescent="0.25">
      <c r="A2601" s="1">
        <v>880</v>
      </c>
      <c r="B2601" s="1" t="s">
        <v>215</v>
      </c>
      <c r="C2601" s="1" t="s">
        <v>4</v>
      </c>
      <c r="D2601" s="1">
        <v>47354</v>
      </c>
      <c r="E2601" s="1" t="s">
        <v>1956</v>
      </c>
      <c r="F2601" s="32" t="str">
        <f>VLOOKUP(E2601,Grupo!A:B,2,0)</f>
        <v>_TMX 02-5 m</v>
      </c>
      <c r="G2601" s="1">
        <v>1</v>
      </c>
      <c r="H2601" s="1">
        <v>39920</v>
      </c>
      <c r="I2601" s="2">
        <v>41571</v>
      </c>
      <c r="J2601" s="1">
        <v>14365</v>
      </c>
      <c r="K2601" s="3">
        <v>59909</v>
      </c>
      <c r="L2601" s="1">
        <v>8757</v>
      </c>
      <c r="M2601" s="1" t="s">
        <v>4</v>
      </c>
      <c r="N2601" s="1" t="s">
        <v>1259</v>
      </c>
    </row>
    <row r="2602" spans="1:14" x14ac:dyDescent="0.25">
      <c r="A2602" s="1">
        <v>880</v>
      </c>
      <c r="B2602" s="1" t="s">
        <v>215</v>
      </c>
      <c r="C2602" s="1" t="s">
        <v>4</v>
      </c>
      <c r="D2602" s="1">
        <v>47354</v>
      </c>
      <c r="E2602" s="1" t="s">
        <v>1956</v>
      </c>
      <c r="F2602" s="32" t="str">
        <f>VLOOKUP(E2602,Grupo!A:B,2,0)</f>
        <v>_TMX 02-5 m</v>
      </c>
      <c r="G2602" s="1">
        <v>1</v>
      </c>
      <c r="H2602" s="1">
        <v>39922</v>
      </c>
      <c r="I2602" s="2">
        <v>41571</v>
      </c>
      <c r="J2602" s="1">
        <v>14366</v>
      </c>
      <c r="K2602" s="3">
        <v>59909</v>
      </c>
      <c r="L2602" s="1">
        <v>8759</v>
      </c>
      <c r="M2602" s="1" t="s">
        <v>4</v>
      </c>
      <c r="N2602" s="1" t="s">
        <v>1259</v>
      </c>
    </row>
    <row r="2603" spans="1:14" x14ac:dyDescent="0.25">
      <c r="A2603" s="1">
        <v>9665</v>
      </c>
      <c r="B2603" s="1" t="s">
        <v>649</v>
      </c>
      <c r="C2603" s="1" t="s">
        <v>29</v>
      </c>
      <c r="D2603" s="1">
        <v>47412</v>
      </c>
      <c r="E2603" s="32" t="s">
        <v>2941</v>
      </c>
      <c r="F2603" s="32" t="str">
        <f>VLOOKUP(E2603,Grupo!A:B,2,0)</f>
        <v>_VM 2-8 m</v>
      </c>
      <c r="G2603" s="1">
        <v>1</v>
      </c>
      <c r="H2603" s="1">
        <v>39988</v>
      </c>
      <c r="I2603" s="2">
        <v>41571</v>
      </c>
      <c r="J2603" s="1">
        <v>14374</v>
      </c>
      <c r="K2603" s="3">
        <v>59650</v>
      </c>
      <c r="L2603" s="1">
        <v>8768</v>
      </c>
      <c r="M2603" s="1" t="s">
        <v>29</v>
      </c>
      <c r="N2603" s="1" t="s">
        <v>1537</v>
      </c>
    </row>
    <row r="2604" spans="1:14" x14ac:dyDescent="0.25">
      <c r="A2604" s="1">
        <v>9665</v>
      </c>
      <c r="B2604" s="1" t="s">
        <v>649</v>
      </c>
      <c r="C2604" s="1" t="s">
        <v>29</v>
      </c>
      <c r="D2604" s="1">
        <v>47412</v>
      </c>
      <c r="E2604" s="32" t="s">
        <v>2941</v>
      </c>
      <c r="F2604" s="32" t="str">
        <f>VLOOKUP(E2604,Grupo!A:B,2,0)</f>
        <v>_VM 2-8 m</v>
      </c>
      <c r="G2604" s="1">
        <v>1</v>
      </c>
      <c r="H2604" s="1">
        <v>39987</v>
      </c>
      <c r="I2604" s="2">
        <v>41571</v>
      </c>
      <c r="J2604" s="1">
        <v>14375</v>
      </c>
      <c r="K2604" s="3">
        <v>59650</v>
      </c>
      <c r="L2604" s="1">
        <v>8745</v>
      </c>
      <c r="M2604" s="1" t="s">
        <v>29</v>
      </c>
      <c r="N2604" s="1" t="s">
        <v>1537</v>
      </c>
    </row>
    <row r="2605" spans="1:14" x14ac:dyDescent="0.25">
      <c r="A2605" s="1">
        <v>1295</v>
      </c>
      <c r="B2605" s="1" t="s">
        <v>406</v>
      </c>
      <c r="C2605" s="1" t="s">
        <v>2</v>
      </c>
      <c r="D2605" s="1">
        <v>37036</v>
      </c>
      <c r="E2605" s="1" t="s">
        <v>2004</v>
      </c>
      <c r="F2605" s="32" t="str">
        <f>VLOOKUP(E2605,Grupo!A:B,2,0)</f>
        <v>_TMX 06-10 m</v>
      </c>
      <c r="G2605" s="1">
        <v>1</v>
      </c>
      <c r="H2605" s="1">
        <v>39899</v>
      </c>
      <c r="I2605" s="2">
        <v>41572</v>
      </c>
      <c r="J2605" s="1">
        <v>14382</v>
      </c>
      <c r="K2605" s="3">
        <v>94367</v>
      </c>
      <c r="L2605" s="1">
        <v>8710</v>
      </c>
      <c r="M2605" s="1" t="s">
        <v>2</v>
      </c>
      <c r="N2605" s="1" t="s">
        <v>1742</v>
      </c>
    </row>
    <row r="2606" spans="1:14" x14ac:dyDescent="0.25">
      <c r="A2606" s="1">
        <v>10082</v>
      </c>
      <c r="B2606" s="1" t="s">
        <v>835</v>
      </c>
      <c r="C2606" s="1" t="s">
        <v>4</v>
      </c>
      <c r="D2606" s="1">
        <v>47354</v>
      </c>
      <c r="E2606" s="1" t="s">
        <v>1956</v>
      </c>
      <c r="F2606" s="32" t="str">
        <f>VLOOKUP(E2606,Grupo!A:B,2,0)</f>
        <v>_TMX 02-5 m</v>
      </c>
      <c r="G2606" s="1">
        <v>1</v>
      </c>
      <c r="H2606" s="1">
        <v>40612</v>
      </c>
      <c r="I2606" s="2">
        <v>41572</v>
      </c>
      <c r="J2606" s="1">
        <v>14386</v>
      </c>
      <c r="K2606" s="3">
        <v>2623.5</v>
      </c>
      <c r="L2606" s="1"/>
      <c r="M2606" s="1" t="s">
        <v>4</v>
      </c>
      <c r="N2606" s="1" t="s">
        <v>1514</v>
      </c>
    </row>
    <row r="2607" spans="1:14" x14ac:dyDescent="0.25">
      <c r="A2607" s="1">
        <v>10816</v>
      </c>
      <c r="B2607" s="1" t="s">
        <v>1893</v>
      </c>
      <c r="C2607" s="1" t="s">
        <v>10</v>
      </c>
      <c r="D2607" s="1">
        <v>47354</v>
      </c>
      <c r="E2607" s="1" t="s">
        <v>1956</v>
      </c>
      <c r="F2607" s="32" t="str">
        <f>VLOOKUP(E2607,Grupo!A:B,2,0)</f>
        <v>_TMX 02-5 m</v>
      </c>
      <c r="G2607" s="1">
        <v>1</v>
      </c>
      <c r="H2607" s="1">
        <v>39979</v>
      </c>
      <c r="I2607" s="2">
        <v>41575</v>
      </c>
      <c r="J2607" s="1">
        <v>14398</v>
      </c>
      <c r="K2607" s="3">
        <v>67000</v>
      </c>
      <c r="L2607" s="1">
        <v>8765</v>
      </c>
      <c r="M2607" s="1" t="s">
        <v>10</v>
      </c>
      <c r="N2607" s="1" t="s">
        <v>1666</v>
      </c>
    </row>
    <row r="2608" spans="1:14" x14ac:dyDescent="0.25">
      <c r="A2608" s="1">
        <v>9971</v>
      </c>
      <c r="B2608" s="1" t="s">
        <v>1036</v>
      </c>
      <c r="C2608" s="1" t="s">
        <v>4</v>
      </c>
      <c r="D2608" s="1">
        <v>47354</v>
      </c>
      <c r="E2608" s="1" t="s">
        <v>1956</v>
      </c>
      <c r="F2608" s="32" t="str">
        <f>VLOOKUP(E2608,Grupo!A:B,2,0)</f>
        <v>_TMX 02-5 m</v>
      </c>
      <c r="G2608" s="1">
        <v>1</v>
      </c>
      <c r="H2608" s="1">
        <v>39983</v>
      </c>
      <c r="I2608" s="2">
        <v>41575</v>
      </c>
      <c r="J2608" s="1">
        <v>14400</v>
      </c>
      <c r="K2608" s="3">
        <v>61170</v>
      </c>
      <c r="L2608" s="1">
        <v>8731</v>
      </c>
      <c r="M2608" s="1" t="s">
        <v>4</v>
      </c>
      <c r="N2608" s="1" t="s">
        <v>1794</v>
      </c>
    </row>
    <row r="2609" spans="1:14" x14ac:dyDescent="0.25">
      <c r="A2609" s="1">
        <v>9971</v>
      </c>
      <c r="B2609" s="1" t="s">
        <v>1036</v>
      </c>
      <c r="C2609" s="1" t="s">
        <v>4</v>
      </c>
      <c r="D2609" s="1">
        <v>46986</v>
      </c>
      <c r="E2609" s="1" t="s">
        <v>2122</v>
      </c>
      <c r="F2609" s="32" t="str">
        <f>VLOOKUP(E2609,Grupo!A:B,2,0)</f>
        <v>_TMX 02-5 m</v>
      </c>
      <c r="G2609" s="1">
        <v>1</v>
      </c>
      <c r="H2609" s="1">
        <v>40023</v>
      </c>
      <c r="I2609" s="2">
        <v>41575</v>
      </c>
      <c r="J2609" s="1">
        <v>14401</v>
      </c>
      <c r="K2609" s="3">
        <v>83170</v>
      </c>
      <c r="L2609" s="1">
        <v>8766</v>
      </c>
      <c r="M2609" s="1" t="s">
        <v>4</v>
      </c>
      <c r="N2609" s="1" t="s">
        <v>1794</v>
      </c>
    </row>
    <row r="2610" spans="1:14" x14ac:dyDescent="0.25">
      <c r="A2610" s="1">
        <v>10829</v>
      </c>
      <c r="B2610" s="1" t="s">
        <v>1894</v>
      </c>
      <c r="C2610" s="1" t="s">
        <v>4</v>
      </c>
      <c r="D2610" s="1">
        <v>47162</v>
      </c>
      <c r="E2610" s="1" t="s">
        <v>2023</v>
      </c>
      <c r="F2610" s="32" t="str">
        <f>VLOOKUP(E2610,Grupo!A:B,2,0)</f>
        <v>_TMX 06-10 m</v>
      </c>
      <c r="G2610" s="1">
        <v>1</v>
      </c>
      <c r="H2610" s="1">
        <v>40646</v>
      </c>
      <c r="I2610" s="2">
        <v>41576</v>
      </c>
      <c r="J2610" s="1">
        <v>14416</v>
      </c>
      <c r="K2610" s="3">
        <v>90000</v>
      </c>
      <c r="L2610" s="1">
        <v>8650</v>
      </c>
      <c r="M2610" s="1" t="s">
        <v>4</v>
      </c>
      <c r="N2610" s="1" t="s">
        <v>1753</v>
      </c>
    </row>
    <row r="2611" spans="1:14" x14ac:dyDescent="0.25">
      <c r="A2611" s="1">
        <v>3624</v>
      </c>
      <c r="B2611" s="1" t="s">
        <v>1895</v>
      </c>
      <c r="C2611" s="1" t="s">
        <v>1</v>
      </c>
      <c r="D2611" s="1">
        <v>41815</v>
      </c>
      <c r="E2611" s="32" t="s">
        <v>2940</v>
      </c>
      <c r="F2611" s="32" t="str">
        <f>VLOOKUP(E2611,Grupo!A:B,2,0)</f>
        <v>_VM 2-8 m</v>
      </c>
      <c r="G2611" s="1">
        <v>1</v>
      </c>
      <c r="H2611" s="1">
        <v>40051</v>
      </c>
      <c r="I2611" s="2">
        <v>41576</v>
      </c>
      <c r="J2611" s="1">
        <v>14408</v>
      </c>
      <c r="K2611" s="3">
        <v>40711</v>
      </c>
      <c r="L2611" s="1">
        <v>8763</v>
      </c>
      <c r="M2611" s="1" t="s">
        <v>1</v>
      </c>
      <c r="N2611" s="1" t="s">
        <v>1896</v>
      </c>
    </row>
    <row r="2612" spans="1:14" x14ac:dyDescent="0.25">
      <c r="A2612" s="1">
        <v>1295</v>
      </c>
      <c r="B2612" s="1" t="s">
        <v>406</v>
      </c>
      <c r="C2612" s="1" t="s">
        <v>2</v>
      </c>
      <c r="D2612" s="1">
        <v>40757</v>
      </c>
      <c r="E2612" s="1" t="s">
        <v>1154</v>
      </c>
      <c r="F2612" s="32" t="str">
        <f>VLOOKUP(E2612,Grupo!A:B,2,0)</f>
        <v>_RX 0-11m</v>
      </c>
      <c r="G2612" s="1">
        <v>1</v>
      </c>
      <c r="H2612" s="1">
        <v>40024</v>
      </c>
      <c r="I2612" s="2">
        <v>41577</v>
      </c>
      <c r="J2612" s="1">
        <v>14425</v>
      </c>
      <c r="K2612" s="3">
        <v>81422</v>
      </c>
      <c r="L2612" s="1">
        <v>8740</v>
      </c>
      <c r="M2612" s="1" t="s">
        <v>2</v>
      </c>
      <c r="N2612" s="1" t="s">
        <v>1742</v>
      </c>
    </row>
    <row r="2613" spans="1:14" x14ac:dyDescent="0.25">
      <c r="A2613" s="1">
        <v>9665</v>
      </c>
      <c r="B2613" s="1" t="s">
        <v>649</v>
      </c>
      <c r="C2613" s="1" t="s">
        <v>29</v>
      </c>
      <c r="D2613" s="1">
        <v>41815</v>
      </c>
      <c r="E2613" s="32" t="s">
        <v>2940</v>
      </c>
      <c r="F2613" s="32" t="str">
        <f>VLOOKUP(E2613,Grupo!A:B,2,0)</f>
        <v>_VM 2-8 m</v>
      </c>
      <c r="G2613" s="1">
        <v>1</v>
      </c>
      <c r="H2613" s="1">
        <v>39863</v>
      </c>
      <c r="I2613" s="2">
        <v>41578</v>
      </c>
      <c r="J2613" s="1">
        <v>14434</v>
      </c>
      <c r="K2613" s="3">
        <v>41770</v>
      </c>
      <c r="L2613" s="1">
        <v>8769</v>
      </c>
      <c r="M2613" s="1" t="s">
        <v>29</v>
      </c>
      <c r="N2613" s="1" t="s">
        <v>1537</v>
      </c>
    </row>
    <row r="2614" spans="1:14" x14ac:dyDescent="0.25">
      <c r="A2614" s="1">
        <v>2320</v>
      </c>
      <c r="B2614" s="1" t="s">
        <v>321</v>
      </c>
      <c r="C2614" s="1" t="s">
        <v>79</v>
      </c>
      <c r="D2614" s="1">
        <v>47412</v>
      </c>
      <c r="E2614" s="32" t="s">
        <v>2941</v>
      </c>
      <c r="F2614" s="32" t="str">
        <f>VLOOKUP(E2614,Grupo!A:B,2,0)</f>
        <v>_VM 2-8 m</v>
      </c>
      <c r="G2614" s="1">
        <v>1</v>
      </c>
      <c r="H2614" s="1">
        <v>40682</v>
      </c>
      <c r="I2614" s="2">
        <v>41579</v>
      </c>
      <c r="J2614" s="1">
        <v>14456</v>
      </c>
      <c r="K2614" s="3">
        <v>57218.75</v>
      </c>
      <c r="L2614" s="1">
        <v>8673</v>
      </c>
      <c r="M2614" s="1" t="s">
        <v>79</v>
      </c>
      <c r="N2614" s="1" t="s">
        <v>1406</v>
      </c>
    </row>
    <row r="2615" spans="1:14" x14ac:dyDescent="0.25">
      <c r="A2615" s="1">
        <v>9368</v>
      </c>
      <c r="B2615" s="1" t="s">
        <v>535</v>
      </c>
      <c r="C2615" s="1" t="s">
        <v>67</v>
      </c>
      <c r="D2615" s="1">
        <v>37271</v>
      </c>
      <c r="E2615" s="1" t="s">
        <v>2042</v>
      </c>
      <c r="F2615" s="32" t="e">
        <f>VLOOKUP(E2615,Grupo!A:B,2,0)</f>
        <v>#N/A</v>
      </c>
      <c r="G2615" s="1">
        <v>1</v>
      </c>
      <c r="H2615" s="1">
        <v>39432</v>
      </c>
      <c r="I2615" s="2">
        <v>41579</v>
      </c>
      <c r="J2615" s="1">
        <v>14448</v>
      </c>
      <c r="K2615" s="3">
        <v>225000</v>
      </c>
      <c r="L2615" s="1">
        <v>8728</v>
      </c>
      <c r="M2615" s="1" t="s">
        <v>67</v>
      </c>
      <c r="N2615" s="1" t="s">
        <v>1393</v>
      </c>
    </row>
    <row r="2616" spans="1:14" x14ac:dyDescent="0.25">
      <c r="A2616" s="1">
        <v>2091</v>
      </c>
      <c r="B2616" s="1" t="s">
        <v>282</v>
      </c>
      <c r="C2616" s="1" t="s">
        <v>15</v>
      </c>
      <c r="D2616" s="1">
        <v>37711</v>
      </c>
      <c r="E2616" s="1" t="s">
        <v>1167</v>
      </c>
      <c r="F2616" s="32" t="str">
        <f>VLOOKUP(E2616,Grupo!A:B,2,0)</f>
        <v>_Distribuidor_Ester</v>
      </c>
      <c r="G2616" s="1">
        <v>1</v>
      </c>
      <c r="H2616" s="1">
        <v>38662</v>
      </c>
      <c r="I2616" s="2">
        <v>41585</v>
      </c>
      <c r="J2616" s="1">
        <v>14487</v>
      </c>
      <c r="K2616" s="3">
        <v>110000</v>
      </c>
      <c r="L2616" s="1">
        <v>8574</v>
      </c>
      <c r="M2616" s="1" t="s">
        <v>15</v>
      </c>
      <c r="N2616" s="1" t="s">
        <v>1454</v>
      </c>
    </row>
    <row r="2617" spans="1:14" x14ac:dyDescent="0.25">
      <c r="A2617" s="1">
        <v>10490</v>
      </c>
      <c r="B2617" s="1" t="s">
        <v>1016</v>
      </c>
      <c r="C2617" s="1" t="s">
        <v>79</v>
      </c>
      <c r="D2617" s="1">
        <v>46986</v>
      </c>
      <c r="E2617" s="1" t="s">
        <v>2122</v>
      </c>
      <c r="F2617" s="32" t="str">
        <f>VLOOKUP(E2617,Grupo!A:B,2,0)</f>
        <v>_TMX 02-5 m</v>
      </c>
      <c r="G2617" s="1">
        <v>1</v>
      </c>
      <c r="H2617" s="1">
        <v>39756</v>
      </c>
      <c r="I2617" s="2">
        <v>41585</v>
      </c>
      <c r="J2617" s="1">
        <v>14489</v>
      </c>
      <c r="K2617" s="3">
        <v>85100</v>
      </c>
      <c r="L2617" s="1">
        <v>8756</v>
      </c>
      <c r="M2617" s="1" t="s">
        <v>79</v>
      </c>
      <c r="N2617" s="1" t="s">
        <v>1622</v>
      </c>
    </row>
    <row r="2618" spans="1:14" x14ac:dyDescent="0.25">
      <c r="A2618" s="1">
        <v>2779</v>
      </c>
      <c r="B2618" s="1" t="s">
        <v>458</v>
      </c>
      <c r="C2618" s="1" t="s">
        <v>2</v>
      </c>
      <c r="D2618" s="1">
        <v>47164</v>
      </c>
      <c r="E2618" s="1" t="s">
        <v>1955</v>
      </c>
      <c r="F2618" s="32" t="str">
        <f>VLOOKUP(E2618,Grupo!A:B,2,0)</f>
        <v>_TMX 06-10 m</v>
      </c>
      <c r="G2618" s="1">
        <v>1</v>
      </c>
      <c r="H2618" s="1">
        <v>40700</v>
      </c>
      <c r="I2618" s="2">
        <v>41585</v>
      </c>
      <c r="J2618" s="1">
        <v>14493</v>
      </c>
      <c r="K2618" s="3">
        <v>67000</v>
      </c>
      <c r="L2618" s="1">
        <v>8782</v>
      </c>
      <c r="M2618" s="1" t="s">
        <v>2</v>
      </c>
      <c r="N2618" s="1" t="s">
        <v>1441</v>
      </c>
    </row>
    <row r="2619" spans="1:14" x14ac:dyDescent="0.25">
      <c r="A2619" s="1">
        <v>10775</v>
      </c>
      <c r="B2619" s="1" t="s">
        <v>1897</v>
      </c>
      <c r="C2619" s="1" t="s">
        <v>15</v>
      </c>
      <c r="D2619" s="1">
        <v>40757</v>
      </c>
      <c r="E2619" s="1" t="s">
        <v>1154</v>
      </c>
      <c r="F2619" s="32" t="str">
        <f>VLOOKUP(E2619,Grupo!A:B,2,0)</f>
        <v>_RX 0-11m</v>
      </c>
      <c r="G2619" s="1">
        <v>1</v>
      </c>
      <c r="H2619" s="1">
        <v>38583</v>
      </c>
      <c r="I2619" s="2">
        <v>41586</v>
      </c>
      <c r="J2619" s="1">
        <v>14517</v>
      </c>
      <c r="K2619" s="3">
        <v>150000</v>
      </c>
      <c r="L2619" s="1">
        <v>8629</v>
      </c>
      <c r="M2619" s="1" t="s">
        <v>15</v>
      </c>
      <c r="N2619" s="1" t="s">
        <v>1206</v>
      </c>
    </row>
    <row r="2620" spans="1:14" x14ac:dyDescent="0.25">
      <c r="A2620" s="1">
        <v>880</v>
      </c>
      <c r="B2620" s="1" t="s">
        <v>215</v>
      </c>
      <c r="C2620" s="1" t="s">
        <v>4</v>
      </c>
      <c r="D2620" s="1">
        <v>47354</v>
      </c>
      <c r="E2620" s="1" t="s">
        <v>1956</v>
      </c>
      <c r="F2620" s="32" t="str">
        <f>VLOOKUP(E2620,Grupo!A:B,2,0)</f>
        <v>_TMX 02-5 m</v>
      </c>
      <c r="G2620" s="1">
        <v>1</v>
      </c>
      <c r="H2620" s="1">
        <v>40183</v>
      </c>
      <c r="I2620" s="2">
        <v>41586</v>
      </c>
      <c r="J2620" s="1">
        <v>14497</v>
      </c>
      <c r="K2620" s="3">
        <v>59909.04</v>
      </c>
      <c r="L2620" s="1">
        <v>8774</v>
      </c>
      <c r="M2620" s="1" t="s">
        <v>4</v>
      </c>
      <c r="N2620" s="1" t="s">
        <v>1259</v>
      </c>
    </row>
    <row r="2621" spans="1:14" x14ac:dyDescent="0.25">
      <c r="A2621" s="1">
        <v>10585</v>
      </c>
      <c r="B2621" s="1" t="s">
        <v>1078</v>
      </c>
      <c r="C2621" s="1" t="s">
        <v>79</v>
      </c>
      <c r="D2621" s="1">
        <v>46986</v>
      </c>
      <c r="E2621" s="1" t="s">
        <v>2122</v>
      </c>
      <c r="F2621" s="32" t="str">
        <f>VLOOKUP(E2621,Grupo!A:B,2,0)</f>
        <v>_TMX 02-5 m</v>
      </c>
      <c r="G2621" s="1">
        <v>1</v>
      </c>
      <c r="H2621" s="1">
        <v>40102</v>
      </c>
      <c r="I2621" s="2">
        <v>41586</v>
      </c>
      <c r="J2621" s="1">
        <v>14513</v>
      </c>
      <c r="K2621" s="3">
        <v>84436</v>
      </c>
      <c r="L2621" s="1">
        <v>8767</v>
      </c>
      <c r="M2621" s="1" t="s">
        <v>79</v>
      </c>
      <c r="N2621" s="1" t="s">
        <v>1816</v>
      </c>
    </row>
    <row r="2622" spans="1:14" x14ac:dyDescent="0.25">
      <c r="A2622" s="1">
        <v>9368</v>
      </c>
      <c r="B2622" s="1" t="s">
        <v>535</v>
      </c>
      <c r="C2622" s="1" t="s">
        <v>67</v>
      </c>
      <c r="D2622" s="1">
        <v>37271</v>
      </c>
      <c r="E2622" s="1" t="s">
        <v>2042</v>
      </c>
      <c r="F2622" s="32" t="e">
        <f>VLOOKUP(E2622,Grupo!A:B,2,0)</f>
        <v>#N/A</v>
      </c>
      <c r="G2622" s="1">
        <v>1</v>
      </c>
      <c r="H2622" s="1">
        <v>39433</v>
      </c>
      <c r="I2622" s="2">
        <v>41589</v>
      </c>
      <c r="J2622" s="1">
        <v>14522</v>
      </c>
      <c r="K2622" s="3">
        <v>225000</v>
      </c>
      <c r="L2622" s="1">
        <v>8744</v>
      </c>
      <c r="M2622" s="1" t="s">
        <v>67</v>
      </c>
      <c r="N2622" s="1" t="s">
        <v>1393</v>
      </c>
    </row>
    <row r="2623" spans="1:14" x14ac:dyDescent="0.25">
      <c r="A2623" s="1">
        <v>1295</v>
      </c>
      <c r="B2623" s="1" t="s">
        <v>406</v>
      </c>
      <c r="C2623" s="1" t="s">
        <v>2</v>
      </c>
      <c r="D2623" s="1">
        <v>31744</v>
      </c>
      <c r="E2623" s="1" t="s">
        <v>1153</v>
      </c>
      <c r="F2623" s="32" t="str">
        <f>VLOOKUP(E2623,Grupo!A:B,2,0)</f>
        <v>_RX 0-11m</v>
      </c>
      <c r="G2623" s="1">
        <v>1</v>
      </c>
      <c r="H2623" s="1">
        <v>39879</v>
      </c>
      <c r="I2623" s="2">
        <v>41592</v>
      </c>
      <c r="J2623" s="1">
        <v>14548</v>
      </c>
      <c r="K2623" s="3">
        <v>79170</v>
      </c>
      <c r="L2623" s="1">
        <v>8751</v>
      </c>
      <c r="M2623" s="1" t="s">
        <v>2</v>
      </c>
      <c r="N2623" s="1" t="s">
        <v>1355</v>
      </c>
    </row>
    <row r="2624" spans="1:14" x14ac:dyDescent="0.25">
      <c r="A2624" s="1">
        <v>10927</v>
      </c>
      <c r="B2624" s="1" t="s">
        <v>1898</v>
      </c>
      <c r="C2624" s="1" t="s">
        <v>2</v>
      </c>
      <c r="D2624" s="1">
        <v>47160</v>
      </c>
      <c r="E2624" s="1" t="s">
        <v>1146</v>
      </c>
      <c r="F2624" s="32" t="str">
        <f>VLOOKUP(E2624,Grupo!A:B,2,0)</f>
        <v>_TMX 06-10 m</v>
      </c>
      <c r="G2624" s="1">
        <v>1</v>
      </c>
      <c r="H2624" s="1">
        <v>40795</v>
      </c>
      <c r="I2624" s="2">
        <v>41596</v>
      </c>
      <c r="J2624" s="1">
        <v>14566</v>
      </c>
      <c r="K2624" s="3">
        <v>138134.07999999999</v>
      </c>
      <c r="L2624" s="1">
        <v>8792</v>
      </c>
      <c r="M2624" s="1" t="s">
        <v>2</v>
      </c>
      <c r="N2624" s="1" t="s">
        <v>1899</v>
      </c>
    </row>
    <row r="2625" spans="1:14" x14ac:dyDescent="0.25">
      <c r="A2625" s="1">
        <v>880</v>
      </c>
      <c r="B2625" s="1" t="s">
        <v>215</v>
      </c>
      <c r="C2625" s="1" t="s">
        <v>4</v>
      </c>
      <c r="D2625" s="1">
        <v>47354</v>
      </c>
      <c r="E2625" s="1" t="s">
        <v>1956</v>
      </c>
      <c r="F2625" s="32" t="str">
        <f>VLOOKUP(E2625,Grupo!A:B,2,0)</f>
        <v>_TMX 02-5 m</v>
      </c>
      <c r="G2625" s="1">
        <v>1</v>
      </c>
      <c r="H2625" s="1">
        <v>40182</v>
      </c>
      <c r="I2625" s="2">
        <v>41597</v>
      </c>
      <c r="J2625" s="1">
        <v>14573</v>
      </c>
      <c r="K2625" s="3">
        <v>59909.04</v>
      </c>
      <c r="L2625" s="1">
        <v>8773</v>
      </c>
      <c r="M2625" s="1" t="s">
        <v>4</v>
      </c>
      <c r="N2625" s="1" t="s">
        <v>1259</v>
      </c>
    </row>
    <row r="2626" spans="1:14" x14ac:dyDescent="0.25">
      <c r="A2626" s="1">
        <v>10175</v>
      </c>
      <c r="B2626" s="1" t="s">
        <v>866</v>
      </c>
      <c r="C2626" s="1" t="s">
        <v>79</v>
      </c>
      <c r="D2626" s="1">
        <v>46231</v>
      </c>
      <c r="E2626" s="1" t="s">
        <v>1164</v>
      </c>
      <c r="F2626" s="32" t="str">
        <f>VLOOKUP(E2626,Grupo!A:B,2,0)</f>
        <v>_Colhedoras</v>
      </c>
      <c r="G2626" s="1">
        <v>1</v>
      </c>
      <c r="H2626" s="1">
        <v>39715</v>
      </c>
      <c r="I2626" s="2">
        <v>41598</v>
      </c>
      <c r="J2626" s="1">
        <v>14601</v>
      </c>
      <c r="K2626" s="3">
        <v>36102.33</v>
      </c>
      <c r="L2626" s="1">
        <v>8752</v>
      </c>
      <c r="M2626" s="1" t="s">
        <v>79</v>
      </c>
      <c r="N2626" s="1" t="s">
        <v>1704</v>
      </c>
    </row>
    <row r="2627" spans="1:14" x14ac:dyDescent="0.25">
      <c r="A2627" s="1">
        <v>10175</v>
      </c>
      <c r="B2627" s="1" t="s">
        <v>866</v>
      </c>
      <c r="C2627" s="1" t="s">
        <v>79</v>
      </c>
      <c r="D2627" s="1">
        <v>46986</v>
      </c>
      <c r="E2627" s="1" t="s">
        <v>2122</v>
      </c>
      <c r="F2627" s="32" t="str">
        <f>VLOOKUP(E2627,Grupo!A:B,2,0)</f>
        <v>_TMX 02-5 m</v>
      </c>
      <c r="G2627" s="1">
        <v>1</v>
      </c>
      <c r="H2627" s="1">
        <v>40213</v>
      </c>
      <c r="I2627" s="2">
        <v>41598</v>
      </c>
      <c r="J2627" s="1">
        <v>14602</v>
      </c>
      <c r="K2627" s="3">
        <v>84028.18</v>
      </c>
      <c r="L2627" s="1">
        <v>8770</v>
      </c>
      <c r="M2627" s="1" t="s">
        <v>79</v>
      </c>
      <c r="N2627" s="1" t="s">
        <v>1704</v>
      </c>
    </row>
    <row r="2628" spans="1:14" x14ac:dyDescent="0.25">
      <c r="A2628" s="1">
        <v>10175</v>
      </c>
      <c r="B2628" s="1" t="s">
        <v>866</v>
      </c>
      <c r="C2628" s="1" t="s">
        <v>79</v>
      </c>
      <c r="D2628" s="1">
        <v>47162</v>
      </c>
      <c r="E2628" s="1" t="s">
        <v>2023</v>
      </c>
      <c r="F2628" s="32" t="str">
        <f>VLOOKUP(E2628,Grupo!A:B,2,0)</f>
        <v>_TMX 06-10 m</v>
      </c>
      <c r="G2628" s="1">
        <v>1</v>
      </c>
      <c r="H2628" s="1">
        <v>40215</v>
      </c>
      <c r="I2628" s="2">
        <v>41598</v>
      </c>
      <c r="J2628" s="1">
        <v>14603</v>
      </c>
      <c r="K2628" s="3">
        <v>100715.65</v>
      </c>
      <c r="L2628" s="1">
        <v>8791</v>
      </c>
      <c r="M2628" s="1" t="s">
        <v>79</v>
      </c>
      <c r="N2628" s="1" t="s">
        <v>1704</v>
      </c>
    </row>
    <row r="2629" spans="1:14" x14ac:dyDescent="0.25">
      <c r="A2629" s="1">
        <v>1295</v>
      </c>
      <c r="B2629" s="1" t="s">
        <v>406</v>
      </c>
      <c r="C2629" s="1" t="s">
        <v>2</v>
      </c>
      <c r="D2629" s="1">
        <v>47354</v>
      </c>
      <c r="E2629" s="1" t="s">
        <v>1956</v>
      </c>
      <c r="F2629" s="32" t="str">
        <f>VLOOKUP(E2629,Grupo!A:B,2,0)</f>
        <v>_TMX 02-5 m</v>
      </c>
      <c r="G2629" s="1">
        <v>1</v>
      </c>
      <c r="H2629" s="1">
        <v>40181</v>
      </c>
      <c r="I2629" s="2">
        <v>41599</v>
      </c>
      <c r="J2629" s="1">
        <v>14612</v>
      </c>
      <c r="K2629" s="3">
        <v>60026</v>
      </c>
      <c r="L2629" s="1">
        <v>8784</v>
      </c>
      <c r="M2629" s="1" t="s">
        <v>2</v>
      </c>
      <c r="N2629" s="1" t="s">
        <v>1742</v>
      </c>
    </row>
    <row r="2630" spans="1:14" x14ac:dyDescent="0.25">
      <c r="A2630" s="1">
        <v>2500</v>
      </c>
      <c r="B2630" s="1" t="s">
        <v>892</v>
      </c>
      <c r="C2630" s="1" t="s">
        <v>15</v>
      </c>
      <c r="D2630" s="1">
        <v>42540</v>
      </c>
      <c r="E2630" s="1" t="s">
        <v>2176</v>
      </c>
      <c r="F2630" s="32" t="str">
        <f>VLOOKUP(E2630,Grupo!A:B,2,0)</f>
        <v>_RX 25-27 M</v>
      </c>
      <c r="G2630" s="1">
        <v>1</v>
      </c>
      <c r="H2630" s="1">
        <v>40577</v>
      </c>
      <c r="I2630" s="2">
        <v>41600</v>
      </c>
      <c r="J2630" s="1">
        <v>14623</v>
      </c>
      <c r="K2630" s="3">
        <v>450450</v>
      </c>
      <c r="L2630" s="1">
        <v>8796</v>
      </c>
      <c r="M2630" s="1" t="s">
        <v>15</v>
      </c>
      <c r="N2630" s="1" t="s">
        <v>1718</v>
      </c>
    </row>
    <row r="2631" spans="1:14" x14ac:dyDescent="0.25">
      <c r="A2631" s="1">
        <v>10887</v>
      </c>
      <c r="B2631" s="1" t="s">
        <v>1900</v>
      </c>
      <c r="C2631" s="1" t="s">
        <v>79</v>
      </c>
      <c r="D2631" s="1">
        <v>47162</v>
      </c>
      <c r="E2631" s="1" t="s">
        <v>2023</v>
      </c>
      <c r="F2631" s="32" t="str">
        <f>VLOOKUP(E2631,Grupo!A:B,2,0)</f>
        <v>_TMX 06-10 m</v>
      </c>
      <c r="G2631" s="1">
        <v>1</v>
      </c>
      <c r="H2631" s="1">
        <v>40194</v>
      </c>
      <c r="I2631" s="2">
        <v>41600</v>
      </c>
      <c r="J2631" s="1">
        <v>14641</v>
      </c>
      <c r="K2631" s="3">
        <v>114075</v>
      </c>
      <c r="L2631" s="1">
        <v>8755</v>
      </c>
      <c r="M2631" s="1" t="s">
        <v>2</v>
      </c>
      <c r="N2631" s="1" t="s">
        <v>2090</v>
      </c>
    </row>
    <row r="2632" spans="1:14" x14ac:dyDescent="0.25">
      <c r="A2632" s="1">
        <v>10916</v>
      </c>
      <c r="B2632" s="1" t="s">
        <v>1902</v>
      </c>
      <c r="C2632" s="1" t="s">
        <v>48</v>
      </c>
      <c r="D2632" s="1">
        <v>46268</v>
      </c>
      <c r="E2632" s="1" t="s">
        <v>1985</v>
      </c>
      <c r="F2632" s="32" t="str">
        <f>VLOOKUP(E2632,Grupo!A:B,2,0)</f>
        <v>_Colhedoras</v>
      </c>
      <c r="G2632" s="1">
        <v>1</v>
      </c>
      <c r="H2632" s="1">
        <v>40498</v>
      </c>
      <c r="I2632" s="2">
        <v>41603</v>
      </c>
      <c r="J2632" s="1">
        <v>14642</v>
      </c>
      <c r="K2632" s="3">
        <v>34920</v>
      </c>
      <c r="L2632" s="1">
        <v>8788</v>
      </c>
      <c r="M2632" s="1" t="s">
        <v>48</v>
      </c>
      <c r="N2632" s="1" t="s">
        <v>1903</v>
      </c>
    </row>
    <row r="2633" spans="1:14" x14ac:dyDescent="0.25">
      <c r="A2633" s="1">
        <v>9974</v>
      </c>
      <c r="B2633" s="1" t="s">
        <v>1901</v>
      </c>
      <c r="C2633" s="1" t="s">
        <v>2</v>
      </c>
      <c r="D2633" s="1">
        <v>47354</v>
      </c>
      <c r="E2633" s="1" t="s">
        <v>1956</v>
      </c>
      <c r="F2633" s="32" t="str">
        <f>VLOOKUP(E2633,Grupo!A:B,2,0)</f>
        <v>_TMX 02-5 m</v>
      </c>
      <c r="G2633" s="1">
        <v>1</v>
      </c>
      <c r="H2633" s="1">
        <v>40634</v>
      </c>
      <c r="I2633" s="2">
        <v>41603</v>
      </c>
      <c r="J2633" s="1">
        <v>14644</v>
      </c>
      <c r="K2633" s="3">
        <v>59743.45</v>
      </c>
      <c r="L2633" s="1">
        <v>8799</v>
      </c>
      <c r="M2633" s="1" t="s">
        <v>2</v>
      </c>
      <c r="N2633" s="1" t="s">
        <v>1727</v>
      </c>
    </row>
    <row r="2634" spans="1:14" x14ac:dyDescent="0.25">
      <c r="A2634" s="1">
        <v>10770</v>
      </c>
      <c r="B2634" s="1" t="s">
        <v>1904</v>
      </c>
      <c r="C2634" s="1" t="s">
        <v>2</v>
      </c>
      <c r="D2634" s="1">
        <v>47083</v>
      </c>
      <c r="E2634" s="1" t="s">
        <v>1957</v>
      </c>
      <c r="F2634" s="32" t="str">
        <f>VLOOKUP(E2634,Grupo!A:B,2,0)</f>
        <v>_TMX 06-10 m</v>
      </c>
      <c r="G2634" s="1">
        <v>1</v>
      </c>
      <c r="H2634" s="1">
        <v>40633</v>
      </c>
      <c r="I2634" s="2">
        <v>41603</v>
      </c>
      <c r="J2634" s="1">
        <v>14649</v>
      </c>
      <c r="K2634" s="3">
        <v>115249.45</v>
      </c>
      <c r="L2634" s="1">
        <v>8798</v>
      </c>
      <c r="M2634" s="1" t="s">
        <v>2</v>
      </c>
      <c r="N2634" s="1" t="s">
        <v>1733</v>
      </c>
    </row>
    <row r="2635" spans="1:14" x14ac:dyDescent="0.25">
      <c r="A2635" s="1">
        <v>9665</v>
      </c>
      <c r="B2635" s="1" t="s">
        <v>649</v>
      </c>
      <c r="C2635" s="1" t="s">
        <v>29</v>
      </c>
      <c r="D2635" s="1">
        <v>41815</v>
      </c>
      <c r="E2635" s="32" t="s">
        <v>2940</v>
      </c>
      <c r="F2635" s="32" t="str">
        <f>VLOOKUP(E2635,Grupo!A:B,2,0)</f>
        <v>_VM 2-8 m</v>
      </c>
      <c r="G2635" s="1">
        <v>1</v>
      </c>
      <c r="H2635" s="1">
        <v>40404</v>
      </c>
      <c r="I2635" s="2">
        <v>41603</v>
      </c>
      <c r="J2635" s="1">
        <v>14648</v>
      </c>
      <c r="K2635" s="3">
        <v>39642.720000000001</v>
      </c>
      <c r="L2635" s="1">
        <v>8777</v>
      </c>
      <c r="M2635" s="1" t="s">
        <v>29</v>
      </c>
      <c r="N2635" s="1" t="s">
        <v>1537</v>
      </c>
    </row>
    <row r="2636" spans="1:14" x14ac:dyDescent="0.25">
      <c r="A2636" s="1">
        <v>9971</v>
      </c>
      <c r="B2636" s="1" t="s">
        <v>1036</v>
      </c>
      <c r="C2636" s="1" t="s">
        <v>4</v>
      </c>
      <c r="D2636" s="1">
        <v>47544</v>
      </c>
      <c r="E2636" s="1" t="s">
        <v>2045</v>
      </c>
      <c r="F2636" s="32" t="str">
        <f>VLOOKUP(E2636,Grupo!A:B,2,0)</f>
        <v>_TMX 02-5 m</v>
      </c>
      <c r="G2636" s="1">
        <v>1</v>
      </c>
      <c r="H2636" s="1">
        <v>40238</v>
      </c>
      <c r="I2636" s="2">
        <v>41604</v>
      </c>
      <c r="J2636" s="1">
        <v>14656</v>
      </c>
      <c r="K2636" s="3">
        <v>43396.24</v>
      </c>
      <c r="L2636" s="1">
        <v>8785</v>
      </c>
      <c r="M2636" s="1" t="s">
        <v>4</v>
      </c>
      <c r="N2636" s="1" t="s">
        <v>1794</v>
      </c>
    </row>
    <row r="2637" spans="1:14" x14ac:dyDescent="0.25">
      <c r="A2637" s="1">
        <v>880</v>
      </c>
      <c r="B2637" s="1" t="s">
        <v>215</v>
      </c>
      <c r="C2637" s="1" t="s">
        <v>4</v>
      </c>
      <c r="D2637" s="1">
        <v>47354</v>
      </c>
      <c r="E2637" s="1" t="s">
        <v>1956</v>
      </c>
      <c r="F2637" s="32" t="str">
        <f>VLOOKUP(E2637,Grupo!A:B,2,0)</f>
        <v>_TMX 02-5 m</v>
      </c>
      <c r="G2637" s="1">
        <v>1</v>
      </c>
      <c r="H2637" s="1">
        <v>40180</v>
      </c>
      <c r="I2637" s="2">
        <v>41604</v>
      </c>
      <c r="J2637" s="1">
        <v>14652</v>
      </c>
      <c r="K2637" s="3">
        <v>59904.04</v>
      </c>
      <c r="L2637" s="1">
        <v>8793</v>
      </c>
      <c r="M2637" s="1" t="s">
        <v>4</v>
      </c>
      <c r="N2637" s="1" t="s">
        <v>1259</v>
      </c>
    </row>
    <row r="2638" spans="1:14" x14ac:dyDescent="0.25">
      <c r="A2638" s="1">
        <v>9971</v>
      </c>
      <c r="B2638" s="1" t="s">
        <v>1036</v>
      </c>
      <c r="C2638" s="1" t="s">
        <v>4</v>
      </c>
      <c r="D2638" s="1">
        <v>47354</v>
      </c>
      <c r="E2638" s="1" t="s">
        <v>1956</v>
      </c>
      <c r="F2638" s="32" t="str">
        <f>VLOOKUP(E2638,Grupo!A:B,2,0)</f>
        <v>_TMX 02-5 m</v>
      </c>
      <c r="G2638" s="1">
        <v>1</v>
      </c>
      <c r="H2638" s="1">
        <v>40234</v>
      </c>
      <c r="I2638" s="2">
        <v>41604</v>
      </c>
      <c r="J2638" s="1">
        <v>14655</v>
      </c>
      <c r="K2638" s="3">
        <v>63062.15</v>
      </c>
      <c r="L2638" s="1">
        <v>8795</v>
      </c>
      <c r="M2638" s="1" t="s">
        <v>4</v>
      </c>
      <c r="N2638" s="1" t="s">
        <v>1794</v>
      </c>
    </row>
    <row r="2639" spans="1:14" x14ac:dyDescent="0.25">
      <c r="A2639" s="1">
        <v>10912</v>
      </c>
      <c r="B2639" s="1" t="s">
        <v>1905</v>
      </c>
      <c r="C2639" s="1" t="s">
        <v>4</v>
      </c>
      <c r="D2639" s="1">
        <v>46231</v>
      </c>
      <c r="E2639" s="1" t="s">
        <v>1164</v>
      </c>
      <c r="F2639" s="32" t="str">
        <f>VLOOKUP(E2639,Grupo!A:B,2,0)</f>
        <v>_Colhedoras</v>
      </c>
      <c r="G2639" s="1">
        <v>1</v>
      </c>
      <c r="H2639" s="1">
        <v>39714</v>
      </c>
      <c r="I2639" s="2">
        <v>41605</v>
      </c>
      <c r="J2639" s="1">
        <v>14667</v>
      </c>
      <c r="K2639" s="3">
        <v>36840</v>
      </c>
      <c r="L2639" s="1">
        <v>8750</v>
      </c>
      <c r="M2639" s="1" t="s">
        <v>4</v>
      </c>
      <c r="N2639" s="1" t="s">
        <v>1209</v>
      </c>
    </row>
    <row r="2640" spans="1:14" x14ac:dyDescent="0.25">
      <c r="A2640" s="1">
        <v>880</v>
      </c>
      <c r="B2640" s="1" t="s">
        <v>215</v>
      </c>
      <c r="C2640" s="1" t="s">
        <v>4</v>
      </c>
      <c r="D2640" s="1">
        <v>45392</v>
      </c>
      <c r="E2640" s="1" t="s">
        <v>2006</v>
      </c>
      <c r="F2640" s="32" t="str">
        <f>VLOOKUP(E2640,Grupo!A:B,2,0)</f>
        <v>_TMX 12-15 m</v>
      </c>
      <c r="G2640" s="1">
        <v>1</v>
      </c>
      <c r="H2640" s="1">
        <v>40305</v>
      </c>
      <c r="I2640" s="2">
        <v>41606</v>
      </c>
      <c r="J2640" s="1">
        <v>14689</v>
      </c>
      <c r="K2640" s="3">
        <v>105092</v>
      </c>
      <c r="L2640" s="1">
        <v>8802</v>
      </c>
      <c r="M2640" s="1" t="s">
        <v>4</v>
      </c>
      <c r="N2640" s="1" t="s">
        <v>1259</v>
      </c>
    </row>
    <row r="2641" spans="1:14" x14ac:dyDescent="0.25">
      <c r="A2641" s="1">
        <v>880</v>
      </c>
      <c r="B2641" s="1" t="s">
        <v>215</v>
      </c>
      <c r="C2641" s="1" t="s">
        <v>4</v>
      </c>
      <c r="D2641" s="1">
        <v>45418</v>
      </c>
      <c r="E2641" s="1" t="s">
        <v>1139</v>
      </c>
      <c r="F2641" s="32" t="str">
        <f>VLOOKUP(E2641,Grupo!A:B,2,0)</f>
        <v>_TMX 02-5 m</v>
      </c>
      <c r="G2641" s="1">
        <v>1</v>
      </c>
      <c r="H2641" s="1">
        <v>40914</v>
      </c>
      <c r="I2641" s="2">
        <v>41606</v>
      </c>
      <c r="J2641" s="1">
        <v>14691</v>
      </c>
      <c r="K2641" s="3">
        <v>73310</v>
      </c>
      <c r="L2641" s="1">
        <v>8609</v>
      </c>
      <c r="M2641" s="1" t="s">
        <v>4</v>
      </c>
      <c r="N2641" s="1" t="s">
        <v>1259</v>
      </c>
    </row>
    <row r="2642" spans="1:14" x14ac:dyDescent="0.25">
      <c r="A2642" s="1">
        <v>1295</v>
      </c>
      <c r="B2642" s="1" t="s">
        <v>406</v>
      </c>
      <c r="C2642" s="1" t="s">
        <v>4</v>
      </c>
      <c r="D2642" s="1">
        <v>47164</v>
      </c>
      <c r="E2642" s="1" t="s">
        <v>1955</v>
      </c>
      <c r="F2642" s="32" t="str">
        <f>VLOOKUP(E2642,Grupo!A:B,2,0)</f>
        <v>_TMX 06-10 m</v>
      </c>
      <c r="G2642" s="1">
        <v>1</v>
      </c>
      <c r="H2642" s="1">
        <v>40562</v>
      </c>
      <c r="I2642" s="2">
        <v>41606</v>
      </c>
      <c r="J2642" s="1">
        <v>14680</v>
      </c>
      <c r="K2642" s="3">
        <v>69998.17</v>
      </c>
      <c r="L2642" s="1">
        <v>8801</v>
      </c>
      <c r="M2642" s="1" t="s">
        <v>4</v>
      </c>
      <c r="N2642" s="1" t="s">
        <v>1315</v>
      </c>
    </row>
    <row r="2643" spans="1:14" x14ac:dyDescent="0.25">
      <c r="A2643" s="1">
        <v>1295</v>
      </c>
      <c r="B2643" s="1" t="s">
        <v>406</v>
      </c>
      <c r="C2643" s="1" t="s">
        <v>2</v>
      </c>
      <c r="D2643" s="1">
        <v>47164</v>
      </c>
      <c r="E2643" s="1" t="s">
        <v>1955</v>
      </c>
      <c r="F2643" s="32" t="str">
        <f>VLOOKUP(E2643,Grupo!A:B,2,0)</f>
        <v>_TMX 06-10 m</v>
      </c>
      <c r="G2643" s="1">
        <v>1</v>
      </c>
      <c r="H2643" s="1">
        <v>40635</v>
      </c>
      <c r="I2643" s="2">
        <v>41606</v>
      </c>
      <c r="J2643" s="1">
        <v>14681</v>
      </c>
      <c r="K2643" s="3">
        <v>67500</v>
      </c>
      <c r="L2643" s="1">
        <v>8812</v>
      </c>
      <c r="M2643" s="1" t="s">
        <v>2</v>
      </c>
      <c r="N2643" s="1" t="s">
        <v>1577</v>
      </c>
    </row>
    <row r="2644" spans="1:14" x14ac:dyDescent="0.25">
      <c r="A2644" s="1">
        <v>10589</v>
      </c>
      <c r="B2644" s="1" t="s">
        <v>1100</v>
      </c>
      <c r="C2644" s="1" t="s">
        <v>67</v>
      </c>
      <c r="D2644" s="1">
        <v>40757</v>
      </c>
      <c r="E2644" s="1" t="s">
        <v>1154</v>
      </c>
      <c r="F2644" s="32" t="str">
        <f>VLOOKUP(E2644,Grupo!A:B,2,0)</f>
        <v>_RX 0-11m</v>
      </c>
      <c r="G2644" s="1">
        <v>1</v>
      </c>
      <c r="H2644" s="1">
        <v>38410</v>
      </c>
      <c r="I2644" s="2">
        <v>41606</v>
      </c>
      <c r="J2644" s="1">
        <v>14683</v>
      </c>
      <c r="K2644" s="3">
        <v>138000</v>
      </c>
      <c r="L2644" s="1">
        <v>8585</v>
      </c>
      <c r="M2644" s="1" t="s">
        <v>67</v>
      </c>
      <c r="N2644" s="1" t="s">
        <v>1906</v>
      </c>
    </row>
    <row r="2645" spans="1:14" x14ac:dyDescent="0.25">
      <c r="A2645" s="1">
        <v>1241</v>
      </c>
      <c r="B2645" s="1" t="s">
        <v>879</v>
      </c>
      <c r="C2645" s="1" t="s">
        <v>4</v>
      </c>
      <c r="D2645" s="1">
        <v>47774</v>
      </c>
      <c r="E2645" s="1" t="s">
        <v>1958</v>
      </c>
      <c r="F2645" s="32" t="str">
        <f>VLOOKUP(E2645,Grupo!A:B,2,0)</f>
        <v>_Rotormix_Mini</v>
      </c>
      <c r="G2645" s="1">
        <v>1</v>
      </c>
      <c r="H2645" s="1">
        <v>40185</v>
      </c>
      <c r="I2645" s="2">
        <v>41607</v>
      </c>
      <c r="J2645" s="1">
        <v>14710</v>
      </c>
      <c r="K2645" s="3">
        <v>33448</v>
      </c>
      <c r="L2645" s="1">
        <v>8804</v>
      </c>
      <c r="M2645" s="1" t="s">
        <v>4</v>
      </c>
      <c r="N2645" s="1" t="s">
        <v>1288</v>
      </c>
    </row>
    <row r="2646" spans="1:14" x14ac:dyDescent="0.25">
      <c r="A2646" s="1">
        <v>9795</v>
      </c>
      <c r="B2646" s="1" t="s">
        <v>1907</v>
      </c>
      <c r="C2646" s="1" t="s">
        <v>2</v>
      </c>
      <c r="D2646" s="1">
        <v>47164</v>
      </c>
      <c r="E2646" s="1" t="s">
        <v>1955</v>
      </c>
      <c r="F2646" s="32" t="str">
        <f>VLOOKUP(E2646,Grupo!A:B,2,0)</f>
        <v>_TMX 06-10 m</v>
      </c>
      <c r="G2646" s="1">
        <v>1</v>
      </c>
      <c r="H2646" s="1">
        <v>39670</v>
      </c>
      <c r="I2646" s="2">
        <v>41607</v>
      </c>
      <c r="J2646" s="1">
        <v>14709</v>
      </c>
      <c r="K2646" s="3">
        <v>60000</v>
      </c>
      <c r="L2646" s="1">
        <v>8709</v>
      </c>
      <c r="M2646" s="1" t="s">
        <v>2</v>
      </c>
      <c r="N2646" s="1" t="s">
        <v>1908</v>
      </c>
    </row>
    <row r="2647" spans="1:14" x14ac:dyDescent="0.25">
      <c r="A2647" s="1">
        <v>1241</v>
      </c>
      <c r="B2647" s="1" t="s">
        <v>879</v>
      </c>
      <c r="C2647" s="1" t="s">
        <v>2</v>
      </c>
      <c r="D2647" s="1">
        <v>46268</v>
      </c>
      <c r="E2647" s="1" t="s">
        <v>1985</v>
      </c>
      <c r="F2647" s="32" t="str">
        <f>VLOOKUP(E2647,Grupo!A:B,2,0)</f>
        <v>_Colhedoras</v>
      </c>
      <c r="G2647" s="1">
        <v>1</v>
      </c>
      <c r="H2647" s="1">
        <v>40970</v>
      </c>
      <c r="I2647" s="2">
        <v>41612</v>
      </c>
      <c r="J2647" s="1">
        <v>14753</v>
      </c>
      <c r="K2647" s="3">
        <v>29668</v>
      </c>
      <c r="L2647" s="1">
        <v>8821</v>
      </c>
      <c r="M2647" s="1" t="s">
        <v>2</v>
      </c>
      <c r="N2647" s="1" t="s">
        <v>1194</v>
      </c>
    </row>
    <row r="2648" spans="1:14" x14ac:dyDescent="0.25">
      <c r="A2648" s="1">
        <v>10103</v>
      </c>
      <c r="B2648" s="1" t="s">
        <v>853</v>
      </c>
      <c r="C2648" s="1" t="s">
        <v>15</v>
      </c>
      <c r="D2648" s="1">
        <v>33790</v>
      </c>
      <c r="E2648" s="1" t="s">
        <v>1177</v>
      </c>
      <c r="F2648" s="32" t="str">
        <f>VLOOKUP(E2648,Grupo!A:B,2,0)</f>
        <v>_Colhedoras</v>
      </c>
      <c r="G2648" s="1">
        <v>1</v>
      </c>
      <c r="H2648" s="1">
        <v>39401</v>
      </c>
      <c r="I2648" s="2">
        <v>41613</v>
      </c>
      <c r="J2648" s="1">
        <v>14768</v>
      </c>
      <c r="K2648" s="3">
        <v>40000</v>
      </c>
      <c r="L2648" s="1">
        <v>8707</v>
      </c>
      <c r="M2648" s="1" t="s">
        <v>15</v>
      </c>
      <c r="N2648" s="1" t="s">
        <v>1698</v>
      </c>
    </row>
    <row r="2649" spans="1:14" x14ac:dyDescent="0.25">
      <c r="A2649" s="1">
        <v>10933</v>
      </c>
      <c r="B2649" s="1" t="s">
        <v>1909</v>
      </c>
      <c r="C2649" s="1" t="s">
        <v>29</v>
      </c>
      <c r="D2649" s="1">
        <v>43103</v>
      </c>
      <c r="E2649" s="1" t="s">
        <v>1158</v>
      </c>
      <c r="F2649" s="32" t="str">
        <f>VLOOKUP(E2649,Grupo!A:B,2,0)</f>
        <v>_Unimix</v>
      </c>
      <c r="G2649" s="1">
        <v>1</v>
      </c>
      <c r="H2649" s="1">
        <v>40931</v>
      </c>
      <c r="I2649" s="2">
        <v>41613</v>
      </c>
      <c r="J2649" s="1">
        <v>14772</v>
      </c>
      <c r="K2649" s="3">
        <v>23000</v>
      </c>
      <c r="L2649" s="1">
        <v>8072</v>
      </c>
      <c r="M2649" s="1" t="s">
        <v>29</v>
      </c>
      <c r="N2649" s="1" t="s">
        <v>1910</v>
      </c>
    </row>
    <row r="2650" spans="1:14" x14ac:dyDescent="0.25">
      <c r="A2650" s="1">
        <v>1241</v>
      </c>
      <c r="B2650" s="1" t="s">
        <v>879</v>
      </c>
      <c r="C2650" s="1" t="s">
        <v>2</v>
      </c>
      <c r="D2650" s="1">
        <v>47774</v>
      </c>
      <c r="E2650" s="1" t="s">
        <v>1958</v>
      </c>
      <c r="F2650" s="32" t="str">
        <f>VLOOKUP(E2650,Grupo!A:B,2,0)</f>
        <v>_Rotormix_Mini</v>
      </c>
      <c r="G2650" s="1">
        <v>1</v>
      </c>
      <c r="H2650" s="1">
        <v>40258</v>
      </c>
      <c r="I2650" s="2">
        <v>41614</v>
      </c>
      <c r="J2650" s="1">
        <v>14790</v>
      </c>
      <c r="K2650" s="3">
        <v>33448</v>
      </c>
      <c r="L2650" s="1">
        <v>8781</v>
      </c>
      <c r="M2650" s="1" t="s">
        <v>2</v>
      </c>
      <c r="N2650" s="1" t="s">
        <v>1194</v>
      </c>
    </row>
    <row r="2651" spans="1:14" x14ac:dyDescent="0.25">
      <c r="A2651" s="1">
        <v>1241</v>
      </c>
      <c r="B2651" s="1" t="s">
        <v>879</v>
      </c>
      <c r="C2651" s="1" t="s">
        <v>2</v>
      </c>
      <c r="D2651" s="1">
        <v>47774</v>
      </c>
      <c r="E2651" s="1" t="s">
        <v>1958</v>
      </c>
      <c r="F2651" s="32" t="str">
        <f>VLOOKUP(E2651,Grupo!A:B,2,0)</f>
        <v>_Rotormix_Mini</v>
      </c>
      <c r="G2651" s="1">
        <v>1</v>
      </c>
      <c r="H2651" s="1">
        <v>40265</v>
      </c>
      <c r="I2651" s="2">
        <v>41614</v>
      </c>
      <c r="J2651" s="1">
        <v>14791</v>
      </c>
      <c r="K2651" s="3">
        <v>33448</v>
      </c>
      <c r="L2651" s="1">
        <v>8803</v>
      </c>
      <c r="M2651" s="1" t="s">
        <v>2</v>
      </c>
      <c r="N2651" s="1" t="s">
        <v>1194</v>
      </c>
    </row>
    <row r="2652" spans="1:14" x14ac:dyDescent="0.25">
      <c r="A2652" s="1">
        <v>1295</v>
      </c>
      <c r="B2652" s="1" t="s">
        <v>406</v>
      </c>
      <c r="C2652" s="1" t="s">
        <v>2</v>
      </c>
      <c r="D2652" s="1">
        <v>45392</v>
      </c>
      <c r="E2652" s="1" t="s">
        <v>2006</v>
      </c>
      <c r="F2652" s="32" t="str">
        <f>VLOOKUP(E2652,Grupo!A:B,2,0)</f>
        <v>_TMX 12-15 m</v>
      </c>
      <c r="G2652" s="1">
        <v>1</v>
      </c>
      <c r="H2652" s="1">
        <v>40611</v>
      </c>
      <c r="I2652" s="2">
        <v>41614</v>
      </c>
      <c r="J2652" s="1">
        <v>14780</v>
      </c>
      <c r="K2652" s="3">
        <v>102090</v>
      </c>
      <c r="L2652" s="1">
        <v>8818</v>
      </c>
      <c r="M2652" s="1" t="s">
        <v>2</v>
      </c>
      <c r="N2652" s="1" t="s">
        <v>1742</v>
      </c>
    </row>
    <row r="2653" spans="1:14" x14ac:dyDescent="0.25">
      <c r="A2653" s="1">
        <v>9971</v>
      </c>
      <c r="B2653" s="1" t="s">
        <v>1036</v>
      </c>
      <c r="C2653" s="1" t="s">
        <v>4</v>
      </c>
      <c r="D2653" s="1">
        <v>47354</v>
      </c>
      <c r="E2653" s="1" t="s">
        <v>1956</v>
      </c>
      <c r="F2653" s="32" t="str">
        <f>VLOOKUP(E2653,Grupo!A:B,2,0)</f>
        <v>_TMX 02-5 m</v>
      </c>
      <c r="G2653" s="1">
        <v>1</v>
      </c>
      <c r="H2653" s="1">
        <v>40236</v>
      </c>
      <c r="I2653" s="2">
        <v>41614</v>
      </c>
      <c r="J2653" s="1">
        <v>14783</v>
      </c>
      <c r="K2653" s="3">
        <v>63062.15</v>
      </c>
      <c r="L2653" s="1">
        <v>8790</v>
      </c>
      <c r="M2653" s="1" t="s">
        <v>4</v>
      </c>
      <c r="N2653" s="1" t="s">
        <v>1794</v>
      </c>
    </row>
    <row r="2654" spans="1:14" x14ac:dyDescent="0.25">
      <c r="A2654" s="1">
        <v>9971</v>
      </c>
      <c r="B2654" s="1" t="s">
        <v>1036</v>
      </c>
      <c r="C2654" s="1" t="s">
        <v>4</v>
      </c>
      <c r="D2654" s="1">
        <v>47395</v>
      </c>
      <c r="E2654" s="1" t="s">
        <v>1954</v>
      </c>
      <c r="F2654" s="32" t="str">
        <f>VLOOKUP(E2654,Grupo!A:B,2,0)</f>
        <v>_TMX 02-5 m</v>
      </c>
      <c r="G2654" s="1">
        <v>1</v>
      </c>
      <c r="H2654" s="1">
        <v>40607</v>
      </c>
      <c r="I2654" s="2">
        <v>41614</v>
      </c>
      <c r="J2654" s="1">
        <v>14784</v>
      </c>
      <c r="K2654" s="3">
        <v>58800</v>
      </c>
      <c r="L2654" s="1">
        <v>8811</v>
      </c>
      <c r="M2654" s="1" t="s">
        <v>4</v>
      </c>
      <c r="N2654" s="1" t="s">
        <v>1794</v>
      </c>
    </row>
    <row r="2655" spans="1:14" x14ac:dyDescent="0.25">
      <c r="A2655" s="1">
        <v>10832</v>
      </c>
      <c r="B2655" s="1" t="s">
        <v>1884</v>
      </c>
      <c r="C2655" s="1" t="s">
        <v>15</v>
      </c>
      <c r="D2655" s="1">
        <v>41167</v>
      </c>
      <c r="E2655" s="1" t="s">
        <v>2043</v>
      </c>
      <c r="F2655" s="32" t="e">
        <f>VLOOKUP(E2655,Grupo!A:B,2,0)</f>
        <v>#N/A</v>
      </c>
      <c r="G2655" s="1">
        <v>1</v>
      </c>
      <c r="H2655" s="1">
        <v>40216</v>
      </c>
      <c r="I2655" s="2">
        <v>41617</v>
      </c>
      <c r="J2655" s="1">
        <v>14806</v>
      </c>
      <c r="K2655" s="3">
        <v>124811</v>
      </c>
      <c r="L2655" s="1">
        <v>8718</v>
      </c>
      <c r="M2655" s="1" t="s">
        <v>15</v>
      </c>
      <c r="N2655" s="1" t="s">
        <v>1648</v>
      </c>
    </row>
    <row r="2656" spans="1:14" x14ac:dyDescent="0.25">
      <c r="A2656" s="1">
        <v>880</v>
      </c>
      <c r="B2656" s="1" t="s">
        <v>215</v>
      </c>
      <c r="C2656" s="1" t="s">
        <v>4</v>
      </c>
      <c r="D2656" s="1">
        <v>47354</v>
      </c>
      <c r="E2656" s="1" t="s">
        <v>1956</v>
      </c>
      <c r="F2656" s="32" t="str">
        <f>VLOOKUP(E2656,Grupo!A:B,2,0)</f>
        <v>_TMX 02-5 m</v>
      </c>
      <c r="G2656" s="1">
        <v>1</v>
      </c>
      <c r="H2656" s="1">
        <v>40442</v>
      </c>
      <c r="I2656" s="2">
        <v>41617</v>
      </c>
      <c r="J2656" s="1">
        <v>14808</v>
      </c>
      <c r="K2656" s="3">
        <v>59909</v>
      </c>
      <c r="L2656" s="1">
        <v>8814</v>
      </c>
      <c r="M2656" s="1" t="s">
        <v>4</v>
      </c>
      <c r="N2656" s="1" t="s">
        <v>1259</v>
      </c>
    </row>
    <row r="2657" spans="1:14" x14ac:dyDescent="0.25">
      <c r="A2657" s="1">
        <v>880</v>
      </c>
      <c r="B2657" s="1" t="s">
        <v>215</v>
      </c>
      <c r="C2657" s="1" t="s">
        <v>4</v>
      </c>
      <c r="D2657" s="1">
        <v>47354</v>
      </c>
      <c r="E2657" s="1" t="s">
        <v>1956</v>
      </c>
      <c r="F2657" s="32" t="str">
        <f>VLOOKUP(E2657,Grupo!A:B,2,0)</f>
        <v>_TMX 02-5 m</v>
      </c>
      <c r="G2657" s="1">
        <v>1</v>
      </c>
      <c r="H2657" s="1">
        <v>40443</v>
      </c>
      <c r="I2657" s="2">
        <v>41617</v>
      </c>
      <c r="J2657" s="1">
        <v>14809</v>
      </c>
      <c r="K2657" s="3">
        <v>59909</v>
      </c>
      <c r="L2657" s="1">
        <v>8815</v>
      </c>
      <c r="M2657" s="1" t="s">
        <v>4</v>
      </c>
      <c r="N2657" s="1" t="s">
        <v>1259</v>
      </c>
    </row>
    <row r="2658" spans="1:14" x14ac:dyDescent="0.25">
      <c r="A2658" s="1">
        <v>880</v>
      </c>
      <c r="B2658" s="1" t="s">
        <v>215</v>
      </c>
      <c r="C2658" s="1" t="s">
        <v>4</v>
      </c>
      <c r="D2658" s="1">
        <v>47354</v>
      </c>
      <c r="E2658" s="1" t="s">
        <v>1956</v>
      </c>
      <c r="F2658" s="32" t="str">
        <f>VLOOKUP(E2658,Grupo!A:B,2,0)</f>
        <v>_TMX 02-5 m</v>
      </c>
      <c r="G2658" s="1">
        <v>1</v>
      </c>
      <c r="H2658" s="1">
        <v>40444</v>
      </c>
      <c r="I2658" s="2">
        <v>41617</v>
      </c>
      <c r="J2658" s="1">
        <v>14810</v>
      </c>
      <c r="K2658" s="3">
        <v>59909</v>
      </c>
      <c r="L2658" s="1">
        <v>8816</v>
      </c>
      <c r="M2658" s="1" t="s">
        <v>4</v>
      </c>
      <c r="N2658" s="1" t="s">
        <v>1259</v>
      </c>
    </row>
    <row r="2659" spans="1:14" x14ac:dyDescent="0.25">
      <c r="A2659" s="1">
        <v>880</v>
      </c>
      <c r="B2659" s="1" t="s">
        <v>215</v>
      </c>
      <c r="C2659" s="1" t="s">
        <v>4</v>
      </c>
      <c r="D2659" s="1">
        <v>47162</v>
      </c>
      <c r="E2659" s="1" t="s">
        <v>2023</v>
      </c>
      <c r="F2659" s="32" t="str">
        <f>VLOOKUP(E2659,Grupo!A:B,2,0)</f>
        <v>_TMX 06-10 m</v>
      </c>
      <c r="G2659" s="1">
        <v>1</v>
      </c>
      <c r="H2659" s="1">
        <v>40910</v>
      </c>
      <c r="I2659" s="2">
        <v>41617</v>
      </c>
      <c r="J2659" s="1">
        <v>14805</v>
      </c>
      <c r="K2659" s="3">
        <v>97632.45</v>
      </c>
      <c r="L2659" s="1">
        <v>8691</v>
      </c>
      <c r="M2659" s="1" t="s">
        <v>4</v>
      </c>
      <c r="N2659" s="1" t="s">
        <v>1259</v>
      </c>
    </row>
    <row r="2660" spans="1:14" x14ac:dyDescent="0.25">
      <c r="A2660" s="1">
        <v>10695</v>
      </c>
      <c r="B2660" s="1" t="s">
        <v>1099</v>
      </c>
      <c r="C2660" s="1" t="s">
        <v>1</v>
      </c>
      <c r="D2660" s="1">
        <v>40757</v>
      </c>
      <c r="E2660" s="1" t="s">
        <v>1154</v>
      </c>
      <c r="F2660" s="32" t="str">
        <f>VLOOKUP(E2660,Grupo!A:B,2,0)</f>
        <v>_RX 0-11m</v>
      </c>
      <c r="G2660" s="1">
        <v>1</v>
      </c>
      <c r="H2660" s="1">
        <v>40593</v>
      </c>
      <c r="I2660" s="2">
        <v>41618</v>
      </c>
      <c r="J2660" s="1">
        <v>14818</v>
      </c>
      <c r="K2660" s="3">
        <v>85276.97</v>
      </c>
      <c r="L2660" s="1">
        <v>8824</v>
      </c>
      <c r="M2660" s="1" t="s">
        <v>1</v>
      </c>
      <c r="N2660" s="1" t="s">
        <v>1278</v>
      </c>
    </row>
    <row r="2661" spans="1:14" x14ac:dyDescent="0.25">
      <c r="A2661" s="1">
        <v>2285</v>
      </c>
      <c r="B2661" s="1" t="s">
        <v>320</v>
      </c>
      <c r="C2661" s="1" t="s">
        <v>29</v>
      </c>
      <c r="D2661" s="1">
        <v>47354</v>
      </c>
      <c r="E2661" s="1" t="s">
        <v>1956</v>
      </c>
      <c r="F2661" s="32" t="str">
        <f>VLOOKUP(E2661,Grupo!A:B,2,0)</f>
        <v>_TMX 02-5 m</v>
      </c>
      <c r="G2661" s="1">
        <v>1</v>
      </c>
      <c r="H2661" s="1">
        <v>40903</v>
      </c>
      <c r="I2661" s="2">
        <v>41618</v>
      </c>
      <c r="J2661" s="1">
        <v>14828</v>
      </c>
      <c r="K2661" s="3">
        <v>66380</v>
      </c>
      <c r="L2661" s="1">
        <v>8822</v>
      </c>
      <c r="M2661" s="1" t="s">
        <v>29</v>
      </c>
      <c r="N2661" s="1" t="s">
        <v>1405</v>
      </c>
    </row>
    <row r="2662" spans="1:14" x14ac:dyDescent="0.25">
      <c r="A2662" s="1">
        <v>1241</v>
      </c>
      <c r="B2662" s="1" t="s">
        <v>879</v>
      </c>
      <c r="C2662" s="1" t="s">
        <v>2</v>
      </c>
      <c r="D2662" s="1">
        <v>47354</v>
      </c>
      <c r="E2662" s="1" t="s">
        <v>1956</v>
      </c>
      <c r="F2662" s="32" t="str">
        <f>VLOOKUP(E2662,Grupo!A:B,2,0)</f>
        <v>_TMX 02-5 m</v>
      </c>
      <c r="G2662" s="1">
        <v>1</v>
      </c>
      <c r="H2662" s="1">
        <v>40897</v>
      </c>
      <c r="I2662" s="2">
        <v>41619</v>
      </c>
      <c r="J2662" s="1">
        <v>14829</v>
      </c>
      <c r="K2662" s="3">
        <v>58199</v>
      </c>
      <c r="L2662" s="1">
        <v>8820</v>
      </c>
      <c r="M2662" s="1" t="s">
        <v>2</v>
      </c>
      <c r="N2662" s="1" t="s">
        <v>1194</v>
      </c>
    </row>
    <row r="2663" spans="1:14" x14ac:dyDescent="0.25">
      <c r="A2663" s="1">
        <v>1241</v>
      </c>
      <c r="B2663" s="1" t="s">
        <v>879</v>
      </c>
      <c r="C2663" s="1" t="s">
        <v>2</v>
      </c>
      <c r="D2663" s="1">
        <v>47354</v>
      </c>
      <c r="E2663" s="1" t="s">
        <v>1956</v>
      </c>
      <c r="F2663" s="32" t="str">
        <f>VLOOKUP(E2663,Grupo!A:B,2,0)</f>
        <v>_TMX 02-5 m</v>
      </c>
      <c r="G2663" s="1">
        <v>1</v>
      </c>
      <c r="H2663" s="1">
        <v>41036</v>
      </c>
      <c r="I2663" s="2">
        <v>41619</v>
      </c>
      <c r="J2663" s="1">
        <v>14830</v>
      </c>
      <c r="K2663" s="3">
        <v>58199</v>
      </c>
      <c r="L2663" s="1">
        <v>8826</v>
      </c>
      <c r="M2663" s="1" t="s">
        <v>2</v>
      </c>
      <c r="N2663" s="1" t="s">
        <v>1194</v>
      </c>
    </row>
    <row r="2664" spans="1:14" x14ac:dyDescent="0.25">
      <c r="A2664" s="1">
        <v>10389</v>
      </c>
      <c r="B2664" s="1" t="s">
        <v>1040</v>
      </c>
      <c r="C2664" s="1" t="s">
        <v>79</v>
      </c>
      <c r="D2664" s="1">
        <v>42287</v>
      </c>
      <c r="E2664" s="1" t="s">
        <v>1170</v>
      </c>
      <c r="F2664" s="32" t="str">
        <f>VLOOKUP(E2664,Grupo!A:B,2,0)</f>
        <v>_Distribuidor_Ester</v>
      </c>
      <c r="G2664" s="1">
        <v>1</v>
      </c>
      <c r="H2664" s="1">
        <v>40485</v>
      </c>
      <c r="I2664" s="2">
        <v>41620</v>
      </c>
      <c r="J2664" s="1">
        <v>14844</v>
      </c>
      <c r="K2664" s="3">
        <v>26366</v>
      </c>
      <c r="L2664" s="1">
        <v>8549</v>
      </c>
      <c r="M2664" s="1" t="s">
        <v>79</v>
      </c>
      <c r="N2664" s="1" t="s">
        <v>1796</v>
      </c>
    </row>
    <row r="2665" spans="1:14" x14ac:dyDescent="0.25">
      <c r="A2665" s="1">
        <v>9665</v>
      </c>
      <c r="B2665" s="1" t="s">
        <v>649</v>
      </c>
      <c r="C2665" s="1" t="s">
        <v>29</v>
      </c>
      <c r="D2665" s="1">
        <v>47412</v>
      </c>
      <c r="E2665" s="32" t="s">
        <v>2941</v>
      </c>
      <c r="F2665" s="32" t="str">
        <f>VLOOKUP(E2665,Grupo!A:B,2,0)</f>
        <v>_VM 2-8 m</v>
      </c>
      <c r="G2665" s="1">
        <v>1</v>
      </c>
      <c r="H2665" s="1">
        <v>40999</v>
      </c>
      <c r="I2665" s="2">
        <v>41620</v>
      </c>
      <c r="J2665" s="1">
        <v>14850</v>
      </c>
      <c r="K2665" s="3">
        <v>59650.76</v>
      </c>
      <c r="L2665" s="1">
        <v>8825</v>
      </c>
      <c r="M2665" s="1" t="s">
        <v>29</v>
      </c>
      <c r="N2665" s="1" t="s">
        <v>1537</v>
      </c>
    </row>
    <row r="2666" spans="1:14" x14ac:dyDescent="0.25">
      <c r="A2666" s="1">
        <v>10490</v>
      </c>
      <c r="B2666" s="1" t="s">
        <v>1016</v>
      </c>
      <c r="C2666" s="1" t="s">
        <v>79</v>
      </c>
      <c r="D2666" s="1">
        <v>41815</v>
      </c>
      <c r="E2666" s="32" t="s">
        <v>2940</v>
      </c>
      <c r="F2666" s="32" t="str">
        <f>VLOOKUP(E2666,Grupo!A:B,2,0)</f>
        <v>_VM 2-8 m</v>
      </c>
      <c r="G2666" s="1">
        <v>1</v>
      </c>
      <c r="H2666" s="1">
        <v>40453</v>
      </c>
      <c r="I2666" s="2">
        <v>41620</v>
      </c>
      <c r="J2666" s="1">
        <v>14843</v>
      </c>
      <c r="K2666" s="3">
        <v>38000</v>
      </c>
      <c r="L2666" s="1">
        <v>8783</v>
      </c>
      <c r="M2666" s="1" t="s">
        <v>79</v>
      </c>
      <c r="N2666" s="1" t="s">
        <v>1622</v>
      </c>
    </row>
    <row r="2667" spans="1:14" x14ac:dyDescent="0.25">
      <c r="A2667" s="1">
        <v>10499</v>
      </c>
      <c r="B2667" s="1" t="s">
        <v>1053</v>
      </c>
      <c r="C2667" s="1" t="s">
        <v>15</v>
      </c>
      <c r="D2667" s="1">
        <v>46231</v>
      </c>
      <c r="E2667" s="1" t="s">
        <v>1164</v>
      </c>
      <c r="F2667" s="32" t="str">
        <f>VLOOKUP(E2667,Grupo!A:B,2,0)</f>
        <v>_Colhedoras</v>
      </c>
      <c r="G2667" s="1">
        <v>1</v>
      </c>
      <c r="H2667" s="1">
        <v>40955</v>
      </c>
      <c r="I2667" s="2">
        <v>41621</v>
      </c>
      <c r="J2667" s="1">
        <v>14859</v>
      </c>
      <c r="K2667" s="3">
        <v>37900</v>
      </c>
      <c r="L2667" s="1">
        <v>8746</v>
      </c>
      <c r="M2667" s="1" t="s">
        <v>15</v>
      </c>
      <c r="N2667" s="1" t="s">
        <v>1328</v>
      </c>
    </row>
    <row r="2668" spans="1:14" x14ac:dyDescent="0.25">
      <c r="A2668" s="1">
        <v>9971</v>
      </c>
      <c r="B2668" s="1" t="s">
        <v>1036</v>
      </c>
      <c r="C2668" s="1" t="s">
        <v>4</v>
      </c>
      <c r="D2668" s="1">
        <v>46986</v>
      </c>
      <c r="E2668" s="1" t="s">
        <v>2122</v>
      </c>
      <c r="F2668" s="32" t="str">
        <f>VLOOKUP(E2668,Grupo!A:B,2,0)</f>
        <v>_TMX 02-5 m</v>
      </c>
      <c r="G2668" s="1">
        <v>1</v>
      </c>
      <c r="H2668" s="1">
        <v>40237</v>
      </c>
      <c r="I2668" s="2">
        <v>41621</v>
      </c>
      <c r="J2668" s="1">
        <v>14858</v>
      </c>
      <c r="K2668" s="3">
        <v>85743.02</v>
      </c>
      <c r="L2668" s="1">
        <v>8819</v>
      </c>
      <c r="M2668" s="1" t="s">
        <v>4</v>
      </c>
      <c r="N2668" s="1" t="s">
        <v>1794</v>
      </c>
    </row>
    <row r="2669" spans="1:14" x14ac:dyDescent="0.25">
      <c r="A2669" s="1">
        <v>9410</v>
      </c>
      <c r="B2669" s="1" t="s">
        <v>977</v>
      </c>
      <c r="C2669" s="1" t="s">
        <v>15</v>
      </c>
      <c r="D2669" s="1">
        <v>40757</v>
      </c>
      <c r="E2669" s="1" t="s">
        <v>1154</v>
      </c>
      <c r="F2669" s="32" t="str">
        <f>VLOOKUP(E2669,Grupo!A:B,2,0)</f>
        <v>_RX 0-11m</v>
      </c>
      <c r="G2669" s="1">
        <v>1</v>
      </c>
      <c r="H2669" s="1">
        <v>39935</v>
      </c>
      <c r="I2669" s="2">
        <v>41625</v>
      </c>
      <c r="J2669" s="1">
        <v>14876</v>
      </c>
      <c r="K2669" s="3">
        <v>87915</v>
      </c>
      <c r="L2669" s="1">
        <v>8823</v>
      </c>
      <c r="M2669" s="1" t="s">
        <v>15</v>
      </c>
      <c r="N2669" s="1" t="s">
        <v>1648</v>
      </c>
    </row>
    <row r="2670" spans="1:14" x14ac:dyDescent="0.25">
      <c r="A2670" s="1">
        <v>10585</v>
      </c>
      <c r="B2670" s="1" t="s">
        <v>1078</v>
      </c>
      <c r="C2670" s="1" t="s">
        <v>79</v>
      </c>
      <c r="D2670" s="1">
        <v>47354</v>
      </c>
      <c r="E2670" s="1" t="s">
        <v>1956</v>
      </c>
      <c r="F2670" s="32" t="str">
        <f>VLOOKUP(E2670,Grupo!A:B,2,0)</f>
        <v>_TMX 02-5 m</v>
      </c>
      <c r="G2670" s="1">
        <v>1</v>
      </c>
      <c r="H2670" s="1">
        <v>40706</v>
      </c>
      <c r="I2670" s="2">
        <v>41625</v>
      </c>
      <c r="J2670" s="1">
        <v>14874</v>
      </c>
      <c r="K2670" s="3">
        <v>63062</v>
      </c>
      <c r="L2670" s="1">
        <v>8828</v>
      </c>
      <c r="M2670" s="1" t="s">
        <v>79</v>
      </c>
      <c r="N2670" s="1" t="s">
        <v>1816</v>
      </c>
    </row>
    <row r="2671" spans="1:14" x14ac:dyDescent="0.25">
      <c r="A2671" s="1">
        <v>10585</v>
      </c>
      <c r="B2671" s="1" t="s">
        <v>1078</v>
      </c>
      <c r="C2671" s="1" t="s">
        <v>79</v>
      </c>
      <c r="D2671" s="1">
        <v>46986</v>
      </c>
      <c r="E2671" s="1" t="s">
        <v>2122</v>
      </c>
      <c r="F2671" s="32" t="str">
        <f>VLOOKUP(E2671,Grupo!A:B,2,0)</f>
        <v>_TMX 02-5 m</v>
      </c>
      <c r="G2671" s="1">
        <v>1</v>
      </c>
      <c r="H2671" s="1">
        <v>40472</v>
      </c>
      <c r="I2671" s="2">
        <v>41625</v>
      </c>
      <c r="J2671" s="1">
        <v>14875</v>
      </c>
      <c r="K2671" s="3">
        <v>75708</v>
      </c>
      <c r="L2671" s="1">
        <v>8827</v>
      </c>
      <c r="M2671" s="1" t="s">
        <v>79</v>
      </c>
      <c r="N2671" s="1" t="s">
        <v>1816</v>
      </c>
    </row>
    <row r="2672" spans="1:14" x14ac:dyDescent="0.25">
      <c r="A2672" s="1">
        <v>10276</v>
      </c>
      <c r="B2672" s="1" t="s">
        <v>1014</v>
      </c>
      <c r="C2672" s="1" t="s">
        <v>4</v>
      </c>
      <c r="D2672" s="1">
        <v>35873</v>
      </c>
      <c r="E2672" s="1" t="s">
        <v>1155</v>
      </c>
      <c r="F2672" s="32" t="str">
        <f>VLOOKUP(E2672,Grupo!A:B,2,0)</f>
        <v>_RX 15-20 m</v>
      </c>
      <c r="G2672" s="1">
        <v>1</v>
      </c>
      <c r="H2672" s="1">
        <v>40694</v>
      </c>
      <c r="I2672" s="2">
        <v>41627</v>
      </c>
      <c r="J2672" s="1">
        <v>14915</v>
      </c>
      <c r="K2672" s="3">
        <v>150000</v>
      </c>
      <c r="L2672" s="1">
        <v>8829</v>
      </c>
      <c r="M2672" s="1" t="s">
        <v>4</v>
      </c>
      <c r="N2672" s="1" t="s">
        <v>1219</v>
      </c>
    </row>
    <row r="2673" spans="1:14" x14ac:dyDescent="0.25">
      <c r="A2673" s="1">
        <v>2320</v>
      </c>
      <c r="B2673" s="1" t="s">
        <v>321</v>
      </c>
      <c r="C2673" s="1" t="s">
        <v>79</v>
      </c>
      <c r="D2673" s="1">
        <v>47162</v>
      </c>
      <c r="E2673" s="1" t="s">
        <v>2023</v>
      </c>
      <c r="F2673" s="32" t="str">
        <f>VLOOKUP(E2673,Grupo!A:B,2,0)</f>
        <v>_TMX 06-10 m</v>
      </c>
      <c r="G2673" s="1">
        <v>1</v>
      </c>
      <c r="H2673" s="1">
        <v>40704</v>
      </c>
      <c r="I2673" s="2">
        <v>41632</v>
      </c>
      <c r="J2673" s="1">
        <v>14943</v>
      </c>
      <c r="K2673" s="3">
        <v>94700</v>
      </c>
      <c r="L2673" s="1">
        <v>8776</v>
      </c>
      <c r="M2673" s="1" t="s">
        <v>79</v>
      </c>
      <c r="N2673" s="1" t="s">
        <v>1406</v>
      </c>
    </row>
    <row r="2674" spans="1:14" x14ac:dyDescent="0.25">
      <c r="A2674" s="1">
        <v>10451</v>
      </c>
      <c r="B2674" s="1" t="s">
        <v>996</v>
      </c>
      <c r="C2674" s="1" t="s">
        <v>2</v>
      </c>
      <c r="D2674" s="1">
        <v>47774</v>
      </c>
      <c r="E2674" s="1" t="s">
        <v>1958</v>
      </c>
      <c r="F2674" s="32" t="str">
        <f>VLOOKUP(E2674,Grupo!A:B,2,0)</f>
        <v>_Rotormix_Mini</v>
      </c>
      <c r="G2674" s="1">
        <v>1</v>
      </c>
      <c r="H2674" s="1">
        <v>39908</v>
      </c>
      <c r="I2674" s="2">
        <v>41634</v>
      </c>
      <c r="J2674" s="1">
        <v>14951</v>
      </c>
      <c r="K2674" s="3">
        <v>33448</v>
      </c>
      <c r="L2674" s="1">
        <v>8778</v>
      </c>
      <c r="M2674" s="1" t="s">
        <v>2</v>
      </c>
      <c r="N2674" s="1" t="s">
        <v>1649</v>
      </c>
    </row>
    <row r="2675" spans="1:14" x14ac:dyDescent="0.25">
      <c r="A2675" s="1">
        <v>10389</v>
      </c>
      <c r="B2675" s="1" t="s">
        <v>1040</v>
      </c>
      <c r="C2675" s="1" t="s">
        <v>79</v>
      </c>
      <c r="D2675" s="1">
        <v>47354</v>
      </c>
      <c r="E2675" s="1" t="s">
        <v>1956</v>
      </c>
      <c r="F2675" s="32" t="str">
        <f>VLOOKUP(E2675,Grupo!A:B,2,0)</f>
        <v>_TMX 02-5 m</v>
      </c>
      <c r="G2675" s="1">
        <v>1</v>
      </c>
      <c r="H2675" s="1">
        <v>40488</v>
      </c>
      <c r="I2675" s="2">
        <v>41634</v>
      </c>
      <c r="J2675" s="1">
        <v>14948</v>
      </c>
      <c r="K2675" s="3">
        <v>64368</v>
      </c>
      <c r="L2675" s="1">
        <v>8775</v>
      </c>
      <c r="M2675" s="1" t="s">
        <v>79</v>
      </c>
      <c r="N2675" s="1" t="s">
        <v>1796</v>
      </c>
    </row>
    <row r="2676" spans="1:14" x14ac:dyDescent="0.25">
      <c r="A2676" s="1">
        <v>2492</v>
      </c>
      <c r="B2676" s="1" t="s">
        <v>345</v>
      </c>
      <c r="C2676" s="1" t="s">
        <v>2</v>
      </c>
      <c r="D2676" s="1">
        <v>41815</v>
      </c>
      <c r="E2676" s="32" t="s">
        <v>2940</v>
      </c>
      <c r="F2676" s="32" t="str">
        <f>VLOOKUP(E2676,Grupo!A:B,2,0)</f>
        <v>_VM 2-8 m</v>
      </c>
      <c r="G2676" s="1">
        <v>1</v>
      </c>
      <c r="H2676" s="1">
        <v>41037</v>
      </c>
      <c r="I2676" s="2">
        <v>41634</v>
      </c>
      <c r="J2676" s="1">
        <v>14947</v>
      </c>
      <c r="K2676" s="3">
        <v>38549</v>
      </c>
      <c r="L2676" s="1">
        <v>8832</v>
      </c>
      <c r="M2676" s="1" t="s">
        <v>2</v>
      </c>
      <c r="N2676" s="1" t="s">
        <v>1425</v>
      </c>
    </row>
    <row r="2677" spans="1:14" x14ac:dyDescent="0.25">
      <c r="A2677" s="1">
        <v>10711</v>
      </c>
      <c r="B2677" s="1" t="s">
        <v>1098</v>
      </c>
      <c r="C2677" s="1" t="s">
        <v>29</v>
      </c>
      <c r="D2677" s="1">
        <v>46986</v>
      </c>
      <c r="E2677" s="1" t="s">
        <v>2942</v>
      </c>
      <c r="F2677" s="32" t="str">
        <f>VLOOKUP(E2677,Grupo!A:B,2,0)</f>
        <v>_TMX 02-5 m</v>
      </c>
      <c r="G2677" s="1">
        <v>1</v>
      </c>
      <c r="H2677" s="1">
        <v>40405</v>
      </c>
      <c r="I2677" s="2">
        <v>41646</v>
      </c>
      <c r="J2677" s="1">
        <v>14978</v>
      </c>
      <c r="K2677" s="3">
        <v>85743</v>
      </c>
      <c r="L2677" s="1">
        <v>8831</v>
      </c>
      <c r="M2677" s="1" t="s">
        <v>29</v>
      </c>
      <c r="N2677" s="1" t="s">
        <v>1865</v>
      </c>
    </row>
    <row r="2678" spans="1:14" x14ac:dyDescent="0.25">
      <c r="A2678" s="1">
        <v>1241</v>
      </c>
      <c r="B2678" s="1" t="s">
        <v>879</v>
      </c>
      <c r="C2678" s="1" t="s">
        <v>2</v>
      </c>
      <c r="D2678" s="1">
        <v>38885</v>
      </c>
      <c r="E2678" s="1" t="s">
        <v>1974</v>
      </c>
      <c r="F2678" s="32" t="str">
        <f>VLOOKUP(E2678,Grupo!A:B,2,0)</f>
        <v>_VM 9 m ou &gt;</v>
      </c>
      <c r="G2678" s="1">
        <v>1</v>
      </c>
      <c r="H2678" s="1">
        <v>40762</v>
      </c>
      <c r="I2678" s="2">
        <v>41646</v>
      </c>
      <c r="J2678" s="1">
        <v>14977</v>
      </c>
      <c r="K2678" s="3">
        <v>89892</v>
      </c>
      <c r="L2678" s="1">
        <v>8833</v>
      </c>
      <c r="M2678" s="1" t="s">
        <v>2</v>
      </c>
      <c r="N2678" s="1" t="s">
        <v>1194</v>
      </c>
    </row>
    <row r="2679" spans="1:14" x14ac:dyDescent="0.25">
      <c r="A2679" s="1">
        <v>10175</v>
      </c>
      <c r="B2679" s="1" t="s">
        <v>866</v>
      </c>
      <c r="C2679" s="1" t="s">
        <v>79</v>
      </c>
      <c r="D2679" s="1">
        <v>46986</v>
      </c>
      <c r="E2679" s="1" t="s">
        <v>2942</v>
      </c>
      <c r="F2679" s="32" t="str">
        <f>VLOOKUP(E2679,Grupo!A:B,2,0)</f>
        <v>_TMX 02-5 m</v>
      </c>
      <c r="G2679" s="1">
        <v>1</v>
      </c>
      <c r="H2679" s="1">
        <v>40772</v>
      </c>
      <c r="I2679" s="2">
        <v>41648</v>
      </c>
      <c r="J2679" s="1">
        <v>14984</v>
      </c>
      <c r="K2679" s="3">
        <v>79843.899999999994</v>
      </c>
      <c r="L2679" s="1">
        <v>8838</v>
      </c>
      <c r="M2679" s="1" t="s">
        <v>79</v>
      </c>
      <c r="N2679" s="1" t="s">
        <v>1704</v>
      </c>
    </row>
    <row r="2680" spans="1:14" x14ac:dyDescent="0.25">
      <c r="A2680" s="1">
        <v>10925</v>
      </c>
      <c r="B2680" s="1" t="s">
        <v>1911</v>
      </c>
      <c r="C2680" s="1" t="s">
        <v>10</v>
      </c>
      <c r="D2680" s="1">
        <v>42247</v>
      </c>
      <c r="E2680" s="1" t="s">
        <v>2162</v>
      </c>
      <c r="F2680" s="32" t="str">
        <f>VLOOKUP(E2680,Grupo!A:B,2,0)</f>
        <v>_RX 15-20 m</v>
      </c>
      <c r="G2680" s="1">
        <v>1</v>
      </c>
      <c r="H2680" s="1">
        <v>40722</v>
      </c>
      <c r="I2680" s="2">
        <v>41649</v>
      </c>
      <c r="J2680" s="1">
        <v>14998</v>
      </c>
      <c r="K2680" s="3">
        <v>280000</v>
      </c>
      <c r="L2680" s="1">
        <v>8851</v>
      </c>
      <c r="M2680" s="1" t="s">
        <v>10</v>
      </c>
      <c r="N2680" s="1" t="s">
        <v>1388</v>
      </c>
    </row>
    <row r="2681" spans="1:14" x14ac:dyDescent="0.25">
      <c r="A2681" s="1">
        <v>10864</v>
      </c>
      <c r="B2681" s="1" t="s">
        <v>1913</v>
      </c>
      <c r="C2681" s="1" t="s">
        <v>1</v>
      </c>
      <c r="D2681" s="1">
        <v>31744</v>
      </c>
      <c r="E2681" s="1" t="s">
        <v>1153</v>
      </c>
      <c r="F2681" s="32" t="str">
        <f>VLOOKUP(E2681,Grupo!A:B,2,0)</f>
        <v>_RX 0-11m</v>
      </c>
      <c r="G2681" s="1">
        <v>1</v>
      </c>
      <c r="H2681" s="1">
        <v>39982</v>
      </c>
      <c r="I2681" s="2">
        <v>41655</v>
      </c>
      <c r="J2681" s="1">
        <v>15049</v>
      </c>
      <c r="K2681" s="3">
        <v>103500</v>
      </c>
      <c r="L2681" s="1">
        <v>8653</v>
      </c>
      <c r="M2681" s="1" t="s">
        <v>1</v>
      </c>
      <c r="N2681" s="1" t="s">
        <v>1914</v>
      </c>
    </row>
    <row r="2682" spans="1:14" x14ac:dyDescent="0.25">
      <c r="A2682" s="1">
        <v>10930</v>
      </c>
      <c r="B2682" s="1" t="s">
        <v>1912</v>
      </c>
      <c r="C2682" s="1" t="s">
        <v>1</v>
      </c>
      <c r="D2682" s="1">
        <v>42540</v>
      </c>
      <c r="E2682" s="1" t="s">
        <v>2176</v>
      </c>
      <c r="F2682" s="32" t="str">
        <f>VLOOKUP(E2682,Grupo!A:B,2,0)</f>
        <v>_RX 25-27 M</v>
      </c>
      <c r="G2682" s="1">
        <v>1</v>
      </c>
      <c r="H2682" s="1">
        <v>40774</v>
      </c>
      <c r="I2682" s="2">
        <v>41655</v>
      </c>
      <c r="J2682" s="1">
        <v>15052</v>
      </c>
      <c r="K2682" s="3">
        <v>471792.78</v>
      </c>
      <c r="L2682" s="1">
        <v>8852</v>
      </c>
      <c r="M2682" s="1" t="s">
        <v>1</v>
      </c>
      <c r="N2682" s="1" t="s">
        <v>1214</v>
      </c>
    </row>
    <row r="2683" spans="1:14" x14ac:dyDescent="0.25">
      <c r="A2683" s="1">
        <v>10930</v>
      </c>
      <c r="B2683" s="1" t="s">
        <v>1912</v>
      </c>
      <c r="C2683" s="1" t="s">
        <v>1</v>
      </c>
      <c r="D2683" s="1">
        <v>42540</v>
      </c>
      <c r="E2683" s="1" t="s">
        <v>2176</v>
      </c>
      <c r="F2683" s="32" t="str">
        <f>VLOOKUP(E2683,Grupo!A:B,2,0)</f>
        <v>_RX 25-27 M</v>
      </c>
      <c r="G2683" s="1">
        <v>1</v>
      </c>
      <c r="H2683" s="1">
        <v>40791</v>
      </c>
      <c r="I2683" s="2">
        <v>41655</v>
      </c>
      <c r="J2683" s="1">
        <v>15053</v>
      </c>
      <c r="K2683" s="3">
        <v>471792.78</v>
      </c>
      <c r="L2683" s="1">
        <v>8853</v>
      </c>
      <c r="M2683" s="1" t="s">
        <v>1</v>
      </c>
      <c r="N2683" s="1" t="s">
        <v>1214</v>
      </c>
    </row>
    <row r="2684" spans="1:14" x14ac:dyDescent="0.25">
      <c r="A2684" s="1">
        <v>10930</v>
      </c>
      <c r="B2684" s="1" t="s">
        <v>1912</v>
      </c>
      <c r="C2684" s="1" t="s">
        <v>1</v>
      </c>
      <c r="D2684" s="1">
        <v>42540</v>
      </c>
      <c r="E2684" s="1" t="s">
        <v>2176</v>
      </c>
      <c r="F2684" s="32" t="str">
        <f>VLOOKUP(E2684,Grupo!A:B,2,0)</f>
        <v>_RX 25-27 M</v>
      </c>
      <c r="G2684" s="1">
        <v>1</v>
      </c>
      <c r="H2684" s="1">
        <v>40792</v>
      </c>
      <c r="I2684" s="2">
        <v>41655</v>
      </c>
      <c r="J2684" s="1">
        <v>15054</v>
      </c>
      <c r="K2684" s="3">
        <v>471792.78</v>
      </c>
      <c r="L2684" s="1">
        <v>8854</v>
      </c>
      <c r="M2684" s="1" t="s">
        <v>1</v>
      </c>
      <c r="N2684" s="1" t="s">
        <v>1214</v>
      </c>
    </row>
    <row r="2685" spans="1:14" x14ac:dyDescent="0.25">
      <c r="A2685" s="1">
        <v>9410</v>
      </c>
      <c r="B2685" s="1" t="s">
        <v>977</v>
      </c>
      <c r="C2685" s="1" t="s">
        <v>15</v>
      </c>
      <c r="D2685" s="1">
        <v>39219</v>
      </c>
      <c r="E2685" s="1" t="s">
        <v>1156</v>
      </c>
      <c r="F2685" s="32" t="str">
        <f>VLOOKUP(E2685,Grupo!A:B,2,0)</f>
        <v>_RX 15-20 m</v>
      </c>
      <c r="G2685" s="1">
        <v>1</v>
      </c>
      <c r="H2685" s="1">
        <v>39939</v>
      </c>
      <c r="I2685" s="2">
        <v>41655</v>
      </c>
      <c r="J2685" s="1">
        <v>15051</v>
      </c>
      <c r="K2685" s="3">
        <v>173500</v>
      </c>
      <c r="L2685" s="1">
        <v>8797</v>
      </c>
      <c r="M2685" s="1" t="s">
        <v>15</v>
      </c>
      <c r="N2685" s="1" t="s">
        <v>1648</v>
      </c>
    </row>
    <row r="2686" spans="1:14" x14ac:dyDescent="0.25">
      <c r="A2686" s="1">
        <v>10876</v>
      </c>
      <c r="B2686" s="1" t="s">
        <v>1915</v>
      </c>
      <c r="C2686" s="1" t="s">
        <v>128</v>
      </c>
      <c r="D2686" s="1">
        <v>34192</v>
      </c>
      <c r="E2686" s="1" t="s">
        <v>2949</v>
      </c>
      <c r="F2686" s="32" t="str">
        <f>VLOOKUP(E2686,Grupo!A:B,2,0)</f>
        <v>_Colhedoras</v>
      </c>
      <c r="G2686" s="1">
        <v>1</v>
      </c>
      <c r="H2686" s="1">
        <v>40686</v>
      </c>
      <c r="I2686" s="2">
        <v>41661</v>
      </c>
      <c r="J2686" s="1">
        <v>15107</v>
      </c>
      <c r="K2686" s="3">
        <v>48900</v>
      </c>
      <c r="L2686" s="1">
        <v>8835</v>
      </c>
      <c r="M2686" s="1" t="s">
        <v>128</v>
      </c>
      <c r="N2686" s="1" t="s">
        <v>2091</v>
      </c>
    </row>
    <row r="2687" spans="1:14" x14ac:dyDescent="0.25">
      <c r="A2687" s="1">
        <v>1241</v>
      </c>
      <c r="B2687" s="1" t="s">
        <v>879</v>
      </c>
      <c r="C2687" s="1" t="s">
        <v>2</v>
      </c>
      <c r="D2687" s="1">
        <v>46986</v>
      </c>
      <c r="E2687" s="1" t="s">
        <v>2942</v>
      </c>
      <c r="F2687" s="32" t="str">
        <f>VLOOKUP(E2687,Grupo!A:B,2,0)</f>
        <v>_TMX 02-5 m</v>
      </c>
      <c r="G2687" s="1">
        <v>1</v>
      </c>
      <c r="H2687" s="1">
        <v>40760</v>
      </c>
      <c r="I2687" s="2">
        <v>41662</v>
      </c>
      <c r="J2687" s="1">
        <v>15116</v>
      </c>
      <c r="K2687" s="3">
        <v>78902</v>
      </c>
      <c r="L2687" s="1">
        <v>8839</v>
      </c>
      <c r="M2687" s="1" t="s">
        <v>2</v>
      </c>
      <c r="N2687" s="1" t="s">
        <v>1194</v>
      </c>
    </row>
    <row r="2688" spans="1:14" x14ac:dyDescent="0.25">
      <c r="A2688" s="1">
        <v>1241</v>
      </c>
      <c r="B2688" s="1" t="s">
        <v>879</v>
      </c>
      <c r="C2688" s="1" t="s">
        <v>2</v>
      </c>
      <c r="D2688" s="1">
        <v>46986</v>
      </c>
      <c r="E2688" s="1" t="s">
        <v>2942</v>
      </c>
      <c r="F2688" s="32" t="str">
        <f>VLOOKUP(E2688,Grupo!A:B,2,0)</f>
        <v>_TMX 02-5 m</v>
      </c>
      <c r="G2688" s="1">
        <v>1</v>
      </c>
      <c r="H2688" s="1">
        <v>40761</v>
      </c>
      <c r="I2688" s="2">
        <v>41662</v>
      </c>
      <c r="J2688" s="1">
        <v>15117</v>
      </c>
      <c r="K2688" s="3">
        <v>78902</v>
      </c>
      <c r="L2688" s="1">
        <v>8842</v>
      </c>
      <c r="M2688" s="1" t="s">
        <v>2</v>
      </c>
      <c r="N2688" s="1" t="s">
        <v>1194</v>
      </c>
    </row>
    <row r="2689" spans="1:14" x14ac:dyDescent="0.25">
      <c r="A2689" s="1">
        <v>10957</v>
      </c>
      <c r="B2689" s="1" t="s">
        <v>1916</v>
      </c>
      <c r="C2689" s="1" t="s">
        <v>128</v>
      </c>
      <c r="D2689" s="1">
        <v>33790</v>
      </c>
      <c r="E2689" s="1" t="s">
        <v>1180</v>
      </c>
      <c r="F2689" s="32" t="str">
        <f>VLOOKUP(E2689,Grupo!A:B,2,0)</f>
        <v>_Colhedoras</v>
      </c>
      <c r="G2689" s="1">
        <v>1</v>
      </c>
      <c r="H2689" s="1">
        <v>39402</v>
      </c>
      <c r="I2689" s="2">
        <v>41663</v>
      </c>
      <c r="J2689" s="1">
        <v>15127</v>
      </c>
      <c r="K2689" s="3">
        <v>60745.63</v>
      </c>
      <c r="L2689" s="1">
        <v>8706</v>
      </c>
      <c r="M2689" s="1" t="s">
        <v>128</v>
      </c>
      <c r="N2689" s="1" t="s">
        <v>1431</v>
      </c>
    </row>
    <row r="2690" spans="1:14" x14ac:dyDescent="0.25">
      <c r="A2690" s="1">
        <v>2543</v>
      </c>
      <c r="B2690" s="1" t="s">
        <v>362</v>
      </c>
      <c r="C2690" s="1" t="s">
        <v>10</v>
      </c>
      <c r="D2690" s="1">
        <v>42540</v>
      </c>
      <c r="E2690" s="1" t="s">
        <v>2176</v>
      </c>
      <c r="F2690" s="32" t="str">
        <f>VLOOKUP(E2690,Grupo!A:B,2,0)</f>
        <v>_RX 25-27 M</v>
      </c>
      <c r="G2690" s="1">
        <v>1</v>
      </c>
      <c r="H2690" s="1">
        <v>39888</v>
      </c>
      <c r="I2690" s="2">
        <v>41668</v>
      </c>
      <c r="J2690" s="1">
        <v>15175</v>
      </c>
      <c r="K2690" s="3">
        <v>433511.85</v>
      </c>
      <c r="L2690" s="1">
        <v>8787</v>
      </c>
      <c r="M2690" s="1" t="s">
        <v>10</v>
      </c>
      <c r="N2690" s="1" t="s">
        <v>1435</v>
      </c>
    </row>
    <row r="2691" spans="1:14" x14ac:dyDescent="0.25">
      <c r="A2691" s="1">
        <v>9971</v>
      </c>
      <c r="B2691" s="1" t="s">
        <v>1036</v>
      </c>
      <c r="C2691" s="1" t="s">
        <v>4</v>
      </c>
      <c r="D2691" s="1">
        <v>47354</v>
      </c>
      <c r="E2691" s="1" t="s">
        <v>1956</v>
      </c>
      <c r="F2691" s="32" t="str">
        <f>VLOOKUP(E2691,Grupo!A:B,2,0)</f>
        <v>_TMX 02-5 m</v>
      </c>
      <c r="G2691" s="1">
        <v>1</v>
      </c>
      <c r="H2691" s="1">
        <v>40350</v>
      </c>
      <c r="I2691" s="2">
        <v>41670</v>
      </c>
      <c r="J2691" s="1">
        <v>15200</v>
      </c>
      <c r="K2691" s="3">
        <v>63062.14</v>
      </c>
      <c r="L2691" s="1">
        <v>8836</v>
      </c>
      <c r="M2691" s="1" t="s">
        <v>4</v>
      </c>
      <c r="N2691" s="1" t="s">
        <v>1794</v>
      </c>
    </row>
    <row r="2692" spans="1:14" x14ac:dyDescent="0.25">
      <c r="A2692" s="1">
        <v>9971</v>
      </c>
      <c r="B2692" s="1" t="s">
        <v>1036</v>
      </c>
      <c r="C2692" s="1" t="s">
        <v>4</v>
      </c>
      <c r="D2692" s="1">
        <v>47354</v>
      </c>
      <c r="E2692" s="1" t="s">
        <v>1956</v>
      </c>
      <c r="F2692" s="32" t="str">
        <f>VLOOKUP(E2692,Grupo!A:B,2,0)</f>
        <v>_TMX 02-5 m</v>
      </c>
      <c r="G2692" s="1">
        <v>1</v>
      </c>
      <c r="H2692" s="1">
        <v>40608</v>
      </c>
      <c r="I2692" s="2">
        <v>41670</v>
      </c>
      <c r="J2692" s="1">
        <v>15201</v>
      </c>
      <c r="K2692" s="3">
        <v>63062.14</v>
      </c>
      <c r="L2692" s="1">
        <v>8837</v>
      </c>
      <c r="M2692" s="1" t="s">
        <v>4</v>
      </c>
      <c r="N2692" s="1" t="s">
        <v>1794</v>
      </c>
    </row>
    <row r="2693" spans="1:14" x14ac:dyDescent="0.25">
      <c r="A2693" s="1">
        <v>10276</v>
      </c>
      <c r="B2693" s="1" t="s">
        <v>1014</v>
      </c>
      <c r="C2693" s="1" t="s">
        <v>4</v>
      </c>
      <c r="D2693" s="1">
        <v>46986</v>
      </c>
      <c r="E2693" s="1" t="s">
        <v>2942</v>
      </c>
      <c r="F2693" s="32" t="str">
        <f>VLOOKUP(E2693,Grupo!A:B,2,0)</f>
        <v>_TMX 02-5 m</v>
      </c>
      <c r="G2693" s="1">
        <v>1</v>
      </c>
      <c r="H2693" s="1">
        <v>41204</v>
      </c>
      <c r="I2693" s="2">
        <v>41670</v>
      </c>
      <c r="J2693" s="1">
        <v>15199</v>
      </c>
      <c r="K2693" s="3">
        <v>67190</v>
      </c>
      <c r="L2693" s="1">
        <v>8857</v>
      </c>
      <c r="M2693" s="1" t="s">
        <v>4</v>
      </c>
      <c r="N2693" s="1" t="s">
        <v>1219</v>
      </c>
    </row>
    <row r="2694" spans="1:14" x14ac:dyDescent="0.25">
      <c r="A2694" s="1">
        <v>880</v>
      </c>
      <c r="B2694" s="1" t="s">
        <v>215</v>
      </c>
      <c r="C2694" s="1" t="s">
        <v>4</v>
      </c>
      <c r="D2694" s="1">
        <v>47774</v>
      </c>
      <c r="E2694" s="1" t="s">
        <v>1958</v>
      </c>
      <c r="F2694" s="32" t="str">
        <f>VLOOKUP(E2694,Grupo!A:B,2,0)</f>
        <v>_Rotormix_Mini</v>
      </c>
      <c r="G2694" s="1">
        <v>1</v>
      </c>
      <c r="H2694" s="1">
        <v>40440</v>
      </c>
      <c r="I2694" s="2">
        <v>41673</v>
      </c>
      <c r="J2694" s="1">
        <v>15214</v>
      </c>
      <c r="K2694" s="3">
        <v>35378</v>
      </c>
      <c r="L2694" s="1">
        <v>8845</v>
      </c>
      <c r="M2694" s="1" t="s">
        <v>4</v>
      </c>
      <c r="N2694" s="1" t="s">
        <v>1259</v>
      </c>
    </row>
    <row r="2695" spans="1:14" x14ac:dyDescent="0.25">
      <c r="A2695" s="1">
        <v>880</v>
      </c>
      <c r="B2695" s="1" t="s">
        <v>215</v>
      </c>
      <c r="C2695" s="1" t="s">
        <v>4</v>
      </c>
      <c r="D2695" s="1">
        <v>47354</v>
      </c>
      <c r="E2695" s="1" t="s">
        <v>1956</v>
      </c>
      <c r="F2695" s="32" t="str">
        <f>VLOOKUP(E2695,Grupo!A:B,2,0)</f>
        <v>_TMX 02-5 m</v>
      </c>
      <c r="G2695" s="1">
        <v>1</v>
      </c>
      <c r="H2695" s="1">
        <v>40445</v>
      </c>
      <c r="I2695" s="2">
        <v>41673</v>
      </c>
      <c r="J2695" s="1">
        <v>15215</v>
      </c>
      <c r="K2695" s="3">
        <v>59909</v>
      </c>
      <c r="L2695" s="1">
        <v>8856</v>
      </c>
      <c r="M2695" s="1" t="s">
        <v>4</v>
      </c>
      <c r="N2695" s="1" t="s">
        <v>1259</v>
      </c>
    </row>
    <row r="2696" spans="1:14" x14ac:dyDescent="0.25">
      <c r="A2696" s="1">
        <v>880</v>
      </c>
      <c r="B2696" s="1" t="s">
        <v>215</v>
      </c>
      <c r="C2696" s="1" t="s">
        <v>4</v>
      </c>
      <c r="D2696" s="1">
        <v>47354</v>
      </c>
      <c r="E2696" s="1" t="s">
        <v>1956</v>
      </c>
      <c r="F2696" s="32" t="str">
        <f>VLOOKUP(E2696,Grupo!A:B,2,0)</f>
        <v>_TMX 02-5 m</v>
      </c>
      <c r="G2696" s="1">
        <v>1</v>
      </c>
      <c r="H2696" s="1">
        <v>40769</v>
      </c>
      <c r="I2696" s="2">
        <v>41673</v>
      </c>
      <c r="J2696" s="1">
        <v>15216</v>
      </c>
      <c r="K2696" s="3">
        <v>59909.04</v>
      </c>
      <c r="L2696" s="1">
        <v>8840</v>
      </c>
      <c r="M2696" s="1" t="s">
        <v>4</v>
      </c>
      <c r="N2696" s="1" t="s">
        <v>1259</v>
      </c>
    </row>
    <row r="2697" spans="1:14" x14ac:dyDescent="0.25">
      <c r="A2697" s="1">
        <v>10915</v>
      </c>
      <c r="B2697" s="1" t="s">
        <v>1917</v>
      </c>
      <c r="C2697" s="1" t="s">
        <v>175</v>
      </c>
      <c r="D2697" s="1">
        <v>46905</v>
      </c>
      <c r="E2697" s="1" t="s">
        <v>2041</v>
      </c>
      <c r="F2697" s="32" t="e">
        <f>VLOOKUP(E2697,Grupo!A:B,2,0)</f>
        <v>#N/A</v>
      </c>
      <c r="G2697" s="1">
        <v>1</v>
      </c>
      <c r="H2697" s="1">
        <v>40504</v>
      </c>
      <c r="I2697" s="2">
        <v>41674</v>
      </c>
      <c r="J2697" s="1">
        <v>15217</v>
      </c>
      <c r="K2697" s="3">
        <v>174678.02</v>
      </c>
      <c r="L2697" s="1">
        <v>8789</v>
      </c>
      <c r="M2697" s="1" t="s">
        <v>175</v>
      </c>
      <c r="N2697" s="1" t="s">
        <v>2092</v>
      </c>
    </row>
    <row r="2698" spans="1:14" x14ac:dyDescent="0.25">
      <c r="A2698" s="1">
        <v>10695</v>
      </c>
      <c r="B2698" s="1" t="s">
        <v>1099</v>
      </c>
      <c r="C2698" s="1" t="s">
        <v>1</v>
      </c>
      <c r="D2698" s="1">
        <v>47395</v>
      </c>
      <c r="E2698" s="1" t="s">
        <v>1954</v>
      </c>
      <c r="F2698" s="32" t="str">
        <f>VLOOKUP(E2698,Grupo!A:B,2,0)</f>
        <v>_TMX 02-5 m</v>
      </c>
      <c r="G2698" s="1">
        <v>1</v>
      </c>
      <c r="H2698" s="1">
        <v>41080</v>
      </c>
      <c r="I2698" s="2">
        <v>41675</v>
      </c>
      <c r="J2698" s="1">
        <v>15226</v>
      </c>
      <c r="K2698" s="3">
        <v>55644</v>
      </c>
      <c r="L2698" s="1">
        <v>8830</v>
      </c>
      <c r="M2698" s="1" t="s">
        <v>1</v>
      </c>
      <c r="N2698" s="1" t="s">
        <v>1278</v>
      </c>
    </row>
    <row r="2699" spans="1:14" x14ac:dyDescent="0.25">
      <c r="A2699" s="1">
        <v>1241</v>
      </c>
      <c r="B2699" s="1" t="s">
        <v>879</v>
      </c>
      <c r="C2699" s="1" t="s">
        <v>2</v>
      </c>
      <c r="D2699" s="1">
        <v>47774</v>
      </c>
      <c r="E2699" s="1" t="s">
        <v>1958</v>
      </c>
      <c r="F2699" s="32" t="str">
        <f>VLOOKUP(E2699,Grupo!A:B,2,0)</f>
        <v>_Rotormix_Mini</v>
      </c>
      <c r="G2699" s="1">
        <v>1</v>
      </c>
      <c r="H2699" s="1">
        <v>40186</v>
      </c>
      <c r="I2699" s="2">
        <v>41675</v>
      </c>
      <c r="J2699" s="1">
        <v>15232</v>
      </c>
      <c r="K2699" s="3">
        <v>33448</v>
      </c>
      <c r="L2699" s="1">
        <v>8805</v>
      </c>
      <c r="M2699" s="1" t="s">
        <v>2</v>
      </c>
      <c r="N2699" s="1" t="s">
        <v>1194</v>
      </c>
    </row>
    <row r="2700" spans="1:14" x14ac:dyDescent="0.25">
      <c r="A2700" s="1">
        <v>1241</v>
      </c>
      <c r="B2700" s="1" t="s">
        <v>879</v>
      </c>
      <c r="C2700" s="1" t="s">
        <v>2</v>
      </c>
      <c r="D2700" s="1">
        <v>47774</v>
      </c>
      <c r="E2700" s="1" t="s">
        <v>1958</v>
      </c>
      <c r="F2700" s="32" t="str">
        <f>VLOOKUP(E2700,Grupo!A:B,2,0)</f>
        <v>_Rotormix_Mini</v>
      </c>
      <c r="G2700" s="1">
        <v>1</v>
      </c>
      <c r="H2700" s="1">
        <v>40753</v>
      </c>
      <c r="I2700" s="2">
        <v>41675</v>
      </c>
      <c r="J2700" s="1">
        <v>15233</v>
      </c>
      <c r="K2700" s="3">
        <v>33448</v>
      </c>
      <c r="L2700" s="1">
        <v>8806</v>
      </c>
      <c r="M2700" s="1" t="s">
        <v>2</v>
      </c>
      <c r="N2700" s="1" t="s">
        <v>1194</v>
      </c>
    </row>
    <row r="2701" spans="1:14" x14ac:dyDescent="0.25">
      <c r="A2701" s="1">
        <v>1241</v>
      </c>
      <c r="B2701" s="1" t="s">
        <v>879</v>
      </c>
      <c r="C2701" s="1" t="s">
        <v>2</v>
      </c>
      <c r="D2701" s="1">
        <v>40526</v>
      </c>
      <c r="E2701" s="1" t="s">
        <v>1151</v>
      </c>
      <c r="F2701" s="32" t="str">
        <f>VLOOKUP(E2701,Grupo!A:B,2,0)</f>
        <v>_RX 0-11m</v>
      </c>
      <c r="G2701" s="1">
        <v>1</v>
      </c>
      <c r="H2701" s="1">
        <v>40594</v>
      </c>
      <c r="I2701" s="2">
        <v>41675</v>
      </c>
      <c r="J2701" s="1">
        <v>15230</v>
      </c>
      <c r="K2701" s="3">
        <v>88497</v>
      </c>
      <c r="L2701" s="1">
        <v>8779</v>
      </c>
      <c r="M2701" s="1" t="s">
        <v>2</v>
      </c>
      <c r="N2701" s="1" t="s">
        <v>1194</v>
      </c>
    </row>
    <row r="2702" spans="1:14" x14ac:dyDescent="0.25">
      <c r="A2702" s="1">
        <v>9402</v>
      </c>
      <c r="B2702" s="1" t="s">
        <v>728</v>
      </c>
      <c r="C2702" s="1" t="s">
        <v>10</v>
      </c>
      <c r="D2702" s="1">
        <v>31744</v>
      </c>
      <c r="E2702" s="1" t="s">
        <v>1153</v>
      </c>
      <c r="F2702" s="32" t="str">
        <f>VLOOKUP(E2702,Grupo!A:B,2,0)</f>
        <v>_RX 0-11m</v>
      </c>
      <c r="G2702" s="1">
        <v>1</v>
      </c>
      <c r="H2702" s="1">
        <v>41177</v>
      </c>
      <c r="I2702" s="2">
        <v>41677</v>
      </c>
      <c r="J2702" s="1">
        <v>15254</v>
      </c>
      <c r="K2702" s="3">
        <v>75700</v>
      </c>
      <c r="L2702" s="1">
        <v>8866</v>
      </c>
      <c r="M2702" s="1" t="s">
        <v>10</v>
      </c>
      <c r="N2702" s="1" t="s">
        <v>1439</v>
      </c>
    </row>
    <row r="2703" spans="1:14" x14ac:dyDescent="0.25">
      <c r="A2703" s="1">
        <v>10978</v>
      </c>
      <c r="B2703" s="1" t="s">
        <v>1919</v>
      </c>
      <c r="C2703" s="1" t="s">
        <v>29</v>
      </c>
      <c r="D2703" s="1">
        <v>46231</v>
      </c>
      <c r="E2703" s="1" t="s">
        <v>1164</v>
      </c>
      <c r="F2703" s="32" t="str">
        <f>VLOOKUP(E2703,Grupo!A:B,2,0)</f>
        <v>_Colhedoras</v>
      </c>
      <c r="G2703" s="1">
        <v>1</v>
      </c>
      <c r="H2703" s="1">
        <v>40461</v>
      </c>
      <c r="I2703" s="2">
        <v>41677</v>
      </c>
      <c r="J2703" s="1">
        <v>15267</v>
      </c>
      <c r="K2703" s="3">
        <v>32000</v>
      </c>
      <c r="L2703" s="1">
        <v>8859</v>
      </c>
      <c r="M2703" s="1" t="s">
        <v>29</v>
      </c>
      <c r="N2703" s="1" t="s">
        <v>1217</v>
      </c>
    </row>
    <row r="2704" spans="1:14" x14ac:dyDescent="0.25">
      <c r="A2704" s="1">
        <v>10692</v>
      </c>
      <c r="B2704" s="1" t="s">
        <v>1918</v>
      </c>
      <c r="C2704" s="1" t="s">
        <v>79</v>
      </c>
      <c r="D2704" s="1">
        <v>47774</v>
      </c>
      <c r="E2704" s="1" t="s">
        <v>1958</v>
      </c>
      <c r="F2704" s="32" t="str">
        <f>VLOOKUP(E2704,Grupo!A:B,2,0)</f>
        <v>_Rotormix_Mini</v>
      </c>
      <c r="G2704" s="1">
        <v>1</v>
      </c>
      <c r="H2704" s="1">
        <v>41324</v>
      </c>
      <c r="I2704" s="2">
        <v>41677</v>
      </c>
      <c r="J2704" s="1">
        <v>15260</v>
      </c>
      <c r="K2704" s="3">
        <v>36243.800000000003</v>
      </c>
      <c r="L2704" s="1">
        <v>8858</v>
      </c>
      <c r="M2704" s="1" t="s">
        <v>79</v>
      </c>
      <c r="N2704" s="1" t="s">
        <v>1725</v>
      </c>
    </row>
    <row r="2705" spans="1:14" x14ac:dyDescent="0.25">
      <c r="A2705" s="1">
        <v>10175</v>
      </c>
      <c r="B2705" s="1" t="s">
        <v>866</v>
      </c>
      <c r="C2705" s="1" t="s">
        <v>79</v>
      </c>
      <c r="D2705" s="1">
        <v>46986</v>
      </c>
      <c r="E2705" s="1" t="s">
        <v>2942</v>
      </c>
      <c r="F2705" s="32" t="str">
        <f>VLOOKUP(E2705,Grupo!A:B,2,0)</f>
        <v>_TMX 02-5 m</v>
      </c>
      <c r="G2705" s="1">
        <v>1</v>
      </c>
      <c r="H2705" s="1">
        <v>40773</v>
      </c>
      <c r="I2705" s="2">
        <v>41677</v>
      </c>
      <c r="J2705" s="1">
        <v>15259</v>
      </c>
      <c r="K2705" s="3">
        <v>79843.899999999994</v>
      </c>
      <c r="L2705" s="1">
        <v>8843</v>
      </c>
      <c r="M2705" s="1" t="s">
        <v>79</v>
      </c>
      <c r="N2705" s="1" t="s">
        <v>1704</v>
      </c>
    </row>
    <row r="2706" spans="1:14" x14ac:dyDescent="0.25">
      <c r="A2706" s="1">
        <v>2320</v>
      </c>
      <c r="B2706" s="1" t="s">
        <v>321</v>
      </c>
      <c r="C2706" s="1" t="s">
        <v>79</v>
      </c>
      <c r="D2706" s="1">
        <v>47412</v>
      </c>
      <c r="E2706" s="32" t="s">
        <v>2941</v>
      </c>
      <c r="F2706" s="32" t="str">
        <f>VLOOKUP(E2706,Grupo!A:B,2,0)</f>
        <v>_VM 2-8 m</v>
      </c>
      <c r="G2706" s="1">
        <v>1</v>
      </c>
      <c r="H2706" s="1">
        <v>41320</v>
      </c>
      <c r="I2706" s="2">
        <v>41677</v>
      </c>
      <c r="J2706" s="1">
        <v>15258</v>
      </c>
      <c r="K2706" s="3">
        <v>56650.85</v>
      </c>
      <c r="L2706" s="1">
        <v>8861</v>
      </c>
      <c r="M2706" s="1" t="s">
        <v>79</v>
      </c>
      <c r="N2706" s="1" t="s">
        <v>1406</v>
      </c>
    </row>
    <row r="2707" spans="1:14" x14ac:dyDescent="0.25">
      <c r="A2707" s="1">
        <v>1295</v>
      </c>
      <c r="B2707" s="1" t="s">
        <v>406</v>
      </c>
      <c r="C2707" s="1" t="s">
        <v>2</v>
      </c>
      <c r="D2707" s="1">
        <v>31744</v>
      </c>
      <c r="E2707" s="1" t="s">
        <v>1153</v>
      </c>
      <c r="F2707" s="32" t="str">
        <f>VLOOKUP(E2707,Grupo!A:B,2,0)</f>
        <v>_RX 0-11m</v>
      </c>
      <c r="G2707" s="1">
        <v>1</v>
      </c>
      <c r="H2707" s="1">
        <v>41176</v>
      </c>
      <c r="I2707" s="2">
        <v>41680</v>
      </c>
      <c r="J2707" s="1">
        <v>15284</v>
      </c>
      <c r="K2707" s="3">
        <v>73715</v>
      </c>
      <c r="L2707" s="1">
        <v>8872</v>
      </c>
      <c r="M2707" s="1" t="s">
        <v>2</v>
      </c>
      <c r="N2707" s="1" t="s">
        <v>1355</v>
      </c>
    </row>
    <row r="2708" spans="1:14" x14ac:dyDescent="0.25">
      <c r="A2708" s="1">
        <v>880</v>
      </c>
      <c r="B2708" s="1" t="s">
        <v>215</v>
      </c>
      <c r="C2708" s="1" t="s">
        <v>4</v>
      </c>
      <c r="D2708" s="1">
        <v>47774</v>
      </c>
      <c r="E2708" s="1" t="s">
        <v>1958</v>
      </c>
      <c r="F2708" s="32" t="str">
        <f>VLOOKUP(E2708,Grupo!A:B,2,0)</f>
        <v>_Rotormix_Mini</v>
      </c>
      <c r="G2708" s="1">
        <v>1</v>
      </c>
      <c r="H2708" s="1">
        <v>40441</v>
      </c>
      <c r="I2708" s="2">
        <v>41681</v>
      </c>
      <c r="J2708" s="1">
        <v>15302</v>
      </c>
      <c r="K2708" s="3">
        <v>35378</v>
      </c>
      <c r="L2708" s="1">
        <v>8846</v>
      </c>
      <c r="M2708" s="1" t="s">
        <v>4</v>
      </c>
      <c r="N2708" s="1" t="s">
        <v>1259</v>
      </c>
    </row>
    <row r="2709" spans="1:14" x14ac:dyDescent="0.25">
      <c r="A2709" s="1">
        <v>880</v>
      </c>
      <c r="B2709" s="1" t="s">
        <v>215</v>
      </c>
      <c r="C2709" s="1" t="s">
        <v>4</v>
      </c>
      <c r="D2709" s="1">
        <v>47774</v>
      </c>
      <c r="E2709" s="1" t="s">
        <v>1958</v>
      </c>
      <c r="F2709" s="32" t="str">
        <f>VLOOKUP(E2709,Grupo!A:B,2,0)</f>
        <v>_Rotormix_Mini</v>
      </c>
      <c r="G2709" s="1">
        <v>1</v>
      </c>
      <c r="H2709" s="1">
        <v>40480</v>
      </c>
      <c r="I2709" s="2">
        <v>41681</v>
      </c>
      <c r="J2709" s="1">
        <v>15303</v>
      </c>
      <c r="K2709" s="3">
        <v>36243</v>
      </c>
      <c r="L2709" s="1">
        <v>8848</v>
      </c>
      <c r="M2709" s="1" t="s">
        <v>4</v>
      </c>
      <c r="N2709" s="1" t="s">
        <v>1259</v>
      </c>
    </row>
    <row r="2710" spans="1:14" x14ac:dyDescent="0.25">
      <c r="A2710" s="1">
        <v>10953</v>
      </c>
      <c r="B2710" s="1" t="s">
        <v>1920</v>
      </c>
      <c r="C2710" s="1" t="s">
        <v>15</v>
      </c>
      <c r="D2710" s="1">
        <v>42017</v>
      </c>
      <c r="E2710" s="1" t="s">
        <v>2174</v>
      </c>
      <c r="F2710" s="32" t="str">
        <f>VLOOKUP(E2710,Grupo!A:B,2,0)</f>
        <v>_RX 15-20 m</v>
      </c>
      <c r="G2710" s="1">
        <v>1</v>
      </c>
      <c r="H2710" s="1">
        <v>41213</v>
      </c>
      <c r="I2710" s="2">
        <v>41682</v>
      </c>
      <c r="J2710" s="1">
        <v>15316</v>
      </c>
      <c r="K2710" s="3">
        <v>362985</v>
      </c>
      <c r="L2710" s="1">
        <v>8855</v>
      </c>
      <c r="M2710" s="1" t="s">
        <v>15</v>
      </c>
      <c r="N2710" s="1" t="s">
        <v>2093</v>
      </c>
    </row>
    <row r="2711" spans="1:14" x14ac:dyDescent="0.25">
      <c r="A2711" s="1">
        <v>880</v>
      </c>
      <c r="B2711" s="1" t="s">
        <v>215</v>
      </c>
      <c r="C2711" s="1" t="s">
        <v>4</v>
      </c>
      <c r="D2711" s="1">
        <v>47774</v>
      </c>
      <c r="E2711" s="1" t="s">
        <v>1958</v>
      </c>
      <c r="F2711" s="32" t="str">
        <f>VLOOKUP(E2711,Grupo!A:B,2,0)</f>
        <v>_Rotormix_Mini</v>
      </c>
      <c r="G2711" s="1">
        <v>1</v>
      </c>
      <c r="H2711" s="1">
        <v>41563</v>
      </c>
      <c r="I2711" s="2">
        <v>41683</v>
      </c>
      <c r="J2711" s="1">
        <v>15320</v>
      </c>
      <c r="K2711" s="3">
        <v>35378</v>
      </c>
      <c r="L2711" s="1">
        <v>8846</v>
      </c>
      <c r="M2711" s="1" t="s">
        <v>4</v>
      </c>
      <c r="N2711" s="1" t="s">
        <v>1259</v>
      </c>
    </row>
    <row r="2712" spans="1:14" x14ac:dyDescent="0.25">
      <c r="A2712" s="1">
        <v>10711</v>
      </c>
      <c r="B2712" s="1" t="s">
        <v>1098</v>
      </c>
      <c r="C2712" s="1" t="s">
        <v>29</v>
      </c>
      <c r="D2712" s="1">
        <v>40526</v>
      </c>
      <c r="E2712" s="1" t="s">
        <v>1151</v>
      </c>
      <c r="F2712" s="32" t="str">
        <f>VLOOKUP(E2712,Grupo!A:B,2,0)</f>
        <v>_RX 0-11m</v>
      </c>
      <c r="G2712" s="1">
        <v>1</v>
      </c>
      <c r="H2712" s="1">
        <v>41562</v>
      </c>
      <c r="I2712" s="2">
        <v>41683</v>
      </c>
      <c r="J2712" s="1">
        <v>15321</v>
      </c>
      <c r="K2712" s="3">
        <v>132436</v>
      </c>
      <c r="L2712" s="1">
        <v>8652</v>
      </c>
      <c r="M2712" s="1" t="s">
        <v>29</v>
      </c>
      <c r="N2712" s="1" t="s">
        <v>1335</v>
      </c>
    </row>
    <row r="2713" spans="1:14" x14ac:dyDescent="0.25">
      <c r="A2713" s="1">
        <v>10983</v>
      </c>
      <c r="B2713" s="1" t="s">
        <v>1921</v>
      </c>
      <c r="C2713" s="1" t="s">
        <v>79</v>
      </c>
      <c r="D2713" s="1">
        <v>47083</v>
      </c>
      <c r="E2713" s="1" t="s">
        <v>1957</v>
      </c>
      <c r="F2713" s="32" t="str">
        <f>VLOOKUP(E2713,Grupo!A:B,2,0)</f>
        <v>_TMX 06-10 m</v>
      </c>
      <c r="G2713" s="1">
        <v>1</v>
      </c>
      <c r="H2713" s="1">
        <v>41549</v>
      </c>
      <c r="I2713" s="2">
        <v>41683</v>
      </c>
      <c r="J2713" s="1">
        <v>15317</v>
      </c>
      <c r="K2713" s="3">
        <v>117981</v>
      </c>
      <c r="L2713" s="1">
        <v>8771</v>
      </c>
      <c r="M2713" s="1" t="s">
        <v>79</v>
      </c>
      <c r="N2713" s="1" t="s">
        <v>1397</v>
      </c>
    </row>
    <row r="2714" spans="1:14" x14ac:dyDescent="0.25">
      <c r="A2714" s="1">
        <v>10310</v>
      </c>
      <c r="B2714" s="1" t="s">
        <v>906</v>
      </c>
      <c r="C2714" s="1" t="s">
        <v>2</v>
      </c>
      <c r="D2714" s="1">
        <v>45392</v>
      </c>
      <c r="E2714" s="1" t="s">
        <v>2006</v>
      </c>
      <c r="F2714" s="32" t="str">
        <f>VLOOKUP(E2714,Grupo!A:B,2,0)</f>
        <v>_TMX 12-15 m</v>
      </c>
      <c r="G2714" s="1">
        <v>1</v>
      </c>
      <c r="H2714" s="1">
        <v>40869</v>
      </c>
      <c r="I2714" s="2">
        <v>41684</v>
      </c>
      <c r="J2714" s="1">
        <v>15328</v>
      </c>
      <c r="K2714" s="3">
        <v>114200</v>
      </c>
      <c r="L2714" s="1">
        <v>8868</v>
      </c>
      <c r="M2714" s="1" t="s">
        <v>2</v>
      </c>
      <c r="N2714" s="1" t="s">
        <v>1320</v>
      </c>
    </row>
    <row r="2715" spans="1:14" x14ac:dyDescent="0.25">
      <c r="A2715" s="1">
        <v>9971</v>
      </c>
      <c r="B2715" s="1" t="s">
        <v>1036</v>
      </c>
      <c r="C2715" s="1" t="s">
        <v>4</v>
      </c>
      <c r="D2715" s="1">
        <v>47774</v>
      </c>
      <c r="E2715" s="1" t="s">
        <v>1958</v>
      </c>
      <c r="F2715" s="32" t="str">
        <f>VLOOKUP(E2715,Grupo!A:B,2,0)</f>
        <v>_Rotormix_Mini</v>
      </c>
      <c r="G2715" s="1">
        <v>1</v>
      </c>
      <c r="H2715" s="1">
        <v>40609</v>
      </c>
      <c r="I2715" s="2">
        <v>41687</v>
      </c>
      <c r="J2715" s="1">
        <v>15347</v>
      </c>
      <c r="K2715" s="3">
        <v>36244</v>
      </c>
      <c r="L2715" s="1">
        <v>8780</v>
      </c>
      <c r="M2715" s="1" t="s">
        <v>4</v>
      </c>
      <c r="N2715" s="1" t="s">
        <v>1794</v>
      </c>
    </row>
    <row r="2716" spans="1:14" x14ac:dyDescent="0.25">
      <c r="A2716" s="1">
        <v>10175</v>
      </c>
      <c r="B2716" s="1" t="s">
        <v>866</v>
      </c>
      <c r="C2716" s="1" t="s">
        <v>79</v>
      </c>
      <c r="D2716" s="1">
        <v>46231</v>
      </c>
      <c r="E2716" s="1" t="s">
        <v>1164</v>
      </c>
      <c r="F2716" s="32" t="str">
        <f>VLOOKUP(E2716,Grupo!A:B,2,0)</f>
        <v>_Colhedoras</v>
      </c>
      <c r="G2716" s="1">
        <v>1</v>
      </c>
      <c r="H2716" s="1">
        <v>40771</v>
      </c>
      <c r="I2716" s="2">
        <v>41689</v>
      </c>
      <c r="J2716" s="1">
        <v>15361</v>
      </c>
      <c r="K2716" s="3">
        <v>36102.339999999997</v>
      </c>
      <c r="L2716" s="1">
        <v>8867</v>
      </c>
      <c r="M2716" s="1" t="s">
        <v>79</v>
      </c>
      <c r="N2716" s="1" t="s">
        <v>1704</v>
      </c>
    </row>
    <row r="2717" spans="1:14" x14ac:dyDescent="0.25">
      <c r="A2717" s="1">
        <v>10451</v>
      </c>
      <c r="B2717" s="1" t="s">
        <v>996</v>
      </c>
      <c r="C2717" s="1" t="s">
        <v>2</v>
      </c>
      <c r="D2717" s="1">
        <v>47774</v>
      </c>
      <c r="E2717" s="1" t="s">
        <v>1958</v>
      </c>
      <c r="F2717" s="32" t="str">
        <f>VLOOKUP(E2717,Grupo!A:B,2,0)</f>
        <v>_Rotormix_Mini</v>
      </c>
      <c r="G2717" s="1">
        <v>1</v>
      </c>
      <c r="H2717" s="1">
        <v>40555</v>
      </c>
      <c r="I2717" s="2">
        <v>41689</v>
      </c>
      <c r="J2717" s="1">
        <v>15365</v>
      </c>
      <c r="K2717" s="3">
        <v>33448</v>
      </c>
      <c r="L2717" s="1">
        <v>8849</v>
      </c>
      <c r="M2717" s="1" t="s">
        <v>2</v>
      </c>
      <c r="N2717" s="1" t="s">
        <v>1649</v>
      </c>
    </row>
    <row r="2718" spans="1:14" x14ac:dyDescent="0.25">
      <c r="A2718" s="1">
        <v>10770</v>
      </c>
      <c r="B2718" s="1" t="s">
        <v>1904</v>
      </c>
      <c r="C2718" s="1" t="s">
        <v>2</v>
      </c>
      <c r="D2718" s="1">
        <v>47774</v>
      </c>
      <c r="E2718" s="1" t="s">
        <v>1958</v>
      </c>
      <c r="F2718" s="32" t="str">
        <f>VLOOKUP(E2718,Grupo!A:B,2,0)</f>
        <v>_Rotormix_Mini</v>
      </c>
      <c r="G2718" s="1">
        <v>1</v>
      </c>
      <c r="H2718" s="1">
        <v>40648</v>
      </c>
      <c r="I2718" s="2">
        <v>41690</v>
      </c>
      <c r="J2718" s="1">
        <v>15371</v>
      </c>
      <c r="K2718" s="3">
        <v>38500</v>
      </c>
      <c r="L2718" s="1">
        <v>8800</v>
      </c>
      <c r="M2718" s="1" t="s">
        <v>2</v>
      </c>
      <c r="N2718" s="1" t="s">
        <v>1733</v>
      </c>
    </row>
    <row r="2719" spans="1:14" x14ac:dyDescent="0.25">
      <c r="A2719" s="1">
        <v>10711</v>
      </c>
      <c r="B2719" s="1" t="s">
        <v>1098</v>
      </c>
      <c r="C2719" s="1" t="s">
        <v>29</v>
      </c>
      <c r="D2719" s="1">
        <v>46268</v>
      </c>
      <c r="E2719" s="1" t="s">
        <v>1985</v>
      </c>
      <c r="F2719" s="32" t="str">
        <f>VLOOKUP(E2719,Grupo!A:B,2,0)</f>
        <v>_Colhedoras</v>
      </c>
      <c r="G2719" s="1">
        <v>1</v>
      </c>
      <c r="H2719" s="1">
        <v>41038</v>
      </c>
      <c r="I2719" s="2">
        <v>41691</v>
      </c>
      <c r="J2719" s="1">
        <v>15382</v>
      </c>
      <c r="K2719" s="3">
        <v>28825.52</v>
      </c>
      <c r="L2719" s="1">
        <v>8875</v>
      </c>
      <c r="M2719" s="1" t="s">
        <v>29</v>
      </c>
      <c r="N2719" s="1" t="s">
        <v>1922</v>
      </c>
    </row>
    <row r="2720" spans="1:14" x14ac:dyDescent="0.25">
      <c r="A2720" s="1">
        <v>880</v>
      </c>
      <c r="B2720" s="1" t="s">
        <v>215</v>
      </c>
      <c r="C2720" s="1" t="s">
        <v>4</v>
      </c>
      <c r="D2720" s="1">
        <v>47544</v>
      </c>
      <c r="E2720" s="1" t="s">
        <v>2045</v>
      </c>
      <c r="F2720" s="32" t="str">
        <f>VLOOKUP(E2720,Grupo!A:B,2,0)</f>
        <v>_TMX 02-5 m</v>
      </c>
      <c r="G2720" s="1">
        <v>1</v>
      </c>
      <c r="H2720" s="1">
        <v>41078</v>
      </c>
      <c r="I2720" s="2">
        <v>41691</v>
      </c>
      <c r="J2720" s="1">
        <v>15386</v>
      </c>
      <c r="K2720" s="3">
        <v>45489</v>
      </c>
      <c r="L2720" s="1">
        <v>8871</v>
      </c>
      <c r="M2720" s="1" t="s">
        <v>4</v>
      </c>
      <c r="N2720" s="1" t="s">
        <v>1259</v>
      </c>
    </row>
    <row r="2721" spans="1:14" x14ac:dyDescent="0.25">
      <c r="A2721" s="1">
        <v>9942</v>
      </c>
      <c r="B2721" s="1" t="s">
        <v>852</v>
      </c>
      <c r="C2721" s="1" t="s">
        <v>2</v>
      </c>
      <c r="D2721" s="1">
        <v>46986</v>
      </c>
      <c r="E2721" s="1" t="s">
        <v>2942</v>
      </c>
      <c r="F2721" s="32" t="str">
        <f>VLOOKUP(E2721,Grupo!A:B,2,0)</f>
        <v>_TMX 02-5 m</v>
      </c>
      <c r="G2721" s="1">
        <v>1</v>
      </c>
      <c r="H2721" s="1">
        <v>41054</v>
      </c>
      <c r="I2721" s="2">
        <v>41691</v>
      </c>
      <c r="J2721" s="1">
        <v>15383</v>
      </c>
      <c r="K2721" s="3">
        <v>79715</v>
      </c>
      <c r="L2721" s="1">
        <v>8873</v>
      </c>
      <c r="M2721" s="1" t="s">
        <v>2</v>
      </c>
      <c r="N2721" s="1" t="s">
        <v>1674</v>
      </c>
    </row>
    <row r="2722" spans="1:14" x14ac:dyDescent="0.25">
      <c r="A2722" s="1">
        <v>880</v>
      </c>
      <c r="B2722" s="1" t="s">
        <v>215</v>
      </c>
      <c r="C2722" s="1" t="s">
        <v>4</v>
      </c>
      <c r="D2722" s="1">
        <v>47164</v>
      </c>
      <c r="E2722" s="1" t="s">
        <v>1955</v>
      </c>
      <c r="F2722" s="32" t="str">
        <f>VLOOKUP(E2722,Grupo!A:B,2,0)</f>
        <v>_TMX 06-10 m</v>
      </c>
      <c r="G2722" s="1">
        <v>1</v>
      </c>
      <c r="H2722" s="1">
        <v>41273</v>
      </c>
      <c r="I2722" s="2">
        <v>41691</v>
      </c>
      <c r="J2722" s="1">
        <v>15377</v>
      </c>
      <c r="K2722" s="3">
        <v>66499</v>
      </c>
      <c r="L2722" s="1">
        <v>8877</v>
      </c>
      <c r="M2722" s="1" t="s">
        <v>4</v>
      </c>
      <c r="N2722" s="1" t="s">
        <v>1259</v>
      </c>
    </row>
    <row r="2723" spans="1:14" x14ac:dyDescent="0.25">
      <c r="A2723" s="1">
        <v>10960</v>
      </c>
      <c r="B2723" s="1" t="s">
        <v>1923</v>
      </c>
      <c r="C2723" s="1" t="s">
        <v>175</v>
      </c>
      <c r="D2723" s="1">
        <v>46231</v>
      </c>
      <c r="E2723" s="1" t="s">
        <v>1164</v>
      </c>
      <c r="F2723" s="32" t="str">
        <f>VLOOKUP(E2723,Grupo!A:B,2,0)</f>
        <v>_Colhedoras</v>
      </c>
      <c r="G2723" s="1">
        <v>1</v>
      </c>
      <c r="H2723" s="1">
        <v>40253</v>
      </c>
      <c r="I2723" s="2">
        <v>41694</v>
      </c>
      <c r="J2723" s="1">
        <v>15392</v>
      </c>
      <c r="K2723" s="3">
        <v>39192.82</v>
      </c>
      <c r="L2723" s="1">
        <v>8869</v>
      </c>
      <c r="M2723" s="1" t="s">
        <v>2</v>
      </c>
      <c r="N2723" s="1" t="s">
        <v>1652</v>
      </c>
    </row>
    <row r="2724" spans="1:14" x14ac:dyDescent="0.25">
      <c r="A2724" s="1">
        <v>10242</v>
      </c>
      <c r="B2724" s="1" t="s">
        <v>893</v>
      </c>
      <c r="C2724" s="1" t="s">
        <v>48</v>
      </c>
      <c r="D2724" s="1">
        <v>33790</v>
      </c>
      <c r="E2724" s="1" t="s">
        <v>1180</v>
      </c>
      <c r="F2724" s="32" t="str">
        <f>VLOOKUP(E2724,Grupo!A:B,2,0)</f>
        <v>_Colhedoras</v>
      </c>
      <c r="G2724" s="1">
        <v>1</v>
      </c>
      <c r="H2724" s="1">
        <v>41402</v>
      </c>
      <c r="I2724" s="2">
        <v>41694</v>
      </c>
      <c r="J2724" s="1">
        <v>15400</v>
      </c>
      <c r="K2724" s="3">
        <v>62000</v>
      </c>
      <c r="L2724" s="1">
        <v>8568</v>
      </c>
      <c r="M2724" s="1" t="s">
        <v>48</v>
      </c>
      <c r="N2724" s="1" t="s">
        <v>1719</v>
      </c>
    </row>
    <row r="2725" spans="1:14" x14ac:dyDescent="0.25">
      <c r="A2725" s="1">
        <v>10451</v>
      </c>
      <c r="B2725" s="1" t="s">
        <v>996</v>
      </c>
      <c r="C2725" s="1" t="s">
        <v>2</v>
      </c>
      <c r="D2725" s="1">
        <v>40757</v>
      </c>
      <c r="E2725" s="1" t="s">
        <v>1154</v>
      </c>
      <c r="F2725" s="32" t="str">
        <f>VLOOKUP(E2725,Grupo!A:B,2,0)</f>
        <v>_RX 0-11m</v>
      </c>
      <c r="G2725" s="1">
        <v>1</v>
      </c>
      <c r="H2725" s="1">
        <v>41180</v>
      </c>
      <c r="I2725" s="2">
        <v>41696</v>
      </c>
      <c r="J2725" s="1">
        <v>15407</v>
      </c>
      <c r="K2725" s="3">
        <v>83942</v>
      </c>
      <c r="L2725" s="1">
        <v>8860</v>
      </c>
      <c r="M2725" s="1" t="s">
        <v>2</v>
      </c>
      <c r="N2725" s="1" t="s">
        <v>1649</v>
      </c>
    </row>
    <row r="2726" spans="1:14" x14ac:dyDescent="0.25">
      <c r="A2726" s="1">
        <v>10983</v>
      </c>
      <c r="B2726" s="1" t="s">
        <v>1921</v>
      </c>
      <c r="C2726" s="1" t="s">
        <v>79</v>
      </c>
      <c r="D2726" s="1">
        <v>46231</v>
      </c>
      <c r="E2726" s="1" t="s">
        <v>1164</v>
      </c>
      <c r="F2726" s="32" t="str">
        <f>VLOOKUP(E2726,Grupo!A:B,2,0)</f>
        <v>_Colhedoras</v>
      </c>
      <c r="G2726" s="1">
        <v>1</v>
      </c>
      <c r="H2726" s="1">
        <v>40254</v>
      </c>
      <c r="I2726" s="2">
        <v>41704</v>
      </c>
      <c r="J2726" s="1">
        <v>15474</v>
      </c>
      <c r="K2726" s="3">
        <v>34019</v>
      </c>
      <c r="L2726" s="1">
        <v>8889</v>
      </c>
      <c r="M2726" s="1" t="s">
        <v>79</v>
      </c>
      <c r="N2726" s="1" t="s">
        <v>1397</v>
      </c>
    </row>
    <row r="2727" spans="1:14" x14ac:dyDescent="0.25">
      <c r="A2727" s="1">
        <v>9463</v>
      </c>
      <c r="B2727" s="1" t="s">
        <v>588</v>
      </c>
      <c r="C2727" s="1" t="s">
        <v>10</v>
      </c>
      <c r="D2727" s="1">
        <v>42540</v>
      </c>
      <c r="E2727" s="1" t="s">
        <v>2176</v>
      </c>
      <c r="F2727" s="32" t="str">
        <f>VLOOKUP(E2727,Grupo!A:B,2,0)</f>
        <v>_RX 25-27 M</v>
      </c>
      <c r="G2727" s="1">
        <v>1</v>
      </c>
      <c r="H2727" s="1">
        <v>40827</v>
      </c>
      <c r="I2727" s="2">
        <v>41708</v>
      </c>
      <c r="J2727" s="1">
        <v>15498</v>
      </c>
      <c r="K2727" s="3">
        <v>435000</v>
      </c>
      <c r="L2727" s="1">
        <v>8834</v>
      </c>
      <c r="M2727" s="1" t="s">
        <v>10</v>
      </c>
      <c r="N2727" s="1" t="s">
        <v>1269</v>
      </c>
    </row>
    <row r="2728" spans="1:14" x14ac:dyDescent="0.25">
      <c r="A2728" s="1">
        <v>7884</v>
      </c>
      <c r="B2728" s="1" t="s">
        <v>298</v>
      </c>
      <c r="C2728" s="1" t="s">
        <v>55</v>
      </c>
      <c r="D2728" s="1">
        <v>33790</v>
      </c>
      <c r="E2728" s="1" t="s">
        <v>1180</v>
      </c>
      <c r="F2728" s="32" t="str">
        <f>VLOOKUP(E2728,Grupo!A:B,2,0)</f>
        <v>_Colhedoras</v>
      </c>
      <c r="G2728" s="1">
        <v>1</v>
      </c>
      <c r="H2728" s="1">
        <v>41728</v>
      </c>
      <c r="I2728" s="2">
        <v>41708</v>
      </c>
      <c r="J2728" s="1">
        <v>15497</v>
      </c>
      <c r="K2728" s="3">
        <v>45240</v>
      </c>
      <c r="L2728" s="1">
        <v>8890</v>
      </c>
      <c r="M2728" s="1" t="s">
        <v>55</v>
      </c>
      <c r="N2728" s="1" t="s">
        <v>1300</v>
      </c>
    </row>
    <row r="2729" spans="1:14" x14ac:dyDescent="0.25">
      <c r="A2729" s="1">
        <v>10966</v>
      </c>
      <c r="B2729" s="1" t="s">
        <v>1924</v>
      </c>
      <c r="C2729" s="1" t="s">
        <v>175</v>
      </c>
      <c r="D2729" s="1">
        <v>42017</v>
      </c>
      <c r="E2729" s="1" t="s">
        <v>2174</v>
      </c>
      <c r="F2729" s="32" t="str">
        <f>VLOOKUP(E2729,Grupo!A:B,2,0)</f>
        <v>_RX 15-20 m</v>
      </c>
      <c r="G2729" s="1">
        <v>1</v>
      </c>
      <c r="H2729" s="1">
        <v>41332</v>
      </c>
      <c r="I2729" s="2">
        <v>41709</v>
      </c>
      <c r="J2729" s="1">
        <v>15511</v>
      </c>
      <c r="K2729" s="3">
        <v>215487.39</v>
      </c>
      <c r="L2729" s="1">
        <v>8879</v>
      </c>
      <c r="M2729" s="1" t="s">
        <v>175</v>
      </c>
      <c r="N2729" s="1" t="s">
        <v>1765</v>
      </c>
    </row>
    <row r="2730" spans="1:14" x14ac:dyDescent="0.25">
      <c r="A2730" s="1">
        <v>10950</v>
      </c>
      <c r="B2730" s="1" t="s">
        <v>1925</v>
      </c>
      <c r="C2730" s="1" t="s">
        <v>10</v>
      </c>
      <c r="D2730" s="1">
        <v>42540</v>
      </c>
      <c r="E2730" s="1" t="s">
        <v>2176</v>
      </c>
      <c r="F2730" s="32" t="str">
        <f>VLOOKUP(E2730,Grupo!A:B,2,0)</f>
        <v>_RX 25-27 M</v>
      </c>
      <c r="G2730" s="1">
        <v>1</v>
      </c>
      <c r="H2730" s="1">
        <v>41181</v>
      </c>
      <c r="I2730" s="2">
        <v>41710</v>
      </c>
      <c r="J2730" s="1">
        <v>15526</v>
      </c>
      <c r="K2730" s="3">
        <v>475000</v>
      </c>
      <c r="L2730" s="1">
        <v>8874</v>
      </c>
      <c r="M2730" s="1" t="s">
        <v>10</v>
      </c>
      <c r="N2730" s="1" t="s">
        <v>1926</v>
      </c>
    </row>
    <row r="2731" spans="1:14" x14ac:dyDescent="0.25">
      <c r="A2731" s="1">
        <v>10499</v>
      </c>
      <c r="B2731" s="1" t="s">
        <v>1053</v>
      </c>
      <c r="C2731" s="1" t="s">
        <v>15</v>
      </c>
      <c r="D2731" s="1">
        <v>47774</v>
      </c>
      <c r="E2731" s="1" t="s">
        <v>1958</v>
      </c>
      <c r="F2731" s="32" t="str">
        <f>VLOOKUP(E2731,Grupo!A:B,2,0)</f>
        <v>_Rotormix_Mini</v>
      </c>
      <c r="G2731" s="1">
        <v>1</v>
      </c>
      <c r="H2731" s="1">
        <v>40832</v>
      </c>
      <c r="I2731" s="2">
        <v>41710</v>
      </c>
      <c r="J2731" s="1">
        <v>15521</v>
      </c>
      <c r="K2731" s="3">
        <v>38000</v>
      </c>
      <c r="L2731" s="1">
        <v>8850</v>
      </c>
      <c r="M2731" s="1" t="s">
        <v>15</v>
      </c>
      <c r="N2731" s="1" t="s">
        <v>1328</v>
      </c>
    </row>
    <row r="2732" spans="1:14" x14ac:dyDescent="0.25">
      <c r="A2732" s="1">
        <v>880</v>
      </c>
      <c r="B2732" s="1" t="s">
        <v>215</v>
      </c>
      <c r="C2732" s="1" t="s">
        <v>4</v>
      </c>
      <c r="D2732" s="1">
        <v>40757</v>
      </c>
      <c r="E2732" s="1" t="s">
        <v>1154</v>
      </c>
      <c r="F2732" s="32" t="str">
        <f>VLOOKUP(E2732,Grupo!A:B,2,0)</f>
        <v>_RX 0-11m</v>
      </c>
      <c r="G2732" s="1">
        <v>1</v>
      </c>
      <c r="H2732" s="1">
        <v>41272</v>
      </c>
      <c r="I2732" s="2">
        <v>41710</v>
      </c>
      <c r="J2732" s="1">
        <v>15520</v>
      </c>
      <c r="K2732" s="3">
        <v>95093</v>
      </c>
      <c r="L2732" s="1">
        <v>8891</v>
      </c>
      <c r="M2732" s="1" t="s">
        <v>4</v>
      </c>
      <c r="N2732" s="1" t="s">
        <v>1259</v>
      </c>
    </row>
    <row r="2733" spans="1:14" x14ac:dyDescent="0.25">
      <c r="A2733" s="1">
        <v>10964</v>
      </c>
      <c r="B2733" s="1" t="s">
        <v>1927</v>
      </c>
      <c r="C2733" s="1" t="s">
        <v>2</v>
      </c>
      <c r="D2733" s="1">
        <v>47774</v>
      </c>
      <c r="E2733" s="1" t="s">
        <v>1958</v>
      </c>
      <c r="F2733" s="32" t="str">
        <f>VLOOKUP(E2733,Grupo!A:B,2,0)</f>
        <v>_Rotormix_Mini</v>
      </c>
      <c r="G2733" s="1">
        <v>1</v>
      </c>
      <c r="H2733" s="1">
        <v>41327</v>
      </c>
      <c r="I2733" s="2">
        <v>41711</v>
      </c>
      <c r="J2733" s="1">
        <v>15537</v>
      </c>
      <c r="K2733" s="3">
        <v>36000</v>
      </c>
      <c r="L2733" s="1">
        <v>8895</v>
      </c>
      <c r="M2733" s="1" t="s">
        <v>2</v>
      </c>
      <c r="N2733" s="1" t="s">
        <v>1928</v>
      </c>
    </row>
    <row r="2734" spans="1:14" x14ac:dyDescent="0.25">
      <c r="A2734" s="1">
        <v>2320</v>
      </c>
      <c r="B2734" s="1" t="s">
        <v>321</v>
      </c>
      <c r="C2734" s="1" t="s">
        <v>79</v>
      </c>
      <c r="D2734" s="1">
        <v>46268</v>
      </c>
      <c r="E2734" s="1" t="s">
        <v>1985</v>
      </c>
      <c r="F2734" s="32" t="str">
        <f>VLOOKUP(E2734,Grupo!A:B,2,0)</f>
        <v>_Colhedoras</v>
      </c>
      <c r="G2734" s="1">
        <v>1</v>
      </c>
      <c r="H2734" s="1">
        <v>41793</v>
      </c>
      <c r="I2734" s="2">
        <v>41715</v>
      </c>
      <c r="J2734" s="1">
        <v>15555</v>
      </c>
      <c r="K2734" s="3">
        <v>28030.1</v>
      </c>
      <c r="L2734" s="1">
        <v>8888</v>
      </c>
      <c r="M2734" s="1" t="s">
        <v>79</v>
      </c>
      <c r="N2734" s="1" t="s">
        <v>1406</v>
      </c>
    </row>
    <row r="2735" spans="1:14" x14ac:dyDescent="0.25">
      <c r="A2735" s="1">
        <v>2320</v>
      </c>
      <c r="B2735" s="1" t="s">
        <v>321</v>
      </c>
      <c r="C2735" s="1" t="s">
        <v>79</v>
      </c>
      <c r="D2735" s="1">
        <v>46231</v>
      </c>
      <c r="E2735" s="1" t="s">
        <v>1164</v>
      </c>
      <c r="F2735" s="32" t="str">
        <f>VLOOKUP(E2735,Grupo!A:B,2,0)</f>
        <v>_Colhedoras</v>
      </c>
      <c r="G2735" s="1">
        <v>1</v>
      </c>
      <c r="H2735" s="1">
        <v>41372</v>
      </c>
      <c r="I2735" s="2">
        <v>41715</v>
      </c>
      <c r="J2735" s="1">
        <v>15554</v>
      </c>
      <c r="K2735" s="3">
        <v>32977.5</v>
      </c>
      <c r="L2735" s="1">
        <v>8883</v>
      </c>
      <c r="M2735" s="1" t="s">
        <v>79</v>
      </c>
      <c r="N2735" s="1" t="s">
        <v>1406</v>
      </c>
    </row>
    <row r="2736" spans="1:14" x14ac:dyDescent="0.25">
      <c r="A2736" s="1">
        <v>10175</v>
      </c>
      <c r="B2736" s="1" t="s">
        <v>866</v>
      </c>
      <c r="C2736" s="1" t="s">
        <v>79</v>
      </c>
      <c r="D2736" s="1">
        <v>47412</v>
      </c>
      <c r="E2736" s="32" t="s">
        <v>2941</v>
      </c>
      <c r="F2736" s="32" t="str">
        <f>VLOOKUP(E2736,Grupo!A:B,2,0)</f>
        <v>_VM 2-8 m</v>
      </c>
      <c r="G2736" s="1">
        <v>1</v>
      </c>
      <c r="H2736" s="1">
        <v>41074</v>
      </c>
      <c r="I2736" s="2">
        <v>41715</v>
      </c>
      <c r="J2736" s="1">
        <v>15550</v>
      </c>
      <c r="K2736" s="3">
        <v>56074.28</v>
      </c>
      <c r="L2736" s="1">
        <v>8882</v>
      </c>
      <c r="M2736" s="1" t="s">
        <v>79</v>
      </c>
      <c r="N2736" s="1" t="s">
        <v>1704</v>
      </c>
    </row>
    <row r="2737" spans="1:14" x14ac:dyDescent="0.25">
      <c r="A2737" s="1">
        <v>10997</v>
      </c>
      <c r="B2737" s="1" t="s">
        <v>908</v>
      </c>
      <c r="C2737" s="1" t="s">
        <v>10</v>
      </c>
      <c r="D2737" s="1">
        <v>40526</v>
      </c>
      <c r="E2737" s="1" t="s">
        <v>1151</v>
      </c>
      <c r="F2737" s="32" t="str">
        <f>VLOOKUP(E2737,Grupo!A:B,2,0)</f>
        <v>_RX 0-11m</v>
      </c>
      <c r="G2737" s="1">
        <v>1</v>
      </c>
      <c r="H2737" s="1">
        <v>41838</v>
      </c>
      <c r="I2737" s="2">
        <v>41716</v>
      </c>
      <c r="J2737" s="1">
        <v>15570</v>
      </c>
      <c r="K2737" s="3">
        <v>127000</v>
      </c>
      <c r="L2737" s="1">
        <v>8683</v>
      </c>
      <c r="M2737" s="1" t="s">
        <v>10</v>
      </c>
      <c r="N2737" s="1" t="s">
        <v>1286</v>
      </c>
    </row>
    <row r="2738" spans="1:14" x14ac:dyDescent="0.25">
      <c r="A2738" s="1">
        <v>10175</v>
      </c>
      <c r="B2738" s="1" t="s">
        <v>866</v>
      </c>
      <c r="C2738" s="1" t="s">
        <v>79</v>
      </c>
      <c r="D2738" s="1">
        <v>47162</v>
      </c>
      <c r="E2738" s="1" t="s">
        <v>2023</v>
      </c>
      <c r="F2738" s="32" t="str">
        <f>VLOOKUP(E2738,Grupo!A:B,2,0)</f>
        <v>_TMX 06-10 m</v>
      </c>
      <c r="G2738" s="1">
        <v>1</v>
      </c>
      <c r="H2738" s="1">
        <v>41870</v>
      </c>
      <c r="I2738" s="2">
        <v>41716</v>
      </c>
      <c r="J2738" s="1">
        <v>15573</v>
      </c>
      <c r="K2738" s="3">
        <v>92493.98</v>
      </c>
      <c r="L2738" s="1">
        <v>8885</v>
      </c>
      <c r="M2738" s="1" t="s">
        <v>79</v>
      </c>
      <c r="N2738" s="1" t="s">
        <v>1704</v>
      </c>
    </row>
    <row r="2739" spans="1:14" x14ac:dyDescent="0.25">
      <c r="A2739" s="1">
        <v>880</v>
      </c>
      <c r="B2739" s="1" t="s">
        <v>215</v>
      </c>
      <c r="C2739" s="1" t="s">
        <v>4</v>
      </c>
      <c r="D2739" s="1">
        <v>47083</v>
      </c>
      <c r="E2739" s="1" t="s">
        <v>1957</v>
      </c>
      <c r="F2739" s="32" t="str">
        <f>VLOOKUP(E2739,Grupo!A:B,2,0)</f>
        <v>_TMX 06-10 m</v>
      </c>
      <c r="G2739" s="1">
        <v>1</v>
      </c>
      <c r="H2739" s="1">
        <v>41285</v>
      </c>
      <c r="I2739" s="2">
        <v>41716</v>
      </c>
      <c r="J2739" s="1">
        <v>15567</v>
      </c>
      <c r="K2739" s="3">
        <v>107370.2</v>
      </c>
      <c r="L2739" s="1">
        <v>8892</v>
      </c>
      <c r="M2739" s="1" t="s">
        <v>4</v>
      </c>
      <c r="N2739" s="1" t="s">
        <v>1259</v>
      </c>
    </row>
    <row r="2740" spans="1:14" x14ac:dyDescent="0.25">
      <c r="A2740" s="1">
        <v>2068</v>
      </c>
      <c r="B2740" s="1" t="s">
        <v>1929</v>
      </c>
      <c r="C2740" s="1" t="s">
        <v>1</v>
      </c>
      <c r="D2740" s="1">
        <v>40757</v>
      </c>
      <c r="E2740" s="1" t="s">
        <v>1154</v>
      </c>
      <c r="F2740" s="32" t="str">
        <f>VLOOKUP(E2740,Grupo!A:B,2,0)</f>
        <v>_RX 0-11m</v>
      </c>
      <c r="G2740" s="1">
        <v>1</v>
      </c>
      <c r="H2740" s="1">
        <v>41282</v>
      </c>
      <c r="I2740" s="2">
        <v>41718</v>
      </c>
      <c r="J2740" s="1">
        <v>15597</v>
      </c>
      <c r="K2740" s="3">
        <v>93407</v>
      </c>
      <c r="L2740" s="1">
        <v>8899</v>
      </c>
      <c r="M2740" s="1" t="s">
        <v>1</v>
      </c>
      <c r="N2740" s="1" t="s">
        <v>1578</v>
      </c>
    </row>
    <row r="2741" spans="1:14" x14ac:dyDescent="0.25">
      <c r="A2741" s="1">
        <v>9569</v>
      </c>
      <c r="B2741" s="1" t="s">
        <v>616</v>
      </c>
      <c r="C2741" s="1" t="s">
        <v>175</v>
      </c>
      <c r="D2741" s="1">
        <v>47160</v>
      </c>
      <c r="E2741" s="1" t="s">
        <v>1146</v>
      </c>
      <c r="F2741" s="32" t="str">
        <f>VLOOKUP(E2741,Grupo!A:B,2,0)</f>
        <v>_TMX 06-10 m</v>
      </c>
      <c r="G2741" s="1">
        <v>1</v>
      </c>
      <c r="H2741" s="1">
        <v>41906</v>
      </c>
      <c r="I2741" s="2">
        <v>41719</v>
      </c>
      <c r="J2741" s="1">
        <v>15624</v>
      </c>
      <c r="K2741" s="3">
        <v>57148.23</v>
      </c>
      <c r="L2741" s="1">
        <v>8898</v>
      </c>
      <c r="M2741" s="1" t="s">
        <v>175</v>
      </c>
      <c r="N2741" s="1" t="s">
        <v>1584</v>
      </c>
    </row>
    <row r="2742" spans="1:14" x14ac:dyDescent="0.25">
      <c r="A2742" s="1">
        <v>9569</v>
      </c>
      <c r="B2742" s="1" t="s">
        <v>616</v>
      </c>
      <c r="C2742" s="1" t="s">
        <v>175</v>
      </c>
      <c r="D2742" s="1">
        <v>47083</v>
      </c>
      <c r="E2742" s="1" t="s">
        <v>1957</v>
      </c>
      <c r="F2742" s="32" t="str">
        <f>VLOOKUP(E2742,Grupo!A:B,2,0)</f>
        <v>_TMX 06-10 m</v>
      </c>
      <c r="G2742" s="1">
        <v>1</v>
      </c>
      <c r="H2742" s="1">
        <v>41906</v>
      </c>
      <c r="I2742" s="2">
        <v>41719</v>
      </c>
      <c r="J2742" s="1">
        <v>15624</v>
      </c>
      <c r="K2742" s="3">
        <v>85666.81</v>
      </c>
      <c r="L2742" s="1">
        <v>8900</v>
      </c>
      <c r="M2742" s="1" t="s">
        <v>175</v>
      </c>
      <c r="N2742" s="1" t="s">
        <v>1584</v>
      </c>
    </row>
    <row r="2743" spans="1:14" x14ac:dyDescent="0.25">
      <c r="A2743" s="1">
        <v>10076</v>
      </c>
      <c r="B2743" s="1" t="s">
        <v>1930</v>
      </c>
      <c r="C2743" s="1" t="s">
        <v>15</v>
      </c>
      <c r="D2743" s="1">
        <v>42700</v>
      </c>
      <c r="E2743" s="32" t="s">
        <v>3059</v>
      </c>
      <c r="F2743" s="32" t="str">
        <f>VLOOKUP(E2743,Grupo!A:B,2,0)</f>
        <v>_Wagon</v>
      </c>
      <c r="G2743" s="1">
        <v>1</v>
      </c>
      <c r="H2743" s="1">
        <v>41328</v>
      </c>
      <c r="I2743" s="2">
        <v>41722</v>
      </c>
      <c r="J2743" s="1">
        <v>15627</v>
      </c>
      <c r="K2743" s="3">
        <v>33212</v>
      </c>
      <c r="L2743" s="1">
        <v>8897</v>
      </c>
      <c r="M2743" s="1" t="s">
        <v>15</v>
      </c>
      <c r="N2743" s="1" t="s">
        <v>1419</v>
      </c>
    </row>
    <row r="2744" spans="1:14" x14ac:dyDescent="0.25">
      <c r="A2744" s="1">
        <v>9971</v>
      </c>
      <c r="B2744" s="1" t="s">
        <v>1036</v>
      </c>
      <c r="C2744" s="1" t="s">
        <v>4</v>
      </c>
      <c r="D2744" s="1">
        <v>40757</v>
      </c>
      <c r="E2744" s="1" t="s">
        <v>1154</v>
      </c>
      <c r="F2744" s="32" t="str">
        <f>VLOOKUP(E2744,Grupo!A:B,2,0)</f>
        <v>_RX 0-11m</v>
      </c>
      <c r="G2744" s="1">
        <v>1</v>
      </c>
      <c r="H2744" s="1">
        <v>41421</v>
      </c>
      <c r="I2744" s="2">
        <v>41725</v>
      </c>
      <c r="J2744" s="1">
        <v>15667</v>
      </c>
      <c r="K2744" s="3">
        <v>91500</v>
      </c>
      <c r="L2744" s="1">
        <v>8909</v>
      </c>
      <c r="M2744" s="1" t="s">
        <v>4</v>
      </c>
      <c r="N2744" s="1" t="s">
        <v>1794</v>
      </c>
    </row>
    <row r="2745" spans="1:14" x14ac:dyDescent="0.25">
      <c r="A2745" s="1">
        <v>9971</v>
      </c>
      <c r="B2745" s="1" t="s">
        <v>1036</v>
      </c>
      <c r="C2745" s="1" t="s">
        <v>4</v>
      </c>
      <c r="D2745" s="1">
        <v>47544</v>
      </c>
      <c r="E2745" s="1" t="s">
        <v>2045</v>
      </c>
      <c r="F2745" s="32" t="str">
        <f>VLOOKUP(E2745,Grupo!A:B,2,0)</f>
        <v>_TMX 02-5 m</v>
      </c>
      <c r="G2745" s="1">
        <v>1</v>
      </c>
      <c r="H2745" s="1">
        <v>40239</v>
      </c>
      <c r="I2745" s="2">
        <v>41725</v>
      </c>
      <c r="J2745" s="1">
        <v>15666</v>
      </c>
      <c r="K2745" s="3">
        <v>51500</v>
      </c>
      <c r="L2745" s="1">
        <v>8786</v>
      </c>
      <c r="M2745" s="1" t="s">
        <v>4</v>
      </c>
      <c r="N2745" s="1" t="s">
        <v>1794</v>
      </c>
    </row>
    <row r="2746" spans="1:14" x14ac:dyDescent="0.25">
      <c r="A2746" s="1">
        <v>10854</v>
      </c>
      <c r="B2746" s="1" t="s">
        <v>1931</v>
      </c>
      <c r="C2746" s="1" t="s">
        <v>67</v>
      </c>
      <c r="D2746" s="1">
        <v>42540</v>
      </c>
      <c r="E2746" s="1" t="s">
        <v>2176</v>
      </c>
      <c r="F2746" s="32" t="str">
        <f>VLOOKUP(E2746,Grupo!A:B,2,0)</f>
        <v>_RX 25-27 M</v>
      </c>
      <c r="G2746" s="1">
        <v>1</v>
      </c>
      <c r="H2746" s="1">
        <v>39836</v>
      </c>
      <c r="I2746" s="2">
        <v>41726</v>
      </c>
      <c r="J2746" s="1">
        <v>15676</v>
      </c>
      <c r="K2746" s="3">
        <v>390000</v>
      </c>
      <c r="L2746" s="1">
        <v>8525</v>
      </c>
      <c r="M2746" s="1" t="s">
        <v>67</v>
      </c>
      <c r="N2746" s="1" t="s">
        <v>1861</v>
      </c>
    </row>
    <row r="2747" spans="1:14" x14ac:dyDescent="0.25">
      <c r="A2747" s="1">
        <v>10994</v>
      </c>
      <c r="B2747" s="1" t="s">
        <v>1932</v>
      </c>
      <c r="C2747" s="1" t="s">
        <v>15</v>
      </c>
      <c r="D2747" s="1">
        <v>46231</v>
      </c>
      <c r="E2747" s="1" t="s">
        <v>1164</v>
      </c>
      <c r="F2747" s="32" t="str">
        <f>VLOOKUP(E2747,Grupo!A:B,2,0)</f>
        <v>_Colhedoras</v>
      </c>
      <c r="G2747" s="1">
        <v>1</v>
      </c>
      <c r="H2747" s="1">
        <v>40251</v>
      </c>
      <c r="I2747" s="2">
        <v>41729</v>
      </c>
      <c r="J2747" s="1">
        <v>15688</v>
      </c>
      <c r="K2747" s="3">
        <v>36950.6</v>
      </c>
      <c r="L2747" s="1">
        <v>8884</v>
      </c>
      <c r="M2747" s="1" t="s">
        <v>15</v>
      </c>
      <c r="N2747" s="1" t="s">
        <v>1722</v>
      </c>
    </row>
    <row r="2748" spans="1:14" x14ac:dyDescent="0.25">
      <c r="A2748" s="1">
        <v>2500</v>
      </c>
      <c r="B2748" s="1" t="s">
        <v>892</v>
      </c>
      <c r="C2748" s="1" t="s">
        <v>15</v>
      </c>
      <c r="D2748" s="1">
        <v>42540</v>
      </c>
      <c r="E2748" s="1" t="s">
        <v>2176</v>
      </c>
      <c r="F2748" s="32" t="str">
        <f>VLOOKUP(E2748,Grupo!A:B,2,0)</f>
        <v>_RX 25-27 M</v>
      </c>
      <c r="G2748" s="1">
        <v>1</v>
      </c>
      <c r="H2748" s="1">
        <v>42039</v>
      </c>
      <c r="I2748" s="2">
        <v>41729</v>
      </c>
      <c r="J2748" s="1">
        <v>15680</v>
      </c>
      <c r="K2748" s="3">
        <v>450450</v>
      </c>
      <c r="L2748" s="1">
        <v>8796</v>
      </c>
      <c r="M2748" s="1" t="s">
        <v>15</v>
      </c>
      <c r="N2748" s="1" t="s">
        <v>1718</v>
      </c>
    </row>
    <row r="2749" spans="1:14" x14ac:dyDescent="0.25">
      <c r="A2749" s="1">
        <v>880</v>
      </c>
      <c r="B2749" s="1" t="s">
        <v>215</v>
      </c>
      <c r="C2749" s="1" t="s">
        <v>4</v>
      </c>
      <c r="D2749" s="1">
        <v>40757</v>
      </c>
      <c r="E2749" s="1" t="s">
        <v>1154</v>
      </c>
      <c r="F2749" s="32" t="str">
        <f>VLOOKUP(E2749,Grupo!A:B,2,0)</f>
        <v>_RX 0-11m</v>
      </c>
      <c r="G2749" s="1">
        <v>1</v>
      </c>
      <c r="H2749" s="1">
        <v>41415</v>
      </c>
      <c r="I2749" s="2">
        <v>41730</v>
      </c>
      <c r="J2749" s="1">
        <v>15705</v>
      </c>
      <c r="K2749" s="3">
        <v>95093</v>
      </c>
      <c r="L2749" s="1">
        <v>8918</v>
      </c>
      <c r="M2749" s="1" t="s">
        <v>4</v>
      </c>
      <c r="N2749" s="1" t="s">
        <v>1259</v>
      </c>
    </row>
    <row r="2750" spans="1:14" x14ac:dyDescent="0.25">
      <c r="A2750" s="1">
        <v>7901</v>
      </c>
      <c r="B2750" s="1" t="s">
        <v>1882</v>
      </c>
      <c r="C2750" s="1" t="s">
        <v>4</v>
      </c>
      <c r="D2750" s="1">
        <v>40757</v>
      </c>
      <c r="E2750" s="1" t="s">
        <v>1154</v>
      </c>
      <c r="F2750" s="32" t="str">
        <f>VLOOKUP(E2750,Grupo!A:B,2,0)</f>
        <v>_RX 0-11m</v>
      </c>
      <c r="G2750" s="1">
        <v>1</v>
      </c>
      <c r="H2750" s="1">
        <v>41866</v>
      </c>
      <c r="I2750" s="2">
        <v>41730</v>
      </c>
      <c r="J2750" s="1">
        <v>15695</v>
      </c>
      <c r="K2750" s="3">
        <v>91000</v>
      </c>
      <c r="L2750" s="1">
        <v>8891</v>
      </c>
      <c r="M2750" s="1" t="s">
        <v>4</v>
      </c>
      <c r="N2750" s="1" t="s">
        <v>1305</v>
      </c>
    </row>
    <row r="2751" spans="1:14" x14ac:dyDescent="0.25">
      <c r="A2751" s="1">
        <v>10585</v>
      </c>
      <c r="B2751" s="1" t="s">
        <v>1078</v>
      </c>
      <c r="C2751" s="1" t="s">
        <v>79</v>
      </c>
      <c r="D2751" s="1">
        <v>47354</v>
      </c>
      <c r="E2751" s="1" t="s">
        <v>1956</v>
      </c>
      <c r="F2751" s="32" t="str">
        <f>VLOOKUP(E2751,Grupo!A:B,2,0)</f>
        <v>_TMX 02-5 m</v>
      </c>
      <c r="G2751" s="1">
        <v>1</v>
      </c>
      <c r="H2751" s="1">
        <v>42101</v>
      </c>
      <c r="I2751" s="2">
        <v>41732</v>
      </c>
      <c r="J2751" s="1">
        <v>15732</v>
      </c>
      <c r="K2751" s="3">
        <v>65836</v>
      </c>
      <c r="L2751" s="1">
        <v>8862</v>
      </c>
      <c r="M2751" s="1" t="s">
        <v>79</v>
      </c>
      <c r="N2751" s="1" t="s">
        <v>1816</v>
      </c>
    </row>
    <row r="2752" spans="1:14" x14ac:dyDescent="0.25">
      <c r="A2752" s="1">
        <v>10585</v>
      </c>
      <c r="B2752" s="1" t="s">
        <v>1078</v>
      </c>
      <c r="C2752" s="1" t="s">
        <v>79</v>
      </c>
      <c r="D2752" s="1">
        <v>46986</v>
      </c>
      <c r="E2752" s="1" t="s">
        <v>2942</v>
      </c>
      <c r="F2752" s="32" t="str">
        <f>VLOOKUP(E2752,Grupo!A:B,2,0)</f>
        <v>_TMX 02-5 m</v>
      </c>
      <c r="G2752" s="1">
        <v>1</v>
      </c>
      <c r="H2752" s="1">
        <v>42099</v>
      </c>
      <c r="I2752" s="2">
        <v>41732</v>
      </c>
      <c r="J2752" s="1">
        <v>15733</v>
      </c>
      <c r="K2752" s="3">
        <v>88427</v>
      </c>
      <c r="L2752" s="1">
        <v>8886</v>
      </c>
      <c r="M2752" s="1" t="s">
        <v>79</v>
      </c>
      <c r="N2752" s="1" t="s">
        <v>1816</v>
      </c>
    </row>
    <row r="2753" spans="1:14" x14ac:dyDescent="0.25">
      <c r="A2753" s="1">
        <v>10389</v>
      </c>
      <c r="B2753" s="1" t="s">
        <v>1040</v>
      </c>
      <c r="C2753" s="1" t="s">
        <v>79</v>
      </c>
      <c r="D2753" s="1">
        <v>47354</v>
      </c>
      <c r="E2753" s="1" t="s">
        <v>1956</v>
      </c>
      <c r="F2753" s="32" t="str">
        <f>VLOOKUP(E2753,Grupo!A:B,2,0)</f>
        <v>_TMX 02-5 m</v>
      </c>
      <c r="G2753" s="1">
        <v>1</v>
      </c>
      <c r="H2753" s="1">
        <v>41451</v>
      </c>
      <c r="I2753" s="2">
        <v>41733</v>
      </c>
      <c r="J2753" s="1">
        <v>15746</v>
      </c>
      <c r="K2753" s="3">
        <v>63066</v>
      </c>
      <c r="L2753" s="1">
        <v>8880</v>
      </c>
      <c r="M2753" s="1" t="s">
        <v>79</v>
      </c>
      <c r="N2753" s="1" t="s">
        <v>1796</v>
      </c>
    </row>
    <row r="2754" spans="1:14" x14ac:dyDescent="0.25">
      <c r="A2754" s="1">
        <v>3616</v>
      </c>
      <c r="B2754" s="1" t="s">
        <v>702</v>
      </c>
      <c r="C2754" s="1" t="s">
        <v>4</v>
      </c>
      <c r="D2754" s="1">
        <v>46986</v>
      </c>
      <c r="E2754" s="1" t="s">
        <v>2942</v>
      </c>
      <c r="F2754" s="32" t="str">
        <f>VLOOKUP(E2754,Grupo!A:B,2,0)</f>
        <v>_TMX 02-5 m</v>
      </c>
      <c r="G2754" s="1">
        <v>1</v>
      </c>
      <c r="H2754" s="1">
        <v>41653</v>
      </c>
      <c r="I2754" s="2">
        <v>41733</v>
      </c>
      <c r="J2754" s="1">
        <v>15750</v>
      </c>
      <c r="K2754" s="3">
        <v>88426.08</v>
      </c>
      <c r="L2754" s="1">
        <v>8873</v>
      </c>
      <c r="M2754" s="1" t="s">
        <v>4</v>
      </c>
      <c r="N2754" s="1" t="s">
        <v>1933</v>
      </c>
    </row>
    <row r="2755" spans="1:14" x14ac:dyDescent="0.25">
      <c r="A2755" s="1">
        <v>10975</v>
      </c>
      <c r="B2755" s="1" t="s">
        <v>1934</v>
      </c>
      <c r="C2755" s="1" t="s">
        <v>10</v>
      </c>
      <c r="D2755" s="1">
        <v>40526</v>
      </c>
      <c r="E2755" s="1" t="s">
        <v>1151</v>
      </c>
      <c r="F2755" s="32" t="str">
        <f>VLOOKUP(E2755,Grupo!A:B,2,0)</f>
        <v>_RX 0-11m</v>
      </c>
      <c r="G2755" s="1">
        <v>1</v>
      </c>
      <c r="H2755" s="1">
        <v>41466</v>
      </c>
      <c r="I2755" s="2">
        <v>41736</v>
      </c>
      <c r="J2755" s="1">
        <v>15779</v>
      </c>
      <c r="K2755" s="3">
        <v>167000</v>
      </c>
      <c r="L2755" s="1">
        <v>8905</v>
      </c>
      <c r="M2755" s="1" t="s">
        <v>10</v>
      </c>
      <c r="N2755" s="1" t="s">
        <v>2054</v>
      </c>
    </row>
    <row r="2756" spans="1:14" x14ac:dyDescent="0.25">
      <c r="A2756" s="1">
        <v>10695</v>
      </c>
      <c r="B2756" s="1" t="s">
        <v>1099</v>
      </c>
      <c r="C2756" s="1" t="s">
        <v>1</v>
      </c>
      <c r="D2756" s="1">
        <v>46231</v>
      </c>
      <c r="E2756" s="1" t="s">
        <v>1164</v>
      </c>
      <c r="F2756" s="32" t="str">
        <f>VLOOKUP(E2756,Grupo!A:B,2,0)</f>
        <v>_Colhedoras</v>
      </c>
      <c r="G2756" s="1">
        <v>1</v>
      </c>
      <c r="H2756" s="1">
        <v>41480</v>
      </c>
      <c r="I2756" s="2">
        <v>41738</v>
      </c>
      <c r="J2756" s="1">
        <v>15800</v>
      </c>
      <c r="K2756" s="3">
        <v>32000</v>
      </c>
      <c r="L2756" s="1">
        <v>8927</v>
      </c>
      <c r="M2756" s="1" t="s">
        <v>1</v>
      </c>
      <c r="N2756" s="1" t="s">
        <v>1278</v>
      </c>
    </row>
    <row r="2757" spans="1:14" x14ac:dyDescent="0.25">
      <c r="A2757" s="1">
        <v>2532</v>
      </c>
      <c r="B2757" s="1" t="s">
        <v>452</v>
      </c>
      <c r="C2757" s="1" t="s">
        <v>10</v>
      </c>
      <c r="D2757" s="1">
        <v>47774</v>
      </c>
      <c r="E2757" s="1" t="s">
        <v>1958</v>
      </c>
      <c r="F2757" s="32" t="str">
        <f>VLOOKUP(E2757,Grupo!A:B,2,0)</f>
        <v>_Rotormix_Mini</v>
      </c>
      <c r="G2757" s="1">
        <v>1</v>
      </c>
      <c r="H2757" s="1">
        <v>41890</v>
      </c>
      <c r="I2757" s="2">
        <v>41740</v>
      </c>
      <c r="J2757" s="1">
        <v>15840</v>
      </c>
      <c r="K2757" s="3">
        <v>43000</v>
      </c>
      <c r="L2757" s="1">
        <v>8901</v>
      </c>
      <c r="M2757" s="1" t="s">
        <v>10</v>
      </c>
      <c r="N2757" s="1" t="s">
        <v>1218</v>
      </c>
    </row>
    <row r="2758" spans="1:14" x14ac:dyDescent="0.25">
      <c r="A2758" s="1">
        <v>11018</v>
      </c>
      <c r="B2758" s="1" t="s">
        <v>1935</v>
      </c>
      <c r="C2758" s="1" t="s">
        <v>2</v>
      </c>
      <c r="D2758" s="1">
        <v>33790</v>
      </c>
      <c r="E2758" s="1" t="s">
        <v>1180</v>
      </c>
      <c r="F2758" s="32" t="str">
        <f>VLOOKUP(E2758,Grupo!A:B,2,0)</f>
        <v>_Colhedoras</v>
      </c>
      <c r="G2758" s="1">
        <v>1</v>
      </c>
      <c r="H2758" s="1">
        <v>42179</v>
      </c>
      <c r="I2758" s="2">
        <v>41740</v>
      </c>
      <c r="J2758" s="1">
        <v>15826</v>
      </c>
      <c r="K2758" s="3">
        <v>45500</v>
      </c>
      <c r="L2758" s="1">
        <v>8903</v>
      </c>
      <c r="M2758" s="1" t="s">
        <v>2</v>
      </c>
      <c r="N2758" s="1" t="s">
        <v>1413</v>
      </c>
    </row>
    <row r="2759" spans="1:14" x14ac:dyDescent="0.25">
      <c r="A2759" s="1">
        <v>10973</v>
      </c>
      <c r="B2759" s="1" t="s">
        <v>1936</v>
      </c>
      <c r="C2759" s="1" t="s">
        <v>750</v>
      </c>
      <c r="D2759" s="1">
        <v>42017</v>
      </c>
      <c r="E2759" s="1" t="s">
        <v>2174</v>
      </c>
      <c r="F2759" s="32" t="str">
        <f>VLOOKUP(E2759,Grupo!A:B,2,0)</f>
        <v>_RX 15-20 m</v>
      </c>
      <c r="G2759" s="1">
        <v>1</v>
      </c>
      <c r="H2759" s="1">
        <v>41434</v>
      </c>
      <c r="I2759" s="2">
        <v>41743</v>
      </c>
      <c r="J2759" s="1">
        <v>15859</v>
      </c>
      <c r="K2759" s="3">
        <v>255000</v>
      </c>
      <c r="L2759" s="1">
        <v>8924</v>
      </c>
      <c r="M2759" s="1" t="s">
        <v>750</v>
      </c>
      <c r="N2759" s="1" t="s">
        <v>1837</v>
      </c>
    </row>
    <row r="2760" spans="1:14" x14ac:dyDescent="0.25">
      <c r="A2760" s="1">
        <v>10695</v>
      </c>
      <c r="B2760" s="1" t="s">
        <v>1099</v>
      </c>
      <c r="C2760" s="1" t="s">
        <v>1</v>
      </c>
      <c r="D2760" s="1">
        <v>47164</v>
      </c>
      <c r="E2760" s="1" t="s">
        <v>1955</v>
      </c>
      <c r="F2760" s="32" t="str">
        <f>VLOOKUP(E2760,Grupo!A:B,2,0)</f>
        <v>_TMX 06-10 m</v>
      </c>
      <c r="G2760" s="1">
        <v>1</v>
      </c>
      <c r="H2760" s="1">
        <v>41750</v>
      </c>
      <c r="I2760" s="2">
        <v>41745</v>
      </c>
      <c r="J2760" s="1">
        <v>15870</v>
      </c>
      <c r="K2760" s="3">
        <v>73215</v>
      </c>
      <c r="L2760" s="1">
        <v>8893</v>
      </c>
      <c r="M2760" s="1" t="s">
        <v>1</v>
      </c>
      <c r="N2760" s="1" t="s">
        <v>1278</v>
      </c>
    </row>
    <row r="2761" spans="1:14" x14ac:dyDescent="0.25">
      <c r="A2761" s="1">
        <v>10175</v>
      </c>
      <c r="B2761" s="1" t="s">
        <v>866</v>
      </c>
      <c r="C2761" s="1" t="s">
        <v>79</v>
      </c>
      <c r="D2761" s="1">
        <v>46268</v>
      </c>
      <c r="E2761" s="1" t="s">
        <v>1985</v>
      </c>
      <c r="F2761" s="32" t="str">
        <f>VLOOKUP(E2761,Grupo!A:B,2,0)</f>
        <v>_Colhedoras</v>
      </c>
      <c r="G2761" s="1">
        <v>1</v>
      </c>
      <c r="H2761" s="1">
        <v>41734</v>
      </c>
      <c r="I2761" s="2">
        <v>41745</v>
      </c>
      <c r="J2761" s="1">
        <v>15871</v>
      </c>
      <c r="K2761" s="3">
        <v>27074.53</v>
      </c>
      <c r="L2761" s="1">
        <v>8938</v>
      </c>
      <c r="M2761" s="1" t="s">
        <v>79</v>
      </c>
      <c r="N2761" s="1" t="s">
        <v>1704</v>
      </c>
    </row>
    <row r="2762" spans="1:14" x14ac:dyDescent="0.25">
      <c r="A2762" s="1">
        <v>10944</v>
      </c>
      <c r="B2762" s="1" t="s">
        <v>1937</v>
      </c>
      <c r="C2762" s="1" t="s">
        <v>750</v>
      </c>
      <c r="D2762" s="1">
        <v>42017</v>
      </c>
      <c r="E2762" s="1" t="s">
        <v>2174</v>
      </c>
      <c r="F2762" s="32" t="str">
        <f>VLOOKUP(E2762,Grupo!A:B,2,0)</f>
        <v>_RX 15-20 m</v>
      </c>
      <c r="G2762" s="1">
        <v>1</v>
      </c>
      <c r="H2762" s="1">
        <v>41081</v>
      </c>
      <c r="I2762" s="2">
        <v>41745</v>
      </c>
      <c r="J2762" s="1">
        <v>15875</v>
      </c>
      <c r="K2762" s="3">
        <v>289500</v>
      </c>
      <c r="L2762" s="1">
        <v>8902</v>
      </c>
      <c r="M2762" s="1" t="s">
        <v>750</v>
      </c>
      <c r="N2762" s="1" t="s">
        <v>1837</v>
      </c>
    </row>
    <row r="2763" spans="1:14" x14ac:dyDescent="0.25">
      <c r="A2763" s="1">
        <v>10944</v>
      </c>
      <c r="B2763" s="1" t="s">
        <v>1937</v>
      </c>
      <c r="C2763" s="1" t="s">
        <v>750</v>
      </c>
      <c r="D2763" s="1">
        <v>42017</v>
      </c>
      <c r="E2763" s="1" t="s">
        <v>2174</v>
      </c>
      <c r="F2763" s="32" t="str">
        <f>VLOOKUP(E2763,Grupo!A:B,2,0)</f>
        <v>_RX 15-20 m</v>
      </c>
      <c r="G2763" s="1">
        <v>1</v>
      </c>
      <c r="H2763" s="1">
        <v>41083</v>
      </c>
      <c r="I2763" s="2">
        <v>41745</v>
      </c>
      <c r="J2763" s="1">
        <v>15876</v>
      </c>
      <c r="K2763" s="3">
        <v>289500</v>
      </c>
      <c r="L2763" s="1">
        <v>8913</v>
      </c>
      <c r="M2763" s="1" t="s">
        <v>750</v>
      </c>
      <c r="N2763" s="1" t="s">
        <v>1837</v>
      </c>
    </row>
    <row r="2764" spans="1:14" x14ac:dyDescent="0.25">
      <c r="A2764" s="1">
        <v>10647</v>
      </c>
      <c r="B2764" s="1" t="s">
        <v>1073</v>
      </c>
      <c r="C2764" s="1" t="s">
        <v>2</v>
      </c>
      <c r="D2764" s="1">
        <v>33790</v>
      </c>
      <c r="E2764" s="1" t="s">
        <v>1180</v>
      </c>
      <c r="F2764" s="32" t="str">
        <f>VLOOKUP(E2764,Grupo!A:B,2,0)</f>
        <v>_Colhedoras</v>
      </c>
      <c r="G2764" s="1">
        <v>1</v>
      </c>
      <c r="H2764" s="1">
        <v>42230</v>
      </c>
      <c r="I2764" s="2">
        <v>41746</v>
      </c>
      <c r="J2764" s="1">
        <v>15884</v>
      </c>
      <c r="K2764" s="3">
        <v>45000</v>
      </c>
      <c r="L2764" s="1">
        <v>8425</v>
      </c>
      <c r="M2764" s="1" t="s">
        <v>2</v>
      </c>
      <c r="N2764" s="1" t="s">
        <v>1623</v>
      </c>
    </row>
    <row r="2765" spans="1:14" x14ac:dyDescent="0.25">
      <c r="A2765" s="1">
        <v>10730</v>
      </c>
      <c r="B2765" s="1" t="s">
        <v>1938</v>
      </c>
      <c r="C2765" s="1" t="s">
        <v>15</v>
      </c>
      <c r="D2765" s="1">
        <v>37201</v>
      </c>
      <c r="E2765" s="1" t="s">
        <v>2009</v>
      </c>
      <c r="F2765" s="32" t="str">
        <f>VLOOKUP(E2765,Grupo!A:B,2,0)</f>
        <v>_TMX 12-15 m</v>
      </c>
      <c r="G2765" s="1">
        <v>1</v>
      </c>
      <c r="H2765" s="1">
        <v>38045</v>
      </c>
      <c r="I2765" s="2">
        <v>41752</v>
      </c>
      <c r="J2765" s="1">
        <v>15913</v>
      </c>
      <c r="K2765" s="3">
        <v>165000</v>
      </c>
      <c r="L2765" s="1">
        <v>8572</v>
      </c>
      <c r="M2765" s="1" t="s">
        <v>15</v>
      </c>
      <c r="N2765" s="1" t="s">
        <v>1939</v>
      </c>
    </row>
    <row r="2766" spans="1:14" x14ac:dyDescent="0.25">
      <c r="A2766" s="1">
        <v>2595</v>
      </c>
      <c r="B2766" s="1" t="s">
        <v>393</v>
      </c>
      <c r="C2766" s="1" t="s">
        <v>79</v>
      </c>
      <c r="D2766" s="1">
        <v>46231</v>
      </c>
      <c r="E2766" s="1" t="s">
        <v>1164</v>
      </c>
      <c r="F2766" s="32" t="str">
        <f>VLOOKUP(E2766,Grupo!A:B,2,0)</f>
        <v>_Colhedoras</v>
      </c>
      <c r="G2766" s="1">
        <v>1</v>
      </c>
      <c r="H2766" s="1">
        <v>41288</v>
      </c>
      <c r="I2766" s="2">
        <v>41752</v>
      </c>
      <c r="J2766" s="1">
        <v>15919</v>
      </c>
      <c r="K2766" s="3">
        <v>37967.5</v>
      </c>
      <c r="L2766" s="1">
        <v>8930</v>
      </c>
      <c r="M2766" s="1" t="s">
        <v>79</v>
      </c>
      <c r="N2766" s="1" t="s">
        <v>1452</v>
      </c>
    </row>
    <row r="2767" spans="1:14" x14ac:dyDescent="0.25">
      <c r="A2767" s="1">
        <v>3616</v>
      </c>
      <c r="B2767" s="1" t="s">
        <v>702</v>
      </c>
      <c r="C2767" s="1" t="s">
        <v>4</v>
      </c>
      <c r="D2767" s="1">
        <v>46231</v>
      </c>
      <c r="E2767" s="1" t="s">
        <v>1164</v>
      </c>
      <c r="F2767" s="32" t="str">
        <f>VLOOKUP(E2767,Grupo!A:B,2,0)</f>
        <v>_Colhedoras</v>
      </c>
      <c r="G2767" s="1">
        <v>1</v>
      </c>
      <c r="H2767" s="1">
        <v>41475</v>
      </c>
      <c r="I2767" s="2">
        <v>41752</v>
      </c>
      <c r="J2767" s="1">
        <v>15924</v>
      </c>
      <c r="K2767" s="3">
        <v>32202</v>
      </c>
      <c r="L2767" s="1">
        <v>8937</v>
      </c>
      <c r="M2767" s="1" t="s">
        <v>4</v>
      </c>
      <c r="N2767" s="1" t="s">
        <v>1933</v>
      </c>
    </row>
    <row r="2768" spans="1:14" x14ac:dyDescent="0.25">
      <c r="A2768" s="1">
        <v>10770</v>
      </c>
      <c r="B2768" s="1" t="s">
        <v>1904</v>
      </c>
      <c r="C2768" s="1" t="s">
        <v>2</v>
      </c>
      <c r="D2768" s="1">
        <v>47164</v>
      </c>
      <c r="E2768" s="1" t="s">
        <v>1955</v>
      </c>
      <c r="F2768" s="32" t="str">
        <f>VLOOKUP(E2768,Grupo!A:B,2,0)</f>
        <v>_TMX 06-10 m</v>
      </c>
      <c r="G2768" s="1">
        <v>1</v>
      </c>
      <c r="H2768" s="1">
        <v>41932</v>
      </c>
      <c r="I2768" s="2">
        <v>41752</v>
      </c>
      <c r="J2768" s="1">
        <v>15908</v>
      </c>
      <c r="K2768" s="3">
        <v>71000</v>
      </c>
      <c r="L2768" s="1">
        <v>8917</v>
      </c>
      <c r="M2768" s="1" t="s">
        <v>2</v>
      </c>
      <c r="N2768" s="1" t="s">
        <v>1733</v>
      </c>
    </row>
    <row r="2769" spans="1:14" x14ac:dyDescent="0.25">
      <c r="A2769" s="1">
        <v>10978</v>
      </c>
      <c r="B2769" s="1" t="s">
        <v>1919</v>
      </c>
      <c r="C2769" s="1" t="s">
        <v>29</v>
      </c>
      <c r="D2769" s="1">
        <v>42700</v>
      </c>
      <c r="E2769" s="32" t="s">
        <v>3059</v>
      </c>
      <c r="F2769" s="32" t="str">
        <f>VLOOKUP(E2769,Grupo!A:B,2,0)</f>
        <v>_Wagon</v>
      </c>
      <c r="G2769" s="1">
        <v>1</v>
      </c>
      <c r="H2769" s="1">
        <v>41556</v>
      </c>
      <c r="I2769" s="2">
        <v>41752</v>
      </c>
      <c r="J2769" s="1">
        <v>15909</v>
      </c>
      <c r="K2769" s="3">
        <v>34700</v>
      </c>
      <c r="L2769" s="1">
        <v>8894</v>
      </c>
      <c r="M2769" s="1" t="s">
        <v>29</v>
      </c>
      <c r="N2769" s="1" t="s">
        <v>1217</v>
      </c>
    </row>
    <row r="2770" spans="1:14" x14ac:dyDescent="0.25">
      <c r="A2770" s="1">
        <v>10770</v>
      </c>
      <c r="B2770" s="1" t="s">
        <v>1904</v>
      </c>
      <c r="C2770" s="1" t="s">
        <v>2</v>
      </c>
      <c r="D2770" s="1">
        <v>34192</v>
      </c>
      <c r="E2770" s="1" t="s">
        <v>2949</v>
      </c>
      <c r="F2770" s="32" t="str">
        <f>VLOOKUP(E2770,Grupo!A:B,2,0)</f>
        <v>_Colhedoras</v>
      </c>
      <c r="G2770" s="1">
        <v>1</v>
      </c>
      <c r="H2770" s="1">
        <v>41826</v>
      </c>
      <c r="I2770" s="2">
        <v>41753</v>
      </c>
      <c r="J2770" s="1">
        <v>15939</v>
      </c>
      <c r="K2770" s="3">
        <v>41000</v>
      </c>
      <c r="L2770" s="1">
        <v>8916</v>
      </c>
      <c r="M2770" s="1" t="s">
        <v>2</v>
      </c>
      <c r="N2770" s="1" t="s">
        <v>1733</v>
      </c>
    </row>
    <row r="2771" spans="1:14" x14ac:dyDescent="0.25">
      <c r="A2771" s="1">
        <v>880</v>
      </c>
      <c r="B2771" s="1" t="s">
        <v>215</v>
      </c>
      <c r="C2771" s="1" t="s">
        <v>4</v>
      </c>
      <c r="D2771" s="1">
        <v>47354</v>
      </c>
      <c r="E2771" s="1" t="s">
        <v>1956</v>
      </c>
      <c r="F2771" s="32" t="str">
        <f>VLOOKUP(E2771,Grupo!A:B,2,0)</f>
        <v>_TMX 02-5 m</v>
      </c>
      <c r="G2771" s="1">
        <v>1</v>
      </c>
      <c r="H2771" s="1">
        <v>41286</v>
      </c>
      <c r="I2771" s="2">
        <v>41753</v>
      </c>
      <c r="J2771" s="1">
        <v>15942</v>
      </c>
      <c r="K2771" s="3">
        <v>59909.05</v>
      </c>
      <c r="L2771" s="1">
        <v>8878</v>
      </c>
      <c r="M2771" s="1" t="s">
        <v>4</v>
      </c>
      <c r="N2771" s="1" t="s">
        <v>1259</v>
      </c>
    </row>
    <row r="2772" spans="1:14" x14ac:dyDescent="0.25">
      <c r="A2772" s="1">
        <v>10695</v>
      </c>
      <c r="B2772" s="1" t="s">
        <v>1099</v>
      </c>
      <c r="C2772" s="1" t="s">
        <v>1</v>
      </c>
      <c r="D2772" s="1">
        <v>40757</v>
      </c>
      <c r="E2772" s="1" t="s">
        <v>1154</v>
      </c>
      <c r="F2772" s="32" t="str">
        <f>VLOOKUP(E2772,Grupo!A:B,2,0)</f>
        <v>_RX 0-11m</v>
      </c>
      <c r="G2772" s="1">
        <v>1</v>
      </c>
      <c r="H2772" s="1">
        <v>41465</v>
      </c>
      <c r="I2772" s="2">
        <v>41754</v>
      </c>
      <c r="J2772" s="1">
        <v>15964</v>
      </c>
      <c r="K2772" s="3">
        <v>85276</v>
      </c>
      <c r="L2772" s="1">
        <v>8950</v>
      </c>
      <c r="M2772" s="1" t="s">
        <v>1</v>
      </c>
      <c r="N2772" s="1" t="s">
        <v>1278</v>
      </c>
    </row>
    <row r="2773" spans="1:14" x14ac:dyDescent="0.25">
      <c r="A2773" s="1">
        <v>1295</v>
      </c>
      <c r="B2773" s="1" t="s">
        <v>406</v>
      </c>
      <c r="C2773" s="1" t="s">
        <v>2</v>
      </c>
      <c r="D2773" s="1">
        <v>47395</v>
      </c>
      <c r="E2773" s="1" t="s">
        <v>1954</v>
      </c>
      <c r="F2773" s="32" t="str">
        <f>VLOOKUP(E2773,Grupo!A:B,2,0)</f>
        <v>_TMX 02-5 m</v>
      </c>
      <c r="G2773" s="1">
        <v>1</v>
      </c>
      <c r="H2773" s="1">
        <v>41766</v>
      </c>
      <c r="I2773" s="2">
        <v>41758</v>
      </c>
      <c r="J2773" s="1">
        <v>16020</v>
      </c>
      <c r="K2773" s="3">
        <v>57656</v>
      </c>
      <c r="L2773" s="1">
        <v>8904</v>
      </c>
      <c r="M2773" s="1" t="s">
        <v>2</v>
      </c>
      <c r="N2773" s="1" t="s">
        <v>1355</v>
      </c>
    </row>
    <row r="2774" spans="1:14" x14ac:dyDescent="0.25">
      <c r="A2774" s="1">
        <v>9665</v>
      </c>
      <c r="B2774" s="1" t="s">
        <v>649</v>
      </c>
      <c r="C2774" s="1" t="s">
        <v>29</v>
      </c>
      <c r="D2774" s="1">
        <v>46231</v>
      </c>
      <c r="E2774" s="1" t="s">
        <v>1164</v>
      </c>
      <c r="F2774" s="32" t="str">
        <f>VLOOKUP(E2774,Grupo!A:B,2,0)</f>
        <v>_Colhedoras</v>
      </c>
      <c r="G2774" s="1">
        <v>1</v>
      </c>
      <c r="H2774" s="1">
        <v>41476</v>
      </c>
      <c r="I2774" s="2">
        <v>41759</v>
      </c>
      <c r="J2774" s="1">
        <v>16032</v>
      </c>
      <c r="K2774" s="3">
        <v>32185.46</v>
      </c>
      <c r="L2774" s="1">
        <v>8935</v>
      </c>
      <c r="M2774" s="1" t="s">
        <v>29</v>
      </c>
      <c r="N2774" s="1" t="s">
        <v>1537</v>
      </c>
    </row>
    <row r="2775" spans="1:14" x14ac:dyDescent="0.25">
      <c r="A2775" s="1">
        <v>1295</v>
      </c>
      <c r="B2775" s="1" t="s">
        <v>406</v>
      </c>
      <c r="C2775" s="1" t="s">
        <v>4</v>
      </c>
      <c r="D2775" s="1">
        <v>47774</v>
      </c>
      <c r="E2775" s="1" t="s">
        <v>1958</v>
      </c>
      <c r="F2775" s="32" t="str">
        <f>VLOOKUP(E2775,Grupo!A:B,2,0)</f>
        <v>_Rotormix_Mini</v>
      </c>
      <c r="G2775" s="1">
        <v>1</v>
      </c>
      <c r="H2775" s="1">
        <v>41762</v>
      </c>
      <c r="I2775" s="2">
        <v>41759</v>
      </c>
      <c r="J2775" s="1">
        <v>16041</v>
      </c>
      <c r="K2775" s="3">
        <v>36500</v>
      </c>
      <c r="L2775" s="1">
        <v>8940</v>
      </c>
      <c r="M2775" s="1" t="s">
        <v>4</v>
      </c>
      <c r="N2775" s="1" t="s">
        <v>1297</v>
      </c>
    </row>
    <row r="2776" spans="1:14" x14ac:dyDescent="0.25">
      <c r="A2776" s="1">
        <v>1295</v>
      </c>
      <c r="B2776" s="1" t="s">
        <v>406</v>
      </c>
      <c r="C2776" s="1" t="s">
        <v>4</v>
      </c>
      <c r="D2776" s="1">
        <v>47774</v>
      </c>
      <c r="E2776" s="1" t="s">
        <v>1958</v>
      </c>
      <c r="F2776" s="32" t="str">
        <f>VLOOKUP(E2776,Grupo!A:B,2,0)</f>
        <v>_Rotormix_Mini</v>
      </c>
      <c r="G2776" s="1">
        <v>1</v>
      </c>
      <c r="H2776" s="1">
        <v>41760</v>
      </c>
      <c r="I2776" s="2">
        <v>41759</v>
      </c>
      <c r="J2776" s="1">
        <v>16042</v>
      </c>
      <c r="K2776" s="3">
        <v>36500</v>
      </c>
      <c r="L2776" s="1">
        <v>8941</v>
      </c>
      <c r="M2776" s="1" t="s">
        <v>4</v>
      </c>
      <c r="N2776" s="1" t="s">
        <v>1297</v>
      </c>
    </row>
    <row r="2777" spans="1:14" x14ac:dyDescent="0.25">
      <c r="A2777" s="1">
        <v>9665</v>
      </c>
      <c r="B2777" s="1" t="s">
        <v>649</v>
      </c>
      <c r="C2777" s="1" t="s">
        <v>29</v>
      </c>
      <c r="D2777" s="1">
        <v>47354</v>
      </c>
      <c r="E2777" s="1" t="s">
        <v>1956</v>
      </c>
      <c r="F2777" s="32" t="str">
        <f>VLOOKUP(E2777,Grupo!A:B,2,0)</f>
        <v>_TMX 02-5 m</v>
      </c>
      <c r="G2777" s="1">
        <v>1</v>
      </c>
      <c r="H2777" s="1">
        <v>41600</v>
      </c>
      <c r="I2777" s="2">
        <v>41759</v>
      </c>
      <c r="J2777" s="1">
        <v>16035</v>
      </c>
      <c r="K2777" s="3">
        <v>66181.64</v>
      </c>
      <c r="L2777" s="1">
        <v>8912</v>
      </c>
      <c r="M2777" s="1" t="s">
        <v>29</v>
      </c>
      <c r="N2777" s="1" t="s">
        <v>1537</v>
      </c>
    </row>
    <row r="2778" spans="1:14" x14ac:dyDescent="0.25">
      <c r="A2778" s="1">
        <v>1046</v>
      </c>
      <c r="B2778" s="1" t="s">
        <v>325</v>
      </c>
      <c r="C2778" s="1" t="s">
        <v>29</v>
      </c>
      <c r="D2778" s="1">
        <v>47083</v>
      </c>
      <c r="E2778" s="1" t="s">
        <v>1957</v>
      </c>
      <c r="F2778" s="32" t="str">
        <f>VLOOKUP(E2778,Grupo!A:B,2,0)</f>
        <v>_TMX 06-10 m</v>
      </c>
      <c r="G2778" s="1">
        <v>1</v>
      </c>
      <c r="H2778" s="1">
        <v>41565</v>
      </c>
      <c r="I2778" s="2">
        <v>41759</v>
      </c>
      <c r="J2778" s="1">
        <v>16038</v>
      </c>
      <c r="K2778" s="3">
        <v>125943.93</v>
      </c>
      <c r="L2778" s="1">
        <v>8906</v>
      </c>
      <c r="M2778" s="1" t="s">
        <v>29</v>
      </c>
      <c r="N2778" s="1" t="s">
        <v>1272</v>
      </c>
    </row>
    <row r="2779" spans="1:14" x14ac:dyDescent="0.25">
      <c r="A2779" s="1">
        <v>9665</v>
      </c>
      <c r="B2779" s="1" t="s">
        <v>649</v>
      </c>
      <c r="C2779" s="1" t="s">
        <v>29</v>
      </c>
      <c r="D2779" s="1">
        <v>47412</v>
      </c>
      <c r="E2779" s="32" t="s">
        <v>2941</v>
      </c>
      <c r="F2779" s="32" t="str">
        <f>VLOOKUP(E2779,Grupo!A:B,2,0)</f>
        <v>_VM 2-8 m</v>
      </c>
      <c r="G2779" s="1">
        <v>1</v>
      </c>
      <c r="H2779" s="1">
        <v>41559</v>
      </c>
      <c r="I2779" s="2">
        <v>41759</v>
      </c>
      <c r="J2779" s="1">
        <v>16033</v>
      </c>
      <c r="K2779" s="3">
        <v>57615.31</v>
      </c>
      <c r="L2779" s="1">
        <v>8944</v>
      </c>
      <c r="M2779" s="1" t="s">
        <v>29</v>
      </c>
      <c r="N2779" s="1" t="s">
        <v>1537</v>
      </c>
    </row>
    <row r="2780" spans="1:14" x14ac:dyDescent="0.25">
      <c r="A2780" s="1">
        <v>9665</v>
      </c>
      <c r="B2780" s="1" t="s">
        <v>649</v>
      </c>
      <c r="C2780" s="1" t="s">
        <v>29</v>
      </c>
      <c r="D2780" s="1">
        <v>41815</v>
      </c>
      <c r="E2780" s="32" t="s">
        <v>2940</v>
      </c>
      <c r="F2780" s="32" t="str">
        <f>VLOOKUP(E2780,Grupo!A:B,2,0)</f>
        <v>_VM 2-8 m</v>
      </c>
      <c r="G2780" s="1">
        <v>1</v>
      </c>
      <c r="H2780" s="1">
        <v>41561</v>
      </c>
      <c r="I2780" s="2">
        <v>41759</v>
      </c>
      <c r="J2780" s="1">
        <v>16034</v>
      </c>
      <c r="K2780" s="3">
        <v>39996</v>
      </c>
      <c r="L2780" s="1">
        <v>8934</v>
      </c>
      <c r="M2780" s="1" t="s">
        <v>29</v>
      </c>
      <c r="N2780" s="1" t="s">
        <v>1537</v>
      </c>
    </row>
    <row r="2781" spans="1:14" x14ac:dyDescent="0.25">
      <c r="A2781" s="1">
        <v>9410</v>
      </c>
      <c r="B2781" s="1" t="s">
        <v>977</v>
      </c>
      <c r="C2781" s="1" t="s">
        <v>15</v>
      </c>
      <c r="D2781" s="1">
        <v>33790</v>
      </c>
      <c r="E2781" s="1" t="s">
        <v>1180</v>
      </c>
      <c r="F2781" s="32" t="str">
        <f>VLOOKUP(E2781,Grupo!A:B,2,0)</f>
        <v>_Colhedoras</v>
      </c>
      <c r="G2781" s="1">
        <v>1</v>
      </c>
      <c r="H2781" s="1">
        <v>42024</v>
      </c>
      <c r="I2781" s="2">
        <v>41761</v>
      </c>
      <c r="J2781" s="1">
        <v>16074</v>
      </c>
      <c r="K2781" s="3">
        <v>45353</v>
      </c>
      <c r="L2781" s="1">
        <v>8951</v>
      </c>
      <c r="M2781" s="1" t="s">
        <v>15</v>
      </c>
      <c r="N2781" s="1" t="s">
        <v>1493</v>
      </c>
    </row>
    <row r="2782" spans="1:14" x14ac:dyDescent="0.25">
      <c r="A2782" s="1">
        <v>2320</v>
      </c>
      <c r="B2782" s="1" t="s">
        <v>321</v>
      </c>
      <c r="C2782" s="1" t="s">
        <v>79</v>
      </c>
      <c r="D2782" s="1">
        <v>41815</v>
      </c>
      <c r="E2782" s="32" t="s">
        <v>2940</v>
      </c>
      <c r="F2782" s="32" t="str">
        <f>VLOOKUP(E2782,Grupo!A:B,2,0)</f>
        <v>_VM 2-8 m</v>
      </c>
      <c r="G2782" s="1">
        <v>1</v>
      </c>
      <c r="H2782" s="1">
        <v>42343</v>
      </c>
      <c r="I2782" s="2">
        <v>41761</v>
      </c>
      <c r="J2782" s="1">
        <v>16083</v>
      </c>
      <c r="K2782" s="3">
        <v>41378.07</v>
      </c>
      <c r="L2782" s="1">
        <v>8947</v>
      </c>
      <c r="M2782" s="1" t="s">
        <v>79</v>
      </c>
      <c r="N2782" s="1" t="s">
        <v>1406</v>
      </c>
    </row>
    <row r="2783" spans="1:14" x14ac:dyDescent="0.25">
      <c r="A2783" s="1">
        <v>10996</v>
      </c>
      <c r="B2783" s="1" t="s">
        <v>1940</v>
      </c>
      <c r="C2783" s="1" t="s">
        <v>4</v>
      </c>
      <c r="D2783" s="1">
        <v>47774</v>
      </c>
      <c r="E2783" s="1" t="s">
        <v>1958</v>
      </c>
      <c r="F2783" s="32" t="str">
        <f>VLOOKUP(E2783,Grupo!A:B,2,0)</f>
        <v>_Rotormix_Mini</v>
      </c>
      <c r="G2783" s="1">
        <v>1</v>
      </c>
      <c r="H2783" s="1">
        <v>41821</v>
      </c>
      <c r="I2783" s="2">
        <v>41767</v>
      </c>
      <c r="J2783" s="1">
        <v>16147</v>
      </c>
      <c r="K2783" s="3">
        <v>39376</v>
      </c>
      <c r="L2783" s="1">
        <v>8983</v>
      </c>
      <c r="M2783" s="1" t="s">
        <v>4</v>
      </c>
      <c r="N2783" s="1" t="s">
        <v>1562</v>
      </c>
    </row>
    <row r="2784" spans="1:14" x14ac:dyDescent="0.25">
      <c r="A2784" s="1">
        <v>880</v>
      </c>
      <c r="B2784" s="1" t="s">
        <v>215</v>
      </c>
      <c r="C2784" s="1" t="s">
        <v>4</v>
      </c>
      <c r="D2784" s="1">
        <v>47354</v>
      </c>
      <c r="E2784" s="1" t="s">
        <v>1956</v>
      </c>
      <c r="F2784" s="32" t="str">
        <f>VLOOKUP(E2784,Grupo!A:B,2,0)</f>
        <v>_TMX 02-5 m</v>
      </c>
      <c r="G2784" s="1">
        <v>1</v>
      </c>
      <c r="H2784" s="1">
        <v>41287</v>
      </c>
      <c r="I2784" s="2">
        <v>41767</v>
      </c>
      <c r="J2784" s="1">
        <v>16153</v>
      </c>
      <c r="K2784" s="3">
        <v>59909.05</v>
      </c>
      <c r="L2784" s="1">
        <v>8881</v>
      </c>
      <c r="M2784" s="1" t="s">
        <v>4</v>
      </c>
      <c r="N2784" s="1" t="s">
        <v>1259</v>
      </c>
    </row>
    <row r="2785" spans="1:14" x14ac:dyDescent="0.25">
      <c r="A2785" s="1">
        <v>880</v>
      </c>
      <c r="B2785" s="1" t="s">
        <v>215</v>
      </c>
      <c r="C2785" s="1" t="s">
        <v>4</v>
      </c>
      <c r="D2785" s="1">
        <v>46986</v>
      </c>
      <c r="E2785" s="1" t="s">
        <v>2942</v>
      </c>
      <c r="F2785" s="32" t="str">
        <f>VLOOKUP(E2785,Grupo!A:B,2,0)</f>
        <v>_TMX 02-5 m</v>
      </c>
      <c r="G2785" s="1">
        <v>1</v>
      </c>
      <c r="H2785" s="1">
        <v>41659</v>
      </c>
      <c r="I2785" s="2">
        <v>41767</v>
      </c>
      <c r="J2785" s="1">
        <v>16154</v>
      </c>
      <c r="K2785" s="3">
        <v>84006</v>
      </c>
      <c r="L2785" s="1">
        <v>8952</v>
      </c>
      <c r="M2785" s="1" t="s">
        <v>4</v>
      </c>
      <c r="N2785" s="1" t="s">
        <v>1259</v>
      </c>
    </row>
    <row r="2786" spans="1:14" x14ac:dyDescent="0.25">
      <c r="A2786" s="1">
        <v>10841</v>
      </c>
      <c r="B2786" s="1" t="s">
        <v>1941</v>
      </c>
      <c r="C2786" s="1" t="s">
        <v>15</v>
      </c>
      <c r="D2786" s="1">
        <v>45803</v>
      </c>
      <c r="E2786" s="1" t="s">
        <v>1965</v>
      </c>
      <c r="F2786" s="32" t="str">
        <f>VLOOKUP(E2786,Grupo!A:B,2,0)</f>
        <v>_RX 25-27 M</v>
      </c>
      <c r="G2786" s="1">
        <v>1</v>
      </c>
      <c r="H2786" s="1">
        <v>41539</v>
      </c>
      <c r="I2786" s="2">
        <v>41768</v>
      </c>
      <c r="J2786" s="1">
        <v>16160</v>
      </c>
      <c r="K2786" s="3">
        <v>620000</v>
      </c>
      <c r="L2786" s="1">
        <v>8945</v>
      </c>
      <c r="M2786" s="1" t="s">
        <v>15</v>
      </c>
      <c r="N2786" s="1" t="s">
        <v>2094</v>
      </c>
    </row>
    <row r="2787" spans="1:14" x14ac:dyDescent="0.25">
      <c r="A2787" s="1">
        <v>1295</v>
      </c>
      <c r="B2787" s="1" t="s">
        <v>406</v>
      </c>
      <c r="C2787" s="1" t="s">
        <v>2</v>
      </c>
      <c r="D2787" s="1">
        <v>47395</v>
      </c>
      <c r="E2787" s="1" t="s">
        <v>1954</v>
      </c>
      <c r="F2787" s="32" t="str">
        <f>VLOOKUP(E2787,Grupo!A:B,2,0)</f>
        <v>_TMX 02-5 m</v>
      </c>
      <c r="G2787" s="1">
        <v>1</v>
      </c>
      <c r="H2787" s="1">
        <v>41769</v>
      </c>
      <c r="I2787" s="2">
        <v>41768</v>
      </c>
      <c r="J2787" s="1">
        <v>16182</v>
      </c>
      <c r="K2787" s="3">
        <v>57656</v>
      </c>
      <c r="L2787" s="1">
        <v>8981</v>
      </c>
      <c r="M2787" s="1" t="s">
        <v>2</v>
      </c>
      <c r="N2787" s="1" t="s">
        <v>1742</v>
      </c>
    </row>
    <row r="2788" spans="1:14" x14ac:dyDescent="0.25">
      <c r="A2788" s="1">
        <v>1295</v>
      </c>
      <c r="B2788" s="1" t="s">
        <v>406</v>
      </c>
      <c r="C2788" s="1" t="s">
        <v>2</v>
      </c>
      <c r="D2788" s="1">
        <v>49567</v>
      </c>
      <c r="E2788" s="1" t="s">
        <v>2044</v>
      </c>
      <c r="F2788" s="32" t="e">
        <f>VLOOKUP(E2788,Grupo!A:B,2,0)</f>
        <v>#N/A</v>
      </c>
      <c r="G2788" s="1">
        <v>1</v>
      </c>
      <c r="H2788" s="1">
        <v>42465</v>
      </c>
      <c r="I2788" s="2">
        <v>41771</v>
      </c>
      <c r="J2788" s="1">
        <v>16192</v>
      </c>
      <c r="K2788" s="3">
        <v>105700</v>
      </c>
      <c r="L2788" s="1">
        <v>8959</v>
      </c>
      <c r="M2788" s="1" t="s">
        <v>2</v>
      </c>
      <c r="N2788" s="1" t="s">
        <v>1374</v>
      </c>
    </row>
    <row r="2789" spans="1:14" x14ac:dyDescent="0.25">
      <c r="A2789" s="1">
        <v>2472</v>
      </c>
      <c r="B2789" s="1" t="s">
        <v>341</v>
      </c>
      <c r="C2789" s="1" t="s">
        <v>77</v>
      </c>
      <c r="D2789" s="1">
        <v>44319</v>
      </c>
      <c r="E2789" s="1" t="s">
        <v>1966</v>
      </c>
      <c r="F2789" s="32" t="str">
        <f>VLOOKUP(E2789,Grupo!A:B,2,0)</f>
        <v>_RX 25-27 M</v>
      </c>
      <c r="G2789" s="1">
        <v>1</v>
      </c>
      <c r="H2789" s="1">
        <v>42019</v>
      </c>
      <c r="I2789" s="2">
        <v>41772</v>
      </c>
      <c r="J2789" s="1">
        <v>16207</v>
      </c>
      <c r="K2789" s="3">
        <v>545000</v>
      </c>
      <c r="L2789" s="1">
        <v>8985</v>
      </c>
      <c r="M2789" s="1" t="s">
        <v>77</v>
      </c>
      <c r="N2789" s="1" t="s">
        <v>1422</v>
      </c>
    </row>
    <row r="2790" spans="1:14" x14ac:dyDescent="0.25">
      <c r="A2790" s="1">
        <v>2002</v>
      </c>
      <c r="B2790" s="1" t="s">
        <v>261</v>
      </c>
      <c r="C2790" s="1" t="s">
        <v>2</v>
      </c>
      <c r="D2790" s="1">
        <v>47544</v>
      </c>
      <c r="E2790" s="1" t="s">
        <v>2045</v>
      </c>
      <c r="F2790" s="32" t="str">
        <f>VLOOKUP(E2790,Grupo!A:B,2,0)</f>
        <v>_TMX 02-5 m</v>
      </c>
      <c r="G2790" s="1">
        <v>1</v>
      </c>
      <c r="H2790" s="1">
        <v>41615</v>
      </c>
      <c r="I2790" s="2">
        <v>41772</v>
      </c>
      <c r="J2790" s="1">
        <v>16223</v>
      </c>
      <c r="K2790" s="3">
        <v>47958</v>
      </c>
      <c r="L2790" s="1">
        <v>8931</v>
      </c>
      <c r="M2790" s="1" t="s">
        <v>2</v>
      </c>
      <c r="N2790" s="1" t="s">
        <v>1425</v>
      </c>
    </row>
    <row r="2791" spans="1:14" x14ac:dyDescent="0.25">
      <c r="A2791" s="1">
        <v>11018</v>
      </c>
      <c r="B2791" s="1" t="s">
        <v>1935</v>
      </c>
      <c r="C2791" s="1" t="s">
        <v>2</v>
      </c>
      <c r="D2791" s="1">
        <v>42700</v>
      </c>
      <c r="E2791" s="32" t="s">
        <v>3059</v>
      </c>
      <c r="F2791" s="32" t="str">
        <f>VLOOKUP(E2791,Grupo!A:B,2,0)</f>
        <v>_Wagon</v>
      </c>
      <c r="G2791" s="1">
        <v>1</v>
      </c>
      <c r="H2791" s="1">
        <v>42212</v>
      </c>
      <c r="I2791" s="2">
        <v>41772</v>
      </c>
      <c r="J2791" s="1">
        <v>16208</v>
      </c>
      <c r="K2791" s="3">
        <v>33000</v>
      </c>
      <c r="L2791" s="1">
        <v>8920</v>
      </c>
      <c r="M2791" s="1" t="s">
        <v>2</v>
      </c>
      <c r="N2791" s="1" t="s">
        <v>1413</v>
      </c>
    </row>
    <row r="2792" spans="1:14" x14ac:dyDescent="0.25">
      <c r="A2792" s="1">
        <v>9665</v>
      </c>
      <c r="B2792" s="1" t="s">
        <v>649</v>
      </c>
      <c r="C2792" s="1" t="s">
        <v>29</v>
      </c>
      <c r="D2792" s="1">
        <v>47412</v>
      </c>
      <c r="E2792" s="32" t="s">
        <v>2941</v>
      </c>
      <c r="F2792" s="32" t="str">
        <f>VLOOKUP(E2792,Grupo!A:B,2,0)</f>
        <v>_VM 2-8 m</v>
      </c>
      <c r="G2792" s="1">
        <v>1</v>
      </c>
      <c r="H2792" s="1">
        <v>41560</v>
      </c>
      <c r="I2792" s="2">
        <v>41772</v>
      </c>
      <c r="J2792" s="1">
        <v>16217</v>
      </c>
      <c r="K2792" s="3">
        <v>57615.31</v>
      </c>
      <c r="L2792" s="1">
        <v>8966</v>
      </c>
      <c r="M2792" s="1" t="s">
        <v>29</v>
      </c>
      <c r="N2792" s="1" t="s">
        <v>1537</v>
      </c>
    </row>
    <row r="2793" spans="1:14" x14ac:dyDescent="0.25">
      <c r="A2793" s="1">
        <v>1295</v>
      </c>
      <c r="B2793" s="1" t="s">
        <v>406</v>
      </c>
      <c r="C2793" s="1" t="s">
        <v>2</v>
      </c>
      <c r="D2793" s="1">
        <v>40526</v>
      </c>
      <c r="E2793" s="1" t="s">
        <v>1151</v>
      </c>
      <c r="F2793" s="32" t="str">
        <f>VLOOKUP(E2793,Grupo!A:B,2,0)</f>
        <v>_RX 0-11m</v>
      </c>
      <c r="G2793" s="1">
        <v>1</v>
      </c>
      <c r="H2793" s="1">
        <v>41452</v>
      </c>
      <c r="I2793" s="2">
        <v>41773</v>
      </c>
      <c r="J2793" s="1">
        <v>16239</v>
      </c>
      <c r="K2793" s="3">
        <v>146000</v>
      </c>
      <c r="L2793" s="1">
        <v>8979</v>
      </c>
      <c r="M2793" s="1" t="s">
        <v>2</v>
      </c>
      <c r="N2793" s="1" t="s">
        <v>1412</v>
      </c>
    </row>
    <row r="2794" spans="1:14" x14ac:dyDescent="0.25">
      <c r="A2794" s="1">
        <v>880</v>
      </c>
      <c r="B2794" s="1" t="s">
        <v>215</v>
      </c>
      <c r="C2794" s="1" t="s">
        <v>4</v>
      </c>
      <c r="D2794" s="1">
        <v>31744</v>
      </c>
      <c r="E2794" s="1" t="s">
        <v>1153</v>
      </c>
      <c r="F2794" s="32" t="str">
        <f>VLOOKUP(E2794,Grupo!A:B,2,0)</f>
        <v>_RX 0-11m</v>
      </c>
      <c r="G2794" s="1">
        <v>1</v>
      </c>
      <c r="H2794" s="1">
        <v>41271</v>
      </c>
      <c r="I2794" s="2">
        <v>41773</v>
      </c>
      <c r="J2794" s="1">
        <v>16228</v>
      </c>
      <c r="K2794" s="3">
        <v>75882</v>
      </c>
      <c r="L2794" s="1">
        <v>8978</v>
      </c>
      <c r="M2794" s="1" t="s">
        <v>4</v>
      </c>
      <c r="N2794" s="1" t="s">
        <v>1259</v>
      </c>
    </row>
    <row r="2795" spans="1:14" x14ac:dyDescent="0.25">
      <c r="A2795" s="1">
        <v>10711</v>
      </c>
      <c r="B2795" s="1" t="s">
        <v>1098</v>
      </c>
      <c r="C2795" s="1" t="s">
        <v>29</v>
      </c>
      <c r="D2795" s="1">
        <v>46986</v>
      </c>
      <c r="E2795" s="1" t="s">
        <v>2942</v>
      </c>
      <c r="F2795" s="32" t="str">
        <f>VLOOKUP(E2795,Grupo!A:B,2,0)</f>
        <v>_TMX 02-5 m</v>
      </c>
      <c r="G2795" s="1">
        <v>1</v>
      </c>
      <c r="H2795" s="1">
        <v>41663</v>
      </c>
      <c r="I2795" s="2">
        <v>41773</v>
      </c>
      <c r="J2795" s="1">
        <v>16229</v>
      </c>
      <c r="K2795" s="3">
        <v>86670</v>
      </c>
      <c r="L2795" s="1">
        <v>8948</v>
      </c>
      <c r="M2795" s="1" t="s">
        <v>29</v>
      </c>
      <c r="N2795" s="1" t="s">
        <v>1865</v>
      </c>
    </row>
    <row r="2796" spans="1:14" x14ac:dyDescent="0.25">
      <c r="A2796" s="1">
        <v>10695</v>
      </c>
      <c r="B2796" s="1" t="s">
        <v>1099</v>
      </c>
      <c r="C2796" s="1" t="s">
        <v>1</v>
      </c>
      <c r="D2796" s="1">
        <v>40526</v>
      </c>
      <c r="E2796" s="1" t="s">
        <v>1151</v>
      </c>
      <c r="F2796" s="32" t="str">
        <f>VLOOKUP(E2796,Grupo!A:B,2,0)</f>
        <v>_RX 0-11m</v>
      </c>
      <c r="G2796" s="1">
        <v>1</v>
      </c>
      <c r="H2796" s="1">
        <v>42071</v>
      </c>
      <c r="I2796" s="2">
        <v>41774</v>
      </c>
      <c r="J2796" s="1">
        <v>16240</v>
      </c>
      <c r="K2796" s="3">
        <v>116000</v>
      </c>
      <c r="L2796" s="1">
        <v>8957</v>
      </c>
      <c r="M2796" s="1" t="s">
        <v>1</v>
      </c>
      <c r="N2796" s="1" t="s">
        <v>1278</v>
      </c>
    </row>
    <row r="2797" spans="1:14" x14ac:dyDescent="0.25">
      <c r="A2797" s="1">
        <v>10958</v>
      </c>
      <c r="B2797" s="1" t="s">
        <v>1942</v>
      </c>
      <c r="C2797" s="1" t="s">
        <v>15</v>
      </c>
      <c r="D2797" s="1">
        <v>40757</v>
      </c>
      <c r="E2797" s="1" t="s">
        <v>1154</v>
      </c>
      <c r="F2797" s="32" t="str">
        <f>VLOOKUP(E2797,Grupo!A:B,2,0)</f>
        <v>_RX 0-11m</v>
      </c>
      <c r="G2797" s="1">
        <v>1</v>
      </c>
      <c r="H2797" s="1">
        <v>41284</v>
      </c>
      <c r="I2797" s="2">
        <v>41774</v>
      </c>
      <c r="J2797" s="1">
        <v>16258</v>
      </c>
      <c r="K2797" s="3">
        <v>94000</v>
      </c>
      <c r="L2797" s="1">
        <v>8908</v>
      </c>
      <c r="M2797" s="1" t="s">
        <v>15</v>
      </c>
      <c r="N2797" s="1" t="s">
        <v>1802</v>
      </c>
    </row>
    <row r="2798" spans="1:14" x14ac:dyDescent="0.25">
      <c r="A2798" s="1">
        <v>7366</v>
      </c>
      <c r="B2798" s="1" t="s">
        <v>50</v>
      </c>
      <c r="C2798" s="1" t="s">
        <v>2</v>
      </c>
      <c r="D2798" s="1">
        <v>47395</v>
      </c>
      <c r="E2798" s="1" t="s">
        <v>1954</v>
      </c>
      <c r="F2798" s="32" t="str">
        <f>VLOOKUP(E2798,Grupo!A:B,2,0)</f>
        <v>_TMX 02-5 m</v>
      </c>
      <c r="G2798" s="1">
        <v>1</v>
      </c>
      <c r="H2798" s="1">
        <v>41818</v>
      </c>
      <c r="I2798" s="2">
        <v>41774</v>
      </c>
      <c r="J2798" s="1">
        <v>16267</v>
      </c>
      <c r="K2798" s="3">
        <v>60852.26</v>
      </c>
      <c r="L2798" s="1">
        <v>8982</v>
      </c>
      <c r="M2798" s="1" t="s">
        <v>2</v>
      </c>
      <c r="N2798" s="1" t="s">
        <v>1222</v>
      </c>
    </row>
    <row r="2799" spans="1:14" x14ac:dyDescent="0.25">
      <c r="A2799" s="1">
        <v>7366</v>
      </c>
      <c r="B2799" s="1" t="s">
        <v>50</v>
      </c>
      <c r="C2799" s="1" t="s">
        <v>2</v>
      </c>
      <c r="D2799" s="1">
        <v>46986</v>
      </c>
      <c r="E2799" s="1" t="s">
        <v>2942</v>
      </c>
      <c r="F2799" s="32" t="str">
        <f>VLOOKUP(E2799,Grupo!A:B,2,0)</f>
        <v>_TMX 02-5 m</v>
      </c>
      <c r="G2799" s="1">
        <v>1</v>
      </c>
      <c r="H2799" s="1">
        <v>41817</v>
      </c>
      <c r="I2799" s="2">
        <v>41774</v>
      </c>
      <c r="J2799" s="1">
        <v>16266</v>
      </c>
      <c r="K2799" s="3">
        <v>84972.04</v>
      </c>
      <c r="L2799" s="1">
        <v>8942</v>
      </c>
      <c r="M2799" s="1" t="s">
        <v>2</v>
      </c>
      <c r="N2799" s="1" t="s">
        <v>1222</v>
      </c>
    </row>
    <row r="2800" spans="1:14" x14ac:dyDescent="0.25">
      <c r="A2800" s="1">
        <v>756</v>
      </c>
      <c r="B2800" s="1" t="s">
        <v>1943</v>
      </c>
      <c r="C2800" s="1" t="s">
        <v>4</v>
      </c>
      <c r="D2800" s="1">
        <v>47162</v>
      </c>
      <c r="E2800" s="1" t="s">
        <v>2023</v>
      </c>
      <c r="F2800" s="32" t="str">
        <f>VLOOKUP(E2800,Grupo!A:B,2,0)</f>
        <v>_TMX 06-10 m</v>
      </c>
      <c r="G2800" s="1">
        <v>1</v>
      </c>
      <c r="H2800" s="1">
        <v>42278</v>
      </c>
      <c r="I2800" s="2">
        <v>41774</v>
      </c>
      <c r="J2800" s="1">
        <v>16264</v>
      </c>
      <c r="K2800" s="3">
        <v>95000</v>
      </c>
      <c r="L2800" s="1">
        <v>8962</v>
      </c>
      <c r="M2800" s="1" t="s">
        <v>4</v>
      </c>
      <c r="N2800" s="1" t="s">
        <v>1315</v>
      </c>
    </row>
    <row r="2801" spans="1:14" x14ac:dyDescent="0.25">
      <c r="A2801" s="1">
        <v>1295</v>
      </c>
      <c r="B2801" s="1" t="s">
        <v>406</v>
      </c>
      <c r="C2801" s="1" t="s">
        <v>4</v>
      </c>
      <c r="D2801" s="1">
        <v>47164</v>
      </c>
      <c r="E2801" s="1" t="s">
        <v>1955</v>
      </c>
      <c r="F2801" s="32" t="str">
        <f>VLOOKUP(E2801,Grupo!A:B,2,0)</f>
        <v>_TMX 06-10 m</v>
      </c>
      <c r="G2801" s="1">
        <v>1</v>
      </c>
      <c r="H2801" s="1">
        <v>42030</v>
      </c>
      <c r="I2801" s="2">
        <v>41774</v>
      </c>
      <c r="J2801" s="1">
        <v>16265</v>
      </c>
      <c r="K2801" s="3">
        <v>69630</v>
      </c>
      <c r="L2801" s="1">
        <v>8989</v>
      </c>
      <c r="M2801" s="1" t="s">
        <v>4</v>
      </c>
      <c r="N2801" s="1" t="s">
        <v>1315</v>
      </c>
    </row>
    <row r="2802" spans="1:14" x14ac:dyDescent="0.25">
      <c r="A2802" s="1">
        <v>10788</v>
      </c>
      <c r="B2802" s="1" t="s">
        <v>1944</v>
      </c>
      <c r="C2802" s="1" t="s">
        <v>10</v>
      </c>
      <c r="D2802" s="1">
        <v>47164</v>
      </c>
      <c r="E2802" s="1" t="s">
        <v>1955</v>
      </c>
      <c r="F2802" s="32" t="str">
        <f>VLOOKUP(E2802,Grupo!A:B,2,0)</f>
        <v>_TMX 06-10 m</v>
      </c>
      <c r="G2802" s="1">
        <v>1</v>
      </c>
      <c r="H2802" s="1">
        <v>42430</v>
      </c>
      <c r="I2802" s="2">
        <v>41775</v>
      </c>
      <c r="J2802" s="1">
        <v>16278</v>
      </c>
      <c r="K2802" s="3">
        <v>63000</v>
      </c>
      <c r="L2802" s="1">
        <v>8925</v>
      </c>
      <c r="M2802" s="1" t="s">
        <v>181</v>
      </c>
      <c r="N2802" s="1" t="s">
        <v>1195</v>
      </c>
    </row>
    <row r="2803" spans="1:14" x14ac:dyDescent="0.25">
      <c r="A2803" s="1">
        <v>10585</v>
      </c>
      <c r="B2803" s="1" t="s">
        <v>1078</v>
      </c>
      <c r="C2803" s="1" t="s">
        <v>79</v>
      </c>
      <c r="D2803" s="1">
        <v>34192</v>
      </c>
      <c r="E2803" s="1" t="s">
        <v>2949</v>
      </c>
      <c r="F2803" s="32" t="str">
        <f>VLOOKUP(E2803,Grupo!A:B,2,0)</f>
        <v>_Colhedoras</v>
      </c>
      <c r="G2803" s="1">
        <v>1</v>
      </c>
      <c r="H2803" s="1">
        <v>42048</v>
      </c>
      <c r="I2803" s="2">
        <v>41778</v>
      </c>
      <c r="J2803" s="1">
        <v>16300</v>
      </c>
      <c r="K2803" s="3">
        <v>41691.589999999997</v>
      </c>
      <c r="L2803" s="1">
        <v>8990</v>
      </c>
      <c r="M2803" s="1" t="s">
        <v>79</v>
      </c>
      <c r="N2803" s="1" t="s">
        <v>1816</v>
      </c>
    </row>
    <row r="2804" spans="1:14" x14ac:dyDescent="0.25">
      <c r="A2804" s="1">
        <v>10276</v>
      </c>
      <c r="B2804" s="1" t="s">
        <v>1014</v>
      </c>
      <c r="C2804" s="1" t="s">
        <v>4</v>
      </c>
      <c r="D2804" s="1">
        <v>47354</v>
      </c>
      <c r="E2804" s="1" t="s">
        <v>1956</v>
      </c>
      <c r="F2804" s="32" t="str">
        <f>VLOOKUP(E2804,Grupo!A:B,2,0)</f>
        <v>_TMX 02-5 m</v>
      </c>
      <c r="G2804" s="1">
        <v>1</v>
      </c>
      <c r="H2804" s="1">
        <v>41884</v>
      </c>
      <c r="I2804" s="2">
        <v>41778</v>
      </c>
      <c r="J2804" s="1">
        <v>16304</v>
      </c>
      <c r="K2804" s="3">
        <v>67300</v>
      </c>
      <c r="L2804" s="1">
        <v>8992</v>
      </c>
      <c r="M2804" s="1" t="s">
        <v>4</v>
      </c>
      <c r="N2804" s="1" t="s">
        <v>1219</v>
      </c>
    </row>
    <row r="2805" spans="1:14" x14ac:dyDescent="0.25">
      <c r="A2805" s="1">
        <v>10175</v>
      </c>
      <c r="B2805" s="1" t="s">
        <v>866</v>
      </c>
      <c r="C2805" s="1" t="s">
        <v>79</v>
      </c>
      <c r="D2805" s="1">
        <v>39036</v>
      </c>
      <c r="E2805" s="1" t="s">
        <v>2040</v>
      </c>
      <c r="F2805" s="32" t="e">
        <f>VLOOKUP(E2805,Grupo!A:B,2,0)</f>
        <v>#N/A</v>
      </c>
      <c r="G2805" s="1">
        <v>1</v>
      </c>
      <c r="H2805" s="1">
        <v>41423</v>
      </c>
      <c r="I2805" s="2">
        <v>41778</v>
      </c>
      <c r="J2805" s="1">
        <v>16307</v>
      </c>
      <c r="K2805" s="3">
        <v>138529.75</v>
      </c>
      <c r="L2805" s="1">
        <v>8977</v>
      </c>
      <c r="M2805" s="1" t="s">
        <v>79</v>
      </c>
      <c r="N2805" s="1" t="s">
        <v>1704</v>
      </c>
    </row>
    <row r="2806" spans="1:14" x14ac:dyDescent="0.25">
      <c r="A2806" s="1">
        <v>10993</v>
      </c>
      <c r="B2806" s="1" t="s">
        <v>1945</v>
      </c>
      <c r="C2806" s="1" t="s">
        <v>10</v>
      </c>
      <c r="D2806" s="1">
        <v>47083</v>
      </c>
      <c r="E2806" s="1" t="s">
        <v>1957</v>
      </c>
      <c r="F2806" s="32" t="str">
        <f>VLOOKUP(E2806,Grupo!A:B,2,0)</f>
        <v>_TMX 06-10 m</v>
      </c>
      <c r="G2806" s="1">
        <v>1</v>
      </c>
      <c r="H2806" s="1">
        <v>42406</v>
      </c>
      <c r="I2806" s="2">
        <v>41779</v>
      </c>
      <c r="J2806" s="1">
        <v>16315</v>
      </c>
      <c r="K2806" s="3">
        <v>107898.95</v>
      </c>
      <c r="L2806" s="1"/>
      <c r="M2806" s="1" t="s">
        <v>10</v>
      </c>
      <c r="N2806" s="1" t="s">
        <v>1946</v>
      </c>
    </row>
    <row r="2807" spans="1:14" x14ac:dyDescent="0.25">
      <c r="A2807" s="1">
        <v>1241</v>
      </c>
      <c r="B2807" s="1" t="s">
        <v>879</v>
      </c>
      <c r="C2807" s="1" t="s">
        <v>2</v>
      </c>
      <c r="D2807" s="1">
        <v>47774</v>
      </c>
      <c r="E2807" s="1" t="s">
        <v>1958</v>
      </c>
      <c r="F2807" s="32" t="str">
        <f>VLOOKUP(E2807,Grupo!A:B,2,0)</f>
        <v>_Rotormix_Mini</v>
      </c>
      <c r="G2807" s="1">
        <v>1</v>
      </c>
      <c r="H2807" s="1">
        <v>40754</v>
      </c>
      <c r="I2807" s="2">
        <v>41779</v>
      </c>
      <c r="J2807" s="1">
        <v>16323</v>
      </c>
      <c r="K2807" s="3">
        <v>33448</v>
      </c>
      <c r="L2807" s="1">
        <v>8807</v>
      </c>
      <c r="M2807" s="1" t="s">
        <v>2</v>
      </c>
      <c r="N2807" s="1" t="s">
        <v>1194</v>
      </c>
    </row>
    <row r="2808" spans="1:14" x14ac:dyDescent="0.25">
      <c r="A2808" s="1">
        <v>10727</v>
      </c>
      <c r="B2808" s="1" t="s">
        <v>1859</v>
      </c>
      <c r="C2808" s="1" t="s">
        <v>2</v>
      </c>
      <c r="D2808" s="1">
        <v>42247</v>
      </c>
      <c r="E2808" s="1" t="s">
        <v>2162</v>
      </c>
      <c r="F2808" s="32" t="str">
        <f>VLOOKUP(E2808,Grupo!A:B,2,0)</f>
        <v>_RX 15-20 m</v>
      </c>
      <c r="G2808" s="1">
        <v>1</v>
      </c>
      <c r="H2808" s="1">
        <v>41413</v>
      </c>
      <c r="I2808" s="2">
        <v>41779</v>
      </c>
      <c r="J2808" s="1">
        <v>16332</v>
      </c>
      <c r="K2808" s="3">
        <v>200000</v>
      </c>
      <c r="L2808" s="1">
        <v>8914</v>
      </c>
      <c r="M2808" s="1" t="s">
        <v>2</v>
      </c>
      <c r="N2808" s="1" t="s">
        <v>1301</v>
      </c>
    </row>
    <row r="2809" spans="1:14" x14ac:dyDescent="0.25">
      <c r="A2809" s="1">
        <v>7366</v>
      </c>
      <c r="B2809" s="1" t="s">
        <v>50</v>
      </c>
      <c r="C2809" s="1" t="s">
        <v>2</v>
      </c>
      <c r="D2809" s="1">
        <v>31744</v>
      </c>
      <c r="E2809" s="1" t="s">
        <v>1153</v>
      </c>
      <c r="F2809" s="32" t="str">
        <f>VLOOKUP(E2809,Grupo!A:B,2,0)</f>
        <v>_RX 0-11m</v>
      </c>
      <c r="G2809" s="1">
        <v>1</v>
      </c>
      <c r="H2809" s="1">
        <v>41309</v>
      </c>
      <c r="I2809" s="2">
        <v>41779</v>
      </c>
      <c r="J2809" s="1">
        <v>16331</v>
      </c>
      <c r="K2809" s="3">
        <v>73715</v>
      </c>
      <c r="L2809" s="1">
        <v>8919</v>
      </c>
      <c r="M2809" s="1" t="s">
        <v>2</v>
      </c>
      <c r="N2809" s="1" t="s">
        <v>1222</v>
      </c>
    </row>
    <row r="2810" spans="1:14" x14ac:dyDescent="0.25">
      <c r="A2810" s="1">
        <v>3767</v>
      </c>
      <c r="B2810" s="1" t="s">
        <v>513</v>
      </c>
      <c r="C2810" s="1" t="s">
        <v>29</v>
      </c>
      <c r="D2810" s="1">
        <v>45392</v>
      </c>
      <c r="E2810" s="1" t="s">
        <v>2006</v>
      </c>
      <c r="F2810" s="32" t="str">
        <f>VLOOKUP(E2810,Grupo!A:B,2,0)</f>
        <v>_TMX 12-15 m</v>
      </c>
      <c r="G2810" s="1">
        <v>1</v>
      </c>
      <c r="H2810" s="1">
        <v>41952</v>
      </c>
      <c r="I2810" s="2">
        <v>41779</v>
      </c>
      <c r="J2810" s="1">
        <v>16314</v>
      </c>
      <c r="K2810" s="3">
        <v>122200</v>
      </c>
      <c r="L2810" s="1">
        <v>8961</v>
      </c>
      <c r="M2810" s="1" t="s">
        <v>29</v>
      </c>
      <c r="N2810" s="1" t="s">
        <v>1256</v>
      </c>
    </row>
    <row r="2811" spans="1:14" x14ac:dyDescent="0.25">
      <c r="A2811" s="1">
        <v>880</v>
      </c>
      <c r="B2811" s="1" t="s">
        <v>215</v>
      </c>
      <c r="C2811" s="1" t="s">
        <v>4</v>
      </c>
      <c r="D2811" s="1">
        <v>47083</v>
      </c>
      <c r="E2811" s="1" t="s">
        <v>1957</v>
      </c>
      <c r="F2811" s="32" t="str">
        <f>VLOOKUP(E2811,Grupo!A:B,2,0)</f>
        <v>_TMX 06-10 m</v>
      </c>
      <c r="G2811" s="1">
        <v>1</v>
      </c>
      <c r="H2811" s="1">
        <v>42031</v>
      </c>
      <c r="I2811" s="2">
        <v>41779</v>
      </c>
      <c r="J2811" s="1">
        <v>16333</v>
      </c>
      <c r="K2811" s="3">
        <v>106055</v>
      </c>
      <c r="L2811" s="1">
        <v>8933</v>
      </c>
      <c r="M2811" s="1" t="s">
        <v>4</v>
      </c>
      <c r="N2811" s="1" t="s">
        <v>1259</v>
      </c>
    </row>
    <row r="2812" spans="1:14" x14ac:dyDescent="0.25">
      <c r="A2812" s="1">
        <v>10932</v>
      </c>
      <c r="B2812" s="1" t="s">
        <v>1947</v>
      </c>
      <c r="C2812" s="1" t="s">
        <v>77</v>
      </c>
      <c r="D2812" s="1">
        <v>45555</v>
      </c>
      <c r="E2812" s="1" t="s">
        <v>1158</v>
      </c>
      <c r="F2812" s="32" t="str">
        <f>VLOOKUP(E2812,Grupo!A:B,2,0)</f>
        <v>_Unimix</v>
      </c>
      <c r="G2812" s="1">
        <v>1</v>
      </c>
      <c r="H2812" s="1">
        <v>40865</v>
      </c>
      <c r="I2812" s="2">
        <v>41779</v>
      </c>
      <c r="J2812" s="1">
        <v>16330</v>
      </c>
      <c r="K2812" s="3">
        <v>27000</v>
      </c>
      <c r="L2812" s="1">
        <v>8131</v>
      </c>
      <c r="M2812" s="1" t="s">
        <v>77</v>
      </c>
      <c r="N2812" s="1" t="s">
        <v>1948</v>
      </c>
    </row>
    <row r="2813" spans="1:14" x14ac:dyDescent="0.25">
      <c r="A2813" s="1">
        <v>11044</v>
      </c>
      <c r="B2813" s="1" t="s">
        <v>1949</v>
      </c>
      <c r="C2813" s="1" t="s">
        <v>10</v>
      </c>
      <c r="D2813" s="1">
        <v>39219</v>
      </c>
      <c r="E2813" s="1" t="s">
        <v>1156</v>
      </c>
      <c r="F2813" s="32" t="str">
        <f>VLOOKUP(E2813,Grupo!A:B,2,0)</f>
        <v>_RX 15-20 m</v>
      </c>
      <c r="G2813" s="1">
        <v>1</v>
      </c>
      <c r="H2813" s="1">
        <v>42568</v>
      </c>
      <c r="I2813" s="2">
        <v>41780</v>
      </c>
      <c r="J2813" s="1">
        <v>16359</v>
      </c>
      <c r="K2813" s="3">
        <v>260000</v>
      </c>
      <c r="L2813" s="1">
        <v>8999</v>
      </c>
      <c r="M2813" s="1" t="s">
        <v>10</v>
      </c>
      <c r="N2813" s="1" t="s">
        <v>2095</v>
      </c>
    </row>
    <row r="2814" spans="1:14" x14ac:dyDescent="0.25">
      <c r="A2814" s="1">
        <v>7793</v>
      </c>
      <c r="B2814" s="1" t="s">
        <v>222</v>
      </c>
      <c r="C2814" s="1" t="s">
        <v>10</v>
      </c>
      <c r="D2814" s="1">
        <v>45803</v>
      </c>
      <c r="E2814" s="1" t="s">
        <v>1965</v>
      </c>
      <c r="F2814" s="32" t="str">
        <f>VLOOKUP(E2814,Grupo!A:B,2,0)</f>
        <v>_RX 25-27 M</v>
      </c>
      <c r="G2814" s="1">
        <v>1</v>
      </c>
      <c r="H2814" s="1">
        <v>42558</v>
      </c>
      <c r="I2814" s="2">
        <v>41780</v>
      </c>
      <c r="J2814" s="1">
        <v>16355</v>
      </c>
      <c r="K2814" s="3">
        <v>590000</v>
      </c>
      <c r="L2814" s="1">
        <v>9000</v>
      </c>
      <c r="M2814" s="1" t="s">
        <v>10</v>
      </c>
      <c r="N2814" s="1" t="s">
        <v>1337</v>
      </c>
    </row>
    <row r="2815" spans="1:14" x14ac:dyDescent="0.25">
      <c r="A2815" s="1">
        <v>7793</v>
      </c>
      <c r="B2815" s="1" t="s">
        <v>222</v>
      </c>
      <c r="C2815" s="1" t="s">
        <v>10</v>
      </c>
      <c r="D2815" s="1">
        <v>45803</v>
      </c>
      <c r="E2815" s="1" t="s">
        <v>1965</v>
      </c>
      <c r="F2815" s="32" t="str">
        <f>VLOOKUP(E2815,Grupo!A:B,2,0)</f>
        <v>_RX 25-27 M</v>
      </c>
      <c r="G2815" s="1">
        <v>1</v>
      </c>
      <c r="H2815" s="1">
        <v>42559</v>
      </c>
      <c r="I2815" s="2">
        <v>41780</v>
      </c>
      <c r="J2815" s="1">
        <v>16356</v>
      </c>
      <c r="K2815" s="3">
        <v>590000</v>
      </c>
      <c r="L2815" s="1">
        <v>9001</v>
      </c>
      <c r="M2815" s="1" t="s">
        <v>10</v>
      </c>
      <c r="N2815" s="1" t="s">
        <v>1337</v>
      </c>
    </row>
    <row r="2816" spans="1:14" x14ac:dyDescent="0.25">
      <c r="A2816" s="1">
        <v>7366</v>
      </c>
      <c r="B2816" s="1" t="s">
        <v>50</v>
      </c>
      <c r="C2816" s="1" t="s">
        <v>2</v>
      </c>
      <c r="D2816" s="1">
        <v>31744</v>
      </c>
      <c r="E2816" s="1" t="s">
        <v>1153</v>
      </c>
      <c r="F2816" s="32" t="str">
        <f>VLOOKUP(E2816,Grupo!A:B,2,0)</f>
        <v>_RX 0-11m</v>
      </c>
      <c r="G2816" s="1">
        <v>1</v>
      </c>
      <c r="H2816" s="1">
        <v>41304</v>
      </c>
      <c r="I2816" s="2">
        <v>41780</v>
      </c>
      <c r="J2816" s="1">
        <v>16339</v>
      </c>
      <c r="K2816" s="3">
        <v>78310.570000000007</v>
      </c>
      <c r="L2816" s="1">
        <v>8928</v>
      </c>
      <c r="M2816" s="1" t="s">
        <v>2</v>
      </c>
      <c r="N2816" s="1" t="s">
        <v>1222</v>
      </c>
    </row>
    <row r="2817" spans="1:14" x14ac:dyDescent="0.25">
      <c r="A2817" s="1">
        <v>10585</v>
      </c>
      <c r="B2817" s="1" t="s">
        <v>1078</v>
      </c>
      <c r="C2817" s="1" t="s">
        <v>79</v>
      </c>
      <c r="D2817" s="1">
        <v>47774</v>
      </c>
      <c r="E2817" s="1" t="s">
        <v>1958</v>
      </c>
      <c r="F2817" s="32" t="str">
        <f>VLOOKUP(E2817,Grupo!A:B,2,0)</f>
        <v>_Rotormix_Mini</v>
      </c>
      <c r="G2817" s="1">
        <v>1</v>
      </c>
      <c r="H2817" s="1">
        <v>41179</v>
      </c>
      <c r="I2817" s="2">
        <v>41781</v>
      </c>
      <c r="J2817" s="1">
        <v>16372</v>
      </c>
      <c r="K2817" s="3">
        <v>35157</v>
      </c>
      <c r="L2817" s="1">
        <v>8887</v>
      </c>
      <c r="M2817" s="1" t="s">
        <v>79</v>
      </c>
      <c r="N2817" s="1" t="s">
        <v>1816</v>
      </c>
    </row>
    <row r="2818" spans="1:14" x14ac:dyDescent="0.25">
      <c r="A2818" s="1">
        <v>11006</v>
      </c>
      <c r="B2818" s="1" t="s">
        <v>1950</v>
      </c>
      <c r="C2818" s="1" t="s">
        <v>4</v>
      </c>
      <c r="D2818" s="1">
        <v>47774</v>
      </c>
      <c r="E2818" s="1" t="s">
        <v>1958</v>
      </c>
      <c r="F2818" s="32" t="str">
        <f>VLOOKUP(E2818,Grupo!A:B,2,0)</f>
        <v>_Rotormix_Mini</v>
      </c>
      <c r="G2818" s="1">
        <v>1</v>
      </c>
      <c r="H2818" s="1">
        <v>41959</v>
      </c>
      <c r="I2818" s="2">
        <v>41781</v>
      </c>
      <c r="J2818" s="1">
        <v>16373</v>
      </c>
      <c r="K2818" s="3">
        <v>43880</v>
      </c>
      <c r="L2818" s="1">
        <v>9003</v>
      </c>
      <c r="M2818" s="1" t="s">
        <v>4</v>
      </c>
      <c r="N2818" s="1" t="s">
        <v>1951</v>
      </c>
    </row>
    <row r="2819" spans="1:14" x14ac:dyDescent="0.25">
      <c r="A2819" s="1">
        <v>1295</v>
      </c>
      <c r="B2819" s="1" t="s">
        <v>406</v>
      </c>
      <c r="C2819" s="1" t="s">
        <v>4</v>
      </c>
      <c r="D2819" s="1">
        <v>47162</v>
      </c>
      <c r="E2819" s="1" t="s">
        <v>2023</v>
      </c>
      <c r="F2819" s="32" t="str">
        <f>VLOOKUP(E2819,Grupo!A:B,2,0)</f>
        <v>_TMX 06-10 m</v>
      </c>
      <c r="G2819" s="1">
        <v>1</v>
      </c>
      <c r="H2819" s="1">
        <v>41604</v>
      </c>
      <c r="I2819" s="2">
        <v>41781</v>
      </c>
      <c r="J2819" s="1">
        <v>16363</v>
      </c>
      <c r="K2819" s="3">
        <v>103000</v>
      </c>
      <c r="L2819" s="1">
        <v>8949</v>
      </c>
      <c r="M2819" s="1" t="s">
        <v>4</v>
      </c>
      <c r="N2819" s="1" t="s">
        <v>1292</v>
      </c>
    </row>
    <row r="2820" spans="1:14" x14ac:dyDescent="0.25">
      <c r="A2820" s="1">
        <v>10711</v>
      </c>
      <c r="B2820" s="1" t="s">
        <v>1098</v>
      </c>
      <c r="C2820" s="1" t="s">
        <v>29</v>
      </c>
      <c r="D2820" s="1">
        <v>40757</v>
      </c>
      <c r="E2820" s="1" t="s">
        <v>1154</v>
      </c>
      <c r="F2820" s="32" t="str">
        <f>VLOOKUP(E2820,Grupo!A:B,2,0)</f>
        <v>_RX 0-11m</v>
      </c>
      <c r="G2820" s="1">
        <v>1</v>
      </c>
      <c r="H2820" s="1">
        <v>41703</v>
      </c>
      <c r="I2820" s="2">
        <v>41782</v>
      </c>
      <c r="J2820" s="1">
        <v>16381</v>
      </c>
      <c r="K2820" s="3">
        <v>93608</v>
      </c>
      <c r="L2820" s="1">
        <v>8987</v>
      </c>
      <c r="M2820" s="1" t="s">
        <v>29</v>
      </c>
      <c r="N2820" s="1" t="s">
        <v>1335</v>
      </c>
    </row>
    <row r="2821" spans="1:14" x14ac:dyDescent="0.25">
      <c r="A2821" s="1">
        <v>10711</v>
      </c>
      <c r="B2821" s="1" t="s">
        <v>1098</v>
      </c>
      <c r="C2821" s="1" t="s">
        <v>29</v>
      </c>
      <c r="D2821" s="1">
        <v>40757</v>
      </c>
      <c r="E2821" s="1" t="s">
        <v>1154</v>
      </c>
      <c r="F2821" s="32" t="str">
        <f>VLOOKUP(E2821,Grupo!A:B,2,0)</f>
        <v>_RX 0-11m</v>
      </c>
      <c r="G2821" s="1">
        <v>1</v>
      </c>
      <c r="H2821" s="1">
        <v>41706</v>
      </c>
      <c r="I2821" s="2">
        <v>41782</v>
      </c>
      <c r="J2821" s="1">
        <v>16382</v>
      </c>
      <c r="K2821" s="3">
        <v>93608</v>
      </c>
      <c r="L2821" s="1">
        <v>8946</v>
      </c>
      <c r="M2821" s="1" t="s">
        <v>29</v>
      </c>
      <c r="N2821" s="1" t="s">
        <v>1952</v>
      </c>
    </row>
    <row r="2822" spans="1:14" x14ac:dyDescent="0.25">
      <c r="A2822" s="1">
        <v>10727</v>
      </c>
      <c r="B2822" s="1" t="s">
        <v>1859</v>
      </c>
      <c r="C2822" s="1" t="s">
        <v>2</v>
      </c>
      <c r="D2822" s="1">
        <v>47164</v>
      </c>
      <c r="E2822" s="1" t="s">
        <v>1955</v>
      </c>
      <c r="F2822" s="32" t="str">
        <f>VLOOKUP(E2822,Grupo!A:B,2,0)</f>
        <v>_TMX 06-10 m</v>
      </c>
      <c r="G2822" s="1">
        <v>1</v>
      </c>
      <c r="H2822" s="1">
        <v>41993</v>
      </c>
      <c r="I2822" s="2">
        <v>41782</v>
      </c>
      <c r="J2822" s="1">
        <v>16383</v>
      </c>
      <c r="K2822" s="3">
        <v>61690</v>
      </c>
      <c r="L2822" s="1">
        <v>8915</v>
      </c>
      <c r="M2822" s="1" t="s">
        <v>2</v>
      </c>
      <c r="N2822" s="1" t="s">
        <v>1301</v>
      </c>
    </row>
    <row r="2823" spans="1:14" x14ac:dyDescent="0.25">
      <c r="A2823" s="1">
        <v>1295</v>
      </c>
      <c r="B2823" s="1" t="s">
        <v>406</v>
      </c>
      <c r="C2823" s="1" t="s">
        <v>2</v>
      </c>
      <c r="D2823" s="1">
        <v>40526</v>
      </c>
      <c r="E2823" s="1" t="s">
        <v>1151</v>
      </c>
      <c r="F2823" s="32" t="str">
        <f>VLOOKUP(E2823,Grupo!A:B,2,0)</f>
        <v>_RX 0-11m</v>
      </c>
      <c r="G2823" s="1">
        <v>1</v>
      </c>
      <c r="H2823" s="1">
        <v>41764</v>
      </c>
      <c r="I2823" s="2">
        <v>41786</v>
      </c>
      <c r="J2823" s="1">
        <v>16401</v>
      </c>
      <c r="K2823" s="3">
        <v>129783.67</v>
      </c>
      <c r="L2823" s="1">
        <v>9008</v>
      </c>
      <c r="M2823" s="1" t="s">
        <v>2</v>
      </c>
      <c r="N2823" s="1" t="s">
        <v>1355</v>
      </c>
    </row>
    <row r="2824" spans="1:14" x14ac:dyDescent="0.25">
      <c r="A2824" s="1">
        <v>2595</v>
      </c>
      <c r="B2824" s="1" t="s">
        <v>393</v>
      </c>
      <c r="C2824" s="1" t="s">
        <v>79</v>
      </c>
      <c r="D2824" s="1">
        <v>47354</v>
      </c>
      <c r="E2824" s="1" t="s">
        <v>1956</v>
      </c>
      <c r="F2824" s="32" t="str">
        <f>VLOOKUP(E2824,Grupo!A:B,2,0)</f>
        <v>_TMX 02-5 m</v>
      </c>
      <c r="G2824" s="1">
        <v>1</v>
      </c>
      <c r="H2824" s="1">
        <v>41880</v>
      </c>
      <c r="I2824" s="2">
        <v>41786</v>
      </c>
      <c r="J2824" s="1">
        <v>16408</v>
      </c>
      <c r="K2824" s="3">
        <v>68000</v>
      </c>
      <c r="L2824" s="1"/>
      <c r="M2824" s="1" t="s">
        <v>79</v>
      </c>
      <c r="N2824" s="1" t="s">
        <v>1452</v>
      </c>
    </row>
    <row r="2825" spans="1:14" x14ac:dyDescent="0.25">
      <c r="A2825" s="1">
        <v>2320</v>
      </c>
      <c r="B2825" s="1" t="s">
        <v>321</v>
      </c>
      <c r="C2825" s="1" t="s">
        <v>79</v>
      </c>
      <c r="D2825" s="1">
        <v>46231</v>
      </c>
      <c r="E2825" s="1" t="s">
        <v>1164</v>
      </c>
      <c r="F2825" s="32" t="str">
        <f>VLOOKUP(E2825,Grupo!A:B,2,0)</f>
        <v>_Colhedoras</v>
      </c>
      <c r="G2825" s="1">
        <v>1</v>
      </c>
      <c r="H2825" s="1">
        <v>41457</v>
      </c>
      <c r="I2825" s="2">
        <v>41787</v>
      </c>
      <c r="J2825" s="1">
        <v>16426</v>
      </c>
      <c r="K2825" s="3">
        <v>32017</v>
      </c>
      <c r="L2825" s="1">
        <v>9009</v>
      </c>
      <c r="M2825" s="1" t="s">
        <v>79</v>
      </c>
      <c r="N2825" s="1" t="s">
        <v>1406</v>
      </c>
    </row>
    <row r="2826" spans="1:14" x14ac:dyDescent="0.25">
      <c r="A2826" s="1">
        <v>2190</v>
      </c>
      <c r="B2826" s="1" t="s">
        <v>885</v>
      </c>
      <c r="C2826" s="1" t="s">
        <v>4</v>
      </c>
      <c r="D2826" s="1">
        <v>47354</v>
      </c>
      <c r="E2826" s="1" t="s">
        <v>1956</v>
      </c>
      <c r="F2826" s="32" t="str">
        <f>VLOOKUP(E2826,Grupo!A:B,2,0)</f>
        <v>_TMX 02-5 m</v>
      </c>
      <c r="G2826" s="1">
        <v>1</v>
      </c>
      <c r="H2826" s="1">
        <v>42059</v>
      </c>
      <c r="I2826" s="2">
        <v>41787</v>
      </c>
      <c r="J2826" s="1">
        <v>16425</v>
      </c>
      <c r="K2826" s="3">
        <v>63860</v>
      </c>
      <c r="L2826" s="1">
        <v>8936</v>
      </c>
      <c r="M2826" s="1" t="s">
        <v>4</v>
      </c>
      <c r="N2826" s="1" t="s">
        <v>1714</v>
      </c>
    </row>
    <row r="2827" spans="1:14" x14ac:dyDescent="0.25">
      <c r="A2827" s="1">
        <v>7366</v>
      </c>
      <c r="B2827" s="1" t="s">
        <v>50</v>
      </c>
      <c r="C2827" s="1" t="s">
        <v>2</v>
      </c>
      <c r="D2827" s="1">
        <v>31744</v>
      </c>
      <c r="E2827" s="1" t="s">
        <v>1153</v>
      </c>
      <c r="F2827" s="32" t="str">
        <f>VLOOKUP(E2827,Grupo!A:B,2,0)</f>
        <v>_RX 0-11m</v>
      </c>
      <c r="G2827" s="1">
        <v>1</v>
      </c>
      <c r="H2827" s="1">
        <v>41310</v>
      </c>
      <c r="I2827" s="2">
        <v>41788</v>
      </c>
      <c r="J2827" s="1">
        <v>16433</v>
      </c>
      <c r="K2827" s="3">
        <v>73715</v>
      </c>
      <c r="L2827" s="1">
        <v>9002</v>
      </c>
      <c r="M2827" s="1" t="s">
        <v>2</v>
      </c>
      <c r="N2827" s="1" t="s">
        <v>1222</v>
      </c>
    </row>
    <row r="2828" spans="1:14" x14ac:dyDescent="0.25">
      <c r="A2828" s="1">
        <v>7901</v>
      </c>
      <c r="B2828" s="1" t="s">
        <v>1882</v>
      </c>
      <c r="C2828" s="1" t="s">
        <v>4</v>
      </c>
      <c r="D2828" s="1">
        <v>40526</v>
      </c>
      <c r="E2828" s="1" t="s">
        <v>1151</v>
      </c>
      <c r="F2828" s="32" t="str">
        <f>VLOOKUP(E2828,Grupo!A:B,2,0)</f>
        <v>_RX 0-11m</v>
      </c>
      <c r="G2828" s="1">
        <v>1</v>
      </c>
      <c r="H2828" s="1">
        <v>41921</v>
      </c>
      <c r="I2828" s="2">
        <v>41789</v>
      </c>
      <c r="J2828" s="1">
        <v>16448</v>
      </c>
      <c r="K2828" s="3">
        <v>120000</v>
      </c>
      <c r="L2828" s="1">
        <v>9015</v>
      </c>
      <c r="M2828" s="1" t="s">
        <v>4</v>
      </c>
      <c r="N2828" s="1" t="s">
        <v>1305</v>
      </c>
    </row>
    <row r="2829" spans="1:14" x14ac:dyDescent="0.25">
      <c r="A2829" s="1">
        <v>10711</v>
      </c>
      <c r="B2829" s="1" t="s">
        <v>1098</v>
      </c>
      <c r="C2829" s="1" t="s">
        <v>29</v>
      </c>
      <c r="D2829" s="1">
        <v>40526</v>
      </c>
      <c r="E2829" s="1" t="s">
        <v>1151</v>
      </c>
      <c r="F2829" s="32" t="str">
        <f>VLOOKUP(E2829,Grupo!A:B,2,0)</f>
        <v>_RX 0-11m</v>
      </c>
      <c r="G2829" s="1">
        <v>1</v>
      </c>
      <c r="H2829" s="1">
        <v>41704</v>
      </c>
      <c r="I2829" s="2">
        <v>41789</v>
      </c>
      <c r="J2829" s="1">
        <v>16453</v>
      </c>
      <c r="K2829" s="3">
        <v>120984</v>
      </c>
      <c r="L2829" s="1">
        <v>8988</v>
      </c>
      <c r="M2829" s="1" t="s">
        <v>29</v>
      </c>
      <c r="N2829" s="1" t="s">
        <v>1335</v>
      </c>
    </row>
    <row r="2830" spans="1:14" x14ac:dyDescent="0.25">
      <c r="A2830" s="1">
        <v>1295</v>
      </c>
      <c r="B2830" s="1" t="s">
        <v>406</v>
      </c>
      <c r="C2830" s="1" t="s">
        <v>2</v>
      </c>
      <c r="D2830" s="1">
        <v>31744</v>
      </c>
      <c r="E2830" s="1" t="s">
        <v>1153</v>
      </c>
      <c r="F2830" s="32" t="str">
        <f>VLOOKUP(E2830,Grupo!A:B,2,0)</f>
        <v>_RX 0-11m</v>
      </c>
      <c r="G2830" s="1">
        <v>1</v>
      </c>
      <c r="H2830" s="1">
        <v>41768</v>
      </c>
      <c r="I2830" s="2">
        <v>41789</v>
      </c>
      <c r="J2830" s="1">
        <v>16451</v>
      </c>
      <c r="K2830" s="3">
        <v>82444</v>
      </c>
      <c r="L2830" s="1">
        <v>9005</v>
      </c>
      <c r="M2830" s="1" t="s">
        <v>2</v>
      </c>
      <c r="N2830" s="1" t="s">
        <v>1441</v>
      </c>
    </row>
    <row r="2831" spans="1:14" x14ac:dyDescent="0.25">
      <c r="A2831" s="1">
        <v>1046</v>
      </c>
      <c r="B2831" s="1" t="s">
        <v>37</v>
      </c>
      <c r="C2831" s="1" t="s">
        <v>29</v>
      </c>
      <c r="D2831" s="1">
        <v>47412</v>
      </c>
      <c r="E2831" s="32" t="s">
        <v>2941</v>
      </c>
      <c r="F2831" s="32" t="str">
        <f>VLOOKUP(E2831,Grupo!A:B,2,0)</f>
        <v>_VM 2-8 m</v>
      </c>
      <c r="G2831" s="1">
        <v>1</v>
      </c>
      <c r="H2831" s="1">
        <v>42223</v>
      </c>
      <c r="I2831" s="2">
        <v>41789</v>
      </c>
      <c r="J2831" s="1">
        <v>16456</v>
      </c>
      <c r="K2831" s="3">
        <v>59907.85</v>
      </c>
      <c r="L2831" s="1">
        <v>8991</v>
      </c>
      <c r="M2831" s="1" t="s">
        <v>29</v>
      </c>
      <c r="N2831" s="1" t="s">
        <v>1213</v>
      </c>
    </row>
    <row r="2832" spans="1:14" x14ac:dyDescent="0.25">
      <c r="A2832" s="1">
        <v>1046</v>
      </c>
      <c r="B2832" s="1" t="s">
        <v>37</v>
      </c>
      <c r="C2832" s="1" t="s">
        <v>29</v>
      </c>
      <c r="D2832" s="1">
        <v>47412</v>
      </c>
      <c r="E2832" s="32" t="s">
        <v>2941</v>
      </c>
      <c r="F2832" s="32" t="str">
        <f>VLOOKUP(E2832,Grupo!A:B,2,0)</f>
        <v>_VM 2-8 m</v>
      </c>
      <c r="G2832" s="1">
        <v>1</v>
      </c>
      <c r="H2832" s="1">
        <v>42395</v>
      </c>
      <c r="I2832" s="2">
        <v>41789</v>
      </c>
      <c r="J2832" s="1">
        <v>16457</v>
      </c>
      <c r="K2832" s="3">
        <v>58907.85</v>
      </c>
      <c r="L2832" s="1">
        <v>9012</v>
      </c>
      <c r="M2832" s="1" t="s">
        <v>29</v>
      </c>
      <c r="N2832" s="1" t="s">
        <v>1213</v>
      </c>
    </row>
    <row r="2833" spans="1:14" x14ac:dyDescent="0.25">
      <c r="A2833" s="1">
        <v>10585</v>
      </c>
      <c r="B2833" s="1" t="s">
        <v>1078</v>
      </c>
      <c r="C2833" s="1" t="s">
        <v>79</v>
      </c>
      <c r="D2833" s="1">
        <v>47083</v>
      </c>
      <c r="E2833" s="1" t="s">
        <v>1957</v>
      </c>
      <c r="F2833" s="32" t="str">
        <f>VLOOKUP(E2833,Grupo!A:B,2,0)</f>
        <v>_TMX 06-10 m</v>
      </c>
      <c r="G2833" s="1">
        <v>1</v>
      </c>
      <c r="H2833" s="1">
        <v>42046</v>
      </c>
      <c r="I2833" s="2">
        <v>41792</v>
      </c>
      <c r="J2833" s="1">
        <v>16477</v>
      </c>
      <c r="K2833" s="3">
        <v>102872.56</v>
      </c>
      <c r="L2833" s="1">
        <v>8995</v>
      </c>
      <c r="M2833" s="1" t="s">
        <v>79</v>
      </c>
      <c r="N2833" s="1" t="s">
        <v>1816</v>
      </c>
    </row>
    <row r="2834" spans="1:14" x14ac:dyDescent="0.25">
      <c r="A2834" s="1">
        <v>1295</v>
      </c>
      <c r="B2834" s="1" t="s">
        <v>406</v>
      </c>
      <c r="C2834" s="1" t="s">
        <v>2</v>
      </c>
      <c r="D2834" s="1">
        <v>31744</v>
      </c>
      <c r="E2834" s="1" t="s">
        <v>1153</v>
      </c>
      <c r="F2834" s="32" t="str">
        <f>VLOOKUP(E2834,Grupo!A:B,2,0)</f>
        <v>_RX 0-11m</v>
      </c>
      <c r="G2834" s="1">
        <v>1</v>
      </c>
      <c r="H2834" s="1">
        <v>41767</v>
      </c>
      <c r="I2834" s="2">
        <v>41793</v>
      </c>
      <c r="J2834" s="1">
        <v>16488</v>
      </c>
      <c r="K2834" s="3">
        <v>82444</v>
      </c>
      <c r="L2834" s="1">
        <v>9004</v>
      </c>
      <c r="M2834" s="1" t="s">
        <v>2</v>
      </c>
      <c r="N2834" s="1" t="s">
        <v>1590</v>
      </c>
    </row>
    <row r="2835" spans="1:14" x14ac:dyDescent="0.25">
      <c r="A2835" s="1">
        <v>2320</v>
      </c>
      <c r="B2835" s="1" t="s">
        <v>321</v>
      </c>
      <c r="C2835" s="1" t="s">
        <v>79</v>
      </c>
      <c r="D2835" s="1">
        <v>47412</v>
      </c>
      <c r="E2835" s="32" t="s">
        <v>2941</v>
      </c>
      <c r="F2835" s="32" t="str">
        <f>VLOOKUP(E2835,Grupo!A:B,2,0)</f>
        <v>_VM 2-8 m</v>
      </c>
      <c r="G2835" s="1">
        <v>1</v>
      </c>
      <c r="H2835" s="1">
        <v>42806</v>
      </c>
      <c r="I2835" s="2">
        <v>41793</v>
      </c>
      <c r="J2835" s="1">
        <v>16497</v>
      </c>
      <c r="K2835" s="3">
        <v>3000</v>
      </c>
      <c r="L2835" s="1"/>
      <c r="M2835" s="1" t="s">
        <v>79</v>
      </c>
      <c r="N2835" s="1" t="s">
        <v>1406</v>
      </c>
    </row>
    <row r="2836" spans="1:14" x14ac:dyDescent="0.25">
      <c r="A2836" s="1">
        <v>880</v>
      </c>
      <c r="B2836" s="1" t="s">
        <v>215</v>
      </c>
      <c r="C2836" s="1" t="s">
        <v>4</v>
      </c>
      <c r="D2836" s="1">
        <v>47354</v>
      </c>
      <c r="E2836" s="1" t="s">
        <v>1956</v>
      </c>
      <c r="F2836" s="32" t="str">
        <f>VLOOKUP(E2836,Grupo!A:B,2,0)</f>
        <v>_TMX 02-5 m</v>
      </c>
      <c r="G2836" s="1">
        <v>1</v>
      </c>
      <c r="H2836" s="1">
        <v>42100</v>
      </c>
      <c r="I2836" s="2">
        <v>41794</v>
      </c>
      <c r="J2836" s="1">
        <v>16509</v>
      </c>
      <c r="K2836" s="3">
        <v>62544</v>
      </c>
      <c r="L2836" s="1">
        <v>9020</v>
      </c>
      <c r="M2836" s="1" t="s">
        <v>4</v>
      </c>
      <c r="N2836" s="1" t="s">
        <v>1259</v>
      </c>
    </row>
    <row r="2837" spans="1:14" x14ac:dyDescent="0.25">
      <c r="A2837" s="1">
        <v>10996</v>
      </c>
      <c r="B2837" s="1" t="s">
        <v>1940</v>
      </c>
      <c r="C2837" s="1" t="s">
        <v>4</v>
      </c>
      <c r="D2837" s="1">
        <v>47354</v>
      </c>
      <c r="E2837" s="1" t="s">
        <v>1956</v>
      </c>
      <c r="F2837" s="32" t="str">
        <f>VLOOKUP(E2837,Grupo!A:B,2,0)</f>
        <v>_TMX 02-5 m</v>
      </c>
      <c r="G2837" s="1">
        <v>1</v>
      </c>
      <c r="H2837" s="1">
        <v>42402</v>
      </c>
      <c r="I2837" s="2">
        <v>41794</v>
      </c>
      <c r="J2837" s="1">
        <v>16512</v>
      </c>
      <c r="K2837" s="3">
        <v>65836</v>
      </c>
      <c r="L2837" s="1"/>
      <c r="M2837" s="1" t="s">
        <v>4</v>
      </c>
      <c r="N2837" s="1" t="s">
        <v>1562</v>
      </c>
    </row>
    <row r="2838" spans="1:14" x14ac:dyDescent="0.25">
      <c r="A2838" s="1">
        <v>880</v>
      </c>
      <c r="B2838" s="1" t="s">
        <v>215</v>
      </c>
      <c r="C2838" s="1" t="s">
        <v>4</v>
      </c>
      <c r="D2838" s="1">
        <v>47162</v>
      </c>
      <c r="E2838" s="1" t="s">
        <v>2023</v>
      </c>
      <c r="F2838" s="32" t="str">
        <f>VLOOKUP(E2838,Grupo!A:B,2,0)</f>
        <v>_TMX 06-10 m</v>
      </c>
      <c r="G2838" s="1">
        <v>1</v>
      </c>
      <c r="H2838" s="1">
        <v>42032</v>
      </c>
      <c r="I2838" s="2">
        <v>41794</v>
      </c>
      <c r="J2838" s="1">
        <v>16508</v>
      </c>
      <c r="K2838" s="3">
        <v>92494</v>
      </c>
      <c r="L2838" s="1">
        <v>8932</v>
      </c>
      <c r="M2838" s="1" t="s">
        <v>4</v>
      </c>
      <c r="N2838" s="1" t="s">
        <v>1259</v>
      </c>
    </row>
    <row r="2839" spans="1:14" x14ac:dyDescent="0.25">
      <c r="A2839" s="1">
        <v>11010</v>
      </c>
      <c r="B2839" s="1" t="s">
        <v>1953</v>
      </c>
      <c r="C2839" s="1" t="s">
        <v>67</v>
      </c>
      <c r="D2839" s="1">
        <v>40526</v>
      </c>
      <c r="E2839" s="1" t="s">
        <v>1151</v>
      </c>
      <c r="F2839" s="32" t="str">
        <f>VLOOKUP(E2839,Grupo!A:B,2,0)</f>
        <v>_RX 0-11m</v>
      </c>
      <c r="G2839" s="1">
        <v>1</v>
      </c>
      <c r="H2839" s="1">
        <v>42061</v>
      </c>
      <c r="I2839" s="2">
        <v>41795</v>
      </c>
      <c r="J2839" s="1">
        <v>16530</v>
      </c>
      <c r="K2839" s="3">
        <v>159000</v>
      </c>
      <c r="L2839" s="1">
        <v>9027</v>
      </c>
      <c r="M2839" s="1" t="s">
        <v>67</v>
      </c>
      <c r="N2839" s="1" t="s">
        <v>2096</v>
      </c>
    </row>
    <row r="2840" spans="1:14" x14ac:dyDescent="0.25">
      <c r="A2840" s="1">
        <v>1295</v>
      </c>
      <c r="B2840" s="1" t="s">
        <v>406</v>
      </c>
      <c r="C2840" s="1" t="s">
        <v>2</v>
      </c>
      <c r="D2840" s="1">
        <v>40757</v>
      </c>
      <c r="E2840" s="1" t="s">
        <v>1154</v>
      </c>
      <c r="F2840" s="32" t="str">
        <f>VLOOKUP(E2840,Grupo!A:B,2,0)</f>
        <v>_RX 0-11m</v>
      </c>
      <c r="G2840" s="1">
        <v>1</v>
      </c>
      <c r="H2840" s="1">
        <v>41923</v>
      </c>
      <c r="I2840" s="2">
        <v>41796</v>
      </c>
      <c r="J2840" s="1">
        <v>16534</v>
      </c>
      <c r="K2840" s="3">
        <v>94000</v>
      </c>
      <c r="L2840" s="1">
        <v>9026</v>
      </c>
      <c r="M2840" s="1" t="s">
        <v>2</v>
      </c>
      <c r="N2840" s="1" t="s">
        <v>1780</v>
      </c>
    </row>
    <row r="2841" spans="1:14" x14ac:dyDescent="0.25">
      <c r="A2841" s="1">
        <v>3256</v>
      </c>
      <c r="B2841" s="1" t="s">
        <v>1037</v>
      </c>
      <c r="C2841" s="1" t="s">
        <v>2</v>
      </c>
      <c r="D2841" s="1">
        <v>47160</v>
      </c>
      <c r="E2841" s="1" t="s">
        <v>1146</v>
      </c>
      <c r="F2841" s="32" t="str">
        <f>VLOOKUP(E2841,Grupo!A:B,2,0)</f>
        <v>_TMX 06-10 m</v>
      </c>
      <c r="G2841" s="1">
        <v>1</v>
      </c>
      <c r="H2841" s="1">
        <v>41883</v>
      </c>
      <c r="I2841" s="2">
        <v>41796</v>
      </c>
      <c r="J2841" s="1">
        <v>16544</v>
      </c>
      <c r="K2841" s="3">
        <v>79003</v>
      </c>
      <c r="L2841" s="1">
        <v>9006</v>
      </c>
      <c r="M2841" s="1" t="s">
        <v>2</v>
      </c>
      <c r="N2841" s="1" t="s">
        <v>1320</v>
      </c>
    </row>
    <row r="2842" spans="1:14" x14ac:dyDescent="0.25">
      <c r="A2842" s="1">
        <v>10276</v>
      </c>
      <c r="B2842" s="1" t="s">
        <v>1014</v>
      </c>
      <c r="C2842" s="1" t="s">
        <v>4</v>
      </c>
      <c r="D2842" s="1">
        <v>47083</v>
      </c>
      <c r="E2842" s="1" t="s">
        <v>1957</v>
      </c>
      <c r="F2842" s="32" t="str">
        <f>VLOOKUP(E2842,Grupo!A:B,2,0)</f>
        <v>_TMX 06-10 m</v>
      </c>
      <c r="G2842" s="1">
        <v>1</v>
      </c>
      <c r="H2842" s="1">
        <v>42056</v>
      </c>
      <c r="I2842" s="2">
        <v>41796</v>
      </c>
      <c r="J2842" s="1">
        <v>16546</v>
      </c>
      <c r="K2842" s="3">
        <v>111640</v>
      </c>
      <c r="L2842" s="1">
        <v>9029</v>
      </c>
      <c r="M2842" s="1" t="s">
        <v>4</v>
      </c>
      <c r="N2842" s="1" t="s">
        <v>1219</v>
      </c>
    </row>
    <row r="2843" spans="1:14" x14ac:dyDescent="0.25">
      <c r="A2843" s="1">
        <v>1046</v>
      </c>
      <c r="B2843" s="1" t="s">
        <v>325</v>
      </c>
      <c r="C2843" s="1" t="s">
        <v>29</v>
      </c>
      <c r="D2843" s="1">
        <v>47160</v>
      </c>
      <c r="E2843" s="1" t="s">
        <v>1146</v>
      </c>
      <c r="F2843" s="32" t="str">
        <f>VLOOKUP(E2843,Grupo!A:B,2,0)</f>
        <v>_TMX 06-10 m</v>
      </c>
      <c r="G2843" s="1">
        <v>1</v>
      </c>
      <c r="H2843" s="1">
        <v>42033</v>
      </c>
      <c r="I2843" s="2">
        <v>41801</v>
      </c>
      <c r="J2843" s="1">
        <v>16587</v>
      </c>
      <c r="K2843" s="3">
        <v>87512.75</v>
      </c>
      <c r="L2843" s="1">
        <v>8943</v>
      </c>
      <c r="M2843" s="1" t="s">
        <v>29</v>
      </c>
      <c r="N2843" s="1" t="s">
        <v>1272</v>
      </c>
    </row>
    <row r="2844" spans="1:14" x14ac:dyDescent="0.25">
      <c r="A2844" s="1">
        <v>9971</v>
      </c>
      <c r="B2844" s="1" t="s">
        <v>1036</v>
      </c>
      <c r="C2844" s="1" t="s">
        <v>4</v>
      </c>
      <c r="D2844" s="1">
        <v>47083</v>
      </c>
      <c r="E2844" s="1" t="s">
        <v>1957</v>
      </c>
      <c r="F2844" s="32" t="str">
        <f>VLOOKUP(E2844,Grupo!A:B,2,0)</f>
        <v>_TMX 06-10 m</v>
      </c>
      <c r="G2844" s="1">
        <v>1</v>
      </c>
      <c r="H2844" s="1">
        <v>42556</v>
      </c>
      <c r="I2844" s="2">
        <v>41801</v>
      </c>
      <c r="J2844" s="1">
        <v>16582</v>
      </c>
      <c r="K2844" s="3">
        <v>106058.52</v>
      </c>
      <c r="L2844" s="1">
        <v>9030</v>
      </c>
      <c r="M2844" s="1" t="s">
        <v>4</v>
      </c>
      <c r="N2844" s="1" t="s">
        <v>1794</v>
      </c>
    </row>
    <row r="2845" spans="1:14" x14ac:dyDescent="0.25">
      <c r="A2845" s="1">
        <v>9402</v>
      </c>
      <c r="B2845" s="1" t="s">
        <v>728</v>
      </c>
      <c r="C2845" s="1" t="s">
        <v>10</v>
      </c>
      <c r="D2845" s="1">
        <v>47160</v>
      </c>
      <c r="E2845" s="1" t="s">
        <v>1146</v>
      </c>
      <c r="F2845" s="32" t="str">
        <f>VLOOKUP(E2845,Grupo!A:B,2,0)</f>
        <v>_TMX 06-10 m</v>
      </c>
      <c r="G2845" s="1">
        <v>1</v>
      </c>
      <c r="H2845" s="1">
        <v>42240</v>
      </c>
      <c r="I2845" s="2">
        <v>41802</v>
      </c>
      <c r="J2845" s="1">
        <v>16601</v>
      </c>
      <c r="K2845" s="3">
        <v>78347</v>
      </c>
      <c r="L2845" s="1">
        <v>9032</v>
      </c>
      <c r="M2845" s="1" t="s">
        <v>10</v>
      </c>
      <c r="N2845" s="1" t="s">
        <v>1439</v>
      </c>
    </row>
    <row r="2846" spans="1:14" x14ac:dyDescent="0.25">
      <c r="A2846" s="1">
        <v>10711</v>
      </c>
      <c r="B2846" s="1" t="s">
        <v>1098</v>
      </c>
      <c r="C2846" s="1" t="s">
        <v>29</v>
      </c>
      <c r="D2846" s="1">
        <v>46231</v>
      </c>
      <c r="E2846" s="1" t="s">
        <v>1164</v>
      </c>
      <c r="F2846" s="32" t="str">
        <f>VLOOKUP(E2846,Grupo!A:B,2,0)</f>
        <v>_Colhedoras</v>
      </c>
      <c r="G2846" s="1">
        <v>1</v>
      </c>
      <c r="H2846" s="1">
        <v>42000</v>
      </c>
      <c r="I2846" s="2">
        <v>41802</v>
      </c>
      <c r="J2846" s="1">
        <v>16592</v>
      </c>
      <c r="K2846" s="3">
        <v>33028</v>
      </c>
      <c r="L2846" s="1">
        <v>9016</v>
      </c>
      <c r="M2846" s="1" t="s">
        <v>29</v>
      </c>
      <c r="N2846" s="1" t="s">
        <v>1207</v>
      </c>
    </row>
    <row r="2847" spans="1:14" x14ac:dyDescent="0.25">
      <c r="A2847" s="1">
        <v>10770</v>
      </c>
      <c r="B2847" s="1" t="s">
        <v>1904</v>
      </c>
      <c r="C2847" s="1" t="s">
        <v>2</v>
      </c>
      <c r="D2847" s="1">
        <v>47544</v>
      </c>
      <c r="E2847" s="1" t="s">
        <v>2045</v>
      </c>
      <c r="F2847" s="32" t="str">
        <f>VLOOKUP(E2847,Grupo!A:B,2,0)</f>
        <v>_TMX 02-5 m</v>
      </c>
      <c r="G2847" s="1">
        <v>1</v>
      </c>
      <c r="H2847" s="1">
        <v>42525</v>
      </c>
      <c r="I2847" s="2">
        <v>41803</v>
      </c>
      <c r="J2847" s="1">
        <v>16615</v>
      </c>
      <c r="K2847" s="3">
        <v>53000</v>
      </c>
      <c r="L2847" s="1">
        <v>9042</v>
      </c>
      <c r="M2847" s="1" t="s">
        <v>2</v>
      </c>
      <c r="N2847" s="1" t="s">
        <v>1733</v>
      </c>
    </row>
    <row r="2848" spans="1:14" x14ac:dyDescent="0.25">
      <c r="A2848" s="1">
        <v>1295</v>
      </c>
      <c r="B2848" s="1" t="s">
        <v>406</v>
      </c>
      <c r="C2848" s="1" t="s">
        <v>4</v>
      </c>
      <c r="D2848" s="1">
        <v>47164</v>
      </c>
      <c r="E2848" s="1" t="s">
        <v>1955</v>
      </c>
      <c r="F2848" s="32" t="str">
        <f>VLOOKUP(E2848,Grupo!A:B,2,0)</f>
        <v>_TMX 06-10 m</v>
      </c>
      <c r="G2848" s="1">
        <v>1</v>
      </c>
      <c r="H2848" s="1">
        <v>42201</v>
      </c>
      <c r="I2848" s="2">
        <v>41803</v>
      </c>
      <c r="J2848" s="1">
        <v>16606</v>
      </c>
      <c r="K2848" s="3">
        <v>69630</v>
      </c>
      <c r="L2848" s="1">
        <v>9035</v>
      </c>
      <c r="M2848" s="1" t="s">
        <v>4</v>
      </c>
      <c r="N2848" s="1" t="s">
        <v>1315</v>
      </c>
    </row>
    <row r="2849" spans="1:14" x14ac:dyDescent="0.25">
      <c r="A2849" s="1">
        <v>880</v>
      </c>
      <c r="B2849" s="1" t="s">
        <v>215</v>
      </c>
      <c r="C2849" s="1" t="s">
        <v>4</v>
      </c>
      <c r="D2849" s="1">
        <v>47354</v>
      </c>
      <c r="E2849" s="1" t="s">
        <v>1956</v>
      </c>
      <c r="F2849" s="32" t="str">
        <f>VLOOKUP(E2849,Grupo!A:B,2,0)</f>
        <v>_TMX 02-5 m</v>
      </c>
      <c r="G2849" s="1">
        <v>1</v>
      </c>
      <c r="H2849" s="1">
        <v>42098</v>
      </c>
      <c r="I2849" s="2">
        <v>41806</v>
      </c>
      <c r="J2849" s="1">
        <v>16632</v>
      </c>
      <c r="K2849" s="3">
        <v>62544</v>
      </c>
      <c r="L2849" s="1">
        <v>9022</v>
      </c>
      <c r="M2849" s="1" t="s">
        <v>4</v>
      </c>
      <c r="N2849" s="1" t="s">
        <v>1259</v>
      </c>
    </row>
    <row r="2850" spans="1:14" x14ac:dyDescent="0.25">
      <c r="A2850" s="1">
        <v>880</v>
      </c>
      <c r="B2850" s="1" t="s">
        <v>215</v>
      </c>
      <c r="C2850" s="1" t="s">
        <v>4</v>
      </c>
      <c r="D2850" s="1">
        <v>47162</v>
      </c>
      <c r="E2850" s="1" t="s">
        <v>2023</v>
      </c>
      <c r="F2850" s="32" t="str">
        <f>VLOOKUP(E2850,Grupo!A:B,2,0)</f>
        <v>_TMX 06-10 m</v>
      </c>
      <c r="G2850" s="1">
        <v>1</v>
      </c>
      <c r="H2850" s="1">
        <v>42097</v>
      </c>
      <c r="I2850" s="2">
        <v>41806</v>
      </c>
      <c r="J2850" s="1">
        <v>16635</v>
      </c>
      <c r="K2850" s="3">
        <v>92500</v>
      </c>
      <c r="L2850" s="1">
        <v>9036</v>
      </c>
      <c r="M2850" s="1" t="s">
        <v>4</v>
      </c>
      <c r="N2850" s="1" t="s">
        <v>1259</v>
      </c>
    </row>
    <row r="2851" spans="1:14" x14ac:dyDescent="0.25">
      <c r="A2851" s="1">
        <v>10727</v>
      </c>
      <c r="B2851" s="1" t="s">
        <v>1859</v>
      </c>
      <c r="C2851" s="1" t="s">
        <v>2</v>
      </c>
      <c r="D2851" s="1">
        <v>47164</v>
      </c>
      <c r="E2851" s="1" t="s">
        <v>1955</v>
      </c>
      <c r="F2851" s="32" t="str">
        <f>VLOOKUP(E2851,Grupo!A:B,2,0)</f>
        <v>_TMX 06-10 m</v>
      </c>
      <c r="G2851" s="1">
        <v>1</v>
      </c>
      <c r="H2851" s="1">
        <v>42313</v>
      </c>
      <c r="I2851" s="2">
        <v>41806</v>
      </c>
      <c r="J2851" s="1">
        <v>16631</v>
      </c>
      <c r="K2851" s="3">
        <v>64500</v>
      </c>
      <c r="L2851" s="1">
        <v>9045</v>
      </c>
      <c r="M2851" s="1" t="s">
        <v>2</v>
      </c>
      <c r="N2851" s="1" t="s">
        <v>1301</v>
      </c>
    </row>
    <row r="2852" spans="1:14" x14ac:dyDescent="0.25">
      <c r="A2852" s="1">
        <v>10695</v>
      </c>
      <c r="B2852" s="1" t="s">
        <v>1099</v>
      </c>
      <c r="C2852" s="1" t="s">
        <v>1</v>
      </c>
      <c r="D2852" s="1">
        <v>40526</v>
      </c>
      <c r="E2852" s="1" t="s">
        <v>1151</v>
      </c>
      <c r="F2852" s="32" t="str">
        <f>VLOOKUP(E2852,Grupo!A:B,2,0)</f>
        <v>_RX 0-11m</v>
      </c>
      <c r="G2852" s="1">
        <v>1</v>
      </c>
      <c r="H2852" s="1">
        <v>42105</v>
      </c>
      <c r="I2852" s="2">
        <v>41808</v>
      </c>
      <c r="J2852" s="1">
        <v>16649</v>
      </c>
      <c r="K2852" s="3">
        <v>116000</v>
      </c>
      <c r="L2852" s="1">
        <v>9013</v>
      </c>
      <c r="M2852" s="1" t="s">
        <v>1</v>
      </c>
      <c r="N2852" s="1" t="s">
        <v>1278</v>
      </c>
    </row>
    <row r="2853" spans="1:14" x14ac:dyDescent="0.25">
      <c r="A2853" s="1">
        <v>7655</v>
      </c>
      <c r="B2853" s="1" t="s">
        <v>646</v>
      </c>
      <c r="C2853" s="1" t="s">
        <v>2</v>
      </c>
      <c r="D2853" s="1">
        <v>40526</v>
      </c>
      <c r="E2853" s="1" t="s">
        <v>1151</v>
      </c>
      <c r="F2853" s="32" t="str">
        <f>VLOOKUP(E2853,Grupo!A:B,2,0)</f>
        <v>_RX 0-11m</v>
      </c>
      <c r="G2853" s="1">
        <v>1</v>
      </c>
      <c r="H2853" s="1">
        <v>42469</v>
      </c>
      <c r="I2853" s="2">
        <v>41808</v>
      </c>
      <c r="J2853" s="1">
        <v>16642</v>
      </c>
      <c r="K2853" s="3">
        <v>127405.81</v>
      </c>
      <c r="L2853" s="1">
        <v>9033</v>
      </c>
      <c r="M2853" s="1" t="s">
        <v>2</v>
      </c>
      <c r="N2853" s="1" t="s">
        <v>1577</v>
      </c>
    </row>
    <row r="2854" spans="1:14" x14ac:dyDescent="0.25">
      <c r="A2854" s="1">
        <v>11042</v>
      </c>
      <c r="B2854" s="1" t="s">
        <v>2097</v>
      </c>
      <c r="C2854" s="1" t="s">
        <v>4</v>
      </c>
      <c r="D2854" s="1">
        <v>40526</v>
      </c>
      <c r="E2854" s="1" t="s">
        <v>1151</v>
      </c>
      <c r="F2854" s="32" t="str">
        <f>VLOOKUP(E2854,Grupo!A:B,2,0)</f>
        <v>_RX 0-11m</v>
      </c>
      <c r="G2854" s="1">
        <v>1</v>
      </c>
      <c r="H2854" s="1">
        <v>42539</v>
      </c>
      <c r="I2854" s="2">
        <v>41808</v>
      </c>
      <c r="J2854" s="1">
        <v>16646</v>
      </c>
      <c r="K2854" s="3">
        <v>150000</v>
      </c>
      <c r="L2854" s="1">
        <v>9052</v>
      </c>
      <c r="M2854" s="1" t="s">
        <v>4</v>
      </c>
      <c r="N2854" s="1" t="s">
        <v>2098</v>
      </c>
    </row>
    <row r="2855" spans="1:14" x14ac:dyDescent="0.25">
      <c r="A2855" s="1">
        <v>7655</v>
      </c>
      <c r="B2855" s="1" t="s">
        <v>646</v>
      </c>
      <c r="C2855" s="1" t="s">
        <v>2</v>
      </c>
      <c r="D2855" s="1">
        <v>47395</v>
      </c>
      <c r="E2855" s="1" t="s">
        <v>1954</v>
      </c>
      <c r="F2855" s="32" t="str">
        <f>VLOOKUP(E2855,Grupo!A:B,2,0)</f>
        <v>_TMX 02-5 m</v>
      </c>
      <c r="G2855" s="1">
        <v>1</v>
      </c>
      <c r="H2855" s="1">
        <v>42532</v>
      </c>
      <c r="I2855" s="2">
        <v>41808</v>
      </c>
      <c r="J2855" s="1">
        <v>16652</v>
      </c>
      <c r="K2855" s="3">
        <v>66700</v>
      </c>
      <c r="L2855" s="1">
        <v>8994</v>
      </c>
      <c r="M2855" s="1" t="s">
        <v>2</v>
      </c>
      <c r="N2855" s="1" t="s">
        <v>1577</v>
      </c>
    </row>
    <row r="2856" spans="1:14" x14ac:dyDescent="0.25">
      <c r="A2856" s="1">
        <v>9971</v>
      </c>
      <c r="B2856" s="1" t="s">
        <v>1036</v>
      </c>
      <c r="C2856" s="1" t="s">
        <v>4</v>
      </c>
      <c r="D2856" s="1">
        <v>40526</v>
      </c>
      <c r="E2856" s="1" t="s">
        <v>1151</v>
      </c>
      <c r="F2856" s="32" t="str">
        <f>VLOOKUP(E2856,Grupo!A:B,2,0)</f>
        <v>_RX 0-11m</v>
      </c>
      <c r="G2856" s="1">
        <v>1</v>
      </c>
      <c r="H2856" s="1">
        <v>42029</v>
      </c>
      <c r="I2856" s="2">
        <v>41810</v>
      </c>
      <c r="J2856" s="1">
        <v>16660</v>
      </c>
      <c r="K2856" s="3">
        <v>123440</v>
      </c>
      <c r="L2856" s="1">
        <v>9034</v>
      </c>
      <c r="M2856" s="1" t="s">
        <v>4</v>
      </c>
      <c r="N2856" s="1" t="s">
        <v>1794</v>
      </c>
    </row>
    <row r="2857" spans="1:14" x14ac:dyDescent="0.25">
      <c r="A2857" s="1">
        <v>11056</v>
      </c>
      <c r="B2857" s="1" t="s">
        <v>2268</v>
      </c>
      <c r="C2857" s="1" t="s">
        <v>1186</v>
      </c>
      <c r="D2857" s="1">
        <v>47412</v>
      </c>
      <c r="E2857" s="1" t="s">
        <v>2941</v>
      </c>
      <c r="F2857" s="32" t="str">
        <f>VLOOKUP(E2857,Grupo!A:B,2,0)</f>
        <v>_VM 2-8 m</v>
      </c>
      <c r="G2857" s="1">
        <v>1</v>
      </c>
      <c r="H2857" s="1">
        <v>42715</v>
      </c>
      <c r="I2857" s="2">
        <v>41810</v>
      </c>
      <c r="J2857" s="1">
        <v>16659</v>
      </c>
      <c r="K2857" s="3">
        <v>70000</v>
      </c>
      <c r="L2857" s="1">
        <v>9039</v>
      </c>
      <c r="M2857" s="1" t="s">
        <v>1186</v>
      </c>
      <c r="N2857" s="1" t="s">
        <v>2269</v>
      </c>
    </row>
    <row r="2858" spans="1:14" x14ac:dyDescent="0.25">
      <c r="A2858" s="1">
        <v>2320</v>
      </c>
      <c r="B2858" s="1" t="s">
        <v>321</v>
      </c>
      <c r="C2858" s="1" t="s">
        <v>79</v>
      </c>
      <c r="D2858" s="1">
        <v>46231</v>
      </c>
      <c r="E2858" s="1" t="s">
        <v>1164</v>
      </c>
      <c r="F2858" s="32" t="str">
        <f>VLOOKUP(E2858,Grupo!A:B,2,0)</f>
        <v>_Colhedoras</v>
      </c>
      <c r="G2858" s="1">
        <v>1</v>
      </c>
      <c r="H2858" s="1">
        <v>42002</v>
      </c>
      <c r="I2858" s="2">
        <v>41813</v>
      </c>
      <c r="J2858" s="1">
        <v>16673</v>
      </c>
      <c r="K2858" s="3">
        <v>32019</v>
      </c>
      <c r="L2858" s="1">
        <v>9028</v>
      </c>
      <c r="M2858" s="1" t="s">
        <v>79</v>
      </c>
      <c r="N2858" s="1" t="s">
        <v>1406</v>
      </c>
    </row>
    <row r="2859" spans="1:14" x14ac:dyDescent="0.25">
      <c r="A2859" s="1">
        <v>2320</v>
      </c>
      <c r="B2859" s="1" t="s">
        <v>321</v>
      </c>
      <c r="C2859" s="1" t="s">
        <v>79</v>
      </c>
      <c r="D2859" s="1">
        <v>46268</v>
      </c>
      <c r="E2859" s="1" t="s">
        <v>1985</v>
      </c>
      <c r="F2859" s="32" t="str">
        <f>VLOOKUP(E2859,Grupo!A:B,2,0)</f>
        <v>_Colhedoras</v>
      </c>
      <c r="G2859" s="1">
        <v>1</v>
      </c>
      <c r="H2859" s="1">
        <v>42022</v>
      </c>
      <c r="I2859" s="2">
        <v>41813</v>
      </c>
      <c r="J2859" s="1">
        <v>16674</v>
      </c>
      <c r="K2859" s="3">
        <v>27213</v>
      </c>
      <c r="L2859" s="1">
        <v>9053</v>
      </c>
      <c r="M2859" s="1" t="s">
        <v>79</v>
      </c>
      <c r="N2859" s="1" t="s">
        <v>1406</v>
      </c>
    </row>
    <row r="2860" spans="1:14" x14ac:dyDescent="0.25">
      <c r="A2860" s="1">
        <v>9470</v>
      </c>
      <c r="B2860" s="1" t="s">
        <v>1109</v>
      </c>
      <c r="C2860" s="1" t="s">
        <v>29</v>
      </c>
      <c r="D2860" s="1">
        <v>40757</v>
      </c>
      <c r="E2860" s="1" t="s">
        <v>1154</v>
      </c>
      <c r="F2860" s="32" t="str">
        <f>VLOOKUP(E2860,Grupo!A:B,2,0)</f>
        <v>_RX 0-11m</v>
      </c>
      <c r="G2860" s="1">
        <v>1</v>
      </c>
      <c r="H2860" s="1">
        <v>42104</v>
      </c>
      <c r="I2860" s="2">
        <v>41813</v>
      </c>
      <c r="J2860" s="1">
        <v>16681</v>
      </c>
      <c r="K2860" s="3">
        <v>97500</v>
      </c>
      <c r="L2860" s="1">
        <v>9056</v>
      </c>
      <c r="M2860" s="1" t="s">
        <v>29</v>
      </c>
      <c r="N2860" s="1" t="s">
        <v>1835</v>
      </c>
    </row>
    <row r="2861" spans="1:14" x14ac:dyDescent="0.25">
      <c r="A2861" s="1">
        <v>10934</v>
      </c>
      <c r="B2861" s="1" t="s">
        <v>2270</v>
      </c>
      <c r="C2861" s="1" t="s">
        <v>79</v>
      </c>
      <c r="D2861" s="1">
        <v>47354</v>
      </c>
      <c r="E2861" s="1" t="s">
        <v>1956</v>
      </c>
      <c r="F2861" s="32" t="str">
        <f>VLOOKUP(E2861,Grupo!A:B,2,0)</f>
        <v>_TMX 02-5 m</v>
      </c>
      <c r="G2861" s="1">
        <v>1</v>
      </c>
      <c r="H2861" s="1">
        <v>42096</v>
      </c>
      <c r="I2861" s="2">
        <v>41813</v>
      </c>
      <c r="J2861" s="1">
        <v>16677</v>
      </c>
      <c r="K2861" s="3">
        <v>63860.08</v>
      </c>
      <c r="L2861" s="1">
        <v>8974</v>
      </c>
      <c r="M2861" s="1" t="s">
        <v>79</v>
      </c>
      <c r="N2861" s="1" t="s">
        <v>2271</v>
      </c>
    </row>
    <row r="2862" spans="1:14" x14ac:dyDescent="0.25">
      <c r="A2862" s="1">
        <v>11011</v>
      </c>
      <c r="B2862" s="1" t="s">
        <v>2272</v>
      </c>
      <c r="C2862" s="1" t="s">
        <v>128</v>
      </c>
      <c r="D2862" s="1">
        <v>40526</v>
      </c>
      <c r="E2862" s="1" t="s">
        <v>1151</v>
      </c>
      <c r="F2862" s="32" t="str">
        <f>VLOOKUP(E2862,Grupo!A:B,2,0)</f>
        <v>_RX 0-11m</v>
      </c>
      <c r="G2862" s="1">
        <v>1</v>
      </c>
      <c r="H2862" s="1">
        <v>42118</v>
      </c>
      <c r="I2862" s="2">
        <v>41813</v>
      </c>
      <c r="J2862" s="1">
        <v>16678</v>
      </c>
      <c r="K2862" s="3">
        <v>141000</v>
      </c>
      <c r="L2862" s="1">
        <v>9038</v>
      </c>
      <c r="M2862" s="1" t="s">
        <v>128</v>
      </c>
      <c r="N2862" s="1" t="s">
        <v>1812</v>
      </c>
    </row>
    <row r="2863" spans="1:14" x14ac:dyDescent="0.25">
      <c r="A2863" s="1">
        <v>10958</v>
      </c>
      <c r="B2863" s="1" t="s">
        <v>1942</v>
      </c>
      <c r="C2863" s="1" t="s">
        <v>15</v>
      </c>
      <c r="D2863" s="1">
        <v>47412</v>
      </c>
      <c r="E2863" s="32" t="s">
        <v>2941</v>
      </c>
      <c r="F2863" s="32" t="str">
        <f>VLOOKUP(E2863,Grupo!A:B,2,0)</f>
        <v>_VM 2-8 m</v>
      </c>
      <c r="G2863" s="1">
        <v>1</v>
      </c>
      <c r="H2863" s="1">
        <v>42546</v>
      </c>
      <c r="I2863" s="2">
        <v>41814</v>
      </c>
      <c r="J2863" s="1">
        <v>16684</v>
      </c>
      <c r="K2863" s="3">
        <v>57615</v>
      </c>
      <c r="L2863" s="1">
        <v>9040</v>
      </c>
      <c r="M2863" s="1" t="s">
        <v>15</v>
      </c>
      <c r="N2863" s="1" t="s">
        <v>1802</v>
      </c>
    </row>
    <row r="2864" spans="1:14" x14ac:dyDescent="0.25">
      <c r="A2864" s="1">
        <v>10958</v>
      </c>
      <c r="B2864" s="1" t="s">
        <v>1942</v>
      </c>
      <c r="C2864" s="1" t="s">
        <v>15</v>
      </c>
      <c r="D2864" s="1">
        <v>31744</v>
      </c>
      <c r="E2864" s="1" t="s">
        <v>1153</v>
      </c>
      <c r="F2864" s="32" t="str">
        <f>VLOOKUP(E2864,Grupo!A:B,2,0)</f>
        <v>_RX 0-11m</v>
      </c>
      <c r="G2864" s="1">
        <v>1</v>
      </c>
      <c r="H2864" s="1">
        <v>42750</v>
      </c>
      <c r="I2864" s="2">
        <v>41814</v>
      </c>
      <c r="J2864" s="1">
        <v>16685</v>
      </c>
      <c r="K2864" s="3">
        <v>76550</v>
      </c>
      <c r="L2864" s="1">
        <v>9031</v>
      </c>
      <c r="M2864" s="1" t="s">
        <v>15</v>
      </c>
      <c r="N2864" s="1" t="s">
        <v>1802</v>
      </c>
    </row>
    <row r="2865" spans="1:14" x14ac:dyDescent="0.25">
      <c r="A2865" s="1">
        <v>10968</v>
      </c>
      <c r="B2865" s="1" t="s">
        <v>2273</v>
      </c>
      <c r="C2865" s="1" t="s">
        <v>750</v>
      </c>
      <c r="D2865" s="1">
        <v>46268</v>
      </c>
      <c r="E2865" s="1" t="s">
        <v>1985</v>
      </c>
      <c r="F2865" s="32" t="str">
        <f>VLOOKUP(E2865,Grupo!A:B,2,0)</f>
        <v>_Colhedoras</v>
      </c>
      <c r="G2865" s="1">
        <v>1</v>
      </c>
      <c r="H2865" s="1">
        <v>42736</v>
      </c>
      <c r="I2865" s="2">
        <v>41814</v>
      </c>
      <c r="J2865" s="1">
        <v>16690</v>
      </c>
      <c r="K2865" s="3">
        <v>27950</v>
      </c>
      <c r="L2865" s="1">
        <v>8939</v>
      </c>
      <c r="M2865" s="1" t="s">
        <v>750</v>
      </c>
      <c r="N2865" s="1" t="s">
        <v>2274</v>
      </c>
    </row>
    <row r="2866" spans="1:14" x14ac:dyDescent="0.25">
      <c r="A2866" s="1">
        <v>10977</v>
      </c>
      <c r="B2866" s="1" t="s">
        <v>2275</v>
      </c>
      <c r="C2866" s="1" t="s">
        <v>79</v>
      </c>
      <c r="D2866" s="1">
        <v>42752</v>
      </c>
      <c r="E2866" s="1" t="s">
        <v>1980</v>
      </c>
      <c r="F2866" s="32" t="e">
        <f>VLOOKUP(E2866,Grupo!A:B,2,0)</f>
        <v>#N/A</v>
      </c>
      <c r="G2866" s="1">
        <v>1</v>
      </c>
      <c r="H2866" s="1">
        <v>41473</v>
      </c>
      <c r="I2866" s="2">
        <v>41815</v>
      </c>
      <c r="J2866" s="1">
        <v>16708</v>
      </c>
      <c r="K2866" s="3">
        <v>233000</v>
      </c>
      <c r="L2866" s="1">
        <v>8965</v>
      </c>
      <c r="M2866" s="1" t="s">
        <v>79</v>
      </c>
      <c r="N2866" s="1" t="s">
        <v>2276</v>
      </c>
    </row>
    <row r="2867" spans="1:14" x14ac:dyDescent="0.25">
      <c r="A2867" s="1">
        <v>11047</v>
      </c>
      <c r="B2867" s="1" t="s">
        <v>2277</v>
      </c>
      <c r="C2867" s="1" t="s">
        <v>10</v>
      </c>
      <c r="D2867" s="1">
        <v>42540</v>
      </c>
      <c r="E2867" s="1" t="s">
        <v>2176</v>
      </c>
      <c r="F2867" s="32" t="str">
        <f>VLOOKUP(E2867,Grupo!A:B,2,0)</f>
        <v>_RX 25-27 M</v>
      </c>
      <c r="G2867" s="1">
        <v>1</v>
      </c>
      <c r="H2867" s="1">
        <v>42638</v>
      </c>
      <c r="I2867" s="2">
        <v>41817</v>
      </c>
      <c r="J2867" s="1">
        <v>16727</v>
      </c>
      <c r="K2867" s="3">
        <v>516428.28</v>
      </c>
      <c r="L2867" s="1">
        <v>9063</v>
      </c>
      <c r="M2867" s="1" t="s">
        <v>10</v>
      </c>
      <c r="N2867" s="1" t="s">
        <v>1191</v>
      </c>
    </row>
    <row r="2868" spans="1:14" x14ac:dyDescent="0.25">
      <c r="A2868" s="1">
        <v>1241</v>
      </c>
      <c r="B2868" s="1" t="s">
        <v>879</v>
      </c>
      <c r="C2868" s="1" t="s">
        <v>2</v>
      </c>
      <c r="D2868" s="1">
        <v>47774</v>
      </c>
      <c r="E2868" s="1" t="s">
        <v>1958</v>
      </c>
      <c r="F2868" s="32" t="str">
        <f>VLOOKUP(E2868,Grupo!A:B,2,0)</f>
        <v>_Rotormix_Mini</v>
      </c>
      <c r="G2868" s="1">
        <v>1</v>
      </c>
      <c r="H2868" s="1">
        <v>41035</v>
      </c>
      <c r="I2868" s="2">
        <v>41820</v>
      </c>
      <c r="J2868" s="1">
        <v>16752</v>
      </c>
      <c r="K2868" s="3">
        <v>33448</v>
      </c>
      <c r="L2868" s="1">
        <v>8865</v>
      </c>
      <c r="M2868" s="1" t="s">
        <v>2</v>
      </c>
      <c r="N2868" s="1" t="s">
        <v>1194</v>
      </c>
    </row>
    <row r="2869" spans="1:14" x14ac:dyDescent="0.25">
      <c r="A2869" s="1">
        <v>1295</v>
      </c>
      <c r="B2869" s="1" t="s">
        <v>406</v>
      </c>
      <c r="C2869" s="1" t="s">
        <v>4</v>
      </c>
      <c r="D2869" s="1">
        <v>31744</v>
      </c>
      <c r="E2869" s="1" t="s">
        <v>1153</v>
      </c>
      <c r="F2869" s="32" t="str">
        <f>VLOOKUP(E2869,Grupo!A:B,2,0)</f>
        <v>_RX 0-11m</v>
      </c>
      <c r="G2869" s="1">
        <v>1</v>
      </c>
      <c r="H2869" s="1">
        <v>42290</v>
      </c>
      <c r="I2869" s="2">
        <v>41820</v>
      </c>
      <c r="J2869" s="1">
        <v>16740</v>
      </c>
      <c r="K2869" s="3">
        <v>82000</v>
      </c>
      <c r="L2869" s="1">
        <v>9065</v>
      </c>
      <c r="M2869" s="1" t="s">
        <v>4</v>
      </c>
      <c r="N2869" s="1" t="s">
        <v>1219</v>
      </c>
    </row>
    <row r="2870" spans="1:14" x14ac:dyDescent="0.25">
      <c r="A2870" s="1">
        <v>9898</v>
      </c>
      <c r="B2870" s="1" t="s">
        <v>736</v>
      </c>
      <c r="C2870" s="1" t="s">
        <v>4</v>
      </c>
      <c r="D2870" s="1">
        <v>49341</v>
      </c>
      <c r="E2870" s="1" t="s">
        <v>2030</v>
      </c>
      <c r="F2870" s="32" t="str">
        <f>VLOOKUP(E2870,Grupo!A:B,2,0)</f>
        <v>_Distribuidor_Ester</v>
      </c>
      <c r="G2870" s="1">
        <v>1</v>
      </c>
      <c r="H2870" s="1">
        <v>42400</v>
      </c>
      <c r="I2870" s="2">
        <v>41820</v>
      </c>
      <c r="J2870" s="1">
        <v>16755</v>
      </c>
      <c r="K2870" s="3">
        <v>22743</v>
      </c>
      <c r="L2870" s="1">
        <v>9024</v>
      </c>
      <c r="M2870" s="1" t="s">
        <v>4</v>
      </c>
      <c r="N2870" s="1" t="s">
        <v>1629</v>
      </c>
    </row>
    <row r="2871" spans="1:14" x14ac:dyDescent="0.25">
      <c r="A2871" s="1">
        <v>10389</v>
      </c>
      <c r="B2871" s="1" t="s">
        <v>1040</v>
      </c>
      <c r="C2871" s="1" t="s">
        <v>79</v>
      </c>
      <c r="D2871" s="1">
        <v>47774</v>
      </c>
      <c r="E2871" s="1" t="s">
        <v>1958</v>
      </c>
      <c r="F2871" s="32" t="str">
        <f>VLOOKUP(E2871,Grupo!A:B,2,0)</f>
        <v>_Rotormix_Mini</v>
      </c>
      <c r="G2871" s="1">
        <v>1</v>
      </c>
      <c r="H2871" s="1">
        <v>42133</v>
      </c>
      <c r="I2871" s="2">
        <v>41820</v>
      </c>
      <c r="J2871" s="1">
        <v>16754</v>
      </c>
      <c r="K2871" s="3">
        <v>40187</v>
      </c>
      <c r="L2871" s="1">
        <v>8984</v>
      </c>
      <c r="M2871" s="1" t="s">
        <v>79</v>
      </c>
      <c r="N2871" s="1" t="s">
        <v>1796</v>
      </c>
    </row>
    <row r="2872" spans="1:14" x14ac:dyDescent="0.25">
      <c r="A2872" s="1">
        <v>11006</v>
      </c>
      <c r="B2872" s="1" t="s">
        <v>1950</v>
      </c>
      <c r="C2872" s="1" t="s">
        <v>4</v>
      </c>
      <c r="D2872" s="1">
        <v>47412</v>
      </c>
      <c r="E2872" s="32" t="s">
        <v>2941</v>
      </c>
      <c r="F2872" s="32" t="str">
        <f>VLOOKUP(E2872,Grupo!A:B,2,0)</f>
        <v>_VM 2-8 m</v>
      </c>
      <c r="G2872" s="1">
        <v>1</v>
      </c>
      <c r="H2872" s="1">
        <v>42534</v>
      </c>
      <c r="I2872" s="2">
        <v>41820</v>
      </c>
      <c r="J2872" s="1">
        <v>16750</v>
      </c>
      <c r="K2872" s="3">
        <v>63400</v>
      </c>
      <c r="L2872" s="1">
        <v>9062</v>
      </c>
      <c r="M2872" s="1" t="s">
        <v>4</v>
      </c>
      <c r="N2872" s="1" t="s">
        <v>1951</v>
      </c>
    </row>
    <row r="2873" spans="1:14" x14ac:dyDescent="0.25">
      <c r="A2873" s="1">
        <v>10997</v>
      </c>
      <c r="B2873" s="1" t="s">
        <v>908</v>
      </c>
      <c r="C2873" s="1" t="s">
        <v>10</v>
      </c>
      <c r="D2873" s="1">
        <v>40526</v>
      </c>
      <c r="E2873" s="1" t="s">
        <v>1151</v>
      </c>
      <c r="F2873" s="32" t="str">
        <f>VLOOKUP(E2873,Grupo!A:B,2,0)</f>
        <v>_RX 0-11m</v>
      </c>
      <c r="G2873" s="1">
        <v>1</v>
      </c>
      <c r="H2873" s="1">
        <v>42404</v>
      </c>
      <c r="I2873" s="2">
        <v>41821</v>
      </c>
      <c r="J2873" s="1">
        <v>16770</v>
      </c>
      <c r="K2873" s="3">
        <v>125590</v>
      </c>
      <c r="L2873" s="1">
        <v>9041</v>
      </c>
      <c r="M2873" s="1" t="s">
        <v>10</v>
      </c>
      <c r="N2873" s="1" t="s">
        <v>1286</v>
      </c>
    </row>
    <row r="2874" spans="1:14" x14ac:dyDescent="0.25">
      <c r="A2874" s="1">
        <v>10997</v>
      </c>
      <c r="B2874" s="1" t="s">
        <v>908</v>
      </c>
      <c r="C2874" s="1" t="s">
        <v>10</v>
      </c>
      <c r="D2874" s="1">
        <v>47354</v>
      </c>
      <c r="E2874" s="1" t="s">
        <v>1956</v>
      </c>
      <c r="F2874" s="32" t="str">
        <f>VLOOKUP(E2874,Grupo!A:B,2,0)</f>
        <v>_TMX 02-5 m</v>
      </c>
      <c r="G2874" s="1">
        <v>1</v>
      </c>
      <c r="H2874" s="1">
        <v>42407</v>
      </c>
      <c r="I2874" s="2">
        <v>41821</v>
      </c>
      <c r="J2874" s="1">
        <v>16771</v>
      </c>
      <c r="K2874" s="3">
        <v>67100</v>
      </c>
      <c r="L2874" s="1">
        <v>9043</v>
      </c>
      <c r="M2874" s="1" t="s">
        <v>10</v>
      </c>
      <c r="N2874" s="1" t="s">
        <v>1286</v>
      </c>
    </row>
    <row r="2875" spans="1:14" x14ac:dyDescent="0.25">
      <c r="A2875" s="1">
        <v>880</v>
      </c>
      <c r="B2875" s="1" t="s">
        <v>215</v>
      </c>
      <c r="C2875" s="1" t="s">
        <v>4</v>
      </c>
      <c r="D2875" s="1">
        <v>46986</v>
      </c>
      <c r="E2875" s="1" t="s">
        <v>2942</v>
      </c>
      <c r="F2875" s="32" t="str">
        <f>VLOOKUP(E2875,Grupo!A:B,2,0)</f>
        <v>_TMX 02-5 m</v>
      </c>
      <c r="G2875" s="1">
        <v>1</v>
      </c>
      <c r="H2875" s="1">
        <v>42531</v>
      </c>
      <c r="I2875" s="2">
        <v>41821</v>
      </c>
      <c r="J2875" s="1">
        <v>16761</v>
      </c>
      <c r="K2875" s="3">
        <v>84006</v>
      </c>
      <c r="L2875" s="1">
        <v>8929</v>
      </c>
      <c r="M2875" s="1" t="s">
        <v>4</v>
      </c>
      <c r="N2875" s="1" t="s">
        <v>1259</v>
      </c>
    </row>
    <row r="2876" spans="1:14" x14ac:dyDescent="0.25">
      <c r="A2876" s="1">
        <v>1179</v>
      </c>
      <c r="B2876" s="1" t="s">
        <v>908</v>
      </c>
      <c r="C2876" s="1" t="s">
        <v>4</v>
      </c>
      <c r="D2876" s="1">
        <v>47354</v>
      </c>
      <c r="E2876" s="1" t="s">
        <v>1956</v>
      </c>
      <c r="F2876" s="32" t="str">
        <f>VLOOKUP(E2876,Grupo!A:B,2,0)</f>
        <v>_TMX 02-5 m</v>
      </c>
      <c r="G2876" s="1">
        <v>1</v>
      </c>
      <c r="H2876" s="1">
        <v>42492</v>
      </c>
      <c r="I2876" s="2">
        <v>41821</v>
      </c>
      <c r="J2876" s="1">
        <v>16769</v>
      </c>
      <c r="K2876" s="3">
        <v>69300</v>
      </c>
      <c r="L2876" s="1">
        <v>9058</v>
      </c>
      <c r="M2876" s="1" t="s">
        <v>4</v>
      </c>
      <c r="N2876" s="1" t="s">
        <v>1189</v>
      </c>
    </row>
    <row r="2877" spans="1:14" x14ac:dyDescent="0.25">
      <c r="A2877" s="1">
        <v>2595</v>
      </c>
      <c r="B2877" s="1" t="s">
        <v>393</v>
      </c>
      <c r="C2877" s="1" t="s">
        <v>79</v>
      </c>
      <c r="D2877" s="1">
        <v>47354</v>
      </c>
      <c r="E2877" s="1" t="s">
        <v>1956</v>
      </c>
      <c r="F2877" s="32" t="str">
        <f>VLOOKUP(E2877,Grupo!A:B,2,0)</f>
        <v>_TMX 02-5 m</v>
      </c>
      <c r="G2877" s="1">
        <v>1</v>
      </c>
      <c r="H2877" s="1">
        <v>42283</v>
      </c>
      <c r="I2877" s="2">
        <v>41821</v>
      </c>
      <c r="J2877" s="1">
        <v>16768</v>
      </c>
      <c r="K2877" s="3">
        <v>66000</v>
      </c>
      <c r="L2877" s="1">
        <v>9070</v>
      </c>
      <c r="M2877" s="1" t="s">
        <v>79</v>
      </c>
      <c r="N2877" s="1" t="s">
        <v>1452</v>
      </c>
    </row>
    <row r="2878" spans="1:14" x14ac:dyDescent="0.25">
      <c r="A2878" s="1">
        <v>9971</v>
      </c>
      <c r="B2878" s="1" t="s">
        <v>1036</v>
      </c>
      <c r="C2878" s="1" t="s">
        <v>4</v>
      </c>
      <c r="D2878" s="1">
        <v>47164</v>
      </c>
      <c r="E2878" s="1" t="s">
        <v>1955</v>
      </c>
      <c r="F2878" s="32" t="str">
        <f>VLOOKUP(E2878,Grupo!A:B,2,0)</f>
        <v>_TMX 06-10 m</v>
      </c>
      <c r="G2878" s="1">
        <v>1</v>
      </c>
      <c r="H2878" s="1">
        <v>42498</v>
      </c>
      <c r="I2878" s="2">
        <v>41821</v>
      </c>
      <c r="J2878" s="1">
        <v>16757</v>
      </c>
      <c r="K2878" s="3">
        <v>66150</v>
      </c>
      <c r="L2878" s="1">
        <v>9046</v>
      </c>
      <c r="M2878" s="1" t="s">
        <v>4</v>
      </c>
      <c r="N2878" s="1" t="s">
        <v>1794</v>
      </c>
    </row>
    <row r="2879" spans="1:14" x14ac:dyDescent="0.25">
      <c r="A2879" s="1">
        <v>10779</v>
      </c>
      <c r="B2879" s="1" t="s">
        <v>1866</v>
      </c>
      <c r="C2879" s="1" t="s">
        <v>67</v>
      </c>
      <c r="D2879" s="1">
        <v>35873</v>
      </c>
      <c r="E2879" s="1" t="s">
        <v>1155</v>
      </c>
      <c r="F2879" s="32" t="str">
        <f>VLOOKUP(E2879,Grupo!A:B,2,0)</f>
        <v>_RX 15-20 m</v>
      </c>
      <c r="G2879" s="1">
        <v>1</v>
      </c>
      <c r="H2879" s="1">
        <v>41901</v>
      </c>
      <c r="I2879" s="2">
        <v>41821</v>
      </c>
      <c r="J2879" s="1">
        <v>16766</v>
      </c>
      <c r="K2879" s="3">
        <v>247500</v>
      </c>
      <c r="L2879" s="1">
        <v>9019</v>
      </c>
      <c r="M2879" s="1" t="s">
        <v>67</v>
      </c>
      <c r="N2879" s="1" t="s">
        <v>1607</v>
      </c>
    </row>
    <row r="2880" spans="1:14" x14ac:dyDescent="0.25">
      <c r="A2880" s="1">
        <v>10711</v>
      </c>
      <c r="B2880" s="1" t="s">
        <v>1098</v>
      </c>
      <c r="C2880" s="1" t="s">
        <v>29</v>
      </c>
      <c r="D2880" s="1">
        <v>40526</v>
      </c>
      <c r="E2880" s="1" t="s">
        <v>1151</v>
      </c>
      <c r="F2880" s="32" t="str">
        <f>VLOOKUP(E2880,Grupo!A:B,2,0)</f>
        <v>_RX 0-11m</v>
      </c>
      <c r="G2880" s="1">
        <v>1</v>
      </c>
      <c r="H2880" s="1">
        <v>42758</v>
      </c>
      <c r="I2880" s="2">
        <v>41822</v>
      </c>
      <c r="J2880" s="1">
        <v>16776</v>
      </c>
      <c r="K2880" s="3">
        <v>132405</v>
      </c>
      <c r="L2880" s="1">
        <v>9069</v>
      </c>
      <c r="M2880" s="1" t="s">
        <v>29</v>
      </c>
      <c r="N2880" s="1" t="s">
        <v>1335</v>
      </c>
    </row>
    <row r="2881" spans="1:14" x14ac:dyDescent="0.25">
      <c r="A2881" s="1">
        <v>1295</v>
      </c>
      <c r="B2881" s="1" t="s">
        <v>406</v>
      </c>
      <c r="C2881" s="1" t="s">
        <v>2</v>
      </c>
      <c r="D2881" s="1">
        <v>46268</v>
      </c>
      <c r="E2881" s="1" t="s">
        <v>1985</v>
      </c>
      <c r="F2881" s="32" t="str">
        <f>VLOOKUP(E2881,Grupo!A:B,2,0)</f>
        <v>_Colhedoras</v>
      </c>
      <c r="G2881" s="1">
        <v>1</v>
      </c>
      <c r="H2881" s="1">
        <v>42470</v>
      </c>
      <c r="I2881" s="2">
        <v>41827</v>
      </c>
      <c r="J2881" s="1">
        <v>16806</v>
      </c>
      <c r="K2881" s="3">
        <v>26684</v>
      </c>
      <c r="L2881" s="1">
        <v>8912</v>
      </c>
      <c r="M2881" s="1" t="s">
        <v>2</v>
      </c>
      <c r="N2881" s="1" t="s">
        <v>1374</v>
      </c>
    </row>
    <row r="2882" spans="1:14" x14ac:dyDescent="0.25">
      <c r="A2882" s="1">
        <v>10103</v>
      </c>
      <c r="B2882" s="1" t="s">
        <v>853</v>
      </c>
      <c r="C2882" s="1" t="s">
        <v>15</v>
      </c>
      <c r="D2882" s="1">
        <v>46795</v>
      </c>
      <c r="E2882" s="1" t="s">
        <v>2008</v>
      </c>
      <c r="F2882" s="32" t="e">
        <f>VLOOKUP(E2882,Grupo!A:B,2,0)</f>
        <v>#N/A</v>
      </c>
      <c r="G2882" s="1">
        <v>1</v>
      </c>
      <c r="H2882" s="1">
        <v>41647</v>
      </c>
      <c r="I2882" s="2">
        <v>41830</v>
      </c>
      <c r="J2882" s="1">
        <v>16813</v>
      </c>
      <c r="K2882" s="3">
        <v>158360</v>
      </c>
      <c r="L2882" s="1">
        <v>8583</v>
      </c>
      <c r="M2882" s="1" t="s">
        <v>15</v>
      </c>
      <c r="N2882" s="1" t="s">
        <v>1698</v>
      </c>
    </row>
    <row r="2883" spans="1:14" x14ac:dyDescent="0.25">
      <c r="A2883" s="1">
        <v>11015</v>
      </c>
      <c r="B2883" s="1" t="s">
        <v>2279</v>
      </c>
      <c r="C2883" s="1" t="s">
        <v>15</v>
      </c>
      <c r="D2883" s="1">
        <v>40757</v>
      </c>
      <c r="E2883" s="1" t="s">
        <v>1154</v>
      </c>
      <c r="F2883" s="32" t="str">
        <f>VLOOKUP(E2883,Grupo!A:B,2,0)</f>
        <v>_RX 0-11m</v>
      </c>
      <c r="G2883" s="1">
        <v>1</v>
      </c>
      <c r="H2883" s="1">
        <v>42175</v>
      </c>
      <c r="I2883" s="2">
        <v>41830</v>
      </c>
      <c r="J2883" s="1">
        <v>16814</v>
      </c>
      <c r="K2883" s="3">
        <v>98000</v>
      </c>
      <c r="L2883" s="1">
        <v>9060</v>
      </c>
      <c r="M2883" s="1" t="s">
        <v>15</v>
      </c>
      <c r="N2883" s="1" t="s">
        <v>1834</v>
      </c>
    </row>
    <row r="2884" spans="1:14" x14ac:dyDescent="0.25">
      <c r="A2884" s="1">
        <v>880</v>
      </c>
      <c r="B2884" s="1" t="s">
        <v>215</v>
      </c>
      <c r="C2884" s="1" t="s">
        <v>4</v>
      </c>
      <c r="D2884" s="1">
        <v>47354</v>
      </c>
      <c r="E2884" s="1" t="s">
        <v>1956</v>
      </c>
      <c r="F2884" s="32" t="str">
        <f>VLOOKUP(E2884,Grupo!A:B,2,0)</f>
        <v>_TMX 02-5 m</v>
      </c>
      <c r="G2884" s="1">
        <v>1</v>
      </c>
      <c r="H2884" s="1">
        <v>42526</v>
      </c>
      <c r="I2884" s="2">
        <v>41830</v>
      </c>
      <c r="J2884" s="1">
        <v>16819</v>
      </c>
      <c r="K2884" s="3">
        <v>62550</v>
      </c>
      <c r="L2884" s="1">
        <v>9076</v>
      </c>
      <c r="M2884" s="1" t="s">
        <v>4</v>
      </c>
      <c r="N2884" s="1" t="s">
        <v>1259</v>
      </c>
    </row>
    <row r="2885" spans="1:14" x14ac:dyDescent="0.25">
      <c r="A2885" s="1">
        <v>10276</v>
      </c>
      <c r="B2885" s="1" t="s">
        <v>1014</v>
      </c>
      <c r="C2885" s="1" t="s">
        <v>4</v>
      </c>
      <c r="D2885" s="1">
        <v>47354</v>
      </c>
      <c r="E2885" s="1" t="s">
        <v>1956</v>
      </c>
      <c r="F2885" s="32" t="str">
        <f>VLOOKUP(E2885,Grupo!A:B,2,0)</f>
        <v>_TMX 02-5 m</v>
      </c>
      <c r="G2885" s="1">
        <v>1</v>
      </c>
      <c r="H2885" s="1">
        <v>42057</v>
      </c>
      <c r="I2885" s="2">
        <v>41830</v>
      </c>
      <c r="J2885" s="1">
        <v>16815</v>
      </c>
      <c r="K2885" s="3">
        <v>67000</v>
      </c>
      <c r="L2885" s="1">
        <v>9010</v>
      </c>
      <c r="M2885" s="1" t="s">
        <v>4</v>
      </c>
      <c r="N2885" s="1" t="s">
        <v>1219</v>
      </c>
    </row>
    <row r="2886" spans="1:14" x14ac:dyDescent="0.25">
      <c r="A2886" s="1">
        <v>10869</v>
      </c>
      <c r="B2886" s="1" t="s">
        <v>1889</v>
      </c>
      <c r="C2886" s="1" t="s">
        <v>55</v>
      </c>
      <c r="D2886" s="1">
        <v>46231</v>
      </c>
      <c r="E2886" s="1" t="s">
        <v>1164</v>
      </c>
      <c r="F2886" s="32" t="str">
        <f>VLOOKUP(E2886,Grupo!A:B,2,0)</f>
        <v>_Colhedoras</v>
      </c>
      <c r="G2886" s="1">
        <v>1</v>
      </c>
      <c r="H2886" s="1">
        <v>42005</v>
      </c>
      <c r="I2886" s="2">
        <v>41830</v>
      </c>
      <c r="J2886" s="1">
        <v>16816</v>
      </c>
      <c r="K2886" s="3">
        <v>34018</v>
      </c>
      <c r="L2886" s="1">
        <v>8971</v>
      </c>
      <c r="M2886" s="1" t="s">
        <v>55</v>
      </c>
      <c r="N2886" s="1" t="s">
        <v>1331</v>
      </c>
    </row>
    <row r="2887" spans="1:14" x14ac:dyDescent="0.25">
      <c r="A2887" s="1">
        <v>11055</v>
      </c>
      <c r="B2887" s="1" t="s">
        <v>2278</v>
      </c>
      <c r="C2887" s="1" t="s">
        <v>108</v>
      </c>
      <c r="D2887" s="1">
        <v>46268</v>
      </c>
      <c r="E2887" s="1" t="s">
        <v>1985</v>
      </c>
      <c r="F2887" s="32" t="str">
        <f>VLOOKUP(E2887,Grupo!A:B,2,0)</f>
        <v>_Colhedoras</v>
      </c>
      <c r="G2887" s="1">
        <v>1</v>
      </c>
      <c r="H2887" s="1">
        <v>42541</v>
      </c>
      <c r="I2887" s="2">
        <v>41830</v>
      </c>
      <c r="J2887" s="1">
        <v>16812</v>
      </c>
      <c r="K2887" s="3">
        <v>27500</v>
      </c>
      <c r="L2887" s="1">
        <v>9055</v>
      </c>
      <c r="M2887" s="1" t="s">
        <v>108</v>
      </c>
      <c r="N2887" s="1" t="s">
        <v>1291</v>
      </c>
    </row>
    <row r="2888" spans="1:14" x14ac:dyDescent="0.25">
      <c r="A2888" s="1">
        <v>11028</v>
      </c>
      <c r="B2888" s="1" t="s">
        <v>2280</v>
      </c>
      <c r="C2888" s="1" t="s">
        <v>10</v>
      </c>
      <c r="D2888" s="1">
        <v>49263</v>
      </c>
      <c r="E2888" s="1" t="s">
        <v>2285</v>
      </c>
      <c r="F2888" s="32" t="str">
        <f>VLOOKUP(E2888,Grupo!A:B,2,0)</f>
        <v>_Feeder_SC</v>
      </c>
      <c r="G2888" s="1">
        <v>1</v>
      </c>
      <c r="H2888" s="1">
        <v>43006</v>
      </c>
      <c r="I2888" s="2">
        <v>41831</v>
      </c>
      <c r="J2888" s="1">
        <v>16836</v>
      </c>
      <c r="K2888" s="3">
        <v>47530</v>
      </c>
      <c r="L2888" s="1">
        <v>9075</v>
      </c>
      <c r="M2888" s="1" t="s">
        <v>10</v>
      </c>
      <c r="N2888" s="1" t="s">
        <v>2281</v>
      </c>
    </row>
    <row r="2889" spans="1:14" x14ac:dyDescent="0.25">
      <c r="A2889" s="1">
        <v>11017</v>
      </c>
      <c r="B2889" s="1" t="s">
        <v>2282</v>
      </c>
      <c r="C2889" s="1" t="s">
        <v>55</v>
      </c>
      <c r="D2889" s="1">
        <v>47354</v>
      </c>
      <c r="E2889" s="1" t="s">
        <v>1956</v>
      </c>
      <c r="F2889" s="32" t="str">
        <f>VLOOKUP(E2889,Grupo!A:B,2,0)</f>
        <v>_TMX 02-5 m</v>
      </c>
      <c r="G2889" s="1">
        <v>1</v>
      </c>
      <c r="H2889" s="1">
        <v>42298</v>
      </c>
      <c r="I2889" s="2">
        <v>41834</v>
      </c>
      <c r="J2889" s="1">
        <v>16854</v>
      </c>
      <c r="K2889" s="3">
        <v>65000</v>
      </c>
      <c r="L2889" s="1">
        <v>9050</v>
      </c>
      <c r="M2889" s="1" t="s">
        <v>55</v>
      </c>
      <c r="N2889" s="1" t="s">
        <v>1594</v>
      </c>
    </row>
    <row r="2890" spans="1:14" x14ac:dyDescent="0.25">
      <c r="A2890" s="1">
        <v>11079</v>
      </c>
      <c r="B2890" s="1" t="s">
        <v>2283</v>
      </c>
      <c r="C2890" s="1" t="s">
        <v>55</v>
      </c>
      <c r="D2890" s="1">
        <v>47354</v>
      </c>
      <c r="E2890" s="1" t="s">
        <v>1956</v>
      </c>
      <c r="F2890" s="32" t="str">
        <f>VLOOKUP(E2890,Grupo!A:B,2,0)</f>
        <v>_TMX 02-5 m</v>
      </c>
      <c r="G2890" s="1">
        <v>1</v>
      </c>
      <c r="H2890" s="1">
        <v>43034</v>
      </c>
      <c r="I2890" s="2">
        <v>41834</v>
      </c>
      <c r="J2890" s="1">
        <v>16855</v>
      </c>
      <c r="K2890" s="3">
        <v>70000</v>
      </c>
      <c r="L2890" s="1">
        <v>9068</v>
      </c>
      <c r="M2890" s="1" t="s">
        <v>55</v>
      </c>
      <c r="N2890" s="1" t="s">
        <v>2284</v>
      </c>
    </row>
    <row r="2891" spans="1:14" x14ac:dyDescent="0.25">
      <c r="A2891" s="1">
        <v>1046</v>
      </c>
      <c r="B2891" s="1" t="s">
        <v>325</v>
      </c>
      <c r="C2891" s="1" t="s">
        <v>29</v>
      </c>
      <c r="D2891" s="1">
        <v>46231</v>
      </c>
      <c r="E2891" s="1" t="s">
        <v>1164</v>
      </c>
      <c r="F2891" s="32" t="str">
        <f>VLOOKUP(E2891,Grupo!A:B,2,0)</f>
        <v>_Colhedoras</v>
      </c>
      <c r="G2891" s="1">
        <v>1</v>
      </c>
      <c r="H2891" s="1">
        <v>43153</v>
      </c>
      <c r="I2891" s="2">
        <v>41835</v>
      </c>
      <c r="J2891" s="1">
        <v>16875</v>
      </c>
      <c r="K2891" s="3">
        <v>32400</v>
      </c>
      <c r="L2891" s="1">
        <v>8923</v>
      </c>
      <c r="M2891" s="1" t="s">
        <v>29</v>
      </c>
      <c r="N2891" s="1" t="s">
        <v>1910</v>
      </c>
    </row>
    <row r="2892" spans="1:14" x14ac:dyDescent="0.25">
      <c r="A2892" s="1">
        <v>9665</v>
      </c>
      <c r="B2892" s="1" t="s">
        <v>649</v>
      </c>
      <c r="C2892" s="1" t="s">
        <v>29</v>
      </c>
      <c r="D2892" s="1">
        <v>46231</v>
      </c>
      <c r="E2892" s="1" t="s">
        <v>1164</v>
      </c>
      <c r="F2892" s="32" t="str">
        <f>VLOOKUP(E2892,Grupo!A:B,2,0)</f>
        <v>_Colhedoras</v>
      </c>
      <c r="G2892" s="1">
        <v>1</v>
      </c>
      <c r="H2892" s="1">
        <v>42987</v>
      </c>
      <c r="I2892" s="2">
        <v>41835</v>
      </c>
      <c r="J2892" s="1">
        <v>16876</v>
      </c>
      <c r="K2892" s="3">
        <v>32017</v>
      </c>
      <c r="L2892" s="1">
        <v>9037</v>
      </c>
      <c r="M2892" s="1" t="s">
        <v>29</v>
      </c>
      <c r="N2892" s="1" t="s">
        <v>1537</v>
      </c>
    </row>
    <row r="2893" spans="1:14" x14ac:dyDescent="0.25">
      <c r="A2893" s="1">
        <v>10695</v>
      </c>
      <c r="B2893" s="1" t="s">
        <v>1099</v>
      </c>
      <c r="C2893" s="1" t="s">
        <v>1</v>
      </c>
      <c r="D2893" s="1">
        <v>40526</v>
      </c>
      <c r="E2893" s="1" t="s">
        <v>1151</v>
      </c>
      <c r="F2893" s="32" t="str">
        <f>VLOOKUP(E2893,Grupo!A:B,2,0)</f>
        <v>_RX 0-11m</v>
      </c>
      <c r="G2893" s="1">
        <v>1</v>
      </c>
      <c r="H2893" s="1">
        <v>42242</v>
      </c>
      <c r="I2893" s="2">
        <v>41835</v>
      </c>
      <c r="J2893" s="1">
        <v>16864</v>
      </c>
      <c r="K2893" s="3">
        <v>119405</v>
      </c>
      <c r="L2893" s="1">
        <v>9014</v>
      </c>
      <c r="M2893" s="1" t="s">
        <v>1</v>
      </c>
      <c r="N2893" s="1" t="s">
        <v>1278</v>
      </c>
    </row>
    <row r="2894" spans="1:14" x14ac:dyDescent="0.25">
      <c r="A2894" s="1">
        <v>10958</v>
      </c>
      <c r="B2894" s="1" t="s">
        <v>1942</v>
      </c>
      <c r="C2894" s="1" t="s">
        <v>15</v>
      </c>
      <c r="D2894" s="1">
        <v>49263</v>
      </c>
      <c r="E2894" s="1" t="s">
        <v>2285</v>
      </c>
      <c r="F2894" s="32" t="str">
        <f>VLOOKUP(E2894,Grupo!A:B,2,0)</f>
        <v>_Feeder_SC</v>
      </c>
      <c r="G2894" s="1">
        <v>1</v>
      </c>
      <c r="H2894" s="1">
        <v>42799</v>
      </c>
      <c r="I2894" s="2">
        <v>41836</v>
      </c>
      <c r="J2894" s="1">
        <v>16877</v>
      </c>
      <c r="K2894" s="3">
        <v>40236</v>
      </c>
      <c r="L2894" s="1">
        <v>8954</v>
      </c>
      <c r="M2894" s="1" t="s">
        <v>15</v>
      </c>
      <c r="N2894" s="1" t="s">
        <v>1802</v>
      </c>
    </row>
    <row r="2895" spans="1:14" x14ac:dyDescent="0.25">
      <c r="A2895" s="1">
        <v>10958</v>
      </c>
      <c r="B2895" s="1" t="s">
        <v>1942</v>
      </c>
      <c r="C2895" s="1" t="s">
        <v>15</v>
      </c>
      <c r="D2895" s="1">
        <v>31744</v>
      </c>
      <c r="E2895" s="1" t="s">
        <v>1153</v>
      </c>
      <c r="F2895" s="32" t="str">
        <f>VLOOKUP(E2895,Grupo!A:B,2,0)</f>
        <v>_RX 0-11m</v>
      </c>
      <c r="G2895" s="1">
        <v>1</v>
      </c>
      <c r="H2895" s="1">
        <v>42992</v>
      </c>
      <c r="I2895" s="2">
        <v>41836</v>
      </c>
      <c r="J2895" s="1">
        <v>16880</v>
      </c>
      <c r="K2895" s="3">
        <v>78900</v>
      </c>
      <c r="L2895" s="1">
        <v>8958</v>
      </c>
      <c r="M2895" s="1" t="s">
        <v>15</v>
      </c>
      <c r="N2895" s="1" t="s">
        <v>1802</v>
      </c>
    </row>
    <row r="2896" spans="1:14" x14ac:dyDescent="0.25">
      <c r="A2896" s="1">
        <v>10585</v>
      </c>
      <c r="B2896" s="1" t="s">
        <v>1078</v>
      </c>
      <c r="C2896" s="1" t="s">
        <v>79</v>
      </c>
      <c r="D2896" s="1">
        <v>47412</v>
      </c>
      <c r="E2896" s="1" t="s">
        <v>2939</v>
      </c>
      <c r="F2896" s="32" t="e">
        <f>VLOOKUP(E2896,Grupo!A:B,2,0)</f>
        <v>#N/A</v>
      </c>
      <c r="G2896" s="1">
        <v>1</v>
      </c>
      <c r="H2896" s="1">
        <v>42553</v>
      </c>
      <c r="I2896" s="2">
        <v>41837</v>
      </c>
      <c r="J2896" s="1">
        <v>16895</v>
      </c>
      <c r="K2896" s="3">
        <v>61187.17</v>
      </c>
      <c r="L2896" s="1">
        <v>9025</v>
      </c>
      <c r="M2896" s="1" t="s">
        <v>79</v>
      </c>
      <c r="N2896" s="1" t="s">
        <v>1816</v>
      </c>
    </row>
    <row r="2897" spans="1:14" x14ac:dyDescent="0.25">
      <c r="A2897" s="1">
        <v>10585</v>
      </c>
      <c r="B2897" s="1" t="s">
        <v>1078</v>
      </c>
      <c r="C2897" s="1" t="s">
        <v>29</v>
      </c>
      <c r="D2897" s="1">
        <v>46231</v>
      </c>
      <c r="E2897" s="1" t="s">
        <v>1164</v>
      </c>
      <c r="F2897" s="32" t="str">
        <f>VLOOKUP(E2897,Grupo!A:B,2,0)</f>
        <v>_Colhedoras</v>
      </c>
      <c r="G2897" s="1">
        <v>1</v>
      </c>
      <c r="H2897" s="1">
        <v>42646</v>
      </c>
      <c r="I2897" s="2">
        <v>41837</v>
      </c>
      <c r="J2897" s="1">
        <v>16896</v>
      </c>
      <c r="K2897" s="3">
        <v>31216.52</v>
      </c>
      <c r="L2897" s="1">
        <v>9077</v>
      </c>
      <c r="M2897" s="1" t="s">
        <v>29</v>
      </c>
      <c r="N2897" s="1" t="s">
        <v>1874</v>
      </c>
    </row>
    <row r="2898" spans="1:14" x14ac:dyDescent="0.25">
      <c r="A2898" s="1">
        <v>10930</v>
      </c>
      <c r="B2898" s="1" t="s">
        <v>1912</v>
      </c>
      <c r="C2898" s="1" t="s">
        <v>1</v>
      </c>
      <c r="D2898" s="1">
        <v>42540</v>
      </c>
      <c r="E2898" s="1" t="s">
        <v>1173</v>
      </c>
      <c r="F2898" s="32" t="e">
        <f>VLOOKUP(E2898,Grupo!A:B,2,0)</f>
        <v>#N/A</v>
      </c>
      <c r="G2898" s="1">
        <v>1</v>
      </c>
      <c r="H2898" s="1">
        <v>43205</v>
      </c>
      <c r="I2898" s="2">
        <v>41837</v>
      </c>
      <c r="J2898" s="1">
        <v>16908</v>
      </c>
      <c r="K2898" s="3">
        <v>471792.79</v>
      </c>
      <c r="L2898" s="1">
        <v>8852</v>
      </c>
      <c r="M2898" s="1" t="s">
        <v>1</v>
      </c>
      <c r="N2898" s="1" t="s">
        <v>1214</v>
      </c>
    </row>
    <row r="2899" spans="1:14" x14ac:dyDescent="0.25">
      <c r="A2899" s="1">
        <v>10930</v>
      </c>
      <c r="B2899" s="1" t="s">
        <v>1912</v>
      </c>
      <c r="C2899" s="1" t="s">
        <v>1</v>
      </c>
      <c r="D2899" s="1">
        <v>42540</v>
      </c>
      <c r="E2899" s="1" t="s">
        <v>1959</v>
      </c>
      <c r="F2899" s="32" t="e">
        <f>VLOOKUP(E2899,Grupo!A:B,2,0)</f>
        <v>#N/A</v>
      </c>
      <c r="G2899" s="1">
        <v>1</v>
      </c>
      <c r="H2899" s="1">
        <v>43206</v>
      </c>
      <c r="I2899" s="2">
        <v>41837</v>
      </c>
      <c r="J2899" s="1">
        <v>16909</v>
      </c>
      <c r="K2899" s="3">
        <v>471792.78</v>
      </c>
      <c r="L2899" s="1">
        <v>8853</v>
      </c>
      <c r="M2899" s="1" t="s">
        <v>1</v>
      </c>
      <c r="N2899" s="1" t="s">
        <v>1214</v>
      </c>
    </row>
    <row r="2900" spans="1:14" x14ac:dyDescent="0.25">
      <c r="A2900" s="1">
        <v>10930</v>
      </c>
      <c r="B2900" s="1" t="s">
        <v>1912</v>
      </c>
      <c r="C2900" s="1" t="s">
        <v>1</v>
      </c>
      <c r="D2900" s="1">
        <v>42540</v>
      </c>
      <c r="E2900" s="1" t="s">
        <v>1959</v>
      </c>
      <c r="F2900" s="32" t="e">
        <f>VLOOKUP(E2900,Grupo!A:B,2,0)</f>
        <v>#N/A</v>
      </c>
      <c r="G2900" s="1">
        <v>1</v>
      </c>
      <c r="H2900" s="1">
        <v>43207</v>
      </c>
      <c r="I2900" s="2">
        <v>41837</v>
      </c>
      <c r="J2900" s="1">
        <v>16910</v>
      </c>
      <c r="K2900" s="3">
        <v>471792.78</v>
      </c>
      <c r="L2900" s="1">
        <v>8854</v>
      </c>
      <c r="M2900" s="1" t="s">
        <v>1</v>
      </c>
      <c r="N2900" s="1" t="s">
        <v>1214</v>
      </c>
    </row>
    <row r="2901" spans="1:14" x14ac:dyDescent="0.25">
      <c r="A2901" s="1">
        <v>11046</v>
      </c>
      <c r="B2901" s="1" t="s">
        <v>2920</v>
      </c>
      <c r="C2901" s="1" t="s">
        <v>15</v>
      </c>
      <c r="D2901" s="1">
        <v>35873</v>
      </c>
      <c r="E2901" s="1" t="s">
        <v>1155</v>
      </c>
      <c r="F2901" s="32" t="str">
        <f>VLOOKUP(E2901,Grupo!A:B,2,0)</f>
        <v>_RX 15-20 m</v>
      </c>
      <c r="G2901" s="1">
        <v>1</v>
      </c>
      <c r="H2901" s="1">
        <v>42675</v>
      </c>
      <c r="I2901" s="2">
        <v>41837</v>
      </c>
      <c r="J2901" s="1">
        <v>16892</v>
      </c>
      <c r="K2901" s="3">
        <v>225000</v>
      </c>
      <c r="L2901" s="1">
        <v>9051</v>
      </c>
      <c r="M2901" s="1" t="s">
        <v>15</v>
      </c>
      <c r="N2901" s="1" t="s">
        <v>2921</v>
      </c>
    </row>
    <row r="2902" spans="1:14" x14ac:dyDescent="0.25">
      <c r="A2902" s="1">
        <v>2595</v>
      </c>
      <c r="B2902" s="1" t="s">
        <v>393</v>
      </c>
      <c r="C2902" s="1" t="s">
        <v>79</v>
      </c>
      <c r="D2902" s="1">
        <v>47354</v>
      </c>
      <c r="E2902" s="1" t="s">
        <v>1956</v>
      </c>
      <c r="F2902" s="32" t="str">
        <f>VLOOKUP(E2902,Grupo!A:B,2,0)</f>
        <v>_TMX 02-5 m</v>
      </c>
      <c r="G2902" s="1">
        <v>1</v>
      </c>
      <c r="H2902" s="1">
        <v>42659</v>
      </c>
      <c r="I2902" s="2">
        <v>41841</v>
      </c>
      <c r="J2902" s="1">
        <v>16931</v>
      </c>
      <c r="K2902" s="3">
        <v>66000</v>
      </c>
      <c r="L2902" s="1"/>
      <c r="M2902" s="1" t="s">
        <v>79</v>
      </c>
      <c r="N2902" s="1" t="s">
        <v>1452</v>
      </c>
    </row>
    <row r="2903" spans="1:14" x14ac:dyDescent="0.25">
      <c r="A2903" s="1">
        <v>816</v>
      </c>
      <c r="B2903" s="1" t="s">
        <v>2922</v>
      </c>
      <c r="C2903" s="1" t="s">
        <v>4</v>
      </c>
      <c r="D2903" s="1">
        <v>46268</v>
      </c>
      <c r="E2903" s="1" t="s">
        <v>1985</v>
      </c>
      <c r="F2903" s="32" t="str">
        <f>VLOOKUP(E2903,Grupo!A:B,2,0)</f>
        <v>_Colhedoras</v>
      </c>
      <c r="G2903" s="1">
        <v>1</v>
      </c>
      <c r="H2903" s="1">
        <v>42627</v>
      </c>
      <c r="I2903" s="2">
        <v>41842</v>
      </c>
      <c r="J2903" s="1">
        <v>16941</v>
      </c>
      <c r="K2903" s="3">
        <v>27948</v>
      </c>
      <c r="L2903" s="1">
        <v>9054</v>
      </c>
      <c r="M2903" s="1" t="s">
        <v>4</v>
      </c>
      <c r="N2903" s="1" t="s">
        <v>2923</v>
      </c>
    </row>
    <row r="2904" spans="1:14" x14ac:dyDescent="0.25">
      <c r="A2904" s="1">
        <v>7884</v>
      </c>
      <c r="B2904" s="1" t="s">
        <v>298</v>
      </c>
      <c r="C2904" s="1" t="s">
        <v>55</v>
      </c>
      <c r="D2904" s="1">
        <v>46268</v>
      </c>
      <c r="E2904" s="1" t="s">
        <v>1985</v>
      </c>
      <c r="F2904" s="32" t="str">
        <f>VLOOKUP(E2904,Grupo!A:B,2,0)</f>
        <v>_Colhedoras</v>
      </c>
      <c r="G2904" s="1">
        <v>1</v>
      </c>
      <c r="H2904" s="1">
        <v>42737</v>
      </c>
      <c r="I2904" s="2">
        <v>41842</v>
      </c>
      <c r="J2904" s="1">
        <v>16944</v>
      </c>
      <c r="K2904" s="3">
        <v>27213.62</v>
      </c>
      <c r="L2904" s="1">
        <v>9018</v>
      </c>
      <c r="M2904" s="1" t="s">
        <v>55</v>
      </c>
      <c r="N2904" s="1" t="s">
        <v>1300</v>
      </c>
    </row>
    <row r="2905" spans="1:14" x14ac:dyDescent="0.25">
      <c r="A2905" s="1">
        <v>7884</v>
      </c>
      <c r="B2905" s="1" t="s">
        <v>298</v>
      </c>
      <c r="C2905" s="1" t="s">
        <v>55</v>
      </c>
      <c r="D2905" s="1">
        <v>46268</v>
      </c>
      <c r="E2905" s="1" t="s">
        <v>1985</v>
      </c>
      <c r="F2905" s="32" t="str">
        <f>VLOOKUP(E2905,Grupo!A:B,2,0)</f>
        <v>_Colhedoras</v>
      </c>
      <c r="G2905" s="1">
        <v>1</v>
      </c>
      <c r="H2905" s="1">
        <v>42740</v>
      </c>
      <c r="I2905" s="2">
        <v>41842</v>
      </c>
      <c r="J2905" s="1">
        <v>16945</v>
      </c>
      <c r="K2905" s="3">
        <v>27213.62</v>
      </c>
      <c r="L2905" s="1">
        <v>9021</v>
      </c>
      <c r="M2905" s="1" t="s">
        <v>55</v>
      </c>
      <c r="N2905" s="1" t="s">
        <v>1300</v>
      </c>
    </row>
    <row r="2906" spans="1:14" x14ac:dyDescent="0.25">
      <c r="A2906" s="1">
        <v>10175</v>
      </c>
      <c r="B2906" s="1" t="s">
        <v>866</v>
      </c>
      <c r="C2906" s="1" t="s">
        <v>79</v>
      </c>
      <c r="D2906" s="1">
        <v>47774</v>
      </c>
      <c r="E2906" s="1" t="s">
        <v>1958</v>
      </c>
      <c r="F2906" s="32" t="str">
        <f>VLOOKUP(E2906,Grupo!A:B,2,0)</f>
        <v>_Rotormix_Mini</v>
      </c>
      <c r="G2906" s="1">
        <v>1</v>
      </c>
      <c r="H2906" s="1">
        <v>42551</v>
      </c>
      <c r="I2906" s="2">
        <v>41842</v>
      </c>
      <c r="J2906" s="1">
        <v>16942</v>
      </c>
      <c r="K2906" s="3">
        <v>40638.92</v>
      </c>
      <c r="L2906" s="1"/>
      <c r="M2906" s="1" t="s">
        <v>79</v>
      </c>
      <c r="N2906" s="1" t="s">
        <v>1704</v>
      </c>
    </row>
    <row r="2907" spans="1:14" x14ac:dyDescent="0.25">
      <c r="A2907" s="1">
        <v>10499</v>
      </c>
      <c r="B2907" s="1" t="s">
        <v>1053</v>
      </c>
      <c r="C2907" s="1" t="s">
        <v>15</v>
      </c>
      <c r="D2907" s="1">
        <v>41815</v>
      </c>
      <c r="E2907" s="32" t="s">
        <v>2940</v>
      </c>
      <c r="F2907" s="32" t="str">
        <f>VLOOKUP(E2907,Grupo!A:B,2,0)</f>
        <v>_VM 2-8 m</v>
      </c>
      <c r="G2907" s="1">
        <v>1</v>
      </c>
      <c r="H2907" s="1">
        <v>43078</v>
      </c>
      <c r="I2907" s="2">
        <v>41843</v>
      </c>
      <c r="J2907" s="1">
        <v>16954</v>
      </c>
      <c r="K2907" s="3">
        <v>42500</v>
      </c>
      <c r="L2907" s="1">
        <v>8973</v>
      </c>
      <c r="M2907" s="1" t="s">
        <v>15</v>
      </c>
      <c r="N2907" s="1" t="s">
        <v>1834</v>
      </c>
    </row>
    <row r="2908" spans="1:14" x14ac:dyDescent="0.25">
      <c r="A2908" s="1">
        <v>10686</v>
      </c>
      <c r="B2908" s="1" t="s">
        <v>1097</v>
      </c>
      <c r="C2908" s="1" t="s">
        <v>2</v>
      </c>
      <c r="D2908" s="1">
        <v>41167</v>
      </c>
      <c r="E2908" s="1" t="s">
        <v>2043</v>
      </c>
      <c r="F2908" s="32" t="e">
        <f>VLOOKUP(E2908,Grupo!A:B,2,0)</f>
        <v>#N/A</v>
      </c>
      <c r="G2908" s="1">
        <v>1</v>
      </c>
      <c r="H2908" s="1">
        <v>42399</v>
      </c>
      <c r="I2908" s="2">
        <v>41843</v>
      </c>
      <c r="J2908" s="1">
        <v>16948</v>
      </c>
      <c r="K2908" s="3">
        <v>119740</v>
      </c>
      <c r="L2908" s="1"/>
      <c r="M2908" s="1" t="s">
        <v>2</v>
      </c>
      <c r="N2908" s="1" t="s">
        <v>1369</v>
      </c>
    </row>
    <row r="2909" spans="1:14" x14ac:dyDescent="0.25">
      <c r="A2909" s="1">
        <v>10984</v>
      </c>
      <c r="B2909" s="1" t="s">
        <v>2881</v>
      </c>
      <c r="C2909" s="1" t="s">
        <v>2</v>
      </c>
      <c r="D2909" s="1">
        <v>47412</v>
      </c>
      <c r="E2909" s="1" t="s">
        <v>2941</v>
      </c>
      <c r="F2909" s="32" t="str">
        <f>VLOOKUP(E2909,Grupo!A:B,2,0)</f>
        <v>_VM 2-8 m</v>
      </c>
      <c r="G2909" s="1">
        <v>1</v>
      </c>
      <c r="H2909" s="1">
        <v>43343</v>
      </c>
      <c r="I2909" s="2">
        <v>41848</v>
      </c>
      <c r="J2909" s="1">
        <v>17003</v>
      </c>
      <c r="K2909" s="3">
        <v>60910</v>
      </c>
      <c r="L2909" s="1"/>
      <c r="M2909" s="1" t="s">
        <v>2</v>
      </c>
      <c r="N2909" s="1" t="s">
        <v>1358</v>
      </c>
    </row>
    <row r="2910" spans="1:14" x14ac:dyDescent="0.25">
      <c r="A2910" s="1">
        <v>880</v>
      </c>
      <c r="B2910" s="1" t="s">
        <v>215</v>
      </c>
      <c r="C2910" s="1" t="s">
        <v>4</v>
      </c>
      <c r="D2910" s="1">
        <v>47083</v>
      </c>
      <c r="E2910" s="1" t="s">
        <v>1957</v>
      </c>
      <c r="F2910" s="32" t="str">
        <f>VLOOKUP(E2910,Grupo!A:B,2,0)</f>
        <v>_TMX 06-10 m</v>
      </c>
      <c r="G2910" s="1">
        <v>1</v>
      </c>
      <c r="H2910" s="1">
        <v>42623</v>
      </c>
      <c r="I2910" s="2">
        <v>41849</v>
      </c>
      <c r="J2910" s="1">
        <v>17017</v>
      </c>
      <c r="K2910" s="3">
        <v>100760</v>
      </c>
      <c r="L2910" s="1">
        <v>9096</v>
      </c>
      <c r="M2910" s="1" t="s">
        <v>4</v>
      </c>
      <c r="N2910" s="1" t="s">
        <v>1259</v>
      </c>
    </row>
    <row r="2911" spans="1:14" x14ac:dyDescent="0.25">
      <c r="A2911" s="1">
        <v>1179</v>
      </c>
      <c r="B2911" s="1" t="s">
        <v>908</v>
      </c>
      <c r="C2911" s="1" t="s">
        <v>10</v>
      </c>
      <c r="D2911" s="1">
        <v>40757</v>
      </c>
      <c r="E2911" s="1" t="s">
        <v>1154</v>
      </c>
      <c r="F2911" s="32" t="str">
        <f>VLOOKUP(E2911,Grupo!A:B,2,0)</f>
        <v>_RX 0-11m</v>
      </c>
      <c r="G2911" s="1">
        <v>1</v>
      </c>
      <c r="H2911" s="1">
        <v>42420</v>
      </c>
      <c r="I2911" s="2">
        <v>41849</v>
      </c>
      <c r="J2911" s="1">
        <v>17031</v>
      </c>
      <c r="K2911" s="3">
        <v>100840</v>
      </c>
      <c r="L2911" s="1">
        <v>9084</v>
      </c>
      <c r="M2911" s="1" t="s">
        <v>10</v>
      </c>
      <c r="N2911" s="1" t="s">
        <v>2924</v>
      </c>
    </row>
    <row r="2912" spans="1:14" x14ac:dyDescent="0.25">
      <c r="A2912" s="1">
        <v>1179</v>
      </c>
      <c r="B2912" s="1" t="s">
        <v>908</v>
      </c>
      <c r="C2912" s="1" t="s">
        <v>4</v>
      </c>
      <c r="D2912" s="1">
        <v>47354</v>
      </c>
      <c r="E2912" s="1" t="s">
        <v>1956</v>
      </c>
      <c r="F2912" s="32" t="str">
        <f>VLOOKUP(E2912,Grupo!A:B,2,0)</f>
        <v>_TMX 02-5 m</v>
      </c>
      <c r="G2912" s="1">
        <v>1</v>
      </c>
      <c r="H2912" s="1">
        <v>42493</v>
      </c>
      <c r="I2912" s="2">
        <v>41849</v>
      </c>
      <c r="J2912" s="1">
        <v>17032</v>
      </c>
      <c r="K2912" s="3">
        <v>69300</v>
      </c>
      <c r="L2912" s="1">
        <v>9064</v>
      </c>
      <c r="M2912" s="1" t="s">
        <v>4</v>
      </c>
      <c r="N2912" s="1" t="s">
        <v>1209</v>
      </c>
    </row>
    <row r="2913" spans="1:14" x14ac:dyDescent="0.25">
      <c r="A2913" s="1">
        <v>10695</v>
      </c>
      <c r="B2913" s="1" t="s">
        <v>1099</v>
      </c>
      <c r="C2913" s="1" t="s">
        <v>1</v>
      </c>
      <c r="D2913" s="1">
        <v>47083</v>
      </c>
      <c r="E2913" s="1" t="s">
        <v>1957</v>
      </c>
      <c r="F2913" s="32" t="str">
        <f>VLOOKUP(E2913,Grupo!A:B,2,0)</f>
        <v>_TMX 06-10 m</v>
      </c>
      <c r="G2913" s="1">
        <v>1</v>
      </c>
      <c r="H2913" s="1">
        <v>42533</v>
      </c>
      <c r="I2913" s="2">
        <v>41849</v>
      </c>
      <c r="J2913" s="1">
        <v>17018</v>
      </c>
      <c r="K2913" s="3">
        <v>105644</v>
      </c>
      <c r="L2913" s="1">
        <v>9017</v>
      </c>
      <c r="M2913" s="1" t="s">
        <v>1</v>
      </c>
      <c r="N2913" s="1" t="s">
        <v>1278</v>
      </c>
    </row>
    <row r="2914" spans="1:14" x14ac:dyDescent="0.25">
      <c r="A2914" s="1">
        <v>10997</v>
      </c>
      <c r="B2914" s="1" t="s">
        <v>908</v>
      </c>
      <c r="C2914" s="1" t="s">
        <v>10</v>
      </c>
      <c r="D2914" s="1">
        <v>25444</v>
      </c>
      <c r="E2914" s="1" t="s">
        <v>1166</v>
      </c>
      <c r="F2914" s="32" t="str">
        <f>VLOOKUP(E2914,Grupo!A:B,2,0)</f>
        <v>_Distribuidor_Ester</v>
      </c>
      <c r="G2914" s="1">
        <v>1</v>
      </c>
      <c r="H2914" s="1">
        <v>42411</v>
      </c>
      <c r="I2914" s="2">
        <v>41849</v>
      </c>
      <c r="J2914" s="1">
        <v>17030</v>
      </c>
      <c r="K2914" s="3">
        <v>60102</v>
      </c>
      <c r="L2914" s="1">
        <v>9079</v>
      </c>
      <c r="M2914" s="1" t="s">
        <v>10</v>
      </c>
      <c r="N2914" s="1" t="s">
        <v>1286</v>
      </c>
    </row>
    <row r="2915" spans="1:14" x14ac:dyDescent="0.25">
      <c r="A2915" s="1">
        <v>11004</v>
      </c>
      <c r="B2915" s="1" t="s">
        <v>2925</v>
      </c>
      <c r="C2915" s="1" t="s">
        <v>10</v>
      </c>
      <c r="D2915" s="1">
        <v>40757</v>
      </c>
      <c r="E2915" s="1" t="s">
        <v>1154</v>
      </c>
      <c r="F2915" s="32" t="str">
        <f>VLOOKUP(E2915,Grupo!A:B,2,0)</f>
        <v>_RX 0-11m</v>
      </c>
      <c r="G2915" s="1">
        <v>1</v>
      </c>
      <c r="H2915" s="1">
        <v>41936</v>
      </c>
      <c r="I2915" s="2">
        <v>41849</v>
      </c>
      <c r="J2915" s="1">
        <v>17035</v>
      </c>
      <c r="K2915" s="3">
        <v>135180</v>
      </c>
      <c r="L2915" s="1">
        <v>9023</v>
      </c>
      <c r="M2915" s="1" t="s">
        <v>10</v>
      </c>
      <c r="N2915" s="1" t="s">
        <v>2926</v>
      </c>
    </row>
    <row r="2916" spans="1:14" x14ac:dyDescent="0.25">
      <c r="A2916" s="1">
        <v>1179</v>
      </c>
      <c r="B2916" s="1" t="s">
        <v>908</v>
      </c>
      <c r="C2916" s="1" t="s">
        <v>4</v>
      </c>
      <c r="D2916" s="1">
        <v>40526</v>
      </c>
      <c r="E2916" s="1" t="s">
        <v>1151</v>
      </c>
      <c r="F2916" s="32" t="str">
        <f>VLOOKUP(E2916,Grupo!A:B,2,0)</f>
        <v>_RX 0-11m</v>
      </c>
      <c r="G2916" s="1">
        <v>1</v>
      </c>
      <c r="H2916" s="1">
        <v>42481</v>
      </c>
      <c r="I2916" s="2">
        <v>41850</v>
      </c>
      <c r="J2916" s="1">
        <v>17055</v>
      </c>
      <c r="K2916" s="3">
        <v>129950</v>
      </c>
      <c r="L2916" s="1">
        <v>9071</v>
      </c>
      <c r="M2916" s="1" t="s">
        <v>4</v>
      </c>
      <c r="N2916" s="1" t="s">
        <v>1315</v>
      </c>
    </row>
    <row r="2917" spans="1:14" x14ac:dyDescent="0.25">
      <c r="A2917" s="1">
        <v>2532</v>
      </c>
      <c r="B2917" s="1" t="s">
        <v>452</v>
      </c>
      <c r="C2917" s="1" t="s">
        <v>10</v>
      </c>
      <c r="D2917" s="1">
        <v>46986</v>
      </c>
      <c r="E2917" s="1" t="s">
        <v>2942</v>
      </c>
      <c r="F2917" s="32" t="str">
        <f>VLOOKUP(E2917,Grupo!A:B,2,0)</f>
        <v>_TMX 02-5 m</v>
      </c>
      <c r="G2917" s="1">
        <v>1</v>
      </c>
      <c r="H2917" s="1">
        <v>43378</v>
      </c>
      <c r="I2917" s="2">
        <v>41851</v>
      </c>
      <c r="J2917" s="1">
        <v>17072</v>
      </c>
      <c r="K2917" s="3">
        <v>95588</v>
      </c>
      <c r="L2917" s="1"/>
      <c r="M2917" s="1" t="s">
        <v>10</v>
      </c>
      <c r="N2917" s="1" t="s">
        <v>1218</v>
      </c>
    </row>
    <row r="2918" spans="1:14" x14ac:dyDescent="0.25">
      <c r="A2918" s="1">
        <v>11062</v>
      </c>
      <c r="B2918" s="1" t="s">
        <v>2927</v>
      </c>
      <c r="C2918" s="1" t="s">
        <v>4</v>
      </c>
      <c r="D2918" s="1">
        <v>47162</v>
      </c>
      <c r="E2918" s="1" t="s">
        <v>2023</v>
      </c>
      <c r="F2918" s="32" t="str">
        <f>VLOOKUP(E2918,Grupo!A:B,2,0)</f>
        <v>_TMX 06-10 m</v>
      </c>
      <c r="G2918" s="1">
        <v>1</v>
      </c>
      <c r="H2918" s="1">
        <v>42805</v>
      </c>
      <c r="I2918" s="2">
        <v>41851</v>
      </c>
      <c r="J2918" s="1">
        <v>17066</v>
      </c>
      <c r="K2918" s="3">
        <v>98275.85</v>
      </c>
      <c r="L2918" s="1">
        <v>9109</v>
      </c>
      <c r="M2918" s="1" t="s">
        <v>4</v>
      </c>
      <c r="N2918" s="1" t="s">
        <v>1933</v>
      </c>
    </row>
    <row r="2919" spans="1:14" x14ac:dyDescent="0.25">
      <c r="A2919" s="1">
        <v>11062</v>
      </c>
      <c r="B2919" s="1" t="s">
        <v>2927</v>
      </c>
      <c r="C2919" s="1" t="s">
        <v>4</v>
      </c>
      <c r="D2919" s="1">
        <v>47162</v>
      </c>
      <c r="E2919" s="1" t="s">
        <v>2023</v>
      </c>
      <c r="F2919" s="32" t="str">
        <f>VLOOKUP(E2919,Grupo!A:B,2,0)</f>
        <v>_TMX 06-10 m</v>
      </c>
      <c r="G2919" s="1">
        <v>1</v>
      </c>
      <c r="H2919" s="1">
        <v>42887</v>
      </c>
      <c r="I2919" s="2">
        <v>41851</v>
      </c>
      <c r="J2919" s="1">
        <v>17067</v>
      </c>
      <c r="K2919" s="3">
        <v>98275.85</v>
      </c>
      <c r="L2919" s="1">
        <v>9108</v>
      </c>
      <c r="M2919" s="1" t="s">
        <v>4</v>
      </c>
      <c r="N2919" s="1" t="s">
        <v>1933</v>
      </c>
    </row>
    <row r="2920" spans="1:14" x14ac:dyDescent="0.25">
      <c r="A2920" s="1">
        <v>10389</v>
      </c>
      <c r="B2920" s="1" t="s">
        <v>1040</v>
      </c>
      <c r="C2920" s="1" t="s">
        <v>79</v>
      </c>
      <c r="D2920" s="1">
        <v>46986</v>
      </c>
      <c r="E2920" s="1" t="s">
        <v>2027</v>
      </c>
      <c r="F2920" s="32" t="str">
        <f>VLOOKUP(E2920,Grupo!A:B,2,0)</f>
        <v>_TMX 02-5 m</v>
      </c>
      <c r="G2920" s="1">
        <v>1</v>
      </c>
      <c r="H2920" s="1">
        <v>42134</v>
      </c>
      <c r="I2920" s="2">
        <v>41852</v>
      </c>
      <c r="J2920" s="1">
        <v>17073</v>
      </c>
      <c r="K2920" s="3">
        <v>90168.25</v>
      </c>
      <c r="L2920" s="1">
        <v>9048</v>
      </c>
      <c r="M2920" s="1" t="s">
        <v>79</v>
      </c>
      <c r="N2920" s="1" t="s">
        <v>1796</v>
      </c>
    </row>
    <row r="2921" spans="1:14" x14ac:dyDescent="0.25">
      <c r="A2921" s="1">
        <v>9637</v>
      </c>
      <c r="B2921" s="1" t="s">
        <v>2930</v>
      </c>
      <c r="C2921" s="1" t="s">
        <v>79</v>
      </c>
      <c r="D2921" s="1">
        <v>46231</v>
      </c>
      <c r="E2921" s="1" t="s">
        <v>1164</v>
      </c>
      <c r="F2921" s="32" t="str">
        <f>VLOOKUP(E2921,Grupo!A:B,2,0)</f>
        <v>_Colhedoras</v>
      </c>
      <c r="G2921" s="1">
        <v>1</v>
      </c>
      <c r="H2921" s="1">
        <v>43294</v>
      </c>
      <c r="I2921" s="2">
        <v>41855</v>
      </c>
      <c r="J2921" s="1">
        <v>17108</v>
      </c>
      <c r="K2921" s="3">
        <v>34020</v>
      </c>
      <c r="L2921" s="1">
        <v>9078</v>
      </c>
      <c r="M2921" s="1" t="s">
        <v>79</v>
      </c>
      <c r="N2921" s="1" t="s">
        <v>1841</v>
      </c>
    </row>
    <row r="2922" spans="1:14" x14ac:dyDescent="0.25">
      <c r="A2922" s="1">
        <v>10451</v>
      </c>
      <c r="B2922" s="1" t="s">
        <v>996</v>
      </c>
      <c r="C2922" s="1" t="s">
        <v>2</v>
      </c>
      <c r="D2922" s="1">
        <v>47354</v>
      </c>
      <c r="E2922" s="1" t="s">
        <v>1956</v>
      </c>
      <c r="F2922" s="32" t="str">
        <f>VLOOKUP(E2922,Grupo!A:B,2,0)</f>
        <v>_TMX 02-5 m</v>
      </c>
      <c r="G2922" s="1">
        <v>1</v>
      </c>
      <c r="H2922" s="1">
        <v>42601</v>
      </c>
      <c r="I2922" s="2">
        <v>41855</v>
      </c>
      <c r="J2922" s="1">
        <v>17099</v>
      </c>
      <c r="K2922" s="3">
        <v>60757</v>
      </c>
      <c r="L2922" s="1">
        <v>9114</v>
      </c>
      <c r="M2922" s="1" t="s">
        <v>2</v>
      </c>
      <c r="N2922" s="1" t="s">
        <v>2928</v>
      </c>
    </row>
    <row r="2923" spans="1:14" x14ac:dyDescent="0.25">
      <c r="A2923" s="1">
        <v>10706</v>
      </c>
      <c r="B2923" s="1" t="s">
        <v>2929</v>
      </c>
      <c r="C2923" s="1" t="s">
        <v>2</v>
      </c>
      <c r="D2923" s="1">
        <v>46905</v>
      </c>
      <c r="E2923" s="1" t="s">
        <v>2041</v>
      </c>
      <c r="F2923" s="32" t="e">
        <f>VLOOKUP(E2923,Grupo!A:B,2,0)</f>
        <v>#N/A</v>
      </c>
      <c r="G2923" s="1">
        <v>1</v>
      </c>
      <c r="H2923" s="1">
        <v>42991</v>
      </c>
      <c r="I2923" s="2">
        <v>41855</v>
      </c>
      <c r="J2923" s="1">
        <v>17104</v>
      </c>
      <c r="K2923" s="3">
        <v>150000</v>
      </c>
      <c r="L2923" s="1">
        <v>9102</v>
      </c>
      <c r="M2923" s="1" t="s">
        <v>2</v>
      </c>
      <c r="N2923" s="1" t="s">
        <v>1572</v>
      </c>
    </row>
    <row r="2924" spans="1:14" x14ac:dyDescent="0.25">
      <c r="A2924" s="1">
        <v>7514</v>
      </c>
      <c r="B2924" s="1" t="s">
        <v>804</v>
      </c>
      <c r="C2924" s="1" t="s">
        <v>2</v>
      </c>
      <c r="D2924" s="1">
        <v>47162</v>
      </c>
      <c r="E2924" s="1" t="s">
        <v>2023</v>
      </c>
      <c r="F2924" s="32" t="str">
        <f>VLOOKUP(E2924,Grupo!A:B,2,0)</f>
        <v>_TMX 06-10 m</v>
      </c>
      <c r="G2924" s="1">
        <v>1</v>
      </c>
      <c r="H2924" s="1">
        <v>42778</v>
      </c>
      <c r="I2924" s="2">
        <v>41856</v>
      </c>
      <c r="J2924" s="1">
        <v>17122</v>
      </c>
      <c r="K2924" s="3">
        <v>87157</v>
      </c>
      <c r="L2924" s="1">
        <v>9113</v>
      </c>
      <c r="M2924" s="1" t="s">
        <v>2</v>
      </c>
      <c r="N2924" s="1" t="s">
        <v>1506</v>
      </c>
    </row>
    <row r="2925" spans="1:14" x14ac:dyDescent="0.25">
      <c r="A2925" s="1">
        <v>9665</v>
      </c>
      <c r="B2925" s="1" t="s">
        <v>649</v>
      </c>
      <c r="C2925" s="1" t="s">
        <v>29</v>
      </c>
      <c r="D2925" s="1">
        <v>41815</v>
      </c>
      <c r="E2925" s="32" t="s">
        <v>2940</v>
      </c>
      <c r="F2925" s="32" t="str">
        <f>VLOOKUP(E2925,Grupo!A:B,2,0)</f>
        <v>_VM 2-8 m</v>
      </c>
      <c r="G2925" s="1">
        <v>1</v>
      </c>
      <c r="H2925" s="1">
        <v>42889</v>
      </c>
      <c r="I2925" s="2">
        <v>41856</v>
      </c>
      <c r="J2925" s="1">
        <v>17116</v>
      </c>
      <c r="K2925" s="3">
        <v>43181.93</v>
      </c>
      <c r="L2925" s="1">
        <v>9091</v>
      </c>
      <c r="M2925" s="1" t="s">
        <v>29</v>
      </c>
      <c r="N2925" s="1" t="s">
        <v>1537</v>
      </c>
    </row>
    <row r="2926" spans="1:14" x14ac:dyDescent="0.25">
      <c r="A2926" s="1">
        <v>9665</v>
      </c>
      <c r="B2926" s="1" t="s">
        <v>649</v>
      </c>
      <c r="C2926" s="1" t="s">
        <v>29</v>
      </c>
      <c r="D2926" s="1">
        <v>47412</v>
      </c>
      <c r="E2926" s="1" t="s">
        <v>2941</v>
      </c>
      <c r="F2926" s="32" t="str">
        <f>VLOOKUP(E2926,Grupo!A:B,2,0)</f>
        <v>_VM 2-8 m</v>
      </c>
      <c r="G2926" s="1">
        <v>1</v>
      </c>
      <c r="H2926" s="1">
        <v>42890</v>
      </c>
      <c r="I2926" s="2">
        <v>41856</v>
      </c>
      <c r="J2926" s="1">
        <v>17117</v>
      </c>
      <c r="K2926" s="3">
        <v>59607</v>
      </c>
      <c r="L2926" s="1">
        <v>9117</v>
      </c>
      <c r="M2926" s="1" t="s">
        <v>29</v>
      </c>
      <c r="N2926" s="1" t="s">
        <v>1537</v>
      </c>
    </row>
    <row r="2927" spans="1:14" x14ac:dyDescent="0.25">
      <c r="A2927" s="1">
        <v>11051</v>
      </c>
      <c r="B2927" s="1" t="s">
        <v>2931</v>
      </c>
      <c r="C2927" s="1" t="s">
        <v>15</v>
      </c>
      <c r="D2927" s="1">
        <v>40757</v>
      </c>
      <c r="E2927" s="1" t="s">
        <v>1154</v>
      </c>
      <c r="F2927" s="32" t="str">
        <f>VLOOKUP(E2927,Grupo!A:B,2,0)</f>
        <v>_RX 0-11m</v>
      </c>
      <c r="G2927" s="1">
        <v>1</v>
      </c>
      <c r="H2927" s="1">
        <v>42689</v>
      </c>
      <c r="I2927" s="2">
        <v>41856</v>
      </c>
      <c r="J2927" s="1">
        <v>17112</v>
      </c>
      <c r="K2927" s="3">
        <v>98000</v>
      </c>
      <c r="L2927" s="1">
        <v>9107</v>
      </c>
      <c r="M2927" s="1" t="s">
        <v>15</v>
      </c>
      <c r="N2927" s="1" t="s">
        <v>1834</v>
      </c>
    </row>
    <row r="2928" spans="1:14" x14ac:dyDescent="0.25">
      <c r="A2928" s="1">
        <v>880</v>
      </c>
      <c r="B2928" s="1" t="s">
        <v>215</v>
      </c>
      <c r="C2928" s="1" t="s">
        <v>4</v>
      </c>
      <c r="D2928" s="1">
        <v>47354</v>
      </c>
      <c r="E2928" s="1" t="s">
        <v>1956</v>
      </c>
      <c r="F2928" s="32" t="str">
        <f>VLOOKUP(E2928,Grupo!A:B,2,0)</f>
        <v>_TMX 02-5 m</v>
      </c>
      <c r="G2928" s="1">
        <v>1</v>
      </c>
      <c r="H2928" s="1">
        <v>42527</v>
      </c>
      <c r="I2928" s="2">
        <v>41857</v>
      </c>
      <c r="J2928" s="1">
        <v>17124</v>
      </c>
      <c r="K2928" s="3">
        <v>62550</v>
      </c>
      <c r="L2928" s="1">
        <v>9099</v>
      </c>
      <c r="M2928" s="1" t="s">
        <v>4</v>
      </c>
      <c r="N2928" s="1" t="s">
        <v>1259</v>
      </c>
    </row>
    <row r="2929" spans="1:14" x14ac:dyDescent="0.25">
      <c r="A2929" s="1">
        <v>880</v>
      </c>
      <c r="B2929" s="1" t="s">
        <v>215</v>
      </c>
      <c r="C2929" s="1" t="s">
        <v>4</v>
      </c>
      <c r="D2929" s="1">
        <v>47354</v>
      </c>
      <c r="E2929" s="1" t="s">
        <v>1956</v>
      </c>
      <c r="F2929" s="32" t="str">
        <f>VLOOKUP(E2929,Grupo!A:B,2,0)</f>
        <v>_TMX 02-5 m</v>
      </c>
      <c r="G2929" s="1">
        <v>1</v>
      </c>
      <c r="H2929" s="1">
        <v>42530</v>
      </c>
      <c r="I2929" s="2">
        <v>41857</v>
      </c>
      <c r="J2929" s="1">
        <v>17125</v>
      </c>
      <c r="K2929" s="3">
        <v>62550</v>
      </c>
      <c r="L2929" s="1">
        <v>9098</v>
      </c>
      <c r="M2929" s="1" t="s">
        <v>4</v>
      </c>
      <c r="N2929" s="1" t="s">
        <v>1259</v>
      </c>
    </row>
    <row r="2930" spans="1:14" x14ac:dyDescent="0.25">
      <c r="A2930" s="1">
        <v>1295</v>
      </c>
      <c r="B2930" s="1" t="s">
        <v>406</v>
      </c>
      <c r="C2930" s="1" t="s">
        <v>4</v>
      </c>
      <c r="D2930" s="1">
        <v>47774</v>
      </c>
      <c r="E2930" s="1" t="s">
        <v>1958</v>
      </c>
      <c r="F2930" s="32" t="str">
        <f>VLOOKUP(E2930,Grupo!A:B,2,0)</f>
        <v>_Rotormix_Mini</v>
      </c>
      <c r="G2930" s="1">
        <v>1</v>
      </c>
      <c r="H2930" s="1">
        <v>41758</v>
      </c>
      <c r="I2930" s="2">
        <v>41859</v>
      </c>
      <c r="J2930" s="1">
        <v>17165</v>
      </c>
      <c r="K2930" s="3">
        <v>36500</v>
      </c>
      <c r="L2930" s="1">
        <v>9115</v>
      </c>
      <c r="M2930" s="1" t="s">
        <v>4</v>
      </c>
      <c r="N2930" s="1" t="s">
        <v>1297</v>
      </c>
    </row>
    <row r="2931" spans="1:14" x14ac:dyDescent="0.25">
      <c r="A2931" s="1">
        <v>1295</v>
      </c>
      <c r="B2931" s="1" t="s">
        <v>406</v>
      </c>
      <c r="C2931" s="1" t="s">
        <v>2</v>
      </c>
      <c r="D2931" s="1">
        <v>40526</v>
      </c>
      <c r="E2931" s="1" t="s">
        <v>1151</v>
      </c>
      <c r="F2931" s="32" t="str">
        <f>VLOOKUP(E2931,Grupo!A:B,2,0)</f>
        <v>_RX 0-11m</v>
      </c>
      <c r="G2931" s="1">
        <v>1</v>
      </c>
      <c r="H2931" s="1">
        <v>42622</v>
      </c>
      <c r="I2931" s="2">
        <v>41859</v>
      </c>
      <c r="J2931" s="1">
        <v>17168</v>
      </c>
      <c r="K2931" s="3">
        <v>116900</v>
      </c>
      <c r="L2931" s="1">
        <v>9095</v>
      </c>
      <c r="M2931" s="1" t="s">
        <v>2</v>
      </c>
      <c r="N2931" s="1" t="s">
        <v>1780</v>
      </c>
    </row>
    <row r="2932" spans="1:14" x14ac:dyDescent="0.25">
      <c r="A2932" s="1">
        <v>9971</v>
      </c>
      <c r="B2932" s="1" t="s">
        <v>1036</v>
      </c>
      <c r="C2932" s="1" t="s">
        <v>4</v>
      </c>
      <c r="D2932" s="1">
        <v>47354</v>
      </c>
      <c r="E2932" s="1" t="s">
        <v>1956</v>
      </c>
      <c r="F2932" s="32" t="str">
        <f>VLOOKUP(E2932,Grupo!A:B,2,0)</f>
        <v>_TMX 02-5 m</v>
      </c>
      <c r="G2932" s="1">
        <v>1</v>
      </c>
      <c r="H2932" s="1">
        <v>42499</v>
      </c>
      <c r="I2932" s="2">
        <v>41859</v>
      </c>
      <c r="J2932" s="1">
        <v>17166</v>
      </c>
      <c r="K2932" s="3">
        <v>65840</v>
      </c>
      <c r="L2932" s="1">
        <v>9073</v>
      </c>
      <c r="M2932" s="1" t="s">
        <v>4</v>
      </c>
      <c r="N2932" s="1" t="s">
        <v>1794</v>
      </c>
    </row>
    <row r="2933" spans="1:14" x14ac:dyDescent="0.25">
      <c r="A2933" s="1">
        <v>9885</v>
      </c>
      <c r="B2933" s="1" t="s">
        <v>2932</v>
      </c>
      <c r="C2933" s="1" t="s">
        <v>15</v>
      </c>
      <c r="D2933" s="1">
        <v>47164</v>
      </c>
      <c r="E2933" s="1" t="s">
        <v>1955</v>
      </c>
      <c r="F2933" s="32" t="str">
        <f>VLOOKUP(E2933,Grupo!A:B,2,0)</f>
        <v>_TMX 06-10 m</v>
      </c>
      <c r="G2933" s="1">
        <v>1</v>
      </c>
      <c r="H2933" s="1">
        <v>42851</v>
      </c>
      <c r="I2933" s="2">
        <v>41863</v>
      </c>
      <c r="J2933" s="1">
        <v>17204</v>
      </c>
      <c r="K2933" s="3">
        <v>73000</v>
      </c>
      <c r="L2933" s="1">
        <v>9123</v>
      </c>
      <c r="M2933" s="1" t="s">
        <v>15</v>
      </c>
      <c r="N2933" s="1" t="s">
        <v>2933</v>
      </c>
    </row>
    <row r="2934" spans="1:14" x14ac:dyDescent="0.25">
      <c r="A2934" s="1">
        <v>9942</v>
      </c>
      <c r="B2934" s="1" t="s">
        <v>852</v>
      </c>
      <c r="C2934" s="1" t="s">
        <v>2</v>
      </c>
      <c r="D2934" s="1">
        <v>47164</v>
      </c>
      <c r="E2934" s="1" t="s">
        <v>1955</v>
      </c>
      <c r="F2934" s="32" t="str">
        <f>VLOOKUP(E2934,Grupo!A:B,2,0)</f>
        <v>_TMX 06-10 m</v>
      </c>
      <c r="G2934" s="1">
        <v>1</v>
      </c>
      <c r="H2934" s="1">
        <v>42598</v>
      </c>
      <c r="I2934" s="2">
        <v>41863</v>
      </c>
      <c r="J2934" s="1">
        <v>17203</v>
      </c>
      <c r="K2934" s="3">
        <v>61050</v>
      </c>
      <c r="L2934" s="1"/>
      <c r="M2934" s="1" t="s">
        <v>2</v>
      </c>
      <c r="N2934" s="1" t="s">
        <v>1674</v>
      </c>
    </row>
    <row r="2935" spans="1:14" x14ac:dyDescent="0.25">
      <c r="A2935" s="1">
        <v>10869</v>
      </c>
      <c r="B2935" s="1" t="s">
        <v>1889</v>
      </c>
      <c r="C2935" s="1" t="s">
        <v>55</v>
      </c>
      <c r="D2935" s="1">
        <v>47083</v>
      </c>
      <c r="E2935" s="1" t="s">
        <v>1957</v>
      </c>
      <c r="F2935" s="32" t="str">
        <f>VLOOKUP(E2935,Grupo!A:B,2,0)</f>
        <v>_TMX 06-10 m</v>
      </c>
      <c r="G2935" s="1">
        <v>1</v>
      </c>
      <c r="H2935" s="1">
        <v>42690</v>
      </c>
      <c r="I2935" s="2">
        <v>41866</v>
      </c>
      <c r="J2935" s="1">
        <v>17255</v>
      </c>
      <c r="K2935" s="3">
        <v>106055</v>
      </c>
      <c r="L2935" s="1">
        <v>9081</v>
      </c>
      <c r="M2935" s="1" t="s">
        <v>55</v>
      </c>
      <c r="N2935" s="1" t="s">
        <v>1331</v>
      </c>
    </row>
    <row r="2936" spans="1:14" x14ac:dyDescent="0.25">
      <c r="A2936" s="1">
        <v>880</v>
      </c>
      <c r="B2936" s="1" t="s">
        <v>215</v>
      </c>
      <c r="C2936" s="1" t="s">
        <v>4</v>
      </c>
      <c r="D2936" s="1">
        <v>46986</v>
      </c>
      <c r="E2936" s="1" t="s">
        <v>2027</v>
      </c>
      <c r="F2936" s="32" t="str">
        <f>VLOOKUP(E2936,Grupo!A:B,2,0)</f>
        <v>_TMX 02-5 m</v>
      </c>
      <c r="G2936" s="1">
        <v>1</v>
      </c>
      <c r="H2936" s="1">
        <v>43066</v>
      </c>
      <c r="I2936" s="2">
        <v>41869</v>
      </c>
      <c r="J2936" s="1">
        <v>17270</v>
      </c>
      <c r="K2936" s="3">
        <v>88427</v>
      </c>
      <c r="L2936" s="1">
        <v>9086</v>
      </c>
      <c r="M2936" s="1" t="s">
        <v>4</v>
      </c>
      <c r="N2936" s="1" t="s">
        <v>1259</v>
      </c>
    </row>
    <row r="2937" spans="1:14" x14ac:dyDescent="0.25">
      <c r="A2937" s="1">
        <v>880</v>
      </c>
      <c r="B2937" s="1" t="s">
        <v>215</v>
      </c>
      <c r="C2937" s="1" t="s">
        <v>4</v>
      </c>
      <c r="D2937" s="1">
        <v>47354</v>
      </c>
      <c r="E2937" s="1" t="s">
        <v>1956</v>
      </c>
      <c r="F2937" s="32" t="str">
        <f>VLOOKUP(E2937,Grupo!A:B,2,0)</f>
        <v>_TMX 02-5 m</v>
      </c>
      <c r="G2937" s="1">
        <v>1</v>
      </c>
      <c r="H2937" s="1">
        <v>42529</v>
      </c>
      <c r="I2937" s="2">
        <v>41869</v>
      </c>
      <c r="J2937" s="1">
        <v>17271</v>
      </c>
      <c r="K2937" s="3">
        <v>62550</v>
      </c>
      <c r="L2937" s="1">
        <v>9100</v>
      </c>
      <c r="M2937" s="1" t="s">
        <v>4</v>
      </c>
      <c r="N2937" s="1" t="s">
        <v>1259</v>
      </c>
    </row>
    <row r="2938" spans="1:14" x14ac:dyDescent="0.25">
      <c r="A2938" s="1">
        <v>1295</v>
      </c>
      <c r="B2938" s="1" t="s">
        <v>406</v>
      </c>
      <c r="C2938" s="1" t="s">
        <v>4</v>
      </c>
      <c r="D2938" s="1">
        <v>47774</v>
      </c>
      <c r="E2938" s="1" t="s">
        <v>1958</v>
      </c>
      <c r="F2938" s="32" t="str">
        <f>VLOOKUP(E2938,Grupo!A:B,2,0)</f>
        <v>_Rotormix_Mini</v>
      </c>
      <c r="G2938" s="1">
        <v>1</v>
      </c>
      <c r="H2938" s="1">
        <v>41759</v>
      </c>
      <c r="I2938" s="2">
        <v>41869</v>
      </c>
      <c r="J2938" s="1">
        <v>17260</v>
      </c>
      <c r="K2938" s="3">
        <v>36500</v>
      </c>
      <c r="L2938" s="1">
        <v>9131</v>
      </c>
      <c r="M2938" s="1" t="s">
        <v>4</v>
      </c>
      <c r="N2938" s="1" t="s">
        <v>1297</v>
      </c>
    </row>
    <row r="2939" spans="1:14" x14ac:dyDescent="0.25">
      <c r="A2939" s="1">
        <v>10993</v>
      </c>
      <c r="B2939" s="1" t="s">
        <v>1945</v>
      </c>
      <c r="C2939" s="1" t="s">
        <v>10</v>
      </c>
      <c r="D2939" s="1">
        <v>47164</v>
      </c>
      <c r="E2939" s="1" t="s">
        <v>1955</v>
      </c>
      <c r="F2939" s="32" t="str">
        <f>VLOOKUP(E2939,Grupo!A:B,2,0)</f>
        <v>_TMX 06-10 m</v>
      </c>
      <c r="G2939" s="1">
        <v>1</v>
      </c>
      <c r="H2939" s="1">
        <v>43493</v>
      </c>
      <c r="I2939" s="2">
        <v>41869</v>
      </c>
      <c r="J2939" s="1">
        <v>17267</v>
      </c>
      <c r="K2939" s="3">
        <v>72140</v>
      </c>
      <c r="L2939" s="1">
        <v>9044</v>
      </c>
      <c r="M2939" s="1" t="s">
        <v>10</v>
      </c>
      <c r="N2939" s="1" t="s">
        <v>1946</v>
      </c>
    </row>
    <row r="2940" spans="1:14" x14ac:dyDescent="0.25">
      <c r="A2940" s="1">
        <v>10993</v>
      </c>
      <c r="B2940" s="1" t="s">
        <v>1945</v>
      </c>
      <c r="C2940" s="1" t="s">
        <v>10</v>
      </c>
      <c r="D2940" s="1">
        <v>49263</v>
      </c>
      <c r="E2940" s="1" t="s">
        <v>2285</v>
      </c>
      <c r="F2940" s="32" t="str">
        <f>VLOOKUP(E2940,Grupo!A:B,2,0)</f>
        <v>_Feeder_SC</v>
      </c>
      <c r="G2940" s="1">
        <v>1</v>
      </c>
      <c r="H2940" s="1">
        <v>42658</v>
      </c>
      <c r="I2940" s="2">
        <v>41869</v>
      </c>
      <c r="J2940" s="1">
        <v>17268</v>
      </c>
      <c r="K2940" s="3">
        <v>40000</v>
      </c>
      <c r="L2940" s="1">
        <v>9122</v>
      </c>
      <c r="M2940" s="1" t="s">
        <v>10</v>
      </c>
      <c r="N2940" s="1" t="s">
        <v>1946</v>
      </c>
    </row>
    <row r="2941" spans="1:14" x14ac:dyDescent="0.25">
      <c r="A2941" s="1">
        <v>792</v>
      </c>
      <c r="B2941" s="1" t="s">
        <v>569</v>
      </c>
      <c r="C2941" s="1" t="s">
        <v>29</v>
      </c>
      <c r="D2941" s="1">
        <v>31744</v>
      </c>
      <c r="E2941" s="1" t="s">
        <v>1153</v>
      </c>
      <c r="F2941" s="32" t="str">
        <f>VLOOKUP(E2941,Grupo!A:B,2,0)</f>
        <v>_RX 0-11m</v>
      </c>
      <c r="G2941" s="1">
        <v>1</v>
      </c>
      <c r="H2941" s="1">
        <v>42888</v>
      </c>
      <c r="I2941" s="2">
        <v>41870</v>
      </c>
      <c r="J2941" s="1">
        <v>17272</v>
      </c>
      <c r="K2941" s="3">
        <v>86722</v>
      </c>
      <c r="L2941" s="1">
        <v>9125</v>
      </c>
      <c r="M2941" s="1" t="s">
        <v>29</v>
      </c>
      <c r="N2941" s="1" t="s">
        <v>1448</v>
      </c>
    </row>
    <row r="2942" spans="1:14" x14ac:dyDescent="0.25">
      <c r="A2942" s="1">
        <v>9410</v>
      </c>
      <c r="B2942" s="1" t="s">
        <v>977</v>
      </c>
      <c r="C2942" s="1" t="s">
        <v>15</v>
      </c>
      <c r="D2942" s="1">
        <v>33790</v>
      </c>
      <c r="E2942" s="1" t="s">
        <v>1176</v>
      </c>
      <c r="F2942" s="32" t="str">
        <f>VLOOKUP(E2942,Grupo!A:B,2,0)</f>
        <v>_Colhedoras</v>
      </c>
      <c r="G2942" s="1">
        <v>1</v>
      </c>
      <c r="H2942" s="1">
        <v>43369</v>
      </c>
      <c r="I2942" s="2">
        <v>41872</v>
      </c>
      <c r="J2942" s="1">
        <v>17311</v>
      </c>
      <c r="K2942" s="3">
        <v>51300</v>
      </c>
      <c r="L2942" s="1">
        <v>8996</v>
      </c>
      <c r="M2942" s="1" t="s">
        <v>15</v>
      </c>
      <c r="N2942" s="1" t="s">
        <v>1698</v>
      </c>
    </row>
    <row r="2943" spans="1:14" x14ac:dyDescent="0.25">
      <c r="A2943" s="1">
        <v>9898</v>
      </c>
      <c r="B2943" s="1" t="s">
        <v>736</v>
      </c>
      <c r="C2943" s="1" t="s">
        <v>4</v>
      </c>
      <c r="D2943" s="1">
        <v>47774</v>
      </c>
      <c r="E2943" s="1" t="s">
        <v>1958</v>
      </c>
      <c r="F2943" s="32" t="str">
        <f>VLOOKUP(E2943,Grupo!A:B,2,0)</f>
        <v>_Rotormix_Mini</v>
      </c>
      <c r="G2943" s="1">
        <v>1</v>
      </c>
      <c r="H2943" s="1">
        <v>42642</v>
      </c>
      <c r="I2943" s="2">
        <v>41872</v>
      </c>
      <c r="J2943" s="1">
        <v>17319</v>
      </c>
      <c r="K2943" s="3">
        <v>40600</v>
      </c>
      <c r="L2943" s="1">
        <v>9124</v>
      </c>
      <c r="M2943" s="1" t="s">
        <v>4</v>
      </c>
      <c r="N2943" s="1" t="s">
        <v>1629</v>
      </c>
    </row>
    <row r="2944" spans="1:14" x14ac:dyDescent="0.25">
      <c r="A2944" s="1">
        <v>10958</v>
      </c>
      <c r="B2944" s="1" t="s">
        <v>1942</v>
      </c>
      <c r="C2944" s="1" t="s">
        <v>15</v>
      </c>
      <c r="D2944" s="1">
        <v>49263</v>
      </c>
      <c r="E2944" s="1" t="s">
        <v>2285</v>
      </c>
      <c r="F2944" s="32" t="str">
        <f>VLOOKUP(E2944,Grupo!A:B,2,0)</f>
        <v>_Feeder_SC</v>
      </c>
      <c r="G2944" s="1">
        <v>1</v>
      </c>
      <c r="H2944" s="1">
        <v>42544</v>
      </c>
      <c r="I2944" s="2">
        <v>41872</v>
      </c>
      <c r="J2944" s="1">
        <v>17320</v>
      </c>
      <c r="K2944" s="3">
        <v>40236</v>
      </c>
      <c r="L2944" s="1">
        <v>9137</v>
      </c>
      <c r="M2944" s="1" t="s">
        <v>15</v>
      </c>
      <c r="N2944" s="1" t="s">
        <v>1802</v>
      </c>
    </row>
    <row r="2945" spans="1:14" x14ac:dyDescent="0.25">
      <c r="A2945" s="1">
        <v>11083</v>
      </c>
      <c r="B2945" s="1" t="s">
        <v>2934</v>
      </c>
      <c r="C2945" s="1" t="s">
        <v>1</v>
      </c>
      <c r="D2945" s="1">
        <v>32720</v>
      </c>
      <c r="E2945" s="1" t="s">
        <v>2026</v>
      </c>
      <c r="F2945" s="32" t="str">
        <f>VLOOKUP(E2945,Grupo!A:B,2,0)</f>
        <v>_Sega_Pasto</v>
      </c>
      <c r="G2945" s="1">
        <v>1</v>
      </c>
      <c r="H2945" s="1">
        <v>43092</v>
      </c>
      <c r="I2945" s="2">
        <v>41872</v>
      </c>
      <c r="J2945" s="1">
        <v>17312</v>
      </c>
      <c r="K2945" s="3">
        <v>26102</v>
      </c>
      <c r="L2945" s="1">
        <v>8213</v>
      </c>
      <c r="M2945" s="1" t="s">
        <v>1</v>
      </c>
      <c r="N2945" s="1" t="s">
        <v>1232</v>
      </c>
    </row>
    <row r="2946" spans="1:14" x14ac:dyDescent="0.25">
      <c r="A2946" s="1">
        <v>10806</v>
      </c>
      <c r="B2946" s="1" t="s">
        <v>2936</v>
      </c>
      <c r="C2946" s="1" t="s">
        <v>10</v>
      </c>
      <c r="D2946" s="1">
        <v>42540</v>
      </c>
      <c r="E2946" s="1" t="s">
        <v>1173</v>
      </c>
      <c r="F2946" s="32" t="e">
        <f>VLOOKUP(E2946,Grupo!A:B,2,0)</f>
        <v>#N/A</v>
      </c>
      <c r="G2946" s="1">
        <v>1</v>
      </c>
      <c r="H2946" s="1">
        <v>42639</v>
      </c>
      <c r="I2946" s="2">
        <v>41873</v>
      </c>
      <c r="J2946" s="1">
        <v>17325</v>
      </c>
      <c r="K2946" s="3">
        <v>465000</v>
      </c>
      <c r="L2946" s="1">
        <v>9080</v>
      </c>
      <c r="M2946" s="1" t="s">
        <v>10</v>
      </c>
      <c r="N2946" s="1" t="s">
        <v>2937</v>
      </c>
    </row>
    <row r="2947" spans="1:14" x14ac:dyDescent="0.25">
      <c r="A2947" s="1">
        <v>10806</v>
      </c>
      <c r="B2947" s="1" t="s">
        <v>2936</v>
      </c>
      <c r="C2947" s="1" t="s">
        <v>10</v>
      </c>
      <c r="D2947" s="1">
        <v>42540</v>
      </c>
      <c r="E2947" s="1" t="s">
        <v>1959</v>
      </c>
      <c r="F2947" s="32" t="e">
        <f>VLOOKUP(E2947,Grupo!A:B,2,0)</f>
        <v>#N/A</v>
      </c>
      <c r="G2947" s="1">
        <v>1</v>
      </c>
      <c r="H2947" s="1">
        <v>42640</v>
      </c>
      <c r="I2947" s="2">
        <v>41873</v>
      </c>
      <c r="J2947" s="1">
        <v>17326</v>
      </c>
      <c r="K2947" s="3">
        <v>465000</v>
      </c>
      <c r="L2947" s="1">
        <v>9128</v>
      </c>
      <c r="M2947" s="1" t="s">
        <v>10</v>
      </c>
      <c r="N2947" s="1" t="s">
        <v>2937</v>
      </c>
    </row>
    <row r="2948" spans="1:14" x14ac:dyDescent="0.25">
      <c r="A2948" s="1">
        <v>11031</v>
      </c>
      <c r="B2948" s="1" t="s">
        <v>2938</v>
      </c>
      <c r="C2948" s="1" t="s">
        <v>1</v>
      </c>
      <c r="D2948" s="1">
        <v>42247</v>
      </c>
      <c r="E2948" s="1" t="s">
        <v>1960</v>
      </c>
      <c r="F2948" s="32" t="e">
        <f>VLOOKUP(E2948,Grupo!A:B,2,0)</f>
        <v>#N/A</v>
      </c>
      <c r="G2948" s="1">
        <v>1</v>
      </c>
      <c r="H2948" s="1">
        <v>42397</v>
      </c>
      <c r="I2948" s="2">
        <v>41873</v>
      </c>
      <c r="J2948" s="1">
        <v>17329</v>
      </c>
      <c r="K2948" s="3">
        <v>255000</v>
      </c>
      <c r="L2948" s="1">
        <v>9074</v>
      </c>
      <c r="M2948" s="1" t="s">
        <v>1</v>
      </c>
      <c r="N2948" s="1" t="s">
        <v>1376</v>
      </c>
    </row>
    <row r="2949" spans="1:14" x14ac:dyDescent="0.25">
      <c r="A2949" s="1">
        <v>11097</v>
      </c>
      <c r="B2949" s="1" t="s">
        <v>2935</v>
      </c>
      <c r="C2949" s="1" t="s">
        <v>1</v>
      </c>
      <c r="D2949" s="1">
        <v>40757</v>
      </c>
      <c r="E2949" s="1" t="s">
        <v>1154</v>
      </c>
      <c r="F2949" s="32" t="str">
        <f>VLOOKUP(E2949,Grupo!A:B,2,0)</f>
        <v>_RX 0-11m</v>
      </c>
      <c r="G2949" s="1">
        <v>1</v>
      </c>
      <c r="H2949" s="1">
        <v>42790</v>
      </c>
      <c r="I2949" s="2">
        <v>41873</v>
      </c>
      <c r="J2949" s="1">
        <v>17324</v>
      </c>
      <c r="K2949" s="3">
        <v>100454</v>
      </c>
      <c r="L2949" s="1">
        <v>9090</v>
      </c>
      <c r="M2949" s="1" t="s">
        <v>1</v>
      </c>
      <c r="N2949" s="1" t="s">
        <v>1366</v>
      </c>
    </row>
    <row r="2950" spans="1:14" x14ac:dyDescent="0.25">
      <c r="A2950" s="1">
        <v>816</v>
      </c>
      <c r="B2950" s="1" t="s">
        <v>2922</v>
      </c>
      <c r="C2950" s="1" t="s">
        <v>4</v>
      </c>
      <c r="D2950" s="1">
        <v>47774</v>
      </c>
      <c r="E2950" s="1" t="s">
        <v>1958</v>
      </c>
      <c r="F2950" s="32" t="str">
        <f>VLOOKUP(E2950,Grupo!A:B,2,0)</f>
        <v>_Rotormix_Mini</v>
      </c>
      <c r="G2950" s="1">
        <v>1</v>
      </c>
      <c r="H2950" s="1">
        <v>42473</v>
      </c>
      <c r="I2950" s="2">
        <v>41876</v>
      </c>
      <c r="J2950" s="1">
        <v>17354</v>
      </c>
      <c r="K2950" s="3">
        <v>41686.410000000003</v>
      </c>
      <c r="L2950" s="1">
        <v>9136</v>
      </c>
      <c r="M2950" s="1" t="s">
        <v>4</v>
      </c>
      <c r="N2950" s="1" t="s">
        <v>2923</v>
      </c>
    </row>
    <row r="2951" spans="1:14" x14ac:dyDescent="0.25">
      <c r="A2951" s="1">
        <v>11123</v>
      </c>
      <c r="B2951" s="1" t="s">
        <v>2943</v>
      </c>
      <c r="C2951" s="1" t="s">
        <v>2</v>
      </c>
      <c r="D2951" s="1">
        <v>26382</v>
      </c>
      <c r="E2951" s="1" t="s">
        <v>2109</v>
      </c>
      <c r="F2951" s="32" t="str">
        <f>VLOOKUP(E2951,Grupo!A:B,2,0)</f>
        <v>_TMX 12-15 m</v>
      </c>
      <c r="G2951" s="1">
        <v>1</v>
      </c>
      <c r="H2951" s="1">
        <v>43490</v>
      </c>
      <c r="I2951" s="2">
        <v>41876</v>
      </c>
      <c r="J2951" s="1">
        <v>17353</v>
      </c>
      <c r="K2951" s="3">
        <v>141700</v>
      </c>
      <c r="L2951" s="1">
        <v>6012</v>
      </c>
      <c r="M2951" s="1" t="s">
        <v>2</v>
      </c>
      <c r="N2951" s="1" t="s">
        <v>2944</v>
      </c>
    </row>
    <row r="2952" spans="1:14" x14ac:dyDescent="0.25">
      <c r="A2952" s="1">
        <v>880</v>
      </c>
      <c r="B2952" s="1" t="s">
        <v>215</v>
      </c>
      <c r="C2952" s="1" t="s">
        <v>4</v>
      </c>
      <c r="D2952" s="1">
        <v>47354</v>
      </c>
      <c r="E2952" s="1" t="s">
        <v>1956</v>
      </c>
      <c r="F2952" s="32" t="str">
        <f>VLOOKUP(E2952,Grupo!A:B,2,0)</f>
        <v>_TMX 02-5 m</v>
      </c>
      <c r="G2952" s="1">
        <v>1</v>
      </c>
      <c r="H2952" s="1">
        <v>43069</v>
      </c>
      <c r="I2952" s="2">
        <v>41878</v>
      </c>
      <c r="J2952" s="1">
        <v>17388</v>
      </c>
      <c r="K2952" s="3">
        <v>62550</v>
      </c>
      <c r="L2952" s="1">
        <v>9133</v>
      </c>
      <c r="M2952" s="1" t="s">
        <v>4</v>
      </c>
      <c r="N2952" s="1" t="s">
        <v>1259</v>
      </c>
    </row>
    <row r="2953" spans="1:14" x14ac:dyDescent="0.25">
      <c r="A2953" s="1">
        <v>10103</v>
      </c>
      <c r="B2953" s="1" t="s">
        <v>853</v>
      </c>
      <c r="C2953" s="1" t="s">
        <v>15</v>
      </c>
      <c r="D2953" s="1">
        <v>33159</v>
      </c>
      <c r="E2953" s="1" t="s">
        <v>1178</v>
      </c>
      <c r="F2953" s="32" t="e">
        <f>VLOOKUP(E2953,Grupo!A:B,2,0)</f>
        <v>#N/A</v>
      </c>
      <c r="G2953" s="1">
        <v>1</v>
      </c>
      <c r="H2953" s="1">
        <v>40462</v>
      </c>
      <c r="I2953" s="2">
        <v>41878</v>
      </c>
      <c r="J2953" s="1">
        <v>17390</v>
      </c>
      <c r="K2953" s="3">
        <v>74000</v>
      </c>
      <c r="L2953" s="1">
        <v>8754</v>
      </c>
      <c r="M2953" s="1" t="s">
        <v>15</v>
      </c>
      <c r="N2953" s="1" t="s">
        <v>1698</v>
      </c>
    </row>
    <row r="2954" spans="1:14" x14ac:dyDescent="0.25">
      <c r="A2954" s="1">
        <v>9410</v>
      </c>
      <c r="B2954" s="1" t="s">
        <v>977</v>
      </c>
      <c r="C2954" s="1" t="s">
        <v>15</v>
      </c>
      <c r="D2954" s="1">
        <v>35873</v>
      </c>
      <c r="E2954" s="1" t="s">
        <v>1155</v>
      </c>
      <c r="F2954" s="32" t="str">
        <f>VLOOKUP(E2954,Grupo!A:B,2,0)</f>
        <v>_RX 15-20 m</v>
      </c>
      <c r="G2954" s="1">
        <v>1</v>
      </c>
      <c r="H2954" s="1">
        <v>43045</v>
      </c>
      <c r="I2954" s="2">
        <v>41879</v>
      </c>
      <c r="J2954" s="1">
        <v>17403</v>
      </c>
      <c r="K2954" s="3">
        <v>194235</v>
      </c>
      <c r="L2954" s="1">
        <v>9121</v>
      </c>
      <c r="M2954" s="1" t="s">
        <v>15</v>
      </c>
      <c r="N2954" s="1" t="s">
        <v>1648</v>
      </c>
    </row>
    <row r="2955" spans="1:14" x14ac:dyDescent="0.25">
      <c r="A2955" s="1">
        <v>2002</v>
      </c>
      <c r="B2955" s="1" t="s">
        <v>261</v>
      </c>
      <c r="C2955" s="1" t="s">
        <v>2</v>
      </c>
      <c r="D2955" s="1">
        <v>47774</v>
      </c>
      <c r="E2955" s="1" t="s">
        <v>1958</v>
      </c>
      <c r="F2955" s="32" t="str">
        <f>VLOOKUP(E2955,Grupo!A:B,2,0)</f>
        <v>_Rotormix_Mini</v>
      </c>
      <c r="G2955" s="1">
        <v>1</v>
      </c>
      <c r="H2955" s="1">
        <v>42641</v>
      </c>
      <c r="I2955" s="2">
        <v>41880</v>
      </c>
      <c r="J2955" s="1">
        <v>17427</v>
      </c>
      <c r="K2955" s="3">
        <v>37462</v>
      </c>
      <c r="L2955" s="1">
        <v>9150</v>
      </c>
      <c r="M2955" s="1" t="s">
        <v>2</v>
      </c>
      <c r="N2955" s="1" t="s">
        <v>1470</v>
      </c>
    </row>
    <row r="2956" spans="1:14" x14ac:dyDescent="0.25">
      <c r="A2956" s="1">
        <v>10968</v>
      </c>
      <c r="B2956" s="1" t="s">
        <v>2273</v>
      </c>
      <c r="C2956" s="1" t="s">
        <v>750</v>
      </c>
      <c r="D2956" s="1">
        <v>31744</v>
      </c>
      <c r="E2956" s="1" t="s">
        <v>1153</v>
      </c>
      <c r="F2956" s="32" t="str">
        <f>VLOOKUP(E2956,Grupo!A:B,2,0)</f>
        <v>_RX 0-11m</v>
      </c>
      <c r="G2956" s="1">
        <v>1</v>
      </c>
      <c r="H2956" s="1">
        <v>42742</v>
      </c>
      <c r="I2956" s="2">
        <v>41880</v>
      </c>
      <c r="J2956" s="1">
        <v>17428</v>
      </c>
      <c r="K2956" s="3">
        <v>81310</v>
      </c>
      <c r="L2956" s="1">
        <v>9127</v>
      </c>
      <c r="M2956" s="1" t="s">
        <v>750</v>
      </c>
      <c r="N2956" s="1" t="s">
        <v>2274</v>
      </c>
    </row>
    <row r="2957" spans="1:14" x14ac:dyDescent="0.25">
      <c r="A2957" s="1">
        <v>10968</v>
      </c>
      <c r="B2957" s="1" t="s">
        <v>2273</v>
      </c>
      <c r="C2957" s="1" t="s">
        <v>750</v>
      </c>
      <c r="D2957" s="1">
        <v>31744</v>
      </c>
      <c r="E2957" s="1" t="s">
        <v>1153</v>
      </c>
      <c r="F2957" s="32" t="str">
        <f>VLOOKUP(E2957,Grupo!A:B,2,0)</f>
        <v>_RX 0-11m</v>
      </c>
      <c r="G2957" s="1">
        <v>1</v>
      </c>
      <c r="H2957" s="1">
        <v>42745</v>
      </c>
      <c r="I2957" s="2">
        <v>41880</v>
      </c>
      <c r="J2957" s="1">
        <v>17429</v>
      </c>
      <c r="K2957" s="3">
        <v>81310</v>
      </c>
      <c r="L2957" s="1">
        <v>9083</v>
      </c>
      <c r="M2957" s="1" t="s">
        <v>750</v>
      </c>
      <c r="N2957" s="1" t="s">
        <v>2274</v>
      </c>
    </row>
    <row r="2958" spans="1:14" x14ac:dyDescent="0.25">
      <c r="A2958" s="1">
        <v>10276</v>
      </c>
      <c r="B2958" s="1" t="s">
        <v>1014</v>
      </c>
      <c r="C2958" s="1" t="s">
        <v>4</v>
      </c>
      <c r="D2958" s="1">
        <v>47162</v>
      </c>
      <c r="E2958" s="1" t="s">
        <v>2023</v>
      </c>
      <c r="F2958" s="32" t="str">
        <f>VLOOKUP(E2958,Grupo!A:B,2,0)</f>
        <v>_TMX 06-10 m</v>
      </c>
      <c r="G2958" s="1">
        <v>1</v>
      </c>
      <c r="H2958" s="1">
        <v>42489</v>
      </c>
      <c r="I2958" s="2">
        <v>41883</v>
      </c>
      <c r="J2958" s="1">
        <v>17445</v>
      </c>
      <c r="K2958" s="3">
        <v>89720</v>
      </c>
      <c r="L2958" s="1">
        <v>9151</v>
      </c>
      <c r="M2958" s="1" t="s">
        <v>4</v>
      </c>
      <c r="N2958" s="1" t="s">
        <v>1292</v>
      </c>
    </row>
    <row r="2959" spans="1:14" x14ac:dyDescent="0.25">
      <c r="A2959" s="1">
        <v>10711</v>
      </c>
      <c r="B2959" s="1" t="s">
        <v>1098</v>
      </c>
      <c r="C2959" s="1" t="s">
        <v>29</v>
      </c>
      <c r="D2959" s="1">
        <v>40526</v>
      </c>
      <c r="E2959" s="1" t="s">
        <v>1151</v>
      </c>
      <c r="F2959" s="32" t="str">
        <f>VLOOKUP(E2959,Grupo!A:B,2,0)</f>
        <v>_RX 0-11m</v>
      </c>
      <c r="G2959" s="1">
        <v>1</v>
      </c>
      <c r="H2959" s="1">
        <v>42767</v>
      </c>
      <c r="I2959" s="2">
        <v>41884</v>
      </c>
      <c r="J2959" s="1">
        <v>17459</v>
      </c>
      <c r="K2959" s="3">
        <v>120968</v>
      </c>
      <c r="L2959" s="1">
        <v>9156</v>
      </c>
      <c r="M2959" s="1" t="s">
        <v>29</v>
      </c>
      <c r="N2959" s="1" t="s">
        <v>1335</v>
      </c>
    </row>
    <row r="2960" spans="1:14" x14ac:dyDescent="0.25">
      <c r="A2960" s="1">
        <v>10711</v>
      </c>
      <c r="B2960" s="1" t="s">
        <v>1098</v>
      </c>
      <c r="C2960" s="1" t="s">
        <v>29</v>
      </c>
      <c r="D2960" s="1">
        <v>46231</v>
      </c>
      <c r="E2960" s="32" t="s">
        <v>1164</v>
      </c>
      <c r="F2960" s="32" t="str">
        <f>VLOOKUP(E2960,Grupo!A:B,2,0)</f>
        <v>_Colhedoras</v>
      </c>
      <c r="G2960" s="1">
        <v>1</v>
      </c>
      <c r="H2960" s="1">
        <v>43160</v>
      </c>
      <c r="I2960" s="2">
        <v>41884</v>
      </c>
      <c r="J2960" s="1">
        <v>17460</v>
      </c>
      <c r="K2960" s="3">
        <v>31377</v>
      </c>
      <c r="L2960" s="1">
        <v>9154</v>
      </c>
      <c r="M2960" s="1" t="s">
        <v>29</v>
      </c>
      <c r="N2960" s="1" t="s">
        <v>1217</v>
      </c>
    </row>
    <row r="2961" spans="1:14" x14ac:dyDescent="0.25">
      <c r="A2961" s="1">
        <v>2698</v>
      </c>
      <c r="B2961" s="1" t="s">
        <v>2945</v>
      </c>
      <c r="C2961" s="1" t="s">
        <v>128</v>
      </c>
      <c r="D2961" s="1">
        <v>47160</v>
      </c>
      <c r="E2961" s="1" t="s">
        <v>1146</v>
      </c>
      <c r="F2961" s="32" t="str">
        <f>VLOOKUP(E2961,Grupo!A:B,2,0)</f>
        <v>_TMX 06-10 m</v>
      </c>
      <c r="G2961" s="1">
        <v>1</v>
      </c>
      <c r="H2961" s="1">
        <v>42826</v>
      </c>
      <c r="I2961" s="2">
        <v>41886</v>
      </c>
      <c r="J2961" s="1">
        <v>17489</v>
      </c>
      <c r="K2961" s="3">
        <v>83286</v>
      </c>
      <c r="L2961" s="1">
        <v>9141</v>
      </c>
      <c r="M2961" s="1" t="s">
        <v>128</v>
      </c>
      <c r="N2961" s="1" t="s">
        <v>2946</v>
      </c>
    </row>
    <row r="2962" spans="1:14" x14ac:dyDescent="0.25">
      <c r="A2962" s="1">
        <v>10996</v>
      </c>
      <c r="B2962" s="1" t="s">
        <v>1940</v>
      </c>
      <c r="C2962" s="1" t="s">
        <v>4</v>
      </c>
      <c r="D2962" s="1">
        <v>47354</v>
      </c>
      <c r="E2962" s="1" t="s">
        <v>1956</v>
      </c>
      <c r="F2962" s="32" t="str">
        <f>VLOOKUP(E2962,Grupo!A:B,2,0)</f>
        <v>_TMX 02-5 m</v>
      </c>
      <c r="G2962" s="1">
        <v>1</v>
      </c>
      <c r="H2962" s="1">
        <v>42661</v>
      </c>
      <c r="I2962" s="2">
        <v>41886</v>
      </c>
      <c r="J2962" s="1">
        <v>17492</v>
      </c>
      <c r="K2962" s="3">
        <v>65836</v>
      </c>
      <c r="L2962" s="1">
        <v>9148</v>
      </c>
      <c r="M2962" s="1" t="s">
        <v>4</v>
      </c>
      <c r="N2962" s="1" t="s">
        <v>1562</v>
      </c>
    </row>
    <row r="2963" spans="1:14" x14ac:dyDescent="0.25">
      <c r="A2963" s="1">
        <v>1295</v>
      </c>
      <c r="B2963" s="1" t="s">
        <v>406</v>
      </c>
      <c r="C2963" s="1" t="s">
        <v>2</v>
      </c>
      <c r="D2963" s="1">
        <v>40757</v>
      </c>
      <c r="E2963" s="1" t="s">
        <v>1154</v>
      </c>
      <c r="F2963" s="32" t="str">
        <f>VLOOKUP(E2963,Grupo!A:B,2,0)</f>
        <v>_RX 0-11m</v>
      </c>
      <c r="G2963" s="1">
        <v>1</v>
      </c>
      <c r="H2963" s="1">
        <v>43255</v>
      </c>
      <c r="I2963" s="2">
        <v>41887</v>
      </c>
      <c r="J2963" s="1">
        <v>17507</v>
      </c>
      <c r="K2963" s="3">
        <v>90000</v>
      </c>
      <c r="L2963" s="1">
        <v>9159</v>
      </c>
      <c r="M2963" s="1" t="s">
        <v>2</v>
      </c>
      <c r="N2963" s="1" t="s">
        <v>1780</v>
      </c>
    </row>
    <row r="2964" spans="1:14" x14ac:dyDescent="0.25">
      <c r="A2964" s="1">
        <v>10585</v>
      </c>
      <c r="B2964" s="1" t="s">
        <v>1078</v>
      </c>
      <c r="C2964" s="1" t="s">
        <v>29</v>
      </c>
      <c r="D2964" s="1">
        <v>47412</v>
      </c>
      <c r="E2964" s="1" t="s">
        <v>2941</v>
      </c>
      <c r="F2964" s="32" t="str">
        <f>VLOOKUP(E2964,Grupo!A:B,2,0)</f>
        <v>_VM 2-8 m</v>
      </c>
      <c r="G2964" s="1">
        <v>1</v>
      </c>
      <c r="H2964" s="1">
        <v>42802</v>
      </c>
      <c r="I2964" s="2">
        <v>41887</v>
      </c>
      <c r="J2964" s="1">
        <v>17506</v>
      </c>
      <c r="K2964" s="3">
        <v>58116</v>
      </c>
      <c r="L2964" s="1">
        <v>9153</v>
      </c>
      <c r="M2964" s="1" t="s">
        <v>29</v>
      </c>
      <c r="N2964" s="1" t="s">
        <v>1874</v>
      </c>
    </row>
    <row r="2965" spans="1:14" x14ac:dyDescent="0.25">
      <c r="A2965" s="1">
        <v>10997</v>
      </c>
      <c r="B2965" s="1" t="s">
        <v>908</v>
      </c>
      <c r="C2965" s="1" t="s">
        <v>10</v>
      </c>
      <c r="D2965" s="1">
        <v>37711</v>
      </c>
      <c r="E2965" s="1" t="s">
        <v>1167</v>
      </c>
      <c r="F2965" s="32" t="str">
        <f>VLOOKUP(E2965,Grupo!A:B,2,0)</f>
        <v>_Distribuidor_Ester</v>
      </c>
      <c r="G2965" s="1">
        <v>1</v>
      </c>
      <c r="H2965" s="1">
        <v>42423</v>
      </c>
      <c r="I2965" s="2">
        <v>41887</v>
      </c>
      <c r="J2965" s="1">
        <v>17501</v>
      </c>
      <c r="K2965" s="3">
        <v>100000</v>
      </c>
      <c r="L2965" s="1">
        <v>9138</v>
      </c>
      <c r="M2965" s="1" t="s">
        <v>10</v>
      </c>
      <c r="N2965" s="1" t="s">
        <v>1286</v>
      </c>
    </row>
    <row r="2966" spans="1:14" x14ac:dyDescent="0.25">
      <c r="A2966" s="1">
        <v>11062</v>
      </c>
      <c r="B2966" s="1" t="s">
        <v>2927</v>
      </c>
      <c r="C2966" s="1" t="s">
        <v>4</v>
      </c>
      <c r="D2966" s="1">
        <v>47162</v>
      </c>
      <c r="E2966" s="1" t="s">
        <v>2023</v>
      </c>
      <c r="F2966" s="32" t="str">
        <f>VLOOKUP(E2966,Grupo!A:B,2,0)</f>
        <v>_TMX 06-10 m</v>
      </c>
      <c r="G2966" s="1">
        <v>1</v>
      </c>
      <c r="H2966" s="1">
        <v>42886</v>
      </c>
      <c r="I2966" s="2">
        <v>41887</v>
      </c>
      <c r="J2966" s="1">
        <v>17502</v>
      </c>
      <c r="K2966" s="3">
        <v>98275.85</v>
      </c>
      <c r="L2966" s="1">
        <v>9163</v>
      </c>
      <c r="M2966" s="1" t="s">
        <v>4</v>
      </c>
      <c r="N2966" s="1" t="s">
        <v>1933</v>
      </c>
    </row>
    <row r="2967" spans="1:14" x14ac:dyDescent="0.25">
      <c r="A2967" s="1">
        <v>11062</v>
      </c>
      <c r="B2967" s="1" t="s">
        <v>2927</v>
      </c>
      <c r="C2967" s="1" t="s">
        <v>4</v>
      </c>
      <c r="D2967" s="1">
        <v>47162</v>
      </c>
      <c r="E2967" s="1" t="s">
        <v>2023</v>
      </c>
      <c r="F2967" s="32" t="str">
        <f>VLOOKUP(E2967,Grupo!A:B,2,0)</f>
        <v>_TMX 06-10 m</v>
      </c>
      <c r="G2967" s="1">
        <v>1</v>
      </c>
      <c r="H2967" s="1">
        <v>43383</v>
      </c>
      <c r="I2967" s="2">
        <v>41887</v>
      </c>
      <c r="J2967" s="1">
        <v>17503</v>
      </c>
      <c r="K2967" s="3">
        <v>98275.85</v>
      </c>
      <c r="L2967" s="1">
        <v>9162</v>
      </c>
      <c r="M2967" s="1" t="s">
        <v>4</v>
      </c>
      <c r="N2967" s="1" t="s">
        <v>1933</v>
      </c>
    </row>
    <row r="2968" spans="1:14" x14ac:dyDescent="0.25">
      <c r="A2968" s="1">
        <v>11075</v>
      </c>
      <c r="B2968" s="1" t="s">
        <v>2947</v>
      </c>
      <c r="C2968" s="1" t="s">
        <v>10</v>
      </c>
      <c r="D2968" s="1">
        <v>47162</v>
      </c>
      <c r="E2968" s="1" t="s">
        <v>2023</v>
      </c>
      <c r="F2968" s="32" t="str">
        <f>VLOOKUP(E2968,Grupo!A:B,2,0)</f>
        <v>_TMX 06-10 m</v>
      </c>
      <c r="G2968" s="1">
        <v>1</v>
      </c>
      <c r="H2968" s="1">
        <v>42943</v>
      </c>
      <c r="I2968" s="2">
        <v>41887</v>
      </c>
      <c r="J2968" s="1">
        <v>17520</v>
      </c>
      <c r="K2968" s="3">
        <v>100000</v>
      </c>
      <c r="L2968" s="1">
        <v>9165</v>
      </c>
      <c r="M2968" s="1" t="s">
        <v>10</v>
      </c>
      <c r="N2968" s="1" t="s">
        <v>1224</v>
      </c>
    </row>
    <row r="2969" spans="1:14" x14ac:dyDescent="0.25">
      <c r="A2969" s="1">
        <v>11138</v>
      </c>
      <c r="B2969" s="1" t="s">
        <v>2948</v>
      </c>
      <c r="C2969" s="1" t="s">
        <v>1</v>
      </c>
      <c r="D2969" s="1">
        <v>40526</v>
      </c>
      <c r="E2969" s="1" t="s">
        <v>1151</v>
      </c>
      <c r="F2969" s="32" t="str">
        <f>VLOOKUP(E2969,Grupo!A:B,2,0)</f>
        <v>_RX 0-11m</v>
      </c>
      <c r="G2969" s="1">
        <v>1</v>
      </c>
      <c r="H2969" s="1">
        <v>43738</v>
      </c>
      <c r="I2969" s="2">
        <v>41887</v>
      </c>
      <c r="J2969" s="1">
        <v>17521</v>
      </c>
      <c r="K2969" s="3">
        <v>134448</v>
      </c>
      <c r="L2969" s="1">
        <v>9067</v>
      </c>
      <c r="M2969" s="1" t="s">
        <v>1</v>
      </c>
      <c r="N2969" s="1" t="s">
        <v>1914</v>
      </c>
    </row>
    <row r="2970" spans="1:14" x14ac:dyDescent="0.25">
      <c r="A2970" s="9">
        <v>10585</v>
      </c>
      <c r="B2970" s="9" t="s">
        <v>1078</v>
      </c>
      <c r="C2970" s="9" t="s">
        <v>79</v>
      </c>
      <c r="D2970" s="9">
        <v>47774</v>
      </c>
      <c r="E2970" s="9" t="s">
        <v>1958</v>
      </c>
      <c r="F2970" s="32" t="str">
        <f>VLOOKUP(E2970,Grupo!A:B,2,0)</f>
        <v>_Rotormix_Mini</v>
      </c>
      <c r="G2970" s="9">
        <v>1</v>
      </c>
      <c r="H2970" s="9">
        <v>42073</v>
      </c>
      <c r="I2970" s="11">
        <v>41890</v>
      </c>
      <c r="J2970" s="9">
        <v>17536</v>
      </c>
      <c r="K2970" s="10">
        <v>40594</v>
      </c>
      <c r="L2970" s="9">
        <v>9166</v>
      </c>
      <c r="M2970" s="9" t="s">
        <v>79</v>
      </c>
      <c r="N2970" s="9" t="s">
        <v>1816</v>
      </c>
    </row>
    <row r="2971" spans="1:14" x14ac:dyDescent="0.25">
      <c r="A2971" s="9">
        <v>10585</v>
      </c>
      <c r="B2971" s="9" t="s">
        <v>1078</v>
      </c>
      <c r="C2971" s="9" t="s">
        <v>79</v>
      </c>
      <c r="D2971" s="9">
        <v>47774</v>
      </c>
      <c r="E2971" s="9" t="s">
        <v>1958</v>
      </c>
      <c r="F2971" s="32" t="str">
        <f>VLOOKUP(E2971,Grupo!A:B,2,0)</f>
        <v>_Rotormix_Mini</v>
      </c>
      <c r="G2971" s="9">
        <v>1</v>
      </c>
      <c r="H2971" s="9">
        <v>42074</v>
      </c>
      <c r="I2971" s="11">
        <v>41890</v>
      </c>
      <c r="J2971" s="32">
        <v>42134</v>
      </c>
      <c r="K2971" s="10">
        <v>40594</v>
      </c>
      <c r="L2971" s="9">
        <v>9167</v>
      </c>
      <c r="M2971" s="9" t="s">
        <v>79</v>
      </c>
      <c r="N2971" s="9" t="s">
        <v>1816</v>
      </c>
    </row>
    <row r="2972" spans="1:14" x14ac:dyDescent="0.25">
      <c r="A2972" s="9">
        <v>880</v>
      </c>
      <c r="B2972" s="9" t="s">
        <v>215</v>
      </c>
      <c r="C2972" s="9" t="s">
        <v>4</v>
      </c>
      <c r="D2972" s="9">
        <v>47354</v>
      </c>
      <c r="E2972" s="9" t="s">
        <v>1956</v>
      </c>
      <c r="F2972" s="32" t="str">
        <f>VLOOKUP(E2972,Grupo!A:B,2,0)</f>
        <v>_TMX 02-5 m</v>
      </c>
      <c r="G2972" s="9">
        <v>1</v>
      </c>
      <c r="H2972" s="9">
        <v>43067</v>
      </c>
      <c r="I2972" s="11">
        <v>41891</v>
      </c>
      <c r="J2972" s="9">
        <v>17557</v>
      </c>
      <c r="K2972" s="10">
        <v>62550</v>
      </c>
      <c r="L2972" s="9">
        <v>9160</v>
      </c>
      <c r="M2972" s="9" t="s">
        <v>4</v>
      </c>
      <c r="N2972" s="9" t="s">
        <v>1259</v>
      </c>
    </row>
    <row r="2973" spans="1:14" x14ac:dyDescent="0.25">
      <c r="A2973" s="9">
        <v>2068</v>
      </c>
      <c r="B2973" s="9" t="s">
        <v>1929</v>
      </c>
      <c r="C2973" s="9" t="s">
        <v>1</v>
      </c>
      <c r="D2973" s="9">
        <v>31744</v>
      </c>
      <c r="E2973" s="9" t="s">
        <v>1153</v>
      </c>
      <c r="F2973" s="32" t="str">
        <f>VLOOKUP(E2973,Grupo!A:B,2,0)</f>
        <v>_RX 0-11m</v>
      </c>
      <c r="G2973" s="9">
        <v>1</v>
      </c>
      <c r="H2973" s="9">
        <v>42925</v>
      </c>
      <c r="I2973" s="11">
        <v>41891</v>
      </c>
      <c r="J2973" s="9">
        <v>17553</v>
      </c>
      <c r="K2973" s="10">
        <v>81305</v>
      </c>
      <c r="L2973" s="9">
        <v>9061</v>
      </c>
      <c r="M2973" s="9" t="s">
        <v>1</v>
      </c>
      <c r="N2973" s="9" t="s">
        <v>1578</v>
      </c>
    </row>
    <row r="2974" spans="1:14" x14ac:dyDescent="0.25">
      <c r="A2974" s="9">
        <v>2320</v>
      </c>
      <c r="B2974" s="9" t="s">
        <v>321</v>
      </c>
      <c r="C2974" s="9" t="s">
        <v>79</v>
      </c>
      <c r="D2974" s="9">
        <v>47162</v>
      </c>
      <c r="E2974" s="9" t="s">
        <v>2023</v>
      </c>
      <c r="F2974" s="32" t="str">
        <f>VLOOKUP(E2974,Grupo!A:B,2,0)</f>
        <v>_TMX 06-10 m</v>
      </c>
      <c r="G2974" s="9">
        <v>1</v>
      </c>
      <c r="H2974" s="9">
        <v>43547</v>
      </c>
      <c r="I2974" s="11">
        <v>41891</v>
      </c>
      <c r="J2974" s="9">
        <v>17543</v>
      </c>
      <c r="K2974" s="10">
        <v>94205.1</v>
      </c>
      <c r="L2974" s="9">
        <v>9140</v>
      </c>
      <c r="M2974" s="9" t="s">
        <v>79</v>
      </c>
      <c r="N2974" s="9" t="s">
        <v>1406</v>
      </c>
    </row>
    <row r="2975" spans="1:14" x14ac:dyDescent="0.25">
      <c r="A2975" s="9">
        <v>10175</v>
      </c>
      <c r="B2975" s="9" t="s">
        <v>866</v>
      </c>
      <c r="C2975" s="9" t="s">
        <v>79</v>
      </c>
      <c r="D2975" s="9">
        <v>46986</v>
      </c>
      <c r="E2975" s="9" t="s">
        <v>2027</v>
      </c>
      <c r="F2975" s="32" t="str">
        <f>VLOOKUP(E2975,Grupo!A:B,2,0)</f>
        <v>_TMX 02-5 m</v>
      </c>
      <c r="G2975" s="9">
        <v>1</v>
      </c>
      <c r="H2975" s="9">
        <v>43297</v>
      </c>
      <c r="I2975" s="11">
        <v>41891</v>
      </c>
      <c r="J2975" s="9">
        <v>17542</v>
      </c>
      <c r="K2975" s="10">
        <v>86796.6</v>
      </c>
      <c r="L2975" s="9">
        <v>9049</v>
      </c>
      <c r="M2975" s="9" t="s">
        <v>79</v>
      </c>
      <c r="N2975" s="9" t="s">
        <v>1704</v>
      </c>
    </row>
    <row r="2976" spans="1:14" x14ac:dyDescent="0.25">
      <c r="A2976" s="9">
        <v>10958</v>
      </c>
      <c r="B2976" s="9" t="s">
        <v>1942</v>
      </c>
      <c r="C2976" s="9" t="s">
        <v>15</v>
      </c>
      <c r="D2976" s="9">
        <v>33790</v>
      </c>
      <c r="E2976" s="9" t="s">
        <v>1180</v>
      </c>
      <c r="F2976" s="32" t="str">
        <f>VLOOKUP(E2976,Grupo!A:B,2,0)</f>
        <v>_Colhedoras</v>
      </c>
      <c r="G2976" s="9">
        <v>1</v>
      </c>
      <c r="H2976" s="9">
        <v>43009</v>
      </c>
      <c r="I2976" s="11">
        <v>41891</v>
      </c>
      <c r="J2976" s="9">
        <v>17558</v>
      </c>
      <c r="K2976" s="10">
        <v>43100</v>
      </c>
      <c r="L2976" s="9">
        <v>9139</v>
      </c>
      <c r="M2976" s="9" t="s">
        <v>15</v>
      </c>
      <c r="N2976" s="9" t="s">
        <v>1802</v>
      </c>
    </row>
    <row r="2977" spans="1:14" x14ac:dyDescent="0.25">
      <c r="A2977" s="9">
        <v>10958</v>
      </c>
      <c r="B2977" s="9" t="s">
        <v>1942</v>
      </c>
      <c r="C2977" s="9" t="s">
        <v>15</v>
      </c>
      <c r="D2977" s="9">
        <v>49263</v>
      </c>
      <c r="E2977" s="9" t="s">
        <v>2285</v>
      </c>
      <c r="F2977" s="32" t="str">
        <f>VLOOKUP(E2977,Grupo!A:B,2,0)</f>
        <v>_Feeder_SC</v>
      </c>
      <c r="G2977" s="9">
        <v>1</v>
      </c>
      <c r="H2977" s="9">
        <v>43119</v>
      </c>
      <c r="I2977" s="11">
        <v>41891</v>
      </c>
      <c r="J2977" s="9">
        <v>17559</v>
      </c>
      <c r="K2977" s="10">
        <v>40250</v>
      </c>
      <c r="L2977" s="9">
        <v>9164</v>
      </c>
      <c r="M2977" s="9" t="s">
        <v>15</v>
      </c>
      <c r="N2977" s="9" t="s">
        <v>1802</v>
      </c>
    </row>
    <row r="2978" spans="1:14" x14ac:dyDescent="0.25">
      <c r="A2978" s="9">
        <v>9637</v>
      </c>
      <c r="B2978" s="9" t="s">
        <v>2930</v>
      </c>
      <c r="C2978" s="9" t="s">
        <v>79</v>
      </c>
      <c r="D2978" s="9">
        <v>46231</v>
      </c>
      <c r="E2978" s="32" t="s">
        <v>1164</v>
      </c>
      <c r="F2978" s="32" t="str">
        <f>VLOOKUP(E2978,Grupo!A:B,2,0)</f>
        <v>_Colhedoras</v>
      </c>
      <c r="G2978" s="9">
        <v>1</v>
      </c>
      <c r="H2978" s="9">
        <v>43773</v>
      </c>
      <c r="I2978" s="11">
        <v>41892</v>
      </c>
      <c r="J2978" s="9">
        <v>17573</v>
      </c>
      <c r="K2978" s="10">
        <v>32240</v>
      </c>
      <c r="L2978" s="9">
        <v>9082</v>
      </c>
      <c r="M2978" s="9" t="s">
        <v>79</v>
      </c>
      <c r="N2978" s="9" t="s">
        <v>2951</v>
      </c>
    </row>
    <row r="2979" spans="1:14" x14ac:dyDescent="0.25">
      <c r="A2979" s="9">
        <v>10871</v>
      </c>
      <c r="B2979" s="9" t="s">
        <v>2952</v>
      </c>
      <c r="C2979" s="9" t="s">
        <v>4</v>
      </c>
      <c r="D2979" s="9">
        <v>47162</v>
      </c>
      <c r="E2979" s="9" t="s">
        <v>2023</v>
      </c>
      <c r="F2979" s="32" t="str">
        <f>VLOOKUP(E2979,Grupo!A:B,2,0)</f>
        <v>_TMX 06-10 m</v>
      </c>
      <c r="G2979" s="9">
        <v>1</v>
      </c>
      <c r="H2979" s="9">
        <v>42657</v>
      </c>
      <c r="I2979" s="11">
        <v>41892</v>
      </c>
      <c r="J2979" s="9">
        <v>17577</v>
      </c>
      <c r="K2979" s="10">
        <v>92500</v>
      </c>
      <c r="L2979" s="9">
        <v>9170</v>
      </c>
      <c r="M2979" s="9" t="s">
        <v>4</v>
      </c>
      <c r="N2979" s="9" t="s">
        <v>1640</v>
      </c>
    </row>
    <row r="2980" spans="1:14" x14ac:dyDescent="0.25">
      <c r="A2980" s="9">
        <v>11129</v>
      </c>
      <c r="B2980" s="9" t="s">
        <v>2953</v>
      </c>
      <c r="C2980" s="9" t="s">
        <v>2</v>
      </c>
      <c r="D2980" s="9">
        <v>45803</v>
      </c>
      <c r="E2980" s="9" t="s">
        <v>1965</v>
      </c>
      <c r="F2980" s="32" t="str">
        <f>VLOOKUP(E2980,Grupo!A:B,2,0)</f>
        <v>_RX 25-27 M</v>
      </c>
      <c r="G2980" s="9">
        <v>1</v>
      </c>
      <c r="H2980" s="9">
        <v>43660</v>
      </c>
      <c r="I2980" s="11">
        <v>41892</v>
      </c>
      <c r="J2980" s="9">
        <v>17565</v>
      </c>
      <c r="K2980" s="10">
        <v>600000</v>
      </c>
      <c r="L2980" s="9">
        <v>9152</v>
      </c>
      <c r="M2980" s="9" t="s">
        <v>2</v>
      </c>
      <c r="N2980" s="9" t="s">
        <v>2954</v>
      </c>
    </row>
    <row r="2981" spans="1:14" x14ac:dyDescent="0.25">
      <c r="A2981" s="9">
        <v>2002</v>
      </c>
      <c r="B2981" s="9" t="s">
        <v>261</v>
      </c>
      <c r="C2981" s="9" t="s">
        <v>2</v>
      </c>
      <c r="D2981" s="9">
        <v>47774</v>
      </c>
      <c r="E2981" s="9" t="s">
        <v>1958</v>
      </c>
      <c r="F2981" s="32" t="str">
        <f>VLOOKUP(E2981,Grupo!A:B,2,0)</f>
        <v>_Rotormix_Mini</v>
      </c>
      <c r="G2981" s="9">
        <v>1</v>
      </c>
      <c r="H2981" s="9">
        <v>43168</v>
      </c>
      <c r="I2981" s="11">
        <v>41894</v>
      </c>
      <c r="J2981" s="9">
        <v>17601</v>
      </c>
      <c r="K2981" s="10">
        <v>45000</v>
      </c>
      <c r="L2981" s="9">
        <v>9135</v>
      </c>
      <c r="M2981" s="9" t="s">
        <v>2</v>
      </c>
      <c r="N2981" s="9" t="s">
        <v>1565</v>
      </c>
    </row>
    <row r="2982" spans="1:14" x14ac:dyDescent="0.25">
      <c r="A2982" s="9">
        <v>2002</v>
      </c>
      <c r="B2982" s="9" t="s">
        <v>261</v>
      </c>
      <c r="C2982" s="9" t="s">
        <v>2</v>
      </c>
      <c r="D2982" s="9">
        <v>47164</v>
      </c>
      <c r="E2982" s="9" t="s">
        <v>1955</v>
      </c>
      <c r="F2982" s="32" t="str">
        <f>VLOOKUP(E2982,Grupo!A:B,2,0)</f>
        <v>_TMX 06-10 m</v>
      </c>
      <c r="G2982" s="9">
        <v>1</v>
      </c>
      <c r="H2982" s="9">
        <v>43524</v>
      </c>
      <c r="I2982" s="11">
        <v>41894</v>
      </c>
      <c r="J2982" s="9">
        <v>17602</v>
      </c>
      <c r="K2982" s="10">
        <v>71000</v>
      </c>
      <c r="L2982" s="9">
        <v>9178</v>
      </c>
      <c r="M2982" s="9" t="s">
        <v>2</v>
      </c>
      <c r="N2982" s="9" t="s">
        <v>1565</v>
      </c>
    </row>
    <row r="2983" spans="1:14" x14ac:dyDescent="0.25">
      <c r="A2983" s="9">
        <v>10695</v>
      </c>
      <c r="B2983" s="9" t="s">
        <v>1099</v>
      </c>
      <c r="C2983" s="9" t="s">
        <v>1</v>
      </c>
      <c r="D2983" s="9">
        <v>35873</v>
      </c>
      <c r="E2983" s="9" t="s">
        <v>1155</v>
      </c>
      <c r="F2983" s="32" t="str">
        <f>VLOOKUP(E2983,Grupo!A:B,2,0)</f>
        <v>_RX 15-20 m</v>
      </c>
      <c r="G2983" s="9">
        <v>1</v>
      </c>
      <c r="H2983" s="9">
        <v>43748</v>
      </c>
      <c r="I2983" s="11">
        <v>41894</v>
      </c>
      <c r="J2983" s="9">
        <v>17600</v>
      </c>
      <c r="K2983" s="10">
        <v>194234</v>
      </c>
      <c r="L2983" s="9">
        <v>9171</v>
      </c>
      <c r="M2983" s="9" t="s">
        <v>1</v>
      </c>
      <c r="N2983" s="9" t="s">
        <v>1278</v>
      </c>
    </row>
    <row r="2984" spans="1:14" x14ac:dyDescent="0.25">
      <c r="A2984" s="9">
        <v>2595</v>
      </c>
      <c r="B2984" s="9" t="s">
        <v>393</v>
      </c>
      <c r="C2984" s="9" t="s">
        <v>79</v>
      </c>
      <c r="D2984" s="9">
        <v>47354</v>
      </c>
      <c r="E2984" s="9" t="s">
        <v>1956</v>
      </c>
      <c r="F2984" s="32" t="str">
        <f>VLOOKUP(E2984,Grupo!A:B,2,0)</f>
        <v>_TMX 02-5 m</v>
      </c>
      <c r="G2984" s="9">
        <v>1</v>
      </c>
      <c r="H2984" s="9">
        <v>43240</v>
      </c>
      <c r="I2984" s="11">
        <v>41897</v>
      </c>
      <c r="J2984" s="9">
        <v>17622</v>
      </c>
      <c r="K2984" s="10">
        <v>66000</v>
      </c>
      <c r="L2984" s="9">
        <v>9173</v>
      </c>
      <c r="M2984" s="9" t="s">
        <v>79</v>
      </c>
      <c r="N2984" s="9" t="s">
        <v>1452</v>
      </c>
    </row>
    <row r="2985" spans="1:14" x14ac:dyDescent="0.25">
      <c r="A2985" s="9">
        <v>10585</v>
      </c>
      <c r="B2985" s="9" t="s">
        <v>1078</v>
      </c>
      <c r="C2985" s="9" t="s">
        <v>29</v>
      </c>
      <c r="D2985" s="9">
        <v>46231</v>
      </c>
      <c r="E2985" s="32" t="s">
        <v>1164</v>
      </c>
      <c r="F2985" s="32" t="str">
        <f>VLOOKUP(E2985,Grupo!A:B,2,0)</f>
        <v>_Colhedoras</v>
      </c>
      <c r="G2985" s="9">
        <v>1</v>
      </c>
      <c r="H2985" s="9">
        <v>42647</v>
      </c>
      <c r="I2985" s="11">
        <v>41897</v>
      </c>
      <c r="J2985" s="9">
        <v>17626</v>
      </c>
      <c r="K2985" s="10">
        <v>32017</v>
      </c>
      <c r="L2985" s="9">
        <v>9078</v>
      </c>
      <c r="M2985" s="9" t="s">
        <v>29</v>
      </c>
      <c r="N2985" s="9" t="s">
        <v>1874</v>
      </c>
    </row>
    <row r="2986" spans="1:14" x14ac:dyDescent="0.25">
      <c r="A2986" s="9">
        <v>10912</v>
      </c>
      <c r="B2986" s="9" t="s">
        <v>1905</v>
      </c>
      <c r="C2986" s="9" t="s">
        <v>4</v>
      </c>
      <c r="D2986" s="9">
        <v>46986</v>
      </c>
      <c r="E2986" s="9" t="s">
        <v>2027</v>
      </c>
      <c r="F2986" s="32" t="str">
        <f>VLOOKUP(E2986,Grupo!A:B,2,0)</f>
        <v>_TMX 02-5 m</v>
      </c>
      <c r="G2986" s="9">
        <v>1</v>
      </c>
      <c r="H2986" s="9">
        <v>43215</v>
      </c>
      <c r="I2986" s="11">
        <v>41897</v>
      </c>
      <c r="J2986" s="9">
        <v>17632</v>
      </c>
      <c r="K2986" s="10">
        <v>88450</v>
      </c>
      <c r="L2986" s="9">
        <v>9089</v>
      </c>
      <c r="M2986" s="9" t="s">
        <v>4</v>
      </c>
      <c r="N2986" s="9" t="s">
        <v>1209</v>
      </c>
    </row>
    <row r="2987" spans="1:14" x14ac:dyDescent="0.25">
      <c r="A2987" s="9">
        <v>880</v>
      </c>
      <c r="B2987" s="9" t="s">
        <v>215</v>
      </c>
      <c r="C2987" s="9" t="s">
        <v>4</v>
      </c>
      <c r="D2987" s="9">
        <v>47354</v>
      </c>
      <c r="E2987" s="9" t="s">
        <v>1956</v>
      </c>
      <c r="F2987" s="32" t="str">
        <f>VLOOKUP(E2987,Grupo!A:B,2,0)</f>
        <v>_TMX 02-5 m</v>
      </c>
      <c r="G2987" s="9">
        <v>1</v>
      </c>
      <c r="H2987" s="9">
        <v>43068</v>
      </c>
      <c r="I2987" s="11">
        <v>41898</v>
      </c>
      <c r="J2987" s="9">
        <v>17643</v>
      </c>
      <c r="K2987" s="10">
        <v>62550</v>
      </c>
      <c r="L2987" s="9">
        <v>9174</v>
      </c>
      <c r="M2987" s="9" t="s">
        <v>4</v>
      </c>
      <c r="N2987" s="9" t="s">
        <v>1259</v>
      </c>
    </row>
    <row r="2988" spans="1:14" x14ac:dyDescent="0.25">
      <c r="A2988" s="9">
        <v>7655</v>
      </c>
      <c r="B2988" s="9" t="s">
        <v>646</v>
      </c>
      <c r="C2988" s="9" t="s">
        <v>2</v>
      </c>
      <c r="D2988" s="9">
        <v>47395</v>
      </c>
      <c r="E2988" s="9" t="s">
        <v>1954</v>
      </c>
      <c r="F2988" s="32" t="str">
        <f>VLOOKUP(E2988,Grupo!A:B,2,0)</f>
        <v>_TMX 02-5 m</v>
      </c>
      <c r="G2988" s="9">
        <v>1</v>
      </c>
      <c r="H2988" s="9">
        <v>42801</v>
      </c>
      <c r="I2988" s="11">
        <v>41899</v>
      </c>
      <c r="J2988" s="9">
        <v>17655</v>
      </c>
      <c r="K2988" s="10">
        <v>62775</v>
      </c>
      <c r="L2988" s="9">
        <v>9176</v>
      </c>
      <c r="M2988" s="9" t="s">
        <v>2</v>
      </c>
      <c r="N2988" s="9" t="s">
        <v>1222</v>
      </c>
    </row>
    <row r="2989" spans="1:14" x14ac:dyDescent="0.25">
      <c r="A2989" s="9">
        <v>7655</v>
      </c>
      <c r="B2989" s="9" t="s">
        <v>646</v>
      </c>
      <c r="C2989" s="9" t="s">
        <v>2</v>
      </c>
      <c r="D2989" s="9">
        <v>47162</v>
      </c>
      <c r="E2989" s="9" t="s">
        <v>2023</v>
      </c>
      <c r="F2989" s="32" t="str">
        <f>VLOOKUP(E2989,Grupo!A:B,2,0)</f>
        <v>_TMX 06-10 m</v>
      </c>
      <c r="G2989" s="9">
        <v>1</v>
      </c>
      <c r="H2989" s="9">
        <v>43500</v>
      </c>
      <c r="I2989" s="11">
        <v>41899</v>
      </c>
      <c r="J2989" s="9">
        <v>17656</v>
      </c>
      <c r="K2989" s="10">
        <v>95470</v>
      </c>
      <c r="L2989" s="9">
        <v>9132</v>
      </c>
      <c r="M2989" s="9" t="s">
        <v>2</v>
      </c>
      <c r="N2989" s="9" t="s">
        <v>1222</v>
      </c>
    </row>
    <row r="2990" spans="1:14" x14ac:dyDescent="0.25">
      <c r="A2990" s="9">
        <v>9402</v>
      </c>
      <c r="B2990" s="9" t="s">
        <v>728</v>
      </c>
      <c r="C2990" s="9" t="s">
        <v>10</v>
      </c>
      <c r="D2990" s="9">
        <v>47083</v>
      </c>
      <c r="E2990" s="9" t="s">
        <v>1957</v>
      </c>
      <c r="F2990" s="32" t="str">
        <f>VLOOKUP(E2990,Grupo!A:B,2,0)</f>
        <v>_TMX 06-10 m</v>
      </c>
      <c r="G2990" s="9">
        <v>1</v>
      </c>
      <c r="H2990" s="9">
        <v>42913</v>
      </c>
      <c r="I2990" s="11">
        <v>41899</v>
      </c>
      <c r="J2990" s="9">
        <v>17653</v>
      </c>
      <c r="K2990" s="10">
        <v>102700</v>
      </c>
      <c r="L2990" s="9">
        <v>9177</v>
      </c>
      <c r="M2990" s="9" t="s">
        <v>10</v>
      </c>
      <c r="N2990" s="9" t="s">
        <v>1439</v>
      </c>
    </row>
    <row r="2991" spans="1:14" x14ac:dyDescent="0.25">
      <c r="A2991" s="9">
        <v>11138</v>
      </c>
      <c r="B2991" s="9" t="s">
        <v>2948</v>
      </c>
      <c r="C2991" s="9" t="s">
        <v>1</v>
      </c>
      <c r="D2991" s="9">
        <v>31744</v>
      </c>
      <c r="E2991" s="9" t="s">
        <v>1153</v>
      </c>
      <c r="F2991" s="32" t="str">
        <f>VLOOKUP(E2991,Grupo!A:B,2,0)</f>
        <v>_RX 0-11m</v>
      </c>
      <c r="G2991" s="9">
        <v>1</v>
      </c>
      <c r="H2991" s="9">
        <v>42791</v>
      </c>
      <c r="I2991" s="11">
        <v>41899</v>
      </c>
      <c r="J2991" s="9">
        <v>17661</v>
      </c>
      <c r="K2991" s="10">
        <v>86000</v>
      </c>
      <c r="L2991" s="9">
        <v>9146</v>
      </c>
      <c r="M2991" s="9" t="s">
        <v>1</v>
      </c>
      <c r="N2991" s="9" t="s">
        <v>1914</v>
      </c>
    </row>
    <row r="2992" spans="1:14" x14ac:dyDescent="0.25">
      <c r="A2992" s="32">
        <v>10996</v>
      </c>
      <c r="B2992" s="32" t="s">
        <v>1940</v>
      </c>
      <c r="C2992" s="32" t="s">
        <v>4</v>
      </c>
      <c r="D2992" s="32">
        <v>47774</v>
      </c>
      <c r="E2992" s="32" t="s">
        <v>1958</v>
      </c>
      <c r="F2992" s="32" t="str">
        <f>VLOOKUP(E2992,Grupo!A:B,2,0)</f>
        <v>_Rotormix_Mini</v>
      </c>
      <c r="G2992" s="32">
        <v>1</v>
      </c>
      <c r="H2992" s="32">
        <v>43498</v>
      </c>
      <c r="I2992" s="33">
        <v>41900</v>
      </c>
      <c r="J2992" s="32">
        <v>17686</v>
      </c>
      <c r="K2992" s="34">
        <v>40593</v>
      </c>
      <c r="L2992" s="32">
        <v>9129</v>
      </c>
      <c r="M2992" s="32" t="s">
        <v>4</v>
      </c>
      <c r="N2992" s="32" t="s">
        <v>1562</v>
      </c>
    </row>
    <row r="2993" spans="1:14" x14ac:dyDescent="0.25">
      <c r="A2993" s="32">
        <v>880</v>
      </c>
      <c r="B2993" s="32" t="s">
        <v>215</v>
      </c>
      <c r="C2993" s="32" t="s">
        <v>4</v>
      </c>
      <c r="D2993" s="32">
        <v>46986</v>
      </c>
      <c r="E2993" s="32" t="s">
        <v>2027</v>
      </c>
      <c r="F2993" s="32" t="str">
        <f>VLOOKUP(E2993,Grupo!A:B,2,0)</f>
        <v>_TMX 02-5 m</v>
      </c>
      <c r="G2993" s="32">
        <v>1</v>
      </c>
      <c r="H2993" s="32">
        <v>43241</v>
      </c>
      <c r="I2993" s="33">
        <v>41904</v>
      </c>
      <c r="J2993" s="32">
        <v>17721</v>
      </c>
      <c r="K2993" s="34">
        <v>87450</v>
      </c>
      <c r="L2993" s="32">
        <v>9186</v>
      </c>
      <c r="M2993" s="32" t="s">
        <v>4</v>
      </c>
      <c r="N2993" s="32" t="s">
        <v>1259</v>
      </c>
    </row>
    <row r="2994" spans="1:14" x14ac:dyDescent="0.25">
      <c r="A2994" s="32">
        <v>2320</v>
      </c>
      <c r="B2994" s="32" t="s">
        <v>321</v>
      </c>
      <c r="C2994" s="32" t="s">
        <v>79</v>
      </c>
      <c r="D2994" s="32">
        <v>41815</v>
      </c>
      <c r="E2994" s="32" t="s">
        <v>2940</v>
      </c>
      <c r="F2994" s="32" t="str">
        <f>VLOOKUP(E2994,Grupo!A:B,2,0)</f>
        <v>_VM 2-8 m</v>
      </c>
      <c r="G2994" s="32">
        <v>1</v>
      </c>
      <c r="H2994" s="32">
        <v>43546</v>
      </c>
      <c r="I2994" s="33">
        <v>41904</v>
      </c>
      <c r="J2994" s="32">
        <v>17724</v>
      </c>
      <c r="K2994" s="34">
        <v>39456.400000000001</v>
      </c>
      <c r="L2994" s="32">
        <v>9145</v>
      </c>
      <c r="M2994" s="32" t="s">
        <v>79</v>
      </c>
      <c r="N2994" s="32" t="s">
        <v>1406</v>
      </c>
    </row>
    <row r="2995" spans="1:14" x14ac:dyDescent="0.25">
      <c r="A2995" s="32">
        <v>10563</v>
      </c>
      <c r="B2995" s="32" t="s">
        <v>1052</v>
      </c>
      <c r="C2995" s="32" t="s">
        <v>4</v>
      </c>
      <c r="D2995" s="32">
        <v>47164</v>
      </c>
      <c r="E2995" s="32" t="s">
        <v>1955</v>
      </c>
      <c r="F2995" s="32" t="str">
        <f>VLOOKUP(E2995,Grupo!A:B,2,0)</f>
        <v>_TMX 06-10 m</v>
      </c>
      <c r="G2995" s="32">
        <v>1</v>
      </c>
      <c r="H2995" s="32">
        <v>42896</v>
      </c>
      <c r="I2995" s="33">
        <v>41904</v>
      </c>
      <c r="J2995" s="32">
        <v>17723</v>
      </c>
      <c r="K2995" s="34">
        <v>70290.5</v>
      </c>
      <c r="L2995" s="32">
        <v>9120</v>
      </c>
      <c r="M2995" s="32" t="s">
        <v>4</v>
      </c>
      <c r="N2995" s="32" t="s">
        <v>2990</v>
      </c>
    </row>
    <row r="2996" spans="1:14" x14ac:dyDescent="0.25">
      <c r="A2996" s="32">
        <v>10585</v>
      </c>
      <c r="B2996" s="32" t="s">
        <v>1078</v>
      </c>
      <c r="C2996" s="32" t="s">
        <v>29</v>
      </c>
      <c r="D2996" s="32">
        <v>46231</v>
      </c>
      <c r="E2996" s="32" t="s">
        <v>1164</v>
      </c>
      <c r="F2996" s="32" t="str">
        <f>VLOOKUP(E2996,Grupo!A:B,2,0)</f>
        <v>_Colhedoras</v>
      </c>
      <c r="G2996" s="32">
        <v>1</v>
      </c>
      <c r="H2996" s="32">
        <v>43518</v>
      </c>
      <c r="I2996" s="33">
        <v>41905</v>
      </c>
      <c r="J2996" s="32">
        <v>17725</v>
      </c>
      <c r="K2996" s="34">
        <v>32017</v>
      </c>
      <c r="L2996" s="32">
        <v>9183</v>
      </c>
      <c r="M2996" s="32" t="s">
        <v>29</v>
      </c>
      <c r="N2996" s="32" t="s">
        <v>1874</v>
      </c>
    </row>
    <row r="2997" spans="1:14" x14ac:dyDescent="0.25">
      <c r="A2997" s="32">
        <v>10585</v>
      </c>
      <c r="B2997" s="32" t="s">
        <v>1078</v>
      </c>
      <c r="C2997" s="32" t="s">
        <v>29</v>
      </c>
      <c r="D2997" s="32">
        <v>46231</v>
      </c>
      <c r="E2997" s="32" t="s">
        <v>1164</v>
      </c>
      <c r="F2997" s="32" t="str">
        <f>VLOOKUP(E2997,Grupo!A:B,2,0)</f>
        <v>_Colhedoras</v>
      </c>
      <c r="G2997" s="32">
        <v>1</v>
      </c>
      <c r="H2997" s="32">
        <v>43519</v>
      </c>
      <c r="I2997" s="33">
        <v>41905</v>
      </c>
      <c r="J2997" s="32">
        <v>17726</v>
      </c>
      <c r="K2997" s="34">
        <v>32017</v>
      </c>
      <c r="L2997" s="32">
        <v>9184</v>
      </c>
      <c r="M2997" s="32" t="s">
        <v>29</v>
      </c>
      <c r="N2997" s="32" t="s">
        <v>1874</v>
      </c>
    </row>
    <row r="2998" spans="1:14" x14ac:dyDescent="0.25">
      <c r="A2998" s="32">
        <v>11072</v>
      </c>
      <c r="B2998" s="32" t="s">
        <v>2991</v>
      </c>
      <c r="C2998" s="32" t="s">
        <v>15</v>
      </c>
      <c r="D2998" s="32">
        <v>49263</v>
      </c>
      <c r="E2998" s="32" t="s">
        <v>2285</v>
      </c>
      <c r="F2998" s="32" t="str">
        <f>VLOOKUP(E2998,Grupo!A:B,2,0)</f>
        <v>_Feeder_SC</v>
      </c>
      <c r="G2998" s="32">
        <v>1</v>
      </c>
      <c r="H2998" s="32">
        <v>43117</v>
      </c>
      <c r="I2998" s="33">
        <v>41905</v>
      </c>
      <c r="J2998" s="32">
        <v>17733</v>
      </c>
      <c r="K2998" s="34">
        <v>45000</v>
      </c>
      <c r="L2998" s="32">
        <v>9181</v>
      </c>
      <c r="M2998" s="32" t="s">
        <v>15</v>
      </c>
      <c r="N2998" s="32" t="s">
        <v>2992</v>
      </c>
    </row>
    <row r="2999" spans="1:14" x14ac:dyDescent="0.25">
      <c r="A2999" s="32">
        <v>9987</v>
      </c>
      <c r="B2999" s="32" t="s">
        <v>2988</v>
      </c>
      <c r="C2999" s="32" t="s">
        <v>55</v>
      </c>
      <c r="D2999" s="32">
        <v>46231</v>
      </c>
      <c r="E2999" s="32" t="s">
        <v>1164</v>
      </c>
      <c r="F2999" s="32" t="str">
        <f>VLOOKUP(E2999,Grupo!A:B,2,0)</f>
        <v>_Colhedoras</v>
      </c>
      <c r="G2999" s="32">
        <v>1</v>
      </c>
      <c r="H2999" s="32">
        <v>43521</v>
      </c>
      <c r="I2999" s="33">
        <v>41906</v>
      </c>
      <c r="J2999" s="32">
        <v>17757</v>
      </c>
      <c r="K2999" s="34">
        <v>34556</v>
      </c>
      <c r="L2999" s="32">
        <v>9182</v>
      </c>
      <c r="M2999" s="32" t="s">
        <v>55</v>
      </c>
      <c r="N2999" s="32" t="s">
        <v>2989</v>
      </c>
    </row>
    <row r="3000" spans="1:14" x14ac:dyDescent="0.25">
      <c r="A3000" s="32">
        <v>10869</v>
      </c>
      <c r="B3000" s="32" t="s">
        <v>1889</v>
      </c>
      <c r="C3000" s="32" t="s">
        <v>55</v>
      </c>
      <c r="D3000" s="32">
        <v>46986</v>
      </c>
      <c r="E3000" s="32" t="s">
        <v>2027</v>
      </c>
      <c r="F3000" s="32" t="str">
        <f>VLOOKUP(E3000,Grupo!A:B,2,0)</f>
        <v>_TMX 02-5 m</v>
      </c>
      <c r="G3000" s="32">
        <v>1</v>
      </c>
      <c r="H3000" s="32">
        <v>43544</v>
      </c>
      <c r="I3000" s="33">
        <v>41906</v>
      </c>
      <c r="J3000" s="32">
        <v>17763</v>
      </c>
      <c r="K3000" s="34">
        <v>89596</v>
      </c>
      <c r="L3000" s="32">
        <v>9169</v>
      </c>
      <c r="M3000" s="32" t="s">
        <v>55</v>
      </c>
      <c r="N3000" s="32" t="s">
        <v>1331</v>
      </c>
    </row>
    <row r="3001" spans="1:14" x14ac:dyDescent="0.25">
      <c r="A3001" s="32">
        <v>11139</v>
      </c>
      <c r="B3001" s="32" t="s">
        <v>2995</v>
      </c>
      <c r="C3001" s="32" t="s">
        <v>55</v>
      </c>
      <c r="D3001" s="32">
        <v>46231</v>
      </c>
      <c r="E3001" s="32" t="s">
        <v>1164</v>
      </c>
      <c r="F3001" s="32" t="str">
        <f>VLOOKUP(E3001,Grupo!A:B,2,0)</f>
        <v>_Colhedoras</v>
      </c>
      <c r="G3001" s="32">
        <v>1</v>
      </c>
      <c r="H3001" s="32">
        <v>42793</v>
      </c>
      <c r="I3001" s="33">
        <v>41906</v>
      </c>
      <c r="J3001" s="32">
        <v>17756</v>
      </c>
      <c r="K3001" s="34">
        <v>34018</v>
      </c>
      <c r="L3001" s="32">
        <v>9072</v>
      </c>
      <c r="M3001" s="32" t="s">
        <v>55</v>
      </c>
      <c r="N3001" s="32" t="s">
        <v>2996</v>
      </c>
    </row>
    <row r="3002" spans="1:14" x14ac:dyDescent="0.25">
      <c r="A3002" s="32">
        <v>1295</v>
      </c>
      <c r="B3002" s="32" t="s">
        <v>406</v>
      </c>
      <c r="C3002" s="32" t="s">
        <v>2</v>
      </c>
      <c r="D3002" s="32">
        <v>46986</v>
      </c>
      <c r="E3002" s="32" t="s">
        <v>2027</v>
      </c>
      <c r="F3002" s="32" t="str">
        <f>VLOOKUP(E3002,Grupo!A:B,2,0)</f>
        <v>_TMX 02-5 m</v>
      </c>
      <c r="G3002" s="32">
        <v>1</v>
      </c>
      <c r="H3002" s="32">
        <v>43428</v>
      </c>
      <c r="I3002" s="33">
        <v>41908</v>
      </c>
      <c r="J3002" s="32">
        <v>17778</v>
      </c>
      <c r="K3002" s="34">
        <v>83323</v>
      </c>
      <c r="L3002" s="32">
        <v>9119</v>
      </c>
      <c r="M3002" s="32" t="s">
        <v>2</v>
      </c>
      <c r="N3002" s="32" t="s">
        <v>1780</v>
      </c>
    </row>
    <row r="3003" spans="1:14" x14ac:dyDescent="0.25">
      <c r="A3003" s="32">
        <v>11087</v>
      </c>
      <c r="B3003" s="32" t="s">
        <v>2993</v>
      </c>
      <c r="C3003" s="32" t="s">
        <v>314</v>
      </c>
      <c r="D3003" s="32">
        <v>47412</v>
      </c>
      <c r="E3003" s="32" t="s">
        <v>2941</v>
      </c>
      <c r="F3003" s="32" t="str">
        <f>VLOOKUP(E3003,Grupo!A:B,2,0)</f>
        <v>_VM 2-8 m</v>
      </c>
      <c r="G3003" s="32">
        <v>1</v>
      </c>
      <c r="H3003" s="32">
        <v>43163</v>
      </c>
      <c r="I3003" s="33">
        <v>41911</v>
      </c>
      <c r="J3003" s="32">
        <v>17786</v>
      </c>
      <c r="K3003" s="34">
        <v>70000</v>
      </c>
      <c r="L3003" s="32">
        <v>9157</v>
      </c>
      <c r="M3003" s="32" t="s">
        <v>314</v>
      </c>
      <c r="N3003" s="32" t="s">
        <v>2994</v>
      </c>
    </row>
    <row r="3004" spans="1:14" x14ac:dyDescent="0.25">
      <c r="A3004" s="32">
        <v>880</v>
      </c>
      <c r="B3004" s="32" t="s">
        <v>215</v>
      </c>
      <c r="C3004" s="32" t="s">
        <v>4</v>
      </c>
      <c r="D3004" s="32">
        <v>46986</v>
      </c>
      <c r="E3004" s="32" t="s">
        <v>2027</v>
      </c>
      <c r="F3004" s="32" t="str">
        <f>VLOOKUP(E3004,Grupo!A:B,2,0)</f>
        <v>_TMX 02-5 m</v>
      </c>
      <c r="G3004" s="32">
        <v>1</v>
      </c>
      <c r="H3004" s="32">
        <v>43243</v>
      </c>
      <c r="I3004" s="33">
        <v>41912</v>
      </c>
      <c r="J3004" s="32">
        <v>17804</v>
      </c>
      <c r="K3004" s="34">
        <v>87450</v>
      </c>
      <c r="L3004" s="32">
        <v>9188</v>
      </c>
      <c r="M3004" s="32" t="s">
        <v>4</v>
      </c>
      <c r="N3004" s="32" t="s">
        <v>1259</v>
      </c>
    </row>
    <row r="3005" spans="1:14" x14ac:dyDescent="0.25">
      <c r="A3005" s="32">
        <v>880</v>
      </c>
      <c r="B3005" s="32" t="s">
        <v>215</v>
      </c>
      <c r="C3005" s="32" t="s">
        <v>4</v>
      </c>
      <c r="D3005" s="32">
        <v>47354</v>
      </c>
      <c r="E3005" s="32" t="s">
        <v>1956</v>
      </c>
      <c r="F3005" s="32" t="str">
        <f>VLOOKUP(E3005,Grupo!A:B,2,0)</f>
        <v>_TMX 02-5 m</v>
      </c>
      <c r="G3005" s="32">
        <v>1</v>
      </c>
      <c r="H3005" s="32">
        <v>43720</v>
      </c>
      <c r="I3005" s="33">
        <v>41912</v>
      </c>
      <c r="J3005" s="32">
        <v>17805</v>
      </c>
      <c r="K3005" s="34">
        <v>62550</v>
      </c>
      <c r="L3005" s="32">
        <v>9187</v>
      </c>
      <c r="M3005" s="32" t="s">
        <v>4</v>
      </c>
      <c r="N3005" s="32" t="s">
        <v>1259</v>
      </c>
    </row>
    <row r="3006" spans="1:14" s="36" customFormat="1" x14ac:dyDescent="0.25">
      <c r="A3006" s="32">
        <v>1241</v>
      </c>
      <c r="B3006" s="32" t="s">
        <v>879</v>
      </c>
      <c r="C3006" s="32" t="s">
        <v>2</v>
      </c>
      <c r="D3006" s="32">
        <v>47774</v>
      </c>
      <c r="E3006" s="32" t="s">
        <v>1958</v>
      </c>
      <c r="F3006" s="32" t="str">
        <f>VLOOKUP(E3006,Grupo!A:B,2,0)</f>
        <v>_Rotormix_Mini</v>
      </c>
      <c r="G3006" s="32">
        <v>1</v>
      </c>
      <c r="H3006" s="32">
        <v>41033</v>
      </c>
      <c r="I3006" s="33">
        <v>41913</v>
      </c>
      <c r="J3006" s="32">
        <v>17836</v>
      </c>
      <c r="K3006" s="34">
        <v>33448</v>
      </c>
      <c r="L3006" s="32">
        <v>8864</v>
      </c>
      <c r="M3006" s="32" t="s">
        <v>2</v>
      </c>
      <c r="N3006" s="32" t="s">
        <v>1194</v>
      </c>
    </row>
    <row r="3007" spans="1:14" s="36" customFormat="1" x14ac:dyDescent="0.25">
      <c r="A3007" s="32">
        <v>7901</v>
      </c>
      <c r="B3007" s="32" t="s">
        <v>1882</v>
      </c>
      <c r="C3007" s="32" t="s">
        <v>4</v>
      </c>
      <c r="D3007" s="32">
        <v>47164</v>
      </c>
      <c r="E3007" s="32" t="s">
        <v>1955</v>
      </c>
      <c r="F3007" s="32" t="str">
        <f>VLOOKUP(E3007,Grupo!A:B,2,0)</f>
        <v>_TMX 06-10 m</v>
      </c>
      <c r="G3007" s="32">
        <v>1</v>
      </c>
      <c r="H3007" s="32">
        <v>42788</v>
      </c>
      <c r="I3007" s="33">
        <v>41913</v>
      </c>
      <c r="J3007" s="32">
        <v>17840</v>
      </c>
      <c r="K3007" s="34">
        <v>69000</v>
      </c>
      <c r="L3007" s="32">
        <v>9059</v>
      </c>
      <c r="M3007" s="32" t="s">
        <v>4</v>
      </c>
      <c r="N3007" s="32" t="s">
        <v>1305</v>
      </c>
    </row>
    <row r="3008" spans="1:14" s="36" customFormat="1" x14ac:dyDescent="0.25">
      <c r="A3008" s="32">
        <v>10958</v>
      </c>
      <c r="B3008" s="32" t="s">
        <v>1942</v>
      </c>
      <c r="C3008" s="32" t="s">
        <v>15</v>
      </c>
      <c r="D3008" s="32">
        <v>49263</v>
      </c>
      <c r="E3008" s="32" t="s">
        <v>2285</v>
      </c>
      <c r="F3008" s="32" t="str">
        <f>VLOOKUP(E3008,Grupo!A:B,2,0)</f>
        <v>_Feeder_SC</v>
      </c>
      <c r="G3008" s="32">
        <v>1</v>
      </c>
      <c r="H3008" s="32">
        <v>42545</v>
      </c>
      <c r="I3008" s="33">
        <v>41913</v>
      </c>
      <c r="J3008" s="32">
        <v>17841</v>
      </c>
      <c r="K3008" s="34">
        <v>37550</v>
      </c>
      <c r="L3008" s="32">
        <v>9158</v>
      </c>
      <c r="M3008" s="32" t="s">
        <v>15</v>
      </c>
      <c r="N3008" s="32" t="s">
        <v>1802</v>
      </c>
    </row>
    <row r="3009" spans="1:14" s="36" customFormat="1" x14ac:dyDescent="0.25">
      <c r="A3009" s="32">
        <v>11112</v>
      </c>
      <c r="B3009" s="32" t="s">
        <v>3008</v>
      </c>
      <c r="C3009" s="32" t="s">
        <v>2</v>
      </c>
      <c r="D3009" s="32">
        <v>46986</v>
      </c>
      <c r="E3009" s="32" t="s">
        <v>2027</v>
      </c>
      <c r="F3009" s="32" t="str">
        <f>VLOOKUP(E3009,Grupo!A:B,2,0)</f>
        <v>_TMX 02-5 m</v>
      </c>
      <c r="G3009" s="32">
        <v>1</v>
      </c>
      <c r="H3009" s="32">
        <v>43396</v>
      </c>
      <c r="I3009" s="33">
        <v>41913</v>
      </c>
      <c r="J3009" s="32">
        <v>17823</v>
      </c>
      <c r="K3009" s="34">
        <v>87877</v>
      </c>
      <c r="L3009" s="32">
        <v>9198</v>
      </c>
      <c r="M3009" s="32" t="s">
        <v>2</v>
      </c>
      <c r="N3009" s="32" t="s">
        <v>1908</v>
      </c>
    </row>
    <row r="3010" spans="1:14" s="36" customFormat="1" x14ac:dyDescent="0.25">
      <c r="A3010" s="32">
        <v>9971</v>
      </c>
      <c r="B3010" s="32" t="s">
        <v>1036</v>
      </c>
      <c r="C3010" s="32" t="s">
        <v>4</v>
      </c>
      <c r="D3010" s="32">
        <v>40526</v>
      </c>
      <c r="E3010" s="32" t="s">
        <v>1151</v>
      </c>
      <c r="F3010" s="32" t="str">
        <f>VLOOKUP(E3010,Grupo!A:B,2,0)</f>
        <v>_RX 0-11m</v>
      </c>
      <c r="G3010" s="32">
        <v>1</v>
      </c>
      <c r="H3010" s="32">
        <v>42028</v>
      </c>
      <c r="I3010" s="33">
        <v>41914</v>
      </c>
      <c r="J3010" s="32">
        <v>17858</v>
      </c>
      <c r="K3010" s="34">
        <v>123450</v>
      </c>
      <c r="L3010" s="32">
        <v>9191</v>
      </c>
      <c r="M3010" s="32" t="s">
        <v>4</v>
      </c>
      <c r="N3010" s="32" t="s">
        <v>1794</v>
      </c>
    </row>
    <row r="3011" spans="1:14" s="36" customFormat="1" x14ac:dyDescent="0.25">
      <c r="A3011" s="32">
        <v>10993</v>
      </c>
      <c r="B3011" s="32" t="s">
        <v>1945</v>
      </c>
      <c r="C3011" s="32" t="s">
        <v>10</v>
      </c>
      <c r="D3011" s="32">
        <v>40526</v>
      </c>
      <c r="E3011" s="32" t="s">
        <v>1151</v>
      </c>
      <c r="F3011" s="32" t="str">
        <f>VLOOKUP(E3011,Grupo!A:B,2,0)</f>
        <v>_RX 0-11m</v>
      </c>
      <c r="G3011" s="32">
        <v>1</v>
      </c>
      <c r="H3011" s="32">
        <v>43856</v>
      </c>
      <c r="I3011" s="33">
        <v>41915</v>
      </c>
      <c r="J3011" s="32">
        <v>17861</v>
      </c>
      <c r="K3011" s="34">
        <v>127227</v>
      </c>
      <c r="L3011" s="32">
        <v>9092</v>
      </c>
      <c r="M3011" s="32" t="s">
        <v>10</v>
      </c>
      <c r="N3011" s="32" t="s">
        <v>1946</v>
      </c>
    </row>
    <row r="3012" spans="1:14" s="36" customFormat="1" x14ac:dyDescent="0.25">
      <c r="A3012" s="32">
        <v>880</v>
      </c>
      <c r="B3012" s="32" t="s">
        <v>215</v>
      </c>
      <c r="C3012" s="32" t="s">
        <v>4</v>
      </c>
      <c r="D3012" s="32">
        <v>47354</v>
      </c>
      <c r="E3012" s="32" t="s">
        <v>1956</v>
      </c>
      <c r="F3012" s="32" t="str">
        <f>VLOOKUP(E3012,Grupo!A:B,2,0)</f>
        <v>_TMX 02-5 m</v>
      </c>
      <c r="G3012" s="32">
        <v>1</v>
      </c>
      <c r="H3012" s="32">
        <v>43837</v>
      </c>
      <c r="I3012" s="33">
        <v>41920</v>
      </c>
      <c r="J3012" s="32">
        <v>17903</v>
      </c>
      <c r="K3012" s="34">
        <v>62550</v>
      </c>
      <c r="L3012" s="32">
        <v>9203</v>
      </c>
      <c r="M3012" s="32" t="s">
        <v>4</v>
      </c>
      <c r="N3012" s="32" t="s">
        <v>1259</v>
      </c>
    </row>
    <row r="3013" spans="1:14" s="36" customFormat="1" x14ac:dyDescent="0.25">
      <c r="A3013" s="32">
        <v>11130</v>
      </c>
      <c r="B3013" s="32" t="s">
        <v>3009</v>
      </c>
      <c r="C3013" s="32" t="s">
        <v>2968</v>
      </c>
      <c r="D3013" s="32">
        <v>47162</v>
      </c>
      <c r="E3013" s="32" t="s">
        <v>2023</v>
      </c>
      <c r="F3013" s="32" t="str">
        <f>VLOOKUP(E3013,Grupo!A:B,2,0)</f>
        <v>_TMX 06-10 m</v>
      </c>
      <c r="G3013" s="32">
        <v>1</v>
      </c>
      <c r="H3013" s="32">
        <v>43663</v>
      </c>
      <c r="I3013" s="33">
        <v>41921</v>
      </c>
      <c r="J3013" s="32">
        <v>17915</v>
      </c>
      <c r="K3013" s="34">
        <v>110000</v>
      </c>
      <c r="L3013" s="32">
        <v>9194</v>
      </c>
      <c r="M3013" s="32" t="s">
        <v>2968</v>
      </c>
      <c r="N3013" s="32" t="s">
        <v>3010</v>
      </c>
    </row>
    <row r="3014" spans="1:14" s="36" customFormat="1" x14ac:dyDescent="0.25">
      <c r="A3014" s="32">
        <v>2320</v>
      </c>
      <c r="B3014" s="32" t="s">
        <v>321</v>
      </c>
      <c r="C3014" s="32" t="s">
        <v>79</v>
      </c>
      <c r="D3014" s="32">
        <v>47412</v>
      </c>
      <c r="E3014" s="32" t="s">
        <v>2941</v>
      </c>
      <c r="F3014" s="32" t="str">
        <f>VLOOKUP(E3014,Grupo!A:B,2,0)</f>
        <v>_VM 2-8 m</v>
      </c>
      <c r="G3014" s="32">
        <v>1</v>
      </c>
      <c r="H3014" s="32">
        <v>43855</v>
      </c>
      <c r="I3014" s="33">
        <v>41922</v>
      </c>
      <c r="J3014" s="32">
        <v>17929</v>
      </c>
      <c r="K3014" s="34">
        <v>56666.01</v>
      </c>
      <c r="L3014" s="32">
        <v>9085</v>
      </c>
      <c r="M3014" s="32" t="s">
        <v>79</v>
      </c>
      <c r="N3014" s="32" t="s">
        <v>1406</v>
      </c>
    </row>
    <row r="3015" spans="1:14" s="36" customFormat="1" x14ac:dyDescent="0.25">
      <c r="A3015" s="32">
        <v>1295</v>
      </c>
      <c r="B3015" s="32" t="s">
        <v>406</v>
      </c>
      <c r="C3015" s="32" t="s">
        <v>2</v>
      </c>
      <c r="D3015" s="32">
        <v>46986</v>
      </c>
      <c r="E3015" s="32" t="s">
        <v>2027</v>
      </c>
      <c r="F3015" s="32" t="str">
        <f>VLOOKUP(E3015,Grupo!A:B,2,0)</f>
        <v>_TMX 02-5 m</v>
      </c>
      <c r="G3015" s="32">
        <v>1</v>
      </c>
      <c r="H3015" s="32">
        <v>43436</v>
      </c>
      <c r="I3015" s="33">
        <v>41925</v>
      </c>
      <c r="J3015" s="32">
        <v>17939</v>
      </c>
      <c r="K3015" s="34">
        <v>82444</v>
      </c>
      <c r="L3015" s="32">
        <v>9134</v>
      </c>
      <c r="M3015" s="32" t="s">
        <v>2</v>
      </c>
      <c r="N3015" s="32" t="s">
        <v>1441</v>
      </c>
    </row>
    <row r="3016" spans="1:14" s="36" customFormat="1" x14ac:dyDescent="0.25">
      <c r="A3016" s="32">
        <v>1295</v>
      </c>
      <c r="B3016" s="32" t="s">
        <v>406</v>
      </c>
      <c r="C3016" s="32" t="s">
        <v>2</v>
      </c>
      <c r="D3016" s="32">
        <v>47083</v>
      </c>
      <c r="E3016" s="32" t="s">
        <v>1957</v>
      </c>
      <c r="F3016" s="32" t="str">
        <f>VLOOKUP(E3016,Grupo!A:B,2,0)</f>
        <v>_TMX 06-10 m</v>
      </c>
      <c r="G3016" s="32">
        <v>1</v>
      </c>
      <c r="H3016" s="32">
        <v>43632</v>
      </c>
      <c r="I3016" s="33">
        <v>41925</v>
      </c>
      <c r="J3016" s="32">
        <v>17940</v>
      </c>
      <c r="K3016" s="34">
        <v>109760</v>
      </c>
      <c r="L3016" s="32">
        <v>9208</v>
      </c>
      <c r="M3016" s="32" t="s">
        <v>2</v>
      </c>
      <c r="N3016" s="32" t="s">
        <v>1498</v>
      </c>
    </row>
    <row r="3017" spans="1:14" s="36" customFormat="1" x14ac:dyDescent="0.25">
      <c r="A3017" s="32">
        <v>7655</v>
      </c>
      <c r="B3017" s="32" t="s">
        <v>3011</v>
      </c>
      <c r="C3017" s="32" t="s">
        <v>2</v>
      </c>
      <c r="D3017" s="32">
        <v>31744</v>
      </c>
      <c r="E3017" s="32" t="s">
        <v>1153</v>
      </c>
      <c r="F3017" s="32" t="str">
        <f>VLOOKUP(E3017,Grupo!A:B,2,0)</f>
        <v>_RX 0-11m</v>
      </c>
      <c r="G3017" s="32">
        <v>1</v>
      </c>
      <c r="H3017" s="32">
        <v>43575</v>
      </c>
      <c r="I3017" s="33">
        <v>41926</v>
      </c>
      <c r="J3017" s="32">
        <v>17951</v>
      </c>
      <c r="K3017" s="34">
        <v>79290</v>
      </c>
      <c r="L3017" s="32">
        <v>9205</v>
      </c>
      <c r="M3017" s="32" t="s">
        <v>2</v>
      </c>
      <c r="N3017" s="32" t="s">
        <v>1727</v>
      </c>
    </row>
    <row r="3018" spans="1:14" s="36" customFormat="1" x14ac:dyDescent="0.25">
      <c r="A3018" s="32">
        <v>7655</v>
      </c>
      <c r="B3018" s="32" t="s">
        <v>646</v>
      </c>
      <c r="C3018" s="32" t="s">
        <v>2</v>
      </c>
      <c r="D3018" s="32">
        <v>46268</v>
      </c>
      <c r="E3018" s="32" t="s">
        <v>1985</v>
      </c>
      <c r="F3018" s="32" t="str">
        <f>VLOOKUP(E3018,Grupo!A:B,2,0)</f>
        <v>_Colhedoras</v>
      </c>
      <c r="G3018" s="32">
        <v>1</v>
      </c>
      <c r="H3018" s="32">
        <v>43583</v>
      </c>
      <c r="I3018" s="33">
        <v>41926</v>
      </c>
      <c r="J3018" s="32">
        <v>17952</v>
      </c>
      <c r="K3018" s="34">
        <v>26800</v>
      </c>
      <c r="L3018" s="32">
        <v>9142</v>
      </c>
      <c r="M3018" s="32" t="s">
        <v>2</v>
      </c>
      <c r="N3018" s="32" t="s">
        <v>1222</v>
      </c>
    </row>
    <row r="3019" spans="1:14" s="36" customFormat="1" x14ac:dyDescent="0.25">
      <c r="A3019" s="32">
        <v>10979</v>
      </c>
      <c r="B3019" s="32" t="s">
        <v>3012</v>
      </c>
      <c r="C3019" s="32" t="s">
        <v>15</v>
      </c>
      <c r="D3019" s="32">
        <v>40526</v>
      </c>
      <c r="E3019" s="32" t="s">
        <v>1151</v>
      </c>
      <c r="F3019" s="32" t="str">
        <f>VLOOKUP(E3019,Grupo!A:B,2,0)</f>
        <v>_RX 0-11m</v>
      </c>
      <c r="G3019" s="32">
        <v>1</v>
      </c>
      <c r="H3019" s="32">
        <v>43587</v>
      </c>
      <c r="I3019" s="33">
        <v>41926</v>
      </c>
      <c r="J3019" s="32">
        <v>17958</v>
      </c>
      <c r="K3019" s="34">
        <v>126762.5</v>
      </c>
      <c r="L3019" s="32">
        <v>9195</v>
      </c>
      <c r="M3019" s="32" t="s">
        <v>15</v>
      </c>
      <c r="N3019" s="32" t="s">
        <v>1206</v>
      </c>
    </row>
    <row r="3020" spans="1:14" s="36" customFormat="1" x14ac:dyDescent="0.25">
      <c r="A3020" s="32">
        <v>2190</v>
      </c>
      <c r="B3020" s="32" t="s">
        <v>885</v>
      </c>
      <c r="C3020" s="32" t="s">
        <v>4</v>
      </c>
      <c r="D3020" s="32">
        <v>46986</v>
      </c>
      <c r="E3020" s="32" t="s">
        <v>2027</v>
      </c>
      <c r="F3020" s="32" t="str">
        <f>VLOOKUP(E3020,Grupo!A:B,2,0)</f>
        <v>_TMX 02-5 m</v>
      </c>
      <c r="G3020" s="32">
        <v>1</v>
      </c>
      <c r="H3020" s="32">
        <v>43397</v>
      </c>
      <c r="I3020" s="33">
        <v>41927</v>
      </c>
      <c r="J3020" s="32">
        <v>17959</v>
      </c>
      <c r="K3020" s="34">
        <v>85774</v>
      </c>
      <c r="L3020" s="32">
        <v>9206</v>
      </c>
      <c r="M3020" s="32" t="s">
        <v>4</v>
      </c>
      <c r="N3020" s="32" t="s">
        <v>1714</v>
      </c>
    </row>
    <row r="3021" spans="1:14" s="36" customFormat="1" x14ac:dyDescent="0.25">
      <c r="A3021" s="32">
        <v>1295</v>
      </c>
      <c r="B3021" s="32" t="s">
        <v>406</v>
      </c>
      <c r="C3021" s="32" t="s">
        <v>2</v>
      </c>
      <c r="D3021" s="32">
        <v>45392</v>
      </c>
      <c r="E3021" s="32" t="s">
        <v>2006</v>
      </c>
      <c r="F3021" s="32" t="str">
        <f>VLOOKUP(E3021,Grupo!A:B,2,0)</f>
        <v>_TMX 12-15 m</v>
      </c>
      <c r="G3021" s="32">
        <v>1</v>
      </c>
      <c r="H3021" s="32">
        <v>43563</v>
      </c>
      <c r="I3021" s="33">
        <v>41929</v>
      </c>
      <c r="J3021" s="32">
        <v>17998</v>
      </c>
      <c r="K3021" s="34">
        <v>110339</v>
      </c>
      <c r="L3021" s="32">
        <v>9212</v>
      </c>
      <c r="M3021" s="32" t="s">
        <v>2</v>
      </c>
      <c r="N3021" s="32" t="s">
        <v>1780</v>
      </c>
    </row>
    <row r="3022" spans="1:14" s="36" customFormat="1" x14ac:dyDescent="0.25">
      <c r="A3022" s="32">
        <v>3624</v>
      </c>
      <c r="B3022" s="32" t="s">
        <v>1895</v>
      </c>
      <c r="C3022" s="32" t="s">
        <v>1</v>
      </c>
      <c r="D3022" s="32">
        <v>50908</v>
      </c>
      <c r="E3022" s="32" t="s">
        <v>3006</v>
      </c>
      <c r="F3022" s="32" t="str">
        <f>VLOOKUP(E3022,Grupo!A:B,2,0)</f>
        <v>_Feeder_SC</v>
      </c>
      <c r="G3022" s="32">
        <v>1</v>
      </c>
      <c r="H3022" s="32">
        <v>43193</v>
      </c>
      <c r="I3022" s="33">
        <v>41929</v>
      </c>
      <c r="J3022" s="32">
        <v>18008</v>
      </c>
      <c r="K3022" s="34">
        <v>41974</v>
      </c>
      <c r="L3022" s="32">
        <v>9213</v>
      </c>
      <c r="M3022" s="32" t="s">
        <v>1</v>
      </c>
      <c r="N3022" s="32" t="s">
        <v>1280</v>
      </c>
    </row>
    <row r="3023" spans="1:14" s="36" customFormat="1" x14ac:dyDescent="0.25">
      <c r="A3023" s="32">
        <v>1295</v>
      </c>
      <c r="B3023" s="32" t="s">
        <v>406</v>
      </c>
      <c r="C3023" s="32" t="s">
        <v>2</v>
      </c>
      <c r="D3023" s="32">
        <v>47774</v>
      </c>
      <c r="E3023" s="32" t="s">
        <v>1958</v>
      </c>
      <c r="F3023" s="32" t="str">
        <f>VLOOKUP(E3023,Grupo!A:B,2,0)</f>
        <v>_Rotormix_Mini</v>
      </c>
      <c r="G3023" s="32">
        <v>1</v>
      </c>
      <c r="H3023" s="32">
        <v>41763</v>
      </c>
      <c r="I3023" s="33">
        <v>41932</v>
      </c>
      <c r="J3023" s="32">
        <v>18036</v>
      </c>
      <c r="K3023" s="34">
        <v>36500</v>
      </c>
      <c r="L3023" s="32">
        <v>9180</v>
      </c>
      <c r="M3023" s="32" t="s">
        <v>2</v>
      </c>
      <c r="N3023" s="32" t="s">
        <v>1742</v>
      </c>
    </row>
    <row r="3024" spans="1:14" s="36" customFormat="1" x14ac:dyDescent="0.25">
      <c r="A3024" s="32">
        <v>9971</v>
      </c>
      <c r="B3024" s="32" t="s">
        <v>1036</v>
      </c>
      <c r="C3024" s="32" t="s">
        <v>4</v>
      </c>
      <c r="D3024" s="32">
        <v>40526</v>
      </c>
      <c r="E3024" s="32" t="s">
        <v>1151</v>
      </c>
      <c r="F3024" s="32" t="str">
        <f>VLOOKUP(E3024,Grupo!A:B,2,0)</f>
        <v>_RX 0-11m</v>
      </c>
      <c r="G3024" s="32">
        <v>1</v>
      </c>
      <c r="H3024" s="32">
        <v>43772</v>
      </c>
      <c r="I3024" s="33">
        <v>41932</v>
      </c>
      <c r="J3024" s="32">
        <v>18039</v>
      </c>
      <c r="K3024" s="34">
        <v>123450</v>
      </c>
      <c r="L3024" s="32">
        <v>9199</v>
      </c>
      <c r="M3024" s="32" t="s">
        <v>4</v>
      </c>
      <c r="N3024" s="32" t="s">
        <v>1794</v>
      </c>
    </row>
    <row r="3025" spans="1:14" s="36" customFormat="1" x14ac:dyDescent="0.25">
      <c r="A3025" s="32">
        <v>7901</v>
      </c>
      <c r="B3025" s="32" t="s">
        <v>1882</v>
      </c>
      <c r="C3025" s="32" t="s">
        <v>4</v>
      </c>
      <c r="D3025" s="32">
        <v>40757</v>
      </c>
      <c r="E3025" s="32" t="s">
        <v>1154</v>
      </c>
      <c r="F3025" s="32" t="str">
        <f>VLOOKUP(E3025,Grupo!A:B,2,0)</f>
        <v>_RX 0-11m</v>
      </c>
      <c r="G3025" s="32">
        <v>1</v>
      </c>
      <c r="H3025" s="32">
        <v>43463</v>
      </c>
      <c r="I3025" s="33">
        <v>41933</v>
      </c>
      <c r="J3025" s="32">
        <v>18052</v>
      </c>
      <c r="K3025" s="34">
        <v>95507</v>
      </c>
      <c r="L3025" s="32">
        <v>9126</v>
      </c>
      <c r="M3025" s="32" t="s">
        <v>4</v>
      </c>
      <c r="N3025" s="32" t="s">
        <v>1305</v>
      </c>
    </row>
    <row r="3026" spans="1:14" s="36" customFormat="1" x14ac:dyDescent="0.25">
      <c r="A3026" s="32">
        <v>11139</v>
      </c>
      <c r="B3026" s="32" t="s">
        <v>2995</v>
      </c>
      <c r="C3026" s="32" t="s">
        <v>55</v>
      </c>
      <c r="D3026" s="32">
        <v>47412</v>
      </c>
      <c r="E3026" s="32" t="s">
        <v>2941</v>
      </c>
      <c r="F3026" s="32" t="str">
        <f>VLOOKUP(E3026,Grupo!A:B,2,0)</f>
        <v>_VM 2-8 m</v>
      </c>
      <c r="G3026" s="32">
        <v>1</v>
      </c>
      <c r="H3026" s="32">
        <v>43728</v>
      </c>
      <c r="I3026" s="33">
        <v>41934</v>
      </c>
      <c r="J3026" s="32">
        <v>18073</v>
      </c>
      <c r="K3026" s="34">
        <v>63332</v>
      </c>
      <c r="L3026" s="32">
        <v>9227</v>
      </c>
      <c r="M3026" s="32" t="s">
        <v>55</v>
      </c>
      <c r="N3026" s="32" t="s">
        <v>2996</v>
      </c>
    </row>
    <row r="3027" spans="1:14" s="36" customFormat="1" x14ac:dyDescent="0.25">
      <c r="A3027" s="32">
        <v>11144</v>
      </c>
      <c r="B3027" s="32" t="s">
        <v>3013</v>
      </c>
      <c r="C3027" s="32" t="s">
        <v>29</v>
      </c>
      <c r="D3027" s="32">
        <v>47160</v>
      </c>
      <c r="E3027" s="32" t="s">
        <v>1146</v>
      </c>
      <c r="F3027" s="32" t="str">
        <f>VLOOKUP(E3027,Grupo!A:B,2,0)</f>
        <v>_TMX 06-10 m</v>
      </c>
      <c r="G3027" s="32">
        <v>1</v>
      </c>
      <c r="H3027" s="32">
        <v>43808</v>
      </c>
      <c r="I3027" s="33">
        <v>41934</v>
      </c>
      <c r="J3027" s="32">
        <v>18078</v>
      </c>
      <c r="K3027" s="34">
        <v>56656</v>
      </c>
      <c r="L3027" s="32">
        <v>9214</v>
      </c>
      <c r="M3027" s="32" t="s">
        <v>29</v>
      </c>
      <c r="N3027" s="32" t="s">
        <v>1675</v>
      </c>
    </row>
    <row r="3028" spans="1:14" s="36" customFormat="1" x14ac:dyDescent="0.25">
      <c r="A3028" s="32">
        <v>880</v>
      </c>
      <c r="B3028" s="32" t="s">
        <v>215</v>
      </c>
      <c r="C3028" s="32" t="s">
        <v>4</v>
      </c>
      <c r="D3028" s="32">
        <v>47162</v>
      </c>
      <c r="E3028" s="32" t="s">
        <v>2023</v>
      </c>
      <c r="F3028" s="32" t="str">
        <f>VLOOKUP(E3028,Grupo!A:B,2,0)</f>
        <v>_TMX 06-10 m</v>
      </c>
      <c r="G3028" s="32">
        <v>1</v>
      </c>
      <c r="H3028" s="32">
        <v>43833</v>
      </c>
      <c r="I3028" s="33">
        <v>41935</v>
      </c>
      <c r="J3028" s="32">
        <v>18082</v>
      </c>
      <c r="K3028" s="34">
        <v>93000</v>
      </c>
      <c r="L3028" s="32">
        <v>9225</v>
      </c>
      <c r="M3028" s="32" t="s">
        <v>4</v>
      </c>
      <c r="N3028" s="32" t="s">
        <v>1259</v>
      </c>
    </row>
    <row r="3029" spans="1:14" s="36" customFormat="1" x14ac:dyDescent="0.25">
      <c r="A3029" s="32">
        <v>880</v>
      </c>
      <c r="B3029" s="32" t="s">
        <v>215</v>
      </c>
      <c r="C3029" s="32" t="s">
        <v>4</v>
      </c>
      <c r="D3029" s="32">
        <v>46986</v>
      </c>
      <c r="E3029" s="32" t="s">
        <v>2027</v>
      </c>
      <c r="F3029" s="32" t="str">
        <f>VLOOKUP(E3029,Grupo!A:B,2,0)</f>
        <v>_TMX 02-5 m</v>
      </c>
      <c r="G3029" s="32">
        <v>1</v>
      </c>
      <c r="H3029" s="32">
        <v>43834</v>
      </c>
      <c r="I3029" s="33">
        <v>41935</v>
      </c>
      <c r="J3029" s="32">
        <v>18083</v>
      </c>
      <c r="K3029" s="34">
        <v>88426</v>
      </c>
      <c r="L3029" s="32">
        <v>9224</v>
      </c>
      <c r="M3029" s="32" t="s">
        <v>4</v>
      </c>
      <c r="N3029" s="32" t="s">
        <v>1259</v>
      </c>
    </row>
    <row r="3030" spans="1:14" s="36" customFormat="1" x14ac:dyDescent="0.25">
      <c r="A3030" s="32">
        <v>1295</v>
      </c>
      <c r="B3030" s="32" t="s">
        <v>406</v>
      </c>
      <c r="C3030" s="32" t="s">
        <v>2</v>
      </c>
      <c r="D3030" s="32">
        <v>31990</v>
      </c>
      <c r="E3030" s="32" t="s">
        <v>1157</v>
      </c>
      <c r="F3030" s="32" t="str">
        <f>VLOOKUP(E3030,Grupo!A:B,2,0)</f>
        <v>_RX 0-11m</v>
      </c>
      <c r="G3030" s="32">
        <v>1</v>
      </c>
      <c r="H3030" s="32">
        <v>43562</v>
      </c>
      <c r="I3030" s="33">
        <v>41936</v>
      </c>
      <c r="J3030" s="32">
        <v>18101</v>
      </c>
      <c r="K3030" s="34">
        <v>72760</v>
      </c>
      <c r="L3030" s="32">
        <v>9228</v>
      </c>
      <c r="M3030" s="32" t="s">
        <v>2</v>
      </c>
      <c r="N3030" s="32" t="s">
        <v>1412</v>
      </c>
    </row>
    <row r="3031" spans="1:14" s="36" customFormat="1" x14ac:dyDescent="0.25">
      <c r="A3031" s="32">
        <v>1295</v>
      </c>
      <c r="B3031" s="32" t="s">
        <v>406</v>
      </c>
      <c r="C3031" s="32" t="s">
        <v>4</v>
      </c>
      <c r="D3031" s="32">
        <v>45392</v>
      </c>
      <c r="E3031" s="32" t="s">
        <v>2006</v>
      </c>
      <c r="F3031" s="32" t="str">
        <f>VLOOKUP(E3031,Grupo!A:B,2,0)</f>
        <v>_TMX 12-15 m</v>
      </c>
      <c r="G3031" s="32">
        <v>1</v>
      </c>
      <c r="H3031" s="32">
        <v>43715</v>
      </c>
      <c r="I3031" s="33">
        <v>41936</v>
      </c>
      <c r="J3031" s="32">
        <v>18102</v>
      </c>
      <c r="K3031" s="34">
        <v>117000</v>
      </c>
      <c r="L3031" s="32">
        <v>9190</v>
      </c>
      <c r="M3031" s="32" t="s">
        <v>4</v>
      </c>
      <c r="N3031" s="32" t="s">
        <v>1315</v>
      </c>
    </row>
    <row r="3032" spans="1:14" s="36" customFormat="1" x14ac:dyDescent="0.25">
      <c r="A3032" s="32">
        <v>1295</v>
      </c>
      <c r="B3032" s="32" t="s">
        <v>406</v>
      </c>
      <c r="C3032" s="32" t="s">
        <v>2</v>
      </c>
      <c r="D3032" s="32">
        <v>47354</v>
      </c>
      <c r="E3032" s="32" t="s">
        <v>1956</v>
      </c>
      <c r="F3032" s="32" t="str">
        <f>VLOOKUP(E3032,Grupo!A:B,2,0)</f>
        <v>_TMX 02-5 m</v>
      </c>
      <c r="G3032" s="32">
        <v>1</v>
      </c>
      <c r="H3032" s="32">
        <v>43509</v>
      </c>
      <c r="I3032" s="33">
        <v>41936</v>
      </c>
      <c r="J3032" s="32">
        <v>18103</v>
      </c>
      <c r="K3032" s="34">
        <v>64555</v>
      </c>
      <c r="L3032" s="32">
        <v>9201</v>
      </c>
      <c r="M3032" s="32" t="s">
        <v>2</v>
      </c>
      <c r="N3032" s="32" t="s">
        <v>1805</v>
      </c>
    </row>
    <row r="3033" spans="1:14" s="36" customFormat="1" x14ac:dyDescent="0.25">
      <c r="A3033" s="32">
        <v>9665</v>
      </c>
      <c r="B3033" s="32" t="s">
        <v>649</v>
      </c>
      <c r="C3033" s="32" t="s">
        <v>29</v>
      </c>
      <c r="D3033" s="32">
        <v>41815</v>
      </c>
      <c r="E3033" s="32" t="s">
        <v>2940</v>
      </c>
      <c r="F3033" s="32" t="str">
        <f>VLOOKUP(E3033,Grupo!A:B,2,0)</f>
        <v>_VM 2-8 m</v>
      </c>
      <c r="G3033" s="32">
        <v>1</v>
      </c>
      <c r="H3033" s="32">
        <v>43621</v>
      </c>
      <c r="I3033" s="33">
        <v>41936</v>
      </c>
      <c r="J3033" s="32">
        <v>18114</v>
      </c>
      <c r="K3033" s="34">
        <v>43178</v>
      </c>
      <c r="L3033" s="32">
        <v>9209</v>
      </c>
      <c r="M3033" s="32" t="s">
        <v>29</v>
      </c>
      <c r="N3033" s="32" t="s">
        <v>1537</v>
      </c>
    </row>
    <row r="3034" spans="1:14" s="36" customFormat="1" x14ac:dyDescent="0.25">
      <c r="A3034" s="32">
        <v>9665</v>
      </c>
      <c r="B3034" s="32" t="s">
        <v>649</v>
      </c>
      <c r="C3034" s="32" t="s">
        <v>29</v>
      </c>
      <c r="D3034" s="32">
        <v>41815</v>
      </c>
      <c r="E3034" s="32" t="s">
        <v>2940</v>
      </c>
      <c r="F3034" s="32" t="str">
        <f>VLOOKUP(E3034,Grupo!A:B,2,0)</f>
        <v>_VM 2-8 m</v>
      </c>
      <c r="G3034" s="32">
        <v>1</v>
      </c>
      <c r="H3034" s="32">
        <v>43624</v>
      </c>
      <c r="I3034" s="33">
        <v>41936</v>
      </c>
      <c r="J3034" s="32">
        <v>18115</v>
      </c>
      <c r="K3034" s="34">
        <v>43178</v>
      </c>
      <c r="L3034" s="32">
        <v>9215</v>
      </c>
      <c r="M3034" s="32" t="s">
        <v>29</v>
      </c>
      <c r="N3034" s="32" t="s">
        <v>1537</v>
      </c>
    </row>
    <row r="3035" spans="1:14" s="36" customFormat="1" x14ac:dyDescent="0.25">
      <c r="A3035" s="32">
        <v>10585</v>
      </c>
      <c r="B3035" s="32" t="s">
        <v>1078</v>
      </c>
      <c r="C3035" s="32" t="s">
        <v>79</v>
      </c>
      <c r="D3035" s="32">
        <v>46986</v>
      </c>
      <c r="E3035" s="32" t="s">
        <v>2027</v>
      </c>
      <c r="F3035" s="32" t="str">
        <f>VLOOKUP(E3035,Grupo!A:B,2,0)</f>
        <v>_TMX 02-5 m</v>
      </c>
      <c r="G3035" s="32">
        <v>1</v>
      </c>
      <c r="H3035" s="32">
        <v>43938</v>
      </c>
      <c r="I3035" s="33">
        <v>41936</v>
      </c>
      <c r="J3035" s="32">
        <v>18105</v>
      </c>
      <c r="K3035" s="34">
        <v>88426</v>
      </c>
      <c r="L3035" s="32">
        <v>9218</v>
      </c>
      <c r="M3035" s="32" t="s">
        <v>79</v>
      </c>
      <c r="N3035" s="32" t="s">
        <v>1816</v>
      </c>
    </row>
    <row r="3036" spans="1:14" s="36" customFormat="1" x14ac:dyDescent="0.25">
      <c r="A3036" s="32">
        <v>10585</v>
      </c>
      <c r="B3036" s="32" t="s">
        <v>1078</v>
      </c>
      <c r="C3036" s="32" t="s">
        <v>79</v>
      </c>
      <c r="D3036" s="32">
        <v>47354</v>
      </c>
      <c r="E3036" s="32" t="s">
        <v>1956</v>
      </c>
      <c r="F3036" s="32" t="str">
        <f>VLOOKUP(E3036,Grupo!A:B,2,0)</f>
        <v>_TMX 02-5 m</v>
      </c>
      <c r="G3036" s="32">
        <v>1</v>
      </c>
      <c r="H3036" s="32">
        <v>43939</v>
      </c>
      <c r="I3036" s="33">
        <v>41936</v>
      </c>
      <c r="J3036" s="32">
        <v>18106</v>
      </c>
      <c r="K3036" s="34">
        <v>65836</v>
      </c>
      <c r="L3036" s="32">
        <v>9175</v>
      </c>
      <c r="M3036" s="32" t="s">
        <v>79</v>
      </c>
      <c r="N3036" s="32" t="s">
        <v>1816</v>
      </c>
    </row>
    <row r="3037" spans="1:14" s="36" customFormat="1" x14ac:dyDescent="0.25">
      <c r="A3037" s="32">
        <v>11063</v>
      </c>
      <c r="B3037" s="32" t="s">
        <v>3014</v>
      </c>
      <c r="C3037" s="32" t="s">
        <v>131</v>
      </c>
      <c r="D3037" s="32">
        <v>47774</v>
      </c>
      <c r="E3037" s="32" t="s">
        <v>1958</v>
      </c>
      <c r="F3037" s="32" t="str">
        <f>VLOOKUP(E3037,Grupo!A:B,2,0)</f>
        <v>_Rotormix_Mini</v>
      </c>
      <c r="G3037" s="32">
        <v>1</v>
      </c>
      <c r="H3037" s="32">
        <v>42819</v>
      </c>
      <c r="I3037" s="33">
        <v>41939</v>
      </c>
      <c r="J3037" s="32">
        <v>18122</v>
      </c>
      <c r="K3037" s="34">
        <v>45422</v>
      </c>
      <c r="L3037" s="32">
        <v>9196</v>
      </c>
      <c r="M3037" s="32" t="s">
        <v>131</v>
      </c>
      <c r="N3037" s="32" t="s">
        <v>3015</v>
      </c>
    </row>
    <row r="3038" spans="1:14" s="36" customFormat="1" x14ac:dyDescent="0.25">
      <c r="A3038" s="32">
        <v>11063</v>
      </c>
      <c r="B3038" s="32" t="s">
        <v>3014</v>
      </c>
      <c r="C3038" s="32" t="s">
        <v>131</v>
      </c>
      <c r="D3038" s="32">
        <v>47774</v>
      </c>
      <c r="E3038" s="32" t="s">
        <v>1958</v>
      </c>
      <c r="F3038" s="32" t="str">
        <f>VLOOKUP(E3038,Grupo!A:B,2,0)</f>
        <v>_Rotormix_Mini</v>
      </c>
      <c r="G3038" s="32">
        <v>1</v>
      </c>
      <c r="H3038" s="32">
        <v>42863</v>
      </c>
      <c r="I3038" s="33">
        <v>41939</v>
      </c>
      <c r="J3038" s="32">
        <v>18123</v>
      </c>
      <c r="K3038" s="34">
        <v>45422</v>
      </c>
      <c r="L3038" s="32">
        <v>9197</v>
      </c>
      <c r="M3038" s="32" t="s">
        <v>131</v>
      </c>
      <c r="N3038" s="32" t="s">
        <v>3015</v>
      </c>
    </row>
    <row r="3039" spans="1:14" s="36" customFormat="1" x14ac:dyDescent="0.25">
      <c r="A3039" s="32">
        <v>11063</v>
      </c>
      <c r="B3039" s="32" t="s">
        <v>3014</v>
      </c>
      <c r="C3039" s="32" t="s">
        <v>131</v>
      </c>
      <c r="D3039" s="32">
        <v>47774</v>
      </c>
      <c r="E3039" s="32" t="s">
        <v>1958</v>
      </c>
      <c r="F3039" s="32" t="str">
        <f>VLOOKUP(E3039,Grupo!A:B,2,0)</f>
        <v>_Rotormix_Mini</v>
      </c>
      <c r="G3039" s="32">
        <v>1</v>
      </c>
      <c r="H3039" s="32">
        <v>42864</v>
      </c>
      <c r="I3039" s="33">
        <v>41939</v>
      </c>
      <c r="J3039" s="32">
        <v>18124</v>
      </c>
      <c r="K3039" s="34">
        <v>45422</v>
      </c>
      <c r="L3039" s="32">
        <v>9223</v>
      </c>
      <c r="M3039" s="32" t="s">
        <v>131</v>
      </c>
      <c r="N3039" s="32" t="s">
        <v>3015</v>
      </c>
    </row>
    <row r="3040" spans="1:14" s="36" customFormat="1" x14ac:dyDescent="0.25">
      <c r="A3040" s="32">
        <v>11168</v>
      </c>
      <c r="B3040" s="32" t="s">
        <v>3016</v>
      </c>
      <c r="C3040" s="32" t="s">
        <v>4</v>
      </c>
      <c r="D3040" s="32">
        <v>44662</v>
      </c>
      <c r="E3040" s="32" t="s">
        <v>1964</v>
      </c>
      <c r="F3040" s="32" t="e">
        <f>VLOOKUP(E3040,Grupo!A:B,2,0)</f>
        <v>#N/A</v>
      </c>
      <c r="G3040" s="32">
        <v>1</v>
      </c>
      <c r="H3040" s="32">
        <v>44142</v>
      </c>
      <c r="I3040" s="33">
        <v>41939</v>
      </c>
      <c r="J3040" s="32">
        <v>18133</v>
      </c>
      <c r="K3040" s="34">
        <v>330000</v>
      </c>
      <c r="L3040" s="32">
        <v>9192</v>
      </c>
      <c r="M3040" s="32" t="s">
        <v>4</v>
      </c>
      <c r="N3040" s="32" t="s">
        <v>3017</v>
      </c>
    </row>
    <row r="3041" spans="1:14" s="36" customFormat="1" x14ac:dyDescent="0.25">
      <c r="A3041" s="32">
        <v>1295</v>
      </c>
      <c r="B3041" s="32" t="s">
        <v>3020</v>
      </c>
      <c r="C3041" s="32" t="s">
        <v>4</v>
      </c>
      <c r="D3041" s="32">
        <v>47162</v>
      </c>
      <c r="E3041" s="32" t="s">
        <v>2023</v>
      </c>
      <c r="F3041" s="32" t="str">
        <f>VLOOKUP(E3041,Grupo!A:B,2,0)</f>
        <v>_TMX 06-10 m</v>
      </c>
      <c r="G3041" s="32">
        <v>1</v>
      </c>
      <c r="H3041" s="32">
        <v>43774</v>
      </c>
      <c r="I3041" s="33">
        <v>41940</v>
      </c>
      <c r="J3041" s="32">
        <v>18153</v>
      </c>
      <c r="K3041" s="34">
        <v>100000</v>
      </c>
      <c r="L3041" s="32">
        <v>9233</v>
      </c>
      <c r="M3041" s="32" t="s">
        <v>4</v>
      </c>
      <c r="N3041" s="32" t="s">
        <v>3021</v>
      </c>
    </row>
    <row r="3042" spans="1:14" s="36" customFormat="1" x14ac:dyDescent="0.25">
      <c r="A3042" s="32">
        <v>2532</v>
      </c>
      <c r="B3042" s="32" t="s">
        <v>452</v>
      </c>
      <c r="C3042" s="32" t="s">
        <v>10</v>
      </c>
      <c r="D3042" s="32">
        <v>46986</v>
      </c>
      <c r="E3042" s="32" t="s">
        <v>3055</v>
      </c>
      <c r="F3042" s="32" t="e">
        <f>VLOOKUP(E3042,Grupo!A:B,2,0)</f>
        <v>#N/A</v>
      </c>
      <c r="G3042" s="32">
        <v>1</v>
      </c>
      <c r="H3042" s="32">
        <v>43846</v>
      </c>
      <c r="I3042" s="33">
        <v>41940</v>
      </c>
      <c r="J3042" s="32">
        <v>18151</v>
      </c>
      <c r="K3042" s="34">
        <v>95588</v>
      </c>
      <c r="L3042" s="32">
        <v>9234</v>
      </c>
      <c r="M3042" s="32" t="s">
        <v>10</v>
      </c>
      <c r="N3042" s="32" t="s">
        <v>1218</v>
      </c>
    </row>
    <row r="3043" spans="1:14" s="36" customFormat="1" x14ac:dyDescent="0.25">
      <c r="A3043" s="32">
        <v>10451</v>
      </c>
      <c r="B3043" s="32" t="s">
        <v>996</v>
      </c>
      <c r="C3043" s="32" t="s">
        <v>2</v>
      </c>
      <c r="D3043" s="32">
        <v>47412</v>
      </c>
      <c r="E3043" s="32" t="s">
        <v>2941</v>
      </c>
      <c r="F3043" s="32" t="str">
        <f>VLOOKUP(E3043,Grupo!A:B,2,0)</f>
        <v>_VM 2-8 m</v>
      </c>
      <c r="G3043" s="32">
        <v>1</v>
      </c>
      <c r="H3043" s="32">
        <v>44139</v>
      </c>
      <c r="I3043" s="33">
        <v>41940</v>
      </c>
      <c r="J3043" s="32">
        <v>18141</v>
      </c>
      <c r="K3043" s="34">
        <v>55009</v>
      </c>
      <c r="L3043" s="32">
        <v>9219</v>
      </c>
      <c r="M3043" s="32" t="s">
        <v>2</v>
      </c>
      <c r="N3043" s="32" t="s">
        <v>3018</v>
      </c>
    </row>
    <row r="3044" spans="1:14" s="36" customFormat="1" x14ac:dyDescent="0.25">
      <c r="A3044" s="32">
        <v>10958</v>
      </c>
      <c r="B3044" s="32" t="s">
        <v>1942</v>
      </c>
      <c r="C3044" s="32" t="s">
        <v>15</v>
      </c>
      <c r="D3044" s="32">
        <v>50908</v>
      </c>
      <c r="E3044" s="32" t="s">
        <v>3006</v>
      </c>
      <c r="F3044" s="32" t="str">
        <f>VLOOKUP(E3044,Grupo!A:B,2,0)</f>
        <v>_Feeder_SC</v>
      </c>
      <c r="G3044" s="32">
        <v>1</v>
      </c>
      <c r="H3044" s="32">
        <v>43344</v>
      </c>
      <c r="I3044" s="33">
        <v>41940</v>
      </c>
      <c r="J3044" s="32">
        <v>18142</v>
      </c>
      <c r="K3044" s="34">
        <v>40236</v>
      </c>
      <c r="L3044" s="32">
        <v>9236</v>
      </c>
      <c r="M3044" s="32" t="s">
        <v>15</v>
      </c>
      <c r="N3044" s="32" t="s">
        <v>1802</v>
      </c>
    </row>
    <row r="3045" spans="1:14" s="36" customFormat="1" x14ac:dyDescent="0.25">
      <c r="A3045" s="32">
        <v>10958</v>
      </c>
      <c r="B3045" s="32" t="s">
        <v>1942</v>
      </c>
      <c r="C3045" s="32" t="s">
        <v>15</v>
      </c>
      <c r="D3045" s="32">
        <v>50908</v>
      </c>
      <c r="E3045" s="32" t="s">
        <v>3006</v>
      </c>
      <c r="F3045" s="32" t="str">
        <f>VLOOKUP(E3045,Grupo!A:B,2,0)</f>
        <v>_Feeder_SC</v>
      </c>
      <c r="G3045" s="32">
        <v>1</v>
      </c>
      <c r="H3045" s="32">
        <v>43716</v>
      </c>
      <c r="I3045" s="33">
        <v>41940</v>
      </c>
      <c r="J3045" s="32">
        <v>18143</v>
      </c>
      <c r="K3045" s="34">
        <v>37550</v>
      </c>
      <c r="L3045" s="32">
        <v>9229</v>
      </c>
      <c r="M3045" s="32" t="s">
        <v>15</v>
      </c>
      <c r="N3045" s="32" t="s">
        <v>1802</v>
      </c>
    </row>
    <row r="3046" spans="1:14" s="36" customFormat="1" x14ac:dyDescent="0.25">
      <c r="A3046" s="32">
        <v>11167</v>
      </c>
      <c r="B3046" s="32" t="s">
        <v>3019</v>
      </c>
      <c r="C3046" s="32" t="s">
        <v>4</v>
      </c>
      <c r="D3046" s="32">
        <v>47083</v>
      </c>
      <c r="E3046" s="32" t="s">
        <v>1957</v>
      </c>
      <c r="F3046" s="32" t="str">
        <f>VLOOKUP(E3046,Grupo!A:B,2,0)</f>
        <v>_TMX 06-10 m</v>
      </c>
      <c r="G3046" s="32">
        <v>1</v>
      </c>
      <c r="H3046" s="32">
        <v>44137</v>
      </c>
      <c r="I3046" s="33">
        <v>41940</v>
      </c>
      <c r="J3046" s="32">
        <v>18152</v>
      </c>
      <c r="K3046" s="34">
        <v>134874.12</v>
      </c>
      <c r="L3046" s="32">
        <v>9232</v>
      </c>
      <c r="M3046" s="32" t="s">
        <v>4</v>
      </c>
      <c r="N3046" s="32" t="s">
        <v>1532</v>
      </c>
    </row>
    <row r="3047" spans="1:14" s="36" customFormat="1" x14ac:dyDescent="0.25">
      <c r="A3047" s="32">
        <v>9665</v>
      </c>
      <c r="B3047" s="32" t="s">
        <v>649</v>
      </c>
      <c r="C3047" s="32" t="s">
        <v>29</v>
      </c>
      <c r="D3047" s="32">
        <v>47412</v>
      </c>
      <c r="E3047" s="32" t="s">
        <v>2941</v>
      </c>
      <c r="F3047" s="32" t="str">
        <f>VLOOKUP(E3047,Grupo!A:B,2,0)</f>
        <v>_VM 2-8 m</v>
      </c>
      <c r="G3047" s="32">
        <v>1</v>
      </c>
      <c r="H3047" s="32">
        <v>43622</v>
      </c>
      <c r="I3047" s="33">
        <v>41941</v>
      </c>
      <c r="J3047" s="32">
        <v>18165</v>
      </c>
      <c r="K3047" s="34">
        <v>59608</v>
      </c>
      <c r="L3047" s="32">
        <v>9237</v>
      </c>
      <c r="M3047" s="32" t="s">
        <v>29</v>
      </c>
      <c r="N3047" s="32" t="s">
        <v>1537</v>
      </c>
    </row>
    <row r="3048" spans="1:14" s="36" customFormat="1" x14ac:dyDescent="0.25">
      <c r="A3048" s="32">
        <v>10175</v>
      </c>
      <c r="B3048" s="32" t="s">
        <v>866</v>
      </c>
      <c r="C3048" s="32" t="s">
        <v>79</v>
      </c>
      <c r="D3048" s="32">
        <v>46986</v>
      </c>
      <c r="E3048" s="32" t="s">
        <v>3055</v>
      </c>
      <c r="F3048" s="32" t="e">
        <f>VLOOKUP(E3048,Grupo!A:B,2,0)</f>
        <v>#N/A</v>
      </c>
      <c r="G3048" s="32">
        <v>1</v>
      </c>
      <c r="H3048" s="32">
        <v>43337</v>
      </c>
      <c r="I3048" s="33">
        <v>41942</v>
      </c>
      <c r="J3048" s="32">
        <v>18181</v>
      </c>
      <c r="K3048" s="34">
        <v>87068</v>
      </c>
      <c r="L3048" s="32">
        <v>9235</v>
      </c>
      <c r="M3048" s="32" t="s">
        <v>79</v>
      </c>
      <c r="N3048" s="32" t="s">
        <v>1704</v>
      </c>
    </row>
    <row r="3049" spans="1:14" s="36" customFormat="1" x14ac:dyDescent="0.25">
      <c r="A3049" s="32">
        <v>10175</v>
      </c>
      <c r="B3049" s="32" t="s">
        <v>866</v>
      </c>
      <c r="C3049" s="32" t="s">
        <v>79</v>
      </c>
      <c r="D3049" s="32">
        <v>47412</v>
      </c>
      <c r="E3049" s="32" t="s">
        <v>2941</v>
      </c>
      <c r="F3049" s="32" t="str">
        <f>VLOOKUP(E3049,Grupo!A:B,2,0)</f>
        <v>_VM 2-8 m</v>
      </c>
      <c r="G3049" s="32">
        <v>1</v>
      </c>
      <c r="H3049" s="32">
        <v>43952</v>
      </c>
      <c r="I3049" s="33">
        <v>41942</v>
      </c>
      <c r="J3049" s="32">
        <v>18182</v>
      </c>
      <c r="K3049" s="34">
        <v>58414</v>
      </c>
      <c r="L3049" s="32">
        <v>9238</v>
      </c>
      <c r="M3049" s="32" t="s">
        <v>79</v>
      </c>
      <c r="N3049" s="32" t="s">
        <v>1704</v>
      </c>
    </row>
    <row r="3050" spans="1:14" s="36" customFormat="1" x14ac:dyDescent="0.25">
      <c r="A3050" s="32">
        <v>11111</v>
      </c>
      <c r="B3050" s="32" t="s">
        <v>3022</v>
      </c>
      <c r="C3050" s="32" t="s">
        <v>4</v>
      </c>
      <c r="D3050" s="32">
        <v>50487</v>
      </c>
      <c r="E3050" s="32" t="s">
        <v>2963</v>
      </c>
      <c r="F3050" s="32" t="e">
        <f>VLOOKUP(E3050,Grupo!A:B,2,0)</f>
        <v>#N/A</v>
      </c>
      <c r="G3050" s="32">
        <v>1</v>
      </c>
      <c r="H3050" s="32">
        <v>43484</v>
      </c>
      <c r="I3050" s="33">
        <v>41942</v>
      </c>
      <c r="J3050" s="32">
        <v>18173</v>
      </c>
      <c r="K3050" s="34">
        <v>158400</v>
      </c>
      <c r="L3050" s="32">
        <v>9217</v>
      </c>
      <c r="M3050" s="32" t="s">
        <v>4</v>
      </c>
      <c r="N3050" s="32" t="s">
        <v>3023</v>
      </c>
    </row>
    <row r="3051" spans="1:14" s="36" customFormat="1" x14ac:dyDescent="0.25">
      <c r="A3051" s="32">
        <v>11143</v>
      </c>
      <c r="B3051" s="32" t="s">
        <v>3024</v>
      </c>
      <c r="C3051" s="32" t="s">
        <v>79</v>
      </c>
      <c r="D3051" s="32">
        <v>47354</v>
      </c>
      <c r="E3051" s="32" t="s">
        <v>1956</v>
      </c>
      <c r="F3051" s="32" t="str">
        <f>VLOOKUP(E3051,Grupo!A:B,2,0)</f>
        <v>_TMX 02-5 m</v>
      </c>
      <c r="G3051" s="32">
        <v>1</v>
      </c>
      <c r="H3051" s="32">
        <v>43807</v>
      </c>
      <c r="I3051" s="33">
        <v>41942</v>
      </c>
      <c r="J3051" s="32">
        <v>18180</v>
      </c>
      <c r="K3051" s="34">
        <v>68550.850000000006</v>
      </c>
      <c r="L3051" s="32">
        <v>9200</v>
      </c>
      <c r="M3051" s="32" t="s">
        <v>79</v>
      </c>
      <c r="N3051" s="32" t="s">
        <v>3025</v>
      </c>
    </row>
    <row r="3052" spans="1:14" s="36" customFormat="1" x14ac:dyDescent="0.25">
      <c r="A3052" s="32">
        <v>7366</v>
      </c>
      <c r="B3052" s="32" t="s">
        <v>50</v>
      </c>
      <c r="C3052" s="32" t="s">
        <v>2</v>
      </c>
      <c r="D3052" s="32">
        <v>47162</v>
      </c>
      <c r="E3052" s="32" t="s">
        <v>2023</v>
      </c>
      <c r="F3052" s="32" t="str">
        <f>VLOOKUP(E3052,Grupo!A:B,2,0)</f>
        <v>_TMX 06-10 m</v>
      </c>
      <c r="G3052" s="32">
        <v>1</v>
      </c>
      <c r="H3052" s="32">
        <v>43888</v>
      </c>
      <c r="I3052" s="33">
        <v>41943</v>
      </c>
      <c r="J3052" s="32">
        <v>18198</v>
      </c>
      <c r="K3052" s="34">
        <v>94400</v>
      </c>
      <c r="L3052" s="32">
        <v>9241</v>
      </c>
      <c r="M3052" s="32" t="s">
        <v>2</v>
      </c>
      <c r="N3052" s="32" t="s">
        <v>1222</v>
      </c>
    </row>
    <row r="3053" spans="1:14" s="36" customFormat="1" x14ac:dyDescent="0.25">
      <c r="A3053" s="32">
        <v>10082</v>
      </c>
      <c r="B3053" s="32" t="s">
        <v>835</v>
      </c>
      <c r="C3053" s="32" t="s">
        <v>4</v>
      </c>
      <c r="D3053" s="32">
        <v>50908</v>
      </c>
      <c r="E3053" s="32" t="s">
        <v>3006</v>
      </c>
      <c r="F3053" s="32" t="str">
        <f>VLOOKUP(E3053,Grupo!A:B,2,0)</f>
        <v>_Feeder_SC</v>
      </c>
      <c r="G3053" s="32">
        <v>1</v>
      </c>
      <c r="H3053" s="32">
        <v>43167</v>
      </c>
      <c r="I3053" s="33">
        <v>41943</v>
      </c>
      <c r="J3053" s="32">
        <v>18206</v>
      </c>
      <c r="K3053" s="34">
        <v>40900</v>
      </c>
      <c r="L3053" s="32">
        <v>9216</v>
      </c>
      <c r="M3053" s="32" t="s">
        <v>4</v>
      </c>
      <c r="N3053" s="32" t="s">
        <v>1514</v>
      </c>
    </row>
    <row r="3054" spans="1:14" s="36" customFormat="1" x14ac:dyDescent="0.25">
      <c r="A3054" s="32">
        <v>11154</v>
      </c>
      <c r="B3054" s="32" t="s">
        <v>3026</v>
      </c>
      <c r="C3054" s="32" t="s">
        <v>15</v>
      </c>
      <c r="D3054" s="32">
        <v>50908</v>
      </c>
      <c r="E3054" s="32" t="s">
        <v>3006</v>
      </c>
      <c r="F3054" s="32" t="str">
        <f>VLOOKUP(E3054,Grupo!A:B,2,0)</f>
        <v>_Feeder_SC</v>
      </c>
      <c r="G3054" s="32">
        <v>1</v>
      </c>
      <c r="H3054" s="32">
        <v>43951</v>
      </c>
      <c r="I3054" s="33">
        <v>41943</v>
      </c>
      <c r="J3054" s="32">
        <v>18194</v>
      </c>
      <c r="K3054" s="34">
        <v>39874.67</v>
      </c>
      <c r="L3054" s="32">
        <v>9230</v>
      </c>
      <c r="M3054" s="32" t="s">
        <v>15</v>
      </c>
      <c r="N3054" s="32" t="s">
        <v>1411</v>
      </c>
    </row>
    <row r="3055" spans="1:14" x14ac:dyDescent="0.25">
      <c r="A3055" s="32">
        <v>1295</v>
      </c>
      <c r="B3055" s="32" t="s">
        <v>406</v>
      </c>
      <c r="C3055" s="32" t="s">
        <v>2</v>
      </c>
      <c r="D3055" s="32">
        <v>47774</v>
      </c>
      <c r="E3055" s="32" t="s">
        <v>1958</v>
      </c>
      <c r="F3055" s="32" t="str">
        <f>VLOOKUP(E3055,Grupo!A:B,2,0)</f>
        <v>_Rotormix_Mini</v>
      </c>
      <c r="G3055" s="32">
        <v>1</v>
      </c>
      <c r="H3055" s="32">
        <v>41765</v>
      </c>
      <c r="I3055" s="33">
        <v>41948</v>
      </c>
      <c r="J3055" s="32">
        <v>18230</v>
      </c>
      <c r="K3055" s="34">
        <v>36500</v>
      </c>
      <c r="L3055" s="32">
        <v>9226</v>
      </c>
      <c r="M3055" s="32" t="s">
        <v>2</v>
      </c>
      <c r="N3055" s="32" t="s">
        <v>1742</v>
      </c>
    </row>
    <row r="3056" spans="1:14" x14ac:dyDescent="0.25">
      <c r="A3056" s="32">
        <v>7655</v>
      </c>
      <c r="B3056" s="32" t="s">
        <v>646</v>
      </c>
      <c r="C3056" s="32" t="s">
        <v>2</v>
      </c>
      <c r="D3056" s="32">
        <v>33790</v>
      </c>
      <c r="E3056" s="32" t="s">
        <v>1176</v>
      </c>
      <c r="F3056" s="32" t="str">
        <f>VLOOKUP(E3056,Grupo!A:B,2,0)</f>
        <v>_Colhedoras</v>
      </c>
      <c r="G3056" s="32">
        <v>1</v>
      </c>
      <c r="H3056" s="32">
        <v>43049</v>
      </c>
      <c r="I3056" s="33">
        <v>41948</v>
      </c>
      <c r="J3056" s="32">
        <v>18231</v>
      </c>
      <c r="K3056" s="34">
        <v>41138</v>
      </c>
      <c r="L3056" s="32">
        <v>9118</v>
      </c>
      <c r="M3056" s="32" t="s">
        <v>2</v>
      </c>
      <c r="N3056" s="32" t="s">
        <v>1222</v>
      </c>
    </row>
    <row r="3057" spans="1:14" x14ac:dyDescent="0.25">
      <c r="A3057" s="32">
        <v>2320</v>
      </c>
      <c r="B3057" s="32" t="s">
        <v>321</v>
      </c>
      <c r="C3057" s="32" t="s">
        <v>79</v>
      </c>
      <c r="D3057" s="32">
        <v>41815</v>
      </c>
      <c r="E3057" s="32" t="s">
        <v>2940</v>
      </c>
      <c r="F3057" s="32" t="str">
        <f>VLOOKUP(E3057,Grupo!A:B,2,0)</f>
        <v>_VM 2-8 m</v>
      </c>
      <c r="G3057" s="32">
        <v>1</v>
      </c>
      <c r="H3057" s="32">
        <v>43887</v>
      </c>
      <c r="I3057" s="33">
        <v>41949</v>
      </c>
      <c r="J3057" s="32">
        <v>18250</v>
      </c>
      <c r="K3057" s="34">
        <v>40550</v>
      </c>
      <c r="L3057" s="32">
        <v>9220</v>
      </c>
      <c r="M3057" s="32" t="s">
        <v>79</v>
      </c>
      <c r="N3057" s="32" t="s">
        <v>1406</v>
      </c>
    </row>
    <row r="3058" spans="1:14" x14ac:dyDescent="0.25">
      <c r="A3058" s="32">
        <v>9573</v>
      </c>
      <c r="B3058" s="32" t="s">
        <v>646</v>
      </c>
      <c r="C3058" s="32" t="s">
        <v>2</v>
      </c>
      <c r="D3058" s="32">
        <v>31990</v>
      </c>
      <c r="E3058" s="32" t="s">
        <v>1157</v>
      </c>
      <c r="F3058" s="32" t="str">
        <f>VLOOKUP(E3058,Grupo!A:B,2,0)</f>
        <v>_RX 0-11m</v>
      </c>
      <c r="G3058" s="32">
        <v>1</v>
      </c>
      <c r="H3058" s="32">
        <v>43990</v>
      </c>
      <c r="I3058" s="33">
        <v>41949</v>
      </c>
      <c r="J3058" s="32">
        <v>18239</v>
      </c>
      <c r="K3058" s="34">
        <v>71720</v>
      </c>
      <c r="L3058" s="32">
        <v>9222</v>
      </c>
      <c r="M3058" s="32" t="s">
        <v>2</v>
      </c>
      <c r="N3058" s="32" t="s">
        <v>3038</v>
      </c>
    </row>
    <row r="3059" spans="1:14" x14ac:dyDescent="0.25">
      <c r="A3059" s="32">
        <v>11101</v>
      </c>
      <c r="B3059" s="32" t="s">
        <v>3039</v>
      </c>
      <c r="C3059" s="32" t="s">
        <v>79</v>
      </c>
      <c r="D3059" s="32">
        <v>46231</v>
      </c>
      <c r="E3059" s="32" t="s">
        <v>1854</v>
      </c>
      <c r="F3059" s="32" t="str">
        <f>VLOOKUP(E3059,Grupo!A:B,2,0)</f>
        <v>_Colhedoras</v>
      </c>
      <c r="G3059" s="32">
        <v>1</v>
      </c>
      <c r="H3059" s="32">
        <v>43316</v>
      </c>
      <c r="I3059" s="33">
        <v>41949</v>
      </c>
      <c r="J3059" s="32">
        <v>18249</v>
      </c>
      <c r="K3059" s="34">
        <v>32997.5</v>
      </c>
      <c r="L3059" s="32">
        <v>9172</v>
      </c>
      <c r="M3059" s="32" t="s">
        <v>79</v>
      </c>
      <c r="N3059" s="32" t="s">
        <v>3040</v>
      </c>
    </row>
    <row r="3060" spans="1:14" x14ac:dyDescent="0.25">
      <c r="A3060" s="32">
        <v>7655</v>
      </c>
      <c r="B3060" s="32" t="s">
        <v>646</v>
      </c>
      <c r="C3060" s="32" t="s">
        <v>2</v>
      </c>
      <c r="D3060" s="32">
        <v>47774</v>
      </c>
      <c r="E3060" s="32" t="s">
        <v>1958</v>
      </c>
      <c r="F3060" s="32" t="str">
        <f>VLOOKUP(E3060,Grupo!A:B,2,0)</f>
        <v>_Rotormix_Mini</v>
      </c>
      <c r="G3060" s="32">
        <v>1</v>
      </c>
      <c r="H3060" s="32">
        <v>44403</v>
      </c>
      <c r="I3060" s="33">
        <v>41950</v>
      </c>
      <c r="J3060" s="32">
        <v>18259</v>
      </c>
      <c r="K3060" s="34">
        <v>39500</v>
      </c>
      <c r="L3060" s="32">
        <v>9255</v>
      </c>
      <c r="M3060" s="32" t="s">
        <v>2</v>
      </c>
      <c r="N3060" s="32" t="s">
        <v>1222</v>
      </c>
    </row>
    <row r="3061" spans="1:14" x14ac:dyDescent="0.25">
      <c r="A3061" s="32">
        <v>7655</v>
      </c>
      <c r="B3061" s="32" t="s">
        <v>646</v>
      </c>
      <c r="C3061" s="32" t="s">
        <v>2</v>
      </c>
      <c r="D3061" s="32">
        <v>47774</v>
      </c>
      <c r="E3061" s="32" t="s">
        <v>1958</v>
      </c>
      <c r="F3061" s="32" t="str">
        <f>VLOOKUP(E3061,Grupo!A:B,2,0)</f>
        <v>_Rotormix_Mini</v>
      </c>
      <c r="G3061" s="32">
        <v>1</v>
      </c>
      <c r="H3061" s="32">
        <v>43585</v>
      </c>
      <c r="I3061" s="33">
        <v>41950</v>
      </c>
      <c r="J3061" s="32">
        <v>18260</v>
      </c>
      <c r="K3061" s="34">
        <v>39920</v>
      </c>
      <c r="L3061" s="32">
        <v>9144</v>
      </c>
      <c r="M3061" s="32" t="s">
        <v>2</v>
      </c>
      <c r="N3061" s="32" t="s">
        <v>1222</v>
      </c>
    </row>
    <row r="3062" spans="1:14" x14ac:dyDescent="0.25">
      <c r="A3062" s="32">
        <v>7655</v>
      </c>
      <c r="B3062" s="32" t="s">
        <v>646</v>
      </c>
      <c r="C3062" s="32" t="s">
        <v>2</v>
      </c>
      <c r="D3062" s="32">
        <v>50908</v>
      </c>
      <c r="E3062" s="32" t="s">
        <v>3006</v>
      </c>
      <c r="F3062" s="32" t="str">
        <f>VLOOKUP(E3062,Grupo!A:B,2,0)</f>
        <v>_Feeder_SC</v>
      </c>
      <c r="G3062" s="32">
        <v>1</v>
      </c>
      <c r="H3062" s="32">
        <v>44159</v>
      </c>
      <c r="I3062" s="33">
        <v>41950</v>
      </c>
      <c r="J3062" s="32">
        <v>18261</v>
      </c>
      <c r="K3062" s="34">
        <v>37800</v>
      </c>
      <c r="L3062" s="32">
        <v>9240</v>
      </c>
      <c r="M3062" s="32" t="s">
        <v>2</v>
      </c>
      <c r="N3062" s="32" t="s">
        <v>1222</v>
      </c>
    </row>
    <row r="3063" spans="1:14" x14ac:dyDescent="0.25">
      <c r="A3063" s="32">
        <v>9402</v>
      </c>
      <c r="B3063" s="32" t="s">
        <v>728</v>
      </c>
      <c r="C3063" s="32" t="s">
        <v>10</v>
      </c>
      <c r="D3063" s="32">
        <v>31744</v>
      </c>
      <c r="E3063" s="32" t="s">
        <v>1153</v>
      </c>
      <c r="F3063" s="32" t="str">
        <f>VLOOKUP(E3063,Grupo!A:B,2,0)</f>
        <v>_RX 0-11m</v>
      </c>
      <c r="G3063" s="32">
        <v>1</v>
      </c>
      <c r="H3063" s="32">
        <v>44454</v>
      </c>
      <c r="I3063" s="33">
        <v>41950</v>
      </c>
      <c r="J3063" s="32">
        <v>18267</v>
      </c>
      <c r="K3063" s="34">
        <v>79000</v>
      </c>
      <c r="L3063" s="32">
        <v>9260</v>
      </c>
      <c r="M3063" s="32" t="s">
        <v>10</v>
      </c>
      <c r="N3063" s="32" t="s">
        <v>1439</v>
      </c>
    </row>
    <row r="3064" spans="1:14" x14ac:dyDescent="0.25">
      <c r="A3064" s="32">
        <v>11063</v>
      </c>
      <c r="B3064" s="32" t="s">
        <v>3014</v>
      </c>
      <c r="C3064" s="32" t="s">
        <v>131</v>
      </c>
      <c r="D3064" s="32">
        <v>47774</v>
      </c>
      <c r="E3064" s="32" t="s">
        <v>1958</v>
      </c>
      <c r="F3064" s="32" t="str">
        <f>VLOOKUP(E3064,Grupo!A:B,2,0)</f>
        <v>_Rotormix_Mini</v>
      </c>
      <c r="G3064" s="32">
        <v>1</v>
      </c>
      <c r="H3064" s="32">
        <v>44438</v>
      </c>
      <c r="I3064" s="33">
        <v>41950</v>
      </c>
      <c r="J3064" s="32">
        <v>18269</v>
      </c>
      <c r="K3064" s="34">
        <v>45422</v>
      </c>
      <c r="L3064" s="32">
        <v>9196</v>
      </c>
      <c r="M3064" s="32" t="s">
        <v>131</v>
      </c>
      <c r="N3064" s="32" t="s">
        <v>3015</v>
      </c>
    </row>
    <row r="3065" spans="1:14" x14ac:dyDescent="0.25">
      <c r="A3065" s="32">
        <v>11063</v>
      </c>
      <c r="B3065" s="32" t="s">
        <v>3014</v>
      </c>
      <c r="C3065" s="32" t="s">
        <v>131</v>
      </c>
      <c r="D3065" s="32">
        <v>47774</v>
      </c>
      <c r="E3065" s="32" t="s">
        <v>1958</v>
      </c>
      <c r="F3065" s="32" t="str">
        <f>VLOOKUP(E3065,Grupo!A:B,2,0)</f>
        <v>_Rotormix_Mini</v>
      </c>
      <c r="G3065" s="32">
        <v>1</v>
      </c>
      <c r="H3065" s="32">
        <v>44439</v>
      </c>
      <c r="I3065" s="33">
        <v>41950</v>
      </c>
      <c r="J3065" s="32">
        <v>18271</v>
      </c>
      <c r="K3065" s="34">
        <v>45422</v>
      </c>
      <c r="L3065" s="32">
        <v>9197</v>
      </c>
      <c r="M3065" s="32" t="s">
        <v>131</v>
      </c>
      <c r="N3065" s="32" t="s">
        <v>3015</v>
      </c>
    </row>
    <row r="3066" spans="1:14" x14ac:dyDescent="0.25">
      <c r="A3066" s="32">
        <v>11063</v>
      </c>
      <c r="B3066" s="32" t="s">
        <v>3014</v>
      </c>
      <c r="C3066" s="32" t="s">
        <v>131</v>
      </c>
      <c r="D3066" s="32">
        <v>47774</v>
      </c>
      <c r="E3066" s="32" t="s">
        <v>1958</v>
      </c>
      <c r="F3066" s="32" t="str">
        <f>VLOOKUP(E3066,Grupo!A:B,2,0)</f>
        <v>_Rotormix_Mini</v>
      </c>
      <c r="G3066" s="32">
        <v>1</v>
      </c>
      <c r="H3066" s="32">
        <v>44440</v>
      </c>
      <c r="I3066" s="33">
        <v>41950</v>
      </c>
      <c r="J3066" s="32">
        <v>18272</v>
      </c>
      <c r="K3066" s="34">
        <v>45422</v>
      </c>
      <c r="L3066" s="32">
        <v>9223</v>
      </c>
      <c r="M3066" s="32" t="s">
        <v>131</v>
      </c>
      <c r="N3066" s="32" t="s">
        <v>3015</v>
      </c>
    </row>
    <row r="3067" spans="1:14" x14ac:dyDescent="0.25">
      <c r="A3067" s="32">
        <v>11062</v>
      </c>
      <c r="B3067" s="32" t="s">
        <v>2927</v>
      </c>
      <c r="C3067" s="32" t="s">
        <v>4</v>
      </c>
      <c r="D3067" s="32">
        <v>47774</v>
      </c>
      <c r="E3067" s="32" t="s">
        <v>1958</v>
      </c>
      <c r="F3067" s="32" t="str">
        <f>VLOOKUP(E3067,Grupo!A:B,2,0)</f>
        <v>_Rotormix_Mini</v>
      </c>
      <c r="G3067" s="32">
        <v>1</v>
      </c>
      <c r="H3067" s="32">
        <v>43070</v>
      </c>
      <c r="I3067" s="33">
        <v>41953</v>
      </c>
      <c r="J3067" s="32">
        <v>18283</v>
      </c>
      <c r="K3067" s="34">
        <v>43131</v>
      </c>
      <c r="L3067" s="32">
        <v>9248</v>
      </c>
      <c r="M3067" s="32" t="s">
        <v>4</v>
      </c>
      <c r="N3067" s="32" t="s">
        <v>1933</v>
      </c>
    </row>
    <row r="3068" spans="1:14" x14ac:dyDescent="0.25">
      <c r="A3068" s="32">
        <v>880</v>
      </c>
      <c r="B3068" s="32" t="s">
        <v>215</v>
      </c>
      <c r="C3068" s="32" t="s">
        <v>4</v>
      </c>
      <c r="D3068" s="32">
        <v>47354</v>
      </c>
      <c r="E3068" s="32" t="s">
        <v>1956</v>
      </c>
      <c r="F3068" s="32" t="str">
        <f>VLOOKUP(E3068,Grupo!A:B,2,0)</f>
        <v>_TMX 02-5 m</v>
      </c>
      <c r="G3068" s="32">
        <v>1</v>
      </c>
      <c r="H3068" s="32">
        <v>42500</v>
      </c>
      <c r="I3068" s="33">
        <v>41954</v>
      </c>
      <c r="J3068" s="32">
        <v>18304</v>
      </c>
      <c r="K3068" s="34">
        <v>62550</v>
      </c>
      <c r="L3068" s="32">
        <v>9112</v>
      </c>
      <c r="M3068" s="32" t="s">
        <v>4</v>
      </c>
      <c r="N3068" s="32" t="s">
        <v>1259</v>
      </c>
    </row>
    <row r="3069" spans="1:14" x14ac:dyDescent="0.25">
      <c r="A3069" s="32">
        <v>880</v>
      </c>
      <c r="B3069" s="32" t="s">
        <v>215</v>
      </c>
      <c r="C3069" s="32" t="s">
        <v>4</v>
      </c>
      <c r="D3069" s="32">
        <v>46986</v>
      </c>
      <c r="E3069" s="32" t="s">
        <v>2027</v>
      </c>
      <c r="F3069" s="32" t="str">
        <f>VLOOKUP(E3069,Grupo!A:B,2,0)</f>
        <v>_TMX 02-5 m</v>
      </c>
      <c r="G3069" s="32">
        <v>1</v>
      </c>
      <c r="H3069" s="32">
        <v>44116</v>
      </c>
      <c r="I3069" s="33">
        <v>41954</v>
      </c>
      <c r="J3069" s="32">
        <v>18306</v>
      </c>
      <c r="K3069" s="34">
        <v>88430</v>
      </c>
      <c r="L3069" s="32">
        <v>9239</v>
      </c>
      <c r="M3069" s="32" t="s">
        <v>4</v>
      </c>
      <c r="N3069" s="32" t="s">
        <v>1259</v>
      </c>
    </row>
    <row r="3070" spans="1:14" x14ac:dyDescent="0.25">
      <c r="A3070" s="32">
        <v>2532</v>
      </c>
      <c r="B3070" s="32" t="s">
        <v>452</v>
      </c>
      <c r="C3070" s="32" t="s">
        <v>10</v>
      </c>
      <c r="D3070" s="32">
        <v>47774</v>
      </c>
      <c r="E3070" s="32" t="s">
        <v>1958</v>
      </c>
      <c r="F3070" s="32" t="str">
        <f>VLOOKUP(E3070,Grupo!A:B,2,0)</f>
        <v>_Rotormix_Mini</v>
      </c>
      <c r="G3070" s="32">
        <v>1</v>
      </c>
      <c r="H3070" s="32">
        <v>44404</v>
      </c>
      <c r="I3070" s="33">
        <v>41954</v>
      </c>
      <c r="J3070" s="32">
        <v>18297</v>
      </c>
      <c r="K3070" s="34">
        <v>43000</v>
      </c>
      <c r="L3070" s="32">
        <v>9256</v>
      </c>
      <c r="M3070" s="32" t="s">
        <v>10</v>
      </c>
      <c r="N3070" s="32" t="s">
        <v>1218</v>
      </c>
    </row>
    <row r="3071" spans="1:14" x14ac:dyDescent="0.25">
      <c r="A3071" s="32">
        <v>10175</v>
      </c>
      <c r="B3071" s="32" t="s">
        <v>866</v>
      </c>
      <c r="C3071" s="32" t="s">
        <v>79</v>
      </c>
      <c r="D3071" s="32">
        <v>41815</v>
      </c>
      <c r="E3071" s="32" t="s">
        <v>2940</v>
      </c>
      <c r="F3071" s="32" t="str">
        <f>VLOOKUP(E3071,Grupo!A:B,2,0)</f>
        <v>_VM 2-8 m</v>
      </c>
      <c r="G3071" s="32">
        <v>1</v>
      </c>
      <c r="H3071" s="32">
        <v>43851</v>
      </c>
      <c r="I3071" s="33">
        <v>41954</v>
      </c>
      <c r="J3071" s="32">
        <v>18296</v>
      </c>
      <c r="K3071" s="34">
        <v>38325.17</v>
      </c>
      <c r="L3071" s="32">
        <v>9251</v>
      </c>
      <c r="M3071" s="32" t="s">
        <v>79</v>
      </c>
      <c r="N3071" s="32" t="s">
        <v>1704</v>
      </c>
    </row>
    <row r="3072" spans="1:14" x14ac:dyDescent="0.25">
      <c r="A3072" s="32">
        <v>1096</v>
      </c>
      <c r="B3072" s="32" t="s">
        <v>3041</v>
      </c>
      <c r="C3072" s="32" t="s">
        <v>2</v>
      </c>
      <c r="D3072" s="32">
        <v>32720</v>
      </c>
      <c r="E3072" s="32" t="s">
        <v>2026</v>
      </c>
      <c r="F3072" s="32" t="str">
        <f>VLOOKUP(E3072,Grupo!A:B,2,0)</f>
        <v>_Sega_Pasto</v>
      </c>
      <c r="G3072" s="32">
        <v>1</v>
      </c>
      <c r="H3072" s="32">
        <v>44381</v>
      </c>
      <c r="I3072" s="33">
        <v>41955</v>
      </c>
      <c r="J3072" s="32">
        <v>18320</v>
      </c>
      <c r="K3072" s="34">
        <v>32499</v>
      </c>
      <c r="L3072" s="32">
        <v>9259</v>
      </c>
      <c r="M3072" s="32" t="s">
        <v>2</v>
      </c>
      <c r="N3072" s="32" t="s">
        <v>1474</v>
      </c>
    </row>
    <row r="3073" spans="1:14" x14ac:dyDescent="0.25">
      <c r="A3073" s="32">
        <v>2320</v>
      </c>
      <c r="B3073" s="32" t="s">
        <v>321</v>
      </c>
      <c r="C3073" s="32" t="s">
        <v>79</v>
      </c>
      <c r="D3073" s="32">
        <v>41815</v>
      </c>
      <c r="E3073" s="32" t="s">
        <v>2940</v>
      </c>
      <c r="F3073" s="32" t="str">
        <f>VLOOKUP(E3073,Grupo!A:B,2,0)</f>
        <v>_VM 2-8 m</v>
      </c>
      <c r="G3073" s="32">
        <v>1</v>
      </c>
      <c r="H3073" s="32">
        <v>44131</v>
      </c>
      <c r="I3073" s="33">
        <v>41957</v>
      </c>
      <c r="J3073" s="32">
        <v>18354</v>
      </c>
      <c r="K3073" s="34">
        <v>40320.99</v>
      </c>
      <c r="L3073" s="32">
        <v>9258</v>
      </c>
      <c r="M3073" s="32" t="s">
        <v>79</v>
      </c>
      <c r="N3073" s="32" t="s">
        <v>1406</v>
      </c>
    </row>
    <row r="3074" spans="1:14" x14ac:dyDescent="0.25">
      <c r="A3074" s="32">
        <v>7655</v>
      </c>
      <c r="B3074" s="32" t="s">
        <v>646</v>
      </c>
      <c r="C3074" s="32" t="s">
        <v>2</v>
      </c>
      <c r="D3074" s="32">
        <v>31744</v>
      </c>
      <c r="E3074" s="32" t="s">
        <v>1153</v>
      </c>
      <c r="F3074" s="32" t="str">
        <f>VLOOKUP(E3074,Grupo!A:B,2,0)</f>
        <v>_RX 0-11m</v>
      </c>
      <c r="G3074" s="32">
        <v>1</v>
      </c>
      <c r="H3074" s="32">
        <v>43989</v>
      </c>
      <c r="I3074" s="33">
        <v>41957</v>
      </c>
      <c r="J3074" s="32">
        <v>18361</v>
      </c>
      <c r="K3074" s="34">
        <v>79295</v>
      </c>
      <c r="L3074" s="32">
        <v>9254</v>
      </c>
      <c r="M3074" s="32" t="s">
        <v>2</v>
      </c>
      <c r="N3074" s="32" t="s">
        <v>3042</v>
      </c>
    </row>
    <row r="3075" spans="1:14" x14ac:dyDescent="0.25">
      <c r="A3075" s="32">
        <v>10727</v>
      </c>
      <c r="B3075" s="32" t="s">
        <v>1859</v>
      </c>
      <c r="C3075" s="32" t="s">
        <v>2</v>
      </c>
      <c r="D3075" s="32">
        <v>50908</v>
      </c>
      <c r="E3075" s="32" t="s">
        <v>3006</v>
      </c>
      <c r="F3075" s="32" t="str">
        <f>VLOOKUP(E3075,Grupo!A:B,2,0)</f>
        <v>_Feeder_SC</v>
      </c>
      <c r="G3075" s="32">
        <v>1</v>
      </c>
      <c r="H3075" s="32">
        <v>44385</v>
      </c>
      <c r="I3075" s="33">
        <v>41957</v>
      </c>
      <c r="J3075" s="32">
        <v>18348</v>
      </c>
      <c r="K3075" s="34">
        <v>40815</v>
      </c>
      <c r="L3075" s="32">
        <v>9272</v>
      </c>
      <c r="M3075" s="32" t="s">
        <v>2</v>
      </c>
      <c r="N3075" s="32" t="s">
        <v>1301</v>
      </c>
    </row>
    <row r="3076" spans="1:14" x14ac:dyDescent="0.25">
      <c r="A3076" s="32">
        <v>10727</v>
      </c>
      <c r="B3076" s="32" t="s">
        <v>1859</v>
      </c>
      <c r="C3076" s="32" t="s">
        <v>2</v>
      </c>
      <c r="D3076" s="32">
        <v>39468</v>
      </c>
      <c r="E3076" s="32" t="s">
        <v>1961</v>
      </c>
      <c r="F3076" s="32" t="e">
        <f>VLOOKUP(E3076,Grupo!A:B,2,0)</f>
        <v>#N/A</v>
      </c>
      <c r="G3076" s="32">
        <v>1</v>
      </c>
      <c r="H3076" s="32">
        <v>43609</v>
      </c>
      <c r="I3076" s="33">
        <v>41957</v>
      </c>
      <c r="J3076" s="32">
        <v>18355</v>
      </c>
      <c r="K3076" s="34">
        <v>147000</v>
      </c>
      <c r="L3076" s="32">
        <v>9204</v>
      </c>
      <c r="M3076" s="32" t="s">
        <v>2</v>
      </c>
      <c r="N3076" s="32" t="s">
        <v>1301</v>
      </c>
    </row>
    <row r="3077" spans="1:14" x14ac:dyDescent="0.25">
      <c r="A3077" s="32">
        <v>1295</v>
      </c>
      <c r="B3077" s="32" t="s">
        <v>406</v>
      </c>
      <c r="C3077" s="32" t="s">
        <v>2</v>
      </c>
      <c r="D3077" s="32">
        <v>47083</v>
      </c>
      <c r="E3077" s="32" t="s">
        <v>1957</v>
      </c>
      <c r="F3077" s="32" t="str">
        <f>VLOOKUP(E3077,Grupo!A:B,2,0)</f>
        <v>_TMX 06-10 m</v>
      </c>
      <c r="G3077" s="32">
        <v>1</v>
      </c>
      <c r="H3077" s="32">
        <v>43897</v>
      </c>
      <c r="I3077" s="33">
        <v>41960</v>
      </c>
      <c r="J3077" s="32">
        <v>18374</v>
      </c>
      <c r="K3077" s="34">
        <v>110345</v>
      </c>
      <c r="L3077" s="32">
        <v>9221</v>
      </c>
      <c r="M3077" s="32" t="s">
        <v>2</v>
      </c>
      <c r="N3077" s="32" t="s">
        <v>1742</v>
      </c>
    </row>
    <row r="3078" spans="1:14" x14ac:dyDescent="0.25">
      <c r="A3078" s="32">
        <v>10977</v>
      </c>
      <c r="B3078" s="32" t="s">
        <v>3043</v>
      </c>
      <c r="C3078" s="32" t="s">
        <v>79</v>
      </c>
      <c r="D3078" s="32">
        <v>42752</v>
      </c>
      <c r="E3078" s="32" t="s">
        <v>1980</v>
      </c>
      <c r="F3078" s="32" t="e">
        <f>VLOOKUP(E3078,Grupo!A:B,2,0)</f>
        <v>#N/A</v>
      </c>
      <c r="G3078" s="32">
        <v>1</v>
      </c>
      <c r="H3078" s="32">
        <v>44572</v>
      </c>
      <c r="I3078" s="33">
        <v>41960</v>
      </c>
      <c r="J3078" s="32">
        <v>18380</v>
      </c>
      <c r="K3078" s="34">
        <v>233000</v>
      </c>
      <c r="L3078" s="32">
        <v>8965</v>
      </c>
      <c r="M3078" s="32" t="s">
        <v>79</v>
      </c>
      <c r="N3078" s="32" t="s">
        <v>2276</v>
      </c>
    </row>
    <row r="3079" spans="1:14" x14ac:dyDescent="0.25">
      <c r="A3079" s="32">
        <v>880</v>
      </c>
      <c r="B3079" s="32" t="s">
        <v>215</v>
      </c>
      <c r="C3079" s="32" t="s">
        <v>4</v>
      </c>
      <c r="D3079" s="32">
        <v>47354</v>
      </c>
      <c r="E3079" s="32" t="s">
        <v>1956</v>
      </c>
      <c r="F3079" s="32" t="str">
        <f>VLOOKUP(E3079,Grupo!A:B,2,0)</f>
        <v>_TMX 02-5 m</v>
      </c>
      <c r="G3079" s="32">
        <v>1</v>
      </c>
      <c r="H3079" s="32">
        <v>43721</v>
      </c>
      <c r="I3079" s="33">
        <v>41961</v>
      </c>
      <c r="J3079" s="32">
        <v>18384</v>
      </c>
      <c r="K3079" s="34">
        <v>62550</v>
      </c>
      <c r="L3079" s="32">
        <v>9242</v>
      </c>
      <c r="M3079" s="32" t="s">
        <v>4</v>
      </c>
      <c r="N3079" s="32" t="s">
        <v>1259</v>
      </c>
    </row>
    <row r="3080" spans="1:14" x14ac:dyDescent="0.25">
      <c r="A3080" s="32">
        <v>880</v>
      </c>
      <c r="B3080" s="32" t="s">
        <v>215</v>
      </c>
      <c r="C3080" s="32" t="s">
        <v>4</v>
      </c>
      <c r="D3080" s="32">
        <v>47354</v>
      </c>
      <c r="E3080" s="32" t="s">
        <v>1956</v>
      </c>
      <c r="F3080" s="32" t="str">
        <f>VLOOKUP(E3080,Grupo!A:B,2,0)</f>
        <v>_TMX 02-5 m</v>
      </c>
      <c r="G3080" s="32">
        <v>1</v>
      </c>
      <c r="H3080" s="32">
        <v>43722</v>
      </c>
      <c r="I3080" s="33">
        <v>41961</v>
      </c>
      <c r="J3080" s="32">
        <v>18385</v>
      </c>
      <c r="K3080" s="34">
        <v>62550</v>
      </c>
      <c r="L3080" s="32">
        <v>9263</v>
      </c>
      <c r="M3080" s="32" t="s">
        <v>4</v>
      </c>
      <c r="N3080" s="32" t="s">
        <v>1259</v>
      </c>
    </row>
    <row r="3081" spans="1:14" x14ac:dyDescent="0.25">
      <c r="A3081" s="32">
        <v>7655</v>
      </c>
      <c r="B3081" s="32" t="s">
        <v>646</v>
      </c>
      <c r="C3081" s="32" t="s">
        <v>2</v>
      </c>
      <c r="D3081" s="32">
        <v>42700</v>
      </c>
      <c r="E3081" s="32" t="s">
        <v>1175</v>
      </c>
      <c r="F3081" s="32" t="e">
        <f>VLOOKUP(E3081,Grupo!A:B,2,0)</f>
        <v>#N/A</v>
      </c>
      <c r="G3081" s="32">
        <v>1</v>
      </c>
      <c r="H3081" s="32">
        <v>43584</v>
      </c>
      <c r="I3081" s="33">
        <v>41961</v>
      </c>
      <c r="J3081" s="32">
        <v>18397</v>
      </c>
      <c r="K3081" s="34">
        <v>34300</v>
      </c>
      <c r="L3081" s="32">
        <v>9143</v>
      </c>
      <c r="M3081" s="32" t="s">
        <v>2</v>
      </c>
      <c r="N3081" s="32" t="s">
        <v>1222</v>
      </c>
    </row>
    <row r="3082" spans="1:14" x14ac:dyDescent="0.25">
      <c r="A3082" s="32">
        <v>10869</v>
      </c>
      <c r="B3082" s="32" t="s">
        <v>1889</v>
      </c>
      <c r="C3082" s="32" t="s">
        <v>55</v>
      </c>
      <c r="D3082" s="32">
        <v>47162</v>
      </c>
      <c r="E3082" s="32" t="s">
        <v>2023</v>
      </c>
      <c r="F3082" s="32" t="str">
        <f>VLOOKUP(E3082,Grupo!A:B,2,0)</f>
        <v>_TMX 06-10 m</v>
      </c>
      <c r="G3082" s="32">
        <v>1</v>
      </c>
      <c r="H3082" s="32">
        <v>44577</v>
      </c>
      <c r="I3082" s="33">
        <v>41961</v>
      </c>
      <c r="J3082" s="32">
        <v>18387</v>
      </c>
      <c r="K3082" s="34">
        <v>81421.5</v>
      </c>
      <c r="L3082" s="32">
        <v>9279</v>
      </c>
      <c r="M3082" s="32" t="s">
        <v>55</v>
      </c>
      <c r="N3082" s="32" t="s">
        <v>1331</v>
      </c>
    </row>
    <row r="3083" spans="1:14" x14ac:dyDescent="0.25">
      <c r="A3083" s="32">
        <v>9665</v>
      </c>
      <c r="B3083" s="32" t="s">
        <v>649</v>
      </c>
      <c r="C3083" s="32" t="s">
        <v>29</v>
      </c>
      <c r="D3083" s="32">
        <v>47412</v>
      </c>
      <c r="E3083" s="32" t="s">
        <v>2941</v>
      </c>
      <c r="F3083" s="32" t="str">
        <f>VLOOKUP(E3083,Grupo!A:B,2,0)</f>
        <v>_VM 2-8 m</v>
      </c>
      <c r="G3083" s="32">
        <v>1</v>
      </c>
      <c r="H3083" s="32">
        <v>43625</v>
      </c>
      <c r="I3083" s="33">
        <v>41962</v>
      </c>
      <c r="J3083" s="32">
        <v>18400</v>
      </c>
      <c r="K3083" s="34">
        <v>59608</v>
      </c>
      <c r="L3083" s="32">
        <v>9276</v>
      </c>
      <c r="M3083" s="32" t="s">
        <v>29</v>
      </c>
      <c r="N3083" s="32" t="s">
        <v>1537</v>
      </c>
    </row>
    <row r="3084" spans="1:14" x14ac:dyDescent="0.25">
      <c r="A3084" s="32">
        <v>11078</v>
      </c>
      <c r="B3084" s="32" t="s">
        <v>3044</v>
      </c>
      <c r="C3084" s="32" t="s">
        <v>10</v>
      </c>
      <c r="D3084" s="32">
        <v>45803</v>
      </c>
      <c r="E3084" s="32" t="s">
        <v>1965</v>
      </c>
      <c r="F3084" s="32" t="str">
        <f>VLOOKUP(E3084,Grupo!A:B,2,0)</f>
        <v>_RX 25-27 M</v>
      </c>
      <c r="G3084" s="32">
        <v>1</v>
      </c>
      <c r="H3084" s="32">
        <v>43029</v>
      </c>
      <c r="I3084" s="33">
        <v>41962</v>
      </c>
      <c r="J3084" s="32">
        <v>18406</v>
      </c>
      <c r="K3084" s="34">
        <v>598850</v>
      </c>
      <c r="L3084" s="32">
        <v>9000</v>
      </c>
      <c r="M3084" s="32" t="s">
        <v>10</v>
      </c>
      <c r="N3084" s="32" t="s">
        <v>1337</v>
      </c>
    </row>
    <row r="3085" spans="1:14" x14ac:dyDescent="0.25">
      <c r="A3085" s="32">
        <v>7655</v>
      </c>
      <c r="B3085" s="32" t="s">
        <v>646</v>
      </c>
      <c r="C3085" s="32" t="s">
        <v>2</v>
      </c>
      <c r="D3085" s="32">
        <v>47164</v>
      </c>
      <c r="E3085" s="32" t="s">
        <v>1955</v>
      </c>
      <c r="F3085" s="32" t="str">
        <f>VLOOKUP(E3085,Grupo!A:B,2,0)</f>
        <v>_TMX 06-10 m</v>
      </c>
      <c r="G3085" s="32">
        <v>1</v>
      </c>
      <c r="H3085" s="32">
        <v>44203</v>
      </c>
      <c r="I3085" s="33">
        <v>41963</v>
      </c>
      <c r="J3085" s="32">
        <v>18412</v>
      </c>
      <c r="K3085" s="34">
        <v>67490</v>
      </c>
      <c r="L3085" s="32">
        <v>9269</v>
      </c>
      <c r="M3085" s="32" t="s">
        <v>2</v>
      </c>
      <c r="N3085" s="32" t="s">
        <v>1222</v>
      </c>
    </row>
    <row r="3086" spans="1:14" x14ac:dyDescent="0.25">
      <c r="A3086" s="32">
        <v>10695</v>
      </c>
      <c r="B3086" s="32" t="s">
        <v>1099</v>
      </c>
      <c r="C3086" s="32" t="s">
        <v>1</v>
      </c>
      <c r="D3086" s="32">
        <v>50908</v>
      </c>
      <c r="E3086" s="32" t="s">
        <v>3006</v>
      </c>
      <c r="F3086" s="32" t="str">
        <f>VLOOKUP(E3086,Grupo!A:B,2,0)</f>
        <v>_Feeder_SC</v>
      </c>
      <c r="G3086" s="32">
        <v>1</v>
      </c>
      <c r="H3086" s="32">
        <v>44301</v>
      </c>
      <c r="I3086" s="33">
        <v>41963</v>
      </c>
      <c r="J3086" s="32">
        <v>18409</v>
      </c>
      <c r="K3086" s="34">
        <v>41464</v>
      </c>
      <c r="L3086" s="32">
        <v>9268</v>
      </c>
      <c r="M3086" s="32" t="s">
        <v>1</v>
      </c>
      <c r="N3086" s="32" t="s">
        <v>1278</v>
      </c>
    </row>
    <row r="3087" spans="1:14" x14ac:dyDescent="0.25">
      <c r="A3087" s="32">
        <v>1295</v>
      </c>
      <c r="B3087" s="32" t="s">
        <v>406</v>
      </c>
      <c r="C3087" s="32" t="s">
        <v>2</v>
      </c>
      <c r="D3087" s="32">
        <v>35873</v>
      </c>
      <c r="E3087" s="32" t="s">
        <v>1155</v>
      </c>
      <c r="F3087" s="32" t="str">
        <f>VLOOKUP(E3087,Grupo!A:B,2,0)</f>
        <v>_RX 15-20 m</v>
      </c>
      <c r="G3087" s="32">
        <v>1</v>
      </c>
      <c r="H3087" s="32">
        <v>43843</v>
      </c>
      <c r="I3087" s="33">
        <v>41964</v>
      </c>
      <c r="J3087" s="32">
        <v>18429</v>
      </c>
      <c r="K3087" s="34">
        <v>176200</v>
      </c>
      <c r="L3087" s="32">
        <v>9271</v>
      </c>
      <c r="M3087" s="32" t="s">
        <v>2</v>
      </c>
      <c r="N3087" s="32" t="s">
        <v>1742</v>
      </c>
    </row>
    <row r="3088" spans="1:14" x14ac:dyDescent="0.25">
      <c r="A3088" s="32">
        <v>1544</v>
      </c>
      <c r="B3088" s="32" t="s">
        <v>3046</v>
      </c>
      <c r="C3088" s="32" t="s">
        <v>15</v>
      </c>
      <c r="D3088" s="32">
        <v>31744</v>
      </c>
      <c r="E3088" s="32" t="s">
        <v>1153</v>
      </c>
      <c r="F3088" s="32" t="str">
        <f>VLOOKUP(E3088,Grupo!A:B,2,0)</f>
        <v>_RX 0-11m</v>
      </c>
      <c r="G3088" s="32">
        <v>1</v>
      </c>
      <c r="H3088" s="32">
        <v>44160</v>
      </c>
      <c r="I3088" s="33">
        <v>41964</v>
      </c>
      <c r="J3088" s="32">
        <v>18445</v>
      </c>
      <c r="K3088" s="34">
        <v>83818</v>
      </c>
      <c r="L3088" s="32">
        <v>9286</v>
      </c>
      <c r="M3088" s="32" t="s">
        <v>15</v>
      </c>
      <c r="N3088" s="32" t="s">
        <v>1328</v>
      </c>
    </row>
    <row r="3089" spans="1:14" x14ac:dyDescent="0.25">
      <c r="A3089" s="32">
        <v>1544</v>
      </c>
      <c r="B3089" s="32" t="s">
        <v>3046</v>
      </c>
      <c r="C3089" s="32" t="s">
        <v>15</v>
      </c>
      <c r="D3089" s="32">
        <v>47412</v>
      </c>
      <c r="E3089" s="32" t="s">
        <v>2941</v>
      </c>
      <c r="F3089" s="32" t="str">
        <f>VLOOKUP(E3089,Grupo!A:B,2,0)</f>
        <v>_VM 2-8 m</v>
      </c>
      <c r="G3089" s="32">
        <v>1</v>
      </c>
      <c r="H3089" s="32">
        <v>44502</v>
      </c>
      <c r="I3089" s="33">
        <v>41964</v>
      </c>
      <c r="J3089" s="32">
        <v>18446</v>
      </c>
      <c r="K3089" s="34">
        <v>61215</v>
      </c>
      <c r="L3089" s="32">
        <v>9257</v>
      </c>
      <c r="M3089" s="32" t="s">
        <v>15</v>
      </c>
      <c r="N3089" s="32" t="s">
        <v>1328</v>
      </c>
    </row>
    <row r="3090" spans="1:14" x14ac:dyDescent="0.25">
      <c r="A3090" s="32">
        <v>2698</v>
      </c>
      <c r="B3090" s="32" t="s">
        <v>3045</v>
      </c>
      <c r="C3090" s="32" t="s">
        <v>128</v>
      </c>
      <c r="D3090" s="32">
        <v>33790</v>
      </c>
      <c r="E3090" s="32" t="s">
        <v>1176</v>
      </c>
      <c r="F3090" s="32" t="str">
        <f>VLOOKUP(E3090,Grupo!A:B,2,0)</f>
        <v>_Colhedoras</v>
      </c>
      <c r="G3090" s="32">
        <v>1</v>
      </c>
      <c r="H3090" s="32">
        <v>44422</v>
      </c>
      <c r="I3090" s="33">
        <v>41964</v>
      </c>
      <c r="J3090" s="32">
        <v>18424</v>
      </c>
      <c r="K3090" s="34">
        <v>43110</v>
      </c>
      <c r="L3090" s="32">
        <v>9283</v>
      </c>
      <c r="M3090" s="32" t="s">
        <v>128</v>
      </c>
      <c r="N3090" s="32" t="s">
        <v>1391</v>
      </c>
    </row>
    <row r="3091" spans="1:14" x14ac:dyDescent="0.25">
      <c r="A3091" s="32">
        <v>2698</v>
      </c>
      <c r="B3091" s="32" t="s">
        <v>3045</v>
      </c>
      <c r="C3091" s="32" t="s">
        <v>128</v>
      </c>
      <c r="D3091" s="32">
        <v>47162</v>
      </c>
      <c r="E3091" s="32" t="s">
        <v>2023</v>
      </c>
      <c r="F3091" s="32" t="str">
        <f>VLOOKUP(E3091,Grupo!A:B,2,0)</f>
        <v>_TMX 06-10 m</v>
      </c>
      <c r="G3091" s="32">
        <v>1</v>
      </c>
      <c r="H3091" s="32">
        <v>44581</v>
      </c>
      <c r="I3091" s="33">
        <v>41964</v>
      </c>
      <c r="J3091" s="32">
        <v>18425</v>
      </c>
      <c r="K3091" s="34">
        <v>95390</v>
      </c>
      <c r="L3091" s="32">
        <v>9282</v>
      </c>
      <c r="M3091" s="32" t="s">
        <v>128</v>
      </c>
      <c r="N3091" s="32" t="s">
        <v>1391</v>
      </c>
    </row>
    <row r="3092" spans="1:14" x14ac:dyDescent="0.25">
      <c r="A3092" s="32">
        <v>2698</v>
      </c>
      <c r="B3092" s="32" t="s">
        <v>3045</v>
      </c>
      <c r="C3092" s="32" t="s">
        <v>128</v>
      </c>
      <c r="D3092" s="32">
        <v>47774</v>
      </c>
      <c r="E3092" s="32" t="s">
        <v>1958</v>
      </c>
      <c r="F3092" s="32" t="str">
        <f>VLOOKUP(E3092,Grupo!A:B,2,0)</f>
        <v>_Rotormix_Mini</v>
      </c>
      <c r="G3092" s="32">
        <v>1</v>
      </c>
      <c r="H3092" s="32">
        <v>44582</v>
      </c>
      <c r="I3092" s="33">
        <v>41964</v>
      </c>
      <c r="J3092" s="32">
        <v>18426</v>
      </c>
      <c r="K3092" s="34">
        <v>41500</v>
      </c>
      <c r="L3092" s="32">
        <v>8980</v>
      </c>
      <c r="M3092" s="32" t="s">
        <v>128</v>
      </c>
      <c r="N3092" s="32" t="s">
        <v>1391</v>
      </c>
    </row>
    <row r="3093" spans="1:14" x14ac:dyDescent="0.25">
      <c r="A3093" s="32">
        <v>2698</v>
      </c>
      <c r="B3093" s="32" t="s">
        <v>3045</v>
      </c>
      <c r="C3093" s="32" t="s">
        <v>128</v>
      </c>
      <c r="D3093" s="32">
        <v>46268</v>
      </c>
      <c r="E3093" s="32" t="s">
        <v>2979</v>
      </c>
      <c r="F3093" s="32" t="str">
        <f>VLOOKUP(E3093,Grupo!A:B,2,0)</f>
        <v>_Colhedoras</v>
      </c>
      <c r="G3093" s="32">
        <v>1</v>
      </c>
      <c r="H3093" s="32">
        <v>44585</v>
      </c>
      <c r="I3093" s="33">
        <v>41964</v>
      </c>
      <c r="J3093" s="32">
        <v>18427</v>
      </c>
      <c r="K3093" s="34">
        <v>27700</v>
      </c>
      <c r="L3093" s="32">
        <v>9093</v>
      </c>
      <c r="M3093" s="32" t="s">
        <v>128</v>
      </c>
      <c r="N3093" s="32" t="s">
        <v>1391</v>
      </c>
    </row>
    <row r="3094" spans="1:14" x14ac:dyDescent="0.25">
      <c r="A3094" s="32">
        <v>846</v>
      </c>
      <c r="B3094" s="32" t="s">
        <v>3047</v>
      </c>
      <c r="C3094" s="32" t="s">
        <v>10</v>
      </c>
      <c r="D3094" s="32">
        <v>44223</v>
      </c>
      <c r="E3094" s="32" t="s">
        <v>2005</v>
      </c>
      <c r="F3094" s="32" t="e">
        <f>VLOOKUP(E3094,Grupo!A:B,2,0)</f>
        <v>#N/A</v>
      </c>
      <c r="G3094" s="32">
        <v>1</v>
      </c>
      <c r="H3094" s="32">
        <v>44120</v>
      </c>
      <c r="I3094" s="33">
        <v>41967</v>
      </c>
      <c r="J3094" s="32">
        <v>18470</v>
      </c>
      <c r="K3094" s="34">
        <v>215650</v>
      </c>
      <c r="L3094" s="32">
        <v>8960</v>
      </c>
      <c r="M3094" s="32" t="s">
        <v>10</v>
      </c>
      <c r="N3094" s="32" t="s">
        <v>1197</v>
      </c>
    </row>
    <row r="3095" spans="1:14" x14ac:dyDescent="0.25">
      <c r="A3095" s="32">
        <v>10389</v>
      </c>
      <c r="B3095" s="32" t="s">
        <v>1040</v>
      </c>
      <c r="C3095" s="32" t="s">
        <v>79</v>
      </c>
      <c r="D3095" s="32">
        <v>41815</v>
      </c>
      <c r="E3095" s="32" t="s">
        <v>2940</v>
      </c>
      <c r="F3095" s="32" t="str">
        <f>VLOOKUP(E3095,Grupo!A:B,2,0)</f>
        <v>_VM 2-8 m</v>
      </c>
      <c r="G3095" s="32">
        <v>1</v>
      </c>
      <c r="H3095" s="32">
        <v>44133</v>
      </c>
      <c r="I3095" s="33">
        <v>41967</v>
      </c>
      <c r="J3095" s="32">
        <v>18450</v>
      </c>
      <c r="K3095" s="34">
        <v>41378</v>
      </c>
      <c r="L3095" s="32">
        <v>9266</v>
      </c>
      <c r="M3095" s="32" t="s">
        <v>79</v>
      </c>
      <c r="N3095" s="32" t="s">
        <v>1796</v>
      </c>
    </row>
    <row r="3096" spans="1:14" x14ac:dyDescent="0.25">
      <c r="A3096" s="32">
        <v>1295</v>
      </c>
      <c r="B3096" s="32" t="s">
        <v>406</v>
      </c>
      <c r="C3096" s="32" t="s">
        <v>2</v>
      </c>
      <c r="D3096" s="32">
        <v>35873</v>
      </c>
      <c r="E3096" s="32" t="s">
        <v>1155</v>
      </c>
      <c r="F3096" s="32" t="str">
        <f>VLOOKUP(E3096,Grupo!A:B,2,0)</f>
        <v>_RX 15-20 m</v>
      </c>
      <c r="G3096" s="32">
        <v>1</v>
      </c>
      <c r="H3096" s="32">
        <v>43844</v>
      </c>
      <c r="I3096" s="33">
        <v>41968</v>
      </c>
      <c r="J3096" s="32">
        <v>18471</v>
      </c>
      <c r="K3096" s="34">
        <v>176200</v>
      </c>
      <c r="L3096" s="32">
        <v>9274</v>
      </c>
      <c r="M3096" s="32" t="s">
        <v>2</v>
      </c>
      <c r="N3096" s="32" t="s">
        <v>1742</v>
      </c>
    </row>
    <row r="3097" spans="1:14" x14ac:dyDescent="0.25">
      <c r="A3097" s="32">
        <v>7655</v>
      </c>
      <c r="B3097" s="32" t="s">
        <v>646</v>
      </c>
      <c r="C3097" s="32" t="s">
        <v>2</v>
      </c>
      <c r="D3097" s="32">
        <v>47544</v>
      </c>
      <c r="E3097" s="32" t="s">
        <v>2045</v>
      </c>
      <c r="F3097" s="32" t="str">
        <f>VLOOKUP(E3097,Grupo!A:B,2,0)</f>
        <v>_TMX 02-5 m</v>
      </c>
      <c r="G3097" s="32">
        <v>1</v>
      </c>
      <c r="H3097" s="32">
        <v>44090</v>
      </c>
      <c r="I3097" s="33">
        <v>41968</v>
      </c>
      <c r="J3097" s="32">
        <v>18472</v>
      </c>
      <c r="K3097" s="34">
        <v>48900</v>
      </c>
      <c r="L3097" s="32">
        <v>9261</v>
      </c>
      <c r="M3097" s="32" t="s">
        <v>2</v>
      </c>
      <c r="N3097" s="32" t="s">
        <v>3042</v>
      </c>
    </row>
    <row r="3098" spans="1:14" x14ac:dyDescent="0.25">
      <c r="A3098" s="32">
        <v>9637</v>
      </c>
      <c r="B3098" s="32" t="s">
        <v>2930</v>
      </c>
      <c r="C3098" s="32" t="s">
        <v>79</v>
      </c>
      <c r="D3098" s="32">
        <v>47412</v>
      </c>
      <c r="E3098" s="32" t="s">
        <v>2941</v>
      </c>
      <c r="F3098" s="32" t="str">
        <f>VLOOKUP(E3098,Grupo!A:B,2,0)</f>
        <v>_VM 2-8 m</v>
      </c>
      <c r="G3098" s="32">
        <v>1</v>
      </c>
      <c r="H3098" s="32">
        <v>44171</v>
      </c>
      <c r="I3098" s="33">
        <v>41968</v>
      </c>
      <c r="J3098" s="32">
        <v>18477</v>
      </c>
      <c r="K3098" s="34">
        <v>59620</v>
      </c>
      <c r="L3098" s="32">
        <v>9210</v>
      </c>
      <c r="M3098" s="32" t="s">
        <v>79</v>
      </c>
      <c r="N3098" s="32" t="s">
        <v>2951</v>
      </c>
    </row>
    <row r="3099" spans="1:14" x14ac:dyDescent="0.25">
      <c r="A3099" s="32">
        <v>2190</v>
      </c>
      <c r="B3099" s="32" t="s">
        <v>885</v>
      </c>
      <c r="C3099" s="32" t="s">
        <v>4</v>
      </c>
      <c r="D3099" s="32">
        <v>47774</v>
      </c>
      <c r="E3099" s="32" t="s">
        <v>1958</v>
      </c>
      <c r="F3099" s="32" t="str">
        <f>VLOOKUP(E3099,Grupo!A:B,2,0)</f>
        <v>_Rotormix_Mini</v>
      </c>
      <c r="G3099" s="32">
        <v>1</v>
      </c>
      <c r="H3099" s="32">
        <v>42060</v>
      </c>
      <c r="I3099" s="33">
        <v>41969</v>
      </c>
      <c r="J3099" s="32">
        <v>18491</v>
      </c>
      <c r="K3099" s="34">
        <v>39376</v>
      </c>
      <c r="L3099" s="32">
        <v>9243</v>
      </c>
      <c r="M3099" s="32" t="s">
        <v>4</v>
      </c>
      <c r="N3099" s="32" t="s">
        <v>1714</v>
      </c>
    </row>
    <row r="3100" spans="1:14" x14ac:dyDescent="0.25">
      <c r="A3100" s="32">
        <v>10749</v>
      </c>
      <c r="B3100" s="32" t="s">
        <v>3048</v>
      </c>
      <c r="C3100" s="32" t="s">
        <v>2</v>
      </c>
      <c r="D3100" s="32">
        <v>47774</v>
      </c>
      <c r="E3100" s="32" t="s">
        <v>1958</v>
      </c>
      <c r="F3100" s="32" t="str">
        <f>VLOOKUP(E3100,Grupo!A:B,2,0)</f>
        <v>_Rotormix_Mini</v>
      </c>
      <c r="G3100" s="32">
        <v>1</v>
      </c>
      <c r="H3100" s="32">
        <v>43839</v>
      </c>
      <c r="I3100" s="33">
        <v>41970</v>
      </c>
      <c r="J3100" s="32">
        <v>18499</v>
      </c>
      <c r="K3100" s="34">
        <v>37462</v>
      </c>
      <c r="L3100" s="32">
        <v>9245</v>
      </c>
      <c r="M3100" s="32" t="s">
        <v>2</v>
      </c>
      <c r="N3100" s="32" t="s">
        <v>3049</v>
      </c>
    </row>
    <row r="3101" spans="1:14" x14ac:dyDescent="0.25">
      <c r="A3101" s="32">
        <v>11181</v>
      </c>
      <c r="B3101" s="32" t="s">
        <v>3050</v>
      </c>
      <c r="C3101" s="32" t="s">
        <v>77</v>
      </c>
      <c r="D3101" s="32">
        <v>47162</v>
      </c>
      <c r="E3101" s="32" t="s">
        <v>2023</v>
      </c>
      <c r="F3101" s="32" t="str">
        <f>VLOOKUP(E3101,Grupo!A:B,2,0)</f>
        <v>_TMX 06-10 m</v>
      </c>
      <c r="G3101" s="32">
        <v>1</v>
      </c>
      <c r="H3101" s="32">
        <v>44396</v>
      </c>
      <c r="I3101" s="33">
        <v>41970</v>
      </c>
      <c r="J3101" s="32">
        <v>18505</v>
      </c>
      <c r="K3101" s="34">
        <v>120000</v>
      </c>
      <c r="L3101" s="32">
        <v>9179</v>
      </c>
      <c r="M3101" s="32" t="s">
        <v>77</v>
      </c>
      <c r="N3101" s="32" t="s">
        <v>3051</v>
      </c>
    </row>
    <row r="3102" spans="1:14" x14ac:dyDescent="0.25">
      <c r="A3102" s="32">
        <v>1295</v>
      </c>
      <c r="B3102" s="32" t="s">
        <v>406</v>
      </c>
      <c r="C3102" s="32" t="s">
        <v>2</v>
      </c>
      <c r="D3102" s="32">
        <v>35873</v>
      </c>
      <c r="E3102" s="32" t="s">
        <v>1155</v>
      </c>
      <c r="F3102" s="32" t="str">
        <f>VLOOKUP(E3102,Grupo!A:B,2,0)</f>
        <v>_RX 15-20 m</v>
      </c>
      <c r="G3102" s="32">
        <v>1</v>
      </c>
      <c r="H3102" s="32">
        <v>43046</v>
      </c>
      <c r="I3102" s="33">
        <v>41971</v>
      </c>
      <c r="J3102" s="32">
        <v>18509</v>
      </c>
      <c r="K3102" s="34">
        <v>184210</v>
      </c>
      <c r="L3102" s="32">
        <v>9103</v>
      </c>
      <c r="M3102" s="32" t="s">
        <v>2</v>
      </c>
      <c r="N3102" s="32" t="s">
        <v>3052</v>
      </c>
    </row>
    <row r="3103" spans="1:14" x14ac:dyDescent="0.25">
      <c r="A3103" s="32">
        <v>9926</v>
      </c>
      <c r="B3103" s="32" t="s">
        <v>1115</v>
      </c>
      <c r="C3103" s="32" t="s">
        <v>10</v>
      </c>
      <c r="D3103" s="32">
        <v>31744</v>
      </c>
      <c r="E3103" s="32" t="s">
        <v>1153</v>
      </c>
      <c r="F3103" s="32" t="str">
        <f>VLOOKUP(E3103,Grupo!A:B,2,0)</f>
        <v>_RX 0-11m</v>
      </c>
      <c r="G3103" s="32">
        <v>1</v>
      </c>
      <c r="H3103" s="32">
        <v>43890</v>
      </c>
      <c r="I3103" s="33">
        <v>41971</v>
      </c>
      <c r="J3103" s="32">
        <v>18519</v>
      </c>
      <c r="K3103" s="34">
        <v>88230.36</v>
      </c>
      <c r="L3103" s="32">
        <v>9289</v>
      </c>
      <c r="M3103" s="32" t="s">
        <v>10</v>
      </c>
      <c r="N3103" s="32" t="s">
        <v>1840</v>
      </c>
    </row>
    <row r="3104" spans="1:14" x14ac:dyDescent="0.25">
      <c r="A3104" s="32">
        <v>10103</v>
      </c>
      <c r="B3104" s="32" t="s">
        <v>853</v>
      </c>
      <c r="C3104" s="32" t="s">
        <v>15</v>
      </c>
      <c r="D3104" s="32">
        <v>50908</v>
      </c>
      <c r="E3104" s="32" t="s">
        <v>3006</v>
      </c>
      <c r="F3104" s="32" t="str">
        <f>VLOOKUP(E3104,Grupo!A:B,2,0)</f>
        <v>_Feeder_SC</v>
      </c>
      <c r="G3104" s="32">
        <v>1</v>
      </c>
      <c r="H3104" s="32">
        <v>44152</v>
      </c>
      <c r="I3104" s="33">
        <v>41971</v>
      </c>
      <c r="J3104" s="32">
        <v>18507</v>
      </c>
      <c r="K3104" s="34">
        <v>44995.27</v>
      </c>
      <c r="L3104" s="32">
        <v>9285</v>
      </c>
      <c r="M3104" s="32" t="s">
        <v>15</v>
      </c>
      <c r="N3104" s="32" t="s">
        <v>1698</v>
      </c>
    </row>
    <row r="3105" spans="1:14" x14ac:dyDescent="0.25">
      <c r="A3105" s="32">
        <v>7655</v>
      </c>
      <c r="B3105" s="32" t="s">
        <v>646</v>
      </c>
      <c r="C3105" s="32" t="s">
        <v>2</v>
      </c>
      <c r="D3105" s="32">
        <v>47774</v>
      </c>
      <c r="E3105" s="32" t="s">
        <v>1958</v>
      </c>
      <c r="F3105" s="32" t="str">
        <f>VLOOKUP(E3105,Grupo!A:B,2,0)</f>
        <v>_Rotormix_Mini</v>
      </c>
      <c r="G3105" s="32">
        <v>1</v>
      </c>
      <c r="H3105" s="32">
        <v>44636</v>
      </c>
      <c r="I3105" s="33">
        <v>41974</v>
      </c>
      <c r="J3105" s="32">
        <v>18531</v>
      </c>
      <c r="K3105" s="34">
        <v>38500</v>
      </c>
      <c r="L3105" s="32">
        <v>9284</v>
      </c>
      <c r="M3105" s="32" t="s">
        <v>2</v>
      </c>
      <c r="N3105" s="32" t="s">
        <v>3042</v>
      </c>
    </row>
    <row r="3106" spans="1:14" x14ac:dyDescent="0.25">
      <c r="A3106" s="32">
        <v>9971</v>
      </c>
      <c r="B3106" s="32" t="s">
        <v>1036</v>
      </c>
      <c r="C3106" s="32" t="s">
        <v>4</v>
      </c>
      <c r="D3106" s="32">
        <v>46986</v>
      </c>
      <c r="E3106" s="32" t="s">
        <v>2027</v>
      </c>
      <c r="F3106" s="32" t="str">
        <f>VLOOKUP(E3106,Grupo!A:B,2,0)</f>
        <v>_TMX 02-5 m</v>
      </c>
      <c r="G3106" s="32">
        <v>1</v>
      </c>
      <c r="H3106" s="32">
        <v>43245</v>
      </c>
      <c r="I3106" s="33">
        <v>41974</v>
      </c>
      <c r="J3106" s="32">
        <v>18525</v>
      </c>
      <c r="K3106" s="34">
        <v>88450</v>
      </c>
      <c r="L3106" s="32">
        <v>9202</v>
      </c>
      <c r="M3106" s="32" t="s">
        <v>4</v>
      </c>
      <c r="N3106" s="32" t="s">
        <v>1794</v>
      </c>
    </row>
    <row r="3107" spans="1:14" x14ac:dyDescent="0.25">
      <c r="A3107" s="32">
        <v>10727</v>
      </c>
      <c r="B3107" s="32" t="s">
        <v>1859</v>
      </c>
      <c r="C3107" s="32" t="s">
        <v>2</v>
      </c>
      <c r="D3107" s="32">
        <v>47544</v>
      </c>
      <c r="E3107" s="32" t="s">
        <v>2045</v>
      </c>
      <c r="F3107" s="32" t="str">
        <f>VLOOKUP(E3107,Grupo!A:B,2,0)</f>
        <v>_TMX 02-5 m</v>
      </c>
      <c r="G3107" s="32">
        <v>1</v>
      </c>
      <c r="H3107" s="32">
        <v>43889</v>
      </c>
      <c r="I3107" s="33">
        <v>41974</v>
      </c>
      <c r="J3107" s="32">
        <v>18530</v>
      </c>
      <c r="K3107" s="34">
        <v>50600</v>
      </c>
      <c r="L3107" s="32">
        <v>9281</v>
      </c>
      <c r="M3107" s="32" t="s">
        <v>2</v>
      </c>
      <c r="N3107" s="32" t="s">
        <v>1301</v>
      </c>
    </row>
    <row r="3108" spans="1:14" x14ac:dyDescent="0.25">
      <c r="A3108" s="32">
        <v>11006</v>
      </c>
      <c r="B3108" s="32" t="s">
        <v>1950</v>
      </c>
      <c r="C3108" s="32" t="s">
        <v>4</v>
      </c>
      <c r="D3108" s="32">
        <v>47774</v>
      </c>
      <c r="E3108" s="32" t="s">
        <v>1958</v>
      </c>
      <c r="F3108" s="32" t="str">
        <f>VLOOKUP(E3108,Grupo!A:B,2,0)</f>
        <v>_Rotormix_Mini</v>
      </c>
      <c r="G3108" s="32">
        <v>1</v>
      </c>
      <c r="H3108" s="32">
        <v>43592</v>
      </c>
      <c r="I3108" s="33">
        <v>41974</v>
      </c>
      <c r="J3108" s="32">
        <v>18524</v>
      </c>
      <c r="K3108" s="34">
        <v>45400</v>
      </c>
      <c r="L3108" s="32">
        <v>9247</v>
      </c>
      <c r="M3108" s="32" t="s">
        <v>4</v>
      </c>
      <c r="N3108" s="32" t="s">
        <v>1951</v>
      </c>
    </row>
    <row r="3109" spans="1:14" x14ac:dyDescent="0.25">
      <c r="A3109" s="32">
        <v>1295</v>
      </c>
      <c r="B3109" s="32" t="s">
        <v>406</v>
      </c>
      <c r="C3109" s="32" t="s">
        <v>2</v>
      </c>
      <c r="D3109" s="32">
        <v>40526</v>
      </c>
      <c r="E3109" s="32" t="s">
        <v>1151</v>
      </c>
      <c r="F3109" s="32" t="str">
        <f>VLOOKUP(E3109,Grupo!A:B,2,0)</f>
        <v>_RX 0-11m</v>
      </c>
      <c r="G3109" s="32">
        <v>1</v>
      </c>
      <c r="H3109" s="32">
        <v>44374</v>
      </c>
      <c r="I3109" s="33">
        <v>41975</v>
      </c>
      <c r="J3109" s="32">
        <v>18546</v>
      </c>
      <c r="K3109" s="34">
        <v>117500</v>
      </c>
      <c r="L3109" s="32">
        <v>9288</v>
      </c>
      <c r="M3109" s="32" t="s">
        <v>2</v>
      </c>
      <c r="N3109" s="32" t="s">
        <v>3052</v>
      </c>
    </row>
    <row r="3110" spans="1:14" x14ac:dyDescent="0.25">
      <c r="A3110" s="32">
        <v>10869</v>
      </c>
      <c r="B3110" s="32" t="s">
        <v>1889</v>
      </c>
      <c r="C3110" s="32" t="s">
        <v>55</v>
      </c>
      <c r="D3110" s="32">
        <v>46268</v>
      </c>
      <c r="E3110" s="32" t="s">
        <v>2979</v>
      </c>
      <c r="F3110" s="32" t="str">
        <f>VLOOKUP(E3110,Grupo!A:B,2,0)</f>
        <v>_Colhedoras</v>
      </c>
      <c r="G3110" s="32">
        <v>1</v>
      </c>
      <c r="H3110" s="32">
        <v>43013</v>
      </c>
      <c r="I3110" s="33">
        <v>41975</v>
      </c>
      <c r="J3110" s="32">
        <v>18539</v>
      </c>
      <c r="K3110" s="34">
        <v>27215</v>
      </c>
      <c r="L3110" s="32">
        <v>9094</v>
      </c>
      <c r="M3110" s="32" t="s">
        <v>55</v>
      </c>
      <c r="N3110" s="32" t="s">
        <v>1331</v>
      </c>
    </row>
    <row r="3111" spans="1:14" x14ac:dyDescent="0.25">
      <c r="A3111" s="32">
        <v>10993</v>
      </c>
      <c r="B3111" s="32" t="s">
        <v>1945</v>
      </c>
      <c r="C3111" s="32" t="s">
        <v>10</v>
      </c>
      <c r="D3111" s="32">
        <v>40526</v>
      </c>
      <c r="E3111" s="32" t="s">
        <v>1151</v>
      </c>
      <c r="F3111" s="32" t="str">
        <f>VLOOKUP(E3111,Grupo!A:B,2,0)</f>
        <v>_RX 0-11m</v>
      </c>
      <c r="G3111" s="32">
        <v>1</v>
      </c>
      <c r="H3111" s="32">
        <v>44174</v>
      </c>
      <c r="I3111" s="33">
        <v>41976</v>
      </c>
      <c r="J3111" s="32">
        <v>18564</v>
      </c>
      <c r="K3111" s="34">
        <v>127227</v>
      </c>
      <c r="L3111" s="32">
        <v>9231</v>
      </c>
      <c r="M3111" s="32" t="s">
        <v>10</v>
      </c>
      <c r="N3111" s="32" t="s">
        <v>1946</v>
      </c>
    </row>
    <row r="3112" spans="1:14" x14ac:dyDescent="0.25">
      <c r="A3112" s="32">
        <v>10076</v>
      </c>
      <c r="B3112" s="32" t="s">
        <v>1930</v>
      </c>
      <c r="C3112" s="32" t="s">
        <v>15</v>
      </c>
      <c r="D3112" s="32">
        <v>31744</v>
      </c>
      <c r="E3112" s="32" t="s">
        <v>1153</v>
      </c>
      <c r="F3112" s="32" t="str">
        <f>VLOOKUP(E3112,Grupo!A:B,2,0)</f>
        <v>_RX 0-11m</v>
      </c>
      <c r="G3112" s="32">
        <v>1</v>
      </c>
      <c r="H3112" s="32">
        <v>44157</v>
      </c>
      <c r="I3112" s="33">
        <v>41977</v>
      </c>
      <c r="J3112" s="32">
        <v>18575</v>
      </c>
      <c r="K3112" s="34">
        <v>83819</v>
      </c>
      <c r="L3112" s="32">
        <v>9296</v>
      </c>
      <c r="M3112" s="32" t="s">
        <v>15</v>
      </c>
      <c r="N3112" s="32" t="s">
        <v>2999</v>
      </c>
    </row>
    <row r="3113" spans="1:14" x14ac:dyDescent="0.25">
      <c r="A3113" s="32">
        <v>7631</v>
      </c>
      <c r="B3113" s="32" t="s">
        <v>3053</v>
      </c>
      <c r="C3113" s="32" t="s">
        <v>128</v>
      </c>
      <c r="D3113" s="32">
        <v>46268</v>
      </c>
      <c r="E3113" s="32" t="s">
        <v>2034</v>
      </c>
      <c r="F3113" s="32" t="e">
        <f>VLOOKUP(E3113,Grupo!A:B,2,0)</f>
        <v>#N/A</v>
      </c>
      <c r="G3113" s="32">
        <v>1</v>
      </c>
      <c r="H3113" s="32">
        <v>44758</v>
      </c>
      <c r="I3113" s="33">
        <v>41981</v>
      </c>
      <c r="J3113" s="32">
        <v>18607</v>
      </c>
      <c r="K3113" s="34">
        <v>35777</v>
      </c>
      <c r="L3113" s="32">
        <v>9275</v>
      </c>
      <c r="M3113" s="32" t="s">
        <v>128</v>
      </c>
      <c r="N3113" s="32" t="s">
        <v>3054</v>
      </c>
    </row>
    <row r="3114" spans="1:14" x14ac:dyDescent="0.25">
      <c r="A3114" s="32">
        <v>10585</v>
      </c>
      <c r="B3114" s="32" t="s">
        <v>1078</v>
      </c>
      <c r="C3114" s="32" t="s">
        <v>29</v>
      </c>
      <c r="D3114" s="32">
        <v>46231</v>
      </c>
      <c r="E3114" s="32" t="s">
        <v>2950</v>
      </c>
      <c r="F3114" s="32" t="str">
        <f>VLOOKUP(E3114,Grupo!A:B,2,0)</f>
        <v>_Colhedoras</v>
      </c>
      <c r="G3114" s="32">
        <v>1</v>
      </c>
      <c r="H3114" s="32">
        <v>44292</v>
      </c>
      <c r="I3114" s="33">
        <v>41982</v>
      </c>
      <c r="J3114" s="32">
        <v>18626</v>
      </c>
      <c r="K3114" s="34">
        <v>32017</v>
      </c>
      <c r="L3114" s="32">
        <v>9306</v>
      </c>
      <c r="M3114" s="32" t="s">
        <v>29</v>
      </c>
      <c r="N3114" s="32" t="s">
        <v>1874</v>
      </c>
    </row>
    <row r="3115" spans="1:14" x14ac:dyDescent="0.25">
      <c r="A3115" s="32">
        <v>10958</v>
      </c>
      <c r="B3115" s="32" t="s">
        <v>1942</v>
      </c>
      <c r="C3115" s="32" t="s">
        <v>15</v>
      </c>
      <c r="D3115" s="32">
        <v>33790</v>
      </c>
      <c r="E3115" s="32" t="s">
        <v>1176</v>
      </c>
      <c r="F3115" s="32" t="str">
        <f>VLOOKUP(E3115,Grupo!A:B,2,0)</f>
        <v>_Colhedoras</v>
      </c>
      <c r="G3115" s="32">
        <v>1</v>
      </c>
      <c r="H3115" s="32">
        <v>44325</v>
      </c>
      <c r="I3115" s="33">
        <v>41982</v>
      </c>
      <c r="J3115" s="32">
        <v>18613</v>
      </c>
      <c r="K3115" s="34">
        <v>43100</v>
      </c>
      <c r="L3115" s="32">
        <v>9292</v>
      </c>
      <c r="M3115" s="32" t="s">
        <v>15</v>
      </c>
      <c r="N3115" s="32" t="s">
        <v>1802</v>
      </c>
    </row>
    <row r="3116" spans="1:14" x14ac:dyDescent="0.25">
      <c r="A3116" s="32">
        <v>10994</v>
      </c>
      <c r="B3116" s="32" t="s">
        <v>1932</v>
      </c>
      <c r="C3116" s="32" t="s">
        <v>15</v>
      </c>
      <c r="D3116" s="32">
        <v>47164</v>
      </c>
      <c r="E3116" s="32" t="s">
        <v>1955</v>
      </c>
      <c r="F3116" s="32" t="str">
        <f>VLOOKUP(E3116,Grupo!A:B,2,0)</f>
        <v>_TMX 06-10 m</v>
      </c>
      <c r="G3116" s="32">
        <v>1</v>
      </c>
      <c r="H3116" s="32">
        <v>44803</v>
      </c>
      <c r="I3116" s="33">
        <v>41982</v>
      </c>
      <c r="J3116" s="32">
        <v>18615</v>
      </c>
      <c r="K3116" s="34">
        <v>75300</v>
      </c>
      <c r="L3116" s="32">
        <v>9309</v>
      </c>
      <c r="M3116" s="32" t="s">
        <v>15</v>
      </c>
      <c r="N3116" s="32" t="s">
        <v>1722</v>
      </c>
    </row>
    <row r="3117" spans="1:14" x14ac:dyDescent="0.25">
      <c r="A3117" s="32">
        <v>11195</v>
      </c>
      <c r="B3117" s="32" t="s">
        <v>3071</v>
      </c>
      <c r="C3117" s="32" t="s">
        <v>79</v>
      </c>
      <c r="D3117" s="32">
        <v>46231</v>
      </c>
      <c r="E3117" s="32" t="s">
        <v>2950</v>
      </c>
      <c r="F3117" s="32" t="str">
        <f>VLOOKUP(E3117,Grupo!A:B,2,0)</f>
        <v>_Colhedoras</v>
      </c>
      <c r="G3117" s="32">
        <v>1</v>
      </c>
      <c r="H3117" s="32">
        <v>44695</v>
      </c>
      <c r="I3117" s="33">
        <v>41983</v>
      </c>
      <c r="J3117" s="32">
        <v>18628</v>
      </c>
      <c r="K3117" s="34">
        <v>34350</v>
      </c>
      <c r="L3117" s="32">
        <v>9302</v>
      </c>
      <c r="M3117" s="32" t="s">
        <v>79</v>
      </c>
      <c r="N3117" s="32" t="s">
        <v>3072</v>
      </c>
    </row>
    <row r="3118" spans="1:14" x14ac:dyDescent="0.25">
      <c r="A3118" s="32">
        <v>10762</v>
      </c>
      <c r="B3118" s="32" t="s">
        <v>1876</v>
      </c>
      <c r="C3118" s="32" t="s">
        <v>79</v>
      </c>
      <c r="D3118" s="32">
        <v>47412</v>
      </c>
      <c r="E3118" s="32" t="s">
        <v>2941</v>
      </c>
      <c r="F3118" s="32" t="str">
        <f>VLOOKUP(E3118,Grupo!A:B,2,0)</f>
        <v>_VM 2-8 m</v>
      </c>
      <c r="G3118" s="32">
        <v>1</v>
      </c>
      <c r="H3118" s="32">
        <v>44354</v>
      </c>
      <c r="I3118" s="33">
        <v>41983</v>
      </c>
      <c r="J3118" s="32">
        <v>18627</v>
      </c>
      <c r="K3118" s="34">
        <v>58415</v>
      </c>
      <c r="L3118" s="32">
        <v>9295</v>
      </c>
      <c r="M3118" s="32" t="s">
        <v>79</v>
      </c>
      <c r="N3118" s="32" t="s">
        <v>1877</v>
      </c>
    </row>
    <row r="3119" spans="1:14" x14ac:dyDescent="0.25">
      <c r="A3119" s="32">
        <v>10727</v>
      </c>
      <c r="B3119" s="32" t="s">
        <v>1859</v>
      </c>
      <c r="C3119" s="32" t="s">
        <v>2</v>
      </c>
      <c r="D3119" s="32">
        <v>40757</v>
      </c>
      <c r="E3119" s="32" t="s">
        <v>1154</v>
      </c>
      <c r="F3119" s="32" t="str">
        <f>VLOOKUP(E3119,Grupo!A:B,2,0)</f>
        <v>_RX 0-11m</v>
      </c>
      <c r="G3119" s="32">
        <v>1</v>
      </c>
      <c r="H3119" s="32">
        <v>44132</v>
      </c>
      <c r="I3119" s="33">
        <v>41983</v>
      </c>
      <c r="J3119" s="32">
        <v>18634</v>
      </c>
      <c r="K3119" s="34">
        <v>98697</v>
      </c>
      <c r="L3119" s="32">
        <v>9267</v>
      </c>
      <c r="M3119" s="32" t="s">
        <v>2</v>
      </c>
      <c r="N3119" s="32" t="s">
        <v>1301</v>
      </c>
    </row>
    <row r="3120" spans="1:14" x14ac:dyDescent="0.25">
      <c r="A3120" s="32">
        <v>11062</v>
      </c>
      <c r="B3120" s="32" t="s">
        <v>2927</v>
      </c>
      <c r="C3120" s="32" t="s">
        <v>4</v>
      </c>
      <c r="D3120" s="32">
        <v>47354</v>
      </c>
      <c r="E3120" s="32" t="s">
        <v>1956</v>
      </c>
      <c r="F3120" s="32" t="str">
        <f>VLOOKUP(E3120,Grupo!A:B,2,0)</f>
        <v>_TMX 02-5 m</v>
      </c>
      <c r="G3120" s="32">
        <v>1</v>
      </c>
      <c r="H3120" s="32">
        <v>44578</v>
      </c>
      <c r="I3120" s="33">
        <v>41984</v>
      </c>
      <c r="J3120" s="32">
        <v>18650</v>
      </c>
      <c r="K3120" s="34">
        <v>83976</v>
      </c>
      <c r="L3120" s="32">
        <v>9313</v>
      </c>
      <c r="M3120" s="32" t="s">
        <v>4</v>
      </c>
      <c r="N3120" s="32" t="s">
        <v>1933</v>
      </c>
    </row>
    <row r="3121" spans="1:14" x14ac:dyDescent="0.25">
      <c r="A3121" s="32">
        <v>2320</v>
      </c>
      <c r="B3121" s="32" t="s">
        <v>321</v>
      </c>
      <c r="C3121" s="32" t="s">
        <v>79</v>
      </c>
      <c r="D3121" s="32">
        <v>47412</v>
      </c>
      <c r="E3121" s="32" t="s">
        <v>2941</v>
      </c>
      <c r="F3121" s="32" t="str">
        <f>VLOOKUP(E3121,Grupo!A:B,2,0)</f>
        <v>_VM 2-8 m</v>
      </c>
      <c r="G3121" s="32">
        <v>1</v>
      </c>
      <c r="H3121" s="32">
        <v>44405</v>
      </c>
      <c r="I3121" s="33">
        <v>41985</v>
      </c>
      <c r="J3121" s="32">
        <v>18655</v>
      </c>
      <c r="K3121" s="34">
        <v>57818.1</v>
      </c>
      <c r="L3121" s="32">
        <v>9253</v>
      </c>
      <c r="M3121" s="32" t="s">
        <v>79</v>
      </c>
      <c r="N3121" s="32" t="s">
        <v>1406</v>
      </c>
    </row>
    <row r="3122" spans="1:14" x14ac:dyDescent="0.25">
      <c r="A3122" s="32">
        <v>10103</v>
      </c>
      <c r="B3122" s="32" t="s">
        <v>853</v>
      </c>
      <c r="C3122" s="32" t="s">
        <v>15</v>
      </c>
      <c r="D3122" s="32">
        <v>50908</v>
      </c>
      <c r="E3122" s="32" t="s">
        <v>3006</v>
      </c>
      <c r="F3122" s="32" t="str">
        <f>VLOOKUP(E3122,Grupo!A:B,2,0)</f>
        <v>_Feeder_SC</v>
      </c>
      <c r="G3122" s="32">
        <v>1</v>
      </c>
      <c r="H3122" s="32">
        <v>44561</v>
      </c>
      <c r="I3122" s="33">
        <v>41985</v>
      </c>
      <c r="J3122" s="32">
        <v>18656</v>
      </c>
      <c r="K3122" s="34">
        <v>44995.27</v>
      </c>
      <c r="L3122" s="32">
        <v>9278</v>
      </c>
      <c r="M3122" s="32" t="s">
        <v>15</v>
      </c>
      <c r="N3122" s="32" t="s">
        <v>1698</v>
      </c>
    </row>
    <row r="3123" spans="1:14" x14ac:dyDescent="0.25">
      <c r="A3123" s="32">
        <v>10727</v>
      </c>
      <c r="B3123" s="32" t="s">
        <v>1859</v>
      </c>
      <c r="C3123" s="32" t="s">
        <v>2</v>
      </c>
      <c r="D3123" s="32">
        <v>50908</v>
      </c>
      <c r="E3123" s="32" t="s">
        <v>3006</v>
      </c>
      <c r="F3123" s="32" t="str">
        <f>VLOOKUP(E3123,Grupo!A:B,2,0)</f>
        <v>_Feeder_SC</v>
      </c>
      <c r="G3123" s="32">
        <v>1</v>
      </c>
      <c r="H3123" s="32">
        <v>44386</v>
      </c>
      <c r="I3123" s="33">
        <v>41985</v>
      </c>
      <c r="J3123" s="32">
        <v>18657</v>
      </c>
      <c r="K3123" s="34">
        <v>40815</v>
      </c>
      <c r="L3123" s="32">
        <v>9315</v>
      </c>
      <c r="M3123" s="32" t="s">
        <v>2</v>
      </c>
      <c r="N3123" s="32" t="s">
        <v>1301</v>
      </c>
    </row>
    <row r="3124" spans="1:14" x14ac:dyDescent="0.25">
      <c r="A3124" s="32">
        <v>3616</v>
      </c>
      <c r="B3124" s="32" t="s">
        <v>702</v>
      </c>
      <c r="C3124" s="32" t="s">
        <v>4</v>
      </c>
      <c r="D3124" s="32">
        <v>47162</v>
      </c>
      <c r="E3124" s="32" t="s">
        <v>2023</v>
      </c>
      <c r="F3124" s="32" t="str">
        <f>VLOOKUP(E3124,Grupo!A:B,2,0)</f>
        <v>_TMX 06-10 m</v>
      </c>
      <c r="G3124" s="32">
        <v>1</v>
      </c>
      <c r="H3124" s="32">
        <v>44504</v>
      </c>
      <c r="I3124" s="33">
        <v>41988</v>
      </c>
      <c r="J3124" s="32">
        <v>18676</v>
      </c>
      <c r="K3124" s="34">
        <v>108650</v>
      </c>
      <c r="L3124" s="32">
        <v>9293</v>
      </c>
      <c r="M3124" s="32" t="s">
        <v>4</v>
      </c>
      <c r="N3124" s="32" t="s">
        <v>1933</v>
      </c>
    </row>
    <row r="3125" spans="1:14" x14ac:dyDescent="0.25">
      <c r="A3125" s="32">
        <v>11205</v>
      </c>
      <c r="B3125" s="32" t="s">
        <v>3073</v>
      </c>
      <c r="C3125" s="32" t="s">
        <v>77</v>
      </c>
      <c r="D3125" s="32">
        <v>49567</v>
      </c>
      <c r="E3125" s="32" t="s">
        <v>2044</v>
      </c>
      <c r="F3125" s="32" t="e">
        <f>VLOOKUP(E3125,Grupo!A:B,2,0)</f>
        <v>#N/A</v>
      </c>
      <c r="G3125" s="32">
        <v>1</v>
      </c>
      <c r="H3125" s="32">
        <v>44785</v>
      </c>
      <c r="I3125" s="33">
        <v>41989</v>
      </c>
      <c r="J3125" s="32">
        <v>18681</v>
      </c>
      <c r="K3125" s="34">
        <v>170099.49</v>
      </c>
      <c r="L3125" s="32">
        <v>9168</v>
      </c>
      <c r="M3125" s="32" t="s">
        <v>77</v>
      </c>
      <c r="N3125" s="32" t="s">
        <v>3074</v>
      </c>
    </row>
    <row r="3126" spans="1:14" x14ac:dyDescent="0.25">
      <c r="A3126" s="32">
        <v>10770</v>
      </c>
      <c r="B3126" s="32" t="s">
        <v>1904</v>
      </c>
      <c r="C3126" s="32" t="s">
        <v>2</v>
      </c>
      <c r="D3126" s="32">
        <v>46231</v>
      </c>
      <c r="E3126" s="32" t="s">
        <v>1854</v>
      </c>
      <c r="F3126" s="32" t="str">
        <f>VLOOKUP(E3126,Grupo!A:B,2,0)</f>
        <v>_Colhedoras</v>
      </c>
      <c r="G3126" s="32">
        <v>1</v>
      </c>
      <c r="H3126" s="32">
        <v>44148</v>
      </c>
      <c r="I3126" s="33">
        <v>41990</v>
      </c>
      <c r="J3126" s="32">
        <v>18697</v>
      </c>
      <c r="K3126" s="34">
        <v>29549</v>
      </c>
      <c r="L3126" s="32">
        <v>9311</v>
      </c>
      <c r="M3126" s="32" t="s">
        <v>2</v>
      </c>
      <c r="N3126" s="32" t="s">
        <v>3075</v>
      </c>
    </row>
    <row r="3127" spans="1:14" x14ac:dyDescent="0.25">
      <c r="A3127" s="32">
        <v>10770</v>
      </c>
      <c r="B3127" s="32" t="s">
        <v>1904</v>
      </c>
      <c r="C3127" s="32" t="s">
        <v>2</v>
      </c>
      <c r="D3127" s="32">
        <v>46231</v>
      </c>
      <c r="E3127" s="32" t="s">
        <v>1854</v>
      </c>
      <c r="F3127" s="32" t="str">
        <f>VLOOKUP(E3127,Grupo!A:B,2,0)</f>
        <v>_Colhedoras</v>
      </c>
      <c r="G3127" s="32">
        <v>1</v>
      </c>
      <c r="H3127" s="32">
        <v>44147</v>
      </c>
      <c r="I3127" s="33">
        <v>41990</v>
      </c>
      <c r="J3127" s="32">
        <v>18698</v>
      </c>
      <c r="K3127" s="34">
        <v>29549</v>
      </c>
      <c r="L3127" s="32">
        <v>9310</v>
      </c>
      <c r="M3127" s="32" t="s">
        <v>2</v>
      </c>
      <c r="N3127" s="32" t="s">
        <v>3075</v>
      </c>
    </row>
    <row r="3128" spans="1:14" x14ac:dyDescent="0.25">
      <c r="A3128" s="32">
        <v>10389</v>
      </c>
      <c r="B3128" s="32" t="s">
        <v>1040</v>
      </c>
      <c r="C3128" s="32" t="s">
        <v>79</v>
      </c>
      <c r="D3128" s="32">
        <v>46986</v>
      </c>
      <c r="E3128" s="32" t="s">
        <v>2027</v>
      </c>
      <c r="F3128" s="32" t="str">
        <f>VLOOKUP(E3128,Grupo!A:B,2,0)</f>
        <v>_TMX 02-5 m</v>
      </c>
      <c r="G3128" s="32">
        <v>1</v>
      </c>
      <c r="H3128" s="32">
        <v>44388</v>
      </c>
      <c r="I3128" s="33">
        <v>41991</v>
      </c>
      <c r="J3128" s="32">
        <v>18710</v>
      </c>
      <c r="K3128" s="34">
        <v>88427</v>
      </c>
      <c r="L3128" s="32">
        <v>9262</v>
      </c>
      <c r="M3128" s="32" t="s">
        <v>79</v>
      </c>
      <c r="N3128" s="32" t="s">
        <v>1796</v>
      </c>
    </row>
    <row r="3129" spans="1:14" x14ac:dyDescent="0.25">
      <c r="A3129" s="32">
        <v>7366</v>
      </c>
      <c r="B3129" s="32" t="s">
        <v>50</v>
      </c>
      <c r="C3129" s="32" t="s">
        <v>2</v>
      </c>
      <c r="D3129" s="32">
        <v>47164</v>
      </c>
      <c r="E3129" s="32" t="s">
        <v>1955</v>
      </c>
      <c r="F3129" s="32" t="str">
        <f>VLOOKUP(E3129,Grupo!A:B,2,0)</f>
        <v>_TMX 06-10 m</v>
      </c>
      <c r="G3129" s="32">
        <v>1</v>
      </c>
      <c r="H3129" s="32">
        <v>44584</v>
      </c>
      <c r="I3129" s="33">
        <v>41991</v>
      </c>
      <c r="J3129" s="32">
        <v>18704</v>
      </c>
      <c r="K3129" s="34">
        <v>65000</v>
      </c>
      <c r="L3129" s="32">
        <v>9312</v>
      </c>
      <c r="M3129" s="32" t="s">
        <v>2</v>
      </c>
      <c r="N3129" s="32" t="s">
        <v>1222</v>
      </c>
    </row>
    <row r="3130" spans="1:14" x14ac:dyDescent="0.25">
      <c r="A3130" s="32">
        <v>10082</v>
      </c>
      <c r="B3130" s="32" t="s">
        <v>835</v>
      </c>
      <c r="C3130" s="32" t="s">
        <v>4</v>
      </c>
      <c r="D3130" s="32">
        <v>40757</v>
      </c>
      <c r="E3130" s="32" t="s">
        <v>1154</v>
      </c>
      <c r="F3130" s="32" t="str">
        <f>VLOOKUP(E3130,Grupo!A:B,2,0)</f>
        <v>_RX 0-11m</v>
      </c>
      <c r="G3130" s="32">
        <v>1</v>
      </c>
      <c r="H3130" s="32">
        <v>44382</v>
      </c>
      <c r="I3130" s="33">
        <v>41992</v>
      </c>
      <c r="J3130" s="32">
        <v>18732</v>
      </c>
      <c r="K3130" s="34">
        <v>95506</v>
      </c>
      <c r="L3130" s="32">
        <v>9317</v>
      </c>
      <c r="M3130" s="32" t="s">
        <v>4</v>
      </c>
      <c r="N3130" s="32" t="s">
        <v>1514</v>
      </c>
    </row>
    <row r="3131" spans="1:14" x14ac:dyDescent="0.25">
      <c r="A3131" s="32">
        <v>11062</v>
      </c>
      <c r="B3131" s="32" t="s">
        <v>2927</v>
      </c>
      <c r="C3131" s="32" t="s">
        <v>4</v>
      </c>
      <c r="D3131" s="32">
        <v>47162</v>
      </c>
      <c r="E3131" s="32" t="s">
        <v>2023</v>
      </c>
      <c r="F3131" s="32" t="str">
        <f>VLOOKUP(E3131,Grupo!A:B,2,0)</f>
        <v>_TMX 06-10 m</v>
      </c>
      <c r="G3131" s="32">
        <v>1</v>
      </c>
      <c r="H3131" s="32">
        <v>44528</v>
      </c>
      <c r="I3131" s="33">
        <v>41992</v>
      </c>
      <c r="J3131" s="32">
        <v>18728</v>
      </c>
      <c r="K3131" s="34">
        <v>98275.85</v>
      </c>
      <c r="L3131" s="32">
        <v>9324</v>
      </c>
      <c r="M3131" s="32" t="s">
        <v>4</v>
      </c>
      <c r="N3131" s="32" t="s">
        <v>1933</v>
      </c>
    </row>
    <row r="3132" spans="1:14" x14ac:dyDescent="0.25">
      <c r="A3132" s="32">
        <v>11062</v>
      </c>
      <c r="B3132" s="32" t="s">
        <v>2927</v>
      </c>
      <c r="C3132" s="32" t="s">
        <v>4</v>
      </c>
      <c r="D3132" s="32">
        <v>47162</v>
      </c>
      <c r="E3132" s="32" t="s">
        <v>2023</v>
      </c>
      <c r="F3132" s="32" t="str">
        <f>VLOOKUP(E3132,Grupo!A:B,2,0)</f>
        <v>_TMX 06-10 m</v>
      </c>
      <c r="G3132" s="32">
        <v>1</v>
      </c>
      <c r="H3132" s="32">
        <v>44529</v>
      </c>
      <c r="I3132" s="33">
        <v>41992</v>
      </c>
      <c r="J3132" s="32">
        <v>18729</v>
      </c>
      <c r="K3132" s="34">
        <v>98275.85</v>
      </c>
      <c r="L3132" s="32">
        <v>9321</v>
      </c>
      <c r="M3132" s="32" t="s">
        <v>4</v>
      </c>
      <c r="N3132" s="32" t="s">
        <v>1933</v>
      </c>
    </row>
    <row r="3133" spans="1:14" x14ac:dyDescent="0.25">
      <c r="A3133" s="32">
        <v>10727</v>
      </c>
      <c r="B3133" s="32" t="s">
        <v>1859</v>
      </c>
      <c r="C3133" s="32" t="s">
        <v>2</v>
      </c>
      <c r="D3133" s="32">
        <v>47544</v>
      </c>
      <c r="E3133" s="32" t="s">
        <v>2045</v>
      </c>
      <c r="F3133" s="32" t="str">
        <f>VLOOKUP(E3133,Grupo!A:B,2,0)</f>
        <v>_TMX 02-5 m</v>
      </c>
      <c r="G3133" s="32">
        <v>1</v>
      </c>
      <c r="H3133" s="32">
        <v>42403</v>
      </c>
      <c r="I3133" s="33">
        <v>41992</v>
      </c>
      <c r="J3133" s="32">
        <v>18731</v>
      </c>
      <c r="K3133" s="34">
        <v>45600</v>
      </c>
      <c r="L3133" s="32">
        <v>9047</v>
      </c>
      <c r="M3133" s="32" t="s">
        <v>2</v>
      </c>
      <c r="N3133" s="32" t="s">
        <v>1301</v>
      </c>
    </row>
    <row r="3134" spans="1:14" x14ac:dyDescent="0.25">
      <c r="A3134" s="32">
        <v>9665</v>
      </c>
      <c r="B3134" s="32" t="s">
        <v>649</v>
      </c>
      <c r="C3134" s="32" t="s">
        <v>29</v>
      </c>
      <c r="D3134" s="32">
        <v>47083</v>
      </c>
      <c r="E3134" s="32" t="s">
        <v>1957</v>
      </c>
      <c r="F3134" s="32" t="str">
        <f>VLOOKUP(E3134,Grupo!A:B,2,0)</f>
        <v>_TMX 06-10 m</v>
      </c>
      <c r="G3134" s="32">
        <v>1</v>
      </c>
      <c r="H3134" s="32">
        <v>44939</v>
      </c>
      <c r="I3134" s="33">
        <v>42002</v>
      </c>
      <c r="J3134" s="32">
        <v>18749</v>
      </c>
      <c r="K3134" s="34">
        <v>108016</v>
      </c>
      <c r="L3134" s="32">
        <v>9329</v>
      </c>
      <c r="M3134" s="32" t="s">
        <v>29</v>
      </c>
      <c r="N3134" s="32" t="s">
        <v>1537</v>
      </c>
    </row>
    <row r="3135" spans="1:14" x14ac:dyDescent="0.25">
      <c r="A3135" s="32">
        <v>10175</v>
      </c>
      <c r="B3135" s="32" t="s">
        <v>866</v>
      </c>
      <c r="C3135" s="32" t="s">
        <v>79</v>
      </c>
      <c r="D3135" s="32">
        <v>47354</v>
      </c>
      <c r="E3135" s="32" t="s">
        <v>1956</v>
      </c>
      <c r="F3135" s="32" t="str">
        <f>VLOOKUP(E3135,Grupo!A:B,2,0)</f>
        <v>_TMX 02-5 m</v>
      </c>
      <c r="G3135" s="32">
        <v>1</v>
      </c>
      <c r="H3135" s="32">
        <v>44869</v>
      </c>
      <c r="I3135" s="33">
        <v>42009</v>
      </c>
      <c r="J3135" s="32">
        <v>18761</v>
      </c>
      <c r="K3135" s="34">
        <v>62804.9</v>
      </c>
      <c r="L3135" s="32">
        <v>9320</v>
      </c>
      <c r="M3135" s="32" t="s">
        <v>79</v>
      </c>
      <c r="N3135" s="32" t="s">
        <v>1704</v>
      </c>
    </row>
    <row r="3136" spans="1:14" x14ac:dyDescent="0.25">
      <c r="A3136" s="32">
        <v>9971</v>
      </c>
      <c r="B3136" s="32" t="s">
        <v>1036</v>
      </c>
      <c r="C3136" s="32" t="s">
        <v>4</v>
      </c>
      <c r="D3136" s="32">
        <v>46231</v>
      </c>
      <c r="E3136" s="32" t="s">
        <v>1164</v>
      </c>
      <c r="F3136" s="32" t="str">
        <f>VLOOKUP(E3136,Grupo!A:B,2,0)</f>
        <v>_Colhedoras</v>
      </c>
      <c r="G3136" s="32">
        <v>1</v>
      </c>
      <c r="H3136" s="32">
        <v>44192</v>
      </c>
      <c r="I3136" s="33">
        <v>42012</v>
      </c>
      <c r="J3136" s="32">
        <v>18792</v>
      </c>
      <c r="K3136" s="34">
        <v>32025</v>
      </c>
      <c r="L3136" s="32">
        <v>9318</v>
      </c>
      <c r="M3136" s="32" t="s">
        <v>4</v>
      </c>
      <c r="N3136" s="32" t="s">
        <v>1794</v>
      </c>
    </row>
    <row r="3137" spans="1:14" x14ac:dyDescent="0.25">
      <c r="A3137" s="32">
        <v>9583</v>
      </c>
      <c r="B3137" s="32" t="s">
        <v>631</v>
      </c>
      <c r="C3137" s="32" t="s">
        <v>2</v>
      </c>
      <c r="D3137" s="32">
        <v>31744</v>
      </c>
      <c r="E3137" s="32" t="s">
        <v>1153</v>
      </c>
      <c r="F3137" s="32" t="str">
        <f>VLOOKUP(E3137,Grupo!A:B,2,0)</f>
        <v>_RX 0-11m</v>
      </c>
      <c r="G3137" s="32">
        <v>1</v>
      </c>
      <c r="H3137" s="32">
        <v>44779</v>
      </c>
      <c r="I3137" s="33">
        <v>42016</v>
      </c>
      <c r="J3137" s="32">
        <v>18802</v>
      </c>
      <c r="K3137" s="34">
        <v>79300</v>
      </c>
      <c r="L3137" s="32">
        <v>9303</v>
      </c>
      <c r="M3137" s="32" t="s">
        <v>2</v>
      </c>
      <c r="N3137" s="32" t="s">
        <v>1355</v>
      </c>
    </row>
    <row r="3138" spans="1:14" x14ac:dyDescent="0.25">
      <c r="A3138" s="32">
        <v>11205</v>
      </c>
      <c r="B3138" s="32" t="s">
        <v>3073</v>
      </c>
      <c r="C3138" s="32" t="s">
        <v>77</v>
      </c>
      <c r="D3138" s="32">
        <v>33790</v>
      </c>
      <c r="E3138" s="32" t="s">
        <v>1176</v>
      </c>
      <c r="F3138" s="32" t="str">
        <f>VLOOKUP(E3138,Grupo!A:B,2,0)</f>
        <v>_Colhedoras</v>
      </c>
      <c r="G3138" s="32">
        <v>1</v>
      </c>
      <c r="H3138" s="32">
        <v>44698</v>
      </c>
      <c r="I3138" s="33">
        <v>42016</v>
      </c>
      <c r="J3138" s="32">
        <v>18807</v>
      </c>
      <c r="K3138" s="34">
        <v>79339.490000000005</v>
      </c>
      <c r="L3138" s="32">
        <v>9290</v>
      </c>
      <c r="M3138" s="32" t="s">
        <v>77</v>
      </c>
      <c r="N3138" s="32" t="s">
        <v>3074</v>
      </c>
    </row>
    <row r="3139" spans="1:14" x14ac:dyDescent="0.25">
      <c r="A3139" s="32">
        <v>11090</v>
      </c>
      <c r="B3139" s="32" t="s">
        <v>3076</v>
      </c>
      <c r="C3139" s="32" t="s">
        <v>1</v>
      </c>
      <c r="D3139" s="32">
        <v>50908</v>
      </c>
      <c r="E3139" s="32" t="s">
        <v>3006</v>
      </c>
      <c r="F3139" s="32" t="str">
        <f>VLOOKUP(E3139,Grupo!A:B,2,0)</f>
        <v>_Feeder_SC</v>
      </c>
      <c r="G3139" s="32">
        <v>1</v>
      </c>
      <c r="H3139" s="32">
        <v>45035</v>
      </c>
      <c r="I3139" s="33">
        <v>42017</v>
      </c>
      <c r="J3139" s="32">
        <v>18818</v>
      </c>
      <c r="K3139" s="34">
        <v>46443.6</v>
      </c>
      <c r="L3139" s="32">
        <v>9265</v>
      </c>
      <c r="M3139" s="32" t="s">
        <v>1</v>
      </c>
      <c r="N3139" s="32" t="s">
        <v>1232</v>
      </c>
    </row>
    <row r="3140" spans="1:14" x14ac:dyDescent="0.25">
      <c r="A3140" s="32">
        <v>7655</v>
      </c>
      <c r="B3140" s="32" t="s">
        <v>646</v>
      </c>
      <c r="C3140" s="32" t="s">
        <v>2</v>
      </c>
      <c r="D3140" s="32">
        <v>40526</v>
      </c>
      <c r="E3140" s="32" t="s">
        <v>1151</v>
      </c>
      <c r="F3140" s="32" t="str">
        <f>VLOOKUP(E3140,Grupo!A:B,2,0)</f>
        <v>_RX 0-11m</v>
      </c>
      <c r="G3140" s="32">
        <v>1</v>
      </c>
      <c r="H3140" s="32">
        <v>44562</v>
      </c>
      <c r="I3140" s="33">
        <v>42020</v>
      </c>
      <c r="J3140" s="32">
        <v>18852</v>
      </c>
      <c r="K3140" s="34">
        <v>116000</v>
      </c>
      <c r="L3140" s="32">
        <v>9273</v>
      </c>
      <c r="M3140" s="32" t="s">
        <v>2</v>
      </c>
      <c r="N3140" s="32" t="s">
        <v>1222</v>
      </c>
    </row>
    <row r="3141" spans="1:14" x14ac:dyDescent="0.25">
      <c r="A3141" s="32">
        <v>1295</v>
      </c>
      <c r="B3141" s="32" t="s">
        <v>406</v>
      </c>
      <c r="C3141" s="32" t="s">
        <v>2</v>
      </c>
      <c r="D3141" s="32">
        <v>40526</v>
      </c>
      <c r="E3141" s="32" t="s">
        <v>1151</v>
      </c>
      <c r="F3141" s="32" t="str">
        <f>VLOOKUP(E3141,Grupo!A:B,2,0)</f>
        <v>_RX 0-11m</v>
      </c>
      <c r="G3141" s="32">
        <v>1</v>
      </c>
      <c r="H3141" s="32">
        <v>44321</v>
      </c>
      <c r="I3141" s="33">
        <v>42020</v>
      </c>
      <c r="J3141" s="32">
        <v>18835</v>
      </c>
      <c r="K3141" s="34">
        <v>117500</v>
      </c>
      <c r="L3141" s="32">
        <v>9301</v>
      </c>
      <c r="M3141" s="32" t="s">
        <v>2</v>
      </c>
      <c r="N3141" s="32" t="s">
        <v>3052</v>
      </c>
    </row>
    <row r="3142" spans="1:14" x14ac:dyDescent="0.25">
      <c r="A3142" s="32">
        <v>11224</v>
      </c>
      <c r="B3142" s="32" t="s">
        <v>3077</v>
      </c>
      <c r="C3142" s="32" t="s">
        <v>29</v>
      </c>
      <c r="D3142" s="32">
        <v>47412</v>
      </c>
      <c r="E3142" s="32" t="s">
        <v>2941</v>
      </c>
      <c r="F3142" s="32" t="str">
        <f>VLOOKUP(E3142,Grupo!A:B,2,0)</f>
        <v>_VM 2-8 m</v>
      </c>
      <c r="G3142" s="32">
        <v>1</v>
      </c>
      <c r="H3142" s="32">
        <v>45075</v>
      </c>
      <c r="I3142" s="33">
        <v>42020</v>
      </c>
      <c r="J3142" s="32">
        <v>18848</v>
      </c>
      <c r="K3142" s="34">
        <v>63617</v>
      </c>
      <c r="L3142" s="32">
        <v>9316</v>
      </c>
      <c r="M3142" s="32" t="s">
        <v>29</v>
      </c>
      <c r="N3142" s="32" t="s">
        <v>1952</v>
      </c>
    </row>
    <row r="3143" spans="1:14" x14ac:dyDescent="0.25">
      <c r="A3143" s="32">
        <v>11224</v>
      </c>
      <c r="B3143" s="32" t="s">
        <v>3077</v>
      </c>
      <c r="C3143" s="32" t="s">
        <v>29</v>
      </c>
      <c r="D3143" s="32">
        <v>33790</v>
      </c>
      <c r="E3143" s="32" t="s">
        <v>1176</v>
      </c>
      <c r="F3143" s="32" t="str">
        <f>VLOOKUP(E3143,Grupo!A:B,2,0)</f>
        <v>_Colhedoras</v>
      </c>
      <c r="G3143" s="32">
        <v>1</v>
      </c>
      <c r="H3143" s="32">
        <v>45076</v>
      </c>
      <c r="I3143" s="33">
        <v>42020</v>
      </c>
      <c r="J3143" s="32">
        <v>18849</v>
      </c>
      <c r="K3143" s="34">
        <v>48574</v>
      </c>
      <c r="L3143" s="32">
        <v>9323</v>
      </c>
      <c r="M3143" s="32" t="s">
        <v>29</v>
      </c>
      <c r="N3143" s="32" t="s">
        <v>1952</v>
      </c>
    </row>
    <row r="3144" spans="1:14" x14ac:dyDescent="0.25">
      <c r="A3144" s="32">
        <v>11224</v>
      </c>
      <c r="B3144" s="32" t="s">
        <v>3077</v>
      </c>
      <c r="C3144" s="32" t="s">
        <v>29</v>
      </c>
      <c r="D3144" s="32">
        <v>47774</v>
      </c>
      <c r="E3144" s="32" t="s">
        <v>1958</v>
      </c>
      <c r="F3144" s="32" t="str">
        <f>VLOOKUP(E3144,Grupo!A:B,2,0)</f>
        <v>_Rotormix_Mini</v>
      </c>
      <c r="G3144" s="32">
        <v>1</v>
      </c>
      <c r="H3144" s="32">
        <v>45073</v>
      </c>
      <c r="I3144" s="33">
        <v>42020</v>
      </c>
      <c r="J3144" s="32">
        <v>18847</v>
      </c>
      <c r="K3144" s="34">
        <v>44210</v>
      </c>
      <c r="L3144" s="32">
        <v>9330</v>
      </c>
      <c r="M3144" s="32" t="s">
        <v>29</v>
      </c>
      <c r="N3144" s="32" t="s">
        <v>1952</v>
      </c>
    </row>
    <row r="3145" spans="1:14" x14ac:dyDescent="0.25">
      <c r="A3145" s="32">
        <v>11078</v>
      </c>
      <c r="B3145" s="32" t="s">
        <v>3044</v>
      </c>
      <c r="C3145" s="32" t="s">
        <v>10</v>
      </c>
      <c r="D3145" s="32">
        <v>45803</v>
      </c>
      <c r="E3145" s="32" t="s">
        <v>1965</v>
      </c>
      <c r="F3145" s="32" t="str">
        <f>VLOOKUP(E3145,Grupo!A:B,2,0)</f>
        <v>_RX 25-27 M</v>
      </c>
      <c r="G3145" s="32">
        <v>1</v>
      </c>
      <c r="H3145" s="32">
        <v>43030</v>
      </c>
      <c r="I3145" s="33">
        <v>42024</v>
      </c>
      <c r="J3145" s="32">
        <v>18892</v>
      </c>
      <c r="K3145" s="34">
        <v>598850</v>
      </c>
      <c r="L3145" s="32">
        <v>9001</v>
      </c>
      <c r="M3145" s="32" t="s">
        <v>10</v>
      </c>
      <c r="N3145" s="32" t="s">
        <v>1337</v>
      </c>
    </row>
    <row r="3146" spans="1:14" x14ac:dyDescent="0.25">
      <c r="A3146" s="32">
        <v>792</v>
      </c>
      <c r="B3146" s="32" t="s">
        <v>569</v>
      </c>
      <c r="C3146" s="32" t="s">
        <v>29</v>
      </c>
      <c r="D3146" s="32">
        <v>49686</v>
      </c>
      <c r="E3146" s="32" t="s">
        <v>3007</v>
      </c>
      <c r="F3146" s="32" t="e">
        <f>VLOOKUP(E3146,Grupo!A:B,2,0)</f>
        <v>#N/A</v>
      </c>
      <c r="G3146" s="32">
        <v>1</v>
      </c>
      <c r="H3146" s="32">
        <v>44380</v>
      </c>
      <c r="I3146" s="33">
        <v>42024</v>
      </c>
      <c r="J3146" s="32">
        <v>18890</v>
      </c>
      <c r="K3146" s="34">
        <v>115000</v>
      </c>
      <c r="L3146" s="32">
        <v>9364</v>
      </c>
      <c r="M3146" s="32" t="s">
        <v>29</v>
      </c>
      <c r="N3146" s="32" t="s">
        <v>1335</v>
      </c>
    </row>
    <row r="3147" spans="1:14" x14ac:dyDescent="0.25">
      <c r="A3147" s="32">
        <v>9971</v>
      </c>
      <c r="B3147" s="32" t="s">
        <v>1036</v>
      </c>
      <c r="C3147" s="32" t="s">
        <v>4</v>
      </c>
      <c r="D3147" s="32">
        <v>46986</v>
      </c>
      <c r="E3147" s="32" t="s">
        <v>2027</v>
      </c>
      <c r="F3147" s="32" t="str">
        <f>VLOOKUP(E3147,Grupo!A:B,2,0)</f>
        <v>_TMX 02-5 m</v>
      </c>
      <c r="G3147" s="32">
        <v>1</v>
      </c>
      <c r="H3147" s="32">
        <v>44776</v>
      </c>
      <c r="I3147" s="33">
        <v>42024</v>
      </c>
      <c r="J3147" s="32">
        <v>18882</v>
      </c>
      <c r="K3147" s="34">
        <v>88450</v>
      </c>
      <c r="L3147" s="32">
        <v>9367</v>
      </c>
      <c r="M3147" s="32" t="s">
        <v>4</v>
      </c>
      <c r="N3147" s="32" t="s">
        <v>1794</v>
      </c>
    </row>
    <row r="3148" spans="1:14" x14ac:dyDescent="0.25">
      <c r="A3148" s="32">
        <v>9573</v>
      </c>
      <c r="B3148" s="32" t="s">
        <v>646</v>
      </c>
      <c r="C3148" s="32" t="s">
        <v>2</v>
      </c>
      <c r="D3148" s="32">
        <v>42017</v>
      </c>
      <c r="E3148" s="32" t="s">
        <v>3084</v>
      </c>
      <c r="F3148" s="32" t="e">
        <f>VLOOKUP(E3148,Grupo!A:B,2,0)</f>
        <v>#N/A</v>
      </c>
      <c r="G3148" s="32">
        <v>1</v>
      </c>
      <c r="H3148" s="32">
        <v>44992</v>
      </c>
      <c r="I3148" s="33">
        <v>42026</v>
      </c>
      <c r="J3148" s="32">
        <v>18935</v>
      </c>
      <c r="K3148" s="34">
        <v>272616</v>
      </c>
      <c r="L3148" s="32">
        <v>9356</v>
      </c>
      <c r="M3148" s="32" t="s">
        <v>2</v>
      </c>
      <c r="N3148" s="32" t="s">
        <v>3038</v>
      </c>
    </row>
    <row r="3149" spans="1:14" x14ac:dyDescent="0.25">
      <c r="A3149" s="32">
        <v>2492</v>
      </c>
      <c r="B3149" s="32" t="s">
        <v>345</v>
      </c>
      <c r="C3149" s="32" t="s">
        <v>2</v>
      </c>
      <c r="D3149" s="32">
        <v>47395</v>
      </c>
      <c r="E3149" s="32" t="s">
        <v>1954</v>
      </c>
      <c r="F3149" s="32" t="str">
        <f>VLOOKUP(E3149,Grupo!A:B,2,0)</f>
        <v>_TMX 02-5 m</v>
      </c>
      <c r="G3149" s="32">
        <v>1</v>
      </c>
      <c r="H3149" s="32">
        <v>44732</v>
      </c>
      <c r="I3149" s="33">
        <v>42030</v>
      </c>
      <c r="J3149" s="32">
        <v>18973</v>
      </c>
      <c r="K3149" s="34">
        <v>59635</v>
      </c>
      <c r="L3149" s="32">
        <v>9333</v>
      </c>
      <c r="M3149" s="32" t="s">
        <v>2</v>
      </c>
      <c r="N3149" s="32" t="s">
        <v>1425</v>
      </c>
    </row>
    <row r="3150" spans="1:14" x14ac:dyDescent="0.25">
      <c r="A3150" s="32">
        <v>10869</v>
      </c>
      <c r="B3150" s="32" t="s">
        <v>1889</v>
      </c>
      <c r="C3150" s="32" t="s">
        <v>55</v>
      </c>
      <c r="D3150" s="32">
        <v>47354</v>
      </c>
      <c r="E3150" s="32" t="s">
        <v>1956</v>
      </c>
      <c r="F3150" s="32" t="str">
        <f>VLOOKUP(E3150,Grupo!A:B,2,0)</f>
        <v>_TMX 02-5 m</v>
      </c>
      <c r="G3150" s="32">
        <v>1</v>
      </c>
      <c r="H3150" s="32">
        <v>44135</v>
      </c>
      <c r="I3150" s="33">
        <v>42030</v>
      </c>
      <c r="J3150" s="32">
        <v>18952</v>
      </c>
      <c r="K3150" s="34">
        <v>66390</v>
      </c>
      <c r="L3150" s="32">
        <v>9300</v>
      </c>
      <c r="M3150" s="32" t="s">
        <v>55</v>
      </c>
      <c r="N3150" s="32" t="s">
        <v>1331</v>
      </c>
    </row>
    <row r="3151" spans="1:14" x14ac:dyDescent="0.25">
      <c r="A3151" s="32">
        <v>11154</v>
      </c>
      <c r="B3151" s="32" t="s">
        <v>3026</v>
      </c>
      <c r="C3151" s="32" t="s">
        <v>15</v>
      </c>
      <c r="D3151" s="32">
        <v>50908</v>
      </c>
      <c r="E3151" s="32" t="s">
        <v>3006</v>
      </c>
      <c r="F3151" s="32" t="str">
        <f>VLOOKUP(E3151,Grupo!A:B,2,0)</f>
        <v>_Feeder_SC</v>
      </c>
      <c r="G3151" s="32">
        <v>1</v>
      </c>
      <c r="H3151" s="32">
        <v>44479</v>
      </c>
      <c r="I3151" s="33">
        <v>42031</v>
      </c>
      <c r="J3151" s="32">
        <v>18988</v>
      </c>
      <c r="K3151" s="34">
        <v>44200</v>
      </c>
      <c r="L3151" s="32">
        <v>9369</v>
      </c>
      <c r="M3151" s="32" t="s">
        <v>15</v>
      </c>
      <c r="N3151" s="32" t="s">
        <v>1411</v>
      </c>
    </row>
    <row r="3152" spans="1:14" x14ac:dyDescent="0.25">
      <c r="A3152" s="32">
        <v>11154</v>
      </c>
      <c r="B3152" s="32" t="s">
        <v>3026</v>
      </c>
      <c r="C3152" s="32" t="s">
        <v>15</v>
      </c>
      <c r="D3152" s="32">
        <v>31744</v>
      </c>
      <c r="E3152" s="32" t="s">
        <v>1153</v>
      </c>
      <c r="F3152" s="32" t="str">
        <f>VLOOKUP(E3152,Grupo!A:B,2,0)</f>
        <v>_RX 0-11m</v>
      </c>
      <c r="G3152" s="32">
        <v>1</v>
      </c>
      <c r="H3152" s="32">
        <v>44638</v>
      </c>
      <c r="I3152" s="33">
        <v>42031</v>
      </c>
      <c r="J3152" s="32">
        <v>18989</v>
      </c>
      <c r="K3152" s="34">
        <v>83819</v>
      </c>
      <c r="L3152" s="32">
        <v>9368</v>
      </c>
      <c r="M3152" s="32" t="s">
        <v>15</v>
      </c>
      <c r="N3152" s="32" t="s">
        <v>1411</v>
      </c>
    </row>
    <row r="3153" spans="1:14" x14ac:dyDescent="0.25">
      <c r="A3153" s="32">
        <v>11090</v>
      </c>
      <c r="B3153" s="32" t="s">
        <v>3076</v>
      </c>
      <c r="C3153" s="32" t="s">
        <v>1</v>
      </c>
      <c r="D3153" s="32">
        <v>50908</v>
      </c>
      <c r="E3153" s="32" t="s">
        <v>3006</v>
      </c>
      <c r="F3153" s="32" t="str">
        <f>VLOOKUP(E3153,Grupo!A:B,2,0)</f>
        <v>_Feeder_SC</v>
      </c>
      <c r="G3153" s="32">
        <v>1</v>
      </c>
      <c r="H3153" s="32">
        <v>45176</v>
      </c>
      <c r="I3153" s="33">
        <v>42031</v>
      </c>
      <c r="J3153" s="32">
        <v>18985</v>
      </c>
      <c r="K3153" s="34">
        <v>46443.6</v>
      </c>
      <c r="L3153" s="32">
        <v>9366</v>
      </c>
      <c r="M3153" s="32" t="s">
        <v>1</v>
      </c>
      <c r="N3153" s="32" t="s">
        <v>1232</v>
      </c>
    </row>
    <row r="3154" spans="1:14" x14ac:dyDescent="0.25">
      <c r="A3154" s="32">
        <v>3616</v>
      </c>
      <c r="B3154" s="32" t="s">
        <v>702</v>
      </c>
      <c r="C3154" s="32" t="s">
        <v>4</v>
      </c>
      <c r="D3154" s="32">
        <v>47162</v>
      </c>
      <c r="E3154" s="32" t="s">
        <v>2023</v>
      </c>
      <c r="F3154" s="32" t="str">
        <f>VLOOKUP(E3154,Grupo!A:B,2,0)</f>
        <v>_TMX 06-10 m</v>
      </c>
      <c r="G3154" s="32">
        <v>1</v>
      </c>
      <c r="H3154" s="32">
        <v>45005</v>
      </c>
      <c r="I3154" s="33">
        <v>42031</v>
      </c>
      <c r="J3154" s="32">
        <v>18987</v>
      </c>
      <c r="K3154" s="34">
        <v>97200</v>
      </c>
      <c r="L3154" s="32">
        <v>9359</v>
      </c>
      <c r="M3154" s="32" t="s">
        <v>4</v>
      </c>
      <c r="N3154" s="32" t="s">
        <v>1933</v>
      </c>
    </row>
    <row r="3155" spans="1:14" x14ac:dyDescent="0.25">
      <c r="A3155" s="32">
        <v>2698</v>
      </c>
      <c r="B3155" s="32" t="s">
        <v>3045</v>
      </c>
      <c r="C3155" s="32" t="s">
        <v>128</v>
      </c>
      <c r="D3155" s="32">
        <v>47774</v>
      </c>
      <c r="E3155" s="32" t="s">
        <v>1958</v>
      </c>
      <c r="F3155" s="32" t="str">
        <f>VLOOKUP(E3155,Grupo!A:B,2,0)</f>
        <v>_Rotormix_Mini</v>
      </c>
      <c r="G3155" s="32">
        <v>1</v>
      </c>
      <c r="H3155" s="32">
        <v>44610</v>
      </c>
      <c r="I3155" s="33">
        <v>42033</v>
      </c>
      <c r="J3155" s="32">
        <v>19001</v>
      </c>
      <c r="K3155" s="34">
        <v>41500</v>
      </c>
      <c r="L3155" s="32">
        <v>9334</v>
      </c>
      <c r="M3155" s="32" t="s">
        <v>128</v>
      </c>
      <c r="N3155" s="32" t="s">
        <v>1391</v>
      </c>
    </row>
    <row r="3156" spans="1:14" x14ac:dyDescent="0.25">
      <c r="A3156" s="32">
        <v>11186</v>
      </c>
      <c r="B3156" s="32" t="s">
        <v>3078</v>
      </c>
      <c r="C3156" s="32" t="s">
        <v>15</v>
      </c>
      <c r="D3156" s="32">
        <v>40757</v>
      </c>
      <c r="E3156" s="32" t="s">
        <v>1154</v>
      </c>
      <c r="F3156" s="32" t="str">
        <f>VLOOKUP(E3156,Grupo!A:B,2,0)</f>
        <v>_RX 0-11m</v>
      </c>
      <c r="G3156" s="32">
        <v>1</v>
      </c>
      <c r="H3156" s="32">
        <v>44526</v>
      </c>
      <c r="I3156" s="33">
        <v>42034</v>
      </c>
      <c r="J3156" s="32">
        <v>19002</v>
      </c>
      <c r="K3156" s="34">
        <v>98100</v>
      </c>
      <c r="L3156" s="32">
        <v>9361</v>
      </c>
      <c r="M3156" s="32" t="s">
        <v>15</v>
      </c>
      <c r="N3156" s="32" t="s">
        <v>2998</v>
      </c>
    </row>
    <row r="3157" spans="1:14" x14ac:dyDescent="0.25">
      <c r="A3157" s="32">
        <v>7655</v>
      </c>
      <c r="B3157" s="32" t="s">
        <v>646</v>
      </c>
      <c r="C3157" s="32" t="s">
        <v>2</v>
      </c>
      <c r="D3157" s="32">
        <v>37711</v>
      </c>
      <c r="E3157" s="32" t="s">
        <v>1167</v>
      </c>
      <c r="F3157" s="32" t="str">
        <f>VLOOKUP(E3157,Grupo!A:B,2,0)</f>
        <v>_Distribuidor_Ester</v>
      </c>
      <c r="G3157" s="32">
        <v>1</v>
      </c>
      <c r="H3157" s="32">
        <v>44524</v>
      </c>
      <c r="I3157" s="33">
        <v>42034</v>
      </c>
      <c r="J3157" s="32">
        <v>19012</v>
      </c>
      <c r="K3157" s="34">
        <v>90340</v>
      </c>
      <c r="L3157" s="32">
        <v>9325</v>
      </c>
      <c r="M3157" s="32" t="s">
        <v>2</v>
      </c>
      <c r="N3157" s="32" t="s">
        <v>1222</v>
      </c>
    </row>
    <row r="3158" spans="1:14" x14ac:dyDescent="0.25">
      <c r="A3158" s="32">
        <v>1243</v>
      </c>
      <c r="B3158" s="32" t="s">
        <v>3079</v>
      </c>
      <c r="C3158" s="32" t="s">
        <v>1</v>
      </c>
      <c r="D3158" s="32">
        <v>50908</v>
      </c>
      <c r="E3158" s="32" t="s">
        <v>3006</v>
      </c>
      <c r="F3158" s="32" t="str">
        <f>VLOOKUP(E3158,Grupo!A:B,2,0)</f>
        <v>_Feeder_SC</v>
      </c>
      <c r="G3158" s="32">
        <v>1</v>
      </c>
      <c r="H3158" s="32">
        <v>44487</v>
      </c>
      <c r="I3158" s="33">
        <v>42034</v>
      </c>
      <c r="J3158" s="32">
        <v>19023</v>
      </c>
      <c r="K3158" s="34">
        <v>60000</v>
      </c>
      <c r="L3158" s="32">
        <v>9374</v>
      </c>
      <c r="M3158" s="32" t="s">
        <v>1</v>
      </c>
      <c r="N3158" s="32" t="s">
        <v>1376</v>
      </c>
    </row>
    <row r="3159" spans="1:14" x14ac:dyDescent="0.25">
      <c r="A3159" s="32">
        <v>10958</v>
      </c>
      <c r="B3159" s="32" t="s">
        <v>1942</v>
      </c>
      <c r="C3159" s="32" t="s">
        <v>15</v>
      </c>
      <c r="D3159" s="32">
        <v>50908</v>
      </c>
      <c r="E3159" s="32" t="s">
        <v>3006</v>
      </c>
      <c r="F3159" s="32" t="str">
        <f>VLOOKUP(E3159,Grupo!A:B,2,0)</f>
        <v>_Feeder_SC</v>
      </c>
      <c r="G3159" s="32">
        <v>1</v>
      </c>
      <c r="H3159" s="32">
        <v>44492</v>
      </c>
      <c r="I3159" s="33">
        <v>42034</v>
      </c>
      <c r="J3159" s="32">
        <v>19014</v>
      </c>
      <c r="K3159" s="34">
        <v>40300</v>
      </c>
      <c r="L3159" s="32">
        <v>9308</v>
      </c>
      <c r="M3159" s="32" t="s">
        <v>15</v>
      </c>
      <c r="N3159" s="32" t="s">
        <v>1802</v>
      </c>
    </row>
    <row r="3160" spans="1:14" x14ac:dyDescent="0.25">
      <c r="A3160" s="32">
        <v>1295</v>
      </c>
      <c r="B3160" s="32" t="s">
        <v>406</v>
      </c>
      <c r="C3160" s="32" t="s">
        <v>2</v>
      </c>
      <c r="D3160" s="32">
        <v>46231</v>
      </c>
      <c r="E3160" s="32" t="s">
        <v>1854</v>
      </c>
      <c r="F3160" s="32" t="str">
        <f>VLOOKUP(E3160,Grupo!A:B,2,0)</f>
        <v>_Colhedoras</v>
      </c>
      <c r="G3160" s="32">
        <v>1</v>
      </c>
      <c r="H3160" s="32">
        <v>44700</v>
      </c>
      <c r="I3160" s="33">
        <v>42034</v>
      </c>
      <c r="J3160" s="32">
        <v>19011</v>
      </c>
      <c r="K3160" s="34">
        <v>33476</v>
      </c>
      <c r="L3160" s="32">
        <v>9357</v>
      </c>
      <c r="M3160" s="32" t="s">
        <v>2</v>
      </c>
      <c r="N3160" s="32" t="s">
        <v>1203</v>
      </c>
    </row>
    <row r="3161" spans="1:14" x14ac:dyDescent="0.25">
      <c r="A3161" s="32">
        <v>10958</v>
      </c>
      <c r="B3161" s="32" t="s">
        <v>1942</v>
      </c>
      <c r="C3161" s="32" t="s">
        <v>15</v>
      </c>
      <c r="D3161" s="32">
        <v>47412</v>
      </c>
      <c r="E3161" s="32" t="s">
        <v>2941</v>
      </c>
      <c r="F3161" s="32" t="str">
        <f>VLOOKUP(E3161,Grupo!A:B,2,0)</f>
        <v>_VM 2-8 m</v>
      </c>
      <c r="G3161" s="32">
        <v>1</v>
      </c>
      <c r="H3161" s="32">
        <v>44798</v>
      </c>
      <c r="I3161" s="33">
        <v>42034</v>
      </c>
      <c r="J3161" s="32">
        <v>19013</v>
      </c>
      <c r="K3161" s="34">
        <v>57615</v>
      </c>
      <c r="L3161" s="32">
        <v>9304</v>
      </c>
      <c r="M3161" s="32" t="s">
        <v>15</v>
      </c>
      <c r="N3161" s="32" t="s">
        <v>1802</v>
      </c>
    </row>
    <row r="3162" spans="1:14" x14ac:dyDescent="0.25">
      <c r="A3162" s="32">
        <v>880</v>
      </c>
      <c r="B3162" s="32" t="s">
        <v>215</v>
      </c>
      <c r="C3162" s="32" t="s">
        <v>4</v>
      </c>
      <c r="D3162" s="32">
        <v>37711</v>
      </c>
      <c r="E3162" s="32" t="s">
        <v>1167</v>
      </c>
      <c r="F3162" s="32" t="str">
        <f>VLOOKUP(E3162,Grupo!A:B,2,0)</f>
        <v>_Distribuidor_Ester</v>
      </c>
      <c r="G3162" s="32">
        <v>1</v>
      </c>
      <c r="H3162" s="32">
        <v>44735</v>
      </c>
      <c r="I3162" s="33">
        <v>42037</v>
      </c>
      <c r="J3162" s="32">
        <v>19031</v>
      </c>
      <c r="K3162" s="34">
        <v>92976</v>
      </c>
      <c r="L3162" s="32">
        <v>9377</v>
      </c>
      <c r="M3162" s="32" t="s">
        <v>4</v>
      </c>
      <c r="N3162" s="32" t="s">
        <v>1259</v>
      </c>
    </row>
    <row r="3163" spans="1:14" x14ac:dyDescent="0.25">
      <c r="A3163" s="32">
        <v>880</v>
      </c>
      <c r="B3163" s="32" t="s">
        <v>215</v>
      </c>
      <c r="C3163" s="32" t="s">
        <v>4</v>
      </c>
      <c r="D3163" s="32">
        <v>37711</v>
      </c>
      <c r="E3163" s="32" t="s">
        <v>1167</v>
      </c>
      <c r="F3163" s="32" t="str">
        <f>VLOOKUP(E3163,Grupo!A:B,2,0)</f>
        <v>_Distribuidor_Ester</v>
      </c>
      <c r="G3163" s="32">
        <v>1</v>
      </c>
      <c r="H3163" s="32">
        <v>44735</v>
      </c>
      <c r="I3163" s="33">
        <v>42037</v>
      </c>
      <c r="J3163" s="32">
        <v>19031</v>
      </c>
      <c r="K3163" s="34">
        <v>92976</v>
      </c>
      <c r="L3163" s="32">
        <v>9377</v>
      </c>
      <c r="M3163" s="32" t="s">
        <v>4</v>
      </c>
      <c r="N3163" s="32" t="s">
        <v>1259</v>
      </c>
    </row>
    <row r="3164" spans="1:14" x14ac:dyDescent="0.25">
      <c r="A3164" s="32">
        <v>253</v>
      </c>
      <c r="B3164" s="32" t="s">
        <v>62</v>
      </c>
      <c r="C3164" s="32" t="s">
        <v>15</v>
      </c>
      <c r="D3164" s="32">
        <v>50908</v>
      </c>
      <c r="E3164" s="32" t="s">
        <v>3006</v>
      </c>
      <c r="F3164" s="32" t="str">
        <f>VLOOKUP(E3164,Grupo!A:B,2,0)</f>
        <v>_Feeder_SC</v>
      </c>
      <c r="G3164" s="32">
        <v>1</v>
      </c>
      <c r="H3164" s="32">
        <v>44170</v>
      </c>
      <c r="I3164" s="33">
        <v>42040</v>
      </c>
      <c r="J3164" s="32">
        <v>19072</v>
      </c>
      <c r="K3164" s="34">
        <v>37200</v>
      </c>
      <c r="L3164" s="32">
        <v>9264</v>
      </c>
      <c r="M3164" s="32" t="s">
        <v>15</v>
      </c>
      <c r="N3164" s="32" t="s">
        <v>1206</v>
      </c>
    </row>
    <row r="3165" spans="1:14" x14ac:dyDescent="0.25">
      <c r="A3165" s="32">
        <v>253</v>
      </c>
      <c r="B3165" s="32" t="s">
        <v>62</v>
      </c>
      <c r="C3165" s="32" t="s">
        <v>15</v>
      </c>
      <c r="D3165" s="32">
        <v>50908</v>
      </c>
      <c r="E3165" s="32" t="s">
        <v>3006</v>
      </c>
      <c r="F3165" s="32" t="str">
        <f>VLOOKUP(E3165,Grupo!A:B,2,0)</f>
        <v>_Feeder_SC</v>
      </c>
      <c r="G3165" s="32">
        <v>1</v>
      </c>
      <c r="H3165" s="32">
        <v>44170</v>
      </c>
      <c r="I3165" s="33">
        <v>42040</v>
      </c>
      <c r="J3165" s="32">
        <v>19072</v>
      </c>
      <c r="K3165" s="34">
        <v>37200</v>
      </c>
      <c r="L3165" s="32">
        <v>9264</v>
      </c>
      <c r="M3165" s="32" t="s">
        <v>15</v>
      </c>
      <c r="N3165" s="32" t="s">
        <v>1206</v>
      </c>
    </row>
    <row r="3166" spans="1:14" x14ac:dyDescent="0.25">
      <c r="A3166" s="32">
        <v>10770</v>
      </c>
      <c r="B3166" s="32" t="s">
        <v>1904</v>
      </c>
      <c r="C3166" s="32" t="s">
        <v>2</v>
      </c>
      <c r="D3166" s="32">
        <v>46231</v>
      </c>
      <c r="E3166" s="32" t="s">
        <v>2950</v>
      </c>
      <c r="F3166" s="32" t="str">
        <f>VLOOKUP(E3166,Grupo!A:B,2,0)</f>
        <v>_Colhedoras</v>
      </c>
      <c r="G3166" s="32">
        <v>1</v>
      </c>
      <c r="H3166" s="32">
        <v>44702</v>
      </c>
      <c r="I3166" s="33">
        <v>42041</v>
      </c>
      <c r="J3166" s="32">
        <v>19075</v>
      </c>
      <c r="K3166" s="34">
        <v>31829</v>
      </c>
      <c r="L3166" s="32">
        <v>9391</v>
      </c>
      <c r="M3166" s="32" t="s">
        <v>2</v>
      </c>
      <c r="N3166" s="32" t="s">
        <v>3075</v>
      </c>
    </row>
    <row r="3167" spans="1:14" x14ac:dyDescent="0.25">
      <c r="A3167" s="32">
        <v>1046</v>
      </c>
      <c r="B3167" s="32" t="s">
        <v>325</v>
      </c>
      <c r="C3167" s="32" t="s">
        <v>29</v>
      </c>
      <c r="D3167" s="32">
        <v>46231</v>
      </c>
      <c r="E3167" s="32" t="s">
        <v>2950</v>
      </c>
      <c r="F3167" s="32" t="str">
        <f>VLOOKUP(E3167,Grupo!A:B,2,0)</f>
        <v>_Colhedoras</v>
      </c>
      <c r="G3167" s="32">
        <v>1</v>
      </c>
      <c r="H3167" s="32">
        <v>45222</v>
      </c>
      <c r="I3167" s="33">
        <v>42041</v>
      </c>
      <c r="J3167" s="32">
        <v>19076</v>
      </c>
      <c r="K3167" s="34">
        <v>33702.050000000003</v>
      </c>
      <c r="L3167" s="32">
        <v>9373</v>
      </c>
      <c r="M3167" s="32" t="s">
        <v>29</v>
      </c>
      <c r="N3167" s="32" t="s">
        <v>1272</v>
      </c>
    </row>
    <row r="3168" spans="1:14" x14ac:dyDescent="0.25">
      <c r="A3168" s="32">
        <v>1046</v>
      </c>
      <c r="B3168" s="32" t="s">
        <v>325</v>
      </c>
      <c r="C3168" s="32" t="s">
        <v>29</v>
      </c>
      <c r="D3168" s="32">
        <v>46231</v>
      </c>
      <c r="E3168" s="32" t="s">
        <v>1854</v>
      </c>
      <c r="F3168" s="32" t="str">
        <f>VLOOKUP(E3168,Grupo!A:B,2,0)</f>
        <v>_Colhedoras</v>
      </c>
      <c r="G3168" s="32">
        <v>1</v>
      </c>
      <c r="H3168" s="32">
        <v>45222</v>
      </c>
      <c r="I3168" s="33">
        <v>42041</v>
      </c>
      <c r="J3168" s="32">
        <v>19076</v>
      </c>
      <c r="K3168" s="34">
        <v>33702.050000000003</v>
      </c>
      <c r="L3168" s="32">
        <v>9373</v>
      </c>
      <c r="M3168" s="32" t="s">
        <v>29</v>
      </c>
      <c r="N3168" s="32" t="s">
        <v>1272</v>
      </c>
    </row>
    <row r="3169" spans="1:14" x14ac:dyDescent="0.25">
      <c r="A3169" s="32">
        <v>10770</v>
      </c>
      <c r="B3169" s="32" t="s">
        <v>1904</v>
      </c>
      <c r="C3169" s="32" t="s">
        <v>2</v>
      </c>
      <c r="D3169" s="32">
        <v>46231</v>
      </c>
      <c r="E3169" s="32" t="s">
        <v>1164</v>
      </c>
      <c r="F3169" s="32" t="str">
        <f>VLOOKUP(E3169,Grupo!A:B,2,0)</f>
        <v>_Colhedoras</v>
      </c>
      <c r="G3169" s="32">
        <v>1</v>
      </c>
      <c r="H3169" s="32">
        <v>44702</v>
      </c>
      <c r="I3169" s="33">
        <v>42041</v>
      </c>
      <c r="J3169" s="32">
        <v>19075</v>
      </c>
      <c r="K3169" s="34">
        <v>31829</v>
      </c>
      <c r="L3169" s="32">
        <v>9391</v>
      </c>
      <c r="M3169" s="32" t="s">
        <v>2</v>
      </c>
      <c r="N3169" s="32" t="s">
        <v>3075</v>
      </c>
    </row>
    <row r="3170" spans="1:14" x14ac:dyDescent="0.25">
      <c r="A3170" s="32">
        <v>1295</v>
      </c>
      <c r="B3170" s="32" t="s">
        <v>406</v>
      </c>
      <c r="C3170" s="32" t="s">
        <v>4</v>
      </c>
      <c r="D3170" s="32">
        <v>31744</v>
      </c>
      <c r="E3170" s="32" t="s">
        <v>1153</v>
      </c>
      <c r="F3170" s="32" t="str">
        <f>VLOOKUP(E3170,Grupo!A:B,2,0)</f>
        <v>_RX 0-11m</v>
      </c>
      <c r="G3170" s="32">
        <v>1</v>
      </c>
      <c r="H3170" s="32">
        <v>44826</v>
      </c>
      <c r="I3170" s="33">
        <v>42045</v>
      </c>
      <c r="J3170" s="32">
        <v>19096</v>
      </c>
      <c r="K3170" s="34">
        <v>84000</v>
      </c>
      <c r="L3170" s="32">
        <v>9388</v>
      </c>
      <c r="M3170" s="32" t="s">
        <v>4</v>
      </c>
      <c r="N3170" s="32" t="s">
        <v>1297</v>
      </c>
    </row>
    <row r="3171" spans="1:14" x14ac:dyDescent="0.25">
      <c r="A3171" s="32">
        <v>11214</v>
      </c>
      <c r="B3171" s="32" t="s">
        <v>3086</v>
      </c>
      <c r="C3171" s="32" t="s">
        <v>2</v>
      </c>
      <c r="D3171" s="32">
        <v>40757</v>
      </c>
      <c r="E3171" s="32" t="s">
        <v>1154</v>
      </c>
      <c r="F3171" s="32" t="str">
        <f>VLOOKUP(E3171,Grupo!A:B,2,0)</f>
        <v>_RX 0-11m</v>
      </c>
      <c r="G3171" s="32">
        <v>1</v>
      </c>
      <c r="H3171" s="32">
        <v>45003</v>
      </c>
      <c r="I3171" s="33">
        <v>42045</v>
      </c>
      <c r="J3171" s="32">
        <v>19101</v>
      </c>
      <c r="K3171" s="34">
        <v>98800</v>
      </c>
      <c r="L3171" s="32">
        <v>9358</v>
      </c>
      <c r="M3171" s="32" t="s">
        <v>2</v>
      </c>
      <c r="N3171" s="32" t="s">
        <v>3042</v>
      </c>
    </row>
    <row r="3172" spans="1:14" x14ac:dyDescent="0.25">
      <c r="A3172" s="32">
        <v>11216</v>
      </c>
      <c r="B3172" s="32" t="s">
        <v>3087</v>
      </c>
      <c r="C3172" s="32" t="s">
        <v>15</v>
      </c>
      <c r="D3172" s="32">
        <v>41167</v>
      </c>
      <c r="E3172" s="32" t="s">
        <v>2043</v>
      </c>
      <c r="F3172" s="32" t="e">
        <f>VLOOKUP(E3172,Grupo!A:B,2,0)</f>
        <v>#N/A</v>
      </c>
      <c r="G3172" s="32">
        <v>1</v>
      </c>
      <c r="H3172" s="32">
        <v>44917</v>
      </c>
      <c r="I3172" s="33">
        <v>42046</v>
      </c>
      <c r="J3172" s="32">
        <v>19107</v>
      </c>
      <c r="K3172" s="34">
        <v>152660</v>
      </c>
      <c r="L3172" s="32">
        <v>9400</v>
      </c>
      <c r="M3172" s="32" t="s">
        <v>15</v>
      </c>
      <c r="N3172" s="32" t="s">
        <v>1493</v>
      </c>
    </row>
    <row r="3173" spans="1:14" x14ac:dyDescent="0.25">
      <c r="A3173" s="32">
        <v>11216</v>
      </c>
      <c r="B3173" s="32" t="s">
        <v>3087</v>
      </c>
      <c r="C3173" s="32" t="s">
        <v>15</v>
      </c>
      <c r="D3173" s="32">
        <v>33790</v>
      </c>
      <c r="E3173" s="32" t="s">
        <v>1180</v>
      </c>
      <c r="F3173" s="32" t="str">
        <f>VLOOKUP(E3173,Grupo!A:B,2,0)</f>
        <v>_Colhedoras</v>
      </c>
      <c r="G3173" s="32">
        <v>1</v>
      </c>
      <c r="H3173" s="32">
        <v>44699</v>
      </c>
      <c r="I3173" s="33">
        <v>42046</v>
      </c>
      <c r="J3173" s="32">
        <v>19106</v>
      </c>
      <c r="K3173" s="34">
        <v>45790</v>
      </c>
      <c r="L3173" s="32">
        <v>9363</v>
      </c>
      <c r="M3173" s="32" t="s">
        <v>15</v>
      </c>
      <c r="N3173" s="32" t="s">
        <v>1493</v>
      </c>
    </row>
    <row r="3174" spans="1:14" x14ac:dyDescent="0.25">
      <c r="A3174" s="32">
        <v>10711</v>
      </c>
      <c r="B3174" s="32" t="s">
        <v>1098</v>
      </c>
      <c r="C3174" s="32" t="s">
        <v>29</v>
      </c>
      <c r="D3174" s="32">
        <v>40526</v>
      </c>
      <c r="E3174" s="32" t="s">
        <v>1151</v>
      </c>
      <c r="F3174" s="32" t="str">
        <f>VLOOKUP(E3174,Grupo!A:B,2,0)</f>
        <v>_RX 0-11m</v>
      </c>
      <c r="G3174" s="32">
        <v>1</v>
      </c>
      <c r="H3174" s="32">
        <v>45354</v>
      </c>
      <c r="I3174" s="33">
        <v>42047</v>
      </c>
      <c r="J3174" s="32">
        <v>19128</v>
      </c>
      <c r="K3174" s="34">
        <v>126523</v>
      </c>
      <c r="L3174" s="32">
        <v>9314</v>
      </c>
      <c r="M3174" s="32" t="s">
        <v>29</v>
      </c>
      <c r="N3174" s="32" t="s">
        <v>1217</v>
      </c>
    </row>
    <row r="3175" spans="1:14" x14ac:dyDescent="0.25">
      <c r="A3175" s="32">
        <v>10711</v>
      </c>
      <c r="B3175" s="32" t="s">
        <v>1098</v>
      </c>
      <c r="C3175" s="32" t="s">
        <v>29</v>
      </c>
      <c r="D3175" s="32">
        <v>50908</v>
      </c>
      <c r="E3175" s="32" t="s">
        <v>3006</v>
      </c>
      <c r="F3175" s="32" t="str">
        <f>VLOOKUP(E3175,Grupo!A:B,2,0)</f>
        <v>_Feeder_SC</v>
      </c>
      <c r="G3175" s="32">
        <v>1</v>
      </c>
      <c r="H3175" s="32">
        <v>45358</v>
      </c>
      <c r="I3175" s="33">
        <v>42047</v>
      </c>
      <c r="J3175" s="32">
        <v>19129</v>
      </c>
      <c r="K3175" s="34">
        <v>51229</v>
      </c>
      <c r="L3175" s="32">
        <v>9332</v>
      </c>
      <c r="M3175" s="32" t="s">
        <v>29</v>
      </c>
      <c r="N3175" s="32" t="s">
        <v>1217</v>
      </c>
    </row>
    <row r="3176" spans="1:14" x14ac:dyDescent="0.25">
      <c r="A3176" s="32">
        <v>10711</v>
      </c>
      <c r="B3176" s="32" t="s">
        <v>1098</v>
      </c>
      <c r="C3176" s="32" t="s">
        <v>29</v>
      </c>
      <c r="D3176" s="32">
        <v>47354</v>
      </c>
      <c r="E3176" s="32" t="s">
        <v>1956</v>
      </c>
      <c r="F3176" s="32" t="str">
        <f>VLOOKUP(E3176,Grupo!A:B,2,0)</f>
        <v>_TMX 02-5 m</v>
      </c>
      <c r="G3176" s="32">
        <v>1</v>
      </c>
      <c r="H3176" s="32">
        <v>45353</v>
      </c>
      <c r="I3176" s="33">
        <v>42047</v>
      </c>
      <c r="J3176" s="32">
        <v>19127</v>
      </c>
      <c r="K3176" s="34">
        <v>67481</v>
      </c>
      <c r="L3176" s="32">
        <v>9287</v>
      </c>
      <c r="M3176" s="32" t="s">
        <v>29</v>
      </c>
      <c r="N3176" s="32" t="s">
        <v>1217</v>
      </c>
    </row>
    <row r="3177" spans="1:14" x14ac:dyDescent="0.25">
      <c r="A3177" s="32">
        <v>11234</v>
      </c>
      <c r="B3177" s="32" t="s">
        <v>3090</v>
      </c>
      <c r="C3177" s="32" t="s">
        <v>1</v>
      </c>
      <c r="D3177" s="32">
        <v>47160</v>
      </c>
      <c r="E3177" s="32" t="s">
        <v>1146</v>
      </c>
      <c r="F3177" s="32" t="str">
        <f>VLOOKUP(E3177,Grupo!A:B,2,0)</f>
        <v>_TMX 06-10 m</v>
      </c>
      <c r="G3177" s="32">
        <v>1</v>
      </c>
      <c r="H3177" s="32">
        <v>45192</v>
      </c>
      <c r="I3177" s="33">
        <v>42047</v>
      </c>
      <c r="J3177" s="32">
        <v>19126</v>
      </c>
      <c r="K3177" s="34">
        <v>114950</v>
      </c>
      <c r="L3177" s="32">
        <v>9382</v>
      </c>
      <c r="M3177" s="32" t="s">
        <v>1</v>
      </c>
      <c r="N3177" s="32" t="s">
        <v>3091</v>
      </c>
    </row>
    <row r="3178" spans="1:14" x14ac:dyDescent="0.25">
      <c r="A3178" s="32">
        <v>11239</v>
      </c>
      <c r="B3178" s="32" t="s">
        <v>3088</v>
      </c>
      <c r="C3178" s="32" t="s">
        <v>29</v>
      </c>
      <c r="D3178" s="32">
        <v>46986</v>
      </c>
      <c r="E3178" s="32" t="s">
        <v>2027</v>
      </c>
      <c r="F3178" s="32" t="str">
        <f>VLOOKUP(E3178,Grupo!A:B,2,0)</f>
        <v>_TMX 02-5 m</v>
      </c>
      <c r="G3178" s="32">
        <v>1</v>
      </c>
      <c r="H3178" s="32">
        <v>45348</v>
      </c>
      <c r="I3178" s="33">
        <v>42047</v>
      </c>
      <c r="J3178" s="32">
        <v>19125</v>
      </c>
      <c r="K3178" s="34">
        <v>117016</v>
      </c>
      <c r="L3178" s="32">
        <v>9319</v>
      </c>
      <c r="M3178" s="32" t="s">
        <v>29</v>
      </c>
      <c r="N3178" s="32" t="s">
        <v>3089</v>
      </c>
    </row>
    <row r="3179" spans="1:14" x14ac:dyDescent="0.25">
      <c r="A3179" s="32">
        <v>2320</v>
      </c>
      <c r="B3179" s="32" t="s">
        <v>321</v>
      </c>
      <c r="C3179" s="32" t="s">
        <v>79</v>
      </c>
      <c r="D3179" s="32">
        <v>46268</v>
      </c>
      <c r="E3179" s="32" t="s">
        <v>2034</v>
      </c>
      <c r="F3179" s="32" t="e">
        <f>VLOOKUP(E3179,Grupo!A:B,2,0)</f>
        <v>#N/A</v>
      </c>
      <c r="G3179" s="32">
        <v>1</v>
      </c>
      <c r="H3179" s="32">
        <v>44705</v>
      </c>
      <c r="I3179" s="33">
        <v>42048</v>
      </c>
      <c r="J3179" s="32">
        <v>19153</v>
      </c>
      <c r="K3179" s="34">
        <v>26700</v>
      </c>
      <c r="L3179" s="32">
        <v>9403</v>
      </c>
      <c r="M3179" s="32" t="s">
        <v>79</v>
      </c>
      <c r="N3179" s="32" t="s">
        <v>1406</v>
      </c>
    </row>
    <row r="3180" spans="1:14" x14ac:dyDescent="0.25">
      <c r="A3180" s="32">
        <v>11210</v>
      </c>
      <c r="B3180" s="32" t="s">
        <v>3092</v>
      </c>
      <c r="C3180" s="32" t="s">
        <v>2</v>
      </c>
      <c r="D3180" s="32">
        <v>47412</v>
      </c>
      <c r="E3180" s="32" t="s">
        <v>2941</v>
      </c>
      <c r="F3180" s="32" t="str">
        <f>VLOOKUP(E3180,Grupo!A:B,2,0)</f>
        <v>_VM 2-8 m</v>
      </c>
      <c r="G3180" s="32">
        <v>1</v>
      </c>
      <c r="H3180" s="32">
        <v>44880</v>
      </c>
      <c r="I3180" s="33">
        <v>42048</v>
      </c>
      <c r="J3180" s="32">
        <v>19152</v>
      </c>
      <c r="K3180" s="34">
        <v>65993.899999999994</v>
      </c>
      <c r="L3180" s="32">
        <v>9384</v>
      </c>
      <c r="M3180" s="32" t="s">
        <v>2</v>
      </c>
      <c r="N3180" s="32" t="s">
        <v>1412</v>
      </c>
    </row>
    <row r="3181" spans="1:14" x14ac:dyDescent="0.25">
      <c r="A3181" s="32">
        <v>11210</v>
      </c>
      <c r="B3181" s="32" t="s">
        <v>3092</v>
      </c>
      <c r="C3181" s="32" t="s">
        <v>2</v>
      </c>
      <c r="D3181" s="32">
        <v>47412</v>
      </c>
      <c r="E3181" s="32" t="s">
        <v>2941</v>
      </c>
      <c r="F3181" s="32" t="str">
        <f>VLOOKUP(E3181,Grupo!A:B,2,0)</f>
        <v>_VM 2-8 m</v>
      </c>
      <c r="G3181" s="32">
        <v>1</v>
      </c>
      <c r="H3181" s="32">
        <v>44879</v>
      </c>
      <c r="I3181" s="33">
        <v>42048</v>
      </c>
      <c r="J3181" s="32">
        <v>19149</v>
      </c>
      <c r="K3181" s="34">
        <v>65993.88</v>
      </c>
      <c r="L3181" s="32">
        <v>9381</v>
      </c>
      <c r="M3181" s="32" t="s">
        <v>2</v>
      </c>
      <c r="N3181" s="32" t="s">
        <v>1412</v>
      </c>
    </row>
    <row r="3182" spans="1:14" x14ac:dyDescent="0.25">
      <c r="A3182" s="32">
        <v>11210</v>
      </c>
      <c r="B3182" s="32" t="s">
        <v>3092</v>
      </c>
      <c r="C3182" s="32" t="s">
        <v>2</v>
      </c>
      <c r="D3182" s="32">
        <v>47412</v>
      </c>
      <c r="E3182" s="32" t="s">
        <v>2941</v>
      </c>
      <c r="F3182" s="32" t="str">
        <f>VLOOKUP(E3182,Grupo!A:B,2,0)</f>
        <v>_VM 2-8 m</v>
      </c>
      <c r="G3182" s="32">
        <v>1</v>
      </c>
      <c r="H3182" s="32">
        <v>44877</v>
      </c>
      <c r="I3182" s="33">
        <v>42048</v>
      </c>
      <c r="J3182" s="32">
        <v>19150</v>
      </c>
      <c r="K3182" s="34">
        <v>65993.899999999994</v>
      </c>
      <c r="L3182" s="32">
        <v>9362</v>
      </c>
      <c r="M3182" s="32" t="s">
        <v>2</v>
      </c>
      <c r="N3182" s="32" t="s">
        <v>1412</v>
      </c>
    </row>
    <row r="3183" spans="1:14" x14ac:dyDescent="0.25">
      <c r="A3183" s="32">
        <v>11210</v>
      </c>
      <c r="B3183" s="32" t="s">
        <v>3092</v>
      </c>
      <c r="C3183" s="32" t="s">
        <v>2</v>
      </c>
      <c r="D3183" s="32">
        <v>47412</v>
      </c>
      <c r="E3183" s="32" t="s">
        <v>2941</v>
      </c>
      <c r="F3183" s="32" t="str">
        <f>VLOOKUP(E3183,Grupo!A:B,2,0)</f>
        <v>_VM 2-8 m</v>
      </c>
      <c r="G3183" s="32">
        <v>1</v>
      </c>
      <c r="H3183" s="32">
        <v>44878</v>
      </c>
      <c r="I3183" s="33">
        <v>42048</v>
      </c>
      <c r="J3183" s="32">
        <v>19151</v>
      </c>
      <c r="K3183" s="34">
        <v>65993.899999999994</v>
      </c>
      <c r="L3183" s="32">
        <v>9380</v>
      </c>
      <c r="M3183" s="32" t="s">
        <v>2</v>
      </c>
      <c r="N3183" s="32" t="s">
        <v>1412</v>
      </c>
    </row>
    <row r="3184" spans="1:14" x14ac:dyDescent="0.25">
      <c r="A3184" s="32">
        <v>1295</v>
      </c>
      <c r="B3184" s="32" t="s">
        <v>406</v>
      </c>
      <c r="C3184" s="32" t="s">
        <v>2</v>
      </c>
      <c r="D3184" s="32">
        <v>40757</v>
      </c>
      <c r="E3184" s="32" t="s">
        <v>1154</v>
      </c>
      <c r="F3184" s="32" t="str">
        <f>VLOOKUP(E3184,Grupo!A:B,2,0)</f>
        <v>_RX 0-11m</v>
      </c>
      <c r="G3184" s="32">
        <v>1</v>
      </c>
      <c r="H3184" s="32">
        <v>44993</v>
      </c>
      <c r="I3184" s="33">
        <v>42054</v>
      </c>
      <c r="J3184" s="32">
        <v>19169</v>
      </c>
      <c r="K3184" s="34">
        <v>88200</v>
      </c>
      <c r="L3184" s="32">
        <v>9355</v>
      </c>
      <c r="M3184" s="32" t="s">
        <v>2</v>
      </c>
      <c r="N3184" s="32" t="s">
        <v>1780</v>
      </c>
    </row>
    <row r="3185" spans="1:14" x14ac:dyDescent="0.25">
      <c r="A3185" s="32">
        <v>2698</v>
      </c>
      <c r="B3185" s="32" t="s">
        <v>3045</v>
      </c>
      <c r="C3185" s="32" t="s">
        <v>128</v>
      </c>
      <c r="D3185" s="32">
        <v>47412</v>
      </c>
      <c r="E3185" s="32" t="s">
        <v>2941</v>
      </c>
      <c r="F3185" s="32" t="str">
        <f>VLOOKUP(E3185,Grupo!A:B,2,0)</f>
        <v>_VM 2-8 m</v>
      </c>
      <c r="G3185" s="32">
        <v>1</v>
      </c>
      <c r="H3185" s="32">
        <v>44612</v>
      </c>
      <c r="I3185" s="33">
        <v>42055</v>
      </c>
      <c r="J3185" s="32">
        <v>19196</v>
      </c>
      <c r="K3185" s="34">
        <v>60700</v>
      </c>
      <c r="L3185" s="32">
        <v>9404</v>
      </c>
      <c r="M3185" s="32" t="s">
        <v>128</v>
      </c>
      <c r="N3185" s="32" t="s">
        <v>1391</v>
      </c>
    </row>
    <row r="3186" spans="1:14" x14ac:dyDescent="0.25">
      <c r="A3186" s="32">
        <v>2698</v>
      </c>
      <c r="B3186" s="32" t="s">
        <v>3045</v>
      </c>
      <c r="C3186" s="32" t="s">
        <v>128</v>
      </c>
      <c r="D3186" s="32">
        <v>47164</v>
      </c>
      <c r="E3186" s="32" t="s">
        <v>1955</v>
      </c>
      <c r="F3186" s="32" t="str">
        <f>VLOOKUP(E3186,Grupo!A:B,2,0)</f>
        <v>_TMX 06-10 m</v>
      </c>
      <c r="G3186" s="32">
        <v>1</v>
      </c>
      <c r="H3186" s="32">
        <v>45023</v>
      </c>
      <c r="I3186" s="33">
        <v>42055</v>
      </c>
      <c r="J3186" s="32">
        <v>19197</v>
      </c>
      <c r="K3186" s="34">
        <v>75082</v>
      </c>
      <c r="L3186" s="32">
        <v>9411</v>
      </c>
      <c r="M3186" s="32" t="s">
        <v>128</v>
      </c>
      <c r="N3186" s="32" t="s">
        <v>1391</v>
      </c>
    </row>
    <row r="3187" spans="1:14" x14ac:dyDescent="0.25">
      <c r="A3187" s="32">
        <v>7655</v>
      </c>
      <c r="B3187" s="32" t="s">
        <v>646</v>
      </c>
      <c r="C3187" s="32" t="s">
        <v>2</v>
      </c>
      <c r="D3187" s="32">
        <v>40757</v>
      </c>
      <c r="E3187" s="32" t="s">
        <v>1154</v>
      </c>
      <c r="F3187" s="32" t="str">
        <f>VLOOKUP(E3187,Grupo!A:B,2,0)</f>
        <v>_RX 0-11m</v>
      </c>
      <c r="G3187" s="32">
        <v>1</v>
      </c>
      <c r="H3187" s="32">
        <v>45078</v>
      </c>
      <c r="I3187" s="33">
        <v>42055</v>
      </c>
      <c r="J3187" s="32">
        <v>19180</v>
      </c>
      <c r="K3187" s="34">
        <v>92980</v>
      </c>
      <c r="L3187" s="32">
        <v>9370</v>
      </c>
      <c r="M3187" s="32" t="s">
        <v>2</v>
      </c>
      <c r="N3187" s="32" t="s">
        <v>3042</v>
      </c>
    </row>
    <row r="3188" spans="1:14" x14ac:dyDescent="0.25">
      <c r="A3188" s="32">
        <v>10706</v>
      </c>
      <c r="B3188" s="32" t="s">
        <v>2929</v>
      </c>
      <c r="C3188" s="32" t="s">
        <v>2</v>
      </c>
      <c r="D3188" s="32">
        <v>52005</v>
      </c>
      <c r="E3188" s="32" t="s">
        <v>3093</v>
      </c>
      <c r="F3188" s="32" t="e">
        <f>VLOOKUP(E3188,Grupo!A:B,2,0)</f>
        <v>#N/A</v>
      </c>
      <c r="G3188" s="32">
        <v>1</v>
      </c>
      <c r="H3188" s="32">
        <v>45402</v>
      </c>
      <c r="I3188" s="33">
        <v>42055</v>
      </c>
      <c r="J3188" s="32">
        <v>19181</v>
      </c>
      <c r="K3188" s="34">
        <v>150000</v>
      </c>
      <c r="L3188" s="32">
        <v>9379</v>
      </c>
      <c r="M3188" s="32" t="s">
        <v>2</v>
      </c>
      <c r="N3188" s="32" t="s">
        <v>1572</v>
      </c>
    </row>
    <row r="3189" spans="1:14" x14ac:dyDescent="0.25">
      <c r="A3189" s="32">
        <v>1295</v>
      </c>
      <c r="B3189" s="32" t="s">
        <v>406</v>
      </c>
      <c r="C3189" s="32" t="s">
        <v>2</v>
      </c>
      <c r="D3189" s="32">
        <v>47162</v>
      </c>
      <c r="E3189" s="32" t="s">
        <v>2023</v>
      </c>
      <c r="F3189" s="32" t="str">
        <f>VLOOKUP(E3189,Grupo!A:B,2,0)</f>
        <v>_TMX 06-10 m</v>
      </c>
      <c r="G3189" s="32">
        <v>1</v>
      </c>
      <c r="H3189" s="32">
        <v>44708</v>
      </c>
      <c r="I3189" s="33">
        <v>42059</v>
      </c>
      <c r="J3189" s="32">
        <v>19226</v>
      </c>
      <c r="K3189" s="34">
        <v>89700</v>
      </c>
      <c r="L3189" s="32">
        <v>9385</v>
      </c>
      <c r="M3189" s="32" t="s">
        <v>2</v>
      </c>
      <c r="N3189" s="32" t="s">
        <v>1461</v>
      </c>
    </row>
    <row r="3190" spans="1:14" x14ac:dyDescent="0.25">
      <c r="A3190" s="32">
        <v>11015</v>
      </c>
      <c r="B3190" s="32" t="s">
        <v>2279</v>
      </c>
      <c r="C3190" s="32" t="s">
        <v>15</v>
      </c>
      <c r="D3190" s="32">
        <v>50908</v>
      </c>
      <c r="E3190" s="32" t="s">
        <v>3006</v>
      </c>
      <c r="F3190" s="32" t="str">
        <f>VLOOKUP(E3190,Grupo!A:B,2,0)</f>
        <v>_Feeder_SC</v>
      </c>
      <c r="G3190" s="32">
        <v>1</v>
      </c>
      <c r="H3190" s="32">
        <v>44484</v>
      </c>
      <c r="I3190" s="33">
        <v>42059</v>
      </c>
      <c r="J3190" s="32">
        <v>19224</v>
      </c>
      <c r="K3190" s="34">
        <v>45500</v>
      </c>
      <c r="L3190" s="32">
        <v>9406</v>
      </c>
      <c r="M3190" s="32" t="s">
        <v>15</v>
      </c>
      <c r="N3190" s="32" t="s">
        <v>1834</v>
      </c>
    </row>
    <row r="3191" spans="1:14" x14ac:dyDescent="0.25">
      <c r="A3191" s="32">
        <v>10727</v>
      </c>
      <c r="B3191" s="32" t="s">
        <v>1859</v>
      </c>
      <c r="C3191" s="32" t="s">
        <v>2</v>
      </c>
      <c r="D3191" s="32">
        <v>50908</v>
      </c>
      <c r="E3191" s="32" t="s">
        <v>3006</v>
      </c>
      <c r="F3191" s="32" t="str">
        <f>VLOOKUP(E3191,Grupo!A:B,2,0)</f>
        <v>_Feeder_SC</v>
      </c>
      <c r="G3191" s="32">
        <v>1</v>
      </c>
      <c r="H3191" s="32">
        <v>44491</v>
      </c>
      <c r="I3191" s="33">
        <v>42061</v>
      </c>
      <c r="J3191" s="32">
        <v>19258</v>
      </c>
      <c r="K3191" s="34">
        <v>40070</v>
      </c>
      <c r="L3191" s="32">
        <v>9327</v>
      </c>
      <c r="M3191" s="32" t="s">
        <v>2</v>
      </c>
      <c r="N3191" s="32" t="s">
        <v>1301</v>
      </c>
    </row>
    <row r="3192" spans="1:14" x14ac:dyDescent="0.25">
      <c r="A3192" s="32">
        <v>1179</v>
      </c>
      <c r="B3192" s="32" t="s">
        <v>908</v>
      </c>
      <c r="C3192" s="32" t="s">
        <v>4</v>
      </c>
      <c r="D3192" s="32">
        <v>47083</v>
      </c>
      <c r="E3192" s="32" t="s">
        <v>3101</v>
      </c>
      <c r="F3192" s="32" t="e">
        <f>VLOOKUP(E3192,Grupo!A:B,2,0)</f>
        <v>#N/A</v>
      </c>
      <c r="G3192" s="32">
        <v>1</v>
      </c>
      <c r="H3192" s="32">
        <v>45225</v>
      </c>
      <c r="I3192" s="33">
        <v>42066</v>
      </c>
      <c r="J3192" s="32">
        <v>19307</v>
      </c>
      <c r="K3192" s="34">
        <v>112400.86</v>
      </c>
      <c r="L3192" s="32">
        <v>9422</v>
      </c>
      <c r="M3192" s="32" t="s">
        <v>4</v>
      </c>
      <c r="N3192" s="32" t="s">
        <v>1219</v>
      </c>
    </row>
    <row r="3193" spans="1:14" x14ac:dyDescent="0.25">
      <c r="A3193" s="32">
        <v>9971</v>
      </c>
      <c r="B3193" s="32" t="s">
        <v>1036</v>
      </c>
      <c r="C3193" s="32" t="s">
        <v>4</v>
      </c>
      <c r="D3193" s="32">
        <v>47162</v>
      </c>
      <c r="E3193" s="32" t="s">
        <v>3102</v>
      </c>
      <c r="F3193" s="32" t="e">
        <f>VLOOKUP(E3193,Grupo!A:B,2,0)</f>
        <v>#N/A</v>
      </c>
      <c r="G3193" s="32">
        <v>1</v>
      </c>
      <c r="H3193" s="32">
        <v>44591</v>
      </c>
      <c r="I3193" s="33">
        <v>42066</v>
      </c>
      <c r="J3193" s="32">
        <v>19296</v>
      </c>
      <c r="K3193" s="34">
        <v>97200</v>
      </c>
      <c r="L3193" s="32">
        <v>9365</v>
      </c>
      <c r="M3193" s="32" t="s">
        <v>4</v>
      </c>
      <c r="N3193" s="32" t="s">
        <v>1794</v>
      </c>
    </row>
    <row r="3194" spans="1:14" x14ac:dyDescent="0.25">
      <c r="A3194" s="32">
        <v>10103</v>
      </c>
      <c r="B3194" s="32" t="s">
        <v>853</v>
      </c>
      <c r="C3194" s="32" t="s">
        <v>15</v>
      </c>
      <c r="D3194" s="32">
        <v>40757</v>
      </c>
      <c r="E3194" s="32" t="s">
        <v>1154</v>
      </c>
      <c r="F3194" s="32" t="str">
        <f>VLOOKUP(E3194,Grupo!A:B,2,0)</f>
        <v>_RX 0-11m</v>
      </c>
      <c r="G3194" s="32">
        <v>1</v>
      </c>
      <c r="H3194" s="32">
        <v>44545</v>
      </c>
      <c r="I3194" s="33">
        <v>42066</v>
      </c>
      <c r="J3194" s="32">
        <v>19293</v>
      </c>
      <c r="K3194" s="34">
        <v>103240.65</v>
      </c>
      <c r="L3194" s="32">
        <v>9297</v>
      </c>
      <c r="M3194" s="32" t="s">
        <v>15</v>
      </c>
      <c r="N3194" s="32" t="s">
        <v>1698</v>
      </c>
    </row>
    <row r="3195" spans="1:14" x14ac:dyDescent="0.25">
      <c r="A3195" s="32">
        <v>10103</v>
      </c>
      <c r="B3195" s="32" t="s">
        <v>853</v>
      </c>
      <c r="C3195" s="32" t="s">
        <v>15</v>
      </c>
      <c r="D3195" s="32">
        <v>33790</v>
      </c>
      <c r="E3195" s="32" t="s">
        <v>1176</v>
      </c>
      <c r="F3195" s="32" t="str">
        <f>VLOOKUP(E3195,Grupo!A:B,2,0)</f>
        <v>_Colhedoras</v>
      </c>
      <c r="G3195" s="32">
        <v>1</v>
      </c>
      <c r="H3195" s="32">
        <v>44548</v>
      </c>
      <c r="I3195" s="33">
        <v>42066</v>
      </c>
      <c r="J3195" s="32">
        <v>19294</v>
      </c>
      <c r="K3195" s="34">
        <v>48732.22</v>
      </c>
      <c r="L3195" s="32">
        <v>8969</v>
      </c>
      <c r="M3195" s="32" t="s">
        <v>15</v>
      </c>
      <c r="N3195" s="32" t="s">
        <v>1698</v>
      </c>
    </row>
    <row r="3196" spans="1:14" x14ac:dyDescent="0.25">
      <c r="A3196" s="32">
        <v>10175</v>
      </c>
      <c r="B3196" s="32" t="s">
        <v>866</v>
      </c>
      <c r="C3196" s="32" t="s">
        <v>79</v>
      </c>
      <c r="D3196" s="32">
        <v>47354</v>
      </c>
      <c r="E3196" s="32" t="s">
        <v>3103</v>
      </c>
      <c r="F3196" s="32" t="e">
        <f>VLOOKUP(E3196,Grupo!A:B,2,0)</f>
        <v>#N/A</v>
      </c>
      <c r="G3196" s="32">
        <v>1</v>
      </c>
      <c r="H3196" s="32">
        <v>44868</v>
      </c>
      <c r="I3196" s="33">
        <v>42066</v>
      </c>
      <c r="J3196" s="32">
        <v>19306</v>
      </c>
      <c r="K3196" s="34">
        <v>62804.9</v>
      </c>
      <c r="L3196" s="32">
        <v>9420</v>
      </c>
      <c r="M3196" s="32" t="s">
        <v>79</v>
      </c>
      <c r="N3196" s="32" t="s">
        <v>1704</v>
      </c>
    </row>
    <row r="3197" spans="1:14" x14ac:dyDescent="0.25">
      <c r="A3197" s="32">
        <v>10175</v>
      </c>
      <c r="B3197" s="32" t="s">
        <v>866</v>
      </c>
      <c r="C3197" s="32" t="s">
        <v>79</v>
      </c>
      <c r="D3197" s="32">
        <v>46986</v>
      </c>
      <c r="E3197" s="32" t="s">
        <v>3107</v>
      </c>
      <c r="F3197" s="32" t="e">
        <f>VLOOKUP(E3197,Grupo!A:B,2,0)</f>
        <v>#N/A</v>
      </c>
      <c r="G3197" s="32">
        <v>1</v>
      </c>
      <c r="H3197" s="32">
        <v>44830</v>
      </c>
      <c r="I3197" s="33">
        <v>42066</v>
      </c>
      <c r="J3197" s="32">
        <v>19305</v>
      </c>
      <c r="K3197" s="34">
        <v>84139.57</v>
      </c>
      <c r="L3197" s="32">
        <v>9413</v>
      </c>
      <c r="M3197" s="32" t="s">
        <v>79</v>
      </c>
      <c r="N3197" s="32" t="s">
        <v>1704</v>
      </c>
    </row>
    <row r="3198" spans="1:14" x14ac:dyDescent="0.25">
      <c r="A3198" s="32">
        <v>1295</v>
      </c>
      <c r="B3198" s="32" t="s">
        <v>406</v>
      </c>
      <c r="C3198" s="32" t="s">
        <v>2</v>
      </c>
      <c r="D3198" s="32">
        <v>40526</v>
      </c>
      <c r="E3198" s="32" t="s">
        <v>1151</v>
      </c>
      <c r="F3198" s="32" t="str">
        <f>VLOOKUP(E3198,Grupo!A:B,2,0)</f>
        <v>_RX 0-11m</v>
      </c>
      <c r="G3198" s="32">
        <v>1</v>
      </c>
      <c r="H3198" s="32">
        <v>45235</v>
      </c>
      <c r="I3198" s="33">
        <v>42067</v>
      </c>
      <c r="J3198" s="32">
        <v>19309</v>
      </c>
      <c r="K3198" s="34">
        <v>115860</v>
      </c>
      <c r="L3198" s="32">
        <v>9399</v>
      </c>
      <c r="M3198" s="32" t="s">
        <v>2</v>
      </c>
      <c r="N3198" s="32" t="s">
        <v>1780</v>
      </c>
    </row>
    <row r="3199" spans="1:14" x14ac:dyDescent="0.25">
      <c r="A3199" s="32">
        <v>11190</v>
      </c>
      <c r="B3199" s="32" t="s">
        <v>3095</v>
      </c>
      <c r="C3199" s="32" t="s">
        <v>67</v>
      </c>
      <c r="D3199" s="32">
        <v>50908</v>
      </c>
      <c r="E3199" s="32" t="s">
        <v>3006</v>
      </c>
      <c r="F3199" s="32" t="str">
        <f>VLOOKUP(E3199,Grupo!A:B,2,0)</f>
        <v>_Feeder_SC</v>
      </c>
      <c r="G3199" s="32">
        <v>1</v>
      </c>
      <c r="H3199" s="32">
        <v>44606</v>
      </c>
      <c r="I3199" s="33">
        <v>42067</v>
      </c>
      <c r="J3199" s="32">
        <v>19327</v>
      </c>
      <c r="K3199" s="34">
        <v>60050</v>
      </c>
      <c r="L3199" s="32">
        <v>9419</v>
      </c>
      <c r="M3199" s="32" t="s">
        <v>67</v>
      </c>
      <c r="N3199" s="32" t="s">
        <v>3096</v>
      </c>
    </row>
    <row r="3200" spans="1:14" x14ac:dyDescent="0.25">
      <c r="A3200" s="32">
        <v>11190</v>
      </c>
      <c r="B3200" s="32" t="s">
        <v>3095</v>
      </c>
      <c r="C3200" s="32" t="s">
        <v>67</v>
      </c>
      <c r="D3200" s="32">
        <v>50908</v>
      </c>
      <c r="E3200" s="32" t="s">
        <v>3006</v>
      </c>
      <c r="F3200" s="32" t="str">
        <f>VLOOKUP(E3200,Grupo!A:B,2,0)</f>
        <v>_Feeder_SC</v>
      </c>
      <c r="G3200" s="32">
        <v>1</v>
      </c>
      <c r="H3200" s="32">
        <v>44607</v>
      </c>
      <c r="I3200" s="33">
        <v>42067</v>
      </c>
      <c r="J3200" s="32">
        <v>19326</v>
      </c>
      <c r="K3200" s="34">
        <v>60050</v>
      </c>
      <c r="L3200" s="32">
        <v>9421</v>
      </c>
      <c r="M3200" s="32" t="s">
        <v>67</v>
      </c>
      <c r="N3200" s="32" t="s">
        <v>3096</v>
      </c>
    </row>
    <row r="3201" spans="1:14" x14ac:dyDescent="0.25">
      <c r="A3201" s="32">
        <v>11190</v>
      </c>
      <c r="B3201" s="32" t="s">
        <v>3095</v>
      </c>
      <c r="C3201" s="32" t="s">
        <v>67</v>
      </c>
      <c r="D3201" s="32">
        <v>50908</v>
      </c>
      <c r="E3201" s="32" t="s">
        <v>3006</v>
      </c>
      <c r="F3201" s="32" t="str">
        <f>VLOOKUP(E3201,Grupo!A:B,2,0)</f>
        <v>_Feeder_SC</v>
      </c>
      <c r="G3201" s="32">
        <v>1</v>
      </c>
      <c r="H3201" s="32">
        <v>44604</v>
      </c>
      <c r="I3201" s="33">
        <v>42067</v>
      </c>
      <c r="J3201" s="32">
        <v>19325</v>
      </c>
      <c r="K3201" s="34">
        <v>60050</v>
      </c>
      <c r="L3201" s="32">
        <v>9414</v>
      </c>
      <c r="M3201" s="32" t="s">
        <v>67</v>
      </c>
      <c r="N3201" s="32" t="s">
        <v>3096</v>
      </c>
    </row>
    <row r="3202" spans="1:14" x14ac:dyDescent="0.25">
      <c r="A3202" s="32">
        <v>11190</v>
      </c>
      <c r="B3202" s="32" t="s">
        <v>3095</v>
      </c>
      <c r="C3202" s="32" t="s">
        <v>67</v>
      </c>
      <c r="D3202" s="32">
        <v>50908</v>
      </c>
      <c r="E3202" s="32" t="s">
        <v>3006</v>
      </c>
      <c r="F3202" s="32" t="str">
        <f>VLOOKUP(E3202,Grupo!A:B,2,0)</f>
        <v>_Feeder_SC</v>
      </c>
      <c r="G3202" s="32">
        <v>1</v>
      </c>
      <c r="H3202" s="32">
        <v>44602</v>
      </c>
      <c r="I3202" s="33">
        <v>42067</v>
      </c>
      <c r="J3202" s="32">
        <v>19324</v>
      </c>
      <c r="K3202" s="34">
        <v>60050</v>
      </c>
      <c r="L3202" s="32">
        <v>9409</v>
      </c>
      <c r="M3202" s="32" t="s">
        <v>67</v>
      </c>
      <c r="N3202" s="32" t="s">
        <v>3096</v>
      </c>
    </row>
    <row r="3203" spans="1:14" x14ac:dyDescent="0.25">
      <c r="A3203" s="32">
        <v>11204</v>
      </c>
      <c r="B3203" s="32" t="s">
        <v>3094</v>
      </c>
      <c r="C3203" s="32" t="s">
        <v>55</v>
      </c>
      <c r="D3203" s="32">
        <v>47083</v>
      </c>
      <c r="E3203" s="32" t="s">
        <v>3101</v>
      </c>
      <c r="F3203" s="32" t="e">
        <f>VLOOKUP(E3203,Grupo!A:B,2,0)</f>
        <v>#N/A</v>
      </c>
      <c r="G3203" s="32">
        <v>1</v>
      </c>
      <c r="H3203" s="32">
        <v>44812</v>
      </c>
      <c r="I3203" s="33">
        <v>42067</v>
      </c>
      <c r="J3203" s="32">
        <v>19323</v>
      </c>
      <c r="K3203" s="34">
        <v>139000</v>
      </c>
      <c r="L3203" s="32">
        <v>9392</v>
      </c>
      <c r="M3203" s="32" t="s">
        <v>55</v>
      </c>
      <c r="N3203" s="32" t="s">
        <v>1527</v>
      </c>
    </row>
    <row r="3204" spans="1:14" x14ac:dyDescent="0.25">
      <c r="A3204" s="32">
        <v>880</v>
      </c>
      <c r="B3204" s="32" t="s">
        <v>215</v>
      </c>
      <c r="C3204" s="32" t="s">
        <v>4</v>
      </c>
      <c r="D3204" s="32">
        <v>37711</v>
      </c>
      <c r="E3204" s="32" t="s">
        <v>1167</v>
      </c>
      <c r="F3204" s="32" t="str">
        <f>VLOOKUP(E3204,Grupo!A:B,2,0)</f>
        <v>_Distribuidor_Ester</v>
      </c>
      <c r="G3204" s="32">
        <v>1</v>
      </c>
      <c r="H3204" s="32">
        <v>44819</v>
      </c>
      <c r="I3204" s="33">
        <v>42068</v>
      </c>
      <c r="J3204" s="32">
        <v>19338</v>
      </c>
      <c r="K3204" s="34">
        <v>92976</v>
      </c>
      <c r="L3204" s="32">
        <v>9429</v>
      </c>
      <c r="M3204" s="32" t="s">
        <v>4</v>
      </c>
      <c r="N3204" s="32" t="s">
        <v>1259</v>
      </c>
    </row>
    <row r="3205" spans="1:14" x14ac:dyDescent="0.25">
      <c r="A3205" s="32">
        <v>10695</v>
      </c>
      <c r="B3205" s="32" t="s">
        <v>1099</v>
      </c>
      <c r="C3205" s="32" t="s">
        <v>1</v>
      </c>
      <c r="D3205" s="32">
        <v>50908</v>
      </c>
      <c r="E3205" s="32" t="s">
        <v>3006</v>
      </c>
      <c r="F3205" s="32" t="str">
        <f>VLOOKUP(E3205,Grupo!A:B,2,0)</f>
        <v>_Feeder_SC</v>
      </c>
      <c r="G3205" s="32">
        <v>1</v>
      </c>
      <c r="H3205" s="32">
        <v>44872</v>
      </c>
      <c r="I3205" s="33">
        <v>42068</v>
      </c>
      <c r="J3205" s="32">
        <v>19345</v>
      </c>
      <c r="K3205" s="34">
        <v>47866</v>
      </c>
      <c r="L3205" s="32">
        <v>9431</v>
      </c>
      <c r="M3205" s="32" t="s">
        <v>1</v>
      </c>
      <c r="N3205" s="32" t="s">
        <v>1278</v>
      </c>
    </row>
    <row r="3206" spans="1:14" x14ac:dyDescent="0.25">
      <c r="A3206" s="32">
        <v>2698</v>
      </c>
      <c r="B3206" s="32" t="s">
        <v>3045</v>
      </c>
      <c r="C3206" s="32" t="s">
        <v>128</v>
      </c>
      <c r="D3206" s="32">
        <v>46268</v>
      </c>
      <c r="E3206" s="32" t="s">
        <v>2979</v>
      </c>
      <c r="F3206" s="32" t="str">
        <f>VLOOKUP(E3206,Grupo!A:B,2,0)</f>
        <v>_Colhedoras</v>
      </c>
      <c r="G3206" s="32">
        <v>1</v>
      </c>
      <c r="H3206" s="32">
        <v>44611</v>
      </c>
      <c r="I3206" s="33">
        <v>42069</v>
      </c>
      <c r="J3206" s="32">
        <v>19364</v>
      </c>
      <c r="K3206" s="34">
        <v>27700</v>
      </c>
      <c r="L3206" s="32">
        <v>9433</v>
      </c>
      <c r="M3206" s="32" t="s">
        <v>128</v>
      </c>
      <c r="N3206" s="32" t="s">
        <v>1391</v>
      </c>
    </row>
    <row r="3207" spans="1:14" x14ac:dyDescent="0.25">
      <c r="A3207" s="32">
        <v>10103</v>
      </c>
      <c r="B3207" s="32" t="s">
        <v>853</v>
      </c>
      <c r="C3207" s="32" t="s">
        <v>15</v>
      </c>
      <c r="D3207" s="32">
        <v>45392</v>
      </c>
      <c r="E3207" s="32" t="s">
        <v>3104</v>
      </c>
      <c r="F3207" s="32" t="e">
        <f>VLOOKUP(E3207,Grupo!A:B,2,0)</f>
        <v>#N/A</v>
      </c>
      <c r="G3207" s="32">
        <v>1</v>
      </c>
      <c r="H3207" s="32">
        <v>44557</v>
      </c>
      <c r="I3207" s="33">
        <v>42069</v>
      </c>
      <c r="J3207" s="32">
        <v>19365</v>
      </c>
      <c r="K3207" s="34">
        <v>141536</v>
      </c>
      <c r="L3207" s="32">
        <v>9390</v>
      </c>
      <c r="M3207" s="32" t="s">
        <v>15</v>
      </c>
      <c r="N3207" s="32" t="s">
        <v>1834</v>
      </c>
    </row>
    <row r="3208" spans="1:14" x14ac:dyDescent="0.25">
      <c r="A3208" s="32">
        <v>10869</v>
      </c>
      <c r="B3208" s="32" t="s">
        <v>1889</v>
      </c>
      <c r="C3208" s="32" t="s">
        <v>55</v>
      </c>
      <c r="D3208" s="32">
        <v>47162</v>
      </c>
      <c r="E3208" s="32" t="s">
        <v>3102</v>
      </c>
      <c r="F3208" s="32" t="e">
        <f>VLOOKUP(E3208,Grupo!A:B,2,0)</f>
        <v>#N/A</v>
      </c>
      <c r="G3208" s="32">
        <v>1</v>
      </c>
      <c r="H3208" s="32">
        <v>45252</v>
      </c>
      <c r="I3208" s="33">
        <v>42069</v>
      </c>
      <c r="J3208" s="32">
        <v>19353</v>
      </c>
      <c r="K3208" s="34">
        <v>103729</v>
      </c>
      <c r="L3208" s="32">
        <v>9435</v>
      </c>
      <c r="M3208" s="32" t="s">
        <v>55</v>
      </c>
      <c r="N3208" s="32" t="s">
        <v>1331</v>
      </c>
    </row>
    <row r="3209" spans="1:14" x14ac:dyDescent="0.25">
      <c r="A3209" s="32">
        <v>10869</v>
      </c>
      <c r="B3209" s="32" t="s">
        <v>1889</v>
      </c>
      <c r="C3209" s="32" t="s">
        <v>55</v>
      </c>
      <c r="D3209" s="32">
        <v>46231</v>
      </c>
      <c r="E3209" s="32" t="s">
        <v>1854</v>
      </c>
      <c r="F3209" s="32" t="str">
        <f>VLOOKUP(E3209,Grupo!A:B,2,0)</f>
        <v>_Colhedoras</v>
      </c>
      <c r="G3209" s="32">
        <v>1</v>
      </c>
      <c r="H3209" s="32">
        <v>44136</v>
      </c>
      <c r="I3209" s="33">
        <v>42069</v>
      </c>
      <c r="J3209" s="32">
        <v>19354</v>
      </c>
      <c r="K3209" s="34">
        <v>32017</v>
      </c>
      <c r="L3209" s="32">
        <v>9376</v>
      </c>
      <c r="M3209" s="32" t="s">
        <v>55</v>
      </c>
      <c r="N3209" s="32" t="s">
        <v>1331</v>
      </c>
    </row>
    <row r="3210" spans="1:14" x14ac:dyDescent="0.25">
      <c r="A3210" s="32">
        <v>11189</v>
      </c>
      <c r="B3210" s="32" t="s">
        <v>3097</v>
      </c>
      <c r="C3210" s="32" t="s">
        <v>67</v>
      </c>
      <c r="D3210" s="32">
        <v>50908</v>
      </c>
      <c r="E3210" s="32" t="s">
        <v>3006</v>
      </c>
      <c r="F3210" s="32" t="str">
        <f>VLOOKUP(E3210,Grupo!A:B,2,0)</f>
        <v>_Feeder_SC</v>
      </c>
      <c r="G3210" s="32">
        <v>1</v>
      </c>
      <c r="H3210" s="32">
        <v>44603</v>
      </c>
      <c r="I3210" s="33">
        <v>42069</v>
      </c>
      <c r="J3210" s="32">
        <v>19358</v>
      </c>
      <c r="K3210" s="34">
        <v>60050</v>
      </c>
      <c r="L3210" s="32">
        <v>9410</v>
      </c>
      <c r="M3210" s="32" t="s">
        <v>67</v>
      </c>
      <c r="N3210" s="32" t="s">
        <v>3098</v>
      </c>
    </row>
    <row r="3211" spans="1:14" x14ac:dyDescent="0.25">
      <c r="A3211" s="32">
        <v>11189</v>
      </c>
      <c r="B3211" s="32" t="s">
        <v>3097</v>
      </c>
      <c r="C3211" s="32" t="s">
        <v>67</v>
      </c>
      <c r="D3211" s="32">
        <v>50908</v>
      </c>
      <c r="E3211" s="32" t="s">
        <v>3006</v>
      </c>
      <c r="F3211" s="32" t="str">
        <f>VLOOKUP(E3211,Grupo!A:B,2,0)</f>
        <v>_Feeder_SC</v>
      </c>
      <c r="G3211" s="32">
        <v>1</v>
      </c>
      <c r="H3211" s="32">
        <v>44605</v>
      </c>
      <c r="I3211" s="33">
        <v>42069</v>
      </c>
      <c r="J3211" s="32">
        <v>19360</v>
      </c>
      <c r="K3211" s="34">
        <v>60050</v>
      </c>
      <c r="L3211" s="32">
        <v>9415</v>
      </c>
      <c r="M3211" s="32" t="s">
        <v>67</v>
      </c>
      <c r="N3211" s="32" t="s">
        <v>3098</v>
      </c>
    </row>
    <row r="3212" spans="1:14" x14ac:dyDescent="0.25">
      <c r="A3212" s="32">
        <v>11189</v>
      </c>
      <c r="B3212" s="32" t="s">
        <v>3097</v>
      </c>
      <c r="C3212" s="32" t="s">
        <v>67</v>
      </c>
      <c r="D3212" s="32">
        <v>50908</v>
      </c>
      <c r="E3212" s="32" t="s">
        <v>3006</v>
      </c>
      <c r="F3212" s="32" t="str">
        <f>VLOOKUP(E3212,Grupo!A:B,2,0)</f>
        <v>_Feeder_SC</v>
      </c>
      <c r="G3212" s="32">
        <v>1</v>
      </c>
      <c r="H3212" s="32">
        <v>44608</v>
      </c>
      <c r="I3212" s="33">
        <v>42069</v>
      </c>
      <c r="J3212" s="32">
        <v>19359</v>
      </c>
      <c r="K3212" s="34">
        <v>60050</v>
      </c>
      <c r="L3212" s="32">
        <v>9427</v>
      </c>
      <c r="M3212" s="32" t="s">
        <v>67</v>
      </c>
      <c r="N3212" s="32" t="s">
        <v>3098</v>
      </c>
    </row>
    <row r="3213" spans="1:14" x14ac:dyDescent="0.25">
      <c r="A3213" s="32">
        <v>10103</v>
      </c>
      <c r="B3213" s="32" t="s">
        <v>853</v>
      </c>
      <c r="C3213" s="32" t="s">
        <v>15</v>
      </c>
      <c r="D3213" s="32">
        <v>50908</v>
      </c>
      <c r="E3213" s="32" t="s">
        <v>3006</v>
      </c>
      <c r="F3213" s="32" t="str">
        <f>VLOOKUP(E3213,Grupo!A:B,2,0)</f>
        <v>_Feeder_SC</v>
      </c>
      <c r="G3213" s="32">
        <v>1</v>
      </c>
      <c r="H3213" s="32">
        <v>44485</v>
      </c>
      <c r="I3213" s="33">
        <v>42072</v>
      </c>
      <c r="J3213" s="32">
        <v>19377</v>
      </c>
      <c r="K3213" s="34">
        <v>44995.27</v>
      </c>
      <c r="L3213" s="32">
        <v>9387</v>
      </c>
      <c r="M3213" s="32" t="s">
        <v>15</v>
      </c>
      <c r="N3213" s="32" t="s">
        <v>1698</v>
      </c>
    </row>
    <row r="3214" spans="1:14" x14ac:dyDescent="0.25">
      <c r="A3214" s="32">
        <v>10103</v>
      </c>
      <c r="B3214" s="32" t="s">
        <v>853</v>
      </c>
      <c r="C3214" s="32" t="s">
        <v>15</v>
      </c>
      <c r="D3214" s="32">
        <v>40757</v>
      </c>
      <c r="E3214" s="32" t="s">
        <v>1154</v>
      </c>
      <c r="F3214" s="32" t="str">
        <f>VLOOKUP(E3214,Grupo!A:B,2,0)</f>
        <v>_RX 0-11m</v>
      </c>
      <c r="G3214" s="32">
        <v>1</v>
      </c>
      <c r="H3214" s="32">
        <v>44593</v>
      </c>
      <c r="I3214" s="33">
        <v>42072</v>
      </c>
      <c r="J3214" s="32">
        <v>19376</v>
      </c>
      <c r="K3214" s="34">
        <v>103240</v>
      </c>
      <c r="L3214" s="32">
        <v>9372</v>
      </c>
      <c r="M3214" s="32" t="s">
        <v>15</v>
      </c>
      <c r="N3214" s="32" t="s">
        <v>1834</v>
      </c>
    </row>
    <row r="3215" spans="1:14" x14ac:dyDescent="0.25">
      <c r="A3215" s="32">
        <v>9926</v>
      </c>
      <c r="B3215" s="32" t="s">
        <v>1115</v>
      </c>
      <c r="C3215" s="32" t="s">
        <v>10</v>
      </c>
      <c r="D3215" s="32">
        <v>40526</v>
      </c>
      <c r="E3215" s="32" t="s">
        <v>1151</v>
      </c>
      <c r="F3215" s="32" t="str">
        <f>VLOOKUP(E3215,Grupo!A:B,2,0)</f>
        <v>_RX 0-11m</v>
      </c>
      <c r="G3215" s="32">
        <v>1</v>
      </c>
      <c r="H3215" s="32">
        <v>43891</v>
      </c>
      <c r="I3215" s="33">
        <v>42073</v>
      </c>
      <c r="J3215" s="32">
        <v>19388</v>
      </c>
      <c r="K3215" s="34">
        <v>133450</v>
      </c>
      <c r="L3215" s="32">
        <v>9298</v>
      </c>
      <c r="M3215" s="32" t="s">
        <v>10</v>
      </c>
      <c r="N3215" s="32" t="s">
        <v>1840</v>
      </c>
    </row>
    <row r="3216" spans="1:14" x14ac:dyDescent="0.25">
      <c r="A3216" s="32">
        <v>9926</v>
      </c>
      <c r="B3216" s="32" t="s">
        <v>1115</v>
      </c>
      <c r="C3216" s="32" t="s">
        <v>10</v>
      </c>
      <c r="D3216" s="32">
        <v>40526</v>
      </c>
      <c r="E3216" s="32" t="s">
        <v>1151</v>
      </c>
      <c r="F3216" s="32" t="str">
        <f>VLOOKUP(E3216,Grupo!A:B,2,0)</f>
        <v>_RX 0-11m</v>
      </c>
      <c r="G3216" s="32">
        <v>1</v>
      </c>
      <c r="H3216" s="32">
        <v>43892</v>
      </c>
      <c r="I3216" s="33">
        <v>42073</v>
      </c>
      <c r="J3216" s="32">
        <v>19390</v>
      </c>
      <c r="K3216" s="34">
        <v>133450</v>
      </c>
      <c r="L3216" s="32">
        <v>9294</v>
      </c>
      <c r="M3216" s="32" t="s">
        <v>10</v>
      </c>
      <c r="N3216" s="32" t="s">
        <v>1840</v>
      </c>
    </row>
    <row r="3217" spans="1:14" x14ac:dyDescent="0.25">
      <c r="A3217" s="32">
        <v>10711</v>
      </c>
      <c r="B3217" s="32" t="s">
        <v>1098</v>
      </c>
      <c r="C3217" s="32" t="s">
        <v>29</v>
      </c>
      <c r="D3217" s="32">
        <v>46268</v>
      </c>
      <c r="E3217" s="32" t="s">
        <v>2979</v>
      </c>
      <c r="F3217" s="32" t="str">
        <f>VLOOKUP(E3217,Grupo!A:B,2,0)</f>
        <v>_Colhedoras</v>
      </c>
      <c r="G3217" s="32">
        <v>1</v>
      </c>
      <c r="H3217" s="32">
        <v>44706</v>
      </c>
      <c r="I3217" s="33">
        <v>42073</v>
      </c>
      <c r="J3217" s="32">
        <v>19385</v>
      </c>
      <c r="K3217" s="34">
        <v>27214</v>
      </c>
      <c r="L3217" s="32">
        <v>9437</v>
      </c>
      <c r="M3217" s="32" t="s">
        <v>29</v>
      </c>
      <c r="N3217" s="32" t="s">
        <v>1828</v>
      </c>
    </row>
    <row r="3218" spans="1:14" x14ac:dyDescent="0.25">
      <c r="A3218" s="32">
        <v>10958</v>
      </c>
      <c r="B3218" s="32" t="s">
        <v>1942</v>
      </c>
      <c r="C3218" s="32" t="s">
        <v>15</v>
      </c>
      <c r="D3218" s="32">
        <v>50908</v>
      </c>
      <c r="E3218" s="32" t="s">
        <v>3006</v>
      </c>
      <c r="F3218" s="32" t="str">
        <f>VLOOKUP(E3218,Grupo!A:B,2,0)</f>
        <v>_Feeder_SC</v>
      </c>
      <c r="G3218" s="32">
        <v>1</v>
      </c>
      <c r="H3218" s="32">
        <v>44488</v>
      </c>
      <c r="I3218" s="33">
        <v>42073</v>
      </c>
      <c r="J3218" s="32">
        <v>19386</v>
      </c>
      <c r="K3218" s="34">
        <v>40300</v>
      </c>
      <c r="L3218" s="32">
        <v>9307</v>
      </c>
      <c r="M3218" s="32" t="s">
        <v>15</v>
      </c>
      <c r="N3218" s="32" t="s">
        <v>1802</v>
      </c>
    </row>
    <row r="3219" spans="1:14" x14ac:dyDescent="0.25">
      <c r="A3219" s="32">
        <v>11217</v>
      </c>
      <c r="B3219" s="32" t="s">
        <v>3080</v>
      </c>
      <c r="C3219" s="32" t="s">
        <v>175</v>
      </c>
      <c r="D3219" s="32">
        <v>46268</v>
      </c>
      <c r="E3219" s="32" t="s">
        <v>2979</v>
      </c>
      <c r="F3219" s="32" t="str">
        <f>VLOOKUP(E3219,Grupo!A:B,2,0)</f>
        <v>_Colhedoras</v>
      </c>
      <c r="G3219" s="32">
        <v>1</v>
      </c>
      <c r="H3219" s="32">
        <v>45594</v>
      </c>
      <c r="I3219" s="33">
        <v>42073</v>
      </c>
      <c r="J3219" s="32">
        <v>19378</v>
      </c>
      <c r="K3219" s="34">
        <v>30260.19</v>
      </c>
      <c r="L3219" s="32">
        <v>9396</v>
      </c>
      <c r="M3219" s="32" t="s">
        <v>175</v>
      </c>
      <c r="N3219" s="32" t="s">
        <v>1526</v>
      </c>
    </row>
    <row r="3220" spans="1:14" x14ac:dyDescent="0.25">
      <c r="A3220" s="32">
        <v>11217</v>
      </c>
      <c r="B3220" s="32" t="s">
        <v>3080</v>
      </c>
      <c r="C3220" s="32" t="s">
        <v>175</v>
      </c>
      <c r="D3220" s="32">
        <v>46268</v>
      </c>
      <c r="E3220" s="32" t="s">
        <v>2979</v>
      </c>
      <c r="F3220" s="32" t="str">
        <f>VLOOKUP(E3220,Grupo!A:B,2,0)</f>
        <v>_Colhedoras</v>
      </c>
      <c r="G3220" s="32">
        <v>1</v>
      </c>
      <c r="H3220" s="32">
        <v>45594</v>
      </c>
      <c r="I3220" s="33">
        <v>42073</v>
      </c>
      <c r="J3220" s="32">
        <v>19378</v>
      </c>
      <c r="K3220" s="34">
        <v>30260.19</v>
      </c>
      <c r="L3220" s="32">
        <v>9394</v>
      </c>
      <c r="M3220" s="32" t="s">
        <v>175</v>
      </c>
      <c r="N3220" s="32" t="s">
        <v>1526</v>
      </c>
    </row>
    <row r="3221" spans="1:14" x14ac:dyDescent="0.25">
      <c r="A3221" s="32">
        <v>11217</v>
      </c>
      <c r="B3221" s="32" t="s">
        <v>3080</v>
      </c>
      <c r="C3221" s="32" t="s">
        <v>175</v>
      </c>
      <c r="D3221" s="32">
        <v>46268</v>
      </c>
      <c r="E3221" s="32" t="s">
        <v>2979</v>
      </c>
      <c r="F3221" s="32" t="str">
        <f>VLOOKUP(E3221,Grupo!A:B,2,0)</f>
        <v>_Colhedoras</v>
      </c>
      <c r="G3221" s="32">
        <v>1</v>
      </c>
      <c r="H3221" s="32">
        <v>45594</v>
      </c>
      <c r="I3221" s="33">
        <v>42073</v>
      </c>
      <c r="J3221" s="32">
        <v>19378</v>
      </c>
      <c r="K3221" s="34">
        <v>30260.19</v>
      </c>
      <c r="L3221" s="32">
        <v>9397</v>
      </c>
      <c r="M3221" s="32" t="s">
        <v>175</v>
      </c>
      <c r="N3221" s="32" t="s">
        <v>1526</v>
      </c>
    </row>
    <row r="3222" spans="1:14" x14ac:dyDescent="0.25">
      <c r="A3222" s="32">
        <v>11217</v>
      </c>
      <c r="B3222" s="32" t="s">
        <v>3080</v>
      </c>
      <c r="C3222" s="32" t="s">
        <v>175</v>
      </c>
      <c r="D3222" s="32">
        <v>46268</v>
      </c>
      <c r="E3222" s="32" t="s">
        <v>2979</v>
      </c>
      <c r="F3222" s="32" t="str">
        <f>VLOOKUP(E3222,Grupo!A:B,2,0)</f>
        <v>_Colhedoras</v>
      </c>
      <c r="G3222" s="32">
        <v>1</v>
      </c>
      <c r="H3222" s="32">
        <v>45594</v>
      </c>
      <c r="I3222" s="33">
        <v>42073</v>
      </c>
      <c r="J3222" s="32">
        <v>19378</v>
      </c>
      <c r="K3222" s="34">
        <v>30260.19</v>
      </c>
      <c r="L3222" s="32">
        <v>9398</v>
      </c>
      <c r="M3222" s="32" t="s">
        <v>175</v>
      </c>
      <c r="N3222" s="32" t="s">
        <v>1526</v>
      </c>
    </row>
    <row r="3223" spans="1:14" x14ac:dyDescent="0.25">
      <c r="A3223" s="32">
        <v>11217</v>
      </c>
      <c r="B3223" s="32" t="s">
        <v>3080</v>
      </c>
      <c r="C3223" s="32" t="s">
        <v>175</v>
      </c>
      <c r="D3223" s="32">
        <v>46268</v>
      </c>
      <c r="E3223" s="32" t="s">
        <v>2979</v>
      </c>
      <c r="F3223" s="32" t="str">
        <f>VLOOKUP(E3223,Grupo!A:B,2,0)</f>
        <v>_Colhedoras</v>
      </c>
      <c r="G3223" s="32">
        <v>1</v>
      </c>
      <c r="H3223" s="32">
        <v>45594</v>
      </c>
      <c r="I3223" s="33">
        <v>42073</v>
      </c>
      <c r="J3223" s="32">
        <v>19378</v>
      </c>
      <c r="K3223" s="34">
        <v>30260.19</v>
      </c>
      <c r="L3223" s="32">
        <v>9395</v>
      </c>
      <c r="M3223" s="32" t="s">
        <v>175</v>
      </c>
      <c r="N3223" s="32" t="s">
        <v>1526</v>
      </c>
    </row>
    <row r="3224" spans="1:14" x14ac:dyDescent="0.25">
      <c r="A3224" s="32">
        <v>11217</v>
      </c>
      <c r="B3224" s="32" t="s">
        <v>3080</v>
      </c>
      <c r="C3224" s="32" t="s">
        <v>175</v>
      </c>
      <c r="D3224" s="32">
        <v>46268</v>
      </c>
      <c r="E3224" s="32" t="s">
        <v>2979</v>
      </c>
      <c r="F3224" s="32" t="str">
        <f>VLOOKUP(E3224,Grupo!A:B,2,0)</f>
        <v>_Colhedoras</v>
      </c>
      <c r="G3224" s="32">
        <v>1</v>
      </c>
      <c r="H3224" s="32">
        <v>45594</v>
      </c>
      <c r="I3224" s="33">
        <v>42073</v>
      </c>
      <c r="J3224" s="32">
        <v>19378</v>
      </c>
      <c r="K3224" s="34">
        <v>30260.19</v>
      </c>
      <c r="L3224" s="32">
        <v>9393</v>
      </c>
      <c r="M3224" s="32" t="s">
        <v>175</v>
      </c>
      <c r="N3224" s="32" t="s">
        <v>1526</v>
      </c>
    </row>
    <row r="3225" spans="1:14" x14ac:dyDescent="0.25">
      <c r="A3225" s="32">
        <v>10727</v>
      </c>
      <c r="B3225" s="32" t="s">
        <v>1859</v>
      </c>
      <c r="C3225" s="32" t="s">
        <v>2</v>
      </c>
      <c r="D3225" s="32">
        <v>50908</v>
      </c>
      <c r="E3225" s="32" t="s">
        <v>3006</v>
      </c>
      <c r="F3225" s="32" t="str">
        <f>VLOOKUP(E3225,Grupo!A:B,2,0)</f>
        <v>_Feeder_SC</v>
      </c>
      <c r="G3225" s="32">
        <v>1</v>
      </c>
      <c r="H3225" s="32">
        <v>44925</v>
      </c>
      <c r="I3225" s="33">
        <v>42076</v>
      </c>
      <c r="J3225" s="32">
        <v>19425</v>
      </c>
      <c r="K3225" s="34">
        <v>40070</v>
      </c>
      <c r="L3225" s="32">
        <v>9328</v>
      </c>
      <c r="M3225" s="32" t="s">
        <v>2</v>
      </c>
      <c r="N3225" s="32" t="s">
        <v>1301</v>
      </c>
    </row>
    <row r="3226" spans="1:14" x14ac:dyDescent="0.25">
      <c r="A3226" s="32">
        <v>2190</v>
      </c>
      <c r="B3226" s="32" t="s">
        <v>885</v>
      </c>
      <c r="C3226" s="32" t="s">
        <v>4</v>
      </c>
      <c r="D3226" s="32">
        <v>34192</v>
      </c>
      <c r="E3226" s="32" t="s">
        <v>2949</v>
      </c>
      <c r="F3226" s="32" t="str">
        <f>VLOOKUP(E3226,Grupo!A:B,2,0)</f>
        <v>_Colhedoras</v>
      </c>
      <c r="G3226" s="32">
        <v>1</v>
      </c>
      <c r="H3226" s="32">
        <v>45384</v>
      </c>
      <c r="I3226" s="33">
        <v>42080</v>
      </c>
      <c r="J3226" s="32">
        <v>19455</v>
      </c>
      <c r="K3226" s="34">
        <v>40606</v>
      </c>
      <c r="L3226" s="32">
        <v>9444</v>
      </c>
      <c r="M3226" s="32" t="s">
        <v>4</v>
      </c>
      <c r="N3226" s="32" t="s">
        <v>1714</v>
      </c>
    </row>
    <row r="3227" spans="1:14" x14ac:dyDescent="0.25">
      <c r="A3227" s="32">
        <v>10175</v>
      </c>
      <c r="B3227" s="32" t="s">
        <v>866</v>
      </c>
      <c r="C3227" s="32" t="s">
        <v>79</v>
      </c>
      <c r="D3227" s="32">
        <v>47412</v>
      </c>
      <c r="E3227" s="32" t="s">
        <v>2941</v>
      </c>
      <c r="F3227" s="32" t="str">
        <f>VLOOKUP(E3227,Grupo!A:B,2,0)</f>
        <v>_VM 2-8 m</v>
      </c>
      <c r="G3227" s="32">
        <v>1</v>
      </c>
      <c r="H3227" s="32">
        <v>44833</v>
      </c>
      <c r="I3227" s="33">
        <v>42080</v>
      </c>
      <c r="J3227" s="32">
        <v>19449</v>
      </c>
      <c r="K3227" s="34">
        <v>55493.37</v>
      </c>
      <c r="L3227" s="32">
        <v>9443</v>
      </c>
      <c r="M3227" s="32" t="s">
        <v>79</v>
      </c>
      <c r="N3227" s="32" t="s">
        <v>1704</v>
      </c>
    </row>
    <row r="3228" spans="1:14" x14ac:dyDescent="0.25">
      <c r="A3228" s="32">
        <v>10175</v>
      </c>
      <c r="B3228" s="32" t="s">
        <v>866</v>
      </c>
      <c r="C3228" s="32" t="s">
        <v>79</v>
      </c>
      <c r="D3228" s="32">
        <v>46986</v>
      </c>
      <c r="E3228" s="32" t="s">
        <v>3108</v>
      </c>
      <c r="F3228" s="32" t="e">
        <f>VLOOKUP(E3228,Grupo!A:B,2,0)</f>
        <v>#N/A</v>
      </c>
      <c r="G3228" s="32">
        <v>1</v>
      </c>
      <c r="H3228" s="32">
        <v>44832</v>
      </c>
      <c r="I3228" s="33">
        <v>42080</v>
      </c>
      <c r="J3228" s="32">
        <v>19448</v>
      </c>
      <c r="K3228" s="34">
        <v>84139.57</v>
      </c>
      <c r="L3228" s="32">
        <v>9436</v>
      </c>
      <c r="M3228" s="32" t="s">
        <v>79</v>
      </c>
      <c r="N3228" s="32" t="s">
        <v>1704</v>
      </c>
    </row>
    <row r="3229" spans="1:14" x14ac:dyDescent="0.25">
      <c r="A3229" s="32">
        <v>10175</v>
      </c>
      <c r="B3229" s="32" t="s">
        <v>866</v>
      </c>
      <c r="C3229" s="32" t="s">
        <v>79</v>
      </c>
      <c r="D3229" s="32">
        <v>46986</v>
      </c>
      <c r="E3229" s="32" t="s">
        <v>3108</v>
      </c>
      <c r="F3229" s="32" t="e">
        <f>VLOOKUP(E3229,Grupo!A:B,2,0)</f>
        <v>#N/A</v>
      </c>
      <c r="G3229" s="32">
        <v>1</v>
      </c>
      <c r="H3229" s="32">
        <v>44835</v>
      </c>
      <c r="I3229" s="33">
        <v>42080</v>
      </c>
      <c r="J3229" s="32">
        <v>19450</v>
      </c>
      <c r="K3229" s="34">
        <v>84139.57</v>
      </c>
      <c r="L3229" s="32">
        <v>9441</v>
      </c>
      <c r="M3229" s="32" t="s">
        <v>79</v>
      </c>
      <c r="N3229" s="32" t="s">
        <v>1704</v>
      </c>
    </row>
    <row r="3230" spans="1:14" x14ac:dyDescent="0.25">
      <c r="A3230" s="32">
        <v>10175</v>
      </c>
      <c r="B3230" s="32" t="s">
        <v>866</v>
      </c>
      <c r="C3230" s="32" t="s">
        <v>79</v>
      </c>
      <c r="D3230" s="32">
        <v>41815</v>
      </c>
      <c r="E3230" s="32" t="s">
        <v>1853</v>
      </c>
      <c r="F3230" s="32" t="e">
        <f>VLOOKUP(E3230,Grupo!A:B,2,0)</f>
        <v>#N/A</v>
      </c>
      <c r="G3230" s="32">
        <v>1</v>
      </c>
      <c r="H3230" s="32">
        <v>44836</v>
      </c>
      <c r="I3230" s="33">
        <v>42080</v>
      </c>
      <c r="J3230" s="32">
        <v>19451</v>
      </c>
      <c r="K3230" s="34">
        <v>38522.980000000003</v>
      </c>
      <c r="L3230" s="32">
        <v>9446</v>
      </c>
      <c r="M3230" s="32" t="s">
        <v>79</v>
      </c>
      <c r="N3230" s="32" t="s">
        <v>1704</v>
      </c>
    </row>
    <row r="3231" spans="1:14" x14ac:dyDescent="0.25">
      <c r="A3231" s="32">
        <v>1295</v>
      </c>
      <c r="B3231" s="32" t="s">
        <v>406</v>
      </c>
      <c r="C3231" s="32" t="s">
        <v>2</v>
      </c>
      <c r="D3231" s="32">
        <v>47160</v>
      </c>
      <c r="E3231" s="32" t="s">
        <v>3105</v>
      </c>
      <c r="F3231" s="32" t="e">
        <f>VLOOKUP(E3231,Grupo!A:B,2,0)</f>
        <v>#N/A</v>
      </c>
      <c r="G3231" s="32">
        <v>1</v>
      </c>
      <c r="H3231" s="32">
        <v>45429</v>
      </c>
      <c r="I3231" s="33">
        <v>42081</v>
      </c>
      <c r="J3231" s="32">
        <v>19468</v>
      </c>
      <c r="K3231" s="34">
        <v>76898</v>
      </c>
      <c r="L3231" s="32">
        <v>9450</v>
      </c>
      <c r="M3231" s="32" t="s">
        <v>2</v>
      </c>
      <c r="N3231" s="32" t="s">
        <v>1742</v>
      </c>
    </row>
    <row r="3232" spans="1:14" x14ac:dyDescent="0.25">
      <c r="A3232" s="32">
        <v>7655</v>
      </c>
      <c r="B3232" s="32" t="s">
        <v>646</v>
      </c>
      <c r="C3232" s="32" t="s">
        <v>2</v>
      </c>
      <c r="D3232" s="32">
        <v>40526</v>
      </c>
      <c r="E3232" s="32" t="s">
        <v>1151</v>
      </c>
      <c r="F3232" s="32" t="str">
        <f>VLOOKUP(E3232,Grupo!A:B,2,0)</f>
        <v>_RX 0-11m</v>
      </c>
      <c r="G3232" s="32">
        <v>1</v>
      </c>
      <c r="H3232" s="32">
        <v>45318</v>
      </c>
      <c r="I3232" s="33">
        <v>42081</v>
      </c>
      <c r="J3232" s="32">
        <v>19470</v>
      </c>
      <c r="K3232" s="34">
        <v>113916</v>
      </c>
      <c r="L3232" s="32">
        <v>9442</v>
      </c>
      <c r="M3232" s="32" t="s">
        <v>2</v>
      </c>
      <c r="N3232" s="32" t="s">
        <v>3042</v>
      </c>
    </row>
    <row r="3233" spans="1:14" x14ac:dyDescent="0.25">
      <c r="A3233" s="32">
        <v>10103</v>
      </c>
      <c r="B3233" s="32" t="s">
        <v>853</v>
      </c>
      <c r="C3233" s="32" t="s">
        <v>15</v>
      </c>
      <c r="D3233" s="32">
        <v>50908</v>
      </c>
      <c r="E3233" s="32" t="s">
        <v>3006</v>
      </c>
      <c r="F3233" s="32" t="str">
        <f>VLOOKUP(E3233,Grupo!A:B,2,0)</f>
        <v>_Feeder_SC</v>
      </c>
      <c r="G3233" s="32">
        <v>1</v>
      </c>
      <c r="H3233" s="32">
        <v>44486</v>
      </c>
      <c r="I3233" s="33">
        <v>42081</v>
      </c>
      <c r="J3233" s="32">
        <v>19469</v>
      </c>
      <c r="K3233" s="34">
        <v>44995.27</v>
      </c>
      <c r="L3233" s="32">
        <v>9405</v>
      </c>
      <c r="M3233" s="32" t="s">
        <v>15</v>
      </c>
      <c r="N3233" s="32" t="s">
        <v>1698</v>
      </c>
    </row>
    <row r="3234" spans="1:14" x14ac:dyDescent="0.25">
      <c r="A3234" s="32">
        <v>10968</v>
      </c>
      <c r="B3234" s="32" t="s">
        <v>2273</v>
      </c>
      <c r="C3234" s="32" t="s">
        <v>750</v>
      </c>
      <c r="D3234" s="32">
        <v>31744</v>
      </c>
      <c r="E3234" s="32" t="s">
        <v>1153</v>
      </c>
      <c r="F3234" s="32" t="str">
        <f>VLOOKUP(E3234,Grupo!A:B,2,0)</f>
        <v>_RX 0-11m</v>
      </c>
      <c r="G3234" s="32">
        <v>1</v>
      </c>
      <c r="H3234" s="32">
        <v>44053</v>
      </c>
      <c r="I3234" s="33">
        <v>42081</v>
      </c>
      <c r="J3234" s="32">
        <v>19478</v>
      </c>
      <c r="K3234" s="34">
        <v>81310</v>
      </c>
      <c r="L3234" s="32">
        <v>9386</v>
      </c>
      <c r="M3234" s="32" t="s">
        <v>750</v>
      </c>
      <c r="N3234" s="32" t="s">
        <v>2274</v>
      </c>
    </row>
    <row r="3235" spans="1:14" x14ac:dyDescent="0.25">
      <c r="A3235" s="32">
        <v>11216</v>
      </c>
      <c r="B3235" s="32" t="s">
        <v>3087</v>
      </c>
      <c r="C3235" s="32" t="s">
        <v>15</v>
      </c>
      <c r="D3235" s="32">
        <v>31744</v>
      </c>
      <c r="E3235" s="32" t="s">
        <v>1153</v>
      </c>
      <c r="F3235" s="32" t="str">
        <f>VLOOKUP(E3235,Grupo!A:B,2,0)</f>
        <v>_RX 0-11m</v>
      </c>
      <c r="G3235" s="32">
        <v>1</v>
      </c>
      <c r="H3235" s="32">
        <v>45565</v>
      </c>
      <c r="I3235" s="33">
        <v>42081</v>
      </c>
      <c r="J3235" s="32">
        <v>19471</v>
      </c>
      <c r="K3235" s="34">
        <v>76522</v>
      </c>
      <c r="L3235" s="32">
        <v>9455</v>
      </c>
      <c r="M3235" s="32" t="s">
        <v>15</v>
      </c>
      <c r="N3235" s="32" t="s">
        <v>1493</v>
      </c>
    </row>
    <row r="3236" spans="1:14" x14ac:dyDescent="0.25">
      <c r="A3236" s="32">
        <v>11216</v>
      </c>
      <c r="B3236" s="32" t="s">
        <v>3087</v>
      </c>
      <c r="C3236" s="32" t="s">
        <v>15</v>
      </c>
      <c r="D3236" s="32">
        <v>40526</v>
      </c>
      <c r="E3236" s="32" t="s">
        <v>1151</v>
      </c>
      <c r="F3236" s="32" t="str">
        <f>VLOOKUP(E3236,Grupo!A:B,2,0)</f>
        <v>_RX 0-11m</v>
      </c>
      <c r="G3236" s="32">
        <v>1</v>
      </c>
      <c r="H3236" s="32">
        <v>45562</v>
      </c>
      <c r="I3236" s="33">
        <v>42081</v>
      </c>
      <c r="J3236" s="32">
        <v>19477</v>
      </c>
      <c r="K3236" s="34">
        <v>117310</v>
      </c>
      <c r="L3236" s="32">
        <v>9326</v>
      </c>
      <c r="M3236" s="32" t="s">
        <v>15</v>
      </c>
      <c r="N3236" s="32" t="s">
        <v>1493</v>
      </c>
    </row>
    <row r="3237" spans="1:14" x14ac:dyDescent="0.25">
      <c r="A3237" s="32">
        <v>10686</v>
      </c>
      <c r="B3237" s="32" t="s">
        <v>1097</v>
      </c>
      <c r="C3237" s="32" t="s">
        <v>2</v>
      </c>
      <c r="D3237" s="32">
        <v>50908</v>
      </c>
      <c r="E3237" s="32" t="s">
        <v>3006</v>
      </c>
      <c r="F3237" s="32" t="str">
        <f>VLOOKUP(E3237,Grupo!A:B,2,0)</f>
        <v>_Feeder_SC</v>
      </c>
      <c r="G3237" s="32">
        <v>1</v>
      </c>
      <c r="H3237" s="32">
        <v>44483</v>
      </c>
      <c r="I3237" s="33">
        <v>42083</v>
      </c>
      <c r="J3237" s="32">
        <v>19508</v>
      </c>
      <c r="K3237" s="34">
        <v>46136</v>
      </c>
      <c r="L3237" s="32">
        <v>9448</v>
      </c>
      <c r="M3237" s="32" t="s">
        <v>2</v>
      </c>
      <c r="N3237" s="32" t="s">
        <v>1193</v>
      </c>
    </row>
    <row r="3238" spans="1:14" x14ac:dyDescent="0.25">
      <c r="A3238" s="32">
        <v>846</v>
      </c>
      <c r="B3238" s="32" t="s">
        <v>3047</v>
      </c>
      <c r="C3238" s="32" t="s">
        <v>10</v>
      </c>
      <c r="D3238" s="32">
        <v>46231</v>
      </c>
      <c r="E3238" s="32" t="s">
        <v>1854</v>
      </c>
      <c r="F3238" s="32" t="str">
        <f>VLOOKUP(E3238,Grupo!A:B,2,0)</f>
        <v>_Colhedoras</v>
      </c>
      <c r="G3238" s="32">
        <v>1</v>
      </c>
      <c r="H3238" s="32">
        <v>45498</v>
      </c>
      <c r="I3238" s="33">
        <v>42086</v>
      </c>
      <c r="J3238" s="32">
        <v>19528</v>
      </c>
      <c r="K3238" s="34">
        <v>27000</v>
      </c>
      <c r="L3238" s="32">
        <v>9424</v>
      </c>
      <c r="M3238" s="32" t="s">
        <v>10</v>
      </c>
      <c r="N3238" s="32" t="s">
        <v>1197</v>
      </c>
    </row>
    <row r="3239" spans="1:14" x14ac:dyDescent="0.25">
      <c r="A3239" s="32">
        <v>2320</v>
      </c>
      <c r="B3239" s="32" t="s">
        <v>321</v>
      </c>
      <c r="C3239" s="32" t="s">
        <v>79</v>
      </c>
      <c r="D3239" s="32">
        <v>46231</v>
      </c>
      <c r="E3239" s="32" t="s">
        <v>1854</v>
      </c>
      <c r="F3239" s="32" t="str">
        <f>VLOOKUP(E3239,Grupo!A:B,2,0)</f>
        <v>_Colhedoras</v>
      </c>
      <c r="G3239" s="32">
        <v>1</v>
      </c>
      <c r="H3239" s="32">
        <v>45735</v>
      </c>
      <c r="I3239" s="33">
        <v>42086</v>
      </c>
      <c r="J3239" s="32">
        <v>19515</v>
      </c>
      <c r="K3239" s="34">
        <v>34000</v>
      </c>
      <c r="L3239" s="32">
        <v>9426</v>
      </c>
      <c r="M3239" s="32" t="s">
        <v>79</v>
      </c>
      <c r="N3239" s="32" t="s">
        <v>1406</v>
      </c>
    </row>
    <row r="3240" spans="1:14" x14ac:dyDescent="0.25">
      <c r="A3240" s="32">
        <v>2320</v>
      </c>
      <c r="B3240" s="32" t="s">
        <v>321</v>
      </c>
      <c r="C3240" s="32" t="s">
        <v>79</v>
      </c>
      <c r="D3240" s="32">
        <v>47412</v>
      </c>
      <c r="E3240" s="32" t="s">
        <v>2941</v>
      </c>
      <c r="F3240" s="32" t="str">
        <f>VLOOKUP(E3240,Grupo!A:B,2,0)</f>
        <v>_VM 2-8 m</v>
      </c>
      <c r="G3240" s="32">
        <v>1</v>
      </c>
      <c r="H3240" s="32">
        <v>45736</v>
      </c>
      <c r="I3240" s="33">
        <v>42086</v>
      </c>
      <c r="J3240" s="32">
        <v>19516</v>
      </c>
      <c r="K3240" s="34">
        <v>57818</v>
      </c>
      <c r="L3240" s="32">
        <v>8998</v>
      </c>
      <c r="M3240" s="32" t="s">
        <v>79</v>
      </c>
      <c r="N3240" s="32" t="s">
        <v>1406</v>
      </c>
    </row>
    <row r="3241" spans="1:14" x14ac:dyDescent="0.25">
      <c r="A3241" s="32">
        <v>10076</v>
      </c>
      <c r="B3241" s="32" t="s">
        <v>1930</v>
      </c>
      <c r="C3241" s="32" t="s">
        <v>15</v>
      </c>
      <c r="D3241" s="32">
        <v>42700</v>
      </c>
      <c r="E3241" s="32" t="s">
        <v>1175</v>
      </c>
      <c r="F3241" s="32" t="e">
        <f>VLOOKUP(E3241,Grupo!A:B,2,0)</f>
        <v>#N/A</v>
      </c>
      <c r="G3241" s="32">
        <v>1</v>
      </c>
      <c r="H3241" s="32">
        <v>45775</v>
      </c>
      <c r="I3241" s="33">
        <v>42086</v>
      </c>
      <c r="J3241" s="32">
        <v>19517</v>
      </c>
      <c r="K3241" s="34">
        <v>33212</v>
      </c>
      <c r="L3241" s="32">
        <v>9462</v>
      </c>
      <c r="M3241" s="32" t="s">
        <v>15</v>
      </c>
      <c r="N3241" s="32" t="s">
        <v>2999</v>
      </c>
    </row>
    <row r="3242" spans="1:14" x14ac:dyDescent="0.25">
      <c r="A3242" s="32">
        <v>2698</v>
      </c>
      <c r="B3242" s="32" t="s">
        <v>3045</v>
      </c>
      <c r="C3242" s="32" t="s">
        <v>128</v>
      </c>
      <c r="D3242" s="32">
        <v>47162</v>
      </c>
      <c r="E3242" s="32" t="s">
        <v>3102</v>
      </c>
      <c r="F3242" s="32" t="e">
        <f>VLOOKUP(E3242,Grupo!A:B,2,0)</f>
        <v>#N/A</v>
      </c>
      <c r="G3242" s="32">
        <v>1</v>
      </c>
      <c r="H3242" s="32">
        <v>44613</v>
      </c>
      <c r="I3242" s="33">
        <v>42087</v>
      </c>
      <c r="J3242" s="32">
        <v>19538</v>
      </c>
      <c r="K3242" s="34">
        <v>100400</v>
      </c>
      <c r="L3242" s="32">
        <v>9461</v>
      </c>
      <c r="M3242" s="32" t="s">
        <v>128</v>
      </c>
      <c r="N3242" s="32" t="s">
        <v>1391</v>
      </c>
    </row>
    <row r="3243" spans="1:14" x14ac:dyDescent="0.25">
      <c r="A3243" s="32">
        <v>7366</v>
      </c>
      <c r="B3243" s="32" t="s">
        <v>50</v>
      </c>
      <c r="C3243" s="32" t="s">
        <v>2</v>
      </c>
      <c r="D3243" s="32">
        <v>47164</v>
      </c>
      <c r="E3243" s="32" t="s">
        <v>3106</v>
      </c>
      <c r="F3243" s="32" t="e">
        <f>VLOOKUP(E3243,Grupo!A:B,2,0)</f>
        <v>#N/A</v>
      </c>
      <c r="G3243" s="32">
        <v>1</v>
      </c>
      <c r="H3243" s="32">
        <v>44619</v>
      </c>
      <c r="I3243" s="33">
        <v>42087</v>
      </c>
      <c r="J3243" s="32">
        <v>19533</v>
      </c>
      <c r="K3243" s="34">
        <v>65000</v>
      </c>
      <c r="L3243" s="32">
        <v>9439</v>
      </c>
      <c r="M3243" s="32" t="s">
        <v>2</v>
      </c>
      <c r="N3243" s="32" t="s">
        <v>1222</v>
      </c>
    </row>
    <row r="3244" spans="1:14" x14ac:dyDescent="0.25">
      <c r="A3244" s="32">
        <v>10175</v>
      </c>
      <c r="B3244" s="32" t="s">
        <v>866</v>
      </c>
      <c r="C3244" s="32" t="s">
        <v>79</v>
      </c>
      <c r="D3244" s="32">
        <v>46231</v>
      </c>
      <c r="E3244" s="32" t="s">
        <v>1854</v>
      </c>
      <c r="F3244" s="32" t="str">
        <f>VLOOKUP(E3244,Grupo!A:B,2,0)</f>
        <v>_Colhedoras</v>
      </c>
      <c r="G3244" s="32">
        <v>1</v>
      </c>
      <c r="H3244" s="32">
        <v>44831</v>
      </c>
      <c r="I3244" s="33">
        <v>42087</v>
      </c>
      <c r="J3244" s="32">
        <v>19539</v>
      </c>
      <c r="K3244" s="34">
        <v>30701.919999999998</v>
      </c>
      <c r="L3244" s="32">
        <v>9458</v>
      </c>
      <c r="M3244" s="32" t="s">
        <v>79</v>
      </c>
      <c r="N3244" s="32" t="s">
        <v>1704</v>
      </c>
    </row>
    <row r="3245" spans="1:14" x14ac:dyDescent="0.25">
      <c r="A3245" s="32">
        <v>10346</v>
      </c>
      <c r="B3245" s="32" t="s">
        <v>3099</v>
      </c>
      <c r="C3245" s="32" t="s">
        <v>55</v>
      </c>
      <c r="D3245" s="32">
        <v>47412</v>
      </c>
      <c r="E3245" s="32" t="s">
        <v>2941</v>
      </c>
      <c r="F3245" s="32" t="str">
        <f>VLOOKUP(E3245,Grupo!A:B,2,0)</f>
        <v>_VM 2-8 m</v>
      </c>
      <c r="G3245" s="32">
        <v>1</v>
      </c>
      <c r="H3245" s="32">
        <v>44134</v>
      </c>
      <c r="I3245" s="33">
        <v>42087</v>
      </c>
      <c r="J3245" s="32">
        <v>19530</v>
      </c>
      <c r="K3245" s="34">
        <v>62065</v>
      </c>
      <c r="L3245" s="32">
        <v>9389</v>
      </c>
      <c r="M3245" s="32" t="s">
        <v>55</v>
      </c>
      <c r="N3245" s="32" t="s">
        <v>1694</v>
      </c>
    </row>
    <row r="3246" spans="1:14" x14ac:dyDescent="0.25">
      <c r="A3246" s="32">
        <v>10346</v>
      </c>
      <c r="B3246" s="32" t="s">
        <v>3099</v>
      </c>
      <c r="C3246" s="32" t="s">
        <v>55</v>
      </c>
      <c r="D3246" s="32">
        <v>34192</v>
      </c>
      <c r="E3246" s="32" t="s">
        <v>2949</v>
      </c>
      <c r="F3246" s="32" t="str">
        <f>VLOOKUP(E3246,Grupo!A:B,2,0)</f>
        <v>_Colhedoras</v>
      </c>
      <c r="G3246" s="32">
        <v>1</v>
      </c>
      <c r="H3246" s="32">
        <v>45385</v>
      </c>
      <c r="I3246" s="33">
        <v>42087</v>
      </c>
      <c r="J3246" s="32">
        <v>19531</v>
      </c>
      <c r="K3246" s="34">
        <v>39800</v>
      </c>
      <c r="L3246" s="32">
        <v>9445</v>
      </c>
      <c r="M3246" s="32" t="s">
        <v>55</v>
      </c>
      <c r="N3246" s="32" t="s">
        <v>1694</v>
      </c>
    </row>
    <row r="3247" spans="1:14" x14ac:dyDescent="0.25">
      <c r="A3247" s="32">
        <v>11191</v>
      </c>
      <c r="B3247" s="32" t="s">
        <v>3100</v>
      </c>
      <c r="C3247" s="32" t="s">
        <v>29</v>
      </c>
      <c r="D3247" s="32">
        <v>50908</v>
      </c>
      <c r="E3247" s="32" t="s">
        <v>3006</v>
      </c>
      <c r="F3247" s="32" t="str">
        <f>VLOOKUP(E3247,Grupo!A:B,2,0)</f>
        <v>_Feeder_SC</v>
      </c>
      <c r="G3247" s="32">
        <v>1</v>
      </c>
      <c r="H3247" s="32">
        <v>45202</v>
      </c>
      <c r="I3247" s="33">
        <v>42087</v>
      </c>
      <c r="J3247" s="32">
        <v>19532</v>
      </c>
      <c r="K3247" s="34">
        <v>53103.54</v>
      </c>
      <c r="L3247" s="32">
        <v>9449</v>
      </c>
      <c r="M3247" s="32" t="s">
        <v>29</v>
      </c>
      <c r="N3247" s="32" t="s">
        <v>1335</v>
      </c>
    </row>
    <row r="3248" spans="1:14" x14ac:dyDescent="0.25">
      <c r="A3248" s="32">
        <v>1295</v>
      </c>
      <c r="B3248" s="32" t="s">
        <v>406</v>
      </c>
      <c r="C3248" s="32" t="s">
        <v>2</v>
      </c>
      <c r="D3248" s="32">
        <v>40757</v>
      </c>
      <c r="E3248" s="32" t="s">
        <v>1154</v>
      </c>
      <c r="F3248" s="32" t="str">
        <f>VLOOKUP(E3248,Grupo!A:B,2,0)</f>
        <v>_RX 0-11m</v>
      </c>
      <c r="G3248" s="32">
        <v>1</v>
      </c>
      <c r="H3248" s="32">
        <v>45505</v>
      </c>
      <c r="I3248" s="33">
        <v>42088</v>
      </c>
      <c r="J3248" s="32">
        <v>19556</v>
      </c>
      <c r="K3248" s="34">
        <v>92990</v>
      </c>
      <c r="L3248" s="32">
        <v>9451</v>
      </c>
      <c r="M3248" s="32" t="s">
        <v>2</v>
      </c>
      <c r="N3248" s="32" t="s">
        <v>1319</v>
      </c>
    </row>
    <row r="3249" spans="1:14" x14ac:dyDescent="0.25">
      <c r="A3249" s="32">
        <v>3616</v>
      </c>
      <c r="B3249" s="32" t="s">
        <v>702</v>
      </c>
      <c r="C3249" s="32" t="s">
        <v>4</v>
      </c>
      <c r="D3249" s="32">
        <v>31990</v>
      </c>
      <c r="E3249" s="32" t="s">
        <v>1157</v>
      </c>
      <c r="F3249" s="32" t="str">
        <f>VLOOKUP(E3249,Grupo!A:B,2,0)</f>
        <v>_RX 0-11m</v>
      </c>
      <c r="G3249" s="32">
        <v>1</v>
      </c>
      <c r="H3249" s="32">
        <v>45457</v>
      </c>
      <c r="I3249" s="33">
        <v>42088</v>
      </c>
      <c r="J3249" s="32">
        <v>19555</v>
      </c>
      <c r="K3249" s="34">
        <v>77708</v>
      </c>
      <c r="L3249" s="32">
        <v>9416</v>
      </c>
      <c r="M3249" s="32" t="s">
        <v>4</v>
      </c>
      <c r="N3249" s="32" t="s">
        <v>1933</v>
      </c>
    </row>
  </sheetData>
  <autoFilter ref="A1:N3191" xr:uid="{00000000-0009-0000-0000-000000000000}"/>
  <sortState xmlns:xlrd2="http://schemas.microsoft.com/office/spreadsheetml/2017/richdata2" ref="A3162:N3191">
    <sortCondition ref="I3162:I3191"/>
  </sortState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6E5D9-9448-43A3-AF78-D29E926958AC}">
  <dimension ref="A1:G2970"/>
  <sheetViews>
    <sheetView topLeftCell="A2934" workbookViewId="0">
      <selection activeCell="E2951" sqref="E2951"/>
    </sheetView>
  </sheetViews>
  <sheetFormatPr defaultRowHeight="15" x14ac:dyDescent="0.25"/>
  <cols>
    <col min="1" max="1" width="11" bestFit="1" customWidth="1"/>
    <col min="2" max="2" width="49.42578125" bestFit="1" customWidth="1"/>
    <col min="3" max="3" width="25" bestFit="1" customWidth="1"/>
    <col min="4" max="4" width="7.7109375" bestFit="1" customWidth="1"/>
    <col min="5" max="5" width="15.5703125" style="53" bestFit="1" customWidth="1"/>
    <col min="6" max="6" width="13.140625" style="56" bestFit="1" customWidth="1"/>
  </cols>
  <sheetData>
    <row r="1" spans="1:7" x14ac:dyDescent="0.25">
      <c r="A1" t="s">
        <v>3136</v>
      </c>
      <c r="B1" t="s">
        <v>3137</v>
      </c>
      <c r="C1" s="5" t="s">
        <v>2265</v>
      </c>
      <c r="D1" s="5" t="s">
        <v>1181</v>
      </c>
      <c r="E1" s="51" t="s">
        <v>1855</v>
      </c>
      <c r="F1" s="54" t="s">
        <v>2263</v>
      </c>
    </row>
    <row r="2" spans="1:7" x14ac:dyDescent="0.25">
      <c r="A2" t="s">
        <v>3138</v>
      </c>
      <c r="B2" t="s">
        <v>3139</v>
      </c>
      <c r="C2" s="32" t="s">
        <v>3784</v>
      </c>
      <c r="D2" s="32" t="s">
        <v>4</v>
      </c>
      <c r="E2" s="52">
        <v>37631</v>
      </c>
      <c r="F2" s="55">
        <v>5104.7621600000002</v>
      </c>
      <c r="G2">
        <f>F2*0.536</f>
        <v>2736.1525177600001</v>
      </c>
    </row>
    <row r="3" spans="1:7" x14ac:dyDescent="0.25">
      <c r="A3" t="s">
        <v>3140</v>
      </c>
      <c r="B3" t="s">
        <v>3139</v>
      </c>
      <c r="C3" s="32" t="s">
        <v>3785</v>
      </c>
      <c r="D3" s="32" t="s">
        <v>4</v>
      </c>
      <c r="E3" s="52">
        <v>37634</v>
      </c>
      <c r="F3" s="55">
        <v>10026.77512</v>
      </c>
      <c r="G3">
        <f t="shared" ref="G3:G66" si="0">F3*0.536</f>
        <v>5374.3514643200006</v>
      </c>
    </row>
    <row r="4" spans="1:7" x14ac:dyDescent="0.25">
      <c r="A4" t="s">
        <v>3141</v>
      </c>
      <c r="B4" t="s">
        <v>3142</v>
      </c>
      <c r="C4" s="32" t="s">
        <v>3786</v>
      </c>
      <c r="D4" s="32" t="s">
        <v>4</v>
      </c>
      <c r="E4" s="52">
        <v>37634</v>
      </c>
      <c r="F4" s="55">
        <v>42419.040000000001</v>
      </c>
      <c r="G4">
        <f t="shared" si="0"/>
        <v>22736.605440000003</v>
      </c>
    </row>
    <row r="5" spans="1:7" x14ac:dyDescent="0.25">
      <c r="A5" t="s">
        <v>3143</v>
      </c>
      <c r="B5" t="s">
        <v>3144</v>
      </c>
      <c r="C5" s="32" t="s">
        <v>3787</v>
      </c>
      <c r="D5" s="32" t="s">
        <v>2</v>
      </c>
      <c r="E5" s="52">
        <v>37641</v>
      </c>
      <c r="F5" s="55">
        <v>11230.481040000001</v>
      </c>
      <c r="G5">
        <f t="shared" si="0"/>
        <v>6019.5378374400007</v>
      </c>
    </row>
    <row r="6" spans="1:7" x14ac:dyDescent="0.25">
      <c r="A6" t="s">
        <v>3138</v>
      </c>
      <c r="B6" t="s">
        <v>3139</v>
      </c>
      <c r="C6" s="32" t="s">
        <v>3788</v>
      </c>
      <c r="D6" s="32" t="s">
        <v>10</v>
      </c>
      <c r="E6" s="52">
        <v>37641</v>
      </c>
      <c r="F6" s="55">
        <v>9721.5124000000014</v>
      </c>
      <c r="G6">
        <f t="shared" si="0"/>
        <v>5210.7306464000012</v>
      </c>
    </row>
    <row r="7" spans="1:7" x14ac:dyDescent="0.25">
      <c r="A7" t="s">
        <v>3143</v>
      </c>
      <c r="B7" t="s">
        <v>3144</v>
      </c>
      <c r="C7" s="32" t="s">
        <v>3789</v>
      </c>
      <c r="D7" s="32" t="s">
        <v>2</v>
      </c>
      <c r="E7" s="52">
        <v>37642</v>
      </c>
      <c r="F7" s="55">
        <v>11838.455120000001</v>
      </c>
      <c r="G7">
        <f t="shared" si="0"/>
        <v>6345.4119443200007</v>
      </c>
    </row>
    <row r="8" spans="1:7" x14ac:dyDescent="0.25">
      <c r="A8" t="s">
        <v>3140</v>
      </c>
      <c r="B8" t="s">
        <v>3139</v>
      </c>
      <c r="C8" s="32" t="s">
        <v>3790</v>
      </c>
      <c r="D8" s="32" t="s">
        <v>2</v>
      </c>
      <c r="E8" s="52">
        <v>37645</v>
      </c>
      <c r="F8" s="55">
        <v>8933.3351199999997</v>
      </c>
      <c r="G8">
        <f t="shared" si="0"/>
        <v>4788.2676243200003</v>
      </c>
    </row>
    <row r="9" spans="1:7" x14ac:dyDescent="0.25">
      <c r="A9" t="s">
        <v>3145</v>
      </c>
      <c r="B9" t="s">
        <v>3146</v>
      </c>
      <c r="C9" s="32" t="s">
        <v>3791</v>
      </c>
      <c r="D9" s="32" t="s">
        <v>2</v>
      </c>
      <c r="E9" s="52">
        <v>37648</v>
      </c>
      <c r="F9" s="55">
        <v>8167.6216000000004</v>
      </c>
      <c r="G9">
        <f t="shared" si="0"/>
        <v>4377.8451776000002</v>
      </c>
    </row>
    <row r="10" spans="1:7" x14ac:dyDescent="0.25">
      <c r="A10" t="s">
        <v>3138</v>
      </c>
      <c r="B10" t="s">
        <v>3139</v>
      </c>
      <c r="C10" s="32" t="s">
        <v>3792</v>
      </c>
      <c r="D10" s="32" t="s">
        <v>10</v>
      </c>
      <c r="E10" s="52">
        <v>37652</v>
      </c>
      <c r="F10" s="55">
        <v>9587.8500800000002</v>
      </c>
      <c r="G10">
        <f t="shared" si="0"/>
        <v>5139.0876428800002</v>
      </c>
    </row>
    <row r="11" spans="1:7" x14ac:dyDescent="0.25">
      <c r="A11" t="s">
        <v>3147</v>
      </c>
      <c r="B11" t="s">
        <v>3148</v>
      </c>
      <c r="C11" s="32" t="s">
        <v>3793</v>
      </c>
      <c r="D11" s="32" t="s">
        <v>2</v>
      </c>
      <c r="E11" s="52">
        <v>37656</v>
      </c>
      <c r="F11" s="55">
        <v>10209.52432</v>
      </c>
      <c r="G11">
        <f t="shared" si="0"/>
        <v>5472.3050355200003</v>
      </c>
    </row>
    <row r="12" spans="1:7" x14ac:dyDescent="0.25">
      <c r="A12" t="s">
        <v>3149</v>
      </c>
      <c r="B12" t="s">
        <v>3150</v>
      </c>
      <c r="C12" s="32" t="s">
        <v>3794</v>
      </c>
      <c r="D12" s="32" t="s">
        <v>750</v>
      </c>
      <c r="E12" s="52">
        <v>37657</v>
      </c>
      <c r="F12" s="55">
        <v>20929.513600000002</v>
      </c>
      <c r="G12">
        <f t="shared" si="0"/>
        <v>11218.219289600002</v>
      </c>
    </row>
    <row r="13" spans="1:7" x14ac:dyDescent="0.25">
      <c r="A13" t="s">
        <v>3151</v>
      </c>
      <c r="B13" t="s">
        <v>3150</v>
      </c>
      <c r="C13" s="32" t="s">
        <v>3794</v>
      </c>
      <c r="D13" s="32" t="s">
        <v>10</v>
      </c>
      <c r="E13" s="52">
        <v>37657</v>
      </c>
      <c r="F13" s="55">
        <v>20929.524320000004</v>
      </c>
      <c r="G13">
        <f t="shared" si="0"/>
        <v>11218.225035520003</v>
      </c>
    </row>
    <row r="14" spans="1:7" x14ac:dyDescent="0.25">
      <c r="A14" t="s">
        <v>3138</v>
      </c>
      <c r="B14" t="s">
        <v>3139</v>
      </c>
      <c r="C14" s="32" t="s">
        <v>3795</v>
      </c>
      <c r="D14" s="32" t="s">
        <v>1</v>
      </c>
      <c r="E14" s="52">
        <v>37657</v>
      </c>
      <c r="F14" s="55">
        <v>10997.7016</v>
      </c>
      <c r="G14">
        <f t="shared" si="0"/>
        <v>5894.7680576000002</v>
      </c>
    </row>
    <row r="15" spans="1:7" x14ac:dyDescent="0.25">
      <c r="A15" t="s">
        <v>3152</v>
      </c>
      <c r="B15" t="s">
        <v>3153</v>
      </c>
      <c r="C15" s="32" t="s">
        <v>3796</v>
      </c>
      <c r="D15" s="32" t="s">
        <v>4</v>
      </c>
      <c r="E15" s="52">
        <v>37658</v>
      </c>
      <c r="F15" s="55">
        <v>10975.243200000001</v>
      </c>
      <c r="G15">
        <f t="shared" si="0"/>
        <v>5882.7303552000012</v>
      </c>
    </row>
    <row r="16" spans="1:7" x14ac:dyDescent="0.25">
      <c r="A16" t="s">
        <v>3152</v>
      </c>
      <c r="B16" t="s">
        <v>3153</v>
      </c>
      <c r="C16" s="32" t="s">
        <v>3796</v>
      </c>
      <c r="D16" s="32" t="s">
        <v>4</v>
      </c>
      <c r="E16" s="52">
        <v>37658</v>
      </c>
      <c r="F16" s="55">
        <v>10975.23784</v>
      </c>
      <c r="G16">
        <f t="shared" si="0"/>
        <v>5882.7274822400004</v>
      </c>
    </row>
    <row r="17" spans="1:7" x14ac:dyDescent="0.25">
      <c r="A17" t="s">
        <v>3138</v>
      </c>
      <c r="B17" t="s">
        <v>3139</v>
      </c>
      <c r="C17" s="32" t="s">
        <v>3797</v>
      </c>
      <c r="D17" s="32" t="s">
        <v>10</v>
      </c>
      <c r="E17" s="52">
        <v>37662</v>
      </c>
      <c r="F17" s="55">
        <v>11051.810800000001</v>
      </c>
      <c r="G17">
        <f t="shared" si="0"/>
        <v>5923.770588800001</v>
      </c>
    </row>
    <row r="18" spans="1:7" x14ac:dyDescent="0.25">
      <c r="A18" t="s">
        <v>3154</v>
      </c>
      <c r="B18" t="s">
        <v>3155</v>
      </c>
      <c r="C18" s="32" t="s">
        <v>3798</v>
      </c>
      <c r="D18" s="32" t="s">
        <v>2</v>
      </c>
      <c r="E18" s="52">
        <v>37666</v>
      </c>
      <c r="F18" s="55">
        <v>9571.4324000000015</v>
      </c>
      <c r="G18">
        <f t="shared" si="0"/>
        <v>5130.2877664000007</v>
      </c>
    </row>
    <row r="19" spans="1:7" x14ac:dyDescent="0.25">
      <c r="A19" t="s">
        <v>3156</v>
      </c>
      <c r="B19" t="s">
        <v>3157</v>
      </c>
      <c r="C19" s="32" t="s">
        <v>3799</v>
      </c>
      <c r="D19" s="32" t="s">
        <v>2</v>
      </c>
      <c r="E19" s="52">
        <v>37672</v>
      </c>
      <c r="F19" s="55">
        <v>17100.956720000002</v>
      </c>
      <c r="G19">
        <f t="shared" si="0"/>
        <v>9166.1128019200023</v>
      </c>
    </row>
    <row r="20" spans="1:7" x14ac:dyDescent="0.25">
      <c r="A20" t="s">
        <v>3145</v>
      </c>
      <c r="B20" t="s">
        <v>3146</v>
      </c>
      <c r="C20" s="32" t="s">
        <v>3800</v>
      </c>
      <c r="D20" s="32" t="s">
        <v>2</v>
      </c>
      <c r="E20" s="52">
        <v>37673</v>
      </c>
      <c r="F20" s="55">
        <v>11230.481040000001</v>
      </c>
      <c r="G20">
        <f t="shared" si="0"/>
        <v>6019.5378374400007</v>
      </c>
    </row>
    <row r="21" spans="1:7" x14ac:dyDescent="0.25">
      <c r="A21" t="s">
        <v>3140</v>
      </c>
      <c r="B21" t="s">
        <v>3139</v>
      </c>
      <c r="C21" s="32" t="s">
        <v>3801</v>
      </c>
      <c r="D21" s="32" t="s">
        <v>29</v>
      </c>
      <c r="E21" s="52">
        <v>37678</v>
      </c>
      <c r="F21" s="55">
        <v>8929.2507999999998</v>
      </c>
      <c r="G21">
        <f t="shared" si="0"/>
        <v>4786.0784288000004</v>
      </c>
    </row>
    <row r="22" spans="1:7" x14ac:dyDescent="0.25">
      <c r="A22" t="s">
        <v>3158</v>
      </c>
      <c r="B22" t="s">
        <v>3159</v>
      </c>
      <c r="C22" s="32" t="s">
        <v>3802</v>
      </c>
      <c r="D22" s="32" t="s">
        <v>15</v>
      </c>
      <c r="E22" s="52">
        <v>37678</v>
      </c>
      <c r="F22" s="55">
        <v>22971.432400000002</v>
      </c>
      <c r="G22">
        <f t="shared" si="0"/>
        <v>12312.687766400002</v>
      </c>
    </row>
    <row r="23" spans="1:7" x14ac:dyDescent="0.25">
      <c r="A23" t="s">
        <v>3140</v>
      </c>
      <c r="B23" t="s">
        <v>3139</v>
      </c>
      <c r="C23" s="32" t="s">
        <v>3803</v>
      </c>
      <c r="D23" s="32" t="s">
        <v>4</v>
      </c>
      <c r="E23" s="52">
        <v>37679</v>
      </c>
      <c r="F23" s="55">
        <v>12419.377280000001</v>
      </c>
      <c r="G23">
        <f t="shared" si="0"/>
        <v>6656.7862220800007</v>
      </c>
    </row>
    <row r="24" spans="1:7" x14ac:dyDescent="0.25">
      <c r="A24" t="s">
        <v>3160</v>
      </c>
      <c r="B24" t="s">
        <v>3161</v>
      </c>
      <c r="C24" s="32" t="s">
        <v>3804</v>
      </c>
      <c r="D24" s="32" t="s">
        <v>4</v>
      </c>
      <c r="E24" s="52">
        <v>37679</v>
      </c>
      <c r="F24" s="55">
        <v>41399.621600000006</v>
      </c>
      <c r="G24">
        <f t="shared" si="0"/>
        <v>22190.197177600003</v>
      </c>
    </row>
    <row r="25" spans="1:7" x14ac:dyDescent="0.25">
      <c r="A25" t="s">
        <v>3140</v>
      </c>
      <c r="B25" t="s">
        <v>3139</v>
      </c>
      <c r="C25" s="32" t="s">
        <v>3805</v>
      </c>
      <c r="D25" s="32" t="s">
        <v>10</v>
      </c>
      <c r="E25" s="52">
        <v>37679</v>
      </c>
      <c r="F25" s="55">
        <v>11610.78376</v>
      </c>
      <c r="G25">
        <f t="shared" si="0"/>
        <v>6223.3800953600003</v>
      </c>
    </row>
    <row r="26" spans="1:7" x14ac:dyDescent="0.25">
      <c r="A26" t="s">
        <v>3138</v>
      </c>
      <c r="B26" t="s">
        <v>3139</v>
      </c>
      <c r="C26" s="32" t="s">
        <v>3792</v>
      </c>
      <c r="D26" s="32" t="s">
        <v>10</v>
      </c>
      <c r="E26" s="52">
        <v>37679</v>
      </c>
      <c r="F26" s="55">
        <v>9587.8500800000002</v>
      </c>
      <c r="G26">
        <f t="shared" si="0"/>
        <v>5139.0876428800002</v>
      </c>
    </row>
    <row r="27" spans="1:7" x14ac:dyDescent="0.25">
      <c r="A27" t="s">
        <v>3162</v>
      </c>
      <c r="B27" t="s">
        <v>3163</v>
      </c>
      <c r="C27" s="32" t="s">
        <v>3806</v>
      </c>
      <c r="D27" s="32" t="s">
        <v>2</v>
      </c>
      <c r="E27" s="52">
        <v>37680</v>
      </c>
      <c r="F27" s="55">
        <v>30526.481040000002</v>
      </c>
      <c r="G27">
        <f t="shared" si="0"/>
        <v>16362.193837440002</v>
      </c>
    </row>
    <row r="28" spans="1:7" x14ac:dyDescent="0.25">
      <c r="A28" t="s">
        <v>3145</v>
      </c>
      <c r="B28" t="s">
        <v>3146</v>
      </c>
      <c r="C28" s="32" t="s">
        <v>3806</v>
      </c>
      <c r="D28" s="32" t="s">
        <v>2</v>
      </c>
      <c r="E28" s="52">
        <v>37680</v>
      </c>
      <c r="F28" s="55">
        <v>13527.6216</v>
      </c>
      <c r="G28">
        <f t="shared" si="0"/>
        <v>7250.8051776000002</v>
      </c>
    </row>
    <row r="29" spans="1:7" x14ac:dyDescent="0.25">
      <c r="A29" t="s">
        <v>3145</v>
      </c>
      <c r="B29" t="s">
        <v>3146</v>
      </c>
      <c r="C29" s="32" t="s">
        <v>3807</v>
      </c>
      <c r="D29" s="32" t="s">
        <v>4</v>
      </c>
      <c r="E29" s="52">
        <v>37680</v>
      </c>
      <c r="F29" s="55">
        <v>10827.2</v>
      </c>
      <c r="G29">
        <f t="shared" si="0"/>
        <v>5803.3792000000003</v>
      </c>
    </row>
    <row r="30" spans="1:7" x14ac:dyDescent="0.25">
      <c r="A30" t="s">
        <v>3164</v>
      </c>
      <c r="B30" t="s">
        <v>3165</v>
      </c>
      <c r="C30" s="32" t="s">
        <v>3806</v>
      </c>
      <c r="D30" s="32" t="s">
        <v>2</v>
      </c>
      <c r="E30" s="52">
        <v>37685</v>
      </c>
      <c r="F30" s="55">
        <v>27412.572960000001</v>
      </c>
      <c r="G30">
        <f t="shared" si="0"/>
        <v>14693.139106560002</v>
      </c>
    </row>
    <row r="31" spans="1:7" x14ac:dyDescent="0.25">
      <c r="A31" t="s">
        <v>3166</v>
      </c>
      <c r="B31" t="s">
        <v>3167</v>
      </c>
      <c r="C31" s="32" t="s">
        <v>3808</v>
      </c>
      <c r="D31" s="32" t="s">
        <v>29</v>
      </c>
      <c r="E31" s="52">
        <v>37686</v>
      </c>
      <c r="F31" s="55">
        <v>15423.528640000002</v>
      </c>
      <c r="G31">
        <f t="shared" si="0"/>
        <v>8267.0113510400024</v>
      </c>
    </row>
    <row r="32" spans="1:7" x14ac:dyDescent="0.25">
      <c r="A32" t="s">
        <v>3168</v>
      </c>
      <c r="B32" t="s">
        <v>3169</v>
      </c>
      <c r="C32" s="32" t="s">
        <v>3809</v>
      </c>
      <c r="D32" s="32" t="s">
        <v>1</v>
      </c>
      <c r="E32" s="52">
        <v>37686</v>
      </c>
      <c r="F32" s="55">
        <v>10311.6216</v>
      </c>
      <c r="G32">
        <f t="shared" si="0"/>
        <v>5527.0291776000004</v>
      </c>
    </row>
    <row r="33" spans="1:7" x14ac:dyDescent="0.25">
      <c r="A33" t="s">
        <v>3140</v>
      </c>
      <c r="B33" t="s">
        <v>3139</v>
      </c>
      <c r="C33" s="32" t="s">
        <v>3808</v>
      </c>
      <c r="D33" s="32" t="s">
        <v>29</v>
      </c>
      <c r="E33" s="52">
        <v>37692</v>
      </c>
      <c r="F33" s="55">
        <v>8522.7591200000006</v>
      </c>
      <c r="G33">
        <f t="shared" si="0"/>
        <v>4568.1988883200002</v>
      </c>
    </row>
    <row r="34" spans="1:7" x14ac:dyDescent="0.25">
      <c r="A34" t="s">
        <v>3170</v>
      </c>
      <c r="B34" t="s">
        <v>3171</v>
      </c>
      <c r="C34" s="32" t="s">
        <v>3810</v>
      </c>
      <c r="D34" s="32" t="s">
        <v>1</v>
      </c>
      <c r="E34" s="52">
        <v>37694</v>
      </c>
      <c r="F34" s="55">
        <v>3741.7945600000003</v>
      </c>
      <c r="G34">
        <f t="shared" si="0"/>
        <v>2005.6018841600003</v>
      </c>
    </row>
    <row r="35" spans="1:7" x14ac:dyDescent="0.25">
      <c r="A35" t="s">
        <v>3140</v>
      </c>
      <c r="B35" t="s">
        <v>3139</v>
      </c>
      <c r="C35" s="32" t="s">
        <v>3811</v>
      </c>
      <c r="D35" s="32" t="s">
        <v>1</v>
      </c>
      <c r="E35" s="52">
        <v>37700</v>
      </c>
      <c r="F35" s="55">
        <v>12419.377280000001</v>
      </c>
      <c r="G35">
        <f t="shared" si="0"/>
        <v>6656.7862220800007</v>
      </c>
    </row>
    <row r="36" spans="1:7" x14ac:dyDescent="0.25">
      <c r="A36" t="s">
        <v>3143</v>
      </c>
      <c r="B36" t="s">
        <v>3144</v>
      </c>
      <c r="C36" s="32" t="s">
        <v>3789</v>
      </c>
      <c r="D36" s="32" t="s">
        <v>2</v>
      </c>
      <c r="E36" s="52">
        <v>37701</v>
      </c>
      <c r="F36" s="55">
        <v>11029.8616</v>
      </c>
      <c r="G36">
        <f t="shared" si="0"/>
        <v>5912.0058176000002</v>
      </c>
    </row>
    <row r="37" spans="1:7" x14ac:dyDescent="0.25">
      <c r="A37" t="s">
        <v>3172</v>
      </c>
      <c r="B37" t="s">
        <v>3173</v>
      </c>
      <c r="C37" s="32" t="s">
        <v>3812</v>
      </c>
      <c r="D37" s="32" t="s">
        <v>29</v>
      </c>
      <c r="E37" s="52">
        <v>37701</v>
      </c>
      <c r="F37" s="55">
        <v>43128.092960000002</v>
      </c>
      <c r="G37">
        <f t="shared" si="0"/>
        <v>23116.657826560004</v>
      </c>
    </row>
    <row r="38" spans="1:7" x14ac:dyDescent="0.25">
      <c r="A38" t="s">
        <v>3140</v>
      </c>
      <c r="B38" t="s">
        <v>3139</v>
      </c>
      <c r="C38" s="32" t="s">
        <v>3813</v>
      </c>
      <c r="D38" s="32" t="s">
        <v>10</v>
      </c>
      <c r="E38" s="52">
        <v>37705</v>
      </c>
      <c r="F38" s="55">
        <v>11610.27456</v>
      </c>
      <c r="G38">
        <f t="shared" si="0"/>
        <v>6223.1071641600001</v>
      </c>
    </row>
    <row r="39" spans="1:7" x14ac:dyDescent="0.25">
      <c r="A39" t="s">
        <v>3140</v>
      </c>
      <c r="B39" t="s">
        <v>3139</v>
      </c>
      <c r="C39" s="32" t="s">
        <v>3814</v>
      </c>
      <c r="D39" s="32" t="s">
        <v>4</v>
      </c>
      <c r="E39" s="52">
        <v>37706</v>
      </c>
      <c r="F39" s="55">
        <v>12404.572960000001</v>
      </c>
      <c r="G39">
        <f t="shared" si="0"/>
        <v>6648.8511065600014</v>
      </c>
    </row>
    <row r="40" spans="1:7" x14ac:dyDescent="0.25">
      <c r="A40" t="s">
        <v>3140</v>
      </c>
      <c r="B40" t="s">
        <v>3139</v>
      </c>
      <c r="C40" s="32" t="s">
        <v>3815</v>
      </c>
      <c r="D40" s="32" t="s">
        <v>2</v>
      </c>
      <c r="E40" s="52">
        <v>37707</v>
      </c>
      <c r="F40" s="55">
        <v>9572.1560000000009</v>
      </c>
      <c r="G40">
        <f t="shared" si="0"/>
        <v>5130.6756160000004</v>
      </c>
    </row>
    <row r="41" spans="1:7" x14ac:dyDescent="0.25">
      <c r="A41" t="s">
        <v>3147</v>
      </c>
      <c r="B41" t="s">
        <v>3148</v>
      </c>
      <c r="C41" s="32" t="s">
        <v>3816</v>
      </c>
      <c r="D41" s="32" t="s">
        <v>48</v>
      </c>
      <c r="E41" s="52">
        <v>37708</v>
      </c>
      <c r="F41" s="55">
        <v>11030.242160000002</v>
      </c>
      <c r="G41">
        <f t="shared" si="0"/>
        <v>5912.2097977600015</v>
      </c>
    </row>
    <row r="42" spans="1:7" x14ac:dyDescent="0.25">
      <c r="A42" t="s">
        <v>3174</v>
      </c>
      <c r="B42" t="s">
        <v>3157</v>
      </c>
      <c r="C42" s="32" t="s">
        <v>3817</v>
      </c>
      <c r="D42" s="32" t="s">
        <v>1</v>
      </c>
      <c r="E42" s="52">
        <v>37712</v>
      </c>
      <c r="F42" s="55">
        <v>15314.286480000001</v>
      </c>
      <c r="G42">
        <f t="shared" si="0"/>
        <v>8208.4575532800009</v>
      </c>
    </row>
    <row r="43" spans="1:7" x14ac:dyDescent="0.25">
      <c r="A43" t="s">
        <v>3168</v>
      </c>
      <c r="B43" t="s">
        <v>3169</v>
      </c>
      <c r="C43" s="32" t="s">
        <v>3818</v>
      </c>
      <c r="D43" s="32" t="s">
        <v>2</v>
      </c>
      <c r="E43" s="52">
        <v>37713</v>
      </c>
      <c r="F43" s="55">
        <v>10012.480000000001</v>
      </c>
      <c r="G43">
        <f t="shared" si="0"/>
        <v>5366.6892800000014</v>
      </c>
    </row>
    <row r="44" spans="1:7" x14ac:dyDescent="0.25">
      <c r="A44" t="s">
        <v>3143</v>
      </c>
      <c r="B44" t="s">
        <v>3144</v>
      </c>
      <c r="C44" s="32" t="s">
        <v>3819</v>
      </c>
      <c r="D44" s="32" t="s">
        <v>2</v>
      </c>
      <c r="E44" s="52">
        <v>37713</v>
      </c>
      <c r="F44" s="55">
        <v>12418.862720000001</v>
      </c>
      <c r="G44">
        <f t="shared" si="0"/>
        <v>6656.5104179200007</v>
      </c>
    </row>
    <row r="45" spans="1:7" x14ac:dyDescent="0.25">
      <c r="A45" t="s">
        <v>3143</v>
      </c>
      <c r="B45" t="s">
        <v>3144</v>
      </c>
      <c r="C45" s="32" t="s">
        <v>3819</v>
      </c>
      <c r="D45" s="32" t="s">
        <v>2</v>
      </c>
      <c r="E45" s="52">
        <v>37714</v>
      </c>
      <c r="F45" s="55">
        <v>12418.862720000001</v>
      </c>
      <c r="G45">
        <f t="shared" si="0"/>
        <v>6656.5104179200007</v>
      </c>
    </row>
    <row r="46" spans="1:7" x14ac:dyDescent="0.25">
      <c r="A46" t="s">
        <v>3140</v>
      </c>
      <c r="B46" t="s">
        <v>3139</v>
      </c>
      <c r="C46" s="32" t="s">
        <v>3813</v>
      </c>
      <c r="D46" s="32" t="s">
        <v>10</v>
      </c>
      <c r="E46" s="52">
        <v>37714</v>
      </c>
      <c r="F46" s="55">
        <v>11610.27456</v>
      </c>
      <c r="G46">
        <f t="shared" si="0"/>
        <v>6223.1071641600001</v>
      </c>
    </row>
    <row r="47" spans="1:7" x14ac:dyDescent="0.25">
      <c r="A47" t="s">
        <v>3175</v>
      </c>
      <c r="B47" t="s">
        <v>3176</v>
      </c>
      <c r="C47" s="32" t="s">
        <v>3820</v>
      </c>
      <c r="D47" s="32" t="s">
        <v>10</v>
      </c>
      <c r="E47" s="52">
        <v>37715</v>
      </c>
      <c r="F47" s="55">
        <v>10720</v>
      </c>
      <c r="G47">
        <f t="shared" si="0"/>
        <v>5745.92</v>
      </c>
    </row>
    <row r="48" spans="1:7" x14ac:dyDescent="0.25">
      <c r="A48" t="s">
        <v>3143</v>
      </c>
      <c r="B48" t="s">
        <v>3144</v>
      </c>
      <c r="C48" s="32" t="s">
        <v>3820</v>
      </c>
      <c r="D48" s="32" t="s">
        <v>10</v>
      </c>
      <c r="E48" s="52">
        <v>37715</v>
      </c>
      <c r="F48" s="55">
        <v>10617.908079999999</v>
      </c>
      <c r="G48">
        <f t="shared" si="0"/>
        <v>5691.1987308799999</v>
      </c>
    </row>
    <row r="49" spans="1:7" x14ac:dyDescent="0.25">
      <c r="A49" t="s">
        <v>3177</v>
      </c>
      <c r="B49" t="s">
        <v>3178</v>
      </c>
      <c r="C49" s="32" t="s">
        <v>3821</v>
      </c>
      <c r="D49" s="32" t="s">
        <v>2</v>
      </c>
      <c r="E49" s="52">
        <v>37725</v>
      </c>
      <c r="F49" s="55">
        <v>11230.481040000001</v>
      </c>
      <c r="G49">
        <f t="shared" si="0"/>
        <v>6019.5378374400007</v>
      </c>
    </row>
    <row r="50" spans="1:7" x14ac:dyDescent="0.25">
      <c r="A50" t="s">
        <v>3140</v>
      </c>
      <c r="B50" t="s">
        <v>3139</v>
      </c>
      <c r="C50" s="32" t="s">
        <v>3822</v>
      </c>
      <c r="D50" s="32" t="s">
        <v>10</v>
      </c>
      <c r="E50" s="52">
        <v>37726</v>
      </c>
      <c r="F50" s="55">
        <v>11262.4588</v>
      </c>
      <c r="G50">
        <f t="shared" si="0"/>
        <v>6036.6779168000003</v>
      </c>
    </row>
    <row r="51" spans="1:7" x14ac:dyDescent="0.25">
      <c r="A51" t="s">
        <v>3143</v>
      </c>
      <c r="B51" t="s">
        <v>3144</v>
      </c>
      <c r="C51" s="32" t="s">
        <v>3823</v>
      </c>
      <c r="D51" s="32" t="s">
        <v>55</v>
      </c>
      <c r="E51" s="52">
        <v>37728</v>
      </c>
      <c r="F51" s="55">
        <v>12760.375120000001</v>
      </c>
      <c r="G51">
        <f t="shared" si="0"/>
        <v>6839.5610643200007</v>
      </c>
    </row>
    <row r="52" spans="1:7" x14ac:dyDescent="0.25">
      <c r="A52" t="s">
        <v>3174</v>
      </c>
      <c r="B52" t="s">
        <v>3157</v>
      </c>
      <c r="C52" s="32" t="s">
        <v>3824</v>
      </c>
      <c r="D52" s="32" t="s">
        <v>15</v>
      </c>
      <c r="E52" s="52">
        <v>37733</v>
      </c>
      <c r="F52" s="55">
        <v>15824.762160000002</v>
      </c>
      <c r="G52">
        <f t="shared" si="0"/>
        <v>8482.0725177600016</v>
      </c>
    </row>
    <row r="53" spans="1:7" x14ac:dyDescent="0.25">
      <c r="A53" t="s">
        <v>3179</v>
      </c>
      <c r="B53" t="s">
        <v>3180</v>
      </c>
      <c r="C53" s="32" t="s">
        <v>3802</v>
      </c>
      <c r="D53" s="32" t="s">
        <v>15</v>
      </c>
      <c r="E53" s="52">
        <v>37734</v>
      </c>
      <c r="F53" s="55">
        <v>29607.621600000002</v>
      </c>
      <c r="G53">
        <f t="shared" si="0"/>
        <v>15869.685177600002</v>
      </c>
    </row>
    <row r="54" spans="1:7" x14ac:dyDescent="0.25">
      <c r="A54" t="s">
        <v>3138</v>
      </c>
      <c r="B54" t="s">
        <v>3139</v>
      </c>
      <c r="C54" s="32" t="s">
        <v>3825</v>
      </c>
      <c r="D54" s="32" t="s">
        <v>29</v>
      </c>
      <c r="E54" s="52">
        <v>37740</v>
      </c>
      <c r="F54" s="55">
        <v>11360.648640000001</v>
      </c>
      <c r="G54">
        <f t="shared" si="0"/>
        <v>6089.307671040001</v>
      </c>
    </row>
    <row r="55" spans="1:7" x14ac:dyDescent="0.25">
      <c r="A55" t="s">
        <v>3145</v>
      </c>
      <c r="B55" t="s">
        <v>3146</v>
      </c>
      <c r="C55" s="32" t="s">
        <v>3826</v>
      </c>
      <c r="D55" s="32" t="s">
        <v>750</v>
      </c>
      <c r="E55" s="52">
        <v>37741</v>
      </c>
      <c r="F55" s="55">
        <v>11397.916720000001</v>
      </c>
      <c r="G55">
        <f t="shared" si="0"/>
        <v>6109.283361920001</v>
      </c>
    </row>
    <row r="56" spans="1:7" x14ac:dyDescent="0.25">
      <c r="A56" t="s">
        <v>3181</v>
      </c>
      <c r="B56" t="s">
        <v>3182</v>
      </c>
      <c r="C56" s="32" t="s">
        <v>3808</v>
      </c>
      <c r="D56" s="32" t="s">
        <v>29</v>
      </c>
      <c r="E56" s="52">
        <v>37746</v>
      </c>
      <c r="F56" s="55">
        <v>33691.432400000005</v>
      </c>
      <c r="G56">
        <f t="shared" si="0"/>
        <v>18058.607766400004</v>
      </c>
    </row>
    <row r="57" spans="1:7" x14ac:dyDescent="0.25">
      <c r="A57" t="s">
        <v>3183</v>
      </c>
      <c r="B57" t="s">
        <v>3184</v>
      </c>
      <c r="C57" s="32" t="s">
        <v>3827</v>
      </c>
      <c r="D57" s="32" t="s">
        <v>2</v>
      </c>
      <c r="E57" s="52">
        <v>37749</v>
      </c>
      <c r="F57" s="55">
        <v>7146.6487999999999</v>
      </c>
      <c r="G57">
        <f t="shared" si="0"/>
        <v>3830.6037568000002</v>
      </c>
    </row>
    <row r="58" spans="1:7" x14ac:dyDescent="0.25">
      <c r="A58" t="s">
        <v>3183</v>
      </c>
      <c r="B58" t="s">
        <v>3185</v>
      </c>
      <c r="C58" s="32" t="s">
        <v>3827</v>
      </c>
      <c r="D58" s="32" t="s">
        <v>2</v>
      </c>
      <c r="E58" s="52">
        <v>37749</v>
      </c>
      <c r="F58" s="55">
        <v>7146.6702400000004</v>
      </c>
      <c r="G58">
        <f t="shared" si="0"/>
        <v>3830.6152486400006</v>
      </c>
    </row>
    <row r="59" spans="1:7" x14ac:dyDescent="0.25">
      <c r="A59" t="s">
        <v>3186</v>
      </c>
      <c r="B59" t="s">
        <v>3187</v>
      </c>
      <c r="C59" s="32" t="s">
        <v>3828</v>
      </c>
      <c r="D59" s="32" t="s">
        <v>2</v>
      </c>
      <c r="E59" s="52">
        <v>37749</v>
      </c>
      <c r="F59" s="55">
        <v>21446.860800000002</v>
      </c>
      <c r="G59">
        <f t="shared" si="0"/>
        <v>11495.517388800003</v>
      </c>
    </row>
    <row r="60" spans="1:7" x14ac:dyDescent="0.25">
      <c r="A60" t="s">
        <v>3174</v>
      </c>
      <c r="B60" t="s">
        <v>3157</v>
      </c>
      <c r="C60" s="32" t="s">
        <v>3829</v>
      </c>
      <c r="D60" s="32" t="s">
        <v>1</v>
      </c>
      <c r="E60" s="52">
        <v>37750</v>
      </c>
      <c r="F60" s="55">
        <v>14427.704960000001</v>
      </c>
      <c r="G60">
        <f t="shared" si="0"/>
        <v>7733.2498585600006</v>
      </c>
    </row>
    <row r="61" spans="1:7" x14ac:dyDescent="0.25">
      <c r="A61" t="s">
        <v>3175</v>
      </c>
      <c r="B61" t="s">
        <v>3176</v>
      </c>
      <c r="C61" s="32" t="s">
        <v>3830</v>
      </c>
      <c r="D61" s="32" t="s">
        <v>4</v>
      </c>
      <c r="E61" s="52">
        <v>37753</v>
      </c>
      <c r="F61" s="55">
        <v>9494.8594400000002</v>
      </c>
      <c r="G61">
        <f t="shared" si="0"/>
        <v>5089.2446598400002</v>
      </c>
    </row>
    <row r="62" spans="1:7" x14ac:dyDescent="0.25">
      <c r="A62" t="s">
        <v>3174</v>
      </c>
      <c r="B62" t="s">
        <v>3157</v>
      </c>
      <c r="C62" s="32" t="s">
        <v>3831</v>
      </c>
      <c r="D62" s="32" t="s">
        <v>1</v>
      </c>
      <c r="E62" s="52">
        <v>37754</v>
      </c>
      <c r="F62" s="55">
        <v>16973.33512</v>
      </c>
      <c r="G62">
        <f t="shared" si="0"/>
        <v>9097.7076243200008</v>
      </c>
    </row>
    <row r="63" spans="1:7" x14ac:dyDescent="0.25">
      <c r="A63" t="s">
        <v>3188</v>
      </c>
      <c r="B63" t="s">
        <v>3189</v>
      </c>
      <c r="C63" s="32" t="s">
        <v>3832</v>
      </c>
      <c r="D63" s="32" t="s">
        <v>10</v>
      </c>
      <c r="E63" s="52">
        <v>37754</v>
      </c>
      <c r="F63" s="55">
        <v>45942.85944</v>
      </c>
      <c r="G63">
        <f t="shared" si="0"/>
        <v>24625.372659840003</v>
      </c>
    </row>
    <row r="64" spans="1:7" x14ac:dyDescent="0.25">
      <c r="A64" t="s">
        <v>3188</v>
      </c>
      <c r="B64" t="s">
        <v>3189</v>
      </c>
      <c r="C64" s="32" t="s">
        <v>3833</v>
      </c>
      <c r="D64" s="32" t="s">
        <v>4</v>
      </c>
      <c r="E64" s="52">
        <v>37754</v>
      </c>
      <c r="F64" s="55">
        <v>47684.602160000002</v>
      </c>
      <c r="G64">
        <f t="shared" si="0"/>
        <v>25558.946757760004</v>
      </c>
    </row>
    <row r="65" spans="1:7" x14ac:dyDescent="0.25">
      <c r="A65" t="s">
        <v>3172</v>
      </c>
      <c r="B65" t="s">
        <v>3173</v>
      </c>
      <c r="C65" s="32" t="s">
        <v>3834</v>
      </c>
      <c r="D65" s="32" t="s">
        <v>2</v>
      </c>
      <c r="E65" s="52">
        <v>37754</v>
      </c>
      <c r="F65" s="55">
        <v>20419.048640000001</v>
      </c>
      <c r="G65">
        <f t="shared" si="0"/>
        <v>10944.610071040001</v>
      </c>
    </row>
    <row r="66" spans="1:7" x14ac:dyDescent="0.25">
      <c r="A66" t="s">
        <v>3177</v>
      </c>
      <c r="B66" t="s">
        <v>3178</v>
      </c>
      <c r="C66" s="32" t="s">
        <v>3821</v>
      </c>
      <c r="D66" s="32" t="s">
        <v>2</v>
      </c>
      <c r="E66" s="52">
        <v>37754</v>
      </c>
      <c r="F66" s="55">
        <v>16546.068080000001</v>
      </c>
      <c r="G66">
        <f t="shared" si="0"/>
        <v>8868.6924908800011</v>
      </c>
    </row>
    <row r="67" spans="1:7" x14ac:dyDescent="0.25">
      <c r="A67" t="s">
        <v>3140</v>
      </c>
      <c r="B67" t="s">
        <v>3139</v>
      </c>
      <c r="C67" s="32" t="s">
        <v>3835</v>
      </c>
      <c r="D67" s="32" t="s">
        <v>4</v>
      </c>
      <c r="E67" s="52">
        <v>37756</v>
      </c>
      <c r="F67" s="55">
        <v>12504.451200000001</v>
      </c>
      <c r="G67">
        <f t="shared" ref="G67:G130" si="1">F67*0.536</f>
        <v>6702.3858432000015</v>
      </c>
    </row>
    <row r="68" spans="1:7" x14ac:dyDescent="0.25">
      <c r="A68" t="s">
        <v>3138</v>
      </c>
      <c r="B68" t="s">
        <v>3139</v>
      </c>
      <c r="C68" s="32" t="s">
        <v>3836</v>
      </c>
      <c r="D68" s="32" t="s">
        <v>77</v>
      </c>
      <c r="E68" s="52">
        <v>37756</v>
      </c>
      <c r="F68" s="55">
        <v>11230.481040000001</v>
      </c>
      <c r="G68">
        <f t="shared" si="1"/>
        <v>6019.5378374400007</v>
      </c>
    </row>
    <row r="69" spans="1:7" x14ac:dyDescent="0.25">
      <c r="A69" t="s">
        <v>3190</v>
      </c>
      <c r="B69" t="s">
        <v>3191</v>
      </c>
      <c r="C69" s="32" t="s">
        <v>3837</v>
      </c>
      <c r="D69" s="32" t="s">
        <v>1</v>
      </c>
      <c r="E69" s="52">
        <v>37757</v>
      </c>
      <c r="F69" s="55">
        <v>33296.8024</v>
      </c>
      <c r="G69">
        <f t="shared" si="1"/>
        <v>17847.086086400002</v>
      </c>
    </row>
    <row r="70" spans="1:7" x14ac:dyDescent="0.25">
      <c r="A70" t="s">
        <v>3140</v>
      </c>
      <c r="B70" t="s">
        <v>3139</v>
      </c>
      <c r="C70" s="32" t="s">
        <v>3838</v>
      </c>
      <c r="D70" s="32" t="s">
        <v>77</v>
      </c>
      <c r="E70" s="52">
        <v>37760</v>
      </c>
      <c r="F70" s="55">
        <v>11610.78376</v>
      </c>
      <c r="G70">
        <f t="shared" si="1"/>
        <v>6223.3800953600003</v>
      </c>
    </row>
    <row r="71" spans="1:7" x14ac:dyDescent="0.25">
      <c r="A71" t="s">
        <v>3186</v>
      </c>
      <c r="B71" t="s">
        <v>3187</v>
      </c>
      <c r="C71" s="32" t="s">
        <v>3839</v>
      </c>
      <c r="D71" s="32" t="s">
        <v>2</v>
      </c>
      <c r="E71" s="52">
        <v>37760</v>
      </c>
      <c r="F71" s="55">
        <v>21446.860800000002</v>
      </c>
      <c r="G71">
        <f t="shared" si="1"/>
        <v>11495.517388800003</v>
      </c>
    </row>
    <row r="72" spans="1:7" x14ac:dyDescent="0.25">
      <c r="A72" t="s">
        <v>3186</v>
      </c>
      <c r="B72" t="s">
        <v>3187</v>
      </c>
      <c r="C72" s="32" t="s">
        <v>3840</v>
      </c>
      <c r="D72" s="32" t="s">
        <v>2</v>
      </c>
      <c r="E72" s="52">
        <v>37760</v>
      </c>
      <c r="F72" s="55">
        <v>21446.860800000002</v>
      </c>
      <c r="G72">
        <f t="shared" si="1"/>
        <v>11495.517388800003</v>
      </c>
    </row>
    <row r="73" spans="1:7" x14ac:dyDescent="0.25">
      <c r="A73" t="s">
        <v>3186</v>
      </c>
      <c r="B73" t="s">
        <v>3187</v>
      </c>
      <c r="C73" s="32" t="s">
        <v>3841</v>
      </c>
      <c r="D73" s="32" t="s">
        <v>2</v>
      </c>
      <c r="E73" s="52">
        <v>37762</v>
      </c>
      <c r="F73" s="55">
        <v>21446.860800000002</v>
      </c>
      <c r="G73">
        <f t="shared" si="1"/>
        <v>11495.517388800003</v>
      </c>
    </row>
    <row r="74" spans="1:7" x14ac:dyDescent="0.25">
      <c r="A74" t="s">
        <v>3140</v>
      </c>
      <c r="B74" t="s">
        <v>3139</v>
      </c>
      <c r="C74" s="32" t="s">
        <v>3842</v>
      </c>
      <c r="D74" s="32" t="s">
        <v>1</v>
      </c>
      <c r="E74" s="52">
        <v>37763</v>
      </c>
      <c r="F74" s="55">
        <v>11610.78376</v>
      </c>
      <c r="G74">
        <f t="shared" si="1"/>
        <v>6223.3800953600003</v>
      </c>
    </row>
    <row r="75" spans="1:7" x14ac:dyDescent="0.25">
      <c r="A75" t="s">
        <v>3143</v>
      </c>
      <c r="B75" t="s">
        <v>3144</v>
      </c>
      <c r="C75" s="32" t="s">
        <v>3843</v>
      </c>
      <c r="D75" s="32" t="s">
        <v>15</v>
      </c>
      <c r="E75" s="52">
        <v>37767</v>
      </c>
      <c r="F75" s="55">
        <v>13119.23784</v>
      </c>
      <c r="G75">
        <f t="shared" si="1"/>
        <v>7031.9114822400006</v>
      </c>
    </row>
    <row r="76" spans="1:7" x14ac:dyDescent="0.25">
      <c r="A76" t="s">
        <v>3140</v>
      </c>
      <c r="B76" t="s">
        <v>3139</v>
      </c>
      <c r="C76" s="32" t="s">
        <v>3838</v>
      </c>
      <c r="D76" s="32" t="s">
        <v>77</v>
      </c>
      <c r="E76" s="52">
        <v>37768</v>
      </c>
      <c r="F76" s="55">
        <v>11610.78376</v>
      </c>
      <c r="G76">
        <f t="shared" si="1"/>
        <v>6223.3800953600003</v>
      </c>
    </row>
    <row r="77" spans="1:7" x14ac:dyDescent="0.25">
      <c r="A77" t="s">
        <v>3140</v>
      </c>
      <c r="B77" t="s">
        <v>3139</v>
      </c>
      <c r="C77" s="32" t="s">
        <v>3805</v>
      </c>
      <c r="D77" s="32" t="s">
        <v>10</v>
      </c>
      <c r="E77" s="52">
        <v>37769</v>
      </c>
      <c r="F77" s="55">
        <v>9638.8129600000011</v>
      </c>
      <c r="G77">
        <f t="shared" si="1"/>
        <v>5166.4037465600013</v>
      </c>
    </row>
    <row r="78" spans="1:7" x14ac:dyDescent="0.25">
      <c r="A78" t="s">
        <v>3168</v>
      </c>
      <c r="B78" t="s">
        <v>3169</v>
      </c>
      <c r="C78" s="32" t="s">
        <v>3844</v>
      </c>
      <c r="D78" s="32" t="s">
        <v>2</v>
      </c>
      <c r="E78" s="52">
        <v>37769</v>
      </c>
      <c r="F78" s="55">
        <v>8308</v>
      </c>
      <c r="G78">
        <f t="shared" si="1"/>
        <v>4453.0880000000006</v>
      </c>
    </row>
    <row r="79" spans="1:7" x14ac:dyDescent="0.25">
      <c r="A79" t="s">
        <v>3174</v>
      </c>
      <c r="B79" t="s">
        <v>3157</v>
      </c>
      <c r="C79" s="32" t="s">
        <v>3799</v>
      </c>
      <c r="D79" s="32" t="s">
        <v>2</v>
      </c>
      <c r="E79" s="52">
        <v>37771</v>
      </c>
      <c r="F79" s="55">
        <v>17100.956720000002</v>
      </c>
      <c r="G79">
        <f t="shared" si="1"/>
        <v>9166.1128019200023</v>
      </c>
    </row>
    <row r="80" spans="1:7" x14ac:dyDescent="0.25">
      <c r="A80" t="s">
        <v>3192</v>
      </c>
      <c r="B80" t="s">
        <v>3193</v>
      </c>
      <c r="C80" s="32" t="s">
        <v>3845</v>
      </c>
      <c r="D80" s="32" t="s">
        <v>29</v>
      </c>
      <c r="E80" s="52">
        <v>37771</v>
      </c>
      <c r="F80" s="55">
        <v>18887.621599999999</v>
      </c>
      <c r="G80">
        <f t="shared" si="1"/>
        <v>10123.7651776</v>
      </c>
    </row>
    <row r="81" spans="1:7" x14ac:dyDescent="0.25">
      <c r="A81" t="s">
        <v>3194</v>
      </c>
      <c r="B81" t="s">
        <v>3195</v>
      </c>
      <c r="C81" s="32" t="s">
        <v>3795</v>
      </c>
      <c r="D81" s="32" t="s">
        <v>1</v>
      </c>
      <c r="E81" s="52">
        <v>37771</v>
      </c>
      <c r="F81" s="55">
        <v>11400.468080000001</v>
      </c>
      <c r="G81">
        <f t="shared" si="1"/>
        <v>6110.6508908800006</v>
      </c>
    </row>
    <row r="82" spans="1:7" x14ac:dyDescent="0.25">
      <c r="A82" t="s">
        <v>3196</v>
      </c>
      <c r="B82" t="s">
        <v>3197</v>
      </c>
      <c r="C82" s="32" t="s">
        <v>3846</v>
      </c>
      <c r="D82" s="32" t="s">
        <v>10</v>
      </c>
      <c r="E82" s="52">
        <v>37774</v>
      </c>
      <c r="F82" s="55">
        <v>19908.572960000001</v>
      </c>
      <c r="G82">
        <f t="shared" si="1"/>
        <v>10670.995106560002</v>
      </c>
    </row>
    <row r="83" spans="1:7" x14ac:dyDescent="0.25">
      <c r="A83" t="s">
        <v>3198</v>
      </c>
      <c r="B83" t="s">
        <v>3199</v>
      </c>
      <c r="C83" s="32" t="s">
        <v>3847</v>
      </c>
      <c r="D83" s="32" t="s">
        <v>4</v>
      </c>
      <c r="E83" s="52">
        <v>37774</v>
      </c>
      <c r="F83" s="55">
        <v>34819.583760000001</v>
      </c>
      <c r="G83">
        <f t="shared" si="1"/>
        <v>18663.296895360003</v>
      </c>
    </row>
    <row r="84" spans="1:7" x14ac:dyDescent="0.25">
      <c r="A84" t="s">
        <v>3200</v>
      </c>
      <c r="B84" t="s">
        <v>3201</v>
      </c>
      <c r="C84" s="32" t="s">
        <v>3848</v>
      </c>
      <c r="D84" s="32" t="s">
        <v>2</v>
      </c>
      <c r="E84" s="52">
        <v>37777</v>
      </c>
      <c r="F84" s="55">
        <v>46453.335120000003</v>
      </c>
      <c r="G84">
        <f t="shared" si="1"/>
        <v>24898.987624320001</v>
      </c>
    </row>
    <row r="85" spans="1:7" x14ac:dyDescent="0.25">
      <c r="A85" t="s">
        <v>3140</v>
      </c>
      <c r="B85" t="s">
        <v>3139</v>
      </c>
      <c r="C85" s="32" t="s">
        <v>3815</v>
      </c>
      <c r="D85" s="32" t="s">
        <v>2</v>
      </c>
      <c r="E85" s="52">
        <v>37781</v>
      </c>
      <c r="F85" s="55">
        <v>9359.6320000000014</v>
      </c>
      <c r="G85">
        <f t="shared" si="1"/>
        <v>5016.7627520000015</v>
      </c>
    </row>
    <row r="86" spans="1:7" x14ac:dyDescent="0.25">
      <c r="A86" t="s">
        <v>3202</v>
      </c>
      <c r="B86" t="s">
        <v>3203</v>
      </c>
      <c r="C86" s="32" t="s">
        <v>3849</v>
      </c>
      <c r="D86" s="32" t="s">
        <v>10</v>
      </c>
      <c r="E86" s="52">
        <v>37784</v>
      </c>
      <c r="F86" s="55">
        <v>45942.85944</v>
      </c>
      <c r="G86">
        <f t="shared" si="1"/>
        <v>24625.372659840003</v>
      </c>
    </row>
    <row r="87" spans="1:7" x14ac:dyDescent="0.25">
      <c r="A87" t="s">
        <v>3204</v>
      </c>
      <c r="B87" t="s">
        <v>3205</v>
      </c>
      <c r="C87" s="32" t="s">
        <v>3850</v>
      </c>
      <c r="D87" s="32" t="s">
        <v>2</v>
      </c>
      <c r="E87" s="52">
        <v>37784</v>
      </c>
      <c r="F87" s="55">
        <v>31649.513600000002</v>
      </c>
      <c r="G87">
        <f t="shared" si="1"/>
        <v>16964.139289600003</v>
      </c>
    </row>
    <row r="88" spans="1:7" x14ac:dyDescent="0.25">
      <c r="A88" t="s">
        <v>3206</v>
      </c>
      <c r="B88" t="s">
        <v>3207</v>
      </c>
      <c r="C88" s="32" t="s">
        <v>3850</v>
      </c>
      <c r="D88" s="32" t="s">
        <v>2</v>
      </c>
      <c r="E88" s="52">
        <v>37784</v>
      </c>
      <c r="F88" s="55">
        <v>12251.4056</v>
      </c>
      <c r="G88">
        <f t="shared" si="1"/>
        <v>6566.7534016000009</v>
      </c>
    </row>
    <row r="89" spans="1:7" x14ac:dyDescent="0.25">
      <c r="A89" t="s">
        <v>3208</v>
      </c>
      <c r="B89" t="s">
        <v>3209</v>
      </c>
      <c r="C89" s="32" t="s">
        <v>3851</v>
      </c>
      <c r="D89" s="32" t="s">
        <v>1</v>
      </c>
      <c r="E89" s="52">
        <v>37788</v>
      </c>
      <c r="F89" s="55">
        <v>28586.670239999999</v>
      </c>
      <c r="G89">
        <f t="shared" si="1"/>
        <v>15322.455248640001</v>
      </c>
    </row>
    <row r="90" spans="1:7" x14ac:dyDescent="0.25">
      <c r="A90" t="s">
        <v>3145</v>
      </c>
      <c r="B90" t="s">
        <v>3146</v>
      </c>
      <c r="C90" s="32" t="s">
        <v>3852</v>
      </c>
      <c r="D90" s="32" t="s">
        <v>4</v>
      </c>
      <c r="E90" s="52">
        <v>37792</v>
      </c>
      <c r="F90" s="55">
        <v>9699.0486400000009</v>
      </c>
      <c r="G90">
        <f t="shared" si="1"/>
        <v>5198.6900710400005</v>
      </c>
    </row>
    <row r="91" spans="1:7" x14ac:dyDescent="0.25">
      <c r="A91" t="s">
        <v>3210</v>
      </c>
      <c r="B91" t="s">
        <v>3211</v>
      </c>
      <c r="C91" s="32" t="s">
        <v>3853</v>
      </c>
      <c r="D91" s="32" t="s">
        <v>1</v>
      </c>
      <c r="E91" s="52">
        <v>37796</v>
      </c>
      <c r="F91" s="55">
        <v>9648</v>
      </c>
      <c r="G91">
        <f t="shared" si="1"/>
        <v>5171.3280000000004</v>
      </c>
    </row>
    <row r="92" spans="1:7" x14ac:dyDescent="0.25">
      <c r="A92" t="s">
        <v>3166</v>
      </c>
      <c r="B92" t="s">
        <v>3167</v>
      </c>
      <c r="C92" s="32" t="s">
        <v>3853</v>
      </c>
      <c r="D92" s="32" t="s">
        <v>1</v>
      </c>
      <c r="E92" s="52">
        <v>37796</v>
      </c>
      <c r="F92" s="55">
        <v>15314.270400000001</v>
      </c>
      <c r="G92">
        <f t="shared" si="1"/>
        <v>8208.4489344000012</v>
      </c>
    </row>
    <row r="93" spans="1:7" x14ac:dyDescent="0.25">
      <c r="A93" t="s">
        <v>3212</v>
      </c>
      <c r="B93" t="s">
        <v>3213</v>
      </c>
      <c r="C93" s="32" t="s">
        <v>3813</v>
      </c>
      <c r="D93" s="32" t="s">
        <v>10</v>
      </c>
      <c r="E93" s="52">
        <v>37797</v>
      </c>
      <c r="F93" s="55">
        <v>30628.572960000001</v>
      </c>
      <c r="G93">
        <f t="shared" si="1"/>
        <v>16416.915106560002</v>
      </c>
    </row>
    <row r="94" spans="1:7" x14ac:dyDescent="0.25">
      <c r="A94" t="s">
        <v>3200</v>
      </c>
      <c r="B94" t="s">
        <v>3201</v>
      </c>
      <c r="C94" s="32" t="s">
        <v>3854</v>
      </c>
      <c r="D94" s="32" t="s">
        <v>2</v>
      </c>
      <c r="E94" s="52">
        <v>37797</v>
      </c>
      <c r="F94" s="55">
        <v>37775.243199999997</v>
      </c>
      <c r="G94">
        <f t="shared" si="1"/>
        <v>20247.5303552</v>
      </c>
    </row>
    <row r="95" spans="1:7" x14ac:dyDescent="0.25">
      <c r="A95" t="s">
        <v>3214</v>
      </c>
      <c r="B95" t="s">
        <v>3215</v>
      </c>
      <c r="C95" s="32" t="s">
        <v>3855</v>
      </c>
      <c r="D95" s="32" t="s">
        <v>2</v>
      </c>
      <c r="E95" s="52">
        <v>37799</v>
      </c>
      <c r="F95" s="55">
        <v>24502.8112</v>
      </c>
      <c r="G95">
        <f t="shared" si="1"/>
        <v>13133.506803200002</v>
      </c>
    </row>
    <row r="96" spans="1:7" x14ac:dyDescent="0.25">
      <c r="A96" t="s">
        <v>3216</v>
      </c>
      <c r="B96" t="s">
        <v>3217</v>
      </c>
      <c r="C96" s="32" t="s">
        <v>3856</v>
      </c>
      <c r="D96" s="32" t="s">
        <v>10</v>
      </c>
      <c r="E96" s="52">
        <v>37802</v>
      </c>
      <c r="F96" s="55">
        <v>53089.524320000004</v>
      </c>
      <c r="G96">
        <f t="shared" si="1"/>
        <v>28455.985035520003</v>
      </c>
    </row>
    <row r="97" spans="1:7" x14ac:dyDescent="0.25">
      <c r="A97" t="s">
        <v>3218</v>
      </c>
      <c r="B97" t="s">
        <v>3219</v>
      </c>
      <c r="C97" s="32" t="s">
        <v>3855</v>
      </c>
      <c r="D97" s="32" t="s">
        <v>2</v>
      </c>
      <c r="E97" s="52">
        <v>37803</v>
      </c>
      <c r="F97" s="55">
        <v>86780.956720000002</v>
      </c>
      <c r="G97">
        <f t="shared" si="1"/>
        <v>46514.592801920007</v>
      </c>
    </row>
    <row r="98" spans="1:7" x14ac:dyDescent="0.25">
      <c r="A98" t="s">
        <v>3172</v>
      </c>
      <c r="B98" t="s">
        <v>3220</v>
      </c>
      <c r="C98" s="32" t="s">
        <v>3835</v>
      </c>
      <c r="D98" s="32" t="s">
        <v>4</v>
      </c>
      <c r="E98" s="52">
        <v>37805</v>
      </c>
      <c r="F98" s="55">
        <v>45942.811200000004</v>
      </c>
      <c r="G98">
        <f t="shared" si="1"/>
        <v>24625.346803200002</v>
      </c>
    </row>
    <row r="99" spans="1:7" x14ac:dyDescent="0.25">
      <c r="A99" t="s">
        <v>3145</v>
      </c>
      <c r="B99" t="s">
        <v>3146</v>
      </c>
      <c r="C99" s="32" t="s">
        <v>3857</v>
      </c>
      <c r="D99" s="32" t="s">
        <v>29</v>
      </c>
      <c r="E99" s="52">
        <v>37806</v>
      </c>
      <c r="F99" s="55">
        <v>13068.19456</v>
      </c>
      <c r="G99">
        <f t="shared" si="1"/>
        <v>7004.5522841600005</v>
      </c>
    </row>
    <row r="100" spans="1:7" x14ac:dyDescent="0.25">
      <c r="A100" t="s">
        <v>3221</v>
      </c>
      <c r="B100" t="s">
        <v>3222</v>
      </c>
      <c r="C100" s="32" t="s">
        <v>3853</v>
      </c>
      <c r="D100" s="32" t="s">
        <v>1</v>
      </c>
      <c r="E100" s="52">
        <v>37809</v>
      </c>
      <c r="F100" s="55">
        <v>4083.8108000000002</v>
      </c>
      <c r="G100">
        <f t="shared" si="1"/>
        <v>2188.9225888000001</v>
      </c>
    </row>
    <row r="101" spans="1:7" x14ac:dyDescent="0.25">
      <c r="A101" t="s">
        <v>3214</v>
      </c>
      <c r="B101" t="s">
        <v>3215</v>
      </c>
      <c r="C101" s="32" t="s">
        <v>3858</v>
      </c>
      <c r="D101" s="32" t="s">
        <v>2</v>
      </c>
      <c r="E101" s="52">
        <v>37810</v>
      </c>
      <c r="F101" s="55">
        <v>29480</v>
      </c>
      <c r="G101">
        <f t="shared" si="1"/>
        <v>15801.28</v>
      </c>
    </row>
    <row r="102" spans="1:7" x14ac:dyDescent="0.25">
      <c r="A102" t="s">
        <v>3198</v>
      </c>
      <c r="B102" t="s">
        <v>3199</v>
      </c>
      <c r="C102" s="32" t="s">
        <v>3859</v>
      </c>
      <c r="D102" s="32" t="s">
        <v>4</v>
      </c>
      <c r="E102" s="52">
        <v>37810</v>
      </c>
      <c r="F102" s="55">
        <v>24982.70808</v>
      </c>
      <c r="G102">
        <f t="shared" si="1"/>
        <v>13390.731530880001</v>
      </c>
    </row>
    <row r="103" spans="1:7" x14ac:dyDescent="0.25">
      <c r="A103" t="s">
        <v>3218</v>
      </c>
      <c r="B103" t="s">
        <v>3219</v>
      </c>
      <c r="C103" s="32" t="s">
        <v>3855</v>
      </c>
      <c r="D103" s="32" t="s">
        <v>2</v>
      </c>
      <c r="E103" s="52">
        <v>37812</v>
      </c>
      <c r="F103" s="55">
        <v>86780.956720000002</v>
      </c>
      <c r="G103">
        <f t="shared" si="1"/>
        <v>46514.592801920007</v>
      </c>
    </row>
    <row r="104" spans="1:7" x14ac:dyDescent="0.25">
      <c r="A104" t="s">
        <v>3223</v>
      </c>
      <c r="B104" t="s">
        <v>3224</v>
      </c>
      <c r="C104" s="32" t="s">
        <v>3813</v>
      </c>
      <c r="D104" s="32" t="s">
        <v>10</v>
      </c>
      <c r="E104" s="52">
        <v>37813</v>
      </c>
      <c r="F104" s="55">
        <v>4288</v>
      </c>
      <c r="G104">
        <f t="shared" si="1"/>
        <v>2298.3679999999999</v>
      </c>
    </row>
    <row r="105" spans="1:7" x14ac:dyDescent="0.25">
      <c r="A105" t="s">
        <v>3140</v>
      </c>
      <c r="B105" t="s">
        <v>3139</v>
      </c>
      <c r="C105" s="32" t="s">
        <v>3860</v>
      </c>
      <c r="D105" s="32" t="s">
        <v>2038</v>
      </c>
      <c r="E105" s="52">
        <v>37819</v>
      </c>
      <c r="F105" s="55">
        <v>12235.5936</v>
      </c>
      <c r="G105">
        <f t="shared" si="1"/>
        <v>6558.2781696000002</v>
      </c>
    </row>
    <row r="106" spans="1:7" x14ac:dyDescent="0.25">
      <c r="A106" t="s">
        <v>3225</v>
      </c>
      <c r="B106" t="s">
        <v>3226</v>
      </c>
      <c r="C106" s="32" t="s">
        <v>3810</v>
      </c>
      <c r="D106" s="32" t="s">
        <v>1</v>
      </c>
      <c r="E106" s="52">
        <v>37819</v>
      </c>
      <c r="F106" s="55">
        <v>7657.1459199999999</v>
      </c>
      <c r="G106">
        <f t="shared" si="1"/>
        <v>4104.2302131200004</v>
      </c>
    </row>
    <row r="107" spans="1:7" x14ac:dyDescent="0.25">
      <c r="A107" t="s">
        <v>3227</v>
      </c>
      <c r="B107" t="s">
        <v>3228</v>
      </c>
      <c r="C107" s="32" t="s">
        <v>3793</v>
      </c>
      <c r="D107" s="32" t="s">
        <v>2</v>
      </c>
      <c r="E107" s="52">
        <v>37820</v>
      </c>
      <c r="F107" s="55">
        <v>43390.481039999999</v>
      </c>
      <c r="G107">
        <f t="shared" si="1"/>
        <v>23257.297837440001</v>
      </c>
    </row>
    <row r="108" spans="1:7" x14ac:dyDescent="0.25">
      <c r="A108" t="s">
        <v>3154</v>
      </c>
      <c r="B108" t="s">
        <v>3155</v>
      </c>
      <c r="C108" s="32" t="s">
        <v>3861</v>
      </c>
      <c r="D108" s="32" t="s">
        <v>4</v>
      </c>
      <c r="E108" s="52">
        <v>37823</v>
      </c>
      <c r="F108" s="55">
        <v>16335.243200000001</v>
      </c>
      <c r="G108">
        <f t="shared" si="1"/>
        <v>8755.6903552000003</v>
      </c>
    </row>
    <row r="109" spans="1:7" x14ac:dyDescent="0.25">
      <c r="A109" t="s">
        <v>3229</v>
      </c>
      <c r="B109" t="s">
        <v>3230</v>
      </c>
      <c r="C109" s="32" t="s">
        <v>3862</v>
      </c>
      <c r="D109" s="32" t="s">
        <v>2</v>
      </c>
      <c r="E109" s="52">
        <v>37823</v>
      </c>
      <c r="F109" s="55">
        <v>8933.3351199999997</v>
      </c>
      <c r="G109">
        <f t="shared" si="1"/>
        <v>4788.2676243200003</v>
      </c>
    </row>
    <row r="110" spans="1:7" x14ac:dyDescent="0.25">
      <c r="A110" t="s">
        <v>3231</v>
      </c>
      <c r="B110" t="s">
        <v>3232</v>
      </c>
      <c r="C110" s="32" t="s">
        <v>3796</v>
      </c>
      <c r="D110" s="32" t="s">
        <v>4</v>
      </c>
      <c r="E110" s="52">
        <v>37824</v>
      </c>
      <c r="F110" s="55">
        <v>9459.1243200000008</v>
      </c>
      <c r="G110">
        <f t="shared" si="1"/>
        <v>5070.0906355200004</v>
      </c>
    </row>
    <row r="111" spans="1:7" x14ac:dyDescent="0.25">
      <c r="A111" t="s">
        <v>3233</v>
      </c>
      <c r="B111" t="s">
        <v>3234</v>
      </c>
      <c r="C111" s="32" t="s">
        <v>3844</v>
      </c>
      <c r="D111" s="32" t="s">
        <v>2</v>
      </c>
      <c r="E111" s="52">
        <v>37824</v>
      </c>
      <c r="F111" s="55">
        <v>3376.8</v>
      </c>
      <c r="G111">
        <f t="shared" si="1"/>
        <v>1809.9648000000002</v>
      </c>
    </row>
    <row r="112" spans="1:7" x14ac:dyDescent="0.25">
      <c r="A112" t="s">
        <v>3174</v>
      </c>
      <c r="B112" t="s">
        <v>3157</v>
      </c>
      <c r="C112" s="32" t="s">
        <v>3863</v>
      </c>
      <c r="D112" s="32" t="s">
        <v>10</v>
      </c>
      <c r="E112" s="52">
        <v>37825</v>
      </c>
      <c r="F112" s="55">
        <v>17626.236720000001</v>
      </c>
      <c r="G112">
        <f t="shared" si="1"/>
        <v>9447.6628819200014</v>
      </c>
    </row>
    <row r="113" spans="1:7" x14ac:dyDescent="0.25">
      <c r="A113" t="s">
        <v>3145</v>
      </c>
      <c r="B113" t="s">
        <v>3146</v>
      </c>
      <c r="C113" s="32" t="s">
        <v>3863</v>
      </c>
      <c r="D113" s="32" t="s">
        <v>10</v>
      </c>
      <c r="E113" s="52">
        <v>37825</v>
      </c>
      <c r="F113" s="55">
        <v>14046.77512</v>
      </c>
      <c r="G113">
        <f t="shared" si="1"/>
        <v>7529.0714643200008</v>
      </c>
    </row>
    <row r="114" spans="1:7" x14ac:dyDescent="0.25">
      <c r="A114" t="s">
        <v>3183</v>
      </c>
      <c r="B114" t="s">
        <v>3185</v>
      </c>
      <c r="C114" s="32" t="s">
        <v>3864</v>
      </c>
      <c r="D114" s="32" t="s">
        <v>4</v>
      </c>
      <c r="E114" s="52">
        <v>37825</v>
      </c>
      <c r="F114" s="55">
        <v>13778.265920000002</v>
      </c>
      <c r="G114">
        <f t="shared" si="1"/>
        <v>7385.1505331200015</v>
      </c>
    </row>
    <row r="115" spans="1:7" x14ac:dyDescent="0.25">
      <c r="A115" t="s">
        <v>3212</v>
      </c>
      <c r="B115" t="s">
        <v>3213</v>
      </c>
      <c r="C115" s="32" t="s">
        <v>3865</v>
      </c>
      <c r="D115" s="32" t="s">
        <v>4</v>
      </c>
      <c r="E115" s="52">
        <v>37830</v>
      </c>
      <c r="F115" s="55">
        <v>40327.621600000006</v>
      </c>
      <c r="G115">
        <f t="shared" si="1"/>
        <v>21615.605177600006</v>
      </c>
    </row>
    <row r="116" spans="1:7" x14ac:dyDescent="0.25">
      <c r="A116" t="s">
        <v>3168</v>
      </c>
      <c r="B116" t="s">
        <v>3169</v>
      </c>
      <c r="C116" s="32" t="s">
        <v>3866</v>
      </c>
      <c r="D116" s="32" t="s">
        <v>2</v>
      </c>
      <c r="E116" s="52">
        <v>37831</v>
      </c>
      <c r="F116" s="55">
        <v>10012.024400000002</v>
      </c>
      <c r="G116">
        <f t="shared" si="1"/>
        <v>5366.4450784000019</v>
      </c>
    </row>
    <row r="117" spans="1:7" x14ac:dyDescent="0.25">
      <c r="A117" t="s">
        <v>3235</v>
      </c>
      <c r="B117" t="s">
        <v>3236</v>
      </c>
      <c r="C117" s="32" t="s">
        <v>3867</v>
      </c>
      <c r="D117" s="32" t="s">
        <v>2</v>
      </c>
      <c r="E117" s="52">
        <v>37831</v>
      </c>
      <c r="F117" s="55">
        <v>18093.832400000003</v>
      </c>
      <c r="G117">
        <f t="shared" si="1"/>
        <v>9698.2941664000027</v>
      </c>
    </row>
    <row r="118" spans="1:7" x14ac:dyDescent="0.25">
      <c r="A118" t="s">
        <v>3237</v>
      </c>
      <c r="B118" t="s">
        <v>3238</v>
      </c>
      <c r="C118" s="32" t="s">
        <v>3868</v>
      </c>
      <c r="D118" s="32" t="s">
        <v>2</v>
      </c>
      <c r="E118" s="52">
        <v>37833</v>
      </c>
      <c r="F118" s="55">
        <v>71466.670240000007</v>
      </c>
      <c r="G118">
        <f t="shared" si="1"/>
        <v>38306.135248640006</v>
      </c>
    </row>
    <row r="119" spans="1:7" x14ac:dyDescent="0.25">
      <c r="A119" t="s">
        <v>3138</v>
      </c>
      <c r="B119" t="s">
        <v>3139</v>
      </c>
      <c r="C119" s="32" t="s">
        <v>3869</v>
      </c>
      <c r="D119" s="32" t="s">
        <v>2</v>
      </c>
      <c r="E119" s="52">
        <v>37838</v>
      </c>
      <c r="F119" s="55">
        <v>11901.242160000002</v>
      </c>
      <c r="G119">
        <f t="shared" si="1"/>
        <v>6379.0657977600013</v>
      </c>
    </row>
    <row r="120" spans="1:7" x14ac:dyDescent="0.25">
      <c r="A120" t="s">
        <v>3145</v>
      </c>
      <c r="B120" t="s">
        <v>3146</v>
      </c>
      <c r="C120" s="32" t="s">
        <v>3870</v>
      </c>
      <c r="D120" s="32" t="s">
        <v>15</v>
      </c>
      <c r="E120" s="52">
        <v>37839</v>
      </c>
      <c r="F120" s="55">
        <v>12466.19152</v>
      </c>
      <c r="G120">
        <f t="shared" si="1"/>
        <v>6681.8786547200007</v>
      </c>
    </row>
    <row r="121" spans="1:7" x14ac:dyDescent="0.25">
      <c r="A121" t="s">
        <v>3140</v>
      </c>
      <c r="B121" t="s">
        <v>3139</v>
      </c>
      <c r="C121" s="32" t="s">
        <v>3871</v>
      </c>
      <c r="D121" s="32" t="s">
        <v>10</v>
      </c>
      <c r="E121" s="52">
        <v>37845</v>
      </c>
      <c r="F121" s="55">
        <v>11740.95672</v>
      </c>
      <c r="G121">
        <f t="shared" si="1"/>
        <v>6293.1528019200005</v>
      </c>
    </row>
    <row r="122" spans="1:7" x14ac:dyDescent="0.25">
      <c r="A122" t="s">
        <v>3239</v>
      </c>
      <c r="B122" t="s">
        <v>3240</v>
      </c>
      <c r="C122" s="32" t="s">
        <v>3815</v>
      </c>
      <c r="D122" s="32" t="s">
        <v>2</v>
      </c>
      <c r="E122" s="52">
        <v>37847</v>
      </c>
      <c r="F122" s="55">
        <v>18422.856</v>
      </c>
      <c r="G122">
        <f t="shared" si="1"/>
        <v>9874.6508160000012</v>
      </c>
    </row>
    <row r="123" spans="1:7" x14ac:dyDescent="0.25">
      <c r="A123" t="s">
        <v>3156</v>
      </c>
      <c r="B123" t="s">
        <v>3157</v>
      </c>
      <c r="C123" s="32" t="s">
        <v>3815</v>
      </c>
      <c r="D123" s="32" t="s">
        <v>2</v>
      </c>
      <c r="E123" s="52">
        <v>37847</v>
      </c>
      <c r="F123" s="55">
        <v>13737.144</v>
      </c>
      <c r="G123">
        <f t="shared" si="1"/>
        <v>7363.1091840000008</v>
      </c>
    </row>
    <row r="124" spans="1:7" x14ac:dyDescent="0.25">
      <c r="A124" t="s">
        <v>3241</v>
      </c>
      <c r="B124" t="s">
        <v>3242</v>
      </c>
      <c r="C124" s="32" t="s">
        <v>3872</v>
      </c>
      <c r="D124" s="32" t="s">
        <v>29</v>
      </c>
      <c r="E124" s="52">
        <v>37847</v>
      </c>
      <c r="F124" s="55">
        <v>56152.383760000004</v>
      </c>
      <c r="G124">
        <f t="shared" si="1"/>
        <v>30097.677695360006</v>
      </c>
    </row>
    <row r="125" spans="1:7" x14ac:dyDescent="0.25">
      <c r="A125" t="s">
        <v>3221</v>
      </c>
      <c r="B125" t="s">
        <v>3222</v>
      </c>
      <c r="C125" s="32" t="s">
        <v>3873</v>
      </c>
      <c r="D125" s="32" t="s">
        <v>10</v>
      </c>
      <c r="E125" s="52">
        <v>37848</v>
      </c>
      <c r="F125" s="55">
        <v>11253.448640000002</v>
      </c>
      <c r="G125">
        <f t="shared" si="1"/>
        <v>6031.8484710400016</v>
      </c>
    </row>
    <row r="126" spans="1:7" x14ac:dyDescent="0.25">
      <c r="A126" t="s">
        <v>3243</v>
      </c>
      <c r="B126" t="s">
        <v>3244</v>
      </c>
      <c r="C126" s="32" t="s">
        <v>3874</v>
      </c>
      <c r="D126" s="32" t="s">
        <v>29</v>
      </c>
      <c r="E126" s="52">
        <v>37851</v>
      </c>
      <c r="F126" s="55">
        <v>29913.908080000001</v>
      </c>
      <c r="G126">
        <f t="shared" si="1"/>
        <v>16033.854730880001</v>
      </c>
    </row>
    <row r="127" spans="1:7" x14ac:dyDescent="0.25">
      <c r="A127" t="s">
        <v>3145</v>
      </c>
      <c r="B127" t="s">
        <v>3146</v>
      </c>
      <c r="C127" s="32" t="s">
        <v>3875</v>
      </c>
      <c r="D127" s="32" t="s">
        <v>2</v>
      </c>
      <c r="E127" s="52">
        <v>37852</v>
      </c>
      <c r="F127" s="55">
        <v>11281.52432</v>
      </c>
      <c r="G127">
        <f t="shared" si="1"/>
        <v>6046.8970355200008</v>
      </c>
    </row>
    <row r="128" spans="1:7" x14ac:dyDescent="0.25">
      <c r="A128" t="s">
        <v>3145</v>
      </c>
      <c r="B128" t="s">
        <v>3146</v>
      </c>
      <c r="C128" s="32" t="s">
        <v>3875</v>
      </c>
      <c r="D128" s="32" t="s">
        <v>2</v>
      </c>
      <c r="E128" s="52">
        <v>37852</v>
      </c>
      <c r="F128" s="55">
        <v>11281.52432</v>
      </c>
      <c r="G128">
        <f t="shared" si="1"/>
        <v>6046.8970355200008</v>
      </c>
    </row>
    <row r="129" spans="1:7" x14ac:dyDescent="0.25">
      <c r="A129" t="s">
        <v>3245</v>
      </c>
      <c r="B129" t="s">
        <v>3246</v>
      </c>
      <c r="C129" s="32" t="s">
        <v>3876</v>
      </c>
      <c r="D129" s="32" t="s">
        <v>2</v>
      </c>
      <c r="E129" s="52">
        <v>37853</v>
      </c>
      <c r="F129" s="55">
        <v>10720</v>
      </c>
      <c r="G129">
        <f t="shared" si="1"/>
        <v>5745.92</v>
      </c>
    </row>
    <row r="130" spans="1:7" x14ac:dyDescent="0.25">
      <c r="A130" t="s">
        <v>3247</v>
      </c>
      <c r="B130" t="s">
        <v>3248</v>
      </c>
      <c r="C130" s="32" t="s">
        <v>3877</v>
      </c>
      <c r="D130" s="32" t="s">
        <v>128</v>
      </c>
      <c r="E130" s="52">
        <v>37853</v>
      </c>
      <c r="F130" s="55">
        <v>17718.632400000002</v>
      </c>
      <c r="G130">
        <f t="shared" si="1"/>
        <v>9497.1869664000023</v>
      </c>
    </row>
    <row r="131" spans="1:7" x14ac:dyDescent="0.25">
      <c r="A131" t="s">
        <v>3143</v>
      </c>
      <c r="B131" t="s">
        <v>3144</v>
      </c>
      <c r="C131" s="32" t="s">
        <v>3878</v>
      </c>
      <c r="D131" s="32" t="s">
        <v>2</v>
      </c>
      <c r="E131" s="52">
        <v>37855</v>
      </c>
      <c r="F131" s="55">
        <v>12606.108960000001</v>
      </c>
      <c r="G131">
        <f t="shared" ref="G131:G194" si="2">F131*0.536</f>
        <v>6756.8744025600008</v>
      </c>
    </row>
    <row r="132" spans="1:7" x14ac:dyDescent="0.25">
      <c r="A132" t="s">
        <v>3249</v>
      </c>
      <c r="B132" t="s">
        <v>3250</v>
      </c>
      <c r="C132" s="32" t="s">
        <v>3879</v>
      </c>
      <c r="D132" s="32" t="s">
        <v>131</v>
      </c>
      <c r="E132" s="52">
        <v>37861</v>
      </c>
      <c r="F132" s="55">
        <v>20368</v>
      </c>
      <c r="G132">
        <f t="shared" si="2"/>
        <v>10917.248000000001</v>
      </c>
    </row>
    <row r="133" spans="1:7" x14ac:dyDescent="0.25">
      <c r="A133" t="s">
        <v>3138</v>
      </c>
      <c r="B133" t="s">
        <v>3139</v>
      </c>
      <c r="C133" s="32" t="s">
        <v>3880</v>
      </c>
      <c r="D133" s="32" t="s">
        <v>1</v>
      </c>
      <c r="E133" s="52">
        <v>37861</v>
      </c>
      <c r="F133" s="55">
        <v>12504.118880000002</v>
      </c>
      <c r="G133">
        <f t="shared" si="2"/>
        <v>6702.207719680001</v>
      </c>
    </row>
    <row r="134" spans="1:7" x14ac:dyDescent="0.25">
      <c r="A134" t="s">
        <v>3147</v>
      </c>
      <c r="B134" t="s">
        <v>3148</v>
      </c>
      <c r="C134" s="32" t="s">
        <v>3881</v>
      </c>
      <c r="D134" s="32" t="s">
        <v>29</v>
      </c>
      <c r="E134" s="52">
        <v>37867</v>
      </c>
      <c r="F134" s="55">
        <v>12005.890800000001</v>
      </c>
      <c r="G134">
        <f t="shared" si="2"/>
        <v>6435.157468800001</v>
      </c>
    </row>
    <row r="135" spans="1:7" x14ac:dyDescent="0.25">
      <c r="A135" t="s">
        <v>3145</v>
      </c>
      <c r="B135" t="s">
        <v>3146</v>
      </c>
      <c r="C135" s="32" t="s">
        <v>3882</v>
      </c>
      <c r="D135" s="32" t="s">
        <v>1</v>
      </c>
      <c r="E135" s="52">
        <v>37867</v>
      </c>
      <c r="F135" s="55">
        <v>14803.810800000001</v>
      </c>
      <c r="G135">
        <f t="shared" si="2"/>
        <v>7934.8425888000011</v>
      </c>
    </row>
    <row r="136" spans="1:7" x14ac:dyDescent="0.25">
      <c r="A136" t="s">
        <v>3168</v>
      </c>
      <c r="B136" t="s">
        <v>3169</v>
      </c>
      <c r="C136" s="32" t="s">
        <v>3883</v>
      </c>
      <c r="D136" s="32" t="s">
        <v>79</v>
      </c>
      <c r="E136" s="52">
        <v>37872</v>
      </c>
      <c r="F136" s="55">
        <v>10012.994560000001</v>
      </c>
      <c r="G136">
        <f t="shared" si="2"/>
        <v>5366.9650841600005</v>
      </c>
    </row>
    <row r="137" spans="1:7" x14ac:dyDescent="0.25">
      <c r="A137" t="s">
        <v>3145</v>
      </c>
      <c r="B137" t="s">
        <v>3146</v>
      </c>
      <c r="C137" s="32" t="s">
        <v>3883</v>
      </c>
      <c r="D137" s="32" t="s">
        <v>79</v>
      </c>
      <c r="E137" s="52">
        <v>37872</v>
      </c>
      <c r="F137" s="55">
        <v>14608.808640000001</v>
      </c>
      <c r="G137">
        <f t="shared" si="2"/>
        <v>7830.3214310400008</v>
      </c>
    </row>
    <row r="138" spans="1:7" x14ac:dyDescent="0.25">
      <c r="A138" t="s">
        <v>3174</v>
      </c>
      <c r="B138" t="s">
        <v>3157</v>
      </c>
      <c r="C138" s="32" t="s">
        <v>3884</v>
      </c>
      <c r="D138" s="32" t="s">
        <v>4</v>
      </c>
      <c r="E138" s="52">
        <v>37876</v>
      </c>
      <c r="F138" s="55">
        <v>18609.410800000001</v>
      </c>
      <c r="G138">
        <f t="shared" si="2"/>
        <v>9974.6441888000008</v>
      </c>
    </row>
    <row r="139" spans="1:7" x14ac:dyDescent="0.25">
      <c r="A139" t="s">
        <v>3251</v>
      </c>
      <c r="B139" t="s">
        <v>3252</v>
      </c>
      <c r="C139" s="32" t="s">
        <v>3813</v>
      </c>
      <c r="D139" s="32" t="s">
        <v>10</v>
      </c>
      <c r="E139" s="52">
        <v>37880</v>
      </c>
      <c r="F139" s="55">
        <v>2680</v>
      </c>
      <c r="G139">
        <f t="shared" si="2"/>
        <v>1436.48</v>
      </c>
    </row>
    <row r="140" spans="1:7" x14ac:dyDescent="0.25">
      <c r="A140" t="s">
        <v>3145</v>
      </c>
      <c r="B140" t="s">
        <v>3146</v>
      </c>
      <c r="C140" s="32" t="s">
        <v>3885</v>
      </c>
      <c r="D140" s="32" t="s">
        <v>10</v>
      </c>
      <c r="E140" s="52">
        <v>37883</v>
      </c>
      <c r="F140" s="55">
        <v>14833.419440000001</v>
      </c>
      <c r="G140">
        <f t="shared" si="2"/>
        <v>7950.7128198400014</v>
      </c>
    </row>
    <row r="141" spans="1:7" x14ac:dyDescent="0.25">
      <c r="A141" t="s">
        <v>3145</v>
      </c>
      <c r="B141" t="s">
        <v>3146</v>
      </c>
      <c r="C141" s="32" t="s">
        <v>3875</v>
      </c>
      <c r="D141" s="32" t="s">
        <v>2</v>
      </c>
      <c r="E141" s="52">
        <v>37883</v>
      </c>
      <c r="F141" s="55">
        <v>11908.392400000001</v>
      </c>
      <c r="G141">
        <f t="shared" si="2"/>
        <v>6382.8983264000008</v>
      </c>
    </row>
    <row r="142" spans="1:7" x14ac:dyDescent="0.25">
      <c r="A142" t="s">
        <v>3145</v>
      </c>
      <c r="B142" t="s">
        <v>3146</v>
      </c>
      <c r="C142" s="32" t="s">
        <v>3875</v>
      </c>
      <c r="D142" s="32" t="s">
        <v>2</v>
      </c>
      <c r="E142" s="52">
        <v>37883</v>
      </c>
      <c r="F142" s="55">
        <v>11908.392400000001</v>
      </c>
      <c r="G142">
        <f t="shared" si="2"/>
        <v>6382.8983264000008</v>
      </c>
    </row>
    <row r="143" spans="1:7" x14ac:dyDescent="0.25">
      <c r="A143" t="s">
        <v>3168</v>
      </c>
      <c r="B143" t="s">
        <v>3169</v>
      </c>
      <c r="C143" s="32" t="s">
        <v>3814</v>
      </c>
      <c r="D143" s="32" t="s">
        <v>4</v>
      </c>
      <c r="E143" s="52">
        <v>37886</v>
      </c>
      <c r="F143" s="55">
        <v>9960.4129600000015</v>
      </c>
      <c r="G143">
        <f t="shared" si="2"/>
        <v>5338.7813465600011</v>
      </c>
    </row>
    <row r="144" spans="1:7" x14ac:dyDescent="0.25">
      <c r="A144" t="s">
        <v>3166</v>
      </c>
      <c r="B144" t="s">
        <v>3167</v>
      </c>
      <c r="C144" s="32" t="s">
        <v>3814</v>
      </c>
      <c r="D144" s="32" t="s">
        <v>4</v>
      </c>
      <c r="E144" s="52">
        <v>37886</v>
      </c>
      <c r="F144" s="55">
        <v>16461.841039999999</v>
      </c>
      <c r="G144">
        <f t="shared" si="2"/>
        <v>8823.5467974399999</v>
      </c>
    </row>
    <row r="145" spans="1:7" x14ac:dyDescent="0.25">
      <c r="A145" t="s">
        <v>3145</v>
      </c>
      <c r="B145" t="s">
        <v>3146</v>
      </c>
      <c r="C145" s="32" t="s">
        <v>3878</v>
      </c>
      <c r="D145" s="32" t="s">
        <v>2</v>
      </c>
      <c r="E145" s="52">
        <v>37889</v>
      </c>
      <c r="F145" s="55">
        <v>13506.551440000001</v>
      </c>
      <c r="G145">
        <f t="shared" si="2"/>
        <v>7239.5115718400011</v>
      </c>
    </row>
    <row r="146" spans="1:7" x14ac:dyDescent="0.25">
      <c r="A146" t="s">
        <v>3145</v>
      </c>
      <c r="B146" t="s">
        <v>3146</v>
      </c>
      <c r="C146" s="32" t="s">
        <v>3886</v>
      </c>
      <c r="D146" s="32" t="s">
        <v>1</v>
      </c>
      <c r="E146" s="52">
        <v>37893</v>
      </c>
      <c r="F146" s="55">
        <v>14608.808640000001</v>
      </c>
      <c r="G146">
        <f t="shared" si="2"/>
        <v>7830.3214310400008</v>
      </c>
    </row>
    <row r="147" spans="1:7" x14ac:dyDescent="0.25">
      <c r="A147" t="s">
        <v>3154</v>
      </c>
      <c r="B147" t="s">
        <v>3155</v>
      </c>
      <c r="C147" s="32" t="s">
        <v>3887</v>
      </c>
      <c r="D147" s="32" t="s">
        <v>15</v>
      </c>
      <c r="E147" s="52">
        <v>37893</v>
      </c>
      <c r="F147" s="55">
        <v>22232.770800000002</v>
      </c>
      <c r="G147">
        <f t="shared" si="2"/>
        <v>11916.765148800001</v>
      </c>
    </row>
    <row r="148" spans="1:7" x14ac:dyDescent="0.25">
      <c r="A148" t="s">
        <v>3208</v>
      </c>
      <c r="B148" t="s">
        <v>3209</v>
      </c>
      <c r="C148" s="32" t="s">
        <v>3888</v>
      </c>
      <c r="D148" s="32" t="s">
        <v>2</v>
      </c>
      <c r="E148" s="52">
        <v>37894</v>
      </c>
      <c r="F148" s="55">
        <v>19350.672000000002</v>
      </c>
      <c r="G148">
        <f t="shared" si="2"/>
        <v>10371.960192000002</v>
      </c>
    </row>
    <row r="149" spans="1:7" x14ac:dyDescent="0.25">
      <c r="A149" t="s">
        <v>3186</v>
      </c>
      <c r="B149" t="s">
        <v>3187</v>
      </c>
      <c r="C149" s="32" t="s">
        <v>3839</v>
      </c>
      <c r="D149" s="32" t="s">
        <v>2</v>
      </c>
      <c r="E149" s="52">
        <v>37895</v>
      </c>
      <c r="F149" s="55">
        <v>21446.860800000002</v>
      </c>
      <c r="G149">
        <f t="shared" si="2"/>
        <v>11495.517388800003</v>
      </c>
    </row>
    <row r="150" spans="1:7" x14ac:dyDescent="0.25">
      <c r="A150" t="s">
        <v>3172</v>
      </c>
      <c r="B150" t="s">
        <v>3173</v>
      </c>
      <c r="C150" s="32" t="s">
        <v>3889</v>
      </c>
      <c r="D150" s="32" t="s">
        <v>10</v>
      </c>
      <c r="E150" s="52">
        <v>37896</v>
      </c>
      <c r="F150" s="55">
        <v>44411.432399999998</v>
      </c>
      <c r="G150">
        <f t="shared" si="2"/>
        <v>23804.527766399999</v>
      </c>
    </row>
    <row r="151" spans="1:7" x14ac:dyDescent="0.25">
      <c r="A151" t="s">
        <v>3140</v>
      </c>
      <c r="B151" t="s">
        <v>3139</v>
      </c>
      <c r="C151" s="32" t="s">
        <v>3814</v>
      </c>
      <c r="D151" s="32" t="s">
        <v>4</v>
      </c>
      <c r="E151" s="52">
        <v>37902</v>
      </c>
      <c r="F151" s="55">
        <v>11612.316720000001</v>
      </c>
      <c r="G151">
        <f t="shared" si="2"/>
        <v>6224.2017619200005</v>
      </c>
    </row>
    <row r="152" spans="1:7" x14ac:dyDescent="0.25">
      <c r="A152" t="s">
        <v>3145</v>
      </c>
      <c r="B152" t="s">
        <v>3146</v>
      </c>
      <c r="C152" s="32" t="s">
        <v>3886</v>
      </c>
      <c r="D152" s="32" t="s">
        <v>1</v>
      </c>
      <c r="E152" s="52">
        <v>37908</v>
      </c>
      <c r="F152" s="55">
        <v>14608.808640000001</v>
      </c>
      <c r="G152">
        <f t="shared" si="2"/>
        <v>7830.3214310400008</v>
      </c>
    </row>
    <row r="153" spans="1:7" x14ac:dyDescent="0.25">
      <c r="A153" t="s">
        <v>3247</v>
      </c>
      <c r="B153" t="s">
        <v>3248</v>
      </c>
      <c r="C153" s="32" t="s">
        <v>3890</v>
      </c>
      <c r="D153" s="32" t="s">
        <v>2</v>
      </c>
      <c r="E153" s="52">
        <v>37909</v>
      </c>
      <c r="F153" s="55">
        <v>10720</v>
      </c>
      <c r="G153">
        <f t="shared" si="2"/>
        <v>5745.92</v>
      </c>
    </row>
    <row r="154" spans="1:7" x14ac:dyDescent="0.25">
      <c r="A154" t="s">
        <v>3140</v>
      </c>
      <c r="B154" t="s">
        <v>3139</v>
      </c>
      <c r="C154" s="32" t="s">
        <v>3881</v>
      </c>
      <c r="D154" s="32" t="s">
        <v>29</v>
      </c>
      <c r="E154" s="52">
        <v>37911</v>
      </c>
      <c r="F154" s="55">
        <v>12121.259440000002</v>
      </c>
      <c r="G154">
        <f t="shared" si="2"/>
        <v>6496.995059840001</v>
      </c>
    </row>
    <row r="155" spans="1:7" x14ac:dyDescent="0.25">
      <c r="A155" t="s">
        <v>3253</v>
      </c>
      <c r="B155" t="s">
        <v>3254</v>
      </c>
      <c r="C155" s="32" t="s">
        <v>3891</v>
      </c>
      <c r="D155" s="32" t="s">
        <v>4</v>
      </c>
      <c r="E155" s="52">
        <v>37915</v>
      </c>
      <c r="F155" s="55">
        <v>21789.16648</v>
      </c>
      <c r="G155">
        <f t="shared" si="2"/>
        <v>11678.99323328</v>
      </c>
    </row>
    <row r="156" spans="1:7" x14ac:dyDescent="0.25">
      <c r="A156" t="s">
        <v>3210</v>
      </c>
      <c r="B156" t="s">
        <v>3255</v>
      </c>
      <c r="C156" s="32" t="s">
        <v>3865</v>
      </c>
      <c r="D156" s="32" t="s">
        <v>4</v>
      </c>
      <c r="E156" s="52">
        <v>37924</v>
      </c>
      <c r="F156" s="55">
        <v>8844</v>
      </c>
      <c r="G156">
        <f t="shared" si="2"/>
        <v>4740.384</v>
      </c>
    </row>
    <row r="157" spans="1:7" x14ac:dyDescent="0.25">
      <c r="A157" t="s">
        <v>3138</v>
      </c>
      <c r="B157" t="s">
        <v>3139</v>
      </c>
      <c r="C157" s="32" t="s">
        <v>3892</v>
      </c>
      <c r="D157" s="32" t="s">
        <v>15</v>
      </c>
      <c r="E157" s="52">
        <v>37935</v>
      </c>
      <c r="F157" s="55">
        <v>11610.78376</v>
      </c>
      <c r="G157">
        <f t="shared" si="2"/>
        <v>6223.3800953600003</v>
      </c>
    </row>
    <row r="158" spans="1:7" x14ac:dyDescent="0.25">
      <c r="A158" t="s">
        <v>3138</v>
      </c>
      <c r="B158" t="s">
        <v>3139</v>
      </c>
      <c r="C158" s="32" t="s">
        <v>3893</v>
      </c>
      <c r="D158" s="32" t="s">
        <v>29</v>
      </c>
      <c r="E158" s="52">
        <v>37937</v>
      </c>
      <c r="F158" s="55">
        <v>11610.78376</v>
      </c>
      <c r="G158">
        <f t="shared" si="2"/>
        <v>6223.3800953600003</v>
      </c>
    </row>
    <row r="159" spans="1:7" x14ac:dyDescent="0.25">
      <c r="A159" t="s">
        <v>3190</v>
      </c>
      <c r="B159" t="s">
        <v>3191</v>
      </c>
      <c r="C159" s="32" t="s">
        <v>3894</v>
      </c>
      <c r="D159" s="32" t="s">
        <v>4</v>
      </c>
      <c r="E159" s="52">
        <v>37945</v>
      </c>
      <c r="F159" s="55">
        <v>34457.145920000003</v>
      </c>
      <c r="G159">
        <f t="shared" si="2"/>
        <v>18469.030213120004</v>
      </c>
    </row>
    <row r="160" spans="1:7" x14ac:dyDescent="0.25">
      <c r="A160" t="s">
        <v>3140</v>
      </c>
      <c r="B160" t="s">
        <v>3139</v>
      </c>
      <c r="C160" s="32" t="s">
        <v>3806</v>
      </c>
      <c r="D160" s="32" t="s">
        <v>2</v>
      </c>
      <c r="E160" s="52">
        <v>37949</v>
      </c>
      <c r="F160" s="55">
        <v>10209.52432</v>
      </c>
      <c r="G160">
        <f t="shared" si="2"/>
        <v>5472.3050355200003</v>
      </c>
    </row>
    <row r="161" spans="1:7" x14ac:dyDescent="0.25">
      <c r="A161" t="s">
        <v>3177</v>
      </c>
      <c r="B161" t="s">
        <v>3178</v>
      </c>
      <c r="C161" s="32" t="s">
        <v>3895</v>
      </c>
      <c r="D161" s="32" t="s">
        <v>15</v>
      </c>
      <c r="E161" s="52">
        <v>37950</v>
      </c>
      <c r="F161" s="55">
        <v>20149.52104</v>
      </c>
      <c r="G161">
        <f t="shared" si="2"/>
        <v>10800.14327744</v>
      </c>
    </row>
    <row r="162" spans="1:7" x14ac:dyDescent="0.25">
      <c r="A162" t="s">
        <v>3145</v>
      </c>
      <c r="B162" t="s">
        <v>3146</v>
      </c>
      <c r="C162" s="32" t="s">
        <v>3896</v>
      </c>
      <c r="D162" s="32" t="s">
        <v>67</v>
      </c>
      <c r="E162" s="52">
        <v>37950</v>
      </c>
      <c r="F162" s="55">
        <v>13272.383760000001</v>
      </c>
      <c r="G162">
        <f t="shared" si="2"/>
        <v>7113.9976953600008</v>
      </c>
    </row>
    <row r="163" spans="1:7" x14ac:dyDescent="0.25">
      <c r="A163" t="s">
        <v>3210</v>
      </c>
      <c r="B163" t="s">
        <v>3255</v>
      </c>
      <c r="C163" s="32" t="s">
        <v>3897</v>
      </c>
      <c r="D163" s="32" t="s">
        <v>55</v>
      </c>
      <c r="E163" s="52">
        <v>37951</v>
      </c>
      <c r="F163" s="55">
        <v>8844</v>
      </c>
      <c r="G163">
        <f t="shared" si="2"/>
        <v>4740.384</v>
      </c>
    </row>
    <row r="164" spans="1:7" x14ac:dyDescent="0.25">
      <c r="A164" t="s">
        <v>3138</v>
      </c>
      <c r="B164" t="s">
        <v>3139</v>
      </c>
      <c r="C164" s="32" t="s">
        <v>3897</v>
      </c>
      <c r="D164" s="32" t="s">
        <v>55</v>
      </c>
      <c r="E164" s="52">
        <v>37953</v>
      </c>
      <c r="F164" s="55">
        <v>12251.432400000002</v>
      </c>
      <c r="G164">
        <f t="shared" si="2"/>
        <v>6566.7677664000012</v>
      </c>
    </row>
    <row r="165" spans="1:7" x14ac:dyDescent="0.25">
      <c r="A165" t="s">
        <v>3256</v>
      </c>
      <c r="B165" t="s">
        <v>3257</v>
      </c>
      <c r="C165" s="32" t="s">
        <v>3898</v>
      </c>
      <c r="D165" s="32" t="s">
        <v>4</v>
      </c>
      <c r="E165" s="52">
        <v>37957</v>
      </c>
      <c r="F165" s="55">
        <v>30628.572960000001</v>
      </c>
      <c r="G165">
        <f t="shared" si="2"/>
        <v>16416.915106560002</v>
      </c>
    </row>
    <row r="166" spans="1:7" x14ac:dyDescent="0.25">
      <c r="A166" t="s">
        <v>3253</v>
      </c>
      <c r="B166" t="s">
        <v>3254</v>
      </c>
      <c r="C166" s="32" t="s">
        <v>3899</v>
      </c>
      <c r="D166" s="32" t="s">
        <v>4</v>
      </c>
      <c r="E166" s="52">
        <v>37957</v>
      </c>
      <c r="F166" s="55">
        <v>19091.810800000003</v>
      </c>
      <c r="G166">
        <f t="shared" si="2"/>
        <v>10233.210588800002</v>
      </c>
    </row>
    <row r="167" spans="1:7" x14ac:dyDescent="0.25">
      <c r="A167" t="s">
        <v>3258</v>
      </c>
      <c r="B167" t="s">
        <v>3259</v>
      </c>
      <c r="C167" s="32" t="s">
        <v>3900</v>
      </c>
      <c r="D167" s="32" t="s">
        <v>2</v>
      </c>
      <c r="E167" s="52">
        <v>37958</v>
      </c>
      <c r="F167" s="55">
        <v>19238.830239999999</v>
      </c>
      <c r="G167">
        <f t="shared" si="2"/>
        <v>10312.01300864</v>
      </c>
    </row>
    <row r="168" spans="1:7" x14ac:dyDescent="0.25">
      <c r="A168" t="s">
        <v>3239</v>
      </c>
      <c r="B168" t="s">
        <v>3240</v>
      </c>
      <c r="C168" s="32" t="s">
        <v>3901</v>
      </c>
      <c r="D168" s="32" t="s">
        <v>10</v>
      </c>
      <c r="E168" s="52">
        <v>37959</v>
      </c>
      <c r="F168" s="55">
        <v>23036.872640000001</v>
      </c>
      <c r="G168">
        <f t="shared" si="2"/>
        <v>12347.763735040002</v>
      </c>
    </row>
    <row r="169" spans="1:7" x14ac:dyDescent="0.25">
      <c r="A169" t="s">
        <v>3138</v>
      </c>
      <c r="B169" t="s">
        <v>3139</v>
      </c>
      <c r="C169" s="32" t="s">
        <v>3902</v>
      </c>
      <c r="D169" s="32" t="s">
        <v>55</v>
      </c>
      <c r="E169" s="52">
        <v>37970</v>
      </c>
      <c r="F169" s="55">
        <v>11610.78376</v>
      </c>
      <c r="G169">
        <f t="shared" si="2"/>
        <v>6223.3800953600003</v>
      </c>
    </row>
    <row r="170" spans="1:7" x14ac:dyDescent="0.25">
      <c r="A170" t="s">
        <v>3138</v>
      </c>
      <c r="B170" t="s">
        <v>3139</v>
      </c>
      <c r="C170" s="32" t="s">
        <v>3903</v>
      </c>
      <c r="D170" s="32" t="s">
        <v>2</v>
      </c>
      <c r="E170" s="52">
        <v>37972</v>
      </c>
      <c r="F170" s="55">
        <v>10413.718880000002</v>
      </c>
      <c r="G170">
        <f t="shared" si="2"/>
        <v>5581.7533196800014</v>
      </c>
    </row>
    <row r="171" spans="1:7" x14ac:dyDescent="0.25">
      <c r="A171" t="s">
        <v>3170</v>
      </c>
      <c r="B171" t="s">
        <v>3171</v>
      </c>
      <c r="C171" s="32" t="s">
        <v>3894</v>
      </c>
      <c r="D171" s="32" t="s">
        <v>4</v>
      </c>
      <c r="E171" s="52">
        <v>37973</v>
      </c>
      <c r="F171" s="55">
        <v>7146.6702400000004</v>
      </c>
      <c r="G171">
        <f t="shared" si="2"/>
        <v>3830.6152486400006</v>
      </c>
    </row>
    <row r="172" spans="1:7" x14ac:dyDescent="0.25">
      <c r="A172" t="s">
        <v>3243</v>
      </c>
      <c r="B172" t="s">
        <v>3244</v>
      </c>
      <c r="C172" s="32" t="s">
        <v>3874</v>
      </c>
      <c r="D172" s="32" t="s">
        <v>29</v>
      </c>
      <c r="E172" s="52">
        <v>37974</v>
      </c>
      <c r="F172" s="55">
        <v>27565.718880000004</v>
      </c>
      <c r="G172">
        <f t="shared" si="2"/>
        <v>14775.225319680003</v>
      </c>
    </row>
    <row r="173" spans="1:7" x14ac:dyDescent="0.25">
      <c r="A173" t="s">
        <v>3258</v>
      </c>
      <c r="B173" t="s">
        <v>3259</v>
      </c>
      <c r="C173" s="32" t="s">
        <v>3904</v>
      </c>
      <c r="D173" s="32" t="s">
        <v>165</v>
      </c>
      <c r="E173" s="52">
        <v>37981</v>
      </c>
      <c r="F173" s="55">
        <v>17342.923200000001</v>
      </c>
      <c r="G173">
        <f t="shared" si="2"/>
        <v>9295.8068352000009</v>
      </c>
    </row>
    <row r="174" spans="1:7" x14ac:dyDescent="0.25">
      <c r="A174" t="s">
        <v>3138</v>
      </c>
      <c r="B174" t="s">
        <v>3139</v>
      </c>
      <c r="C174" s="32" t="s">
        <v>3874</v>
      </c>
      <c r="D174" s="32" t="s">
        <v>29</v>
      </c>
      <c r="E174" s="52">
        <v>37985</v>
      </c>
      <c r="F174" s="55">
        <v>11039.557839999999</v>
      </c>
      <c r="G174">
        <f t="shared" si="2"/>
        <v>5917.2030022400004</v>
      </c>
    </row>
    <row r="175" spans="1:7" x14ac:dyDescent="0.25">
      <c r="A175" t="s">
        <v>3145</v>
      </c>
      <c r="B175" t="s">
        <v>3146</v>
      </c>
      <c r="C175" s="32" t="s">
        <v>3874</v>
      </c>
      <c r="D175" s="32" t="s">
        <v>29</v>
      </c>
      <c r="E175" s="52">
        <v>37985</v>
      </c>
      <c r="F175" s="55">
        <v>14046.780480000001</v>
      </c>
      <c r="G175">
        <f t="shared" si="2"/>
        <v>7529.0743372800007</v>
      </c>
    </row>
    <row r="176" spans="1:7" x14ac:dyDescent="0.25">
      <c r="A176" t="s">
        <v>3260</v>
      </c>
      <c r="B176" t="s">
        <v>3261</v>
      </c>
      <c r="C176" s="32" t="s">
        <v>3905</v>
      </c>
      <c r="D176" s="32" t="s">
        <v>2</v>
      </c>
      <c r="E176" s="52">
        <v>37986</v>
      </c>
      <c r="F176" s="55">
        <v>5896</v>
      </c>
      <c r="G176">
        <f t="shared" si="2"/>
        <v>3160.2560000000003</v>
      </c>
    </row>
    <row r="177" spans="1:7" x14ac:dyDescent="0.25">
      <c r="A177" t="s">
        <v>3140</v>
      </c>
      <c r="B177" t="s">
        <v>3139</v>
      </c>
      <c r="C177" s="32" t="s">
        <v>3797</v>
      </c>
      <c r="D177" s="32" t="s">
        <v>128</v>
      </c>
      <c r="E177" s="52">
        <v>37992</v>
      </c>
      <c r="F177" s="55">
        <v>9699.0486400000009</v>
      </c>
      <c r="G177">
        <f t="shared" si="2"/>
        <v>5198.6900710400005</v>
      </c>
    </row>
    <row r="178" spans="1:7" x14ac:dyDescent="0.25">
      <c r="A178" t="s">
        <v>3168</v>
      </c>
      <c r="B178" t="s">
        <v>3169</v>
      </c>
      <c r="C178" s="32" t="s">
        <v>3883</v>
      </c>
      <c r="D178" s="32" t="s">
        <v>79</v>
      </c>
      <c r="E178" s="52">
        <v>38001</v>
      </c>
      <c r="F178" s="55">
        <v>10012.994560000001</v>
      </c>
      <c r="G178">
        <f t="shared" si="2"/>
        <v>5366.9650841600005</v>
      </c>
    </row>
    <row r="179" spans="1:7" x14ac:dyDescent="0.25">
      <c r="A179" t="s">
        <v>3145</v>
      </c>
      <c r="B179" t="s">
        <v>3146</v>
      </c>
      <c r="C179" s="32" t="s">
        <v>3883</v>
      </c>
      <c r="D179" s="32" t="s">
        <v>79</v>
      </c>
      <c r="E179" s="52">
        <v>38001</v>
      </c>
      <c r="F179" s="55">
        <v>14608.808640000001</v>
      </c>
      <c r="G179">
        <f t="shared" si="2"/>
        <v>7830.3214310400008</v>
      </c>
    </row>
    <row r="180" spans="1:7" x14ac:dyDescent="0.25">
      <c r="A180" t="s">
        <v>3210</v>
      </c>
      <c r="B180" t="s">
        <v>3255</v>
      </c>
      <c r="C180" s="32" t="s">
        <v>3906</v>
      </c>
      <c r="D180" s="32" t="s">
        <v>55</v>
      </c>
      <c r="E180" s="52">
        <v>38002</v>
      </c>
      <c r="F180" s="55">
        <v>9808.8000000000011</v>
      </c>
      <c r="G180">
        <f t="shared" si="2"/>
        <v>5257.5168000000012</v>
      </c>
    </row>
    <row r="181" spans="1:7" x14ac:dyDescent="0.25">
      <c r="A181" t="s">
        <v>3168</v>
      </c>
      <c r="B181" t="s">
        <v>3169</v>
      </c>
      <c r="C181" s="32" t="s">
        <v>3907</v>
      </c>
      <c r="D181" s="32" t="s">
        <v>4</v>
      </c>
      <c r="E181" s="52">
        <v>38006</v>
      </c>
      <c r="F181" s="55">
        <v>10157.07136</v>
      </c>
      <c r="G181">
        <f t="shared" si="2"/>
        <v>5444.1902489600006</v>
      </c>
    </row>
    <row r="182" spans="1:7" x14ac:dyDescent="0.25">
      <c r="A182" t="s">
        <v>3174</v>
      </c>
      <c r="B182" t="s">
        <v>3157</v>
      </c>
      <c r="C182" s="32" t="s">
        <v>3829</v>
      </c>
      <c r="D182" s="32" t="s">
        <v>1</v>
      </c>
      <c r="E182" s="52">
        <v>38007</v>
      </c>
      <c r="F182" s="55">
        <v>19420.29304</v>
      </c>
      <c r="G182">
        <f t="shared" si="2"/>
        <v>10409.277069440001</v>
      </c>
    </row>
    <row r="183" spans="1:7" x14ac:dyDescent="0.25">
      <c r="A183" t="s">
        <v>3262</v>
      </c>
      <c r="B183" t="s">
        <v>3263</v>
      </c>
      <c r="C183" s="32" t="s">
        <v>3844</v>
      </c>
      <c r="D183" s="32" t="s">
        <v>2</v>
      </c>
      <c r="E183" s="52">
        <v>38016</v>
      </c>
      <c r="F183" s="55">
        <v>2680</v>
      </c>
      <c r="G183">
        <f t="shared" si="2"/>
        <v>1436.48</v>
      </c>
    </row>
    <row r="184" spans="1:7" x14ac:dyDescent="0.25">
      <c r="A184" t="s">
        <v>3221</v>
      </c>
      <c r="B184" t="s">
        <v>3222</v>
      </c>
      <c r="C184" s="32" t="s">
        <v>3829</v>
      </c>
      <c r="D184" s="32" t="s">
        <v>1</v>
      </c>
      <c r="E184" s="52">
        <v>38016</v>
      </c>
      <c r="F184" s="55">
        <v>14194.9416</v>
      </c>
      <c r="G184">
        <f t="shared" si="2"/>
        <v>7608.4886976000007</v>
      </c>
    </row>
    <row r="185" spans="1:7" x14ac:dyDescent="0.25">
      <c r="A185" t="s">
        <v>3140</v>
      </c>
      <c r="B185" t="s">
        <v>3139</v>
      </c>
      <c r="C185" s="32" t="s">
        <v>3813</v>
      </c>
      <c r="D185" s="32" t="s">
        <v>10</v>
      </c>
      <c r="E185" s="52">
        <v>38019</v>
      </c>
      <c r="F185" s="55">
        <v>12428.98776</v>
      </c>
      <c r="G185">
        <f t="shared" si="2"/>
        <v>6661.9374393600001</v>
      </c>
    </row>
    <row r="186" spans="1:7" x14ac:dyDescent="0.25">
      <c r="A186" t="s">
        <v>3140</v>
      </c>
      <c r="B186" t="s">
        <v>3139</v>
      </c>
      <c r="C186" s="32" t="s">
        <v>3908</v>
      </c>
      <c r="D186" s="32" t="s">
        <v>2</v>
      </c>
      <c r="E186" s="52">
        <v>38019</v>
      </c>
      <c r="F186" s="55">
        <v>11186.089520000001</v>
      </c>
      <c r="G186">
        <f t="shared" si="2"/>
        <v>5995.7439827200014</v>
      </c>
    </row>
    <row r="187" spans="1:7" x14ac:dyDescent="0.25">
      <c r="A187" t="s">
        <v>3140</v>
      </c>
      <c r="B187" t="s">
        <v>3139</v>
      </c>
      <c r="C187" s="32" t="s">
        <v>3909</v>
      </c>
      <c r="D187" s="32" t="s">
        <v>29</v>
      </c>
      <c r="E187" s="52">
        <v>38021</v>
      </c>
      <c r="F187" s="55">
        <v>12400.504720000001</v>
      </c>
      <c r="G187">
        <f t="shared" si="2"/>
        <v>6646.6705299200012</v>
      </c>
    </row>
    <row r="188" spans="1:7" x14ac:dyDescent="0.25">
      <c r="A188" t="s">
        <v>3190</v>
      </c>
      <c r="B188" t="s">
        <v>3191</v>
      </c>
      <c r="C188" s="32" t="s">
        <v>3909</v>
      </c>
      <c r="D188" s="32" t="s">
        <v>29</v>
      </c>
      <c r="E188" s="52">
        <v>38021</v>
      </c>
      <c r="F188" s="55">
        <v>42511.805520000009</v>
      </c>
      <c r="G188">
        <f t="shared" si="2"/>
        <v>22786.327758720006</v>
      </c>
    </row>
    <row r="189" spans="1:7" x14ac:dyDescent="0.25">
      <c r="A189" t="s">
        <v>3251</v>
      </c>
      <c r="B189" t="s">
        <v>3252</v>
      </c>
      <c r="C189" s="32" t="s">
        <v>3910</v>
      </c>
      <c r="D189" s="32" t="s">
        <v>181</v>
      </c>
      <c r="E189" s="52">
        <v>38027</v>
      </c>
      <c r="F189" s="55">
        <v>14013.682480000001</v>
      </c>
      <c r="G189">
        <f t="shared" si="2"/>
        <v>7511.3338092800013</v>
      </c>
    </row>
    <row r="190" spans="1:7" x14ac:dyDescent="0.25">
      <c r="A190" t="s">
        <v>3140</v>
      </c>
      <c r="B190" t="s">
        <v>3139</v>
      </c>
      <c r="C190" s="32" t="s">
        <v>3911</v>
      </c>
      <c r="D190" s="32" t="s">
        <v>4</v>
      </c>
      <c r="E190" s="52">
        <v>38027</v>
      </c>
      <c r="F190" s="55">
        <v>13104.090480000001</v>
      </c>
      <c r="G190">
        <f t="shared" si="2"/>
        <v>7023.792497280001</v>
      </c>
    </row>
    <row r="191" spans="1:7" x14ac:dyDescent="0.25">
      <c r="A191" t="s">
        <v>3168</v>
      </c>
      <c r="B191" t="s">
        <v>3169</v>
      </c>
      <c r="C191" s="32" t="s">
        <v>3912</v>
      </c>
      <c r="D191" s="32" t="s">
        <v>1</v>
      </c>
      <c r="E191" s="52">
        <v>38029</v>
      </c>
      <c r="F191" s="55">
        <v>11279.30528</v>
      </c>
      <c r="G191">
        <f t="shared" si="2"/>
        <v>6045.7076300800009</v>
      </c>
    </row>
    <row r="192" spans="1:7" x14ac:dyDescent="0.25">
      <c r="A192" t="s">
        <v>3140</v>
      </c>
      <c r="B192" t="s">
        <v>3139</v>
      </c>
      <c r="C192" s="32" t="s">
        <v>3913</v>
      </c>
      <c r="D192" s="32" t="s">
        <v>4</v>
      </c>
      <c r="E192" s="52">
        <v>38036</v>
      </c>
      <c r="F192" s="55">
        <v>11616.186640000002</v>
      </c>
      <c r="G192">
        <f t="shared" si="2"/>
        <v>6226.2760390400017</v>
      </c>
    </row>
    <row r="193" spans="1:7" x14ac:dyDescent="0.25">
      <c r="A193" t="s">
        <v>3168</v>
      </c>
      <c r="B193" t="s">
        <v>3169</v>
      </c>
      <c r="C193" s="32" t="s">
        <v>3914</v>
      </c>
      <c r="D193" s="32" t="s">
        <v>4</v>
      </c>
      <c r="E193" s="52">
        <v>38048</v>
      </c>
      <c r="F193" s="55">
        <v>12428.98776</v>
      </c>
      <c r="G193">
        <f t="shared" si="2"/>
        <v>6661.9374393600001</v>
      </c>
    </row>
    <row r="194" spans="1:7" x14ac:dyDescent="0.25">
      <c r="A194" t="s">
        <v>3188</v>
      </c>
      <c r="B194" t="s">
        <v>3189</v>
      </c>
      <c r="C194" s="32" t="s">
        <v>3813</v>
      </c>
      <c r="D194" s="32" t="s">
        <v>10</v>
      </c>
      <c r="E194" s="52">
        <v>38048</v>
      </c>
      <c r="F194" s="55">
        <v>59555.560320000004</v>
      </c>
      <c r="G194">
        <f t="shared" si="2"/>
        <v>31921.780331520004</v>
      </c>
    </row>
    <row r="195" spans="1:7" x14ac:dyDescent="0.25">
      <c r="A195" t="s">
        <v>3243</v>
      </c>
      <c r="B195" t="s">
        <v>3244</v>
      </c>
      <c r="C195" s="32" t="s">
        <v>3808</v>
      </c>
      <c r="D195" s="32" t="s">
        <v>29</v>
      </c>
      <c r="E195" s="52">
        <v>38051</v>
      </c>
      <c r="F195" s="55">
        <v>30309.116960000003</v>
      </c>
      <c r="G195">
        <f t="shared" ref="G195:G258" si="3">F195*0.536</f>
        <v>16245.686690560002</v>
      </c>
    </row>
    <row r="196" spans="1:7" x14ac:dyDescent="0.25">
      <c r="A196" t="s">
        <v>3221</v>
      </c>
      <c r="B196" t="s">
        <v>3222</v>
      </c>
      <c r="C196" s="32" t="s">
        <v>3798</v>
      </c>
      <c r="D196" s="32" t="s">
        <v>2</v>
      </c>
      <c r="E196" s="52">
        <v>38057</v>
      </c>
      <c r="F196" s="55">
        <v>14241.5468</v>
      </c>
      <c r="G196">
        <f t="shared" si="3"/>
        <v>7633.4690848000009</v>
      </c>
    </row>
    <row r="197" spans="1:7" x14ac:dyDescent="0.25">
      <c r="A197" t="s">
        <v>3264</v>
      </c>
      <c r="B197" t="s">
        <v>3265</v>
      </c>
      <c r="C197" s="32" t="s">
        <v>3915</v>
      </c>
      <c r="D197" s="32" t="s">
        <v>2</v>
      </c>
      <c r="E197" s="52">
        <v>38057</v>
      </c>
      <c r="F197" s="55">
        <v>15536.23336</v>
      </c>
      <c r="G197">
        <f t="shared" si="3"/>
        <v>8327.4210809600008</v>
      </c>
    </row>
    <row r="198" spans="1:7" x14ac:dyDescent="0.25">
      <c r="A198" t="s">
        <v>3156</v>
      </c>
      <c r="B198" t="s">
        <v>3157</v>
      </c>
      <c r="C198" s="32" t="s">
        <v>3794</v>
      </c>
      <c r="D198" s="32" t="s">
        <v>10</v>
      </c>
      <c r="E198" s="52">
        <v>38059</v>
      </c>
      <c r="F198" s="55">
        <v>21232.852080000001</v>
      </c>
      <c r="G198">
        <f t="shared" si="3"/>
        <v>11380.80871488</v>
      </c>
    </row>
    <row r="199" spans="1:7" x14ac:dyDescent="0.25">
      <c r="A199" t="s">
        <v>3140</v>
      </c>
      <c r="B199" t="s">
        <v>3139</v>
      </c>
      <c r="C199" s="32" t="s">
        <v>3914</v>
      </c>
      <c r="D199" s="32" t="s">
        <v>4</v>
      </c>
      <c r="E199" s="52">
        <v>38063</v>
      </c>
      <c r="F199" s="55">
        <v>16054.111200000001</v>
      </c>
      <c r="G199">
        <f t="shared" si="3"/>
        <v>8605.0036032000007</v>
      </c>
    </row>
    <row r="200" spans="1:7" x14ac:dyDescent="0.25">
      <c r="A200" t="s">
        <v>3140</v>
      </c>
      <c r="B200" t="s">
        <v>3139</v>
      </c>
      <c r="C200" s="32" t="s">
        <v>3916</v>
      </c>
      <c r="D200" s="32" t="s">
        <v>2</v>
      </c>
      <c r="E200" s="52">
        <v>38063</v>
      </c>
      <c r="F200" s="55">
        <v>9320.1824000000015</v>
      </c>
      <c r="G200">
        <f t="shared" si="3"/>
        <v>4995.6177664000015</v>
      </c>
    </row>
    <row r="201" spans="1:7" x14ac:dyDescent="0.25">
      <c r="A201" t="s">
        <v>3208</v>
      </c>
      <c r="B201" t="s">
        <v>3209</v>
      </c>
      <c r="C201" s="32" t="s">
        <v>3917</v>
      </c>
      <c r="D201" s="32" t="s">
        <v>4</v>
      </c>
      <c r="E201" s="52">
        <v>38066</v>
      </c>
      <c r="F201" s="55">
        <v>28540.059679999998</v>
      </c>
      <c r="G201">
        <f t="shared" si="3"/>
        <v>15297.47198848</v>
      </c>
    </row>
    <row r="202" spans="1:7" x14ac:dyDescent="0.25">
      <c r="A202" t="s">
        <v>3258</v>
      </c>
      <c r="B202" t="s">
        <v>3259</v>
      </c>
      <c r="C202" s="32" t="s">
        <v>3918</v>
      </c>
      <c r="D202" s="32" t="s">
        <v>2</v>
      </c>
      <c r="E202" s="52">
        <v>38072</v>
      </c>
      <c r="F202" s="55">
        <v>20973.915840000001</v>
      </c>
      <c r="G202">
        <f t="shared" si="3"/>
        <v>11242.018890240002</v>
      </c>
    </row>
    <row r="203" spans="1:7" x14ac:dyDescent="0.25">
      <c r="A203" t="s">
        <v>3156</v>
      </c>
      <c r="B203" t="s">
        <v>3157</v>
      </c>
      <c r="C203" s="32" t="s">
        <v>3919</v>
      </c>
      <c r="D203" s="32" t="s">
        <v>2</v>
      </c>
      <c r="E203" s="52">
        <v>38077</v>
      </c>
      <c r="F203" s="55">
        <v>17607.734</v>
      </c>
      <c r="G203">
        <f t="shared" si="3"/>
        <v>9437.7454240000006</v>
      </c>
    </row>
    <row r="204" spans="1:7" x14ac:dyDescent="0.25">
      <c r="A204" t="s">
        <v>3266</v>
      </c>
      <c r="B204" t="s">
        <v>3267</v>
      </c>
      <c r="C204" s="32" t="s">
        <v>3920</v>
      </c>
      <c r="D204" s="32" t="s">
        <v>79</v>
      </c>
      <c r="E204" s="52">
        <v>38078</v>
      </c>
      <c r="F204" s="55">
        <v>16267.47136</v>
      </c>
      <c r="G204">
        <f t="shared" si="3"/>
        <v>8719.3646489599996</v>
      </c>
    </row>
    <row r="205" spans="1:7" x14ac:dyDescent="0.25">
      <c r="A205" t="s">
        <v>3140</v>
      </c>
      <c r="B205" t="s">
        <v>3139</v>
      </c>
      <c r="C205" s="32" t="s">
        <v>3921</v>
      </c>
      <c r="D205" s="32" t="s">
        <v>2</v>
      </c>
      <c r="E205" s="52">
        <v>38082</v>
      </c>
      <c r="F205" s="55">
        <v>14759.424640000001</v>
      </c>
      <c r="G205">
        <f t="shared" si="3"/>
        <v>7911.0516070400008</v>
      </c>
    </row>
    <row r="206" spans="1:7" x14ac:dyDescent="0.25">
      <c r="A206" t="s">
        <v>3268</v>
      </c>
      <c r="B206" t="s">
        <v>3269</v>
      </c>
      <c r="C206" s="32" t="s">
        <v>3922</v>
      </c>
      <c r="D206" s="32" t="s">
        <v>2</v>
      </c>
      <c r="E206" s="52">
        <v>38085</v>
      </c>
      <c r="F206" s="55">
        <v>5178.7462400000004</v>
      </c>
      <c r="G206">
        <f t="shared" si="3"/>
        <v>2775.8079846400005</v>
      </c>
    </row>
    <row r="207" spans="1:7" x14ac:dyDescent="0.25">
      <c r="A207" t="s">
        <v>3256</v>
      </c>
      <c r="B207" t="s">
        <v>3257</v>
      </c>
      <c r="C207" s="32" t="s">
        <v>3922</v>
      </c>
      <c r="D207" s="32" t="s">
        <v>2</v>
      </c>
      <c r="E207" s="52">
        <v>38085</v>
      </c>
      <c r="F207" s="55">
        <v>48680.195359999998</v>
      </c>
      <c r="G207">
        <f t="shared" si="3"/>
        <v>26092.584712960001</v>
      </c>
    </row>
    <row r="208" spans="1:7" x14ac:dyDescent="0.25">
      <c r="A208" t="s">
        <v>3256</v>
      </c>
      <c r="B208" t="s">
        <v>3257</v>
      </c>
      <c r="C208" s="32" t="s">
        <v>3917</v>
      </c>
      <c r="D208" s="32" t="s">
        <v>4</v>
      </c>
      <c r="E208" s="52">
        <v>38090</v>
      </c>
      <c r="F208" s="55">
        <v>52236.282000000007</v>
      </c>
      <c r="G208">
        <f t="shared" si="3"/>
        <v>27998.647152000005</v>
      </c>
    </row>
    <row r="209" spans="1:7" x14ac:dyDescent="0.25">
      <c r="A209" t="s">
        <v>3140</v>
      </c>
      <c r="B209" t="s">
        <v>3139</v>
      </c>
      <c r="C209" s="32" t="s">
        <v>3874</v>
      </c>
      <c r="D209" s="32" t="s">
        <v>29</v>
      </c>
      <c r="E209" s="52">
        <v>38092</v>
      </c>
      <c r="F209" s="55">
        <v>12687.924000000001</v>
      </c>
      <c r="G209">
        <f t="shared" si="3"/>
        <v>6800.727264000001</v>
      </c>
    </row>
    <row r="210" spans="1:7" x14ac:dyDescent="0.25">
      <c r="A210" t="s">
        <v>3270</v>
      </c>
      <c r="B210" t="s">
        <v>3271</v>
      </c>
      <c r="C210" s="32" t="s">
        <v>3866</v>
      </c>
      <c r="D210" s="32" t="s">
        <v>2</v>
      </c>
      <c r="E210" s="52">
        <v>38092</v>
      </c>
      <c r="F210" s="55">
        <v>5719.924</v>
      </c>
      <c r="G210">
        <f t="shared" si="3"/>
        <v>3065.8792640000001</v>
      </c>
    </row>
    <row r="211" spans="1:7" x14ac:dyDescent="0.25">
      <c r="A211" t="s">
        <v>3156</v>
      </c>
      <c r="B211" t="s">
        <v>3157</v>
      </c>
      <c r="C211" s="32" t="s">
        <v>3921</v>
      </c>
      <c r="D211" s="32" t="s">
        <v>2</v>
      </c>
      <c r="E211" s="52">
        <v>38093</v>
      </c>
      <c r="F211" s="55">
        <v>22134.988320000004</v>
      </c>
      <c r="G211">
        <f t="shared" si="3"/>
        <v>11864.353739520004</v>
      </c>
    </row>
    <row r="212" spans="1:7" x14ac:dyDescent="0.25">
      <c r="A212" t="s">
        <v>3253</v>
      </c>
      <c r="B212" t="s">
        <v>3254</v>
      </c>
      <c r="C212" s="32" t="s">
        <v>3904</v>
      </c>
      <c r="D212" s="32" t="s">
        <v>165</v>
      </c>
      <c r="E212" s="52">
        <v>38093</v>
      </c>
      <c r="F212" s="55">
        <v>25362.903600000001</v>
      </c>
      <c r="G212">
        <f t="shared" si="3"/>
        <v>13594.516329600001</v>
      </c>
    </row>
    <row r="213" spans="1:7" x14ac:dyDescent="0.25">
      <c r="A213" t="s">
        <v>3140</v>
      </c>
      <c r="B213" t="s">
        <v>3139</v>
      </c>
      <c r="C213" s="32" t="s">
        <v>3923</v>
      </c>
      <c r="D213" s="32" t="s">
        <v>77</v>
      </c>
      <c r="E213" s="52">
        <v>38099</v>
      </c>
      <c r="F213" s="55">
        <v>12685.33512</v>
      </c>
      <c r="G213">
        <f t="shared" si="3"/>
        <v>6799.3396243200004</v>
      </c>
    </row>
    <row r="214" spans="1:7" x14ac:dyDescent="0.25">
      <c r="A214" t="s">
        <v>3237</v>
      </c>
      <c r="B214" t="s">
        <v>3238</v>
      </c>
      <c r="C214" s="32" t="s">
        <v>3924</v>
      </c>
      <c r="D214" s="32" t="s">
        <v>15</v>
      </c>
      <c r="E214" s="52">
        <v>38099</v>
      </c>
      <c r="F214" s="55">
        <v>78544.459120000014</v>
      </c>
      <c r="G214">
        <f t="shared" si="3"/>
        <v>42099.830088320014</v>
      </c>
    </row>
    <row r="215" spans="1:7" x14ac:dyDescent="0.25">
      <c r="A215" t="s">
        <v>3237</v>
      </c>
      <c r="B215" t="s">
        <v>3238</v>
      </c>
      <c r="C215" s="32" t="s">
        <v>3924</v>
      </c>
      <c r="D215" s="32" t="s">
        <v>15</v>
      </c>
      <c r="E215" s="52">
        <v>38099</v>
      </c>
      <c r="F215" s="55">
        <v>78544.459120000014</v>
      </c>
      <c r="G215">
        <f t="shared" si="3"/>
        <v>42099.830088320014</v>
      </c>
    </row>
    <row r="216" spans="1:7" x14ac:dyDescent="0.25">
      <c r="A216" t="s">
        <v>3243</v>
      </c>
      <c r="B216" t="s">
        <v>3244</v>
      </c>
      <c r="C216" s="32" t="s">
        <v>3925</v>
      </c>
      <c r="D216" s="32" t="s">
        <v>4</v>
      </c>
      <c r="E216" s="52">
        <v>38107</v>
      </c>
      <c r="F216" s="55">
        <v>32602.784240000001</v>
      </c>
      <c r="G216">
        <f t="shared" si="3"/>
        <v>17475.09235264</v>
      </c>
    </row>
    <row r="217" spans="1:7" x14ac:dyDescent="0.25">
      <c r="A217" t="s">
        <v>3237</v>
      </c>
      <c r="B217" t="s">
        <v>3238</v>
      </c>
      <c r="C217" s="32" t="s">
        <v>3924</v>
      </c>
      <c r="D217" s="32" t="s">
        <v>15</v>
      </c>
      <c r="E217" s="52">
        <v>38110</v>
      </c>
      <c r="F217" s="55">
        <v>78544.459120000014</v>
      </c>
      <c r="G217">
        <f t="shared" si="3"/>
        <v>42099.830088320014</v>
      </c>
    </row>
    <row r="218" spans="1:7" x14ac:dyDescent="0.25">
      <c r="A218" t="s">
        <v>3140</v>
      </c>
      <c r="B218" t="s">
        <v>3139</v>
      </c>
      <c r="C218" s="32" t="s">
        <v>3808</v>
      </c>
      <c r="D218" s="32" t="s">
        <v>29</v>
      </c>
      <c r="E218" s="52">
        <v>38113</v>
      </c>
      <c r="F218" s="55">
        <v>13402.59424</v>
      </c>
      <c r="G218">
        <f t="shared" si="3"/>
        <v>7183.790512640001</v>
      </c>
    </row>
    <row r="219" spans="1:7" x14ac:dyDescent="0.25">
      <c r="A219" t="s">
        <v>3272</v>
      </c>
      <c r="B219" t="s">
        <v>3273</v>
      </c>
      <c r="C219" s="32" t="s">
        <v>3926</v>
      </c>
      <c r="D219" s="32" t="s">
        <v>15</v>
      </c>
      <c r="E219" s="52">
        <v>38113</v>
      </c>
      <c r="F219" s="55">
        <v>28540.059679999998</v>
      </c>
      <c r="G219">
        <f t="shared" si="3"/>
        <v>15297.47198848</v>
      </c>
    </row>
    <row r="220" spans="1:7" x14ac:dyDescent="0.25">
      <c r="A220" t="s">
        <v>3140</v>
      </c>
      <c r="B220" t="s">
        <v>3139</v>
      </c>
      <c r="C220" s="32" t="s">
        <v>3902</v>
      </c>
      <c r="D220" s="32" t="s">
        <v>55</v>
      </c>
      <c r="E220" s="52">
        <v>38114</v>
      </c>
      <c r="F220" s="55">
        <v>13205.80184</v>
      </c>
      <c r="G220">
        <f t="shared" si="3"/>
        <v>7078.3097862400009</v>
      </c>
    </row>
    <row r="221" spans="1:7" x14ac:dyDescent="0.25">
      <c r="A221" t="s">
        <v>3256</v>
      </c>
      <c r="B221" t="s">
        <v>3257</v>
      </c>
      <c r="C221" s="32" t="s">
        <v>3917</v>
      </c>
      <c r="D221" s="32" t="s">
        <v>4</v>
      </c>
      <c r="E221" s="52">
        <v>38117</v>
      </c>
      <c r="F221" s="55">
        <v>50233.818160000003</v>
      </c>
      <c r="G221">
        <f t="shared" si="3"/>
        <v>26925.326533760002</v>
      </c>
    </row>
    <row r="222" spans="1:7" x14ac:dyDescent="0.25">
      <c r="A222" t="s">
        <v>3156</v>
      </c>
      <c r="B222" t="s">
        <v>3157</v>
      </c>
      <c r="C222" s="32" t="s">
        <v>3927</v>
      </c>
      <c r="D222" s="32" t="s">
        <v>79</v>
      </c>
      <c r="E222" s="52">
        <v>38119</v>
      </c>
      <c r="F222" s="55">
        <v>20611.402960000003</v>
      </c>
      <c r="G222">
        <f t="shared" si="3"/>
        <v>11047.711986560002</v>
      </c>
    </row>
    <row r="223" spans="1:7" x14ac:dyDescent="0.25">
      <c r="A223" t="s">
        <v>3140</v>
      </c>
      <c r="B223" t="s">
        <v>3139</v>
      </c>
      <c r="C223" s="32" t="s">
        <v>3874</v>
      </c>
      <c r="D223" s="32" t="s">
        <v>29</v>
      </c>
      <c r="E223" s="52">
        <v>38121</v>
      </c>
      <c r="F223" s="55">
        <v>13671.886</v>
      </c>
      <c r="G223">
        <f t="shared" si="3"/>
        <v>7328.1308960000006</v>
      </c>
    </row>
    <row r="224" spans="1:7" x14ac:dyDescent="0.25">
      <c r="A224" t="s">
        <v>3156</v>
      </c>
      <c r="B224" t="s">
        <v>3157</v>
      </c>
      <c r="C224" s="32" t="s">
        <v>3917</v>
      </c>
      <c r="D224" s="32" t="s">
        <v>4</v>
      </c>
      <c r="E224" s="52">
        <v>38121</v>
      </c>
      <c r="F224" s="55">
        <v>17607.734</v>
      </c>
      <c r="G224">
        <f t="shared" si="3"/>
        <v>9437.7454240000006</v>
      </c>
    </row>
    <row r="225" spans="1:7" x14ac:dyDescent="0.25">
      <c r="A225" t="s">
        <v>3190</v>
      </c>
      <c r="B225" t="s">
        <v>3191</v>
      </c>
      <c r="C225" s="32" t="s">
        <v>3874</v>
      </c>
      <c r="D225" s="32" t="s">
        <v>29</v>
      </c>
      <c r="E225" s="52">
        <v>38121</v>
      </c>
      <c r="F225" s="55">
        <v>39825.5772</v>
      </c>
      <c r="G225">
        <f t="shared" si="3"/>
        <v>21346.509379200001</v>
      </c>
    </row>
    <row r="226" spans="1:7" x14ac:dyDescent="0.25">
      <c r="A226" t="s">
        <v>3145</v>
      </c>
      <c r="B226" t="s">
        <v>3146</v>
      </c>
      <c r="C226" s="32" t="s">
        <v>3928</v>
      </c>
      <c r="D226" s="32" t="s">
        <v>10</v>
      </c>
      <c r="E226" s="52">
        <v>38124</v>
      </c>
      <c r="F226" s="55">
        <v>19245.77144</v>
      </c>
      <c r="G226">
        <f t="shared" si="3"/>
        <v>10315.733491840001</v>
      </c>
    </row>
    <row r="227" spans="1:7" x14ac:dyDescent="0.25">
      <c r="A227" t="s">
        <v>3258</v>
      </c>
      <c r="B227" t="s">
        <v>3259</v>
      </c>
      <c r="C227" s="32" t="s">
        <v>3929</v>
      </c>
      <c r="D227" s="32" t="s">
        <v>15</v>
      </c>
      <c r="E227" s="52">
        <v>38124</v>
      </c>
      <c r="F227" s="55">
        <v>13185.085440000001</v>
      </c>
      <c r="G227">
        <f t="shared" si="3"/>
        <v>7067.205795840001</v>
      </c>
    </row>
    <row r="228" spans="1:7" x14ac:dyDescent="0.25">
      <c r="A228" t="s">
        <v>3140</v>
      </c>
      <c r="B228" t="s">
        <v>3139</v>
      </c>
      <c r="C228" s="32" t="s">
        <v>3930</v>
      </c>
      <c r="D228" s="32" t="s">
        <v>15</v>
      </c>
      <c r="E228" s="52">
        <v>38125</v>
      </c>
      <c r="F228" s="55">
        <v>12397.91584</v>
      </c>
      <c r="G228">
        <f t="shared" si="3"/>
        <v>6645.2828902400006</v>
      </c>
    </row>
    <row r="229" spans="1:7" x14ac:dyDescent="0.25">
      <c r="A229" t="s">
        <v>3253</v>
      </c>
      <c r="B229" t="s">
        <v>3254</v>
      </c>
      <c r="C229" s="32" t="s">
        <v>3931</v>
      </c>
      <c r="D229" s="32" t="s">
        <v>4</v>
      </c>
      <c r="E229" s="52">
        <v>38127</v>
      </c>
      <c r="F229" s="55">
        <v>29000.971440000001</v>
      </c>
      <c r="G229">
        <f t="shared" si="3"/>
        <v>15544.520691840002</v>
      </c>
    </row>
    <row r="230" spans="1:7" x14ac:dyDescent="0.25">
      <c r="A230" t="s">
        <v>3140</v>
      </c>
      <c r="B230" t="s">
        <v>3139</v>
      </c>
      <c r="C230" s="32" t="s">
        <v>3932</v>
      </c>
      <c r="D230" s="32" t="s">
        <v>55</v>
      </c>
      <c r="E230" s="52">
        <v>38128</v>
      </c>
      <c r="F230" s="55">
        <v>15292.83576</v>
      </c>
      <c r="G230">
        <f t="shared" si="3"/>
        <v>8196.9599673600005</v>
      </c>
    </row>
    <row r="231" spans="1:7" x14ac:dyDescent="0.25">
      <c r="A231" t="s">
        <v>3140</v>
      </c>
      <c r="B231" t="s">
        <v>3139</v>
      </c>
      <c r="C231" s="32" t="s">
        <v>3933</v>
      </c>
      <c r="D231" s="32" t="s">
        <v>55</v>
      </c>
      <c r="E231" s="52">
        <v>38131</v>
      </c>
      <c r="F231" s="55">
        <v>11040.05096</v>
      </c>
      <c r="G231">
        <f t="shared" si="3"/>
        <v>5917.4673145600009</v>
      </c>
    </row>
    <row r="232" spans="1:7" x14ac:dyDescent="0.25">
      <c r="A232" t="s">
        <v>3221</v>
      </c>
      <c r="B232" t="s">
        <v>3222</v>
      </c>
      <c r="C232" s="32" t="s">
        <v>3928</v>
      </c>
      <c r="D232" s="32" t="s">
        <v>10</v>
      </c>
      <c r="E232" s="52">
        <v>38134</v>
      </c>
      <c r="F232" s="55">
        <v>17914.315280000003</v>
      </c>
      <c r="G232">
        <f t="shared" si="3"/>
        <v>9602.0729900800015</v>
      </c>
    </row>
    <row r="233" spans="1:7" x14ac:dyDescent="0.25">
      <c r="A233" t="s">
        <v>3145</v>
      </c>
      <c r="B233" t="s">
        <v>3146</v>
      </c>
      <c r="C233" s="32" t="s">
        <v>3928</v>
      </c>
      <c r="D233" s="32" t="s">
        <v>10</v>
      </c>
      <c r="E233" s="52">
        <v>38134</v>
      </c>
      <c r="F233" s="55">
        <v>18365.380720000001</v>
      </c>
      <c r="G233">
        <f t="shared" si="3"/>
        <v>9843.8440659200005</v>
      </c>
    </row>
    <row r="234" spans="1:7" x14ac:dyDescent="0.25">
      <c r="A234" t="s">
        <v>3156</v>
      </c>
      <c r="B234" t="s">
        <v>3157</v>
      </c>
      <c r="C234" s="32" t="s">
        <v>3934</v>
      </c>
      <c r="D234" s="32" t="s">
        <v>131</v>
      </c>
      <c r="E234" s="52">
        <v>38135</v>
      </c>
      <c r="F234" s="55">
        <v>18643.47896</v>
      </c>
      <c r="G234">
        <f t="shared" si="3"/>
        <v>9992.9047225600007</v>
      </c>
    </row>
    <row r="235" spans="1:7" x14ac:dyDescent="0.25">
      <c r="A235" t="s">
        <v>3229</v>
      </c>
      <c r="B235" t="s">
        <v>3230</v>
      </c>
      <c r="C235" s="32" t="s">
        <v>3861</v>
      </c>
      <c r="D235" s="32" t="s">
        <v>4</v>
      </c>
      <c r="E235" s="52">
        <v>38139</v>
      </c>
      <c r="F235" s="55">
        <v>13982.610560000001</v>
      </c>
      <c r="G235">
        <f t="shared" si="3"/>
        <v>7494.6792601600009</v>
      </c>
    </row>
    <row r="236" spans="1:7" x14ac:dyDescent="0.25">
      <c r="A236" t="s">
        <v>3274</v>
      </c>
      <c r="B236" t="s">
        <v>3275</v>
      </c>
      <c r="C236" s="32" t="s">
        <v>3907</v>
      </c>
      <c r="D236" s="32" t="s">
        <v>4</v>
      </c>
      <c r="E236" s="52">
        <v>38141</v>
      </c>
      <c r="F236" s="55">
        <v>9839.6146400000016</v>
      </c>
      <c r="G236">
        <f t="shared" si="3"/>
        <v>5274.0334470400012</v>
      </c>
    </row>
    <row r="237" spans="1:7" x14ac:dyDescent="0.25">
      <c r="A237" t="s">
        <v>3221</v>
      </c>
      <c r="B237" t="s">
        <v>3222</v>
      </c>
      <c r="C237" s="32" t="s">
        <v>3853</v>
      </c>
      <c r="D237" s="32" t="s">
        <v>1</v>
      </c>
      <c r="E237" s="52">
        <v>38142</v>
      </c>
      <c r="F237" s="55">
        <v>4142.9959200000003</v>
      </c>
      <c r="G237">
        <f t="shared" si="3"/>
        <v>2220.6458131200002</v>
      </c>
    </row>
    <row r="238" spans="1:7" x14ac:dyDescent="0.25">
      <c r="A238" t="s">
        <v>3190</v>
      </c>
      <c r="B238" t="s">
        <v>3191</v>
      </c>
      <c r="C238" s="32" t="s">
        <v>3935</v>
      </c>
      <c r="D238" s="32" t="s">
        <v>2</v>
      </c>
      <c r="E238" s="52">
        <v>38152</v>
      </c>
      <c r="F238" s="55">
        <v>34076.135679999999</v>
      </c>
      <c r="G238">
        <f t="shared" si="3"/>
        <v>18264.808724480001</v>
      </c>
    </row>
    <row r="239" spans="1:7" x14ac:dyDescent="0.25">
      <c r="A239" t="s">
        <v>3168</v>
      </c>
      <c r="B239" t="s">
        <v>3169</v>
      </c>
      <c r="C239" s="32" t="s">
        <v>3829</v>
      </c>
      <c r="D239" s="32" t="s">
        <v>1</v>
      </c>
      <c r="E239" s="52">
        <v>38152</v>
      </c>
      <c r="F239" s="55">
        <v>13982.610560000001</v>
      </c>
      <c r="G239">
        <f t="shared" si="3"/>
        <v>7494.6792601600009</v>
      </c>
    </row>
    <row r="240" spans="1:7" x14ac:dyDescent="0.25">
      <c r="A240" t="s">
        <v>3210</v>
      </c>
      <c r="B240" t="s">
        <v>3255</v>
      </c>
      <c r="C240" s="32" t="s">
        <v>3936</v>
      </c>
      <c r="D240" s="32" t="s">
        <v>2</v>
      </c>
      <c r="E240" s="52">
        <v>38155</v>
      </c>
      <c r="F240" s="55">
        <v>8160.6</v>
      </c>
      <c r="G240">
        <f t="shared" si="3"/>
        <v>4374.0816000000004</v>
      </c>
    </row>
    <row r="241" spans="1:7" x14ac:dyDescent="0.25">
      <c r="A241" t="s">
        <v>3233</v>
      </c>
      <c r="B241" t="s">
        <v>3234</v>
      </c>
      <c r="C241" s="32" t="s">
        <v>3855</v>
      </c>
      <c r="D241" s="32" t="s">
        <v>2</v>
      </c>
      <c r="E241" s="52">
        <v>38156</v>
      </c>
      <c r="F241" s="55">
        <v>10184</v>
      </c>
      <c r="G241">
        <f t="shared" si="3"/>
        <v>5458.6240000000007</v>
      </c>
    </row>
    <row r="242" spans="1:7" x14ac:dyDescent="0.25">
      <c r="A242" t="s">
        <v>3276</v>
      </c>
      <c r="B242" t="s">
        <v>3277</v>
      </c>
      <c r="C242" s="32" t="s">
        <v>3915</v>
      </c>
      <c r="D242" s="32" t="s">
        <v>2</v>
      </c>
      <c r="E242" s="52">
        <v>38156</v>
      </c>
      <c r="F242" s="55">
        <v>49715.945680000004</v>
      </c>
      <c r="G242">
        <f t="shared" si="3"/>
        <v>26647.746884480002</v>
      </c>
    </row>
    <row r="243" spans="1:7" x14ac:dyDescent="0.25">
      <c r="A243" t="s">
        <v>3221</v>
      </c>
      <c r="B243" t="s">
        <v>3222</v>
      </c>
      <c r="C243" s="32" t="s">
        <v>3849</v>
      </c>
      <c r="D243" s="32" t="s">
        <v>10</v>
      </c>
      <c r="E243" s="52">
        <v>38157</v>
      </c>
      <c r="F243" s="55">
        <v>16571.983680000001</v>
      </c>
      <c r="G243">
        <f t="shared" si="3"/>
        <v>8882.5832524800007</v>
      </c>
    </row>
    <row r="244" spans="1:7" x14ac:dyDescent="0.25">
      <c r="A244" t="s">
        <v>3145</v>
      </c>
      <c r="B244" t="s">
        <v>3146</v>
      </c>
      <c r="C244" s="32" t="s">
        <v>3911</v>
      </c>
      <c r="D244" s="32" t="s">
        <v>4</v>
      </c>
      <c r="E244" s="52">
        <v>38159</v>
      </c>
      <c r="F244" s="55">
        <v>14053.635920000001</v>
      </c>
      <c r="G244">
        <f t="shared" si="3"/>
        <v>7532.7488531200006</v>
      </c>
    </row>
    <row r="245" spans="1:7" x14ac:dyDescent="0.25">
      <c r="A245" t="s">
        <v>3237</v>
      </c>
      <c r="B245" t="s">
        <v>3238</v>
      </c>
      <c r="C245" s="32" t="s">
        <v>3937</v>
      </c>
      <c r="D245" s="32" t="s">
        <v>10</v>
      </c>
      <c r="E245" s="52">
        <v>38161</v>
      </c>
      <c r="F245" s="55">
        <v>88297.584799999997</v>
      </c>
      <c r="G245">
        <f t="shared" si="3"/>
        <v>47327.505452800004</v>
      </c>
    </row>
    <row r="246" spans="1:7" x14ac:dyDescent="0.25">
      <c r="A246" t="s">
        <v>3251</v>
      </c>
      <c r="B246" t="s">
        <v>3252</v>
      </c>
      <c r="C246" s="32" t="s">
        <v>3938</v>
      </c>
      <c r="D246" s="32" t="s">
        <v>29</v>
      </c>
      <c r="E246" s="52">
        <v>38161</v>
      </c>
      <c r="F246" s="55">
        <v>14241.5468</v>
      </c>
      <c r="G246">
        <f t="shared" si="3"/>
        <v>7633.4690848000009</v>
      </c>
    </row>
    <row r="247" spans="1:7" x14ac:dyDescent="0.25">
      <c r="A247" t="s">
        <v>3221</v>
      </c>
      <c r="B247" t="s">
        <v>3222</v>
      </c>
      <c r="C247" s="32" t="s">
        <v>3939</v>
      </c>
      <c r="D247" s="32" t="s">
        <v>29</v>
      </c>
      <c r="E247" s="52">
        <v>38161</v>
      </c>
      <c r="F247" s="55">
        <v>14231.191280000001</v>
      </c>
      <c r="G247">
        <f t="shared" si="3"/>
        <v>7627.9185260800014</v>
      </c>
    </row>
    <row r="248" spans="1:7" x14ac:dyDescent="0.25">
      <c r="A248" t="s">
        <v>3278</v>
      </c>
      <c r="B248" t="s">
        <v>3279</v>
      </c>
      <c r="C248" s="32" t="s">
        <v>3940</v>
      </c>
      <c r="D248" s="32" t="s">
        <v>29</v>
      </c>
      <c r="E248" s="52">
        <v>38166</v>
      </c>
      <c r="F248" s="55">
        <v>19755.352000000003</v>
      </c>
      <c r="G248">
        <f t="shared" si="3"/>
        <v>10588.868672000002</v>
      </c>
    </row>
    <row r="249" spans="1:7" x14ac:dyDescent="0.25">
      <c r="A249" t="s">
        <v>3145</v>
      </c>
      <c r="B249" t="s">
        <v>3146</v>
      </c>
      <c r="C249" s="32" t="s">
        <v>3878</v>
      </c>
      <c r="D249" s="32" t="s">
        <v>2</v>
      </c>
      <c r="E249" s="52">
        <v>38168</v>
      </c>
      <c r="F249" s="55">
        <v>14925.40776</v>
      </c>
      <c r="G249">
        <f t="shared" si="3"/>
        <v>8000.0185593600008</v>
      </c>
    </row>
    <row r="250" spans="1:7" x14ac:dyDescent="0.25">
      <c r="A250" t="s">
        <v>3216</v>
      </c>
      <c r="B250" t="s">
        <v>3217</v>
      </c>
      <c r="C250" s="32" t="s">
        <v>3922</v>
      </c>
      <c r="D250" s="32" t="s">
        <v>2</v>
      </c>
      <c r="E250" s="52">
        <v>38175</v>
      </c>
      <c r="F250" s="55">
        <v>51787.44096</v>
      </c>
      <c r="G250">
        <f t="shared" si="3"/>
        <v>27758.06835456</v>
      </c>
    </row>
    <row r="251" spans="1:7" x14ac:dyDescent="0.25">
      <c r="A251" t="s">
        <v>3280</v>
      </c>
      <c r="B251" t="s">
        <v>3281</v>
      </c>
      <c r="C251" s="32" t="s">
        <v>3854</v>
      </c>
      <c r="D251" s="32" t="s">
        <v>2</v>
      </c>
      <c r="E251" s="52">
        <v>38176</v>
      </c>
      <c r="F251" s="55">
        <v>12060</v>
      </c>
      <c r="G251">
        <f t="shared" si="3"/>
        <v>6464.1600000000008</v>
      </c>
    </row>
    <row r="252" spans="1:7" x14ac:dyDescent="0.25">
      <c r="A252" t="s">
        <v>3282</v>
      </c>
      <c r="B252" t="s">
        <v>3283</v>
      </c>
      <c r="C252" s="32" t="s">
        <v>3919</v>
      </c>
      <c r="D252" s="32" t="s">
        <v>2</v>
      </c>
      <c r="E252" s="52">
        <v>38191</v>
      </c>
      <c r="F252" s="55">
        <v>29522.370800000004</v>
      </c>
      <c r="G252">
        <f t="shared" si="3"/>
        <v>15823.990748800003</v>
      </c>
    </row>
    <row r="253" spans="1:7" x14ac:dyDescent="0.25">
      <c r="A253" t="s">
        <v>3172</v>
      </c>
      <c r="B253" t="s">
        <v>3173</v>
      </c>
      <c r="C253" s="32" t="s">
        <v>3889</v>
      </c>
      <c r="D253" s="32" t="s">
        <v>10</v>
      </c>
      <c r="E253" s="52">
        <v>38195</v>
      </c>
      <c r="F253" s="55">
        <v>45055.077279999998</v>
      </c>
      <c r="G253">
        <f t="shared" si="3"/>
        <v>24149.521422080001</v>
      </c>
    </row>
    <row r="254" spans="1:7" x14ac:dyDescent="0.25">
      <c r="A254" t="s">
        <v>3198</v>
      </c>
      <c r="B254" t="s">
        <v>3199</v>
      </c>
      <c r="C254" s="32" t="s">
        <v>3847</v>
      </c>
      <c r="D254" s="32" t="s">
        <v>4</v>
      </c>
      <c r="E254" s="52">
        <v>38198</v>
      </c>
      <c r="F254" s="55">
        <v>41896.043360000003</v>
      </c>
      <c r="G254">
        <f t="shared" si="3"/>
        <v>22456.279240960004</v>
      </c>
    </row>
    <row r="255" spans="1:7" x14ac:dyDescent="0.25">
      <c r="A255" t="s">
        <v>3227</v>
      </c>
      <c r="B255" t="s">
        <v>3228</v>
      </c>
      <c r="C255" s="32" t="s">
        <v>3941</v>
      </c>
      <c r="D255" s="32" t="s">
        <v>4</v>
      </c>
      <c r="E255" s="52">
        <v>38201</v>
      </c>
      <c r="F255" s="55">
        <v>64661.008560000009</v>
      </c>
      <c r="G255">
        <f t="shared" si="3"/>
        <v>34658.300588160004</v>
      </c>
    </row>
    <row r="256" spans="1:7" x14ac:dyDescent="0.25">
      <c r="A256" t="s">
        <v>3214</v>
      </c>
      <c r="B256" t="s">
        <v>3284</v>
      </c>
      <c r="C256" s="32" t="s">
        <v>3942</v>
      </c>
      <c r="D256" s="32" t="s">
        <v>2</v>
      </c>
      <c r="E256" s="52">
        <v>38204</v>
      </c>
      <c r="F256" s="55">
        <v>27872</v>
      </c>
      <c r="G256">
        <f t="shared" si="3"/>
        <v>14939.392000000002</v>
      </c>
    </row>
    <row r="257" spans="1:7" x14ac:dyDescent="0.25">
      <c r="A257" t="s">
        <v>3235</v>
      </c>
      <c r="B257" t="s">
        <v>3236</v>
      </c>
      <c r="C257" s="32" t="s">
        <v>3943</v>
      </c>
      <c r="D257" s="32" t="s">
        <v>2</v>
      </c>
      <c r="E257" s="52">
        <v>38219</v>
      </c>
      <c r="F257" s="55">
        <v>30478.434000000001</v>
      </c>
      <c r="G257">
        <f t="shared" si="3"/>
        <v>16336.440624000001</v>
      </c>
    </row>
    <row r="258" spans="1:7" x14ac:dyDescent="0.25">
      <c r="A258" t="s">
        <v>3285</v>
      </c>
      <c r="B258" t="s">
        <v>3286</v>
      </c>
      <c r="C258" s="32" t="s">
        <v>3944</v>
      </c>
      <c r="D258" s="32" t="s">
        <v>2</v>
      </c>
      <c r="E258" s="52">
        <v>38219</v>
      </c>
      <c r="F258" s="55">
        <v>38063.772000000004</v>
      </c>
      <c r="G258">
        <f t="shared" si="3"/>
        <v>20402.181792000003</v>
      </c>
    </row>
    <row r="259" spans="1:7" x14ac:dyDescent="0.25">
      <c r="A259" t="s">
        <v>3289</v>
      </c>
      <c r="B259" t="s">
        <v>3290</v>
      </c>
      <c r="C259" s="32" t="s">
        <v>3945</v>
      </c>
      <c r="D259" s="32" t="s">
        <v>1</v>
      </c>
      <c r="E259" s="52">
        <v>38225</v>
      </c>
      <c r="F259" s="55">
        <v>40410.723040000004</v>
      </c>
      <c r="G259">
        <f t="shared" ref="G259:G322" si="4">F259*0.536</f>
        <v>21660.147549440004</v>
      </c>
    </row>
    <row r="260" spans="1:7" x14ac:dyDescent="0.25">
      <c r="A260" t="s">
        <v>3291</v>
      </c>
      <c r="B260" t="s">
        <v>3292</v>
      </c>
      <c r="C260" s="32" t="s">
        <v>3844</v>
      </c>
      <c r="D260" s="32" t="s">
        <v>2</v>
      </c>
      <c r="E260" s="52">
        <v>38226</v>
      </c>
      <c r="F260" s="55">
        <v>12611.769119999999</v>
      </c>
      <c r="G260">
        <f t="shared" si="4"/>
        <v>6759.90824832</v>
      </c>
    </row>
    <row r="261" spans="1:7" x14ac:dyDescent="0.25">
      <c r="A261" t="s">
        <v>3177</v>
      </c>
      <c r="B261" t="s">
        <v>3178</v>
      </c>
      <c r="C261" s="32" t="s">
        <v>3946</v>
      </c>
      <c r="D261" s="32" t="s">
        <v>2</v>
      </c>
      <c r="E261" s="52">
        <v>38236</v>
      </c>
      <c r="F261" s="55">
        <v>57977.335120000003</v>
      </c>
      <c r="G261">
        <f t="shared" si="4"/>
        <v>31075.851624320003</v>
      </c>
    </row>
    <row r="262" spans="1:7" x14ac:dyDescent="0.25">
      <c r="A262" t="s">
        <v>3183</v>
      </c>
      <c r="B262" t="s">
        <v>3185</v>
      </c>
      <c r="C262" s="32" t="s">
        <v>3947</v>
      </c>
      <c r="D262" s="32" t="s">
        <v>2</v>
      </c>
      <c r="E262" s="52">
        <v>38238</v>
      </c>
      <c r="F262" s="55">
        <v>16805.181200000003</v>
      </c>
      <c r="G262">
        <f t="shared" si="4"/>
        <v>9007.5771232000025</v>
      </c>
    </row>
    <row r="263" spans="1:7" x14ac:dyDescent="0.25">
      <c r="A263" t="s">
        <v>3177</v>
      </c>
      <c r="B263" t="s">
        <v>3178</v>
      </c>
      <c r="C263" s="32" t="s">
        <v>3946</v>
      </c>
      <c r="D263" s="32" t="s">
        <v>2</v>
      </c>
      <c r="E263" s="52">
        <v>38246</v>
      </c>
      <c r="F263" s="55">
        <v>49921.571360000002</v>
      </c>
      <c r="G263">
        <f t="shared" si="4"/>
        <v>26757.962248960004</v>
      </c>
    </row>
    <row r="264" spans="1:7" x14ac:dyDescent="0.25">
      <c r="A264" t="s">
        <v>3177</v>
      </c>
      <c r="B264" t="s">
        <v>3178</v>
      </c>
      <c r="C264" s="32" t="s">
        <v>3946</v>
      </c>
      <c r="D264" s="32" t="s">
        <v>2</v>
      </c>
      <c r="E264" s="52">
        <v>38247</v>
      </c>
      <c r="F264" s="55">
        <v>8055.7691200000008</v>
      </c>
      <c r="G264">
        <f t="shared" si="4"/>
        <v>4317.8922483200004</v>
      </c>
    </row>
    <row r="265" spans="1:7" x14ac:dyDescent="0.25">
      <c r="A265" t="s">
        <v>3287</v>
      </c>
      <c r="B265" t="s">
        <v>3288</v>
      </c>
      <c r="C265" s="32" t="s">
        <v>3948</v>
      </c>
      <c r="D265" s="32" t="s">
        <v>48</v>
      </c>
      <c r="E265" s="52">
        <v>38252</v>
      </c>
      <c r="F265" s="55">
        <v>15738.434000000001</v>
      </c>
      <c r="G265">
        <f t="shared" si="4"/>
        <v>8435.8006240000013</v>
      </c>
    </row>
    <row r="266" spans="1:7" x14ac:dyDescent="0.25">
      <c r="A266" t="s">
        <v>3287</v>
      </c>
      <c r="B266" t="s">
        <v>3288</v>
      </c>
      <c r="C266" s="32" t="s">
        <v>3948</v>
      </c>
      <c r="D266" s="32" t="s">
        <v>48</v>
      </c>
      <c r="E266" s="52">
        <v>38252</v>
      </c>
      <c r="F266" s="55">
        <v>15738.434000000001</v>
      </c>
      <c r="G266">
        <f t="shared" si="4"/>
        <v>8435.8006240000013</v>
      </c>
    </row>
    <row r="267" spans="1:7" x14ac:dyDescent="0.25">
      <c r="A267" t="s">
        <v>3295</v>
      </c>
      <c r="B267" t="s">
        <v>3296</v>
      </c>
      <c r="C267" s="32" t="s">
        <v>3917</v>
      </c>
      <c r="D267" s="32" t="s">
        <v>4</v>
      </c>
      <c r="E267" s="52">
        <v>38254</v>
      </c>
      <c r="F267" s="55">
        <v>58697.258160000005</v>
      </c>
      <c r="G267">
        <f t="shared" si="4"/>
        <v>31461.730373760005</v>
      </c>
    </row>
    <row r="268" spans="1:7" x14ac:dyDescent="0.25">
      <c r="A268" t="s">
        <v>3291</v>
      </c>
      <c r="B268" t="s">
        <v>3292</v>
      </c>
      <c r="C268" s="32" t="s">
        <v>3926</v>
      </c>
      <c r="D268" s="32" t="s">
        <v>15</v>
      </c>
      <c r="E268" s="52">
        <v>38257</v>
      </c>
      <c r="F268" s="55">
        <v>21713.360000000001</v>
      </c>
      <c r="G268">
        <f t="shared" si="4"/>
        <v>11638.360960000002</v>
      </c>
    </row>
    <row r="269" spans="1:7" x14ac:dyDescent="0.25">
      <c r="A269" t="s">
        <v>3145</v>
      </c>
      <c r="B269" t="s">
        <v>3146</v>
      </c>
      <c r="C269" s="32" t="s">
        <v>3948</v>
      </c>
      <c r="D269" s="32" t="s">
        <v>48</v>
      </c>
      <c r="E269" s="52">
        <v>38261</v>
      </c>
      <c r="F269" s="55">
        <v>15764.708720000001</v>
      </c>
      <c r="G269">
        <f t="shared" si="4"/>
        <v>8449.88387392</v>
      </c>
    </row>
    <row r="270" spans="1:7" x14ac:dyDescent="0.25">
      <c r="A270" t="s">
        <v>3192</v>
      </c>
      <c r="B270" t="s">
        <v>3193</v>
      </c>
      <c r="C270" s="32" t="s">
        <v>3949</v>
      </c>
      <c r="D270" s="32" t="s">
        <v>29</v>
      </c>
      <c r="E270" s="52">
        <v>38268</v>
      </c>
      <c r="F270" s="55">
        <v>24645.494400000003</v>
      </c>
      <c r="G270">
        <f t="shared" si="4"/>
        <v>13209.984998400003</v>
      </c>
    </row>
    <row r="271" spans="1:7" x14ac:dyDescent="0.25">
      <c r="A271" t="s">
        <v>3258</v>
      </c>
      <c r="B271" t="s">
        <v>3259</v>
      </c>
      <c r="C271" s="32" t="s">
        <v>3949</v>
      </c>
      <c r="D271" s="32" t="s">
        <v>29</v>
      </c>
      <c r="E271" s="52">
        <v>38268</v>
      </c>
      <c r="F271" s="55">
        <v>21019.609840000001</v>
      </c>
      <c r="G271">
        <f t="shared" si="4"/>
        <v>11266.510874240001</v>
      </c>
    </row>
    <row r="272" spans="1:7" x14ac:dyDescent="0.25">
      <c r="A272" t="s">
        <v>3221</v>
      </c>
      <c r="B272" t="s">
        <v>3222</v>
      </c>
      <c r="C272" s="32" t="s">
        <v>3844</v>
      </c>
      <c r="D272" s="32" t="s">
        <v>2</v>
      </c>
      <c r="E272" s="52">
        <v>38271</v>
      </c>
      <c r="F272" s="55">
        <v>7882.3570399999999</v>
      </c>
      <c r="G272">
        <f t="shared" si="4"/>
        <v>4224.94337344</v>
      </c>
    </row>
    <row r="273" spans="1:7" x14ac:dyDescent="0.25">
      <c r="A273" t="s">
        <v>3287</v>
      </c>
      <c r="B273" t="s">
        <v>3288</v>
      </c>
      <c r="C273" s="32" t="s">
        <v>3918</v>
      </c>
      <c r="D273" s="32" t="s">
        <v>2</v>
      </c>
      <c r="E273" s="52">
        <v>38273</v>
      </c>
      <c r="F273" s="55">
        <v>10509.8076</v>
      </c>
      <c r="G273">
        <f t="shared" si="4"/>
        <v>5633.2568736000003</v>
      </c>
    </row>
    <row r="274" spans="1:7" x14ac:dyDescent="0.25">
      <c r="A274" t="s">
        <v>3168</v>
      </c>
      <c r="B274" t="s">
        <v>3169</v>
      </c>
      <c r="C274" s="32" t="s">
        <v>3950</v>
      </c>
      <c r="D274" s="32" t="s">
        <v>2</v>
      </c>
      <c r="E274" s="52">
        <v>38279</v>
      </c>
      <c r="F274" s="55">
        <v>9038.4340000000011</v>
      </c>
      <c r="G274">
        <f t="shared" si="4"/>
        <v>4844.6006240000006</v>
      </c>
    </row>
    <row r="275" spans="1:7" x14ac:dyDescent="0.25">
      <c r="A275" t="s">
        <v>3210</v>
      </c>
      <c r="B275" t="s">
        <v>3255</v>
      </c>
      <c r="C275" s="32" t="s">
        <v>3951</v>
      </c>
      <c r="D275" s="32" t="s">
        <v>1186</v>
      </c>
      <c r="E275" s="52">
        <v>38285</v>
      </c>
      <c r="F275" s="55">
        <v>10720</v>
      </c>
      <c r="G275">
        <f t="shared" si="4"/>
        <v>5745.92</v>
      </c>
    </row>
    <row r="276" spans="1:7" x14ac:dyDescent="0.25">
      <c r="A276" t="s">
        <v>3256</v>
      </c>
      <c r="B276" t="s">
        <v>3257</v>
      </c>
      <c r="C276" s="32" t="s">
        <v>3894</v>
      </c>
      <c r="D276" s="32" t="s">
        <v>4</v>
      </c>
      <c r="E276" s="52">
        <v>38285</v>
      </c>
      <c r="F276" s="55">
        <v>54791.812080000003</v>
      </c>
      <c r="G276">
        <f t="shared" si="4"/>
        <v>29368.411274880003</v>
      </c>
    </row>
    <row r="277" spans="1:7" x14ac:dyDescent="0.25">
      <c r="A277" t="s">
        <v>3266</v>
      </c>
      <c r="B277" t="s">
        <v>3267</v>
      </c>
      <c r="C277" s="32" t="s">
        <v>3894</v>
      </c>
      <c r="D277" s="32" t="s">
        <v>4</v>
      </c>
      <c r="E277" s="52">
        <v>38285</v>
      </c>
      <c r="F277" s="55">
        <v>20878.781200000001</v>
      </c>
      <c r="G277">
        <f t="shared" si="4"/>
        <v>11191.026723200001</v>
      </c>
    </row>
    <row r="278" spans="1:7" x14ac:dyDescent="0.25">
      <c r="A278" t="s">
        <v>3227</v>
      </c>
      <c r="B278" t="s">
        <v>3228</v>
      </c>
      <c r="C278" s="32" t="s">
        <v>3917</v>
      </c>
      <c r="D278" s="32" t="s">
        <v>4</v>
      </c>
      <c r="E278" s="52">
        <v>38287</v>
      </c>
      <c r="F278" s="55">
        <v>60466.122479999998</v>
      </c>
      <c r="G278">
        <f t="shared" si="4"/>
        <v>32409.841649280002</v>
      </c>
    </row>
    <row r="279" spans="1:7" x14ac:dyDescent="0.25">
      <c r="A279" t="s">
        <v>3183</v>
      </c>
      <c r="B279" t="s">
        <v>3185</v>
      </c>
      <c r="C279" s="32" t="s">
        <v>3952</v>
      </c>
      <c r="D279" s="32" t="s">
        <v>67</v>
      </c>
      <c r="E279" s="52">
        <v>38296</v>
      </c>
      <c r="F279" s="55">
        <v>19690.120800000004</v>
      </c>
      <c r="G279">
        <f t="shared" si="4"/>
        <v>10553.904748800003</v>
      </c>
    </row>
    <row r="280" spans="1:7" x14ac:dyDescent="0.25">
      <c r="A280" t="s">
        <v>3295</v>
      </c>
      <c r="B280" t="s">
        <v>3296</v>
      </c>
      <c r="C280" s="32" t="s">
        <v>3917</v>
      </c>
      <c r="D280" s="32" t="s">
        <v>4</v>
      </c>
      <c r="E280" s="52">
        <v>38299</v>
      </c>
      <c r="F280" s="55">
        <v>50972.549440000003</v>
      </c>
      <c r="G280">
        <f t="shared" si="4"/>
        <v>27321.286499840004</v>
      </c>
    </row>
    <row r="281" spans="1:7" x14ac:dyDescent="0.25">
      <c r="A281" t="s">
        <v>3181</v>
      </c>
      <c r="B281" t="s">
        <v>3182</v>
      </c>
      <c r="C281" s="32" t="s">
        <v>3953</v>
      </c>
      <c r="D281" s="32" t="s">
        <v>4</v>
      </c>
      <c r="E281" s="52">
        <v>38299</v>
      </c>
      <c r="F281" s="55">
        <v>35770.120800000004</v>
      </c>
      <c r="G281">
        <f t="shared" si="4"/>
        <v>19172.784748800004</v>
      </c>
    </row>
    <row r="282" spans="1:7" x14ac:dyDescent="0.25">
      <c r="A282" t="s">
        <v>3190</v>
      </c>
      <c r="B282" t="s">
        <v>3191</v>
      </c>
      <c r="C282" s="32" t="s">
        <v>3954</v>
      </c>
      <c r="D282" s="32" t="s">
        <v>15</v>
      </c>
      <c r="E282" s="52">
        <v>38299</v>
      </c>
      <c r="F282" s="55">
        <v>47294.120800000004</v>
      </c>
      <c r="G282">
        <f t="shared" si="4"/>
        <v>25349.648748800002</v>
      </c>
    </row>
    <row r="283" spans="1:7" x14ac:dyDescent="0.25">
      <c r="A283" t="s">
        <v>3221</v>
      </c>
      <c r="B283" t="s">
        <v>3222</v>
      </c>
      <c r="C283" s="32" t="s">
        <v>3844</v>
      </c>
      <c r="D283" s="32" t="s">
        <v>2</v>
      </c>
      <c r="E283" s="52">
        <v>38302</v>
      </c>
      <c r="F283" s="55">
        <v>7882.3570399999999</v>
      </c>
      <c r="G283">
        <f t="shared" si="4"/>
        <v>4224.94337344</v>
      </c>
    </row>
    <row r="284" spans="1:7" x14ac:dyDescent="0.25">
      <c r="A284" t="s">
        <v>3297</v>
      </c>
      <c r="B284" t="s">
        <v>3157</v>
      </c>
      <c r="C284" s="32" t="s">
        <v>3865</v>
      </c>
      <c r="D284" s="32" t="s">
        <v>4</v>
      </c>
      <c r="E284" s="52">
        <v>38303</v>
      </c>
      <c r="F284" s="55">
        <v>25276.082320000001</v>
      </c>
      <c r="G284">
        <f t="shared" si="4"/>
        <v>13547.980123520001</v>
      </c>
    </row>
    <row r="285" spans="1:7" x14ac:dyDescent="0.25">
      <c r="A285" t="s">
        <v>3256</v>
      </c>
      <c r="B285" t="s">
        <v>3257</v>
      </c>
      <c r="C285" s="32" t="s">
        <v>3955</v>
      </c>
      <c r="D285" s="32" t="s">
        <v>2</v>
      </c>
      <c r="E285" s="52">
        <v>38303</v>
      </c>
      <c r="F285" s="55">
        <v>64808.70872000001</v>
      </c>
      <c r="G285">
        <f t="shared" si="4"/>
        <v>34737.46787392001</v>
      </c>
    </row>
    <row r="286" spans="1:7" x14ac:dyDescent="0.25">
      <c r="A286" t="s">
        <v>3237</v>
      </c>
      <c r="B286" t="s">
        <v>3238</v>
      </c>
      <c r="C286" s="32" t="s">
        <v>3956</v>
      </c>
      <c r="D286" s="32" t="s">
        <v>1</v>
      </c>
      <c r="E286" s="52">
        <v>38303</v>
      </c>
      <c r="F286" s="55">
        <v>118586.55352000002</v>
      </c>
      <c r="G286">
        <f t="shared" si="4"/>
        <v>63562.392686720013</v>
      </c>
    </row>
    <row r="287" spans="1:7" x14ac:dyDescent="0.25">
      <c r="A287" t="s">
        <v>3287</v>
      </c>
      <c r="B287" t="s">
        <v>3288</v>
      </c>
      <c r="C287" s="32" t="s">
        <v>3957</v>
      </c>
      <c r="D287" s="32" t="s">
        <v>4</v>
      </c>
      <c r="E287" s="52">
        <v>38307</v>
      </c>
      <c r="F287" s="55">
        <v>17656.47248</v>
      </c>
      <c r="G287">
        <f t="shared" si="4"/>
        <v>9463.8692492800001</v>
      </c>
    </row>
    <row r="288" spans="1:7" x14ac:dyDescent="0.25">
      <c r="A288" t="s">
        <v>3287</v>
      </c>
      <c r="B288" t="s">
        <v>3288</v>
      </c>
      <c r="C288" s="32" t="s">
        <v>3808</v>
      </c>
      <c r="D288" s="32" t="s">
        <v>29</v>
      </c>
      <c r="E288" s="52">
        <v>38308</v>
      </c>
      <c r="F288" s="55">
        <v>13978.04384</v>
      </c>
      <c r="G288">
        <f t="shared" si="4"/>
        <v>7492.2314982400003</v>
      </c>
    </row>
    <row r="289" spans="1:7" x14ac:dyDescent="0.25">
      <c r="A289" t="s">
        <v>3258</v>
      </c>
      <c r="B289" t="s">
        <v>3259</v>
      </c>
      <c r="C289" s="32" t="s">
        <v>3958</v>
      </c>
      <c r="D289" s="32" t="s">
        <v>2</v>
      </c>
      <c r="E289" s="52">
        <v>38309</v>
      </c>
      <c r="F289" s="55">
        <v>17866.670239999999</v>
      </c>
      <c r="G289">
        <f t="shared" si="4"/>
        <v>9576.5352486400006</v>
      </c>
    </row>
    <row r="290" spans="1:7" x14ac:dyDescent="0.25">
      <c r="A290" t="s">
        <v>3270</v>
      </c>
      <c r="B290" t="s">
        <v>3271</v>
      </c>
      <c r="C290" s="32" t="s">
        <v>3861</v>
      </c>
      <c r="D290" s="32" t="s">
        <v>4</v>
      </c>
      <c r="E290" s="52">
        <v>38316</v>
      </c>
      <c r="F290" s="55">
        <v>6095.6868000000004</v>
      </c>
      <c r="G290">
        <f t="shared" si="4"/>
        <v>3267.2881248000003</v>
      </c>
    </row>
    <row r="291" spans="1:7" x14ac:dyDescent="0.25">
      <c r="A291" t="s">
        <v>3145</v>
      </c>
      <c r="B291" t="s">
        <v>3146</v>
      </c>
      <c r="C291" s="32" t="s">
        <v>3921</v>
      </c>
      <c r="D291" s="32" t="s">
        <v>2</v>
      </c>
      <c r="E291" s="52">
        <v>38320</v>
      </c>
      <c r="F291" s="55">
        <v>15764.708720000001</v>
      </c>
      <c r="G291">
        <f t="shared" si="4"/>
        <v>8449.88387392</v>
      </c>
    </row>
    <row r="292" spans="1:7" x14ac:dyDescent="0.25">
      <c r="A292" t="s">
        <v>3298</v>
      </c>
      <c r="B292" t="s">
        <v>3299</v>
      </c>
      <c r="C292" s="32" t="s">
        <v>3861</v>
      </c>
      <c r="D292" s="32" t="s">
        <v>4</v>
      </c>
      <c r="E292" s="52">
        <v>38321</v>
      </c>
      <c r="F292" s="55">
        <v>18917.648320000004</v>
      </c>
      <c r="G292">
        <f t="shared" si="4"/>
        <v>10139.859499520002</v>
      </c>
    </row>
    <row r="293" spans="1:7" x14ac:dyDescent="0.25">
      <c r="A293" t="s">
        <v>3297</v>
      </c>
      <c r="B293" t="s">
        <v>3157</v>
      </c>
      <c r="C293" s="32" t="s">
        <v>3874</v>
      </c>
      <c r="D293" s="32" t="s">
        <v>29</v>
      </c>
      <c r="E293" s="52">
        <v>38322</v>
      </c>
      <c r="F293" s="55">
        <v>27220.395520000002</v>
      </c>
      <c r="G293">
        <f t="shared" si="4"/>
        <v>14590.131998720002</v>
      </c>
    </row>
    <row r="294" spans="1:7" x14ac:dyDescent="0.25">
      <c r="A294" t="s">
        <v>3270</v>
      </c>
      <c r="B294" t="s">
        <v>3271</v>
      </c>
      <c r="C294" s="32" t="s">
        <v>3959</v>
      </c>
      <c r="D294" s="32" t="s">
        <v>79</v>
      </c>
      <c r="E294" s="52">
        <v>38323</v>
      </c>
      <c r="F294" s="55">
        <v>3415.6868000000004</v>
      </c>
      <c r="G294">
        <f t="shared" si="4"/>
        <v>1830.8081248000003</v>
      </c>
    </row>
    <row r="295" spans="1:7" x14ac:dyDescent="0.25">
      <c r="A295" t="s">
        <v>3300</v>
      </c>
      <c r="B295" t="s">
        <v>3301</v>
      </c>
      <c r="C295" s="32" t="s">
        <v>3960</v>
      </c>
      <c r="D295" s="32" t="s">
        <v>2</v>
      </c>
      <c r="E295" s="52">
        <v>38323</v>
      </c>
      <c r="F295" s="55">
        <v>22659.4</v>
      </c>
      <c r="G295">
        <f t="shared" si="4"/>
        <v>12145.438400000001</v>
      </c>
    </row>
    <row r="296" spans="1:7" x14ac:dyDescent="0.25">
      <c r="A296" t="s">
        <v>3297</v>
      </c>
      <c r="B296" t="s">
        <v>3157</v>
      </c>
      <c r="C296" s="32" t="s">
        <v>3915</v>
      </c>
      <c r="D296" s="32" t="s">
        <v>2</v>
      </c>
      <c r="E296" s="52">
        <v>38329</v>
      </c>
      <c r="F296" s="55">
        <v>22490.983440000004</v>
      </c>
      <c r="G296">
        <f t="shared" si="4"/>
        <v>12055.167123840003</v>
      </c>
    </row>
    <row r="297" spans="1:7" x14ac:dyDescent="0.25">
      <c r="A297" t="s">
        <v>3170</v>
      </c>
      <c r="B297" t="s">
        <v>3171</v>
      </c>
      <c r="C297" s="32" t="s">
        <v>3808</v>
      </c>
      <c r="D297" s="32" t="s">
        <v>29</v>
      </c>
      <c r="E297" s="52">
        <v>38329</v>
      </c>
      <c r="F297" s="55">
        <v>8670.593280000001</v>
      </c>
      <c r="G297">
        <f t="shared" si="4"/>
        <v>4647.4379980800004</v>
      </c>
    </row>
    <row r="298" spans="1:7" x14ac:dyDescent="0.25">
      <c r="A298" t="s">
        <v>3302</v>
      </c>
      <c r="B298" t="s">
        <v>3303</v>
      </c>
      <c r="C298" s="32" t="s">
        <v>3961</v>
      </c>
      <c r="D298" s="32" t="s">
        <v>29</v>
      </c>
      <c r="E298" s="52">
        <v>38336</v>
      </c>
      <c r="F298" s="55">
        <v>53153.860399999998</v>
      </c>
      <c r="G298">
        <f t="shared" si="4"/>
        <v>28490.469174400001</v>
      </c>
    </row>
    <row r="299" spans="1:7" x14ac:dyDescent="0.25">
      <c r="A299" t="s">
        <v>3138</v>
      </c>
      <c r="B299" t="s">
        <v>3139</v>
      </c>
      <c r="C299" s="32" t="s">
        <v>3882</v>
      </c>
      <c r="D299" s="32" t="s">
        <v>1</v>
      </c>
      <c r="E299" s="52">
        <v>38344</v>
      </c>
      <c r="F299" s="55">
        <v>12349.021920000001</v>
      </c>
      <c r="G299">
        <f t="shared" si="4"/>
        <v>6619.0757491200011</v>
      </c>
    </row>
    <row r="300" spans="1:7" x14ac:dyDescent="0.25">
      <c r="A300" t="s">
        <v>3145</v>
      </c>
      <c r="B300" t="s">
        <v>3146</v>
      </c>
      <c r="C300" s="32" t="s">
        <v>3882</v>
      </c>
      <c r="D300" s="32" t="s">
        <v>1</v>
      </c>
      <c r="E300" s="52">
        <v>38344</v>
      </c>
      <c r="F300" s="55">
        <v>10541.33512</v>
      </c>
      <c r="G300">
        <f t="shared" si="4"/>
        <v>5650.1556243200002</v>
      </c>
    </row>
    <row r="301" spans="1:7" x14ac:dyDescent="0.25">
      <c r="A301" t="s">
        <v>3147</v>
      </c>
      <c r="B301" t="s">
        <v>3148</v>
      </c>
      <c r="C301" s="32" t="s">
        <v>3808</v>
      </c>
      <c r="D301" s="32" t="s">
        <v>29</v>
      </c>
      <c r="E301" s="52">
        <v>38350</v>
      </c>
      <c r="F301" s="55">
        <v>17446.274720000001</v>
      </c>
      <c r="G301">
        <f t="shared" si="4"/>
        <v>9351.2032499200013</v>
      </c>
    </row>
    <row r="302" spans="1:7" x14ac:dyDescent="0.25">
      <c r="A302" t="s">
        <v>3156</v>
      </c>
      <c r="B302" t="s">
        <v>3157</v>
      </c>
      <c r="C302" s="32" t="s">
        <v>3878</v>
      </c>
      <c r="D302" s="32" t="s">
        <v>2</v>
      </c>
      <c r="E302" s="52">
        <v>38350</v>
      </c>
      <c r="F302" s="55">
        <v>16571.98904</v>
      </c>
      <c r="G302">
        <f t="shared" si="4"/>
        <v>8882.5861254400006</v>
      </c>
    </row>
    <row r="303" spans="1:7" x14ac:dyDescent="0.25">
      <c r="A303" t="s">
        <v>3145</v>
      </c>
      <c r="B303" t="s">
        <v>3146</v>
      </c>
      <c r="C303" s="32" t="s">
        <v>3878</v>
      </c>
      <c r="D303" s="32" t="s">
        <v>2</v>
      </c>
      <c r="E303" s="52">
        <v>38350</v>
      </c>
      <c r="F303" s="55">
        <v>17027.712319999999</v>
      </c>
      <c r="G303">
        <f t="shared" si="4"/>
        <v>9126.8538035199999</v>
      </c>
    </row>
    <row r="304" spans="1:7" x14ac:dyDescent="0.25">
      <c r="A304" t="s">
        <v>3287</v>
      </c>
      <c r="B304" t="s">
        <v>3288</v>
      </c>
      <c r="C304" s="32" t="s">
        <v>3962</v>
      </c>
      <c r="D304" s="32" t="s">
        <v>55</v>
      </c>
      <c r="E304" s="52">
        <v>38357</v>
      </c>
      <c r="F304" s="55">
        <v>16911.126960000001</v>
      </c>
      <c r="G304">
        <f t="shared" si="4"/>
        <v>9064.3640505600015</v>
      </c>
    </row>
    <row r="305" spans="1:7" x14ac:dyDescent="0.25">
      <c r="A305" t="s">
        <v>3183</v>
      </c>
      <c r="B305" t="s">
        <v>3185</v>
      </c>
      <c r="C305" s="32" t="s">
        <v>3963</v>
      </c>
      <c r="D305" s="32" t="s">
        <v>4</v>
      </c>
      <c r="E305" s="52">
        <v>38366</v>
      </c>
      <c r="F305" s="55">
        <v>18917.648320000004</v>
      </c>
      <c r="G305">
        <f t="shared" si="4"/>
        <v>10139.859499520002</v>
      </c>
    </row>
    <row r="306" spans="1:7" x14ac:dyDescent="0.25">
      <c r="A306" t="s">
        <v>3302</v>
      </c>
      <c r="B306" t="s">
        <v>3303</v>
      </c>
      <c r="C306" s="32" t="s">
        <v>3964</v>
      </c>
      <c r="D306" s="32" t="s">
        <v>79</v>
      </c>
      <c r="E306" s="52">
        <v>38369</v>
      </c>
      <c r="F306" s="55">
        <v>60956.868000000002</v>
      </c>
      <c r="G306">
        <f t="shared" si="4"/>
        <v>32672.881248000002</v>
      </c>
    </row>
    <row r="307" spans="1:7" x14ac:dyDescent="0.25">
      <c r="A307" t="s">
        <v>3270</v>
      </c>
      <c r="B307" t="s">
        <v>3271</v>
      </c>
      <c r="C307" s="32" t="s">
        <v>3854</v>
      </c>
      <c r="D307" s="32" t="s">
        <v>2</v>
      </c>
      <c r="E307" s="52">
        <v>38373</v>
      </c>
      <c r="F307" s="55">
        <v>5675.2966400000005</v>
      </c>
      <c r="G307">
        <f t="shared" si="4"/>
        <v>3041.9589990400004</v>
      </c>
    </row>
    <row r="308" spans="1:7" x14ac:dyDescent="0.25">
      <c r="A308" t="s">
        <v>3270</v>
      </c>
      <c r="B308" t="s">
        <v>3271</v>
      </c>
      <c r="C308" s="32" t="s">
        <v>3854</v>
      </c>
      <c r="D308" s="32" t="s">
        <v>2</v>
      </c>
      <c r="E308" s="52">
        <v>38373</v>
      </c>
      <c r="F308" s="55">
        <v>5675.2966400000005</v>
      </c>
      <c r="G308">
        <f t="shared" si="4"/>
        <v>3041.9589990400004</v>
      </c>
    </row>
    <row r="309" spans="1:7" x14ac:dyDescent="0.25">
      <c r="A309" t="s">
        <v>3287</v>
      </c>
      <c r="B309" t="s">
        <v>3288</v>
      </c>
      <c r="C309" s="32" t="s">
        <v>3965</v>
      </c>
      <c r="D309" s="32" t="s">
        <v>4</v>
      </c>
      <c r="E309" s="52">
        <v>38377</v>
      </c>
      <c r="F309" s="55">
        <v>15764.708720000001</v>
      </c>
      <c r="G309">
        <f t="shared" si="4"/>
        <v>8449.88387392</v>
      </c>
    </row>
    <row r="310" spans="1:7" x14ac:dyDescent="0.25">
      <c r="A310" t="s">
        <v>3291</v>
      </c>
      <c r="B310" t="s">
        <v>3292</v>
      </c>
      <c r="C310" s="32" t="s">
        <v>3966</v>
      </c>
      <c r="D310" s="32" t="s">
        <v>1</v>
      </c>
      <c r="E310" s="52">
        <v>38380</v>
      </c>
      <c r="F310" s="55">
        <v>28218.82416</v>
      </c>
      <c r="G310">
        <f t="shared" si="4"/>
        <v>15125.289749760001</v>
      </c>
    </row>
    <row r="311" spans="1:7" x14ac:dyDescent="0.25">
      <c r="A311" t="s">
        <v>3183</v>
      </c>
      <c r="B311" t="s">
        <v>3185</v>
      </c>
      <c r="C311" s="32" t="s">
        <v>3963</v>
      </c>
      <c r="D311" s="32" t="s">
        <v>4</v>
      </c>
      <c r="E311" s="52">
        <v>38384</v>
      </c>
      <c r="F311" s="55">
        <v>18917.648320000004</v>
      </c>
      <c r="G311">
        <f t="shared" si="4"/>
        <v>10139.859499520002</v>
      </c>
    </row>
    <row r="312" spans="1:7" x14ac:dyDescent="0.25">
      <c r="A312" t="s">
        <v>3287</v>
      </c>
      <c r="B312" t="s">
        <v>3288</v>
      </c>
      <c r="C312" s="32" t="s">
        <v>3829</v>
      </c>
      <c r="D312" s="32" t="s">
        <v>1</v>
      </c>
      <c r="E312" s="52">
        <v>38387</v>
      </c>
      <c r="F312" s="55">
        <v>14792.549440000001</v>
      </c>
      <c r="G312">
        <f t="shared" si="4"/>
        <v>7928.8064998400005</v>
      </c>
    </row>
    <row r="313" spans="1:7" x14ac:dyDescent="0.25">
      <c r="A313" t="s">
        <v>3287</v>
      </c>
      <c r="B313" t="s">
        <v>3288</v>
      </c>
      <c r="C313" s="32" t="s">
        <v>3916</v>
      </c>
      <c r="D313" s="32" t="s">
        <v>2</v>
      </c>
      <c r="E313" s="52">
        <v>38397</v>
      </c>
      <c r="F313" s="55">
        <v>9705.2876800000013</v>
      </c>
      <c r="G313">
        <f t="shared" si="4"/>
        <v>5202.0341964800009</v>
      </c>
    </row>
    <row r="314" spans="1:7" x14ac:dyDescent="0.25">
      <c r="A314" t="s">
        <v>3287</v>
      </c>
      <c r="B314" t="s">
        <v>3288</v>
      </c>
      <c r="C314" s="32" t="s">
        <v>3916</v>
      </c>
      <c r="D314" s="32" t="s">
        <v>2</v>
      </c>
      <c r="E314" s="52">
        <v>38397</v>
      </c>
      <c r="F314" s="55">
        <v>9705.2876800000013</v>
      </c>
      <c r="G314">
        <f t="shared" si="4"/>
        <v>5202.0341964800009</v>
      </c>
    </row>
    <row r="315" spans="1:7" x14ac:dyDescent="0.25">
      <c r="A315" t="s">
        <v>3287</v>
      </c>
      <c r="B315" t="s">
        <v>3288</v>
      </c>
      <c r="C315" s="32" t="s">
        <v>3916</v>
      </c>
      <c r="D315" s="32" t="s">
        <v>2</v>
      </c>
      <c r="E315" s="52">
        <v>38397</v>
      </c>
      <c r="F315" s="55">
        <v>9705.2876800000013</v>
      </c>
      <c r="G315">
        <f t="shared" si="4"/>
        <v>5202.0341964800009</v>
      </c>
    </row>
    <row r="316" spans="1:7" x14ac:dyDescent="0.25">
      <c r="A316" t="s">
        <v>3287</v>
      </c>
      <c r="B316" t="s">
        <v>3288</v>
      </c>
      <c r="C316" s="32" t="s">
        <v>3916</v>
      </c>
      <c r="D316" s="32" t="s">
        <v>2</v>
      </c>
      <c r="E316" s="52">
        <v>38397</v>
      </c>
      <c r="F316" s="55">
        <v>9705.2876800000013</v>
      </c>
      <c r="G316">
        <f t="shared" si="4"/>
        <v>5202.0341964800009</v>
      </c>
    </row>
    <row r="317" spans="1:7" x14ac:dyDescent="0.25">
      <c r="A317" t="s">
        <v>3287</v>
      </c>
      <c r="B317" t="s">
        <v>3288</v>
      </c>
      <c r="C317" s="32" t="s">
        <v>3916</v>
      </c>
      <c r="D317" s="32" t="s">
        <v>2</v>
      </c>
      <c r="E317" s="52">
        <v>38397</v>
      </c>
      <c r="F317" s="55">
        <v>9705.2823200000003</v>
      </c>
      <c r="G317">
        <f t="shared" si="4"/>
        <v>5202.0313235200001</v>
      </c>
    </row>
    <row r="318" spans="1:7" x14ac:dyDescent="0.25">
      <c r="A318" t="s">
        <v>3152</v>
      </c>
      <c r="B318" t="s">
        <v>3153</v>
      </c>
      <c r="C318" s="32" t="s">
        <v>3916</v>
      </c>
      <c r="D318" s="32" t="s">
        <v>2</v>
      </c>
      <c r="E318" s="52">
        <v>38397</v>
      </c>
      <c r="F318" s="55">
        <v>14309.26504</v>
      </c>
      <c r="G318">
        <f t="shared" si="4"/>
        <v>7669.7660614400002</v>
      </c>
    </row>
    <row r="319" spans="1:7" x14ac:dyDescent="0.25">
      <c r="A319" t="s">
        <v>3152</v>
      </c>
      <c r="B319" t="s">
        <v>3153</v>
      </c>
      <c r="C319" s="32" t="s">
        <v>3916</v>
      </c>
      <c r="D319" s="32" t="s">
        <v>2</v>
      </c>
      <c r="E319" s="52">
        <v>38397</v>
      </c>
      <c r="F319" s="55">
        <v>14309.26504</v>
      </c>
      <c r="G319">
        <f t="shared" si="4"/>
        <v>7669.7660614400002</v>
      </c>
    </row>
    <row r="320" spans="1:7" x14ac:dyDescent="0.25">
      <c r="A320" t="s">
        <v>3152</v>
      </c>
      <c r="B320" t="s">
        <v>3153</v>
      </c>
      <c r="C320" s="32" t="s">
        <v>3916</v>
      </c>
      <c r="D320" s="32" t="s">
        <v>2</v>
      </c>
      <c r="E320" s="52">
        <v>38397</v>
      </c>
      <c r="F320" s="55">
        <v>14309.26504</v>
      </c>
      <c r="G320">
        <f t="shared" si="4"/>
        <v>7669.7660614400002</v>
      </c>
    </row>
    <row r="321" spans="1:7" x14ac:dyDescent="0.25">
      <c r="A321" t="s">
        <v>3152</v>
      </c>
      <c r="B321" t="s">
        <v>3153</v>
      </c>
      <c r="C321" s="32" t="s">
        <v>3916</v>
      </c>
      <c r="D321" s="32" t="s">
        <v>2</v>
      </c>
      <c r="E321" s="52">
        <v>38397</v>
      </c>
      <c r="F321" s="55">
        <v>14309.26504</v>
      </c>
      <c r="G321">
        <f t="shared" si="4"/>
        <v>7669.7660614400002</v>
      </c>
    </row>
    <row r="322" spans="1:7" x14ac:dyDescent="0.25">
      <c r="A322" t="s">
        <v>3152</v>
      </c>
      <c r="B322" t="s">
        <v>3153</v>
      </c>
      <c r="C322" s="32" t="s">
        <v>3916</v>
      </c>
      <c r="D322" s="32" t="s">
        <v>2</v>
      </c>
      <c r="E322" s="52">
        <v>38397</v>
      </c>
      <c r="F322" s="55">
        <v>14309.26504</v>
      </c>
      <c r="G322">
        <f t="shared" si="4"/>
        <v>7669.7660614400002</v>
      </c>
    </row>
    <row r="323" spans="1:7" x14ac:dyDescent="0.25">
      <c r="A323" t="s">
        <v>3152</v>
      </c>
      <c r="B323" t="s">
        <v>3153</v>
      </c>
      <c r="C323" s="32" t="s">
        <v>3916</v>
      </c>
      <c r="D323" s="32" t="s">
        <v>2</v>
      </c>
      <c r="E323" s="52">
        <v>38397</v>
      </c>
      <c r="F323" s="55">
        <v>14309.26504</v>
      </c>
      <c r="G323">
        <f t="shared" ref="G323:G386" si="5">F323*0.536</f>
        <v>7669.7660614400002</v>
      </c>
    </row>
    <row r="324" spans="1:7" x14ac:dyDescent="0.25">
      <c r="A324" t="s">
        <v>3168</v>
      </c>
      <c r="B324" t="s">
        <v>3169</v>
      </c>
      <c r="C324" s="32" t="s">
        <v>3861</v>
      </c>
      <c r="D324" s="32" t="s">
        <v>4</v>
      </c>
      <c r="E324" s="52">
        <v>38401</v>
      </c>
      <c r="F324" s="55">
        <v>10509.8076</v>
      </c>
      <c r="G324">
        <f t="shared" si="5"/>
        <v>5633.2568736000003</v>
      </c>
    </row>
    <row r="325" spans="1:7" x14ac:dyDescent="0.25">
      <c r="A325" t="s">
        <v>3235</v>
      </c>
      <c r="B325" t="s">
        <v>3236</v>
      </c>
      <c r="C325" s="32" t="s">
        <v>3861</v>
      </c>
      <c r="D325" s="32" t="s">
        <v>4</v>
      </c>
      <c r="E325" s="52">
        <v>38401</v>
      </c>
      <c r="F325" s="55">
        <v>27174.508560000002</v>
      </c>
      <c r="G325">
        <f t="shared" si="5"/>
        <v>14565.536588160003</v>
      </c>
    </row>
    <row r="326" spans="1:7" x14ac:dyDescent="0.25">
      <c r="A326" t="s">
        <v>3138</v>
      </c>
      <c r="B326" t="s">
        <v>3139</v>
      </c>
      <c r="C326" s="32" t="s">
        <v>3803</v>
      </c>
      <c r="D326" s="32" t="s">
        <v>4</v>
      </c>
      <c r="E326" s="52">
        <v>38412</v>
      </c>
      <c r="F326" s="55">
        <v>12784.655920000001</v>
      </c>
      <c r="G326">
        <f t="shared" si="5"/>
        <v>6852.5755731200006</v>
      </c>
    </row>
    <row r="327" spans="1:7" x14ac:dyDescent="0.25">
      <c r="A327" t="s">
        <v>3304</v>
      </c>
      <c r="B327" t="s">
        <v>3305</v>
      </c>
      <c r="C327" s="32" t="s">
        <v>3967</v>
      </c>
      <c r="D327" s="32" t="s">
        <v>79</v>
      </c>
      <c r="E327" s="52">
        <v>38412</v>
      </c>
      <c r="F327" s="55">
        <v>82582.886799999993</v>
      </c>
      <c r="G327">
        <f t="shared" si="5"/>
        <v>44264.427324799995</v>
      </c>
    </row>
    <row r="328" spans="1:7" x14ac:dyDescent="0.25">
      <c r="A328" t="s">
        <v>3306</v>
      </c>
      <c r="B328" t="s">
        <v>3307</v>
      </c>
      <c r="C328" s="32" t="s">
        <v>3968</v>
      </c>
      <c r="D328" s="32" t="s">
        <v>2</v>
      </c>
      <c r="E328" s="52">
        <v>38413</v>
      </c>
      <c r="F328" s="55">
        <v>129165.49440000001</v>
      </c>
      <c r="G328">
        <f t="shared" si="5"/>
        <v>69232.704998400004</v>
      </c>
    </row>
    <row r="329" spans="1:7" x14ac:dyDescent="0.25">
      <c r="A329" t="s">
        <v>3302</v>
      </c>
      <c r="B329" t="s">
        <v>3303</v>
      </c>
      <c r="C329" s="32" t="s">
        <v>3928</v>
      </c>
      <c r="D329" s="32" t="s">
        <v>10</v>
      </c>
      <c r="E329" s="52">
        <v>38419</v>
      </c>
      <c r="F329" s="55">
        <v>62131.335120000003</v>
      </c>
      <c r="G329">
        <f t="shared" si="5"/>
        <v>33302.395624320001</v>
      </c>
    </row>
    <row r="330" spans="1:7" x14ac:dyDescent="0.25">
      <c r="A330" t="s">
        <v>3308</v>
      </c>
      <c r="B330" t="s">
        <v>3309</v>
      </c>
      <c r="C330" s="32" t="s">
        <v>3946</v>
      </c>
      <c r="D330" s="32" t="s">
        <v>2</v>
      </c>
      <c r="E330" s="52">
        <v>38425</v>
      </c>
      <c r="F330" s="55">
        <v>167205.73063999999</v>
      </c>
      <c r="G330">
        <f t="shared" si="5"/>
        <v>89622.271623039996</v>
      </c>
    </row>
    <row r="331" spans="1:7" x14ac:dyDescent="0.25">
      <c r="A331" t="s">
        <v>3280</v>
      </c>
      <c r="B331" t="s">
        <v>3281</v>
      </c>
      <c r="C331" s="32" t="s">
        <v>3946</v>
      </c>
      <c r="D331" s="32" t="s">
        <v>2</v>
      </c>
      <c r="E331" s="52">
        <v>38425</v>
      </c>
      <c r="F331" s="55">
        <v>53600</v>
      </c>
      <c r="G331">
        <f t="shared" si="5"/>
        <v>28729.600000000002</v>
      </c>
    </row>
    <row r="332" spans="1:7" x14ac:dyDescent="0.25">
      <c r="A332" t="s">
        <v>3287</v>
      </c>
      <c r="B332" t="s">
        <v>3288</v>
      </c>
      <c r="C332" s="32" t="s">
        <v>3969</v>
      </c>
      <c r="D332" s="32" t="s">
        <v>2</v>
      </c>
      <c r="E332" s="52">
        <v>38426</v>
      </c>
      <c r="F332" s="55">
        <v>14713.730640000002</v>
      </c>
      <c r="G332">
        <f t="shared" si="5"/>
        <v>7886.5596230400015</v>
      </c>
    </row>
    <row r="333" spans="1:7" x14ac:dyDescent="0.25">
      <c r="A333" t="s">
        <v>3237</v>
      </c>
      <c r="B333" t="s">
        <v>3238</v>
      </c>
      <c r="C333" s="32" t="s">
        <v>3861</v>
      </c>
      <c r="D333" s="32" t="s">
        <v>4</v>
      </c>
      <c r="E333" s="52">
        <v>38432</v>
      </c>
      <c r="F333" s="55">
        <v>97215.686799999996</v>
      </c>
      <c r="G333">
        <f t="shared" si="5"/>
        <v>52107.608124799997</v>
      </c>
    </row>
    <row r="334" spans="1:7" x14ac:dyDescent="0.25">
      <c r="A334" t="s">
        <v>3287</v>
      </c>
      <c r="B334" t="s">
        <v>3288</v>
      </c>
      <c r="C334" s="32" t="s">
        <v>3874</v>
      </c>
      <c r="D334" s="32" t="s">
        <v>29</v>
      </c>
      <c r="E334" s="52">
        <v>38443</v>
      </c>
      <c r="F334" s="55">
        <v>18802.043840000002</v>
      </c>
      <c r="G334">
        <f t="shared" si="5"/>
        <v>10077.895498240001</v>
      </c>
    </row>
    <row r="335" spans="1:7" x14ac:dyDescent="0.25">
      <c r="A335" t="s">
        <v>3237</v>
      </c>
      <c r="B335" t="s">
        <v>3238</v>
      </c>
      <c r="C335" s="32" t="s">
        <v>3970</v>
      </c>
      <c r="D335" s="32" t="s">
        <v>2</v>
      </c>
      <c r="E335" s="52">
        <v>38443</v>
      </c>
      <c r="F335" s="55">
        <v>105098.04384000001</v>
      </c>
      <c r="G335">
        <f t="shared" si="5"/>
        <v>56332.551498240013</v>
      </c>
    </row>
    <row r="336" spans="1:7" x14ac:dyDescent="0.25">
      <c r="A336" t="s">
        <v>3206</v>
      </c>
      <c r="B336" t="s">
        <v>3207</v>
      </c>
      <c r="C336" s="32" t="s">
        <v>3971</v>
      </c>
      <c r="D336" s="32" t="s">
        <v>1</v>
      </c>
      <c r="E336" s="52">
        <v>38467</v>
      </c>
      <c r="F336" s="55">
        <v>28271.373600000003</v>
      </c>
      <c r="G336">
        <f t="shared" si="5"/>
        <v>15153.456249600002</v>
      </c>
    </row>
    <row r="337" spans="1:7" x14ac:dyDescent="0.25">
      <c r="A337" t="s">
        <v>3177</v>
      </c>
      <c r="B337" t="s">
        <v>3178</v>
      </c>
      <c r="C337" s="32" t="s">
        <v>3971</v>
      </c>
      <c r="D337" s="32" t="s">
        <v>1</v>
      </c>
      <c r="E337" s="52">
        <v>38467</v>
      </c>
      <c r="F337" s="55">
        <v>19443.137360000001</v>
      </c>
      <c r="G337">
        <f t="shared" si="5"/>
        <v>10421.521624960002</v>
      </c>
    </row>
    <row r="338" spans="1:7" x14ac:dyDescent="0.25">
      <c r="A338" t="s">
        <v>3293</v>
      </c>
      <c r="B338" t="s">
        <v>3294</v>
      </c>
      <c r="C338" s="32" t="s">
        <v>3972</v>
      </c>
      <c r="D338" s="32" t="s">
        <v>2</v>
      </c>
      <c r="E338" s="52">
        <v>38469</v>
      </c>
      <c r="F338" s="55">
        <v>18392.159280000003</v>
      </c>
      <c r="G338">
        <f t="shared" si="5"/>
        <v>9858.1973740800022</v>
      </c>
    </row>
    <row r="339" spans="1:7" x14ac:dyDescent="0.25">
      <c r="A339" t="s">
        <v>3200</v>
      </c>
      <c r="B339" t="s">
        <v>3201</v>
      </c>
      <c r="C339" s="32" t="s">
        <v>3973</v>
      </c>
      <c r="D339" s="32" t="s">
        <v>4</v>
      </c>
      <c r="E339" s="52">
        <v>38481</v>
      </c>
      <c r="F339" s="55">
        <v>30215.686800000003</v>
      </c>
      <c r="G339">
        <f t="shared" si="5"/>
        <v>16195.608124800003</v>
      </c>
    </row>
    <row r="340" spans="1:7" x14ac:dyDescent="0.25">
      <c r="A340" t="s">
        <v>3188</v>
      </c>
      <c r="B340" t="s">
        <v>3189</v>
      </c>
      <c r="C340" s="32" t="s">
        <v>3853</v>
      </c>
      <c r="D340" s="32" t="s">
        <v>1</v>
      </c>
      <c r="E340" s="52">
        <v>38485</v>
      </c>
      <c r="F340" s="55">
        <v>68313.730640000009</v>
      </c>
      <c r="G340">
        <f t="shared" si="5"/>
        <v>36616.15962304001</v>
      </c>
    </row>
    <row r="341" spans="1:7" x14ac:dyDescent="0.25">
      <c r="A341" t="s">
        <v>3287</v>
      </c>
      <c r="B341" t="s">
        <v>3288</v>
      </c>
      <c r="C341" s="32" t="s">
        <v>3948</v>
      </c>
      <c r="D341" s="32" t="s">
        <v>48</v>
      </c>
      <c r="E341" s="52">
        <v>38492</v>
      </c>
      <c r="F341" s="55">
        <v>15423.137360000001</v>
      </c>
      <c r="G341">
        <f t="shared" si="5"/>
        <v>8266.8016249600005</v>
      </c>
    </row>
    <row r="342" spans="1:7" x14ac:dyDescent="0.25">
      <c r="A342" t="s">
        <v>3287</v>
      </c>
      <c r="B342" t="s">
        <v>3288</v>
      </c>
      <c r="C342" s="32" t="s">
        <v>3948</v>
      </c>
      <c r="D342" s="32" t="s">
        <v>48</v>
      </c>
      <c r="E342" s="52">
        <v>38492</v>
      </c>
      <c r="F342" s="55">
        <v>15423.137360000001</v>
      </c>
      <c r="G342">
        <f t="shared" si="5"/>
        <v>8266.8016249600005</v>
      </c>
    </row>
    <row r="343" spans="1:7" x14ac:dyDescent="0.25">
      <c r="A343" t="s">
        <v>3138</v>
      </c>
      <c r="B343" t="s">
        <v>3139</v>
      </c>
      <c r="C343" s="32" t="s">
        <v>3974</v>
      </c>
      <c r="D343" s="32" t="s">
        <v>1</v>
      </c>
      <c r="E343" s="52">
        <v>38492</v>
      </c>
      <c r="F343" s="55">
        <v>14987.037040000001</v>
      </c>
      <c r="G343">
        <f t="shared" si="5"/>
        <v>8033.0518534400007</v>
      </c>
    </row>
    <row r="344" spans="1:7" x14ac:dyDescent="0.25">
      <c r="A344" t="s">
        <v>3308</v>
      </c>
      <c r="B344" t="s">
        <v>3309</v>
      </c>
      <c r="C344" s="32" t="s">
        <v>3946</v>
      </c>
      <c r="D344" s="32" t="s">
        <v>2</v>
      </c>
      <c r="E344" s="52">
        <v>38495</v>
      </c>
      <c r="F344" s="55">
        <v>201169.41352</v>
      </c>
      <c r="G344">
        <f t="shared" si="5"/>
        <v>107826.80564672001</v>
      </c>
    </row>
    <row r="345" spans="1:7" x14ac:dyDescent="0.25">
      <c r="A345" t="s">
        <v>3298</v>
      </c>
      <c r="B345" t="s">
        <v>3299</v>
      </c>
      <c r="C345" s="32" t="s">
        <v>3975</v>
      </c>
      <c r="D345" s="32" t="s">
        <v>29</v>
      </c>
      <c r="E345" s="52">
        <v>38496</v>
      </c>
      <c r="F345" s="55">
        <v>19591.448560000001</v>
      </c>
      <c r="G345">
        <f t="shared" si="5"/>
        <v>10501.016428160001</v>
      </c>
    </row>
    <row r="346" spans="1:7" x14ac:dyDescent="0.25">
      <c r="A346" t="s">
        <v>3310</v>
      </c>
      <c r="B346" t="s">
        <v>3311</v>
      </c>
      <c r="C346" s="32" t="s">
        <v>3853</v>
      </c>
      <c r="D346" s="32" t="s">
        <v>1</v>
      </c>
      <c r="E346" s="52">
        <v>38496</v>
      </c>
      <c r="F346" s="55">
        <v>6807.2000000000007</v>
      </c>
      <c r="G346">
        <f t="shared" si="5"/>
        <v>3648.6592000000005</v>
      </c>
    </row>
    <row r="347" spans="1:7" x14ac:dyDescent="0.25">
      <c r="A347" t="s">
        <v>3291</v>
      </c>
      <c r="B347" t="s">
        <v>3292</v>
      </c>
      <c r="C347" s="32" t="s">
        <v>3976</v>
      </c>
      <c r="D347" s="32" t="s">
        <v>10</v>
      </c>
      <c r="E347" s="52">
        <v>38499</v>
      </c>
      <c r="F347" s="55">
        <v>18392.159280000003</v>
      </c>
      <c r="G347">
        <f t="shared" si="5"/>
        <v>9858.1973740800022</v>
      </c>
    </row>
    <row r="348" spans="1:7" x14ac:dyDescent="0.25">
      <c r="A348" t="s">
        <v>3312</v>
      </c>
      <c r="B348" t="s">
        <v>3313</v>
      </c>
      <c r="C348" s="32" t="s">
        <v>3977</v>
      </c>
      <c r="D348" s="32" t="s">
        <v>2</v>
      </c>
      <c r="E348" s="52">
        <v>38502</v>
      </c>
      <c r="F348" s="55">
        <v>27325.494400000003</v>
      </c>
      <c r="G348">
        <f t="shared" si="5"/>
        <v>14646.464998400003</v>
      </c>
    </row>
    <row r="349" spans="1:7" x14ac:dyDescent="0.25">
      <c r="A349" t="s">
        <v>3314</v>
      </c>
      <c r="B349" t="s">
        <v>3315</v>
      </c>
      <c r="C349" s="32" t="s">
        <v>3978</v>
      </c>
      <c r="D349" s="32" t="s">
        <v>10</v>
      </c>
      <c r="E349" s="52">
        <v>38506</v>
      </c>
      <c r="F349" s="55">
        <v>46678.364000000001</v>
      </c>
      <c r="G349">
        <f t="shared" si="5"/>
        <v>25019.603104000002</v>
      </c>
    </row>
    <row r="350" spans="1:7" x14ac:dyDescent="0.25">
      <c r="A350" t="s">
        <v>3172</v>
      </c>
      <c r="B350" t="s">
        <v>3173</v>
      </c>
      <c r="C350" s="32" t="s">
        <v>3888</v>
      </c>
      <c r="D350" s="32" t="s">
        <v>2</v>
      </c>
      <c r="E350" s="52">
        <v>38506</v>
      </c>
      <c r="F350" s="55">
        <v>56139.17136</v>
      </c>
      <c r="G350">
        <f t="shared" si="5"/>
        <v>30090.595848960002</v>
      </c>
    </row>
    <row r="351" spans="1:7" x14ac:dyDescent="0.25">
      <c r="A351" t="s">
        <v>3316</v>
      </c>
      <c r="B351" t="s">
        <v>3317</v>
      </c>
      <c r="C351" s="32" t="s">
        <v>3855</v>
      </c>
      <c r="D351" s="32" t="s">
        <v>2</v>
      </c>
      <c r="E351" s="52">
        <v>38510</v>
      </c>
      <c r="F351" s="55">
        <v>28376.47248</v>
      </c>
      <c r="G351">
        <f t="shared" si="5"/>
        <v>15209.789249280002</v>
      </c>
    </row>
    <row r="352" spans="1:7" x14ac:dyDescent="0.25">
      <c r="A352" t="s">
        <v>3318</v>
      </c>
      <c r="B352" t="s">
        <v>3319</v>
      </c>
      <c r="C352" s="32" t="s">
        <v>3915</v>
      </c>
      <c r="D352" s="32" t="s">
        <v>2</v>
      </c>
      <c r="E352" s="52">
        <v>38511</v>
      </c>
      <c r="F352" s="55">
        <v>66737.258159999998</v>
      </c>
      <c r="G352">
        <f t="shared" si="5"/>
        <v>35771.170373760004</v>
      </c>
    </row>
    <row r="353" spans="1:7" x14ac:dyDescent="0.25">
      <c r="A353" t="s">
        <v>3320</v>
      </c>
      <c r="B353" t="s">
        <v>3321</v>
      </c>
      <c r="C353" s="32" t="s">
        <v>3854</v>
      </c>
      <c r="D353" s="32" t="s">
        <v>2</v>
      </c>
      <c r="E353" s="52">
        <v>38512</v>
      </c>
      <c r="F353" s="55">
        <v>15239.219680000002</v>
      </c>
      <c r="G353">
        <f t="shared" si="5"/>
        <v>8168.2217484800012</v>
      </c>
    </row>
    <row r="354" spans="1:7" x14ac:dyDescent="0.25">
      <c r="A354" t="s">
        <v>3237</v>
      </c>
      <c r="B354" t="s">
        <v>3238</v>
      </c>
      <c r="C354" s="32" t="s">
        <v>3832</v>
      </c>
      <c r="D354" s="32" t="s">
        <v>10</v>
      </c>
      <c r="E354" s="52">
        <v>38516</v>
      </c>
      <c r="F354" s="55">
        <v>129281.91360000001</v>
      </c>
      <c r="G354">
        <f t="shared" si="5"/>
        <v>69295.105689600008</v>
      </c>
    </row>
    <row r="355" spans="1:7" x14ac:dyDescent="0.25">
      <c r="A355" t="s">
        <v>3188</v>
      </c>
      <c r="B355" t="s">
        <v>3189</v>
      </c>
      <c r="C355" s="32" t="s">
        <v>3805</v>
      </c>
      <c r="D355" s="32" t="s">
        <v>10</v>
      </c>
      <c r="E355" s="52">
        <v>38518</v>
      </c>
      <c r="F355" s="55">
        <v>48345.098880000005</v>
      </c>
      <c r="G355">
        <f t="shared" si="5"/>
        <v>25912.972999680005</v>
      </c>
    </row>
    <row r="356" spans="1:7" x14ac:dyDescent="0.25">
      <c r="A356" t="s">
        <v>3200</v>
      </c>
      <c r="B356" t="s">
        <v>3201</v>
      </c>
      <c r="C356" s="32" t="s">
        <v>3970</v>
      </c>
      <c r="D356" s="32" t="s">
        <v>2</v>
      </c>
      <c r="E356" s="52">
        <v>38518</v>
      </c>
      <c r="F356" s="55">
        <v>62428.236239999998</v>
      </c>
      <c r="G356">
        <f t="shared" si="5"/>
        <v>33461.53462464</v>
      </c>
    </row>
    <row r="357" spans="1:7" x14ac:dyDescent="0.25">
      <c r="A357" t="s">
        <v>3289</v>
      </c>
      <c r="B357" t="s">
        <v>3290</v>
      </c>
      <c r="C357" s="32" t="s">
        <v>3917</v>
      </c>
      <c r="D357" s="32" t="s">
        <v>4</v>
      </c>
      <c r="E357" s="52">
        <v>38518</v>
      </c>
      <c r="F357" s="55">
        <v>49921.571360000002</v>
      </c>
      <c r="G357">
        <f t="shared" si="5"/>
        <v>26757.962248960004</v>
      </c>
    </row>
    <row r="358" spans="1:7" x14ac:dyDescent="0.25">
      <c r="A358" t="s">
        <v>3322</v>
      </c>
      <c r="B358" t="s">
        <v>3323</v>
      </c>
      <c r="C358" s="32" t="s">
        <v>3948</v>
      </c>
      <c r="D358" s="32" t="s">
        <v>48</v>
      </c>
      <c r="E358" s="52">
        <v>38518</v>
      </c>
      <c r="F358" s="55">
        <v>18733.730640000002</v>
      </c>
      <c r="G358">
        <f t="shared" si="5"/>
        <v>10041.279623040002</v>
      </c>
    </row>
    <row r="359" spans="1:7" x14ac:dyDescent="0.25">
      <c r="A359" t="s">
        <v>3322</v>
      </c>
      <c r="B359" t="s">
        <v>3323</v>
      </c>
      <c r="C359" s="32" t="s">
        <v>3948</v>
      </c>
      <c r="D359" s="32" t="s">
        <v>48</v>
      </c>
      <c r="E359" s="52">
        <v>38518</v>
      </c>
      <c r="F359" s="55">
        <v>18733.730640000002</v>
      </c>
      <c r="G359">
        <f t="shared" si="5"/>
        <v>10041.279623040002</v>
      </c>
    </row>
    <row r="360" spans="1:7" x14ac:dyDescent="0.25">
      <c r="A360" t="s">
        <v>3324</v>
      </c>
      <c r="B360" t="s">
        <v>3325</v>
      </c>
      <c r="C360" s="32" t="s">
        <v>3979</v>
      </c>
      <c r="D360" s="32" t="s">
        <v>10</v>
      </c>
      <c r="E360" s="52">
        <v>38519</v>
      </c>
      <c r="F360" s="55">
        <v>65686.274720000001</v>
      </c>
      <c r="G360">
        <f t="shared" si="5"/>
        <v>35207.843249920006</v>
      </c>
    </row>
    <row r="361" spans="1:7" x14ac:dyDescent="0.25">
      <c r="A361" t="s">
        <v>3287</v>
      </c>
      <c r="B361" t="s">
        <v>3288</v>
      </c>
      <c r="C361" s="32" t="s">
        <v>3916</v>
      </c>
      <c r="D361" s="32" t="s">
        <v>2</v>
      </c>
      <c r="E361" s="52">
        <v>38523</v>
      </c>
      <c r="F361" s="55">
        <v>9955.9320000000007</v>
      </c>
      <c r="G361">
        <f t="shared" si="5"/>
        <v>5336.3795520000003</v>
      </c>
    </row>
    <row r="362" spans="1:7" x14ac:dyDescent="0.25">
      <c r="A362" t="s">
        <v>3287</v>
      </c>
      <c r="B362" t="s">
        <v>3288</v>
      </c>
      <c r="C362" s="32" t="s">
        <v>3916</v>
      </c>
      <c r="D362" s="32" t="s">
        <v>2</v>
      </c>
      <c r="E362" s="52">
        <v>38523</v>
      </c>
      <c r="F362" s="55">
        <v>9955.9320000000007</v>
      </c>
      <c r="G362">
        <f t="shared" si="5"/>
        <v>5336.3795520000003</v>
      </c>
    </row>
    <row r="363" spans="1:7" x14ac:dyDescent="0.25">
      <c r="A363" t="s">
        <v>3287</v>
      </c>
      <c r="B363" t="s">
        <v>3288</v>
      </c>
      <c r="C363" s="32" t="s">
        <v>3916</v>
      </c>
      <c r="D363" s="32" t="s">
        <v>2</v>
      </c>
      <c r="E363" s="52">
        <v>38523</v>
      </c>
      <c r="F363" s="55">
        <v>9955.9320000000007</v>
      </c>
      <c r="G363">
        <f t="shared" si="5"/>
        <v>5336.3795520000003</v>
      </c>
    </row>
    <row r="364" spans="1:7" x14ac:dyDescent="0.25">
      <c r="A364" t="s">
        <v>3287</v>
      </c>
      <c r="B364" t="s">
        <v>3288</v>
      </c>
      <c r="C364" s="32" t="s">
        <v>3916</v>
      </c>
      <c r="D364" s="32" t="s">
        <v>2</v>
      </c>
      <c r="E364" s="52">
        <v>38523</v>
      </c>
      <c r="F364" s="55">
        <v>9955.9320000000007</v>
      </c>
      <c r="G364">
        <f t="shared" si="5"/>
        <v>5336.3795520000003</v>
      </c>
    </row>
    <row r="365" spans="1:7" x14ac:dyDescent="0.25">
      <c r="A365" t="s">
        <v>3287</v>
      </c>
      <c r="B365" t="s">
        <v>3288</v>
      </c>
      <c r="C365" s="32" t="s">
        <v>3916</v>
      </c>
      <c r="D365" s="32" t="s">
        <v>2</v>
      </c>
      <c r="E365" s="52">
        <v>38523</v>
      </c>
      <c r="F365" s="55">
        <v>9955.9320000000007</v>
      </c>
      <c r="G365">
        <f t="shared" si="5"/>
        <v>5336.3795520000003</v>
      </c>
    </row>
    <row r="366" spans="1:7" x14ac:dyDescent="0.25">
      <c r="A366" t="s">
        <v>3287</v>
      </c>
      <c r="B366" t="s">
        <v>3288</v>
      </c>
      <c r="C366" s="32" t="s">
        <v>3916</v>
      </c>
      <c r="D366" s="32" t="s">
        <v>2</v>
      </c>
      <c r="E366" s="52">
        <v>38523</v>
      </c>
      <c r="F366" s="55">
        <v>9955.9320000000007</v>
      </c>
      <c r="G366">
        <f t="shared" si="5"/>
        <v>5336.3795520000003</v>
      </c>
    </row>
    <row r="367" spans="1:7" x14ac:dyDescent="0.25">
      <c r="A367" t="s">
        <v>3177</v>
      </c>
      <c r="B367" t="s">
        <v>3178</v>
      </c>
      <c r="C367" s="32" t="s">
        <v>3971</v>
      </c>
      <c r="D367" s="32" t="s">
        <v>1</v>
      </c>
      <c r="E367" s="52">
        <v>38525</v>
      </c>
      <c r="F367" s="55">
        <v>19832</v>
      </c>
      <c r="G367">
        <f t="shared" si="5"/>
        <v>10629.952000000001</v>
      </c>
    </row>
    <row r="368" spans="1:7" x14ac:dyDescent="0.25">
      <c r="A368" t="s">
        <v>3168</v>
      </c>
      <c r="B368" t="s">
        <v>3169</v>
      </c>
      <c r="C368" s="32" t="s">
        <v>3950</v>
      </c>
      <c r="D368" s="32" t="s">
        <v>2</v>
      </c>
      <c r="E368" s="52">
        <v>38525</v>
      </c>
      <c r="F368" s="55">
        <v>10076.800000000001</v>
      </c>
      <c r="G368">
        <f t="shared" si="5"/>
        <v>5401.1648000000005</v>
      </c>
    </row>
    <row r="369" spans="1:7" x14ac:dyDescent="0.25">
      <c r="A369" t="s">
        <v>3316</v>
      </c>
      <c r="B369" t="s">
        <v>3317</v>
      </c>
      <c r="C369" s="32" t="s">
        <v>3855</v>
      </c>
      <c r="D369" s="32" t="s">
        <v>2</v>
      </c>
      <c r="E369" s="52">
        <v>38526</v>
      </c>
      <c r="F369" s="55">
        <v>28944</v>
      </c>
      <c r="G369">
        <f t="shared" si="5"/>
        <v>15513.984</v>
      </c>
    </row>
    <row r="370" spans="1:7" x14ac:dyDescent="0.25">
      <c r="A370" t="s">
        <v>3216</v>
      </c>
      <c r="B370" t="s">
        <v>3217</v>
      </c>
      <c r="C370" s="32" t="s">
        <v>3980</v>
      </c>
      <c r="D370" s="32" t="s">
        <v>1</v>
      </c>
      <c r="E370" s="52">
        <v>38526</v>
      </c>
      <c r="F370" s="55">
        <v>42880</v>
      </c>
      <c r="G370">
        <f t="shared" si="5"/>
        <v>22983.68</v>
      </c>
    </row>
    <row r="371" spans="1:7" x14ac:dyDescent="0.25">
      <c r="A371" t="s">
        <v>3239</v>
      </c>
      <c r="B371" t="s">
        <v>3240</v>
      </c>
      <c r="C371" s="32" t="s">
        <v>3956</v>
      </c>
      <c r="D371" s="32" t="s">
        <v>1</v>
      </c>
      <c r="E371" s="52">
        <v>38527</v>
      </c>
      <c r="F371" s="55">
        <v>19842.055360000002</v>
      </c>
      <c r="G371">
        <f t="shared" si="5"/>
        <v>10635.341672960001</v>
      </c>
    </row>
    <row r="372" spans="1:7" x14ac:dyDescent="0.25">
      <c r="A372" t="s">
        <v>3181</v>
      </c>
      <c r="B372" t="s">
        <v>3182</v>
      </c>
      <c r="C372" s="32" t="s">
        <v>3981</v>
      </c>
      <c r="D372" s="32" t="s">
        <v>2</v>
      </c>
      <c r="E372" s="52">
        <v>38530</v>
      </c>
      <c r="F372" s="55">
        <v>42826.400000000001</v>
      </c>
      <c r="G372">
        <f t="shared" si="5"/>
        <v>22954.950400000002</v>
      </c>
    </row>
    <row r="373" spans="1:7" x14ac:dyDescent="0.25">
      <c r="A373" t="s">
        <v>3235</v>
      </c>
      <c r="B373" t="s">
        <v>3236</v>
      </c>
      <c r="C373" s="32" t="s">
        <v>3833</v>
      </c>
      <c r="D373" s="32" t="s">
        <v>4</v>
      </c>
      <c r="E373" s="52">
        <v>38533</v>
      </c>
      <c r="F373" s="55">
        <v>33788.743199999997</v>
      </c>
      <c r="G373">
        <f t="shared" si="5"/>
        <v>18110.766355200001</v>
      </c>
    </row>
    <row r="374" spans="1:7" x14ac:dyDescent="0.25">
      <c r="A374" t="s">
        <v>3256</v>
      </c>
      <c r="B374" t="s">
        <v>3257</v>
      </c>
      <c r="C374" s="32" t="s">
        <v>3808</v>
      </c>
      <c r="D374" s="32" t="s">
        <v>29</v>
      </c>
      <c r="E374" s="52">
        <v>38534</v>
      </c>
      <c r="F374" s="55">
        <v>61104.000000000007</v>
      </c>
      <c r="G374">
        <f t="shared" si="5"/>
        <v>32751.744000000006</v>
      </c>
    </row>
    <row r="375" spans="1:7" x14ac:dyDescent="0.25">
      <c r="A375" t="s">
        <v>3235</v>
      </c>
      <c r="B375" t="s">
        <v>3236</v>
      </c>
      <c r="C375" s="32" t="s">
        <v>3982</v>
      </c>
      <c r="D375" s="32" t="s">
        <v>4</v>
      </c>
      <c r="E375" s="52">
        <v>38534</v>
      </c>
      <c r="F375" s="55">
        <v>29997.24</v>
      </c>
      <c r="G375">
        <f t="shared" si="5"/>
        <v>16078.520640000002</v>
      </c>
    </row>
    <row r="376" spans="1:7" x14ac:dyDescent="0.25">
      <c r="A376" t="s">
        <v>3326</v>
      </c>
      <c r="B376" t="s">
        <v>3327</v>
      </c>
      <c r="C376" s="32" t="s">
        <v>3971</v>
      </c>
      <c r="D376" s="32" t="s">
        <v>1</v>
      </c>
      <c r="E376" s="52">
        <v>38538</v>
      </c>
      <c r="F376" s="55">
        <v>30016</v>
      </c>
      <c r="G376">
        <f t="shared" si="5"/>
        <v>16088.576000000001</v>
      </c>
    </row>
    <row r="377" spans="1:7" x14ac:dyDescent="0.25">
      <c r="A377" t="s">
        <v>3326</v>
      </c>
      <c r="B377" t="s">
        <v>3327</v>
      </c>
      <c r="C377" s="32" t="s">
        <v>3971</v>
      </c>
      <c r="D377" s="32" t="s">
        <v>1</v>
      </c>
      <c r="E377" s="52">
        <v>38538</v>
      </c>
      <c r="F377" s="55">
        <v>30016</v>
      </c>
      <c r="G377">
        <f t="shared" si="5"/>
        <v>16088.576000000001</v>
      </c>
    </row>
    <row r="378" spans="1:7" x14ac:dyDescent="0.25">
      <c r="A378" t="s">
        <v>3326</v>
      </c>
      <c r="B378" t="s">
        <v>3327</v>
      </c>
      <c r="C378" s="32" t="s">
        <v>3971</v>
      </c>
      <c r="D378" s="32" t="s">
        <v>1</v>
      </c>
      <c r="E378" s="52">
        <v>38539</v>
      </c>
      <c r="F378" s="55">
        <v>30016</v>
      </c>
      <c r="G378">
        <f t="shared" si="5"/>
        <v>16088.576000000001</v>
      </c>
    </row>
    <row r="379" spans="1:7" x14ac:dyDescent="0.25">
      <c r="A379" t="s">
        <v>3289</v>
      </c>
      <c r="B379" t="s">
        <v>3290</v>
      </c>
      <c r="C379" s="32" t="s">
        <v>3856</v>
      </c>
      <c r="D379" s="32" t="s">
        <v>10</v>
      </c>
      <c r="E379" s="52">
        <v>38539</v>
      </c>
      <c r="F379" s="55">
        <v>42933.600000000006</v>
      </c>
      <c r="G379">
        <f t="shared" si="5"/>
        <v>23012.409600000003</v>
      </c>
    </row>
    <row r="380" spans="1:7" x14ac:dyDescent="0.25">
      <c r="A380" t="s">
        <v>3326</v>
      </c>
      <c r="B380" t="s">
        <v>3327</v>
      </c>
      <c r="C380" s="32" t="s">
        <v>3971</v>
      </c>
      <c r="D380" s="32" t="s">
        <v>1</v>
      </c>
      <c r="E380" s="52">
        <v>38539</v>
      </c>
      <c r="F380" s="55">
        <v>30016</v>
      </c>
      <c r="G380">
        <f t="shared" si="5"/>
        <v>16088.576000000001</v>
      </c>
    </row>
    <row r="381" spans="1:7" x14ac:dyDescent="0.25">
      <c r="A381" t="s">
        <v>3297</v>
      </c>
      <c r="B381" t="s">
        <v>3157</v>
      </c>
      <c r="C381" s="32" t="s">
        <v>3808</v>
      </c>
      <c r="D381" s="32" t="s">
        <v>29</v>
      </c>
      <c r="E381" s="52">
        <v>38545</v>
      </c>
      <c r="F381" s="55">
        <v>19230.608</v>
      </c>
      <c r="G381">
        <f t="shared" si="5"/>
        <v>10307.605888</v>
      </c>
    </row>
    <row r="382" spans="1:7" x14ac:dyDescent="0.25">
      <c r="A382" t="s">
        <v>3328</v>
      </c>
      <c r="B382" t="s">
        <v>3329</v>
      </c>
      <c r="C382" s="32" t="s">
        <v>3855</v>
      </c>
      <c r="D382" s="32" t="s">
        <v>2</v>
      </c>
      <c r="E382" s="52">
        <v>38555</v>
      </c>
      <c r="F382" s="55">
        <v>91120</v>
      </c>
      <c r="G382">
        <f t="shared" si="5"/>
        <v>48840.32</v>
      </c>
    </row>
    <row r="383" spans="1:7" x14ac:dyDescent="0.25">
      <c r="A383" t="s">
        <v>3322</v>
      </c>
      <c r="B383" t="s">
        <v>3323</v>
      </c>
      <c r="C383" s="32" t="s">
        <v>3916</v>
      </c>
      <c r="D383" s="32" t="s">
        <v>2</v>
      </c>
      <c r="E383" s="52">
        <v>38555</v>
      </c>
      <c r="F383" s="55">
        <v>14875.468640000001</v>
      </c>
      <c r="G383">
        <f t="shared" si="5"/>
        <v>7973.2511910400008</v>
      </c>
    </row>
    <row r="384" spans="1:7" x14ac:dyDescent="0.25">
      <c r="A384" t="s">
        <v>3322</v>
      </c>
      <c r="B384" t="s">
        <v>3323</v>
      </c>
      <c r="C384" s="32" t="s">
        <v>3916</v>
      </c>
      <c r="D384" s="32" t="s">
        <v>2</v>
      </c>
      <c r="E384" s="52">
        <v>38555</v>
      </c>
      <c r="F384" s="55">
        <v>14875.468640000001</v>
      </c>
      <c r="G384">
        <f t="shared" si="5"/>
        <v>7973.2511910400008</v>
      </c>
    </row>
    <row r="385" spans="1:7" x14ac:dyDescent="0.25">
      <c r="A385" t="s">
        <v>3168</v>
      </c>
      <c r="B385" t="s">
        <v>3169</v>
      </c>
      <c r="C385" s="32" t="s">
        <v>3959</v>
      </c>
      <c r="D385" s="32" t="s">
        <v>79</v>
      </c>
      <c r="E385" s="52">
        <v>38561</v>
      </c>
      <c r="F385" s="55">
        <v>10720</v>
      </c>
      <c r="G385">
        <f t="shared" si="5"/>
        <v>5745.92</v>
      </c>
    </row>
    <row r="386" spans="1:7" x14ac:dyDescent="0.25">
      <c r="A386" t="s">
        <v>3330</v>
      </c>
      <c r="B386" t="s">
        <v>3331</v>
      </c>
      <c r="C386" s="32" t="s">
        <v>3954</v>
      </c>
      <c r="D386" s="32" t="s">
        <v>15</v>
      </c>
      <c r="E386" s="52">
        <v>38562</v>
      </c>
      <c r="F386" s="55">
        <v>28300.800000000003</v>
      </c>
      <c r="G386">
        <f t="shared" si="5"/>
        <v>15169.228800000003</v>
      </c>
    </row>
    <row r="387" spans="1:7" x14ac:dyDescent="0.25">
      <c r="A387" t="s">
        <v>3332</v>
      </c>
      <c r="B387" t="s">
        <v>3333</v>
      </c>
      <c r="C387" s="32" t="s">
        <v>3954</v>
      </c>
      <c r="D387" s="32" t="s">
        <v>15</v>
      </c>
      <c r="E387" s="52">
        <v>38562</v>
      </c>
      <c r="F387" s="55">
        <v>50920</v>
      </c>
      <c r="G387">
        <f t="shared" ref="G387:G450" si="6">F387*0.536</f>
        <v>27293.120000000003</v>
      </c>
    </row>
    <row r="388" spans="1:7" x14ac:dyDescent="0.25">
      <c r="A388" t="s">
        <v>3287</v>
      </c>
      <c r="B388" t="s">
        <v>3288</v>
      </c>
      <c r="C388" s="32" t="s">
        <v>3808</v>
      </c>
      <c r="D388" s="32" t="s">
        <v>29</v>
      </c>
      <c r="E388" s="52">
        <v>38566</v>
      </c>
      <c r="F388" s="55">
        <v>13400</v>
      </c>
      <c r="G388">
        <f t="shared" si="6"/>
        <v>7182.4000000000005</v>
      </c>
    </row>
    <row r="389" spans="1:7" x14ac:dyDescent="0.25">
      <c r="A389" t="s">
        <v>3334</v>
      </c>
      <c r="B389" t="s">
        <v>3335</v>
      </c>
      <c r="C389" s="32" t="s">
        <v>3917</v>
      </c>
      <c r="D389" s="32" t="s">
        <v>4</v>
      </c>
      <c r="E389" s="52">
        <v>38567</v>
      </c>
      <c r="F389" s="55">
        <v>72671.952000000005</v>
      </c>
      <c r="G389">
        <f t="shared" si="6"/>
        <v>38952.166272000002</v>
      </c>
    </row>
    <row r="390" spans="1:7" x14ac:dyDescent="0.25">
      <c r="A390" t="s">
        <v>3336</v>
      </c>
      <c r="B390" t="s">
        <v>3337</v>
      </c>
      <c r="C390" s="32" t="s">
        <v>3983</v>
      </c>
      <c r="D390" s="32" t="s">
        <v>1</v>
      </c>
      <c r="E390" s="52">
        <v>38569</v>
      </c>
      <c r="F390" s="55">
        <v>29480</v>
      </c>
      <c r="G390">
        <f t="shared" si="6"/>
        <v>15801.28</v>
      </c>
    </row>
    <row r="391" spans="1:7" x14ac:dyDescent="0.25">
      <c r="A391" t="s">
        <v>3312</v>
      </c>
      <c r="B391" t="s">
        <v>3313</v>
      </c>
      <c r="C391" s="32" t="s">
        <v>3936</v>
      </c>
      <c r="D391" s="32" t="s">
        <v>2</v>
      </c>
      <c r="E391" s="52">
        <v>38569</v>
      </c>
      <c r="F391" s="55">
        <v>28676</v>
      </c>
      <c r="G391">
        <f t="shared" si="6"/>
        <v>15370.336000000001</v>
      </c>
    </row>
    <row r="392" spans="1:7" x14ac:dyDescent="0.25">
      <c r="A392" t="s">
        <v>3340</v>
      </c>
      <c r="B392" t="s">
        <v>3341</v>
      </c>
      <c r="C392" s="32" t="s">
        <v>3984</v>
      </c>
      <c r="D392" s="32" t="s">
        <v>10</v>
      </c>
      <c r="E392" s="52">
        <v>38580</v>
      </c>
      <c r="F392" s="55">
        <v>25089.559679999998</v>
      </c>
      <c r="G392">
        <f t="shared" si="6"/>
        <v>13448.003988480001</v>
      </c>
    </row>
    <row r="393" spans="1:7" x14ac:dyDescent="0.25">
      <c r="A393" t="s">
        <v>3342</v>
      </c>
      <c r="B393" t="s">
        <v>3343</v>
      </c>
      <c r="C393" s="32" t="s">
        <v>3808</v>
      </c>
      <c r="D393" s="32" t="s">
        <v>29</v>
      </c>
      <c r="E393" s="52">
        <v>38583</v>
      </c>
      <c r="F393" s="55">
        <v>11952.800000000001</v>
      </c>
      <c r="G393">
        <f t="shared" si="6"/>
        <v>6406.7008000000005</v>
      </c>
    </row>
    <row r="394" spans="1:7" x14ac:dyDescent="0.25">
      <c r="A394" t="s">
        <v>3216</v>
      </c>
      <c r="B394" t="s">
        <v>3217</v>
      </c>
      <c r="C394" s="32" t="s">
        <v>3808</v>
      </c>
      <c r="D394" s="32" t="s">
        <v>29</v>
      </c>
      <c r="E394" s="52">
        <v>38588</v>
      </c>
      <c r="F394" s="55">
        <v>76380</v>
      </c>
      <c r="G394">
        <f t="shared" si="6"/>
        <v>40939.68</v>
      </c>
    </row>
    <row r="395" spans="1:7" x14ac:dyDescent="0.25">
      <c r="A395" t="s">
        <v>3338</v>
      </c>
      <c r="B395" t="s">
        <v>3339</v>
      </c>
      <c r="C395" s="32" t="s">
        <v>3985</v>
      </c>
      <c r="D395" s="32" t="s">
        <v>77</v>
      </c>
      <c r="E395" s="52">
        <v>38590</v>
      </c>
      <c r="F395" s="55">
        <v>29876.640000000003</v>
      </c>
      <c r="G395">
        <f t="shared" si="6"/>
        <v>16013.879040000003</v>
      </c>
    </row>
    <row r="396" spans="1:7" x14ac:dyDescent="0.25">
      <c r="A396" t="s">
        <v>3344</v>
      </c>
      <c r="B396" t="s">
        <v>3345</v>
      </c>
      <c r="C396" s="32" t="s">
        <v>3805</v>
      </c>
      <c r="D396" s="32" t="s">
        <v>10</v>
      </c>
      <c r="E396" s="52">
        <v>38593</v>
      </c>
      <c r="F396" s="55">
        <v>58960</v>
      </c>
      <c r="G396">
        <f t="shared" si="6"/>
        <v>31602.560000000001</v>
      </c>
    </row>
    <row r="397" spans="1:7" x14ac:dyDescent="0.25">
      <c r="A397" t="s">
        <v>3172</v>
      </c>
      <c r="B397" t="s">
        <v>3173</v>
      </c>
      <c r="C397" s="32" t="s">
        <v>3986</v>
      </c>
      <c r="D397" s="32" t="s">
        <v>2</v>
      </c>
      <c r="E397" s="52">
        <v>38597</v>
      </c>
      <c r="F397" s="55">
        <v>63624.272000000004</v>
      </c>
      <c r="G397">
        <f t="shared" si="6"/>
        <v>34102.609792000003</v>
      </c>
    </row>
    <row r="398" spans="1:7" x14ac:dyDescent="0.25">
      <c r="A398" t="s">
        <v>3270</v>
      </c>
      <c r="B398" t="s">
        <v>3271</v>
      </c>
      <c r="C398" s="32" t="s">
        <v>3936</v>
      </c>
      <c r="D398" s="32" t="s">
        <v>2</v>
      </c>
      <c r="E398" s="52">
        <v>38600</v>
      </c>
      <c r="F398" s="55">
        <v>6432</v>
      </c>
      <c r="G398">
        <f t="shared" si="6"/>
        <v>3447.5520000000001</v>
      </c>
    </row>
    <row r="399" spans="1:7" x14ac:dyDescent="0.25">
      <c r="A399" t="s">
        <v>3346</v>
      </c>
      <c r="B399" t="s">
        <v>3347</v>
      </c>
      <c r="C399" s="32" t="s">
        <v>3902</v>
      </c>
      <c r="D399" s="32" t="s">
        <v>55</v>
      </c>
      <c r="E399" s="52">
        <v>38603</v>
      </c>
      <c r="F399" s="55">
        <v>10880.800000000001</v>
      </c>
      <c r="G399">
        <f t="shared" si="6"/>
        <v>5832.1088000000009</v>
      </c>
    </row>
    <row r="400" spans="1:7" x14ac:dyDescent="0.25">
      <c r="A400" t="s">
        <v>3168</v>
      </c>
      <c r="B400" t="s">
        <v>3169</v>
      </c>
      <c r="C400" s="32" t="s">
        <v>3950</v>
      </c>
      <c r="D400" s="32" t="s">
        <v>2</v>
      </c>
      <c r="E400" s="52">
        <v>38610</v>
      </c>
      <c r="F400" s="55">
        <v>10076.800000000001</v>
      </c>
      <c r="G400">
        <f t="shared" si="6"/>
        <v>5401.1648000000005</v>
      </c>
    </row>
    <row r="401" spans="1:7" x14ac:dyDescent="0.25">
      <c r="A401" t="s">
        <v>3338</v>
      </c>
      <c r="B401" t="s">
        <v>3339</v>
      </c>
      <c r="C401" s="32" t="s">
        <v>3987</v>
      </c>
      <c r="D401" s="32" t="s">
        <v>2</v>
      </c>
      <c r="E401" s="52">
        <v>38615</v>
      </c>
      <c r="F401" s="55">
        <v>9916</v>
      </c>
      <c r="G401">
        <f t="shared" si="6"/>
        <v>5314.9760000000006</v>
      </c>
    </row>
    <row r="402" spans="1:7" x14ac:dyDescent="0.25">
      <c r="A402" t="s">
        <v>3348</v>
      </c>
      <c r="B402" t="s">
        <v>3349</v>
      </c>
      <c r="C402" s="32" t="s">
        <v>3948</v>
      </c>
      <c r="D402" s="32" t="s">
        <v>48</v>
      </c>
      <c r="E402" s="52">
        <v>38616</v>
      </c>
      <c r="F402" s="55">
        <v>10184</v>
      </c>
      <c r="G402">
        <f t="shared" si="6"/>
        <v>5458.6240000000007</v>
      </c>
    </row>
    <row r="403" spans="1:7" x14ac:dyDescent="0.25">
      <c r="A403" t="s">
        <v>3350</v>
      </c>
      <c r="B403" t="s">
        <v>3351</v>
      </c>
      <c r="C403" s="32" t="s">
        <v>3909</v>
      </c>
      <c r="D403" s="32" t="s">
        <v>29</v>
      </c>
      <c r="E403" s="52">
        <v>38623</v>
      </c>
      <c r="F403" s="55">
        <v>3429.864</v>
      </c>
      <c r="G403">
        <f t="shared" si="6"/>
        <v>1838.4071040000001</v>
      </c>
    </row>
    <row r="404" spans="1:7" x14ac:dyDescent="0.25">
      <c r="A404" t="s">
        <v>3352</v>
      </c>
      <c r="B404" t="s">
        <v>3353</v>
      </c>
      <c r="C404" s="32" t="s">
        <v>3988</v>
      </c>
      <c r="D404" s="32" t="s">
        <v>67</v>
      </c>
      <c r="E404" s="52">
        <v>38631</v>
      </c>
      <c r="F404" s="55">
        <v>28944</v>
      </c>
      <c r="G404">
        <f t="shared" si="6"/>
        <v>15513.984</v>
      </c>
    </row>
    <row r="405" spans="1:7" x14ac:dyDescent="0.25">
      <c r="A405" t="s">
        <v>3352</v>
      </c>
      <c r="B405" t="s">
        <v>3353</v>
      </c>
      <c r="C405" s="32" t="s">
        <v>3988</v>
      </c>
      <c r="D405" s="32" t="s">
        <v>67</v>
      </c>
      <c r="E405" s="52">
        <v>38632</v>
      </c>
      <c r="F405" s="55">
        <v>28944</v>
      </c>
      <c r="G405">
        <f t="shared" si="6"/>
        <v>15513.984</v>
      </c>
    </row>
    <row r="406" spans="1:7" x14ac:dyDescent="0.25">
      <c r="A406" t="s">
        <v>3322</v>
      </c>
      <c r="B406" t="s">
        <v>3323</v>
      </c>
      <c r="C406" s="32" t="s">
        <v>3916</v>
      </c>
      <c r="D406" s="32" t="s">
        <v>2</v>
      </c>
      <c r="E406" s="52">
        <v>38635</v>
      </c>
      <c r="F406" s="55">
        <v>14351.357120000001</v>
      </c>
      <c r="G406">
        <f t="shared" si="6"/>
        <v>7692.3274163200003</v>
      </c>
    </row>
    <row r="407" spans="1:7" x14ac:dyDescent="0.25">
      <c r="A407" t="s">
        <v>3322</v>
      </c>
      <c r="B407" t="s">
        <v>3323</v>
      </c>
      <c r="C407" s="32" t="s">
        <v>3916</v>
      </c>
      <c r="D407" s="32" t="s">
        <v>2</v>
      </c>
      <c r="E407" s="52">
        <v>38635</v>
      </c>
      <c r="F407" s="55">
        <v>14351.357120000001</v>
      </c>
      <c r="G407">
        <f t="shared" si="6"/>
        <v>7692.3274163200003</v>
      </c>
    </row>
    <row r="408" spans="1:7" x14ac:dyDescent="0.25">
      <c r="A408" t="s">
        <v>3285</v>
      </c>
      <c r="B408" t="s">
        <v>3286</v>
      </c>
      <c r="C408" s="32" t="s">
        <v>3861</v>
      </c>
      <c r="D408" s="32" t="s">
        <v>4</v>
      </c>
      <c r="E408" s="52">
        <v>38638</v>
      </c>
      <c r="F408" s="55">
        <v>50287.520000000004</v>
      </c>
      <c r="G408">
        <f t="shared" si="6"/>
        <v>26954.110720000004</v>
      </c>
    </row>
    <row r="409" spans="1:7" x14ac:dyDescent="0.25">
      <c r="A409" t="s">
        <v>3168</v>
      </c>
      <c r="B409" t="s">
        <v>3169</v>
      </c>
      <c r="C409" s="32" t="s">
        <v>3989</v>
      </c>
      <c r="D409" s="32" t="s">
        <v>2</v>
      </c>
      <c r="E409" s="52">
        <v>38644</v>
      </c>
      <c r="F409" s="55">
        <v>18240.080000000002</v>
      </c>
      <c r="G409">
        <f t="shared" si="6"/>
        <v>9776.6828800000021</v>
      </c>
    </row>
    <row r="410" spans="1:7" x14ac:dyDescent="0.25">
      <c r="A410" t="s">
        <v>3322</v>
      </c>
      <c r="B410" t="s">
        <v>3323</v>
      </c>
      <c r="C410" s="32" t="s">
        <v>3948</v>
      </c>
      <c r="D410" s="32" t="s">
        <v>48</v>
      </c>
      <c r="E410" s="52">
        <v>38646</v>
      </c>
      <c r="F410" s="55">
        <v>20005.128000000001</v>
      </c>
      <c r="G410">
        <f t="shared" si="6"/>
        <v>10722.748608000002</v>
      </c>
    </row>
    <row r="411" spans="1:7" x14ac:dyDescent="0.25">
      <c r="A411" t="s">
        <v>3287</v>
      </c>
      <c r="B411" t="s">
        <v>3288</v>
      </c>
      <c r="C411" s="32" t="s">
        <v>3808</v>
      </c>
      <c r="D411" s="32" t="s">
        <v>29</v>
      </c>
      <c r="E411" s="52">
        <v>38650</v>
      </c>
      <c r="F411" s="55">
        <v>13972.448</v>
      </c>
      <c r="G411">
        <f t="shared" si="6"/>
        <v>7489.2321280000006</v>
      </c>
    </row>
    <row r="412" spans="1:7" x14ac:dyDescent="0.25">
      <c r="A412" t="s">
        <v>3287</v>
      </c>
      <c r="B412" t="s">
        <v>3288</v>
      </c>
      <c r="C412" s="32" t="s">
        <v>3990</v>
      </c>
      <c r="D412" s="32" t="s">
        <v>79</v>
      </c>
      <c r="E412" s="52">
        <v>38651</v>
      </c>
      <c r="F412" s="55">
        <v>16348.000000000002</v>
      </c>
      <c r="G412">
        <f t="shared" si="6"/>
        <v>8762.5280000000021</v>
      </c>
    </row>
    <row r="413" spans="1:7" x14ac:dyDescent="0.25">
      <c r="A413" t="s">
        <v>3352</v>
      </c>
      <c r="B413" t="s">
        <v>3353</v>
      </c>
      <c r="C413" s="32" t="s">
        <v>3808</v>
      </c>
      <c r="D413" s="32" t="s">
        <v>29</v>
      </c>
      <c r="E413" s="52">
        <v>38651</v>
      </c>
      <c r="F413" s="55">
        <v>28408</v>
      </c>
      <c r="G413">
        <f t="shared" si="6"/>
        <v>15226.688</v>
      </c>
    </row>
    <row r="414" spans="1:7" x14ac:dyDescent="0.25">
      <c r="A414" t="s">
        <v>3287</v>
      </c>
      <c r="B414" t="s">
        <v>3288</v>
      </c>
      <c r="C414" s="32" t="s">
        <v>3991</v>
      </c>
      <c r="D414" s="32" t="s">
        <v>79</v>
      </c>
      <c r="E414" s="52">
        <v>38665</v>
      </c>
      <c r="F414" s="55">
        <v>17044.8</v>
      </c>
      <c r="G414">
        <f t="shared" si="6"/>
        <v>9136.0128000000004</v>
      </c>
    </row>
    <row r="415" spans="1:7" x14ac:dyDescent="0.25">
      <c r="A415" t="s">
        <v>3287</v>
      </c>
      <c r="B415" t="s">
        <v>3288</v>
      </c>
      <c r="C415" s="32" t="s">
        <v>3801</v>
      </c>
      <c r="D415" s="32" t="s">
        <v>29</v>
      </c>
      <c r="E415" s="52">
        <v>38666</v>
      </c>
      <c r="F415" s="55">
        <v>14737.856000000002</v>
      </c>
      <c r="G415">
        <f t="shared" si="6"/>
        <v>7899.4908160000014</v>
      </c>
    </row>
    <row r="416" spans="1:7" x14ac:dyDescent="0.25">
      <c r="A416" t="s">
        <v>3330</v>
      </c>
      <c r="B416" t="s">
        <v>3331</v>
      </c>
      <c r="C416" s="32" t="s">
        <v>3937</v>
      </c>
      <c r="D416" s="32" t="s">
        <v>10</v>
      </c>
      <c r="E416" s="52">
        <v>38678</v>
      </c>
      <c r="F416" s="55">
        <v>26800</v>
      </c>
      <c r="G416">
        <f t="shared" si="6"/>
        <v>14364.800000000001</v>
      </c>
    </row>
    <row r="417" spans="1:7" x14ac:dyDescent="0.25">
      <c r="A417" t="s">
        <v>3174</v>
      </c>
      <c r="B417" t="s">
        <v>3157</v>
      </c>
      <c r="C417" s="32" t="s">
        <v>3992</v>
      </c>
      <c r="D417" s="32" t="s">
        <v>2</v>
      </c>
      <c r="E417" s="52">
        <v>38679</v>
      </c>
      <c r="F417" s="55">
        <v>12370.880000000001</v>
      </c>
      <c r="G417">
        <f t="shared" si="6"/>
        <v>6630.7916800000012</v>
      </c>
    </row>
    <row r="418" spans="1:7" x14ac:dyDescent="0.25">
      <c r="A418" t="s">
        <v>3181</v>
      </c>
      <c r="B418" t="s">
        <v>3182</v>
      </c>
      <c r="C418" s="32" t="s">
        <v>3993</v>
      </c>
      <c r="D418" s="32" t="s">
        <v>2</v>
      </c>
      <c r="E418" s="52">
        <v>38680</v>
      </c>
      <c r="F418" s="55">
        <v>33098</v>
      </c>
      <c r="G418">
        <f t="shared" si="6"/>
        <v>17740.528000000002</v>
      </c>
    </row>
    <row r="419" spans="1:7" x14ac:dyDescent="0.25">
      <c r="A419" t="s">
        <v>3181</v>
      </c>
      <c r="B419" t="s">
        <v>3182</v>
      </c>
      <c r="C419" s="32" t="s">
        <v>3993</v>
      </c>
      <c r="D419" s="32" t="s">
        <v>2</v>
      </c>
      <c r="E419" s="52">
        <v>38681</v>
      </c>
      <c r="F419" s="55">
        <v>4288</v>
      </c>
      <c r="G419">
        <f t="shared" si="6"/>
        <v>2298.3679999999999</v>
      </c>
    </row>
    <row r="420" spans="1:7" x14ac:dyDescent="0.25">
      <c r="A420" t="s">
        <v>3200</v>
      </c>
      <c r="B420" t="s">
        <v>3201</v>
      </c>
      <c r="C420" s="32" t="s">
        <v>3921</v>
      </c>
      <c r="D420" s="32" t="s">
        <v>2</v>
      </c>
      <c r="E420" s="52">
        <v>38687</v>
      </c>
      <c r="F420" s="55">
        <v>24478.739440000001</v>
      </c>
      <c r="G420">
        <f t="shared" si="6"/>
        <v>13120.604339840002</v>
      </c>
    </row>
    <row r="421" spans="1:7" x14ac:dyDescent="0.25">
      <c r="A421" t="s">
        <v>3287</v>
      </c>
      <c r="B421" t="s">
        <v>3288</v>
      </c>
      <c r="C421" s="32" t="s">
        <v>3905</v>
      </c>
      <c r="D421" s="32" t="s">
        <v>2</v>
      </c>
      <c r="E421" s="52">
        <v>38688</v>
      </c>
      <c r="F421" s="55">
        <v>11256</v>
      </c>
      <c r="G421">
        <f t="shared" si="6"/>
        <v>6033.2160000000003</v>
      </c>
    </row>
    <row r="422" spans="1:7" x14ac:dyDescent="0.25">
      <c r="A422" t="s">
        <v>3287</v>
      </c>
      <c r="B422" t="s">
        <v>3288</v>
      </c>
      <c r="C422" s="32" t="s">
        <v>3994</v>
      </c>
      <c r="D422" s="32" t="s">
        <v>314</v>
      </c>
      <c r="E422" s="52">
        <v>38693</v>
      </c>
      <c r="F422" s="55">
        <v>13400</v>
      </c>
      <c r="G422">
        <f t="shared" si="6"/>
        <v>7182.4000000000005</v>
      </c>
    </row>
    <row r="423" spans="1:7" x14ac:dyDescent="0.25">
      <c r="A423" t="s">
        <v>3210</v>
      </c>
      <c r="B423" t="s">
        <v>3255</v>
      </c>
      <c r="C423" s="32" t="s">
        <v>3995</v>
      </c>
      <c r="D423" s="32" t="s">
        <v>2</v>
      </c>
      <c r="E423" s="52">
        <v>38693</v>
      </c>
      <c r="F423" s="55">
        <v>11256</v>
      </c>
      <c r="G423">
        <f t="shared" si="6"/>
        <v>6033.2160000000003</v>
      </c>
    </row>
    <row r="424" spans="1:7" x14ac:dyDescent="0.25">
      <c r="A424" t="s">
        <v>3170</v>
      </c>
      <c r="B424" t="s">
        <v>3171</v>
      </c>
      <c r="C424" s="32" t="s">
        <v>3994</v>
      </c>
      <c r="D424" s="32" t="s">
        <v>314</v>
      </c>
      <c r="E424" s="52">
        <v>38693</v>
      </c>
      <c r="F424" s="55">
        <v>10612.800000000001</v>
      </c>
      <c r="G424">
        <f t="shared" si="6"/>
        <v>5688.4608000000007</v>
      </c>
    </row>
    <row r="425" spans="1:7" x14ac:dyDescent="0.25">
      <c r="A425" t="s">
        <v>3297</v>
      </c>
      <c r="B425" t="s">
        <v>3157</v>
      </c>
      <c r="C425" s="32" t="s">
        <v>3996</v>
      </c>
      <c r="D425" s="32" t="s">
        <v>67</v>
      </c>
      <c r="E425" s="52">
        <v>38693</v>
      </c>
      <c r="F425" s="55">
        <v>21371.392</v>
      </c>
      <c r="G425">
        <f t="shared" si="6"/>
        <v>11455.066112</v>
      </c>
    </row>
    <row r="426" spans="1:7" x14ac:dyDescent="0.25">
      <c r="A426" t="s">
        <v>3235</v>
      </c>
      <c r="B426" t="s">
        <v>3236</v>
      </c>
      <c r="C426" s="32" t="s">
        <v>3997</v>
      </c>
      <c r="D426" s="32" t="s">
        <v>4</v>
      </c>
      <c r="E426" s="52">
        <v>38694</v>
      </c>
      <c r="F426" s="55">
        <v>24120</v>
      </c>
      <c r="G426">
        <f t="shared" si="6"/>
        <v>12928.320000000002</v>
      </c>
    </row>
    <row r="427" spans="1:7" x14ac:dyDescent="0.25">
      <c r="A427" t="s">
        <v>3181</v>
      </c>
      <c r="B427" t="s">
        <v>3182</v>
      </c>
      <c r="C427" s="32" t="s">
        <v>3857</v>
      </c>
      <c r="D427" s="32" t="s">
        <v>29</v>
      </c>
      <c r="E427" s="52">
        <v>38694</v>
      </c>
      <c r="F427" s="55">
        <v>33768</v>
      </c>
      <c r="G427">
        <f t="shared" si="6"/>
        <v>18099.648000000001</v>
      </c>
    </row>
    <row r="428" spans="1:7" x14ac:dyDescent="0.25">
      <c r="A428" t="s">
        <v>3285</v>
      </c>
      <c r="B428" t="s">
        <v>3286</v>
      </c>
      <c r="C428" s="32" t="s">
        <v>3959</v>
      </c>
      <c r="D428" s="32" t="s">
        <v>79</v>
      </c>
      <c r="E428" s="52">
        <v>38702</v>
      </c>
      <c r="F428" s="55">
        <v>31556.249600000003</v>
      </c>
      <c r="G428">
        <f t="shared" si="6"/>
        <v>16914.149785600002</v>
      </c>
    </row>
    <row r="429" spans="1:7" x14ac:dyDescent="0.25">
      <c r="A429" t="s">
        <v>3270</v>
      </c>
      <c r="B429" t="s">
        <v>3271</v>
      </c>
      <c r="C429" s="32" t="s">
        <v>3998</v>
      </c>
      <c r="D429" s="32" t="s">
        <v>29</v>
      </c>
      <c r="E429" s="52">
        <v>38707</v>
      </c>
      <c r="F429" s="55">
        <v>5660.1600000000008</v>
      </c>
      <c r="G429">
        <f t="shared" si="6"/>
        <v>3033.8457600000006</v>
      </c>
    </row>
    <row r="430" spans="1:7" x14ac:dyDescent="0.25">
      <c r="A430" t="s">
        <v>3256</v>
      </c>
      <c r="B430" t="s">
        <v>3257</v>
      </c>
      <c r="C430" s="32" t="s">
        <v>3800</v>
      </c>
      <c r="D430" s="32" t="s">
        <v>2</v>
      </c>
      <c r="E430" s="52">
        <v>38707</v>
      </c>
      <c r="F430" s="55">
        <v>32160.000000000004</v>
      </c>
      <c r="G430">
        <f t="shared" si="6"/>
        <v>17237.760000000002</v>
      </c>
    </row>
    <row r="431" spans="1:7" x14ac:dyDescent="0.25">
      <c r="A431" t="s">
        <v>3355</v>
      </c>
      <c r="B431" t="s">
        <v>3356</v>
      </c>
      <c r="C431" s="32" t="s">
        <v>3808</v>
      </c>
      <c r="D431" s="32" t="s">
        <v>29</v>
      </c>
      <c r="E431" s="52">
        <v>38709</v>
      </c>
      <c r="F431" s="55">
        <v>38592</v>
      </c>
      <c r="G431">
        <f t="shared" si="6"/>
        <v>20685.312000000002</v>
      </c>
    </row>
    <row r="432" spans="1:7" x14ac:dyDescent="0.25">
      <c r="A432" t="s">
        <v>3270</v>
      </c>
      <c r="B432" t="s">
        <v>3271</v>
      </c>
      <c r="C432" s="32" t="s">
        <v>3999</v>
      </c>
      <c r="D432" s="32" t="s">
        <v>79</v>
      </c>
      <c r="E432" s="52">
        <v>38715</v>
      </c>
      <c r="F432" s="55">
        <v>4502.4000000000005</v>
      </c>
      <c r="G432">
        <f t="shared" si="6"/>
        <v>2413.2864000000004</v>
      </c>
    </row>
    <row r="433" spans="1:7" x14ac:dyDescent="0.25">
      <c r="A433" t="s">
        <v>3270</v>
      </c>
      <c r="B433" t="s">
        <v>3271</v>
      </c>
      <c r="C433" s="32" t="s">
        <v>3999</v>
      </c>
      <c r="D433" s="32" t="s">
        <v>79</v>
      </c>
      <c r="E433" s="52">
        <v>38715</v>
      </c>
      <c r="F433" s="55">
        <v>4502.4000000000005</v>
      </c>
      <c r="G433">
        <f t="shared" si="6"/>
        <v>2413.2864000000004</v>
      </c>
    </row>
    <row r="434" spans="1:7" x14ac:dyDescent="0.25">
      <c r="A434" t="s">
        <v>3270</v>
      </c>
      <c r="B434" t="s">
        <v>3271</v>
      </c>
      <c r="C434" s="32" t="s">
        <v>3999</v>
      </c>
      <c r="D434" s="32" t="s">
        <v>79</v>
      </c>
      <c r="E434" s="52">
        <v>38715</v>
      </c>
      <c r="F434" s="55">
        <v>4502.4000000000005</v>
      </c>
      <c r="G434">
        <f t="shared" si="6"/>
        <v>2413.2864000000004</v>
      </c>
    </row>
    <row r="435" spans="1:7" x14ac:dyDescent="0.25">
      <c r="A435" t="s">
        <v>3168</v>
      </c>
      <c r="B435" t="s">
        <v>3169</v>
      </c>
      <c r="C435" s="32" t="s">
        <v>4000</v>
      </c>
      <c r="D435" s="32" t="s">
        <v>2</v>
      </c>
      <c r="E435" s="52">
        <v>38728</v>
      </c>
      <c r="F435" s="55">
        <v>11256</v>
      </c>
      <c r="G435">
        <f t="shared" si="6"/>
        <v>6033.2160000000003</v>
      </c>
    </row>
    <row r="436" spans="1:7" x14ac:dyDescent="0.25">
      <c r="A436" t="s">
        <v>3287</v>
      </c>
      <c r="B436" t="s">
        <v>3288</v>
      </c>
      <c r="C436" s="32" t="s">
        <v>3990</v>
      </c>
      <c r="D436" s="32" t="s">
        <v>79</v>
      </c>
      <c r="E436" s="52">
        <v>38728</v>
      </c>
      <c r="F436" s="55">
        <v>16348.000000000002</v>
      </c>
      <c r="G436">
        <f t="shared" si="6"/>
        <v>8762.5280000000021</v>
      </c>
    </row>
    <row r="437" spans="1:7" x14ac:dyDescent="0.25">
      <c r="A437" t="s">
        <v>3338</v>
      </c>
      <c r="B437" t="s">
        <v>3339</v>
      </c>
      <c r="C437" s="32" t="s">
        <v>4001</v>
      </c>
      <c r="D437" s="32" t="s">
        <v>128</v>
      </c>
      <c r="E437" s="52">
        <v>38742</v>
      </c>
      <c r="F437" s="55">
        <v>25159.84</v>
      </c>
      <c r="G437">
        <f t="shared" si="6"/>
        <v>13485.67424</v>
      </c>
    </row>
    <row r="438" spans="1:7" x14ac:dyDescent="0.25">
      <c r="A438" t="s">
        <v>3138</v>
      </c>
      <c r="B438" t="s">
        <v>3139</v>
      </c>
      <c r="C438" s="32" t="s">
        <v>4002</v>
      </c>
      <c r="D438" s="32" t="s">
        <v>4</v>
      </c>
      <c r="E438" s="52">
        <v>38743</v>
      </c>
      <c r="F438" s="55">
        <v>14472</v>
      </c>
      <c r="G438">
        <f t="shared" si="6"/>
        <v>7756.9920000000002</v>
      </c>
    </row>
    <row r="439" spans="1:7" x14ac:dyDescent="0.25">
      <c r="A439" t="s">
        <v>3297</v>
      </c>
      <c r="B439" t="s">
        <v>3157</v>
      </c>
      <c r="C439" s="32" t="s">
        <v>3874</v>
      </c>
      <c r="D439" s="32" t="s">
        <v>29</v>
      </c>
      <c r="E439" s="52">
        <v>38748</v>
      </c>
      <c r="F439" s="55">
        <v>11680.152880000001</v>
      </c>
      <c r="G439">
        <f t="shared" si="6"/>
        <v>6260.5619436800016</v>
      </c>
    </row>
    <row r="440" spans="1:7" x14ac:dyDescent="0.25">
      <c r="A440" t="s">
        <v>3357</v>
      </c>
      <c r="B440" t="s">
        <v>3358</v>
      </c>
      <c r="C440" s="32" t="s">
        <v>4003</v>
      </c>
      <c r="D440" s="32" t="s">
        <v>4</v>
      </c>
      <c r="E440" s="52">
        <v>38748</v>
      </c>
      <c r="F440" s="55">
        <v>24120</v>
      </c>
      <c r="G440">
        <f t="shared" si="6"/>
        <v>12928.320000000002</v>
      </c>
    </row>
    <row r="441" spans="1:7" x14ac:dyDescent="0.25">
      <c r="A441" t="s">
        <v>3270</v>
      </c>
      <c r="B441" t="s">
        <v>3271</v>
      </c>
      <c r="C441" s="32" t="s">
        <v>3854</v>
      </c>
      <c r="D441" s="32" t="s">
        <v>2</v>
      </c>
      <c r="E441" s="52">
        <v>38750</v>
      </c>
      <c r="F441" s="55">
        <v>5788.8</v>
      </c>
      <c r="G441">
        <f t="shared" si="6"/>
        <v>3102.7968000000001</v>
      </c>
    </row>
    <row r="442" spans="1:7" x14ac:dyDescent="0.25">
      <c r="A442" t="s">
        <v>3270</v>
      </c>
      <c r="B442" t="s">
        <v>3271</v>
      </c>
      <c r="C442" s="32" t="s">
        <v>3854</v>
      </c>
      <c r="D442" s="32" t="s">
        <v>2</v>
      </c>
      <c r="E442" s="52">
        <v>38750</v>
      </c>
      <c r="F442" s="55">
        <v>5788.8</v>
      </c>
      <c r="G442">
        <f t="shared" si="6"/>
        <v>3102.7968000000001</v>
      </c>
    </row>
    <row r="443" spans="1:7" x14ac:dyDescent="0.25">
      <c r="A443" t="s">
        <v>3340</v>
      </c>
      <c r="B443" t="s">
        <v>3341</v>
      </c>
      <c r="C443" s="32" t="s">
        <v>3999</v>
      </c>
      <c r="D443" s="32" t="s">
        <v>79</v>
      </c>
      <c r="E443" s="52">
        <v>38751</v>
      </c>
      <c r="F443" s="55">
        <v>10720</v>
      </c>
      <c r="G443">
        <f t="shared" si="6"/>
        <v>5745.92</v>
      </c>
    </row>
    <row r="444" spans="1:7" x14ac:dyDescent="0.25">
      <c r="A444" t="s">
        <v>3352</v>
      </c>
      <c r="B444" t="s">
        <v>3353</v>
      </c>
      <c r="C444" s="32" t="s">
        <v>4004</v>
      </c>
      <c r="D444" s="32" t="s">
        <v>15</v>
      </c>
      <c r="E444" s="52">
        <v>38755</v>
      </c>
      <c r="F444" s="55">
        <v>41339.536</v>
      </c>
      <c r="G444">
        <f t="shared" si="6"/>
        <v>22157.991296</v>
      </c>
    </row>
    <row r="445" spans="1:7" x14ac:dyDescent="0.25">
      <c r="A445" t="s">
        <v>3285</v>
      </c>
      <c r="B445" t="s">
        <v>3286</v>
      </c>
      <c r="C445" s="32" t="s">
        <v>3876</v>
      </c>
      <c r="D445" s="32" t="s">
        <v>2</v>
      </c>
      <c r="E445" s="52">
        <v>38756</v>
      </c>
      <c r="F445" s="55">
        <v>39128</v>
      </c>
      <c r="G445">
        <f t="shared" si="6"/>
        <v>20972.608</v>
      </c>
    </row>
    <row r="446" spans="1:7" x14ac:dyDescent="0.25">
      <c r="A446" t="s">
        <v>3316</v>
      </c>
      <c r="B446" t="s">
        <v>3317</v>
      </c>
      <c r="C446" s="32" t="s">
        <v>4005</v>
      </c>
      <c r="D446" s="32" t="s">
        <v>2</v>
      </c>
      <c r="E446" s="52">
        <v>38761</v>
      </c>
      <c r="F446" s="55">
        <v>11792</v>
      </c>
      <c r="G446">
        <f t="shared" si="6"/>
        <v>6320.5120000000006</v>
      </c>
    </row>
    <row r="447" spans="1:7" x14ac:dyDescent="0.25">
      <c r="A447" t="s">
        <v>3287</v>
      </c>
      <c r="B447" t="s">
        <v>3288</v>
      </c>
      <c r="C447" s="32" t="s">
        <v>3846</v>
      </c>
      <c r="D447" s="32" t="s">
        <v>10</v>
      </c>
      <c r="E447" s="52">
        <v>38770</v>
      </c>
      <c r="F447" s="55">
        <v>13400</v>
      </c>
      <c r="G447">
        <f t="shared" si="6"/>
        <v>7182.4000000000005</v>
      </c>
    </row>
    <row r="448" spans="1:7" x14ac:dyDescent="0.25">
      <c r="A448" t="s">
        <v>3200</v>
      </c>
      <c r="B448" t="s">
        <v>3201</v>
      </c>
      <c r="C448" s="32" t="s">
        <v>4006</v>
      </c>
      <c r="D448" s="32" t="s">
        <v>2</v>
      </c>
      <c r="E448" s="52">
        <v>38771</v>
      </c>
      <c r="F448" s="55">
        <v>50920</v>
      </c>
      <c r="G448">
        <f t="shared" si="6"/>
        <v>27293.120000000003</v>
      </c>
    </row>
    <row r="449" spans="1:7" x14ac:dyDescent="0.25">
      <c r="A449" t="s">
        <v>3168</v>
      </c>
      <c r="B449" t="s">
        <v>3169</v>
      </c>
      <c r="C449" s="32" t="s">
        <v>3916</v>
      </c>
      <c r="D449" s="32" t="s">
        <v>2</v>
      </c>
      <c r="E449" s="52">
        <v>38777</v>
      </c>
      <c r="F449" s="55">
        <v>7649.4382400000004</v>
      </c>
      <c r="G449">
        <f t="shared" si="6"/>
        <v>4100.09889664</v>
      </c>
    </row>
    <row r="450" spans="1:7" x14ac:dyDescent="0.25">
      <c r="A450" t="s">
        <v>3168</v>
      </c>
      <c r="B450" t="s">
        <v>3169</v>
      </c>
      <c r="C450" s="32" t="s">
        <v>3916</v>
      </c>
      <c r="D450" s="32" t="s">
        <v>2</v>
      </c>
      <c r="E450" s="52">
        <v>38777</v>
      </c>
      <c r="F450" s="55">
        <v>7649.4382400000004</v>
      </c>
      <c r="G450">
        <f t="shared" si="6"/>
        <v>4100.09889664</v>
      </c>
    </row>
    <row r="451" spans="1:7" x14ac:dyDescent="0.25">
      <c r="A451" t="s">
        <v>3168</v>
      </c>
      <c r="B451" t="s">
        <v>3169</v>
      </c>
      <c r="C451" s="32" t="s">
        <v>3916</v>
      </c>
      <c r="D451" s="32" t="s">
        <v>2</v>
      </c>
      <c r="E451" s="52">
        <v>38777</v>
      </c>
      <c r="F451" s="55">
        <v>7649.4382400000004</v>
      </c>
      <c r="G451">
        <f t="shared" ref="G451:G514" si="7">F451*0.536</f>
        <v>4100.09889664</v>
      </c>
    </row>
    <row r="452" spans="1:7" x14ac:dyDescent="0.25">
      <c r="A452" t="s">
        <v>3168</v>
      </c>
      <c r="B452" t="s">
        <v>3169</v>
      </c>
      <c r="C452" s="32" t="s">
        <v>3916</v>
      </c>
      <c r="D452" s="32" t="s">
        <v>2</v>
      </c>
      <c r="E452" s="52">
        <v>38777</v>
      </c>
      <c r="F452" s="55">
        <v>7649.4382400000004</v>
      </c>
      <c r="G452">
        <f t="shared" si="7"/>
        <v>4100.09889664</v>
      </c>
    </row>
    <row r="453" spans="1:7" x14ac:dyDescent="0.25">
      <c r="A453" t="s">
        <v>3168</v>
      </c>
      <c r="B453" t="s">
        <v>3169</v>
      </c>
      <c r="C453" s="32" t="s">
        <v>3916</v>
      </c>
      <c r="D453" s="32" t="s">
        <v>2</v>
      </c>
      <c r="E453" s="52">
        <v>38777</v>
      </c>
      <c r="F453" s="55">
        <v>7649.4382400000004</v>
      </c>
      <c r="G453">
        <f t="shared" si="7"/>
        <v>4100.09889664</v>
      </c>
    </row>
    <row r="454" spans="1:7" x14ac:dyDescent="0.25">
      <c r="A454" t="s">
        <v>3168</v>
      </c>
      <c r="B454" t="s">
        <v>3169</v>
      </c>
      <c r="C454" s="32" t="s">
        <v>3916</v>
      </c>
      <c r="D454" s="32" t="s">
        <v>2</v>
      </c>
      <c r="E454" s="52">
        <v>38777</v>
      </c>
      <c r="F454" s="55">
        <v>7649.4382400000004</v>
      </c>
      <c r="G454">
        <f t="shared" si="7"/>
        <v>4100.09889664</v>
      </c>
    </row>
    <row r="455" spans="1:7" x14ac:dyDescent="0.25">
      <c r="A455" t="s">
        <v>3168</v>
      </c>
      <c r="B455" t="s">
        <v>3169</v>
      </c>
      <c r="C455" s="32" t="s">
        <v>3916</v>
      </c>
      <c r="D455" s="32" t="s">
        <v>2</v>
      </c>
      <c r="E455" s="52">
        <v>38777</v>
      </c>
      <c r="F455" s="55">
        <v>7649.4382400000004</v>
      </c>
      <c r="G455">
        <f t="shared" si="7"/>
        <v>4100.09889664</v>
      </c>
    </row>
    <row r="456" spans="1:7" x14ac:dyDescent="0.25">
      <c r="A456" t="s">
        <v>3168</v>
      </c>
      <c r="B456" t="s">
        <v>3169</v>
      </c>
      <c r="C456" s="32" t="s">
        <v>3916</v>
      </c>
      <c r="D456" s="32" t="s">
        <v>2</v>
      </c>
      <c r="E456" s="52">
        <v>38777</v>
      </c>
      <c r="F456" s="55">
        <v>7649.4382400000004</v>
      </c>
      <c r="G456">
        <f t="shared" si="7"/>
        <v>4100.09889664</v>
      </c>
    </row>
    <row r="457" spans="1:7" x14ac:dyDescent="0.25">
      <c r="A457" t="s">
        <v>3168</v>
      </c>
      <c r="B457" t="s">
        <v>3169</v>
      </c>
      <c r="C457" s="32" t="s">
        <v>3916</v>
      </c>
      <c r="D457" s="32" t="s">
        <v>2</v>
      </c>
      <c r="E457" s="52">
        <v>38777</v>
      </c>
      <c r="F457" s="55">
        <v>7649.4382400000004</v>
      </c>
      <c r="G457">
        <f t="shared" si="7"/>
        <v>4100.09889664</v>
      </c>
    </row>
    <row r="458" spans="1:7" x14ac:dyDescent="0.25">
      <c r="A458" t="s">
        <v>3168</v>
      </c>
      <c r="B458" t="s">
        <v>3169</v>
      </c>
      <c r="C458" s="32" t="s">
        <v>3916</v>
      </c>
      <c r="D458" s="32" t="s">
        <v>2</v>
      </c>
      <c r="E458" s="52">
        <v>38777</v>
      </c>
      <c r="F458" s="55">
        <v>7649.4382400000004</v>
      </c>
      <c r="G458">
        <f t="shared" si="7"/>
        <v>4100.09889664</v>
      </c>
    </row>
    <row r="459" spans="1:7" x14ac:dyDescent="0.25">
      <c r="A459" t="s">
        <v>3285</v>
      </c>
      <c r="B459" t="s">
        <v>3286</v>
      </c>
      <c r="C459" s="32" t="s">
        <v>4007</v>
      </c>
      <c r="D459" s="32" t="s">
        <v>165</v>
      </c>
      <c r="E459" s="52">
        <v>38779</v>
      </c>
      <c r="F459" s="55">
        <v>43844.853600000002</v>
      </c>
      <c r="G459">
        <f t="shared" si="7"/>
        <v>23500.841529600002</v>
      </c>
    </row>
    <row r="460" spans="1:7" x14ac:dyDescent="0.25">
      <c r="A460" t="s">
        <v>3297</v>
      </c>
      <c r="B460" t="s">
        <v>3157</v>
      </c>
      <c r="C460" s="32" t="s">
        <v>4008</v>
      </c>
      <c r="D460" s="32" t="s">
        <v>10</v>
      </c>
      <c r="E460" s="52">
        <v>38785</v>
      </c>
      <c r="F460" s="55">
        <v>20368</v>
      </c>
      <c r="G460">
        <f t="shared" si="7"/>
        <v>10917.248000000001</v>
      </c>
    </row>
    <row r="461" spans="1:7" x14ac:dyDescent="0.25">
      <c r="A461" t="s">
        <v>3297</v>
      </c>
      <c r="B461" t="s">
        <v>3157</v>
      </c>
      <c r="C461" s="32" t="s">
        <v>4008</v>
      </c>
      <c r="D461" s="32" t="s">
        <v>10</v>
      </c>
      <c r="E461" s="52">
        <v>38785</v>
      </c>
      <c r="F461" s="55">
        <v>20368</v>
      </c>
      <c r="G461">
        <f t="shared" si="7"/>
        <v>10917.248000000001</v>
      </c>
    </row>
    <row r="462" spans="1:7" x14ac:dyDescent="0.25">
      <c r="A462" t="s">
        <v>3235</v>
      </c>
      <c r="B462" t="s">
        <v>3236</v>
      </c>
      <c r="C462" s="32" t="s">
        <v>3999</v>
      </c>
      <c r="D462" s="32" t="s">
        <v>79</v>
      </c>
      <c r="E462" s="52">
        <v>38785</v>
      </c>
      <c r="F462" s="55">
        <v>12037.488000000001</v>
      </c>
      <c r="G462">
        <f t="shared" si="7"/>
        <v>6452.0935680000011</v>
      </c>
    </row>
    <row r="463" spans="1:7" x14ac:dyDescent="0.25">
      <c r="A463" t="s">
        <v>3287</v>
      </c>
      <c r="B463" t="s">
        <v>3288</v>
      </c>
      <c r="C463" s="32" t="s">
        <v>3892</v>
      </c>
      <c r="D463" s="32" t="s">
        <v>15</v>
      </c>
      <c r="E463" s="52">
        <v>38786</v>
      </c>
      <c r="F463" s="55">
        <v>16993.531599999998</v>
      </c>
      <c r="G463">
        <f t="shared" si="7"/>
        <v>9108.5329375999991</v>
      </c>
    </row>
    <row r="464" spans="1:7" x14ac:dyDescent="0.25">
      <c r="A464" t="s">
        <v>3200</v>
      </c>
      <c r="B464" t="s">
        <v>3201</v>
      </c>
      <c r="C464" s="32" t="s">
        <v>3930</v>
      </c>
      <c r="D464" s="32" t="s">
        <v>15</v>
      </c>
      <c r="E464" s="52">
        <v>38805</v>
      </c>
      <c r="F464" s="55">
        <v>48240</v>
      </c>
      <c r="G464">
        <f t="shared" si="7"/>
        <v>25856.640000000003</v>
      </c>
    </row>
    <row r="465" spans="1:7" x14ac:dyDescent="0.25">
      <c r="A465" t="s">
        <v>3256</v>
      </c>
      <c r="B465" t="s">
        <v>3257</v>
      </c>
      <c r="C465" s="32" t="s">
        <v>3800</v>
      </c>
      <c r="D465" s="32" t="s">
        <v>2</v>
      </c>
      <c r="E465" s="52">
        <v>38814</v>
      </c>
      <c r="F465" s="55">
        <v>43569.113760000007</v>
      </c>
      <c r="G465">
        <f t="shared" si="7"/>
        <v>23353.044975360004</v>
      </c>
    </row>
    <row r="466" spans="1:7" x14ac:dyDescent="0.25">
      <c r="A466" t="s">
        <v>3256</v>
      </c>
      <c r="B466" t="s">
        <v>3257</v>
      </c>
      <c r="C466" s="32" t="s">
        <v>3800</v>
      </c>
      <c r="D466" s="32" t="s">
        <v>2</v>
      </c>
      <c r="E466" s="52">
        <v>38814</v>
      </c>
      <c r="F466" s="55">
        <v>11409.119119999999</v>
      </c>
      <c r="G466">
        <f t="shared" si="7"/>
        <v>6115.2878483200002</v>
      </c>
    </row>
    <row r="467" spans="1:7" x14ac:dyDescent="0.25">
      <c r="A467" t="s">
        <v>3289</v>
      </c>
      <c r="B467" t="s">
        <v>3290</v>
      </c>
      <c r="C467" s="32" t="s">
        <v>3800</v>
      </c>
      <c r="D467" s="32" t="s">
        <v>2</v>
      </c>
      <c r="E467" s="52">
        <v>38814</v>
      </c>
      <c r="F467" s="55">
        <v>38898.232880000003</v>
      </c>
      <c r="G467">
        <f t="shared" si="7"/>
        <v>20849.452823680003</v>
      </c>
    </row>
    <row r="468" spans="1:7" x14ac:dyDescent="0.25">
      <c r="A468" t="s">
        <v>3297</v>
      </c>
      <c r="B468" t="s">
        <v>3157</v>
      </c>
      <c r="C468" s="32" t="s">
        <v>3813</v>
      </c>
      <c r="D468" s="32" t="s">
        <v>10</v>
      </c>
      <c r="E468" s="52">
        <v>38818</v>
      </c>
      <c r="F468" s="55">
        <v>20368</v>
      </c>
      <c r="G468">
        <f t="shared" si="7"/>
        <v>10917.248000000001</v>
      </c>
    </row>
    <row r="469" spans="1:7" x14ac:dyDescent="0.25">
      <c r="A469" t="s">
        <v>3359</v>
      </c>
      <c r="B469" t="s">
        <v>3360</v>
      </c>
      <c r="C469" s="32" t="s">
        <v>4009</v>
      </c>
      <c r="D469" s="32" t="s">
        <v>4</v>
      </c>
      <c r="E469" s="52">
        <v>38818</v>
      </c>
      <c r="F469" s="55">
        <v>30275.424000000003</v>
      </c>
      <c r="G469">
        <f t="shared" si="7"/>
        <v>16227.627264000002</v>
      </c>
    </row>
    <row r="470" spans="1:7" x14ac:dyDescent="0.25">
      <c r="A470" t="s">
        <v>3287</v>
      </c>
      <c r="B470" t="s">
        <v>3288</v>
      </c>
      <c r="C470" s="32" t="s">
        <v>4010</v>
      </c>
      <c r="D470" s="32" t="s">
        <v>15</v>
      </c>
      <c r="E470" s="52">
        <v>38819</v>
      </c>
      <c r="F470" s="55">
        <v>18492</v>
      </c>
      <c r="G470">
        <f t="shared" si="7"/>
        <v>9911.7120000000014</v>
      </c>
    </row>
    <row r="471" spans="1:7" x14ac:dyDescent="0.25">
      <c r="A471" t="s">
        <v>3237</v>
      </c>
      <c r="B471" t="s">
        <v>3238</v>
      </c>
      <c r="C471" s="32" t="s">
        <v>3873</v>
      </c>
      <c r="D471" s="32" t="s">
        <v>10</v>
      </c>
      <c r="E471" s="52">
        <v>38820</v>
      </c>
      <c r="F471" s="55">
        <v>116312</v>
      </c>
      <c r="G471">
        <f t="shared" si="7"/>
        <v>62343.232000000004</v>
      </c>
    </row>
    <row r="472" spans="1:7" x14ac:dyDescent="0.25">
      <c r="A472" t="s">
        <v>3320</v>
      </c>
      <c r="B472" t="s">
        <v>3321</v>
      </c>
      <c r="C472" s="32" t="s">
        <v>3854</v>
      </c>
      <c r="D472" s="32" t="s">
        <v>2</v>
      </c>
      <c r="E472" s="52">
        <v>38820</v>
      </c>
      <c r="F472" s="55">
        <v>21761.600000000002</v>
      </c>
      <c r="G472">
        <f t="shared" si="7"/>
        <v>11664.217600000002</v>
      </c>
    </row>
    <row r="473" spans="1:7" x14ac:dyDescent="0.25">
      <c r="A473" t="s">
        <v>3361</v>
      </c>
      <c r="B473" t="s">
        <v>3362</v>
      </c>
      <c r="C473" s="32" t="s">
        <v>4011</v>
      </c>
      <c r="D473" s="32" t="s">
        <v>15</v>
      </c>
      <c r="E473" s="52">
        <v>38820</v>
      </c>
      <c r="F473" s="55">
        <v>69680</v>
      </c>
      <c r="G473">
        <f t="shared" si="7"/>
        <v>37348.480000000003</v>
      </c>
    </row>
    <row r="474" spans="1:7" x14ac:dyDescent="0.25">
      <c r="A474" t="s">
        <v>3206</v>
      </c>
      <c r="B474" t="s">
        <v>3207</v>
      </c>
      <c r="C474" s="32" t="s">
        <v>4012</v>
      </c>
      <c r="D474" s="32" t="s">
        <v>10</v>
      </c>
      <c r="E474" s="52">
        <v>38860</v>
      </c>
      <c r="F474" s="55">
        <v>25460</v>
      </c>
      <c r="G474">
        <f t="shared" si="7"/>
        <v>13646.560000000001</v>
      </c>
    </row>
    <row r="475" spans="1:7" x14ac:dyDescent="0.25">
      <c r="A475" t="s">
        <v>3141</v>
      </c>
      <c r="B475" t="s">
        <v>3142</v>
      </c>
      <c r="C475" s="32" t="s">
        <v>4013</v>
      </c>
      <c r="D475" s="32" t="s">
        <v>29</v>
      </c>
      <c r="E475" s="52">
        <v>38861</v>
      </c>
      <c r="F475" s="55">
        <v>44432.792000000001</v>
      </c>
      <c r="G475">
        <f t="shared" si="7"/>
        <v>23815.976512000001</v>
      </c>
    </row>
    <row r="476" spans="1:7" x14ac:dyDescent="0.25">
      <c r="A476" t="s">
        <v>3357</v>
      </c>
      <c r="B476" t="s">
        <v>3358</v>
      </c>
      <c r="C476" s="32" t="s">
        <v>3861</v>
      </c>
      <c r="D476" s="32" t="s">
        <v>4</v>
      </c>
      <c r="E476" s="52">
        <v>38861</v>
      </c>
      <c r="F476" s="55">
        <v>12911.168000000001</v>
      </c>
      <c r="G476">
        <f t="shared" si="7"/>
        <v>6920.3860480000012</v>
      </c>
    </row>
    <row r="477" spans="1:7" x14ac:dyDescent="0.25">
      <c r="A477" t="s">
        <v>3361</v>
      </c>
      <c r="B477" t="s">
        <v>3362</v>
      </c>
      <c r="C477" s="32" t="s">
        <v>4014</v>
      </c>
      <c r="D477" s="32" t="s">
        <v>77</v>
      </c>
      <c r="E477" s="52">
        <v>38862</v>
      </c>
      <c r="F477" s="55">
        <v>80400</v>
      </c>
      <c r="G477">
        <f t="shared" si="7"/>
        <v>43094.400000000001</v>
      </c>
    </row>
    <row r="478" spans="1:7" x14ac:dyDescent="0.25">
      <c r="A478" t="s">
        <v>3361</v>
      </c>
      <c r="B478" t="s">
        <v>3362</v>
      </c>
      <c r="C478" s="32" t="s">
        <v>4015</v>
      </c>
      <c r="D478" s="32" t="s">
        <v>10</v>
      </c>
      <c r="E478" s="52">
        <v>38867</v>
      </c>
      <c r="F478" s="55">
        <v>58960</v>
      </c>
      <c r="G478">
        <f t="shared" si="7"/>
        <v>31602.560000000001</v>
      </c>
    </row>
    <row r="479" spans="1:7" x14ac:dyDescent="0.25">
      <c r="A479" t="s">
        <v>3363</v>
      </c>
      <c r="B479" t="s">
        <v>3364</v>
      </c>
      <c r="C479" s="32" t="s">
        <v>3848</v>
      </c>
      <c r="D479" s="32" t="s">
        <v>2</v>
      </c>
      <c r="E479" s="52">
        <v>38869</v>
      </c>
      <c r="F479" s="55">
        <v>33232</v>
      </c>
      <c r="G479">
        <f t="shared" si="7"/>
        <v>17812.352000000003</v>
      </c>
    </row>
    <row r="480" spans="1:7" x14ac:dyDescent="0.25">
      <c r="A480" t="s">
        <v>3227</v>
      </c>
      <c r="B480" t="s">
        <v>3228</v>
      </c>
      <c r="C480" s="32" t="s">
        <v>4016</v>
      </c>
      <c r="D480" s="32" t="s">
        <v>4</v>
      </c>
      <c r="E480" s="52">
        <v>38870</v>
      </c>
      <c r="F480" s="55">
        <v>77720</v>
      </c>
      <c r="G480">
        <f t="shared" si="7"/>
        <v>41657.920000000006</v>
      </c>
    </row>
    <row r="481" spans="1:7" x14ac:dyDescent="0.25">
      <c r="A481" t="s">
        <v>3227</v>
      </c>
      <c r="B481" t="s">
        <v>3228</v>
      </c>
      <c r="C481" s="32" t="s">
        <v>4017</v>
      </c>
      <c r="D481" s="32" t="s">
        <v>128</v>
      </c>
      <c r="E481" s="52">
        <v>38874</v>
      </c>
      <c r="F481" s="55">
        <v>84772.688000000009</v>
      </c>
      <c r="G481">
        <f t="shared" si="7"/>
        <v>45438.160768000009</v>
      </c>
    </row>
    <row r="482" spans="1:7" x14ac:dyDescent="0.25">
      <c r="A482" t="s">
        <v>3181</v>
      </c>
      <c r="B482" t="s">
        <v>3182</v>
      </c>
      <c r="C482" s="32" t="s">
        <v>4018</v>
      </c>
      <c r="D482" s="32" t="s">
        <v>2</v>
      </c>
      <c r="E482" s="52">
        <v>38874</v>
      </c>
      <c r="F482" s="55">
        <v>23584</v>
      </c>
      <c r="G482">
        <f t="shared" si="7"/>
        <v>12641.024000000001</v>
      </c>
    </row>
    <row r="483" spans="1:7" x14ac:dyDescent="0.25">
      <c r="A483" t="s">
        <v>3289</v>
      </c>
      <c r="B483" t="s">
        <v>3290</v>
      </c>
      <c r="C483" s="32" t="s">
        <v>4016</v>
      </c>
      <c r="D483" s="32" t="s">
        <v>4</v>
      </c>
      <c r="E483" s="52">
        <v>38874</v>
      </c>
      <c r="F483" s="55">
        <v>45560</v>
      </c>
      <c r="G483">
        <f t="shared" si="7"/>
        <v>24420.16</v>
      </c>
    </row>
    <row r="484" spans="1:7" x14ac:dyDescent="0.25">
      <c r="A484" t="s">
        <v>3346</v>
      </c>
      <c r="B484" t="s">
        <v>3347</v>
      </c>
      <c r="C484" s="32" t="s">
        <v>4019</v>
      </c>
      <c r="D484" s="32" t="s">
        <v>48</v>
      </c>
      <c r="E484" s="52">
        <v>38880</v>
      </c>
      <c r="F484" s="55">
        <v>12805.04</v>
      </c>
      <c r="G484">
        <f t="shared" si="7"/>
        <v>6863.5014400000009</v>
      </c>
    </row>
    <row r="485" spans="1:7" x14ac:dyDescent="0.25">
      <c r="A485" t="s">
        <v>3361</v>
      </c>
      <c r="B485" t="s">
        <v>3362</v>
      </c>
      <c r="C485" s="32" t="s">
        <v>4020</v>
      </c>
      <c r="D485" s="32" t="s">
        <v>10</v>
      </c>
      <c r="E485" s="52">
        <v>38881</v>
      </c>
      <c r="F485" s="55">
        <v>64320.000000000007</v>
      </c>
      <c r="G485">
        <f t="shared" si="7"/>
        <v>34475.520000000004</v>
      </c>
    </row>
    <row r="486" spans="1:7" x14ac:dyDescent="0.25">
      <c r="A486" t="s">
        <v>3181</v>
      </c>
      <c r="B486" t="s">
        <v>3182</v>
      </c>
      <c r="C486" s="32" t="s">
        <v>4021</v>
      </c>
      <c r="D486" s="32" t="s">
        <v>1</v>
      </c>
      <c r="E486" s="52">
        <v>38881</v>
      </c>
      <c r="F486" s="55">
        <v>32160.000000000004</v>
      </c>
      <c r="G486">
        <f t="shared" si="7"/>
        <v>17237.760000000002</v>
      </c>
    </row>
    <row r="487" spans="1:7" x14ac:dyDescent="0.25">
      <c r="A487" t="s">
        <v>3237</v>
      </c>
      <c r="B487" t="s">
        <v>3238</v>
      </c>
      <c r="C487" s="32" t="s">
        <v>3831</v>
      </c>
      <c r="D487" s="32" t="s">
        <v>1</v>
      </c>
      <c r="E487" s="52">
        <v>38882</v>
      </c>
      <c r="F487" s="55">
        <v>80400</v>
      </c>
      <c r="G487">
        <f t="shared" si="7"/>
        <v>43094.400000000001</v>
      </c>
    </row>
    <row r="488" spans="1:7" x14ac:dyDescent="0.25">
      <c r="A488" t="s">
        <v>3297</v>
      </c>
      <c r="B488" t="s">
        <v>3157</v>
      </c>
      <c r="C488" s="32" t="s">
        <v>3810</v>
      </c>
      <c r="D488" s="32" t="s">
        <v>1</v>
      </c>
      <c r="E488" s="52">
        <v>38891</v>
      </c>
      <c r="F488" s="55">
        <v>20368</v>
      </c>
      <c r="G488">
        <f t="shared" si="7"/>
        <v>10917.248000000001</v>
      </c>
    </row>
    <row r="489" spans="1:7" x14ac:dyDescent="0.25">
      <c r="A489" t="s">
        <v>3365</v>
      </c>
      <c r="B489" t="s">
        <v>3366</v>
      </c>
      <c r="C489" s="32" t="s">
        <v>3935</v>
      </c>
      <c r="D489" s="32" t="s">
        <v>2</v>
      </c>
      <c r="E489" s="52">
        <v>38894</v>
      </c>
      <c r="F489" s="55">
        <v>67073.432000000001</v>
      </c>
      <c r="G489">
        <f t="shared" si="7"/>
        <v>35951.359552000002</v>
      </c>
    </row>
    <row r="490" spans="1:7" x14ac:dyDescent="0.25">
      <c r="A490" t="s">
        <v>3367</v>
      </c>
      <c r="B490" t="s">
        <v>3368</v>
      </c>
      <c r="C490" s="32" t="s">
        <v>4022</v>
      </c>
      <c r="D490" s="32" t="s">
        <v>4</v>
      </c>
      <c r="E490" s="52">
        <v>38899</v>
      </c>
      <c r="F490" s="55">
        <v>13936</v>
      </c>
      <c r="G490">
        <f t="shared" si="7"/>
        <v>7469.6960000000008</v>
      </c>
    </row>
    <row r="491" spans="1:7" x14ac:dyDescent="0.25">
      <c r="A491" t="s">
        <v>3235</v>
      </c>
      <c r="B491" t="s">
        <v>3236</v>
      </c>
      <c r="C491" s="32" t="s">
        <v>4012</v>
      </c>
      <c r="D491" s="32" t="s">
        <v>10</v>
      </c>
      <c r="E491" s="52">
        <v>38902</v>
      </c>
      <c r="F491" s="55">
        <v>31461.592000000001</v>
      </c>
      <c r="G491">
        <f t="shared" si="7"/>
        <v>16863.413312000001</v>
      </c>
    </row>
    <row r="492" spans="1:7" x14ac:dyDescent="0.25">
      <c r="A492" t="s">
        <v>3168</v>
      </c>
      <c r="B492" t="s">
        <v>3169</v>
      </c>
      <c r="C492" s="32" t="s">
        <v>4023</v>
      </c>
      <c r="D492" s="32" t="s">
        <v>48</v>
      </c>
      <c r="E492" s="52">
        <v>38903</v>
      </c>
      <c r="F492" s="55">
        <v>12714.724</v>
      </c>
      <c r="G492">
        <f t="shared" si="7"/>
        <v>6815.0920640000004</v>
      </c>
    </row>
    <row r="493" spans="1:7" x14ac:dyDescent="0.25">
      <c r="A493" t="s">
        <v>3369</v>
      </c>
      <c r="B493" t="s">
        <v>3370</v>
      </c>
      <c r="C493" s="32" t="s">
        <v>4024</v>
      </c>
      <c r="D493" s="32" t="s">
        <v>4</v>
      </c>
      <c r="E493" s="52">
        <v>38903</v>
      </c>
      <c r="F493" s="55">
        <v>30016</v>
      </c>
      <c r="G493">
        <f t="shared" si="7"/>
        <v>16088.576000000001</v>
      </c>
    </row>
    <row r="494" spans="1:7" x14ac:dyDescent="0.25">
      <c r="A494" t="s">
        <v>3338</v>
      </c>
      <c r="B494" t="s">
        <v>3339</v>
      </c>
      <c r="C494" s="32" t="s">
        <v>4025</v>
      </c>
      <c r="D494" s="32" t="s">
        <v>48</v>
      </c>
      <c r="E494" s="52">
        <v>38903</v>
      </c>
      <c r="F494" s="55">
        <v>24977.600000000002</v>
      </c>
      <c r="G494">
        <f t="shared" si="7"/>
        <v>13387.993600000002</v>
      </c>
    </row>
    <row r="495" spans="1:7" x14ac:dyDescent="0.25">
      <c r="A495" t="s">
        <v>3237</v>
      </c>
      <c r="B495" t="s">
        <v>3238</v>
      </c>
      <c r="C495" s="32" t="s">
        <v>3813</v>
      </c>
      <c r="D495" s="32" t="s">
        <v>10</v>
      </c>
      <c r="E495" s="52">
        <v>38904</v>
      </c>
      <c r="F495" s="55">
        <v>70725.468000000008</v>
      </c>
      <c r="G495">
        <f t="shared" si="7"/>
        <v>37908.850848000009</v>
      </c>
    </row>
    <row r="496" spans="1:7" x14ac:dyDescent="0.25">
      <c r="A496" t="s">
        <v>3190</v>
      </c>
      <c r="B496" t="s">
        <v>3191</v>
      </c>
      <c r="C496" s="32" t="s">
        <v>4026</v>
      </c>
      <c r="D496" s="32" t="s">
        <v>4</v>
      </c>
      <c r="E496" s="52">
        <v>38905</v>
      </c>
      <c r="F496" s="55">
        <v>45501.04</v>
      </c>
      <c r="G496">
        <f t="shared" si="7"/>
        <v>24388.55744</v>
      </c>
    </row>
    <row r="497" spans="1:7" x14ac:dyDescent="0.25">
      <c r="A497" t="s">
        <v>3371</v>
      </c>
      <c r="B497" t="s">
        <v>3372</v>
      </c>
      <c r="C497" s="32" t="s">
        <v>3907</v>
      </c>
      <c r="D497" s="32" t="s">
        <v>4</v>
      </c>
      <c r="E497" s="52">
        <v>38905</v>
      </c>
      <c r="F497" s="55">
        <v>40736</v>
      </c>
      <c r="G497">
        <f t="shared" si="7"/>
        <v>21834.496000000003</v>
      </c>
    </row>
    <row r="498" spans="1:7" x14ac:dyDescent="0.25">
      <c r="A498" t="s">
        <v>3256</v>
      </c>
      <c r="B498" t="s">
        <v>3257</v>
      </c>
      <c r="C498" s="32" t="s">
        <v>3886</v>
      </c>
      <c r="D498" s="32" t="s">
        <v>1</v>
      </c>
      <c r="E498" s="52">
        <v>38911</v>
      </c>
      <c r="F498" s="55">
        <v>58129.736000000004</v>
      </c>
      <c r="G498">
        <f t="shared" si="7"/>
        <v>31157.538496000005</v>
      </c>
    </row>
    <row r="499" spans="1:7" x14ac:dyDescent="0.25">
      <c r="A499" t="s">
        <v>3256</v>
      </c>
      <c r="B499" t="s">
        <v>3257</v>
      </c>
      <c r="C499" s="32" t="s">
        <v>4027</v>
      </c>
      <c r="D499" s="32" t="s">
        <v>10</v>
      </c>
      <c r="E499" s="52">
        <v>38912</v>
      </c>
      <c r="F499" s="55">
        <v>56950</v>
      </c>
      <c r="G499">
        <f t="shared" si="7"/>
        <v>30525.200000000001</v>
      </c>
    </row>
    <row r="500" spans="1:7" x14ac:dyDescent="0.25">
      <c r="A500" t="s">
        <v>3373</v>
      </c>
      <c r="B500" t="s">
        <v>3374</v>
      </c>
      <c r="C500" s="32" t="s">
        <v>4019</v>
      </c>
      <c r="D500" s="32" t="s">
        <v>48</v>
      </c>
      <c r="E500" s="52">
        <v>38915</v>
      </c>
      <c r="F500" s="55">
        <v>16685.68</v>
      </c>
      <c r="G500">
        <f t="shared" si="7"/>
        <v>8943.52448</v>
      </c>
    </row>
    <row r="501" spans="1:7" x14ac:dyDescent="0.25">
      <c r="A501" t="s">
        <v>3375</v>
      </c>
      <c r="B501" t="s">
        <v>3376</v>
      </c>
      <c r="C501" s="32" t="s">
        <v>3813</v>
      </c>
      <c r="D501" s="32" t="s">
        <v>10</v>
      </c>
      <c r="E501" s="52">
        <v>38916</v>
      </c>
      <c r="F501" s="55">
        <v>21547.200000000001</v>
      </c>
      <c r="G501">
        <f t="shared" si="7"/>
        <v>11549.299200000001</v>
      </c>
    </row>
    <row r="502" spans="1:7" x14ac:dyDescent="0.25">
      <c r="A502" t="s">
        <v>3377</v>
      </c>
      <c r="B502" t="s">
        <v>3378</v>
      </c>
      <c r="C502" s="32" t="s">
        <v>3999</v>
      </c>
      <c r="D502" s="32" t="s">
        <v>79</v>
      </c>
      <c r="E502" s="52">
        <v>38916</v>
      </c>
      <c r="F502" s="55">
        <v>14576.52</v>
      </c>
      <c r="G502">
        <f t="shared" si="7"/>
        <v>7813.014720000001</v>
      </c>
    </row>
    <row r="503" spans="1:7" x14ac:dyDescent="0.25">
      <c r="A503" t="s">
        <v>3363</v>
      </c>
      <c r="B503" t="s">
        <v>3364</v>
      </c>
      <c r="C503" s="32" t="s">
        <v>4028</v>
      </c>
      <c r="D503" s="32" t="s">
        <v>67</v>
      </c>
      <c r="E503" s="52">
        <v>38916</v>
      </c>
      <c r="F503" s="55">
        <v>35376</v>
      </c>
      <c r="G503">
        <f t="shared" si="7"/>
        <v>18961.536</v>
      </c>
    </row>
    <row r="504" spans="1:7" x14ac:dyDescent="0.25">
      <c r="A504" t="s">
        <v>3287</v>
      </c>
      <c r="B504" t="s">
        <v>3288</v>
      </c>
      <c r="C504" s="32" t="s">
        <v>3902</v>
      </c>
      <c r="D504" s="32" t="s">
        <v>55</v>
      </c>
      <c r="E504" s="52">
        <v>38918</v>
      </c>
      <c r="F504" s="55">
        <v>13635.84</v>
      </c>
      <c r="G504">
        <f t="shared" si="7"/>
        <v>7308.8102400000007</v>
      </c>
    </row>
    <row r="505" spans="1:7" x14ac:dyDescent="0.25">
      <c r="A505" t="s">
        <v>3363</v>
      </c>
      <c r="B505" t="s">
        <v>3364</v>
      </c>
      <c r="C505" s="32" t="s">
        <v>4027</v>
      </c>
      <c r="D505" s="32" t="s">
        <v>10</v>
      </c>
      <c r="E505" s="52">
        <v>38926</v>
      </c>
      <c r="F505" s="55">
        <v>39095.840000000004</v>
      </c>
      <c r="G505">
        <f t="shared" si="7"/>
        <v>20955.370240000004</v>
      </c>
    </row>
    <row r="506" spans="1:7" x14ac:dyDescent="0.25">
      <c r="A506" t="s">
        <v>3287</v>
      </c>
      <c r="B506" t="s">
        <v>3288</v>
      </c>
      <c r="C506" s="32" t="s">
        <v>4029</v>
      </c>
      <c r="D506" s="32" t="s">
        <v>2</v>
      </c>
      <c r="E506" s="52">
        <v>38929</v>
      </c>
      <c r="F506" s="55">
        <v>11667.648000000001</v>
      </c>
      <c r="G506">
        <f t="shared" si="7"/>
        <v>6253.8593280000014</v>
      </c>
    </row>
    <row r="507" spans="1:7" x14ac:dyDescent="0.25">
      <c r="A507" t="s">
        <v>3170</v>
      </c>
      <c r="B507" t="s">
        <v>3171</v>
      </c>
      <c r="C507" s="32" t="s">
        <v>4030</v>
      </c>
      <c r="D507" s="32" t="s">
        <v>4</v>
      </c>
      <c r="E507" s="52">
        <v>38930</v>
      </c>
      <c r="F507" s="55">
        <v>6432</v>
      </c>
      <c r="G507">
        <f t="shared" si="7"/>
        <v>3447.5520000000001</v>
      </c>
    </row>
    <row r="508" spans="1:7" x14ac:dyDescent="0.25">
      <c r="A508" t="s">
        <v>3239</v>
      </c>
      <c r="B508" t="s">
        <v>3240</v>
      </c>
      <c r="C508" s="32" t="s">
        <v>4004</v>
      </c>
      <c r="D508" s="32" t="s">
        <v>15</v>
      </c>
      <c r="E508" s="52">
        <v>38936</v>
      </c>
      <c r="F508" s="55">
        <v>18451.264000000003</v>
      </c>
      <c r="G508">
        <f t="shared" si="7"/>
        <v>9889.8775040000019</v>
      </c>
    </row>
    <row r="509" spans="1:7" x14ac:dyDescent="0.25">
      <c r="A509" t="s">
        <v>3338</v>
      </c>
      <c r="B509" t="s">
        <v>3339</v>
      </c>
      <c r="C509" s="32" t="s">
        <v>4004</v>
      </c>
      <c r="D509" s="32" t="s">
        <v>15</v>
      </c>
      <c r="E509" s="52">
        <v>38936</v>
      </c>
      <c r="F509" s="55">
        <v>38554.480000000003</v>
      </c>
      <c r="G509">
        <f t="shared" si="7"/>
        <v>20665.201280000001</v>
      </c>
    </row>
    <row r="510" spans="1:7" x14ac:dyDescent="0.25">
      <c r="A510" t="s">
        <v>3256</v>
      </c>
      <c r="B510" t="s">
        <v>3257</v>
      </c>
      <c r="C510" s="32" t="s">
        <v>4031</v>
      </c>
      <c r="D510" s="32" t="s">
        <v>10</v>
      </c>
      <c r="E510" s="52">
        <v>38937</v>
      </c>
      <c r="F510" s="55">
        <v>52777.240000000005</v>
      </c>
      <c r="G510">
        <f t="shared" si="7"/>
        <v>28288.600640000004</v>
      </c>
    </row>
    <row r="511" spans="1:7" x14ac:dyDescent="0.25">
      <c r="A511" t="s">
        <v>3381</v>
      </c>
      <c r="B511" t="s">
        <v>3382</v>
      </c>
      <c r="C511" s="32" t="s">
        <v>3948</v>
      </c>
      <c r="D511" s="32" t="s">
        <v>48</v>
      </c>
      <c r="E511" s="52">
        <v>38937</v>
      </c>
      <c r="F511" s="55">
        <v>34384.400000000001</v>
      </c>
      <c r="G511">
        <f t="shared" si="7"/>
        <v>18430.038400000001</v>
      </c>
    </row>
    <row r="512" spans="1:7" x14ac:dyDescent="0.25">
      <c r="A512" t="s">
        <v>3190</v>
      </c>
      <c r="B512" t="s">
        <v>3191</v>
      </c>
      <c r="C512" s="32" t="s">
        <v>4032</v>
      </c>
      <c r="D512" s="32" t="s">
        <v>10</v>
      </c>
      <c r="E512" s="52">
        <v>38939</v>
      </c>
      <c r="F512" s="55">
        <v>41794.600000000006</v>
      </c>
      <c r="G512">
        <f t="shared" si="7"/>
        <v>22401.905600000006</v>
      </c>
    </row>
    <row r="513" spans="1:7" x14ac:dyDescent="0.25">
      <c r="A513" t="s">
        <v>3363</v>
      </c>
      <c r="B513" t="s">
        <v>3364</v>
      </c>
      <c r="C513" s="32" t="s">
        <v>4033</v>
      </c>
      <c r="D513" s="32" t="s">
        <v>2</v>
      </c>
      <c r="E513" s="52">
        <v>38940</v>
      </c>
      <c r="F513" s="55">
        <v>35431.207999999999</v>
      </c>
      <c r="G513">
        <f t="shared" si="7"/>
        <v>18991.127488000002</v>
      </c>
    </row>
    <row r="514" spans="1:7" x14ac:dyDescent="0.25">
      <c r="A514" t="s">
        <v>3383</v>
      </c>
      <c r="B514" t="s">
        <v>3384</v>
      </c>
      <c r="C514" s="32" t="s">
        <v>4002</v>
      </c>
      <c r="D514" s="32" t="s">
        <v>4</v>
      </c>
      <c r="E514" s="52">
        <v>38945</v>
      </c>
      <c r="F514" s="55">
        <v>32160.000000000004</v>
      </c>
      <c r="G514">
        <f t="shared" si="7"/>
        <v>17237.760000000002</v>
      </c>
    </row>
    <row r="515" spans="1:7" x14ac:dyDescent="0.25">
      <c r="A515" t="s">
        <v>3190</v>
      </c>
      <c r="B515" t="s">
        <v>3191</v>
      </c>
      <c r="C515" s="32" t="s">
        <v>3847</v>
      </c>
      <c r="D515" s="32" t="s">
        <v>4</v>
      </c>
      <c r="E515" s="52">
        <v>38945</v>
      </c>
      <c r="F515" s="55">
        <v>44654.16</v>
      </c>
      <c r="G515">
        <f t="shared" ref="G515:G578" si="8">F515*0.536</f>
        <v>23934.629760000003</v>
      </c>
    </row>
    <row r="516" spans="1:7" x14ac:dyDescent="0.25">
      <c r="A516" t="s">
        <v>3385</v>
      </c>
      <c r="B516" t="s">
        <v>3354</v>
      </c>
      <c r="C516" s="32" t="s">
        <v>4002</v>
      </c>
      <c r="D516" s="32" t="s">
        <v>4</v>
      </c>
      <c r="E516" s="52">
        <v>38945</v>
      </c>
      <c r="F516" s="55">
        <v>37225.200000000004</v>
      </c>
      <c r="G516">
        <f t="shared" si="8"/>
        <v>19952.707200000004</v>
      </c>
    </row>
    <row r="517" spans="1:7" x14ac:dyDescent="0.25">
      <c r="A517" t="s">
        <v>3386</v>
      </c>
      <c r="B517" t="s">
        <v>3387</v>
      </c>
      <c r="C517" s="32" t="s">
        <v>3937</v>
      </c>
      <c r="D517" s="32" t="s">
        <v>10</v>
      </c>
      <c r="E517" s="52">
        <v>38946</v>
      </c>
      <c r="F517" s="55">
        <v>134000</v>
      </c>
      <c r="G517">
        <f t="shared" si="8"/>
        <v>71824</v>
      </c>
    </row>
    <row r="518" spans="1:7" x14ac:dyDescent="0.25">
      <c r="A518" t="s">
        <v>3237</v>
      </c>
      <c r="B518" t="s">
        <v>3238</v>
      </c>
      <c r="C518" s="32" t="s">
        <v>4034</v>
      </c>
      <c r="D518" s="32" t="s">
        <v>1</v>
      </c>
      <c r="E518" s="52">
        <v>38957</v>
      </c>
      <c r="F518" s="55">
        <v>127868.16</v>
      </c>
      <c r="G518">
        <f t="shared" si="8"/>
        <v>68537.333760000009</v>
      </c>
    </row>
    <row r="519" spans="1:7" x14ac:dyDescent="0.25">
      <c r="A519" t="s">
        <v>3363</v>
      </c>
      <c r="B519" t="s">
        <v>3364</v>
      </c>
      <c r="C519" s="32" t="s">
        <v>4035</v>
      </c>
      <c r="D519" s="32" t="s">
        <v>2</v>
      </c>
      <c r="E519" s="52">
        <v>38958</v>
      </c>
      <c r="F519" s="55">
        <v>41709.644</v>
      </c>
      <c r="G519">
        <f t="shared" si="8"/>
        <v>22356.369184000003</v>
      </c>
    </row>
    <row r="520" spans="1:7" x14ac:dyDescent="0.25">
      <c r="A520" t="s">
        <v>3361</v>
      </c>
      <c r="B520" t="s">
        <v>3362</v>
      </c>
      <c r="C520" s="32" t="s">
        <v>4011</v>
      </c>
      <c r="D520" s="32" t="s">
        <v>15</v>
      </c>
      <c r="E520" s="52">
        <v>38958</v>
      </c>
      <c r="F520" s="55">
        <v>76648</v>
      </c>
      <c r="G520">
        <f t="shared" si="8"/>
        <v>41083.328000000001</v>
      </c>
    </row>
    <row r="521" spans="1:7" x14ac:dyDescent="0.25">
      <c r="A521" t="s">
        <v>3363</v>
      </c>
      <c r="B521" t="s">
        <v>3364</v>
      </c>
      <c r="C521" s="32" t="s">
        <v>3839</v>
      </c>
      <c r="D521" s="32" t="s">
        <v>2</v>
      </c>
      <c r="E521" s="52">
        <v>38971</v>
      </c>
      <c r="F521" s="55">
        <v>17939.920000000002</v>
      </c>
      <c r="G521">
        <f t="shared" si="8"/>
        <v>9615.7971200000011</v>
      </c>
    </row>
    <row r="522" spans="1:7" x14ac:dyDescent="0.25">
      <c r="A522" t="s">
        <v>3388</v>
      </c>
      <c r="B522" t="s">
        <v>3389</v>
      </c>
      <c r="C522" s="32" t="s">
        <v>3849</v>
      </c>
      <c r="D522" s="32" t="s">
        <v>10</v>
      </c>
      <c r="E522" s="52">
        <v>38974</v>
      </c>
      <c r="F522" s="55">
        <v>18363.36</v>
      </c>
      <c r="G522">
        <f t="shared" si="8"/>
        <v>9842.7609600000014</v>
      </c>
    </row>
    <row r="523" spans="1:7" x14ac:dyDescent="0.25">
      <c r="A523" t="s">
        <v>3390</v>
      </c>
      <c r="B523" t="s">
        <v>3391</v>
      </c>
      <c r="C523" s="32" t="s">
        <v>4036</v>
      </c>
      <c r="D523" s="32" t="s">
        <v>2</v>
      </c>
      <c r="E523" s="52">
        <v>38978</v>
      </c>
      <c r="F523" s="55">
        <v>54574.448000000004</v>
      </c>
      <c r="G523">
        <f t="shared" si="8"/>
        <v>29251.904128000006</v>
      </c>
    </row>
    <row r="524" spans="1:7" x14ac:dyDescent="0.25">
      <c r="A524" t="s">
        <v>3363</v>
      </c>
      <c r="B524" t="s">
        <v>3364</v>
      </c>
      <c r="C524" s="32" t="s">
        <v>3882</v>
      </c>
      <c r="D524" s="32" t="s">
        <v>1</v>
      </c>
      <c r="E524" s="52">
        <v>38979</v>
      </c>
      <c r="F524" s="55">
        <v>47316.472000000002</v>
      </c>
      <c r="G524">
        <f t="shared" si="8"/>
        <v>25361.628992000002</v>
      </c>
    </row>
    <row r="525" spans="1:7" x14ac:dyDescent="0.25">
      <c r="A525" t="s">
        <v>3289</v>
      </c>
      <c r="B525" t="s">
        <v>3290</v>
      </c>
      <c r="C525" s="32" t="s">
        <v>3882</v>
      </c>
      <c r="D525" s="32" t="s">
        <v>1</v>
      </c>
      <c r="E525" s="52">
        <v>38981</v>
      </c>
      <c r="F525" s="55">
        <v>43684</v>
      </c>
      <c r="G525">
        <f t="shared" si="8"/>
        <v>23414.624</v>
      </c>
    </row>
    <row r="526" spans="1:7" x14ac:dyDescent="0.25">
      <c r="A526" t="s">
        <v>3392</v>
      </c>
      <c r="B526" t="s">
        <v>3393</v>
      </c>
      <c r="C526" s="32" t="s">
        <v>3839</v>
      </c>
      <c r="D526" s="32" t="s">
        <v>2</v>
      </c>
      <c r="E526" s="52">
        <v>38982</v>
      </c>
      <c r="F526" s="55">
        <v>13952.08</v>
      </c>
      <c r="G526">
        <f t="shared" si="8"/>
        <v>7478.3148800000008</v>
      </c>
    </row>
    <row r="527" spans="1:7" x14ac:dyDescent="0.25">
      <c r="A527" t="s">
        <v>3338</v>
      </c>
      <c r="B527" t="s">
        <v>3339</v>
      </c>
      <c r="C527" s="32" t="s">
        <v>3974</v>
      </c>
      <c r="D527" s="32" t="s">
        <v>1</v>
      </c>
      <c r="E527" s="52">
        <v>38982</v>
      </c>
      <c r="F527" s="55">
        <v>13400</v>
      </c>
      <c r="G527">
        <f t="shared" si="8"/>
        <v>7182.4000000000005</v>
      </c>
    </row>
    <row r="528" spans="1:7" x14ac:dyDescent="0.25">
      <c r="A528" t="s">
        <v>3297</v>
      </c>
      <c r="B528" t="s">
        <v>3157</v>
      </c>
      <c r="C528" s="32" t="s">
        <v>3846</v>
      </c>
      <c r="D528" s="32" t="s">
        <v>10</v>
      </c>
      <c r="E528" s="52">
        <v>38985</v>
      </c>
      <c r="F528" s="55">
        <v>15544.000000000002</v>
      </c>
      <c r="G528">
        <f t="shared" si="8"/>
        <v>8331.5840000000007</v>
      </c>
    </row>
    <row r="529" spans="1:7" x14ac:dyDescent="0.25">
      <c r="A529" t="s">
        <v>3287</v>
      </c>
      <c r="B529" t="s">
        <v>3288</v>
      </c>
      <c r="C529" s="32" t="s">
        <v>3910</v>
      </c>
      <c r="D529" s="32" t="s">
        <v>181</v>
      </c>
      <c r="E529" s="52">
        <v>38986</v>
      </c>
      <c r="F529" s="55">
        <v>16026.400000000001</v>
      </c>
      <c r="G529">
        <f t="shared" si="8"/>
        <v>8590.1504000000004</v>
      </c>
    </row>
    <row r="530" spans="1:7" x14ac:dyDescent="0.25">
      <c r="A530" t="s">
        <v>3363</v>
      </c>
      <c r="B530" t="s">
        <v>3364</v>
      </c>
      <c r="C530" s="32" t="s">
        <v>4037</v>
      </c>
      <c r="D530" s="32" t="s">
        <v>2</v>
      </c>
      <c r="E530" s="52">
        <v>38986</v>
      </c>
      <c r="F530" s="55">
        <v>39197.68</v>
      </c>
      <c r="G530">
        <f t="shared" si="8"/>
        <v>21009.956480000001</v>
      </c>
    </row>
    <row r="531" spans="1:7" x14ac:dyDescent="0.25">
      <c r="A531" t="s">
        <v>3297</v>
      </c>
      <c r="B531" t="s">
        <v>3157</v>
      </c>
      <c r="C531" s="32" t="s">
        <v>3910</v>
      </c>
      <c r="D531" s="32" t="s">
        <v>181</v>
      </c>
      <c r="E531" s="52">
        <v>38989</v>
      </c>
      <c r="F531" s="55">
        <v>20314.400000000001</v>
      </c>
      <c r="G531">
        <f t="shared" si="8"/>
        <v>10888.518400000001</v>
      </c>
    </row>
    <row r="532" spans="1:7" x14ac:dyDescent="0.25">
      <c r="A532" t="s">
        <v>3285</v>
      </c>
      <c r="B532" t="s">
        <v>3286</v>
      </c>
      <c r="C532" s="32" t="s">
        <v>4038</v>
      </c>
      <c r="D532" s="32" t="s">
        <v>4</v>
      </c>
      <c r="E532" s="52">
        <v>38992</v>
      </c>
      <c r="F532" s="55">
        <v>47498.712</v>
      </c>
      <c r="G532">
        <f t="shared" si="8"/>
        <v>25459.309632</v>
      </c>
    </row>
    <row r="533" spans="1:7" x14ac:dyDescent="0.25">
      <c r="A533" t="s">
        <v>3168</v>
      </c>
      <c r="B533" t="s">
        <v>3169</v>
      </c>
      <c r="C533" s="32" t="s">
        <v>3959</v>
      </c>
      <c r="D533" s="32" t="s">
        <v>79</v>
      </c>
      <c r="E533" s="52">
        <v>38993</v>
      </c>
      <c r="F533" s="55">
        <v>12006.400000000001</v>
      </c>
      <c r="G533">
        <f t="shared" si="8"/>
        <v>6435.4304000000011</v>
      </c>
    </row>
    <row r="534" spans="1:7" x14ac:dyDescent="0.25">
      <c r="A534" t="s">
        <v>3322</v>
      </c>
      <c r="B534" t="s">
        <v>3323</v>
      </c>
      <c r="C534" s="32" t="s">
        <v>4039</v>
      </c>
      <c r="D534" s="32" t="s">
        <v>29</v>
      </c>
      <c r="E534" s="52">
        <v>38999</v>
      </c>
      <c r="F534" s="55">
        <v>16456.272000000001</v>
      </c>
      <c r="G534">
        <f t="shared" si="8"/>
        <v>8820.5617920000004</v>
      </c>
    </row>
    <row r="535" spans="1:7" x14ac:dyDescent="0.25">
      <c r="A535" t="s">
        <v>3141</v>
      </c>
      <c r="B535" t="s">
        <v>3142</v>
      </c>
      <c r="C535" s="32" t="s">
        <v>3846</v>
      </c>
      <c r="D535" s="32" t="s">
        <v>10</v>
      </c>
      <c r="E535" s="52">
        <v>39000</v>
      </c>
      <c r="F535" s="55">
        <v>69535.28</v>
      </c>
      <c r="G535">
        <f t="shared" si="8"/>
        <v>37270.910080000001</v>
      </c>
    </row>
    <row r="536" spans="1:7" x14ac:dyDescent="0.25">
      <c r="A536" t="s">
        <v>3394</v>
      </c>
      <c r="B536" t="s">
        <v>3395</v>
      </c>
      <c r="C536" s="32" t="s">
        <v>3854</v>
      </c>
      <c r="D536" s="32" t="s">
        <v>2</v>
      </c>
      <c r="E536" s="52">
        <v>39001</v>
      </c>
      <c r="F536" s="55">
        <v>27302.232</v>
      </c>
      <c r="G536">
        <f t="shared" si="8"/>
        <v>14633.996352</v>
      </c>
    </row>
    <row r="537" spans="1:7" x14ac:dyDescent="0.25">
      <c r="A537" t="s">
        <v>3392</v>
      </c>
      <c r="B537" t="s">
        <v>3393</v>
      </c>
      <c r="C537" s="32" t="s">
        <v>3979</v>
      </c>
      <c r="D537" s="32" t="s">
        <v>10</v>
      </c>
      <c r="E537" s="52">
        <v>39007</v>
      </c>
      <c r="F537" s="55">
        <v>34572</v>
      </c>
      <c r="G537">
        <f t="shared" si="8"/>
        <v>18530.592000000001</v>
      </c>
    </row>
    <row r="538" spans="1:7" x14ac:dyDescent="0.25">
      <c r="A538" t="s">
        <v>3363</v>
      </c>
      <c r="B538" t="s">
        <v>3364</v>
      </c>
      <c r="C538" s="32" t="s">
        <v>4040</v>
      </c>
      <c r="D538" s="32" t="s">
        <v>2</v>
      </c>
      <c r="E538" s="52">
        <v>39007</v>
      </c>
      <c r="F538" s="55">
        <v>37994.896000000001</v>
      </c>
      <c r="G538">
        <f t="shared" si="8"/>
        <v>20365.264256000002</v>
      </c>
    </row>
    <row r="539" spans="1:7" x14ac:dyDescent="0.25">
      <c r="A539" t="s">
        <v>3396</v>
      </c>
      <c r="B539" t="s">
        <v>3397</v>
      </c>
      <c r="C539" s="32" t="s">
        <v>4041</v>
      </c>
      <c r="D539" s="32" t="s">
        <v>15</v>
      </c>
      <c r="E539" s="52">
        <v>39010</v>
      </c>
      <c r="F539" s="55">
        <v>120814.936</v>
      </c>
      <c r="G539">
        <f t="shared" si="8"/>
        <v>64756.805696000003</v>
      </c>
    </row>
    <row r="540" spans="1:7" x14ac:dyDescent="0.25">
      <c r="A540" t="s">
        <v>3369</v>
      </c>
      <c r="B540" t="s">
        <v>3370</v>
      </c>
      <c r="C540" s="32" t="s">
        <v>4042</v>
      </c>
      <c r="D540" s="32" t="s">
        <v>79</v>
      </c>
      <c r="E540" s="52">
        <v>39017</v>
      </c>
      <c r="F540" s="55">
        <v>31758.000000000004</v>
      </c>
      <c r="G540">
        <f t="shared" si="8"/>
        <v>17022.288000000004</v>
      </c>
    </row>
    <row r="541" spans="1:7" x14ac:dyDescent="0.25">
      <c r="A541" t="s">
        <v>3398</v>
      </c>
      <c r="B541" t="s">
        <v>3399</v>
      </c>
      <c r="C541" s="32" t="s">
        <v>4043</v>
      </c>
      <c r="D541" s="32" t="s">
        <v>2</v>
      </c>
      <c r="E541" s="52">
        <v>39020</v>
      </c>
      <c r="F541" s="55">
        <v>61640.000000000007</v>
      </c>
      <c r="G541">
        <f t="shared" si="8"/>
        <v>33039.040000000008</v>
      </c>
    </row>
    <row r="542" spans="1:7" x14ac:dyDescent="0.25">
      <c r="A542" t="s">
        <v>3400</v>
      </c>
      <c r="B542" t="s">
        <v>3401</v>
      </c>
      <c r="C542" s="32" t="s">
        <v>4039</v>
      </c>
      <c r="D542" s="32" t="s">
        <v>29</v>
      </c>
      <c r="E542" s="52">
        <v>39021</v>
      </c>
      <c r="F542" s="55">
        <v>16456.272000000001</v>
      </c>
      <c r="G542">
        <f t="shared" si="8"/>
        <v>8820.5617920000004</v>
      </c>
    </row>
    <row r="543" spans="1:7" x14ac:dyDescent="0.25">
      <c r="A543" t="s">
        <v>3402</v>
      </c>
      <c r="B543" t="s">
        <v>3403</v>
      </c>
      <c r="C543" s="32" t="s">
        <v>3799</v>
      </c>
      <c r="D543" s="32" t="s">
        <v>2</v>
      </c>
      <c r="E543" s="52">
        <v>39021</v>
      </c>
      <c r="F543" s="55">
        <v>18320.48</v>
      </c>
      <c r="G543">
        <f t="shared" si="8"/>
        <v>9819.7772800000002</v>
      </c>
    </row>
    <row r="544" spans="1:7" x14ac:dyDescent="0.25">
      <c r="A544" t="s">
        <v>3402</v>
      </c>
      <c r="B544" t="s">
        <v>3403</v>
      </c>
      <c r="C544" s="32" t="s">
        <v>3800</v>
      </c>
      <c r="D544" s="32" t="s">
        <v>2</v>
      </c>
      <c r="E544" s="52">
        <v>39022</v>
      </c>
      <c r="F544" s="55">
        <v>18320.48</v>
      </c>
      <c r="G544">
        <f t="shared" si="8"/>
        <v>9819.7772800000002</v>
      </c>
    </row>
    <row r="545" spans="1:7" x14ac:dyDescent="0.25">
      <c r="A545" t="s">
        <v>3297</v>
      </c>
      <c r="B545" t="s">
        <v>3157</v>
      </c>
      <c r="C545" s="32" t="s">
        <v>4008</v>
      </c>
      <c r="D545" s="32" t="s">
        <v>10</v>
      </c>
      <c r="E545" s="52">
        <v>39027</v>
      </c>
      <c r="F545" s="55">
        <v>20368</v>
      </c>
      <c r="G545">
        <f t="shared" si="8"/>
        <v>10917.248000000001</v>
      </c>
    </row>
    <row r="546" spans="1:7" x14ac:dyDescent="0.25">
      <c r="A546" t="s">
        <v>3404</v>
      </c>
      <c r="B546" t="s">
        <v>3405</v>
      </c>
      <c r="C546" s="32" t="s">
        <v>3981</v>
      </c>
      <c r="D546" s="32" t="s">
        <v>2</v>
      </c>
      <c r="E546" s="52">
        <v>39027</v>
      </c>
      <c r="F546" s="55">
        <v>30016</v>
      </c>
      <c r="G546">
        <f t="shared" si="8"/>
        <v>16088.576000000001</v>
      </c>
    </row>
    <row r="547" spans="1:7" x14ac:dyDescent="0.25">
      <c r="A547" t="s">
        <v>3181</v>
      </c>
      <c r="B547" t="s">
        <v>3182</v>
      </c>
      <c r="C547" s="32" t="s">
        <v>4044</v>
      </c>
      <c r="D547" s="32" t="s">
        <v>15</v>
      </c>
      <c r="E547" s="52">
        <v>39034</v>
      </c>
      <c r="F547" s="55">
        <v>38984.351999999999</v>
      </c>
      <c r="G547">
        <f t="shared" si="8"/>
        <v>20895.612671999999</v>
      </c>
    </row>
    <row r="548" spans="1:7" x14ac:dyDescent="0.25">
      <c r="A548" t="s">
        <v>3406</v>
      </c>
      <c r="B548" t="s">
        <v>3407</v>
      </c>
      <c r="C548" s="32" t="s">
        <v>4044</v>
      </c>
      <c r="D548" s="32" t="s">
        <v>15</v>
      </c>
      <c r="E548" s="52">
        <v>39034</v>
      </c>
      <c r="F548" s="55">
        <v>10639.6</v>
      </c>
      <c r="G548">
        <f t="shared" si="8"/>
        <v>5702.8256000000001</v>
      </c>
    </row>
    <row r="549" spans="1:7" x14ac:dyDescent="0.25">
      <c r="A549" t="s">
        <v>3287</v>
      </c>
      <c r="B549" t="s">
        <v>3288</v>
      </c>
      <c r="C549" s="32" t="s">
        <v>4045</v>
      </c>
      <c r="D549" s="32" t="s">
        <v>2</v>
      </c>
      <c r="E549" s="52">
        <v>39035</v>
      </c>
      <c r="F549" s="55">
        <v>13400</v>
      </c>
      <c r="G549">
        <f t="shared" si="8"/>
        <v>7182.4000000000005</v>
      </c>
    </row>
    <row r="550" spans="1:7" x14ac:dyDescent="0.25">
      <c r="A550" t="s">
        <v>3297</v>
      </c>
      <c r="B550" t="s">
        <v>3157</v>
      </c>
      <c r="C550" s="32" t="s">
        <v>4008</v>
      </c>
      <c r="D550" s="32" t="s">
        <v>10</v>
      </c>
      <c r="E550" s="52">
        <v>39038</v>
      </c>
      <c r="F550" s="55">
        <v>20368</v>
      </c>
      <c r="G550">
        <f t="shared" si="8"/>
        <v>10917.248000000001</v>
      </c>
    </row>
    <row r="551" spans="1:7" x14ac:dyDescent="0.25">
      <c r="A551" t="s">
        <v>3297</v>
      </c>
      <c r="B551" t="s">
        <v>3157</v>
      </c>
      <c r="C551" s="32" t="s">
        <v>4008</v>
      </c>
      <c r="D551" s="32" t="s">
        <v>10</v>
      </c>
      <c r="E551" s="52">
        <v>39038</v>
      </c>
      <c r="F551" s="55">
        <v>20368</v>
      </c>
      <c r="G551">
        <f t="shared" si="8"/>
        <v>10917.248000000001</v>
      </c>
    </row>
    <row r="552" spans="1:7" x14ac:dyDescent="0.25">
      <c r="A552" t="s">
        <v>3297</v>
      </c>
      <c r="B552" t="s">
        <v>3157</v>
      </c>
      <c r="C552" s="32" t="s">
        <v>4046</v>
      </c>
      <c r="D552" s="32" t="s">
        <v>1</v>
      </c>
      <c r="E552" s="52">
        <v>39045</v>
      </c>
      <c r="F552" s="55">
        <v>20215.240000000002</v>
      </c>
      <c r="G552">
        <f t="shared" si="8"/>
        <v>10835.368640000001</v>
      </c>
    </row>
    <row r="553" spans="1:7" x14ac:dyDescent="0.25">
      <c r="A553" t="s">
        <v>3287</v>
      </c>
      <c r="B553" t="s">
        <v>3288</v>
      </c>
      <c r="C553" s="32" t="s">
        <v>4047</v>
      </c>
      <c r="D553" s="32" t="s">
        <v>10</v>
      </c>
      <c r="E553" s="52">
        <v>39051</v>
      </c>
      <c r="F553" s="55">
        <v>15206.320000000002</v>
      </c>
      <c r="G553">
        <f t="shared" si="8"/>
        <v>8150.5875200000009</v>
      </c>
    </row>
    <row r="554" spans="1:7" x14ac:dyDescent="0.25">
      <c r="A554" t="s">
        <v>3363</v>
      </c>
      <c r="B554" t="s">
        <v>3364</v>
      </c>
      <c r="C554" s="32" t="s">
        <v>3889</v>
      </c>
      <c r="D554" s="32" t="s">
        <v>10</v>
      </c>
      <c r="E554" s="52">
        <v>39052</v>
      </c>
      <c r="F554" s="55">
        <v>47622.420800000007</v>
      </c>
      <c r="G554">
        <f t="shared" si="8"/>
        <v>25525.617548800004</v>
      </c>
    </row>
    <row r="555" spans="1:7" x14ac:dyDescent="0.25">
      <c r="A555" t="s">
        <v>3297</v>
      </c>
      <c r="B555" t="s">
        <v>3157</v>
      </c>
      <c r="C555" s="32" t="s">
        <v>4010</v>
      </c>
      <c r="D555" s="32" t="s">
        <v>15</v>
      </c>
      <c r="E555" s="52">
        <v>39059</v>
      </c>
      <c r="F555" s="55">
        <v>19296</v>
      </c>
      <c r="G555">
        <f t="shared" si="8"/>
        <v>10342.656000000001</v>
      </c>
    </row>
    <row r="556" spans="1:7" x14ac:dyDescent="0.25">
      <c r="A556" t="s">
        <v>3383</v>
      </c>
      <c r="B556" t="s">
        <v>3384</v>
      </c>
      <c r="C556" s="32" t="s">
        <v>4048</v>
      </c>
      <c r="D556" s="32" t="s">
        <v>2</v>
      </c>
      <c r="E556" s="52">
        <v>39062</v>
      </c>
      <c r="F556" s="55">
        <v>31784.800000000003</v>
      </c>
      <c r="G556">
        <f t="shared" si="8"/>
        <v>17036.652800000003</v>
      </c>
    </row>
    <row r="557" spans="1:7" x14ac:dyDescent="0.25">
      <c r="A557" t="s">
        <v>3408</v>
      </c>
      <c r="B557" t="s">
        <v>3409</v>
      </c>
      <c r="C557" s="32" t="s">
        <v>4049</v>
      </c>
      <c r="D557" s="32" t="s">
        <v>29</v>
      </c>
      <c r="E557" s="52">
        <v>39069</v>
      </c>
      <c r="F557" s="55">
        <v>19188.800000000003</v>
      </c>
      <c r="G557">
        <f t="shared" si="8"/>
        <v>10285.196800000002</v>
      </c>
    </row>
    <row r="558" spans="1:7" x14ac:dyDescent="0.25">
      <c r="A558" t="s">
        <v>3361</v>
      </c>
      <c r="B558" t="s">
        <v>3362</v>
      </c>
      <c r="C558" s="32" t="s">
        <v>4011</v>
      </c>
      <c r="D558" s="32" t="s">
        <v>15</v>
      </c>
      <c r="E558" s="52">
        <v>39071</v>
      </c>
      <c r="F558" s="55">
        <v>75040</v>
      </c>
      <c r="G558">
        <f t="shared" si="8"/>
        <v>40221.440000000002</v>
      </c>
    </row>
    <row r="559" spans="1:7" x14ac:dyDescent="0.25">
      <c r="A559" t="s">
        <v>3392</v>
      </c>
      <c r="B559" t="s">
        <v>3393</v>
      </c>
      <c r="C559" s="32" t="s">
        <v>4050</v>
      </c>
      <c r="D559" s="32" t="s">
        <v>2</v>
      </c>
      <c r="E559" s="52">
        <v>39091</v>
      </c>
      <c r="F559" s="55">
        <v>24656</v>
      </c>
      <c r="G559">
        <f t="shared" si="8"/>
        <v>13215.616</v>
      </c>
    </row>
    <row r="560" spans="1:7" x14ac:dyDescent="0.25">
      <c r="A560" t="s">
        <v>3363</v>
      </c>
      <c r="B560" t="s">
        <v>3364</v>
      </c>
      <c r="C560" s="32" t="s">
        <v>4051</v>
      </c>
      <c r="D560" s="32" t="s">
        <v>2</v>
      </c>
      <c r="E560" s="52">
        <v>39093</v>
      </c>
      <c r="F560" s="55">
        <v>37520</v>
      </c>
      <c r="G560">
        <f t="shared" si="8"/>
        <v>20110.72</v>
      </c>
    </row>
    <row r="561" spans="1:7" x14ac:dyDescent="0.25">
      <c r="A561" t="s">
        <v>3297</v>
      </c>
      <c r="B561" t="s">
        <v>3157</v>
      </c>
      <c r="C561" s="32" t="s">
        <v>4002</v>
      </c>
      <c r="D561" s="32" t="s">
        <v>4</v>
      </c>
      <c r="E561" s="52">
        <v>39104</v>
      </c>
      <c r="F561" s="55">
        <v>19564</v>
      </c>
      <c r="G561">
        <f t="shared" si="8"/>
        <v>10486.304</v>
      </c>
    </row>
    <row r="562" spans="1:7" x14ac:dyDescent="0.25">
      <c r="A562" t="s">
        <v>3404</v>
      </c>
      <c r="B562" t="s">
        <v>3405</v>
      </c>
      <c r="C562" s="32" t="s">
        <v>3885</v>
      </c>
      <c r="D562" s="32" t="s">
        <v>10</v>
      </c>
      <c r="E562" s="52">
        <v>39105</v>
      </c>
      <c r="F562" s="55">
        <v>29480</v>
      </c>
      <c r="G562">
        <f t="shared" si="8"/>
        <v>15801.28</v>
      </c>
    </row>
    <row r="563" spans="1:7" x14ac:dyDescent="0.25">
      <c r="A563" t="s">
        <v>3373</v>
      </c>
      <c r="B563" t="s">
        <v>3374</v>
      </c>
      <c r="C563" s="32" t="s">
        <v>4052</v>
      </c>
      <c r="D563" s="32" t="s">
        <v>2</v>
      </c>
      <c r="E563" s="52">
        <v>39105</v>
      </c>
      <c r="F563" s="55">
        <v>17688</v>
      </c>
      <c r="G563">
        <f t="shared" si="8"/>
        <v>9480.768</v>
      </c>
    </row>
    <row r="564" spans="1:7" x14ac:dyDescent="0.25">
      <c r="A564" t="s">
        <v>3383</v>
      </c>
      <c r="B564" t="s">
        <v>3384</v>
      </c>
      <c r="C564" s="32" t="s">
        <v>3889</v>
      </c>
      <c r="D564" s="32" t="s">
        <v>10</v>
      </c>
      <c r="E564" s="52">
        <v>39107</v>
      </c>
      <c r="F564" s="55">
        <v>34224.988239999999</v>
      </c>
      <c r="G564">
        <f t="shared" si="8"/>
        <v>18344.59369664</v>
      </c>
    </row>
    <row r="565" spans="1:7" x14ac:dyDescent="0.25">
      <c r="A565" t="s">
        <v>3361</v>
      </c>
      <c r="B565" t="s">
        <v>3362</v>
      </c>
      <c r="C565" s="32" t="s">
        <v>4053</v>
      </c>
      <c r="D565" s="32" t="s">
        <v>4</v>
      </c>
      <c r="E565" s="52">
        <v>39108</v>
      </c>
      <c r="F565" s="55">
        <v>86665.116399999999</v>
      </c>
      <c r="G565">
        <f t="shared" si="8"/>
        <v>46452.502390400005</v>
      </c>
    </row>
    <row r="566" spans="1:7" x14ac:dyDescent="0.25">
      <c r="A566" t="s">
        <v>3410</v>
      </c>
      <c r="B566" t="s">
        <v>3411</v>
      </c>
      <c r="C566" s="32" t="s">
        <v>4036</v>
      </c>
      <c r="D566" s="32" t="s">
        <v>2</v>
      </c>
      <c r="E566" s="52">
        <v>39108</v>
      </c>
      <c r="F566" s="55">
        <v>37520</v>
      </c>
      <c r="G566">
        <f t="shared" si="8"/>
        <v>20110.72</v>
      </c>
    </row>
    <row r="567" spans="1:7" x14ac:dyDescent="0.25">
      <c r="A567" t="s">
        <v>3392</v>
      </c>
      <c r="B567" t="s">
        <v>3393</v>
      </c>
      <c r="C567" s="32" t="s">
        <v>4054</v>
      </c>
      <c r="D567" s="32" t="s">
        <v>4</v>
      </c>
      <c r="E567" s="52">
        <v>39112</v>
      </c>
      <c r="F567" s="55">
        <v>35644</v>
      </c>
      <c r="G567">
        <f t="shared" si="8"/>
        <v>19105.184000000001</v>
      </c>
    </row>
    <row r="568" spans="1:7" x14ac:dyDescent="0.25">
      <c r="A568" t="s">
        <v>3392</v>
      </c>
      <c r="B568" t="s">
        <v>3393</v>
      </c>
      <c r="C568" s="32" t="s">
        <v>4055</v>
      </c>
      <c r="D568" s="32" t="s">
        <v>2</v>
      </c>
      <c r="E568" s="52">
        <v>39113</v>
      </c>
      <c r="F568" s="55">
        <v>37128.720000000001</v>
      </c>
      <c r="G568">
        <f t="shared" si="8"/>
        <v>19900.993920000001</v>
      </c>
    </row>
    <row r="569" spans="1:7" x14ac:dyDescent="0.25">
      <c r="A569" t="s">
        <v>3412</v>
      </c>
      <c r="B569" t="s">
        <v>3413</v>
      </c>
      <c r="C569" s="32" t="s">
        <v>3808</v>
      </c>
      <c r="D569" s="32" t="s">
        <v>29</v>
      </c>
      <c r="E569" s="52">
        <v>39121</v>
      </c>
      <c r="F569" s="55">
        <v>49159.776000000005</v>
      </c>
      <c r="G569">
        <f t="shared" si="8"/>
        <v>26349.639936000003</v>
      </c>
    </row>
    <row r="570" spans="1:7" x14ac:dyDescent="0.25">
      <c r="A570" t="s">
        <v>3297</v>
      </c>
      <c r="B570" t="s">
        <v>3157</v>
      </c>
      <c r="C570" s="32" t="s">
        <v>3903</v>
      </c>
      <c r="D570" s="32" t="s">
        <v>2</v>
      </c>
      <c r="E570" s="52">
        <v>39126</v>
      </c>
      <c r="F570" s="55">
        <v>18224</v>
      </c>
      <c r="G570">
        <f t="shared" si="8"/>
        <v>9768.0640000000003</v>
      </c>
    </row>
    <row r="571" spans="1:7" x14ac:dyDescent="0.25">
      <c r="A571" t="s">
        <v>3392</v>
      </c>
      <c r="B571" t="s">
        <v>3393</v>
      </c>
      <c r="C571" s="32" t="s">
        <v>4056</v>
      </c>
      <c r="D571" s="32" t="s">
        <v>1</v>
      </c>
      <c r="E571" s="52">
        <v>39135</v>
      </c>
      <c r="F571" s="55">
        <v>35924.864000000001</v>
      </c>
      <c r="G571">
        <f t="shared" si="8"/>
        <v>19255.727104000001</v>
      </c>
    </row>
    <row r="572" spans="1:7" x14ac:dyDescent="0.25">
      <c r="A572" t="s">
        <v>3297</v>
      </c>
      <c r="B572" t="s">
        <v>3157</v>
      </c>
      <c r="C572" s="32" t="s">
        <v>3903</v>
      </c>
      <c r="D572" s="32" t="s">
        <v>2</v>
      </c>
      <c r="E572" s="52">
        <v>39136</v>
      </c>
      <c r="F572" s="55">
        <v>14801.640000000001</v>
      </c>
      <c r="G572">
        <f t="shared" si="8"/>
        <v>7933.6790400000009</v>
      </c>
    </row>
    <row r="573" spans="1:7" x14ac:dyDescent="0.25">
      <c r="A573" t="s">
        <v>3414</v>
      </c>
      <c r="B573" t="s">
        <v>3415</v>
      </c>
      <c r="C573" s="32" t="s">
        <v>3814</v>
      </c>
      <c r="D573" s="32" t="s">
        <v>4</v>
      </c>
      <c r="E573" s="52">
        <v>39146</v>
      </c>
      <c r="F573" s="55">
        <v>56280</v>
      </c>
      <c r="G573">
        <f t="shared" si="8"/>
        <v>30166.080000000002</v>
      </c>
    </row>
    <row r="574" spans="1:7" x14ac:dyDescent="0.25">
      <c r="A574" t="s">
        <v>3363</v>
      </c>
      <c r="B574" t="s">
        <v>3364</v>
      </c>
      <c r="C574" s="32" t="s">
        <v>3885</v>
      </c>
      <c r="D574" s="32" t="s">
        <v>10</v>
      </c>
      <c r="E574" s="52">
        <v>39147</v>
      </c>
      <c r="F574" s="55">
        <v>25728</v>
      </c>
      <c r="G574">
        <f t="shared" si="8"/>
        <v>13790.208000000001</v>
      </c>
    </row>
    <row r="575" spans="1:7" x14ac:dyDescent="0.25">
      <c r="A575" t="s">
        <v>3287</v>
      </c>
      <c r="B575" t="s">
        <v>3288</v>
      </c>
      <c r="C575" s="32" t="s">
        <v>3805</v>
      </c>
      <c r="D575" s="32" t="s">
        <v>10</v>
      </c>
      <c r="E575" s="52">
        <v>39148</v>
      </c>
      <c r="F575" s="55">
        <v>16540.960000000003</v>
      </c>
      <c r="G575">
        <f t="shared" si="8"/>
        <v>8865.9545600000019</v>
      </c>
    </row>
    <row r="576" spans="1:7" x14ac:dyDescent="0.25">
      <c r="A576" t="s">
        <v>3297</v>
      </c>
      <c r="B576" t="s">
        <v>3157</v>
      </c>
      <c r="C576" s="32" t="s">
        <v>3948</v>
      </c>
      <c r="D576" s="32" t="s">
        <v>48</v>
      </c>
      <c r="E576" s="52">
        <v>39161</v>
      </c>
      <c r="F576" s="55">
        <v>17428.04</v>
      </c>
      <c r="G576">
        <f t="shared" si="8"/>
        <v>9341.4294400000017</v>
      </c>
    </row>
    <row r="577" spans="1:7" x14ac:dyDescent="0.25">
      <c r="A577" t="s">
        <v>3377</v>
      </c>
      <c r="B577" t="s">
        <v>3378</v>
      </c>
      <c r="C577" s="32" t="s">
        <v>3948</v>
      </c>
      <c r="D577" s="32" t="s">
        <v>48</v>
      </c>
      <c r="E577" s="52">
        <v>39161</v>
      </c>
      <c r="F577" s="55">
        <v>17411.960000000003</v>
      </c>
      <c r="G577">
        <f t="shared" si="8"/>
        <v>9332.8105600000017</v>
      </c>
    </row>
    <row r="578" spans="1:7" x14ac:dyDescent="0.25">
      <c r="A578" t="s">
        <v>3287</v>
      </c>
      <c r="B578" t="s">
        <v>3288</v>
      </c>
      <c r="C578" s="32" t="s">
        <v>4057</v>
      </c>
      <c r="D578" s="32" t="s">
        <v>55</v>
      </c>
      <c r="E578" s="52">
        <v>39162</v>
      </c>
      <c r="F578" s="55">
        <v>12542.400000000001</v>
      </c>
      <c r="G578">
        <f t="shared" si="8"/>
        <v>6722.7264000000014</v>
      </c>
    </row>
    <row r="579" spans="1:7" x14ac:dyDescent="0.25">
      <c r="A579" t="s">
        <v>3297</v>
      </c>
      <c r="B579" t="s">
        <v>3157</v>
      </c>
      <c r="C579" s="32" t="s">
        <v>3903</v>
      </c>
      <c r="D579" s="32" t="s">
        <v>2</v>
      </c>
      <c r="E579" s="52">
        <v>39163</v>
      </c>
      <c r="F579" s="55">
        <v>14801.640000000001</v>
      </c>
      <c r="G579">
        <f t="shared" ref="G579:G642" si="9">F579*0.536</f>
        <v>7933.6790400000009</v>
      </c>
    </row>
    <row r="580" spans="1:7" x14ac:dyDescent="0.25">
      <c r="A580" t="s">
        <v>3416</v>
      </c>
      <c r="B580" t="s">
        <v>3417</v>
      </c>
      <c r="C580" s="32" t="s">
        <v>4058</v>
      </c>
      <c r="D580" s="32" t="s">
        <v>15</v>
      </c>
      <c r="E580" s="52">
        <v>39163</v>
      </c>
      <c r="F580" s="55">
        <v>78792</v>
      </c>
      <c r="G580">
        <f t="shared" si="9"/>
        <v>42232.512000000002</v>
      </c>
    </row>
    <row r="581" spans="1:7" x14ac:dyDescent="0.25">
      <c r="A581" t="s">
        <v>3352</v>
      </c>
      <c r="B581" t="s">
        <v>3353</v>
      </c>
      <c r="C581" s="32" t="s">
        <v>4059</v>
      </c>
      <c r="D581" s="32" t="s">
        <v>10</v>
      </c>
      <c r="E581" s="52">
        <v>39171</v>
      </c>
      <c r="F581" s="55">
        <v>27720.312000000002</v>
      </c>
      <c r="G581">
        <f t="shared" si="9"/>
        <v>14858.087232000002</v>
      </c>
    </row>
    <row r="582" spans="1:7" x14ac:dyDescent="0.25">
      <c r="A582" t="s">
        <v>3408</v>
      </c>
      <c r="B582" t="s">
        <v>3409</v>
      </c>
      <c r="C582" s="32" t="s">
        <v>4060</v>
      </c>
      <c r="D582" s="32" t="s">
        <v>2</v>
      </c>
      <c r="E582" s="52">
        <v>39171</v>
      </c>
      <c r="F582" s="55">
        <v>29868.600000000002</v>
      </c>
      <c r="G582">
        <f t="shared" si="9"/>
        <v>16009.569600000003</v>
      </c>
    </row>
    <row r="583" spans="1:7" x14ac:dyDescent="0.25">
      <c r="A583" t="s">
        <v>3379</v>
      </c>
      <c r="B583" t="s">
        <v>3380</v>
      </c>
      <c r="C583" s="32" t="s">
        <v>4061</v>
      </c>
      <c r="D583" s="32" t="s">
        <v>55</v>
      </c>
      <c r="E583" s="52">
        <v>39175</v>
      </c>
      <c r="F583" s="55">
        <v>13453.6</v>
      </c>
      <c r="G583">
        <f t="shared" si="9"/>
        <v>7211.1296000000002</v>
      </c>
    </row>
    <row r="584" spans="1:7" x14ac:dyDescent="0.25">
      <c r="A584" t="s">
        <v>3297</v>
      </c>
      <c r="B584" t="s">
        <v>3157</v>
      </c>
      <c r="C584" s="32" t="s">
        <v>3801</v>
      </c>
      <c r="D584" s="32" t="s">
        <v>29</v>
      </c>
      <c r="E584" s="52">
        <v>39176</v>
      </c>
      <c r="F584" s="55">
        <v>16080.000000000002</v>
      </c>
      <c r="G584">
        <f t="shared" si="9"/>
        <v>8618.880000000001</v>
      </c>
    </row>
    <row r="585" spans="1:7" x14ac:dyDescent="0.25">
      <c r="A585" t="s">
        <v>3418</v>
      </c>
      <c r="B585" t="s">
        <v>3419</v>
      </c>
      <c r="C585" s="32" t="s">
        <v>3824</v>
      </c>
      <c r="D585" s="32" t="s">
        <v>15</v>
      </c>
      <c r="E585" s="52">
        <v>39177</v>
      </c>
      <c r="F585" s="55">
        <v>54672</v>
      </c>
      <c r="G585">
        <f t="shared" si="9"/>
        <v>29304.192000000003</v>
      </c>
    </row>
    <row r="586" spans="1:7" x14ac:dyDescent="0.25">
      <c r="A586" t="s">
        <v>3420</v>
      </c>
      <c r="B586" t="s">
        <v>3421</v>
      </c>
      <c r="C586" s="32" t="s">
        <v>4004</v>
      </c>
      <c r="D586" s="32" t="s">
        <v>15</v>
      </c>
      <c r="E586" s="52">
        <v>39182</v>
      </c>
      <c r="F586" s="55">
        <v>114942.52</v>
      </c>
      <c r="G586">
        <f t="shared" si="9"/>
        <v>61609.190720000006</v>
      </c>
    </row>
    <row r="587" spans="1:7" x14ac:dyDescent="0.25">
      <c r="A587" t="s">
        <v>3420</v>
      </c>
      <c r="B587" t="s">
        <v>3421</v>
      </c>
      <c r="C587" s="32" t="s">
        <v>4004</v>
      </c>
      <c r="D587" s="32" t="s">
        <v>15</v>
      </c>
      <c r="E587" s="52">
        <v>39182</v>
      </c>
      <c r="F587" s="55">
        <v>114942.52</v>
      </c>
      <c r="G587">
        <f t="shared" si="9"/>
        <v>61609.190720000006</v>
      </c>
    </row>
    <row r="588" spans="1:7" x14ac:dyDescent="0.25">
      <c r="A588" t="s">
        <v>3287</v>
      </c>
      <c r="B588" t="s">
        <v>3288</v>
      </c>
      <c r="C588" s="32" t="s">
        <v>4062</v>
      </c>
      <c r="D588" s="32" t="s">
        <v>29</v>
      </c>
      <c r="E588" s="52">
        <v>39185</v>
      </c>
      <c r="F588" s="55">
        <v>11256</v>
      </c>
      <c r="G588">
        <f t="shared" si="9"/>
        <v>6033.2160000000003</v>
      </c>
    </row>
    <row r="589" spans="1:7" x14ac:dyDescent="0.25">
      <c r="A589" t="s">
        <v>3422</v>
      </c>
      <c r="B589" t="s">
        <v>3423</v>
      </c>
      <c r="C589" s="32" t="s">
        <v>4063</v>
      </c>
      <c r="D589" s="32" t="s">
        <v>15</v>
      </c>
      <c r="E589" s="52">
        <v>39185</v>
      </c>
      <c r="F589" s="55">
        <v>41808</v>
      </c>
      <c r="G589">
        <f t="shared" si="9"/>
        <v>22409.088</v>
      </c>
    </row>
    <row r="590" spans="1:7" x14ac:dyDescent="0.25">
      <c r="A590" t="s">
        <v>3348</v>
      </c>
      <c r="B590" t="s">
        <v>3349</v>
      </c>
      <c r="C590" s="32" t="s">
        <v>3808</v>
      </c>
      <c r="D590" s="32" t="s">
        <v>29</v>
      </c>
      <c r="E590" s="52">
        <v>39189</v>
      </c>
      <c r="F590" s="55">
        <v>12807.184000000001</v>
      </c>
      <c r="G590">
        <f t="shared" si="9"/>
        <v>6864.6506240000008</v>
      </c>
    </row>
    <row r="591" spans="1:7" x14ac:dyDescent="0.25">
      <c r="A591" t="s">
        <v>3420</v>
      </c>
      <c r="B591" t="s">
        <v>3421</v>
      </c>
      <c r="C591" s="32" t="s">
        <v>3805</v>
      </c>
      <c r="D591" s="32" t="s">
        <v>10</v>
      </c>
      <c r="E591" s="52">
        <v>39192</v>
      </c>
      <c r="F591" s="55">
        <v>117920</v>
      </c>
      <c r="G591">
        <f t="shared" si="9"/>
        <v>63205.120000000003</v>
      </c>
    </row>
    <row r="592" spans="1:7" x14ac:dyDescent="0.25">
      <c r="A592" t="s">
        <v>3424</v>
      </c>
      <c r="B592" t="s">
        <v>3425</v>
      </c>
      <c r="C592" s="32" t="s">
        <v>4064</v>
      </c>
      <c r="D592" s="32" t="s">
        <v>2</v>
      </c>
      <c r="E592" s="52">
        <v>39192</v>
      </c>
      <c r="F592" s="55">
        <v>32160.000000000004</v>
      </c>
      <c r="G592">
        <f t="shared" si="9"/>
        <v>17237.760000000002</v>
      </c>
    </row>
    <row r="593" spans="1:7" x14ac:dyDescent="0.25">
      <c r="A593" t="s">
        <v>3287</v>
      </c>
      <c r="B593" t="s">
        <v>3288</v>
      </c>
      <c r="C593" s="32" t="s">
        <v>3901</v>
      </c>
      <c r="D593" s="32" t="s">
        <v>10</v>
      </c>
      <c r="E593" s="52">
        <v>39195</v>
      </c>
      <c r="F593" s="55">
        <v>16589.2</v>
      </c>
      <c r="G593">
        <f t="shared" si="9"/>
        <v>8891.8112000000001</v>
      </c>
    </row>
    <row r="594" spans="1:7" x14ac:dyDescent="0.25">
      <c r="A594" t="s">
        <v>3426</v>
      </c>
      <c r="B594" t="s">
        <v>3427</v>
      </c>
      <c r="C594" s="32" t="s">
        <v>4036</v>
      </c>
      <c r="D594" s="32" t="s">
        <v>2</v>
      </c>
      <c r="E594" s="52">
        <v>39196</v>
      </c>
      <c r="F594" s="55">
        <v>123151.36</v>
      </c>
      <c r="G594">
        <f t="shared" si="9"/>
        <v>66009.128960000002</v>
      </c>
    </row>
    <row r="595" spans="1:7" x14ac:dyDescent="0.25">
      <c r="A595" t="s">
        <v>3410</v>
      </c>
      <c r="B595" t="s">
        <v>3411</v>
      </c>
      <c r="C595" s="32" t="s">
        <v>4014</v>
      </c>
      <c r="D595" s="32" t="s">
        <v>77</v>
      </c>
      <c r="E595" s="52">
        <v>39196</v>
      </c>
      <c r="F595" s="55">
        <v>34968.639999999999</v>
      </c>
      <c r="G595">
        <f t="shared" si="9"/>
        <v>18743.191040000002</v>
      </c>
    </row>
    <row r="596" spans="1:7" x14ac:dyDescent="0.25">
      <c r="A596" t="s">
        <v>3225</v>
      </c>
      <c r="B596" t="s">
        <v>3226</v>
      </c>
      <c r="C596" s="32" t="s">
        <v>4059</v>
      </c>
      <c r="D596" s="32" t="s">
        <v>10</v>
      </c>
      <c r="E596" s="52">
        <v>39199</v>
      </c>
      <c r="F596" s="55">
        <v>36131.760000000002</v>
      </c>
      <c r="G596">
        <f t="shared" si="9"/>
        <v>19366.623360000001</v>
      </c>
    </row>
    <row r="597" spans="1:7" x14ac:dyDescent="0.25">
      <c r="A597" t="s">
        <v>3367</v>
      </c>
      <c r="B597" t="s">
        <v>3368</v>
      </c>
      <c r="C597" s="32" t="s">
        <v>4061</v>
      </c>
      <c r="D597" s="32" t="s">
        <v>55</v>
      </c>
      <c r="E597" s="52">
        <v>39202</v>
      </c>
      <c r="F597" s="55">
        <v>11470.400000000001</v>
      </c>
      <c r="G597">
        <f t="shared" si="9"/>
        <v>6148.1344000000008</v>
      </c>
    </row>
    <row r="598" spans="1:7" x14ac:dyDescent="0.25">
      <c r="A598" t="s">
        <v>3428</v>
      </c>
      <c r="B598" t="s">
        <v>3429</v>
      </c>
      <c r="C598" s="32" t="s">
        <v>3808</v>
      </c>
      <c r="D598" s="32" t="s">
        <v>29</v>
      </c>
      <c r="E598" s="52">
        <v>39210</v>
      </c>
      <c r="F598" s="55">
        <v>31893.608</v>
      </c>
      <c r="G598">
        <f t="shared" si="9"/>
        <v>17094.973888</v>
      </c>
    </row>
    <row r="599" spans="1:7" x14ac:dyDescent="0.25">
      <c r="A599" t="s">
        <v>3396</v>
      </c>
      <c r="B599" t="s">
        <v>3397</v>
      </c>
      <c r="C599" s="32" t="s">
        <v>3984</v>
      </c>
      <c r="D599" s="32" t="s">
        <v>10</v>
      </c>
      <c r="E599" s="52">
        <v>39211</v>
      </c>
      <c r="F599" s="55">
        <v>114510.49328000001</v>
      </c>
      <c r="G599">
        <f t="shared" si="9"/>
        <v>61377.624398080006</v>
      </c>
    </row>
    <row r="600" spans="1:7" x14ac:dyDescent="0.25">
      <c r="A600" t="s">
        <v>3183</v>
      </c>
      <c r="B600" t="s">
        <v>3185</v>
      </c>
      <c r="C600" s="32" t="s">
        <v>4001</v>
      </c>
      <c r="D600" s="32" t="s">
        <v>128</v>
      </c>
      <c r="E600" s="52">
        <v>39211</v>
      </c>
      <c r="F600" s="55">
        <v>16080.000000000002</v>
      </c>
      <c r="G600">
        <f t="shared" si="9"/>
        <v>8618.880000000001</v>
      </c>
    </row>
    <row r="601" spans="1:7" x14ac:dyDescent="0.25">
      <c r="A601" t="s">
        <v>3404</v>
      </c>
      <c r="B601" t="s">
        <v>3405</v>
      </c>
      <c r="C601" s="32" t="s">
        <v>3981</v>
      </c>
      <c r="D601" s="32" t="s">
        <v>2</v>
      </c>
      <c r="E601" s="52">
        <v>39211</v>
      </c>
      <c r="F601" s="55">
        <v>30016</v>
      </c>
      <c r="G601">
        <f t="shared" si="9"/>
        <v>16088.576000000001</v>
      </c>
    </row>
    <row r="602" spans="1:7" x14ac:dyDescent="0.25">
      <c r="A602" t="s">
        <v>3377</v>
      </c>
      <c r="B602" t="s">
        <v>3378</v>
      </c>
      <c r="C602" s="32" t="s">
        <v>4001</v>
      </c>
      <c r="D602" s="32" t="s">
        <v>128</v>
      </c>
      <c r="E602" s="52">
        <v>39211</v>
      </c>
      <c r="F602" s="55">
        <v>16080.000000000002</v>
      </c>
      <c r="G602">
        <f t="shared" si="9"/>
        <v>8618.880000000001</v>
      </c>
    </row>
    <row r="603" spans="1:7" x14ac:dyDescent="0.25">
      <c r="A603" t="s">
        <v>3379</v>
      </c>
      <c r="B603" t="s">
        <v>3380</v>
      </c>
      <c r="C603" s="32" t="s">
        <v>4065</v>
      </c>
      <c r="D603" s="32" t="s">
        <v>48</v>
      </c>
      <c r="E603" s="52">
        <v>39212</v>
      </c>
      <c r="F603" s="55">
        <v>11792</v>
      </c>
      <c r="G603">
        <f t="shared" si="9"/>
        <v>6320.5120000000006</v>
      </c>
    </row>
    <row r="604" spans="1:7" x14ac:dyDescent="0.25">
      <c r="A604" t="s">
        <v>3430</v>
      </c>
      <c r="B604" t="s">
        <v>3431</v>
      </c>
      <c r="C604" s="32" t="s">
        <v>3861</v>
      </c>
      <c r="D604" s="32" t="s">
        <v>4</v>
      </c>
      <c r="E604" s="52">
        <v>39213</v>
      </c>
      <c r="F604" s="55">
        <v>33768</v>
      </c>
      <c r="G604">
        <f t="shared" si="9"/>
        <v>18099.648000000001</v>
      </c>
    </row>
    <row r="605" spans="1:7" x14ac:dyDescent="0.25">
      <c r="A605" t="s">
        <v>3398</v>
      </c>
      <c r="B605" t="s">
        <v>3399</v>
      </c>
      <c r="C605" s="32" t="s">
        <v>4027</v>
      </c>
      <c r="D605" s="32" t="s">
        <v>10</v>
      </c>
      <c r="E605" s="52">
        <v>39218</v>
      </c>
      <c r="F605" s="55">
        <v>30150</v>
      </c>
      <c r="G605">
        <f t="shared" si="9"/>
        <v>16160.400000000001</v>
      </c>
    </row>
    <row r="606" spans="1:7" x14ac:dyDescent="0.25">
      <c r="A606" t="s">
        <v>3392</v>
      </c>
      <c r="B606" t="s">
        <v>3393</v>
      </c>
      <c r="C606" s="32" t="s">
        <v>4066</v>
      </c>
      <c r="D606" s="32" t="s">
        <v>10</v>
      </c>
      <c r="E606" s="52">
        <v>39220</v>
      </c>
      <c r="F606" s="55">
        <v>28140</v>
      </c>
      <c r="G606">
        <f t="shared" si="9"/>
        <v>15083.04</v>
      </c>
    </row>
    <row r="607" spans="1:7" x14ac:dyDescent="0.25">
      <c r="A607" t="s">
        <v>3432</v>
      </c>
      <c r="B607" t="s">
        <v>3433</v>
      </c>
      <c r="C607" s="32" t="s">
        <v>4059</v>
      </c>
      <c r="D607" s="32" t="s">
        <v>10</v>
      </c>
      <c r="E607" s="52">
        <v>39225</v>
      </c>
      <c r="F607" s="55">
        <v>73739.128000000012</v>
      </c>
      <c r="G607">
        <f t="shared" si="9"/>
        <v>39524.172608000008</v>
      </c>
    </row>
    <row r="608" spans="1:7" x14ac:dyDescent="0.25">
      <c r="A608" t="s">
        <v>3434</v>
      </c>
      <c r="B608" t="s">
        <v>3435</v>
      </c>
      <c r="C608" s="32" t="s">
        <v>3868</v>
      </c>
      <c r="D608" s="32" t="s">
        <v>2</v>
      </c>
      <c r="E608" s="52">
        <v>39226</v>
      </c>
      <c r="F608" s="55">
        <v>55208</v>
      </c>
      <c r="G608">
        <f t="shared" si="9"/>
        <v>29591.488000000001</v>
      </c>
    </row>
    <row r="609" spans="1:7" x14ac:dyDescent="0.25">
      <c r="A609" t="s">
        <v>3426</v>
      </c>
      <c r="B609" t="s">
        <v>3427</v>
      </c>
      <c r="C609" s="32" t="s">
        <v>4036</v>
      </c>
      <c r="D609" s="32" t="s">
        <v>2</v>
      </c>
      <c r="E609" s="52">
        <v>39227</v>
      </c>
      <c r="F609" s="55">
        <v>139511.68799999999</v>
      </c>
      <c r="G609">
        <f t="shared" si="9"/>
        <v>74778.264768000008</v>
      </c>
    </row>
    <row r="610" spans="1:7" x14ac:dyDescent="0.25">
      <c r="A610" t="s">
        <v>3416</v>
      </c>
      <c r="B610" t="s">
        <v>3417</v>
      </c>
      <c r="C610" s="32" t="s">
        <v>3941</v>
      </c>
      <c r="D610" s="32" t="s">
        <v>4</v>
      </c>
      <c r="E610" s="52">
        <v>39232</v>
      </c>
      <c r="F610" s="55">
        <v>71288</v>
      </c>
      <c r="G610">
        <f t="shared" si="9"/>
        <v>38210.368000000002</v>
      </c>
    </row>
    <row r="611" spans="1:7" x14ac:dyDescent="0.25">
      <c r="A611" t="s">
        <v>3436</v>
      </c>
      <c r="B611" t="s">
        <v>3437</v>
      </c>
      <c r="C611" s="32" t="s">
        <v>4041</v>
      </c>
      <c r="D611" s="32" t="s">
        <v>15</v>
      </c>
      <c r="E611" s="52">
        <v>39232</v>
      </c>
      <c r="F611" s="55">
        <v>82925.631999999998</v>
      </c>
      <c r="G611">
        <f t="shared" si="9"/>
        <v>44448.138751999999</v>
      </c>
    </row>
    <row r="612" spans="1:7" x14ac:dyDescent="0.25">
      <c r="A612" t="s">
        <v>3322</v>
      </c>
      <c r="B612" t="s">
        <v>3323</v>
      </c>
      <c r="C612" s="32" t="s">
        <v>4041</v>
      </c>
      <c r="D612" s="32" t="s">
        <v>15</v>
      </c>
      <c r="E612" s="52">
        <v>39232</v>
      </c>
      <c r="F612" s="55">
        <v>25537.184000000001</v>
      </c>
      <c r="G612">
        <f t="shared" si="9"/>
        <v>13687.930624000001</v>
      </c>
    </row>
    <row r="613" spans="1:7" x14ac:dyDescent="0.25">
      <c r="A613" t="s">
        <v>3322</v>
      </c>
      <c r="B613" t="s">
        <v>3323</v>
      </c>
      <c r="C613" s="32" t="s">
        <v>4041</v>
      </c>
      <c r="D613" s="32" t="s">
        <v>15</v>
      </c>
      <c r="E613" s="52">
        <v>39232</v>
      </c>
      <c r="F613" s="55">
        <v>25537.184000000001</v>
      </c>
      <c r="G613">
        <f t="shared" si="9"/>
        <v>13687.930624000001</v>
      </c>
    </row>
    <row r="614" spans="1:7" x14ac:dyDescent="0.25">
      <c r="A614" t="s">
        <v>3400</v>
      </c>
      <c r="B614" t="s">
        <v>3401</v>
      </c>
      <c r="C614" s="32" t="s">
        <v>3808</v>
      </c>
      <c r="D614" s="32" t="s">
        <v>29</v>
      </c>
      <c r="E614" s="52">
        <v>39233</v>
      </c>
      <c r="F614" s="55">
        <v>19480.384000000002</v>
      </c>
      <c r="G614">
        <f t="shared" si="9"/>
        <v>10441.485824000001</v>
      </c>
    </row>
    <row r="615" spans="1:7" x14ac:dyDescent="0.25">
      <c r="A615" t="s">
        <v>3420</v>
      </c>
      <c r="B615" t="s">
        <v>3421</v>
      </c>
      <c r="C615" s="32" t="s">
        <v>4067</v>
      </c>
      <c r="D615" s="32" t="s">
        <v>10</v>
      </c>
      <c r="E615" s="52">
        <v>39237</v>
      </c>
      <c r="F615" s="55">
        <v>123280.00000000001</v>
      </c>
      <c r="G615">
        <f t="shared" si="9"/>
        <v>66078.080000000016</v>
      </c>
    </row>
    <row r="616" spans="1:7" x14ac:dyDescent="0.25">
      <c r="A616" t="s">
        <v>3430</v>
      </c>
      <c r="B616" t="s">
        <v>3431</v>
      </c>
      <c r="C616" s="32" t="s">
        <v>4039</v>
      </c>
      <c r="D616" s="32" t="s">
        <v>29</v>
      </c>
      <c r="E616" s="52">
        <v>39237</v>
      </c>
      <c r="F616" s="55">
        <v>33232</v>
      </c>
      <c r="G616">
        <f t="shared" si="9"/>
        <v>17812.352000000003</v>
      </c>
    </row>
    <row r="617" spans="1:7" x14ac:dyDescent="0.25">
      <c r="A617" t="s">
        <v>3438</v>
      </c>
      <c r="B617" t="s">
        <v>3439</v>
      </c>
      <c r="C617" s="32" t="s">
        <v>4011</v>
      </c>
      <c r="D617" s="32" t="s">
        <v>15</v>
      </c>
      <c r="E617" s="52">
        <v>39237</v>
      </c>
      <c r="F617" s="55">
        <v>75040</v>
      </c>
      <c r="G617">
        <f t="shared" si="9"/>
        <v>40221.440000000002</v>
      </c>
    </row>
    <row r="618" spans="1:7" x14ac:dyDescent="0.25">
      <c r="A618" t="s">
        <v>3438</v>
      </c>
      <c r="B618" t="s">
        <v>3439</v>
      </c>
      <c r="C618" s="32" t="s">
        <v>4011</v>
      </c>
      <c r="D618" s="32" t="s">
        <v>15</v>
      </c>
      <c r="E618" s="52">
        <v>39237</v>
      </c>
      <c r="F618" s="55">
        <v>75040</v>
      </c>
      <c r="G618">
        <f t="shared" si="9"/>
        <v>40221.440000000002</v>
      </c>
    </row>
    <row r="619" spans="1:7" x14ac:dyDescent="0.25">
      <c r="A619" t="s">
        <v>3430</v>
      </c>
      <c r="B619" t="s">
        <v>3431</v>
      </c>
      <c r="C619" s="32" t="s">
        <v>4068</v>
      </c>
      <c r="D619" s="32" t="s">
        <v>10</v>
      </c>
      <c r="E619" s="52">
        <v>39238</v>
      </c>
      <c r="F619" s="55">
        <v>35912</v>
      </c>
      <c r="G619">
        <f t="shared" si="9"/>
        <v>19248.832000000002</v>
      </c>
    </row>
    <row r="620" spans="1:7" x14ac:dyDescent="0.25">
      <c r="A620" t="s">
        <v>3416</v>
      </c>
      <c r="B620" t="s">
        <v>3417</v>
      </c>
      <c r="C620" s="32" t="s">
        <v>4017</v>
      </c>
      <c r="D620" s="32" t="s">
        <v>128</v>
      </c>
      <c r="E620" s="52">
        <v>39238</v>
      </c>
      <c r="F620" s="55">
        <v>85224</v>
      </c>
      <c r="G620">
        <f t="shared" si="9"/>
        <v>45680.064000000006</v>
      </c>
    </row>
    <row r="621" spans="1:7" x14ac:dyDescent="0.25">
      <c r="A621" t="s">
        <v>3440</v>
      </c>
      <c r="B621" t="s">
        <v>3441</v>
      </c>
      <c r="C621" s="32" t="s">
        <v>4069</v>
      </c>
      <c r="D621" s="32" t="s">
        <v>2</v>
      </c>
      <c r="E621" s="52">
        <v>39238</v>
      </c>
      <c r="F621" s="55">
        <v>13860.960000000001</v>
      </c>
      <c r="G621">
        <f t="shared" si="9"/>
        <v>7429.4745600000006</v>
      </c>
    </row>
    <row r="622" spans="1:7" x14ac:dyDescent="0.25">
      <c r="A622" t="s">
        <v>3297</v>
      </c>
      <c r="B622" t="s">
        <v>3157</v>
      </c>
      <c r="C622" s="32" t="s">
        <v>4070</v>
      </c>
      <c r="D622" s="32" t="s">
        <v>4</v>
      </c>
      <c r="E622" s="52">
        <v>39239</v>
      </c>
      <c r="F622" s="55">
        <v>19296</v>
      </c>
      <c r="G622">
        <f t="shared" si="9"/>
        <v>10342.656000000001</v>
      </c>
    </row>
    <row r="623" spans="1:7" x14ac:dyDescent="0.25">
      <c r="A623" t="s">
        <v>3394</v>
      </c>
      <c r="B623" t="s">
        <v>3395</v>
      </c>
      <c r="C623" s="32" t="s">
        <v>4071</v>
      </c>
      <c r="D623" s="32" t="s">
        <v>2</v>
      </c>
      <c r="E623" s="52">
        <v>39245</v>
      </c>
      <c r="F623" s="55">
        <v>21976</v>
      </c>
      <c r="G623">
        <f t="shared" si="9"/>
        <v>11779.136</v>
      </c>
    </row>
    <row r="624" spans="1:7" x14ac:dyDescent="0.25">
      <c r="A624" t="s">
        <v>3438</v>
      </c>
      <c r="B624" t="s">
        <v>3439</v>
      </c>
      <c r="C624" s="32" t="s">
        <v>4011</v>
      </c>
      <c r="D624" s="32" t="s">
        <v>15</v>
      </c>
      <c r="E624" s="52">
        <v>39248</v>
      </c>
      <c r="F624" s="55">
        <v>75040</v>
      </c>
      <c r="G624">
        <f t="shared" si="9"/>
        <v>40221.440000000002</v>
      </c>
    </row>
    <row r="625" spans="1:7" x14ac:dyDescent="0.25">
      <c r="A625" t="s">
        <v>3438</v>
      </c>
      <c r="B625" t="s">
        <v>3439</v>
      </c>
      <c r="C625" s="32" t="s">
        <v>4011</v>
      </c>
      <c r="D625" s="32" t="s">
        <v>15</v>
      </c>
      <c r="E625" s="52">
        <v>39248</v>
      </c>
      <c r="F625" s="55">
        <v>75040</v>
      </c>
      <c r="G625">
        <f t="shared" si="9"/>
        <v>40221.440000000002</v>
      </c>
    </row>
    <row r="626" spans="1:7" x14ac:dyDescent="0.25">
      <c r="A626" t="s">
        <v>3420</v>
      </c>
      <c r="B626" t="s">
        <v>3421</v>
      </c>
      <c r="C626" s="32" t="s">
        <v>4072</v>
      </c>
      <c r="D626" s="32" t="s">
        <v>15</v>
      </c>
      <c r="E626" s="52">
        <v>39248</v>
      </c>
      <c r="F626" s="55">
        <v>128640.00000000001</v>
      </c>
      <c r="G626">
        <f t="shared" si="9"/>
        <v>68951.040000000008</v>
      </c>
    </row>
    <row r="627" spans="1:7" x14ac:dyDescent="0.25">
      <c r="A627" t="s">
        <v>3420</v>
      </c>
      <c r="B627" t="s">
        <v>3421</v>
      </c>
      <c r="C627" s="32" t="s">
        <v>4067</v>
      </c>
      <c r="D627" s="32" t="s">
        <v>10</v>
      </c>
      <c r="E627" s="52">
        <v>39254</v>
      </c>
      <c r="F627" s="55">
        <v>134000</v>
      </c>
      <c r="G627">
        <f t="shared" si="9"/>
        <v>71824</v>
      </c>
    </row>
    <row r="628" spans="1:7" x14ac:dyDescent="0.25">
      <c r="A628" t="s">
        <v>3438</v>
      </c>
      <c r="B628" t="s">
        <v>3439</v>
      </c>
      <c r="C628" s="32" t="s">
        <v>4058</v>
      </c>
      <c r="D628" s="32" t="s">
        <v>15</v>
      </c>
      <c r="E628" s="52">
        <v>39254</v>
      </c>
      <c r="F628" s="55">
        <v>88440</v>
      </c>
      <c r="G628">
        <f t="shared" si="9"/>
        <v>47403.840000000004</v>
      </c>
    </row>
    <row r="629" spans="1:7" x14ac:dyDescent="0.25">
      <c r="A629" t="s">
        <v>3430</v>
      </c>
      <c r="B629" t="s">
        <v>3431</v>
      </c>
      <c r="C629" s="32" t="s">
        <v>4073</v>
      </c>
      <c r="D629" s="32" t="s">
        <v>10</v>
      </c>
      <c r="E629" s="52">
        <v>39255</v>
      </c>
      <c r="F629" s="55">
        <v>36501.599999999999</v>
      </c>
      <c r="G629">
        <f t="shared" si="9"/>
        <v>19564.857599999999</v>
      </c>
    </row>
    <row r="630" spans="1:7" x14ac:dyDescent="0.25">
      <c r="A630" t="s">
        <v>3258</v>
      </c>
      <c r="B630" t="s">
        <v>3259</v>
      </c>
      <c r="C630" s="32" t="s">
        <v>4074</v>
      </c>
      <c r="D630" s="32" t="s">
        <v>10</v>
      </c>
      <c r="E630" s="52">
        <v>39259</v>
      </c>
      <c r="F630" s="55">
        <v>19028</v>
      </c>
      <c r="G630">
        <f t="shared" si="9"/>
        <v>10199.008</v>
      </c>
    </row>
    <row r="631" spans="1:7" x14ac:dyDescent="0.25">
      <c r="A631" t="s">
        <v>3442</v>
      </c>
      <c r="B631" t="s">
        <v>3443</v>
      </c>
      <c r="C631" s="32" t="s">
        <v>4075</v>
      </c>
      <c r="D631" s="32" t="s">
        <v>2</v>
      </c>
      <c r="E631" s="52">
        <v>39260</v>
      </c>
      <c r="F631" s="55">
        <v>28783.200000000001</v>
      </c>
      <c r="G631">
        <f t="shared" si="9"/>
        <v>15427.7952</v>
      </c>
    </row>
    <row r="632" spans="1:7" x14ac:dyDescent="0.25">
      <c r="A632" t="s">
        <v>3373</v>
      </c>
      <c r="B632" t="s">
        <v>3374</v>
      </c>
      <c r="C632" s="32" t="s">
        <v>3882</v>
      </c>
      <c r="D632" s="32" t="s">
        <v>15</v>
      </c>
      <c r="E632" s="52">
        <v>39260</v>
      </c>
      <c r="F632" s="55">
        <v>21108.216</v>
      </c>
      <c r="G632">
        <f t="shared" si="9"/>
        <v>11314.003776000001</v>
      </c>
    </row>
    <row r="633" spans="1:7" x14ac:dyDescent="0.25">
      <c r="A633" t="s">
        <v>3442</v>
      </c>
      <c r="B633" t="s">
        <v>3443</v>
      </c>
      <c r="C633" s="32" t="s">
        <v>4075</v>
      </c>
      <c r="D633" s="32" t="s">
        <v>2</v>
      </c>
      <c r="E633" s="52">
        <v>39262</v>
      </c>
      <c r="F633" s="55">
        <v>28783.200000000001</v>
      </c>
      <c r="G633">
        <f t="shared" si="9"/>
        <v>15427.7952</v>
      </c>
    </row>
    <row r="634" spans="1:7" x14ac:dyDescent="0.25">
      <c r="A634" t="s">
        <v>3438</v>
      </c>
      <c r="B634" t="s">
        <v>3439</v>
      </c>
      <c r="C634" s="32" t="s">
        <v>4011</v>
      </c>
      <c r="D634" s="32" t="s">
        <v>15</v>
      </c>
      <c r="E634" s="52">
        <v>39265</v>
      </c>
      <c r="F634" s="55">
        <v>75040</v>
      </c>
      <c r="G634">
        <f t="shared" si="9"/>
        <v>40221.440000000002</v>
      </c>
    </row>
    <row r="635" spans="1:7" x14ac:dyDescent="0.25">
      <c r="A635" t="s">
        <v>3420</v>
      </c>
      <c r="B635" t="s">
        <v>3421</v>
      </c>
      <c r="C635" s="32" t="s">
        <v>3813</v>
      </c>
      <c r="D635" s="32" t="s">
        <v>10</v>
      </c>
      <c r="E635" s="52">
        <v>39266</v>
      </c>
      <c r="F635" s="55">
        <v>125960.00000000001</v>
      </c>
      <c r="G635">
        <f t="shared" si="9"/>
        <v>67514.560000000012</v>
      </c>
    </row>
    <row r="636" spans="1:7" x14ac:dyDescent="0.25">
      <c r="A636" t="s">
        <v>3444</v>
      </c>
      <c r="B636" t="s">
        <v>3288</v>
      </c>
      <c r="C636" s="32" t="s">
        <v>4076</v>
      </c>
      <c r="D636" s="32" t="s">
        <v>2</v>
      </c>
      <c r="E636" s="52">
        <v>39266</v>
      </c>
      <c r="F636" s="55">
        <v>14584.560000000001</v>
      </c>
      <c r="G636">
        <f t="shared" si="9"/>
        <v>7817.324160000001</v>
      </c>
    </row>
    <row r="637" spans="1:7" x14ac:dyDescent="0.25">
      <c r="A637" t="s">
        <v>3444</v>
      </c>
      <c r="B637" t="s">
        <v>3288</v>
      </c>
      <c r="C637" s="32" t="s">
        <v>3808</v>
      </c>
      <c r="D637" s="32" t="s">
        <v>29</v>
      </c>
      <c r="E637" s="52">
        <v>39267</v>
      </c>
      <c r="F637" s="55">
        <v>12861.856000000002</v>
      </c>
      <c r="G637">
        <f t="shared" si="9"/>
        <v>6893.9548160000013</v>
      </c>
    </row>
    <row r="638" spans="1:7" x14ac:dyDescent="0.25">
      <c r="A638" t="s">
        <v>3444</v>
      </c>
      <c r="B638" t="s">
        <v>3288</v>
      </c>
      <c r="C638" s="32" t="s">
        <v>3808</v>
      </c>
      <c r="D638" s="32" t="s">
        <v>29</v>
      </c>
      <c r="E638" s="52">
        <v>39267</v>
      </c>
      <c r="F638" s="55">
        <v>12542.400000000001</v>
      </c>
      <c r="G638">
        <f t="shared" si="9"/>
        <v>6722.7264000000014</v>
      </c>
    </row>
    <row r="639" spans="1:7" x14ac:dyDescent="0.25">
      <c r="A639" t="s">
        <v>3420</v>
      </c>
      <c r="B639" t="s">
        <v>3421</v>
      </c>
      <c r="C639" s="32" t="s">
        <v>4072</v>
      </c>
      <c r="D639" s="32" t="s">
        <v>15</v>
      </c>
      <c r="E639" s="52">
        <v>39268</v>
      </c>
      <c r="F639" s="55">
        <v>128640.00000000001</v>
      </c>
      <c r="G639">
        <f t="shared" si="9"/>
        <v>68951.040000000008</v>
      </c>
    </row>
    <row r="640" spans="1:7" x14ac:dyDescent="0.25">
      <c r="A640" t="s">
        <v>3430</v>
      </c>
      <c r="B640" t="s">
        <v>3431</v>
      </c>
      <c r="C640" s="32" t="s">
        <v>4077</v>
      </c>
      <c r="D640" s="32" t="s">
        <v>15</v>
      </c>
      <c r="E640" s="52">
        <v>39273</v>
      </c>
      <c r="F640" s="55">
        <v>34840</v>
      </c>
      <c r="G640">
        <f t="shared" si="9"/>
        <v>18674.240000000002</v>
      </c>
    </row>
    <row r="641" spans="1:7" x14ac:dyDescent="0.25">
      <c r="A641" t="s">
        <v>3444</v>
      </c>
      <c r="B641" t="s">
        <v>3288</v>
      </c>
      <c r="C641" s="32" t="s">
        <v>3839</v>
      </c>
      <c r="D641" s="32" t="s">
        <v>2</v>
      </c>
      <c r="E641" s="52">
        <v>39275</v>
      </c>
      <c r="F641" s="55">
        <v>15436.800000000001</v>
      </c>
      <c r="G641">
        <f t="shared" si="9"/>
        <v>8274.1248000000014</v>
      </c>
    </row>
    <row r="642" spans="1:7" x14ac:dyDescent="0.25">
      <c r="A642" t="s">
        <v>3258</v>
      </c>
      <c r="B642" t="s">
        <v>3259</v>
      </c>
      <c r="C642" s="32" t="s">
        <v>3969</v>
      </c>
      <c r="D642" s="32" t="s">
        <v>2</v>
      </c>
      <c r="E642" s="52">
        <v>39276</v>
      </c>
      <c r="F642" s="55">
        <v>20368</v>
      </c>
      <c r="G642">
        <f t="shared" si="9"/>
        <v>10917.248000000001</v>
      </c>
    </row>
    <row r="643" spans="1:7" x14ac:dyDescent="0.25">
      <c r="A643" t="s">
        <v>3440</v>
      </c>
      <c r="B643" t="s">
        <v>3441</v>
      </c>
      <c r="C643" s="32" t="s">
        <v>3861</v>
      </c>
      <c r="D643" s="32" t="s">
        <v>4</v>
      </c>
      <c r="E643" s="52">
        <v>39281</v>
      </c>
      <c r="F643" s="55">
        <v>16348.000000000002</v>
      </c>
      <c r="G643">
        <f t="shared" ref="G643:G706" si="10">F643*0.536</f>
        <v>8762.5280000000021</v>
      </c>
    </row>
    <row r="644" spans="1:7" x14ac:dyDescent="0.25">
      <c r="A644" t="s">
        <v>3447</v>
      </c>
      <c r="B644" t="s">
        <v>3448</v>
      </c>
      <c r="C644" s="32" t="s">
        <v>4078</v>
      </c>
      <c r="D644" s="32" t="s">
        <v>2</v>
      </c>
      <c r="E644" s="52">
        <v>39282</v>
      </c>
      <c r="F644" s="55">
        <v>93049.600000000006</v>
      </c>
      <c r="G644">
        <f t="shared" si="10"/>
        <v>49874.585600000006</v>
      </c>
    </row>
    <row r="645" spans="1:7" x14ac:dyDescent="0.25">
      <c r="A645" t="s">
        <v>3447</v>
      </c>
      <c r="B645" t="s">
        <v>3448</v>
      </c>
      <c r="C645" s="32" t="s">
        <v>4078</v>
      </c>
      <c r="D645" s="32" t="s">
        <v>2</v>
      </c>
      <c r="E645" s="52">
        <v>39282</v>
      </c>
      <c r="F645" s="55">
        <v>88150.560000000012</v>
      </c>
      <c r="G645">
        <f t="shared" si="10"/>
        <v>47248.700160000008</v>
      </c>
    </row>
    <row r="646" spans="1:7" x14ac:dyDescent="0.25">
      <c r="A646" t="s">
        <v>3449</v>
      </c>
      <c r="B646" t="s">
        <v>3450</v>
      </c>
      <c r="C646" s="32" t="s">
        <v>4078</v>
      </c>
      <c r="D646" s="32" t="s">
        <v>2</v>
      </c>
      <c r="E646" s="52">
        <v>39282</v>
      </c>
      <c r="F646" s="55">
        <v>168840</v>
      </c>
      <c r="G646">
        <f t="shared" si="10"/>
        <v>90498.240000000005</v>
      </c>
    </row>
    <row r="647" spans="1:7" x14ac:dyDescent="0.25">
      <c r="A647" t="s">
        <v>3451</v>
      </c>
      <c r="B647" t="s">
        <v>3452</v>
      </c>
      <c r="C647" s="32" t="s">
        <v>4044</v>
      </c>
      <c r="D647" s="32" t="s">
        <v>15</v>
      </c>
      <c r="E647" s="52">
        <v>39282</v>
      </c>
      <c r="F647" s="55">
        <v>55208</v>
      </c>
      <c r="G647">
        <f t="shared" si="10"/>
        <v>29591.488000000001</v>
      </c>
    </row>
    <row r="648" spans="1:7" x14ac:dyDescent="0.25">
      <c r="A648" t="s">
        <v>3451</v>
      </c>
      <c r="B648" t="s">
        <v>3452</v>
      </c>
      <c r="C648" s="32" t="s">
        <v>4044</v>
      </c>
      <c r="D648" s="32" t="s">
        <v>15</v>
      </c>
      <c r="E648" s="52">
        <v>39282</v>
      </c>
      <c r="F648" s="55">
        <v>37520</v>
      </c>
      <c r="G648">
        <f t="shared" si="10"/>
        <v>20110.72</v>
      </c>
    </row>
    <row r="649" spans="1:7" x14ac:dyDescent="0.25">
      <c r="A649" t="s">
        <v>3453</v>
      </c>
      <c r="B649" t="s">
        <v>3454</v>
      </c>
      <c r="C649" s="32" t="s">
        <v>4033</v>
      </c>
      <c r="D649" s="32" t="s">
        <v>2</v>
      </c>
      <c r="E649" s="52">
        <v>39283</v>
      </c>
      <c r="F649" s="55">
        <v>32160.000000000004</v>
      </c>
      <c r="G649">
        <f t="shared" si="10"/>
        <v>17237.760000000002</v>
      </c>
    </row>
    <row r="650" spans="1:7" x14ac:dyDescent="0.25">
      <c r="A650" t="s">
        <v>3287</v>
      </c>
      <c r="B650" t="s">
        <v>3288</v>
      </c>
      <c r="C650" s="32" t="s">
        <v>4079</v>
      </c>
      <c r="D650" s="32" t="s">
        <v>10</v>
      </c>
      <c r="E650" s="52">
        <v>39289</v>
      </c>
      <c r="F650" s="55">
        <v>14445.736000000001</v>
      </c>
      <c r="G650">
        <f t="shared" si="10"/>
        <v>7742.9144960000012</v>
      </c>
    </row>
    <row r="651" spans="1:7" x14ac:dyDescent="0.25">
      <c r="A651" t="s">
        <v>3455</v>
      </c>
      <c r="B651" t="s">
        <v>3456</v>
      </c>
      <c r="C651" s="32" t="s">
        <v>4049</v>
      </c>
      <c r="D651" s="32" t="s">
        <v>29</v>
      </c>
      <c r="E651" s="52">
        <v>39289</v>
      </c>
      <c r="F651" s="55">
        <v>33875.200000000004</v>
      </c>
      <c r="G651">
        <f t="shared" si="10"/>
        <v>18157.107200000002</v>
      </c>
    </row>
    <row r="652" spans="1:7" x14ac:dyDescent="0.25">
      <c r="A652" t="s">
        <v>3440</v>
      </c>
      <c r="B652" t="s">
        <v>3441</v>
      </c>
      <c r="C652" s="32" t="s">
        <v>4080</v>
      </c>
      <c r="D652" s="32" t="s">
        <v>29</v>
      </c>
      <c r="E652" s="52">
        <v>39289</v>
      </c>
      <c r="F652" s="55">
        <v>19564</v>
      </c>
      <c r="G652">
        <f t="shared" si="10"/>
        <v>10486.304</v>
      </c>
    </row>
    <row r="653" spans="1:7" x14ac:dyDescent="0.25">
      <c r="A653" t="s">
        <v>3457</v>
      </c>
      <c r="B653" t="s">
        <v>3458</v>
      </c>
      <c r="C653" s="32" t="s">
        <v>3829</v>
      </c>
      <c r="D653" s="32" t="s">
        <v>1</v>
      </c>
      <c r="E653" s="52">
        <v>39290</v>
      </c>
      <c r="F653" s="55">
        <v>135876</v>
      </c>
      <c r="G653">
        <f t="shared" si="10"/>
        <v>72829.536000000007</v>
      </c>
    </row>
    <row r="654" spans="1:7" x14ac:dyDescent="0.25">
      <c r="A654" t="s">
        <v>3444</v>
      </c>
      <c r="B654" t="s">
        <v>3288</v>
      </c>
      <c r="C654" s="32" t="s">
        <v>3808</v>
      </c>
      <c r="D654" s="32" t="s">
        <v>29</v>
      </c>
      <c r="E654" s="52">
        <v>39294</v>
      </c>
      <c r="F654" s="55">
        <v>12542.400000000001</v>
      </c>
      <c r="G654">
        <f t="shared" si="10"/>
        <v>6722.7264000000014</v>
      </c>
    </row>
    <row r="655" spans="1:7" x14ac:dyDescent="0.25">
      <c r="A655" t="s">
        <v>3459</v>
      </c>
      <c r="B655" t="s">
        <v>3460</v>
      </c>
      <c r="C655" s="32" t="s">
        <v>3808</v>
      </c>
      <c r="D655" s="32" t="s">
        <v>29</v>
      </c>
      <c r="E655" s="52">
        <v>39294</v>
      </c>
      <c r="F655" s="55">
        <v>16174.336000000001</v>
      </c>
      <c r="G655">
        <f t="shared" si="10"/>
        <v>8669.4440960000011</v>
      </c>
    </row>
    <row r="656" spans="1:7" x14ac:dyDescent="0.25">
      <c r="A656" t="s">
        <v>3440</v>
      </c>
      <c r="B656" t="s">
        <v>3441</v>
      </c>
      <c r="C656" s="32" t="s">
        <v>3861</v>
      </c>
      <c r="D656" s="32" t="s">
        <v>4</v>
      </c>
      <c r="E656" s="52">
        <v>39294</v>
      </c>
      <c r="F656" s="55">
        <v>16750</v>
      </c>
      <c r="G656">
        <f t="shared" si="10"/>
        <v>8978</v>
      </c>
    </row>
    <row r="657" spans="1:7" x14ac:dyDescent="0.25">
      <c r="A657" t="s">
        <v>3420</v>
      </c>
      <c r="B657" t="s">
        <v>3421</v>
      </c>
      <c r="C657" s="32" t="s">
        <v>3946</v>
      </c>
      <c r="D657" s="32" t="s">
        <v>2</v>
      </c>
      <c r="E657" s="52">
        <v>39296</v>
      </c>
      <c r="F657" s="55">
        <v>96480</v>
      </c>
      <c r="G657">
        <f t="shared" si="10"/>
        <v>51713.280000000006</v>
      </c>
    </row>
    <row r="658" spans="1:7" x14ac:dyDescent="0.25">
      <c r="A658" t="s">
        <v>3451</v>
      </c>
      <c r="B658" t="s">
        <v>3452</v>
      </c>
      <c r="C658" s="32" t="s">
        <v>4081</v>
      </c>
      <c r="D658" s="32" t="s">
        <v>10</v>
      </c>
      <c r="E658" s="52">
        <v>39297</v>
      </c>
      <c r="F658" s="55">
        <v>56280</v>
      </c>
      <c r="G658">
        <f t="shared" si="10"/>
        <v>30166.080000000002</v>
      </c>
    </row>
    <row r="659" spans="1:7" x14ac:dyDescent="0.25">
      <c r="A659" t="s">
        <v>3420</v>
      </c>
      <c r="B659" t="s">
        <v>3421</v>
      </c>
      <c r="C659" s="32" t="s">
        <v>3813</v>
      </c>
      <c r="D659" s="32" t="s">
        <v>10</v>
      </c>
      <c r="E659" s="52">
        <v>39297</v>
      </c>
      <c r="F659" s="55">
        <v>125960.00000000001</v>
      </c>
      <c r="G659">
        <f t="shared" si="10"/>
        <v>67514.560000000012</v>
      </c>
    </row>
    <row r="660" spans="1:7" x14ac:dyDescent="0.25">
      <c r="A660" t="s">
        <v>3440</v>
      </c>
      <c r="B660" t="s">
        <v>3441</v>
      </c>
      <c r="C660" s="32" t="s">
        <v>3861</v>
      </c>
      <c r="D660" s="32" t="s">
        <v>4</v>
      </c>
      <c r="E660" s="52">
        <v>39297</v>
      </c>
      <c r="F660" s="55">
        <v>402</v>
      </c>
      <c r="G660">
        <f t="shared" si="10"/>
        <v>215.47200000000001</v>
      </c>
    </row>
    <row r="661" spans="1:7" x14ac:dyDescent="0.25">
      <c r="A661" t="s">
        <v>3420</v>
      </c>
      <c r="B661" t="s">
        <v>3421</v>
      </c>
      <c r="C661" s="32" t="s">
        <v>3946</v>
      </c>
      <c r="D661" s="32" t="s">
        <v>2</v>
      </c>
      <c r="E661" s="52">
        <v>39300</v>
      </c>
      <c r="F661" s="55">
        <v>96480</v>
      </c>
      <c r="G661">
        <f t="shared" si="10"/>
        <v>51713.280000000006</v>
      </c>
    </row>
    <row r="662" spans="1:7" x14ac:dyDescent="0.25">
      <c r="A662" t="s">
        <v>3438</v>
      </c>
      <c r="B662" t="s">
        <v>3439</v>
      </c>
      <c r="C662" s="32" t="s">
        <v>4011</v>
      </c>
      <c r="D662" s="32" t="s">
        <v>15</v>
      </c>
      <c r="E662" s="52">
        <v>39301</v>
      </c>
      <c r="F662" s="55">
        <v>75040</v>
      </c>
      <c r="G662">
        <f t="shared" si="10"/>
        <v>40221.440000000002</v>
      </c>
    </row>
    <row r="663" spans="1:7" x14ac:dyDescent="0.25">
      <c r="A663" t="s">
        <v>3369</v>
      </c>
      <c r="B663" t="s">
        <v>3370</v>
      </c>
      <c r="C663" s="32" t="s">
        <v>4082</v>
      </c>
      <c r="D663" s="32" t="s">
        <v>2</v>
      </c>
      <c r="E663" s="52">
        <v>39302</v>
      </c>
      <c r="F663" s="55">
        <v>42880</v>
      </c>
      <c r="G663">
        <f t="shared" si="10"/>
        <v>22983.68</v>
      </c>
    </row>
    <row r="664" spans="1:7" x14ac:dyDescent="0.25">
      <c r="A664" t="s">
        <v>3225</v>
      </c>
      <c r="B664" t="s">
        <v>3226</v>
      </c>
      <c r="C664" s="32" t="s">
        <v>4083</v>
      </c>
      <c r="D664" s="32" t="s">
        <v>15</v>
      </c>
      <c r="E664" s="52">
        <v>39303</v>
      </c>
      <c r="F664" s="55">
        <v>35108</v>
      </c>
      <c r="G664">
        <f t="shared" si="10"/>
        <v>18817.888000000003</v>
      </c>
    </row>
    <row r="665" spans="1:7" x14ac:dyDescent="0.25">
      <c r="A665" t="s">
        <v>3344</v>
      </c>
      <c r="B665" t="s">
        <v>3345</v>
      </c>
      <c r="C665" s="32" t="s">
        <v>3802</v>
      </c>
      <c r="D665" s="32" t="s">
        <v>15</v>
      </c>
      <c r="E665" s="52">
        <v>39304</v>
      </c>
      <c r="F665" s="55">
        <v>64159.200000000004</v>
      </c>
      <c r="G665">
        <f t="shared" si="10"/>
        <v>34389.331200000008</v>
      </c>
    </row>
    <row r="666" spans="1:7" x14ac:dyDescent="0.25">
      <c r="A666" t="s">
        <v>3420</v>
      </c>
      <c r="B666" t="s">
        <v>3421</v>
      </c>
      <c r="C666" s="32" t="s">
        <v>3813</v>
      </c>
      <c r="D666" s="32" t="s">
        <v>10</v>
      </c>
      <c r="E666" s="52">
        <v>39308</v>
      </c>
      <c r="F666" s="55">
        <v>134000</v>
      </c>
      <c r="G666">
        <f t="shared" si="10"/>
        <v>71824</v>
      </c>
    </row>
    <row r="667" spans="1:7" x14ac:dyDescent="0.25">
      <c r="A667" t="s">
        <v>3453</v>
      </c>
      <c r="B667" t="s">
        <v>3454</v>
      </c>
      <c r="C667" s="32" t="s">
        <v>4084</v>
      </c>
      <c r="D667" s="32" t="s">
        <v>15</v>
      </c>
      <c r="E667" s="52">
        <v>39314</v>
      </c>
      <c r="F667" s="55">
        <v>28274</v>
      </c>
      <c r="G667">
        <f t="shared" si="10"/>
        <v>15154.864000000001</v>
      </c>
    </row>
    <row r="668" spans="1:7" x14ac:dyDescent="0.25">
      <c r="A668" t="s">
        <v>3461</v>
      </c>
      <c r="B668" t="s">
        <v>3462</v>
      </c>
      <c r="C668" s="32" t="s">
        <v>3829</v>
      </c>
      <c r="D668" s="32" t="s">
        <v>1</v>
      </c>
      <c r="E668" s="52">
        <v>39315</v>
      </c>
      <c r="F668" s="55">
        <v>33782.472000000002</v>
      </c>
      <c r="G668">
        <f t="shared" si="10"/>
        <v>18107.404992000003</v>
      </c>
    </row>
    <row r="669" spans="1:7" x14ac:dyDescent="0.25">
      <c r="A669" t="s">
        <v>3298</v>
      </c>
      <c r="B669" t="s">
        <v>3299</v>
      </c>
      <c r="C669" s="32" t="s">
        <v>4085</v>
      </c>
      <c r="D669" s="32" t="s">
        <v>4</v>
      </c>
      <c r="E669" s="52">
        <v>39315</v>
      </c>
      <c r="F669" s="55">
        <v>17784.48</v>
      </c>
      <c r="G669">
        <f t="shared" si="10"/>
        <v>9532.48128</v>
      </c>
    </row>
    <row r="670" spans="1:7" x14ac:dyDescent="0.25">
      <c r="A670" t="s">
        <v>3438</v>
      </c>
      <c r="B670" t="s">
        <v>3439</v>
      </c>
      <c r="C670" s="32" t="s">
        <v>4086</v>
      </c>
      <c r="D670" s="32" t="s">
        <v>10</v>
      </c>
      <c r="E670" s="52">
        <v>39318</v>
      </c>
      <c r="F670" s="55">
        <v>101415.20928000001</v>
      </c>
      <c r="G670">
        <f t="shared" si="10"/>
        <v>54358.55217408001</v>
      </c>
    </row>
    <row r="671" spans="1:7" x14ac:dyDescent="0.25">
      <c r="A671" t="s">
        <v>3369</v>
      </c>
      <c r="B671" t="s">
        <v>3370</v>
      </c>
      <c r="C671" s="32" t="s">
        <v>4087</v>
      </c>
      <c r="D671" s="32" t="s">
        <v>4</v>
      </c>
      <c r="E671" s="52">
        <v>39321</v>
      </c>
      <c r="F671" s="55">
        <v>46096</v>
      </c>
      <c r="G671">
        <f t="shared" si="10"/>
        <v>24707.456000000002</v>
      </c>
    </row>
    <row r="672" spans="1:7" x14ac:dyDescent="0.25">
      <c r="A672" t="s">
        <v>3420</v>
      </c>
      <c r="B672" t="s">
        <v>3421</v>
      </c>
      <c r="C672" s="32" t="s">
        <v>4088</v>
      </c>
      <c r="D672" s="32" t="s">
        <v>2</v>
      </c>
      <c r="E672" s="52">
        <v>39322</v>
      </c>
      <c r="F672" s="55">
        <v>112560</v>
      </c>
      <c r="G672">
        <f t="shared" si="10"/>
        <v>60332.160000000003</v>
      </c>
    </row>
    <row r="673" spans="1:7" x14ac:dyDescent="0.25">
      <c r="A673" t="s">
        <v>3420</v>
      </c>
      <c r="B673" t="s">
        <v>3421</v>
      </c>
      <c r="C673" s="32" t="s">
        <v>3919</v>
      </c>
      <c r="D673" s="32" t="s">
        <v>2</v>
      </c>
      <c r="E673" s="52">
        <v>39329</v>
      </c>
      <c r="F673" s="55">
        <v>123280.00000000001</v>
      </c>
      <c r="G673">
        <f t="shared" si="10"/>
        <v>66078.080000000016</v>
      </c>
    </row>
    <row r="674" spans="1:7" x14ac:dyDescent="0.25">
      <c r="A674" t="s">
        <v>3420</v>
      </c>
      <c r="B674" t="s">
        <v>3421</v>
      </c>
      <c r="C674" s="32" t="s">
        <v>3919</v>
      </c>
      <c r="D674" s="32" t="s">
        <v>2</v>
      </c>
      <c r="E674" s="52">
        <v>39329</v>
      </c>
      <c r="F674" s="55">
        <v>123280.00000000001</v>
      </c>
      <c r="G674">
        <f t="shared" si="10"/>
        <v>66078.080000000016</v>
      </c>
    </row>
    <row r="675" spans="1:7" x14ac:dyDescent="0.25">
      <c r="A675" t="s">
        <v>3438</v>
      </c>
      <c r="B675" t="s">
        <v>3439</v>
      </c>
      <c r="C675" s="32" t="s">
        <v>4011</v>
      </c>
      <c r="D675" s="32" t="s">
        <v>15</v>
      </c>
      <c r="E675" s="52">
        <v>39329</v>
      </c>
      <c r="F675" s="55">
        <v>75040</v>
      </c>
      <c r="G675">
        <f t="shared" si="10"/>
        <v>40221.440000000002</v>
      </c>
    </row>
    <row r="676" spans="1:7" x14ac:dyDescent="0.25">
      <c r="A676" t="s">
        <v>3420</v>
      </c>
      <c r="B676" t="s">
        <v>3421</v>
      </c>
      <c r="C676" s="32" t="s">
        <v>4072</v>
      </c>
      <c r="D676" s="32" t="s">
        <v>15</v>
      </c>
      <c r="E676" s="52">
        <v>39329</v>
      </c>
      <c r="F676" s="55">
        <v>128640.00000000001</v>
      </c>
      <c r="G676">
        <f t="shared" si="10"/>
        <v>68951.040000000008</v>
      </c>
    </row>
    <row r="677" spans="1:7" x14ac:dyDescent="0.25">
      <c r="A677" t="s">
        <v>3463</v>
      </c>
      <c r="B677" t="s">
        <v>3464</v>
      </c>
      <c r="C677" s="32" t="s">
        <v>3808</v>
      </c>
      <c r="D677" s="32" t="s">
        <v>29</v>
      </c>
      <c r="E677" s="52">
        <v>39335</v>
      </c>
      <c r="F677" s="55">
        <v>12537.04</v>
      </c>
      <c r="G677">
        <f t="shared" si="10"/>
        <v>6719.8534400000008</v>
      </c>
    </row>
    <row r="678" spans="1:7" x14ac:dyDescent="0.25">
      <c r="A678" t="s">
        <v>3465</v>
      </c>
      <c r="B678" t="s">
        <v>3466</v>
      </c>
      <c r="C678" s="32" t="s">
        <v>4089</v>
      </c>
      <c r="D678" s="32" t="s">
        <v>128</v>
      </c>
      <c r="E678" s="52">
        <v>39336</v>
      </c>
      <c r="F678" s="55">
        <v>49531.76</v>
      </c>
      <c r="G678">
        <f t="shared" si="10"/>
        <v>26549.023360000003</v>
      </c>
    </row>
    <row r="679" spans="1:7" x14ac:dyDescent="0.25">
      <c r="A679" t="s">
        <v>3467</v>
      </c>
      <c r="B679" t="s">
        <v>3441</v>
      </c>
      <c r="C679" s="32" t="s">
        <v>3861</v>
      </c>
      <c r="D679" s="32" t="s">
        <v>4</v>
      </c>
      <c r="E679" s="52">
        <v>39337</v>
      </c>
      <c r="F679" s="55">
        <v>17822</v>
      </c>
      <c r="G679">
        <f t="shared" si="10"/>
        <v>9552.5920000000006</v>
      </c>
    </row>
    <row r="680" spans="1:7" x14ac:dyDescent="0.25">
      <c r="A680" t="s">
        <v>3459</v>
      </c>
      <c r="B680" t="s">
        <v>3460</v>
      </c>
      <c r="C680" s="32" t="s">
        <v>3837</v>
      </c>
      <c r="D680" s="32" t="s">
        <v>79</v>
      </c>
      <c r="E680" s="52">
        <v>39339</v>
      </c>
      <c r="F680" s="55">
        <v>16187.2</v>
      </c>
      <c r="G680">
        <f t="shared" si="10"/>
        <v>8676.3392000000003</v>
      </c>
    </row>
    <row r="681" spans="1:7" x14ac:dyDescent="0.25">
      <c r="A681" t="s">
        <v>3468</v>
      </c>
      <c r="B681" t="s">
        <v>3469</v>
      </c>
      <c r="C681" s="32" t="s">
        <v>4090</v>
      </c>
      <c r="D681" s="32" t="s">
        <v>4</v>
      </c>
      <c r="E681" s="52">
        <v>39343</v>
      </c>
      <c r="F681" s="55">
        <v>47310.04</v>
      </c>
      <c r="G681">
        <f t="shared" si="10"/>
        <v>25358.18144</v>
      </c>
    </row>
    <row r="682" spans="1:7" x14ac:dyDescent="0.25">
      <c r="A682" t="s">
        <v>3440</v>
      </c>
      <c r="B682" t="s">
        <v>3441</v>
      </c>
      <c r="C682" s="32" t="s">
        <v>4091</v>
      </c>
      <c r="D682" s="32" t="s">
        <v>29</v>
      </c>
      <c r="E682" s="52">
        <v>39345</v>
      </c>
      <c r="F682" s="55">
        <v>17275.280000000002</v>
      </c>
      <c r="G682">
        <f t="shared" si="10"/>
        <v>9259.5500800000027</v>
      </c>
    </row>
    <row r="683" spans="1:7" x14ac:dyDescent="0.25">
      <c r="A683" t="s">
        <v>3451</v>
      </c>
      <c r="B683" t="s">
        <v>3452</v>
      </c>
      <c r="C683" s="32" t="s">
        <v>4077</v>
      </c>
      <c r="D683" s="32" t="s">
        <v>15</v>
      </c>
      <c r="E683" s="52">
        <v>39346</v>
      </c>
      <c r="F683" s="55">
        <v>60836</v>
      </c>
      <c r="G683">
        <f t="shared" si="10"/>
        <v>32608.096000000001</v>
      </c>
    </row>
    <row r="684" spans="1:7" x14ac:dyDescent="0.25">
      <c r="A684" t="s">
        <v>3420</v>
      </c>
      <c r="B684" t="s">
        <v>3421</v>
      </c>
      <c r="C684" s="32" t="s">
        <v>4036</v>
      </c>
      <c r="D684" s="32" t="s">
        <v>2</v>
      </c>
      <c r="E684" s="52">
        <v>39349</v>
      </c>
      <c r="F684" s="55">
        <v>123280.00000000001</v>
      </c>
      <c r="G684">
        <f t="shared" si="10"/>
        <v>66078.080000000016</v>
      </c>
    </row>
    <row r="685" spans="1:7" x14ac:dyDescent="0.25">
      <c r="A685" t="s">
        <v>3470</v>
      </c>
      <c r="B685" t="s">
        <v>3471</v>
      </c>
      <c r="C685" s="32" t="s">
        <v>4011</v>
      </c>
      <c r="D685" s="32" t="s">
        <v>15</v>
      </c>
      <c r="E685" s="52">
        <v>39350</v>
      </c>
      <c r="F685" s="55">
        <v>93455.888000000006</v>
      </c>
      <c r="G685">
        <f t="shared" si="10"/>
        <v>50092.355968000003</v>
      </c>
    </row>
    <row r="686" spans="1:7" x14ac:dyDescent="0.25">
      <c r="A686" t="s">
        <v>3444</v>
      </c>
      <c r="B686" t="s">
        <v>3288</v>
      </c>
      <c r="C686" s="32" t="s">
        <v>4092</v>
      </c>
      <c r="D686" s="32" t="s">
        <v>29</v>
      </c>
      <c r="E686" s="52">
        <v>39356</v>
      </c>
      <c r="F686" s="55">
        <v>12542.400000000001</v>
      </c>
      <c r="G686">
        <f t="shared" si="10"/>
        <v>6722.7264000000014</v>
      </c>
    </row>
    <row r="687" spans="1:7" x14ac:dyDescent="0.25">
      <c r="A687" t="s">
        <v>3369</v>
      </c>
      <c r="B687" t="s">
        <v>3370</v>
      </c>
      <c r="C687" s="32" t="s">
        <v>4093</v>
      </c>
      <c r="D687" s="32" t="s">
        <v>2</v>
      </c>
      <c r="E687" s="52">
        <v>39356</v>
      </c>
      <c r="F687" s="55">
        <v>40200</v>
      </c>
      <c r="G687">
        <f t="shared" si="10"/>
        <v>21547.200000000001</v>
      </c>
    </row>
    <row r="688" spans="1:7" x14ac:dyDescent="0.25">
      <c r="A688" t="s">
        <v>3394</v>
      </c>
      <c r="B688" t="s">
        <v>3395</v>
      </c>
      <c r="C688" s="32" t="s">
        <v>3867</v>
      </c>
      <c r="D688" s="32" t="s">
        <v>2</v>
      </c>
      <c r="E688" s="52">
        <v>39356</v>
      </c>
      <c r="F688" s="55">
        <v>29272.032000000003</v>
      </c>
      <c r="G688">
        <f t="shared" si="10"/>
        <v>15689.809152000002</v>
      </c>
    </row>
    <row r="689" spans="1:7" x14ac:dyDescent="0.25">
      <c r="A689" t="s">
        <v>3369</v>
      </c>
      <c r="B689" t="s">
        <v>3370</v>
      </c>
      <c r="C689" s="32" t="s">
        <v>4093</v>
      </c>
      <c r="D689" s="32" t="s">
        <v>2</v>
      </c>
      <c r="E689" s="52">
        <v>39359</v>
      </c>
      <c r="F689" s="55">
        <v>40200</v>
      </c>
      <c r="G689">
        <f t="shared" si="10"/>
        <v>21547.200000000001</v>
      </c>
    </row>
    <row r="690" spans="1:7" x14ac:dyDescent="0.25">
      <c r="A690" t="s">
        <v>3420</v>
      </c>
      <c r="B690" t="s">
        <v>3421</v>
      </c>
      <c r="C690" s="32" t="s">
        <v>4036</v>
      </c>
      <c r="D690" s="32" t="s">
        <v>2</v>
      </c>
      <c r="E690" s="52">
        <v>39360</v>
      </c>
      <c r="F690" s="55">
        <v>123280.00000000001</v>
      </c>
      <c r="G690">
        <f t="shared" si="10"/>
        <v>66078.080000000016</v>
      </c>
    </row>
    <row r="691" spans="1:7" x14ac:dyDescent="0.25">
      <c r="A691" t="s">
        <v>3420</v>
      </c>
      <c r="B691" t="s">
        <v>3421</v>
      </c>
      <c r="C691" s="32" t="s">
        <v>4036</v>
      </c>
      <c r="D691" s="32" t="s">
        <v>2</v>
      </c>
      <c r="E691" s="52">
        <v>39360</v>
      </c>
      <c r="F691" s="55">
        <v>123280.00000000001</v>
      </c>
      <c r="G691">
        <f t="shared" si="10"/>
        <v>66078.080000000016</v>
      </c>
    </row>
    <row r="692" spans="1:7" x14ac:dyDescent="0.25">
      <c r="A692" t="s">
        <v>3472</v>
      </c>
      <c r="B692" t="s">
        <v>3473</v>
      </c>
      <c r="C692" s="32" t="s">
        <v>4094</v>
      </c>
      <c r="D692" s="32" t="s">
        <v>79</v>
      </c>
      <c r="E692" s="52">
        <v>39365</v>
      </c>
      <c r="F692" s="55">
        <v>3216</v>
      </c>
      <c r="G692">
        <f t="shared" si="10"/>
        <v>1723.7760000000001</v>
      </c>
    </row>
    <row r="693" spans="1:7" x14ac:dyDescent="0.25">
      <c r="A693" t="s">
        <v>3440</v>
      </c>
      <c r="B693" t="s">
        <v>3441</v>
      </c>
      <c r="C693" s="32" t="s">
        <v>4095</v>
      </c>
      <c r="D693" s="32" t="s">
        <v>2</v>
      </c>
      <c r="E693" s="52">
        <v>39365</v>
      </c>
      <c r="F693" s="55">
        <v>16080.000000000002</v>
      </c>
      <c r="G693">
        <f t="shared" si="10"/>
        <v>8618.880000000001</v>
      </c>
    </row>
    <row r="694" spans="1:7" x14ac:dyDescent="0.25">
      <c r="A694" t="s">
        <v>3445</v>
      </c>
      <c r="B694" t="s">
        <v>3446</v>
      </c>
      <c r="C694" s="32" t="s">
        <v>4096</v>
      </c>
      <c r="D694" s="32" t="s">
        <v>55</v>
      </c>
      <c r="E694" s="52">
        <v>39366</v>
      </c>
      <c r="F694" s="55">
        <v>12547.76</v>
      </c>
      <c r="G694">
        <f t="shared" si="10"/>
        <v>6725.5993600000002</v>
      </c>
    </row>
    <row r="695" spans="1:7" x14ac:dyDescent="0.25">
      <c r="A695" t="s">
        <v>3442</v>
      </c>
      <c r="B695" t="s">
        <v>3443</v>
      </c>
      <c r="C695" s="32" t="s">
        <v>4097</v>
      </c>
      <c r="D695" s="32" t="s">
        <v>10</v>
      </c>
      <c r="E695" s="52">
        <v>39373</v>
      </c>
      <c r="F695" s="55">
        <v>26800</v>
      </c>
      <c r="G695">
        <f t="shared" si="10"/>
        <v>14364.800000000001</v>
      </c>
    </row>
    <row r="696" spans="1:7" x14ac:dyDescent="0.25">
      <c r="A696" t="s">
        <v>3420</v>
      </c>
      <c r="B696" t="s">
        <v>3421</v>
      </c>
      <c r="C696" s="32" t="s">
        <v>3813</v>
      </c>
      <c r="D696" s="32" t="s">
        <v>10</v>
      </c>
      <c r="E696" s="52">
        <v>39374</v>
      </c>
      <c r="F696" s="55">
        <v>14411.7</v>
      </c>
      <c r="G696">
        <f t="shared" si="10"/>
        <v>7724.6712000000007</v>
      </c>
    </row>
    <row r="697" spans="1:7" x14ac:dyDescent="0.25">
      <c r="A697" t="s">
        <v>3420</v>
      </c>
      <c r="B697" t="s">
        <v>3421</v>
      </c>
      <c r="C697" s="32" t="s">
        <v>3813</v>
      </c>
      <c r="D697" s="32" t="s">
        <v>10</v>
      </c>
      <c r="E697" s="52">
        <v>39374</v>
      </c>
      <c r="F697" s="55">
        <v>14411.7</v>
      </c>
      <c r="G697">
        <f t="shared" si="10"/>
        <v>7724.6712000000007</v>
      </c>
    </row>
    <row r="698" spans="1:7" x14ac:dyDescent="0.25">
      <c r="A698" t="s">
        <v>3444</v>
      </c>
      <c r="B698" t="s">
        <v>3288</v>
      </c>
      <c r="C698" s="32" t="s">
        <v>3902</v>
      </c>
      <c r="D698" s="32" t="s">
        <v>55</v>
      </c>
      <c r="E698" s="52">
        <v>39386</v>
      </c>
      <c r="F698" s="55">
        <v>8040.0000000000009</v>
      </c>
      <c r="G698">
        <f t="shared" si="10"/>
        <v>4309.4400000000005</v>
      </c>
    </row>
    <row r="699" spans="1:7" x14ac:dyDescent="0.25">
      <c r="A699" t="s">
        <v>3369</v>
      </c>
      <c r="B699" t="s">
        <v>3370</v>
      </c>
      <c r="C699" s="32" t="s">
        <v>4098</v>
      </c>
      <c r="D699" s="32" t="s">
        <v>2</v>
      </c>
      <c r="E699" s="52">
        <v>39386</v>
      </c>
      <c r="F699" s="55">
        <v>38592</v>
      </c>
      <c r="G699">
        <f t="shared" si="10"/>
        <v>20685.312000000002</v>
      </c>
    </row>
    <row r="700" spans="1:7" x14ac:dyDescent="0.25">
      <c r="A700" t="s">
        <v>3444</v>
      </c>
      <c r="B700" t="s">
        <v>3288</v>
      </c>
      <c r="C700" s="32" t="s">
        <v>4099</v>
      </c>
      <c r="D700" s="32" t="s">
        <v>2</v>
      </c>
      <c r="E700" s="52">
        <v>39387</v>
      </c>
      <c r="F700" s="55">
        <v>15484.504000000001</v>
      </c>
      <c r="G700">
        <f t="shared" si="10"/>
        <v>8299.694144000001</v>
      </c>
    </row>
    <row r="701" spans="1:7" x14ac:dyDescent="0.25">
      <c r="A701" t="s">
        <v>3377</v>
      </c>
      <c r="B701" t="s">
        <v>3378</v>
      </c>
      <c r="C701" s="32" t="s">
        <v>4099</v>
      </c>
      <c r="D701" s="32" t="s">
        <v>2</v>
      </c>
      <c r="E701" s="52">
        <v>39387</v>
      </c>
      <c r="F701" s="55">
        <v>18340.848000000002</v>
      </c>
      <c r="G701">
        <f t="shared" si="10"/>
        <v>9830.6945280000018</v>
      </c>
    </row>
    <row r="702" spans="1:7" x14ac:dyDescent="0.25">
      <c r="A702" t="s">
        <v>3262</v>
      </c>
      <c r="B702" t="s">
        <v>3263</v>
      </c>
      <c r="C702" s="32" t="s">
        <v>3808</v>
      </c>
      <c r="D702" s="32" t="s">
        <v>29</v>
      </c>
      <c r="E702" s="52">
        <v>39392</v>
      </c>
      <c r="F702" s="55">
        <v>5360</v>
      </c>
      <c r="G702">
        <f t="shared" si="10"/>
        <v>2872.96</v>
      </c>
    </row>
    <row r="703" spans="1:7" x14ac:dyDescent="0.25">
      <c r="A703" t="s">
        <v>3459</v>
      </c>
      <c r="B703" t="s">
        <v>3460</v>
      </c>
      <c r="C703" s="32" t="s">
        <v>4100</v>
      </c>
      <c r="D703" s="32" t="s">
        <v>131</v>
      </c>
      <c r="E703" s="52">
        <v>39392</v>
      </c>
      <c r="F703" s="55">
        <v>18760</v>
      </c>
      <c r="G703">
        <f t="shared" si="10"/>
        <v>10055.36</v>
      </c>
    </row>
    <row r="704" spans="1:7" x14ac:dyDescent="0.25">
      <c r="A704" t="s">
        <v>3394</v>
      </c>
      <c r="B704" t="s">
        <v>3395</v>
      </c>
      <c r="C704" s="32" t="s">
        <v>3808</v>
      </c>
      <c r="D704" s="32" t="s">
        <v>29</v>
      </c>
      <c r="E704" s="52">
        <v>39392</v>
      </c>
      <c r="F704" s="55">
        <v>22833.600000000002</v>
      </c>
      <c r="G704">
        <f t="shared" si="10"/>
        <v>12238.809600000002</v>
      </c>
    </row>
    <row r="705" spans="1:7" x14ac:dyDescent="0.25">
      <c r="A705" t="s">
        <v>3432</v>
      </c>
      <c r="B705" t="s">
        <v>3433</v>
      </c>
      <c r="C705" s="32" t="s">
        <v>3808</v>
      </c>
      <c r="D705" s="32" t="s">
        <v>29</v>
      </c>
      <c r="E705" s="52">
        <v>39395</v>
      </c>
      <c r="F705" s="55">
        <v>86054.8</v>
      </c>
      <c r="G705">
        <f t="shared" si="10"/>
        <v>46125.372800000005</v>
      </c>
    </row>
    <row r="706" spans="1:7" x14ac:dyDescent="0.25">
      <c r="A706" t="s">
        <v>3474</v>
      </c>
      <c r="B706" t="s">
        <v>3475</v>
      </c>
      <c r="C706" s="32" t="s">
        <v>4101</v>
      </c>
      <c r="D706" s="32" t="s">
        <v>10</v>
      </c>
      <c r="E706" s="52">
        <v>39399</v>
      </c>
      <c r="F706" s="55">
        <v>35376</v>
      </c>
      <c r="G706">
        <f t="shared" si="10"/>
        <v>18961.536</v>
      </c>
    </row>
    <row r="707" spans="1:7" x14ac:dyDescent="0.25">
      <c r="A707" t="s">
        <v>3420</v>
      </c>
      <c r="B707" t="s">
        <v>3421</v>
      </c>
      <c r="C707" s="32" t="s">
        <v>4036</v>
      </c>
      <c r="D707" s="32" t="s">
        <v>2</v>
      </c>
      <c r="E707" s="52">
        <v>39399</v>
      </c>
      <c r="F707" s="55">
        <v>123280.00000000001</v>
      </c>
      <c r="G707">
        <f t="shared" ref="G707:G770" si="11">F707*0.536</f>
        <v>66078.080000000016</v>
      </c>
    </row>
    <row r="708" spans="1:7" x14ac:dyDescent="0.25">
      <c r="A708" t="s">
        <v>3420</v>
      </c>
      <c r="B708" t="s">
        <v>3421</v>
      </c>
      <c r="C708" s="32" t="s">
        <v>4036</v>
      </c>
      <c r="D708" s="32" t="s">
        <v>2</v>
      </c>
      <c r="E708" s="52">
        <v>39399</v>
      </c>
      <c r="F708" s="55">
        <v>123280.00000000001</v>
      </c>
      <c r="G708">
        <f t="shared" si="11"/>
        <v>66078.080000000016</v>
      </c>
    </row>
    <row r="709" spans="1:7" x14ac:dyDescent="0.25">
      <c r="A709" t="s">
        <v>3445</v>
      </c>
      <c r="B709" t="s">
        <v>3446</v>
      </c>
      <c r="C709" s="32" t="s">
        <v>4102</v>
      </c>
      <c r="D709" s="32" t="s">
        <v>79</v>
      </c>
      <c r="E709" s="52">
        <v>39405</v>
      </c>
      <c r="F709" s="55">
        <v>13419.832</v>
      </c>
      <c r="G709">
        <f t="shared" si="11"/>
        <v>7193.0299520000008</v>
      </c>
    </row>
    <row r="710" spans="1:7" x14ac:dyDescent="0.25">
      <c r="A710" t="s">
        <v>3470</v>
      </c>
      <c r="B710" t="s">
        <v>3471</v>
      </c>
      <c r="C710" s="32" t="s">
        <v>4103</v>
      </c>
      <c r="D710" s="32" t="s">
        <v>29</v>
      </c>
      <c r="E710" s="52">
        <v>39405</v>
      </c>
      <c r="F710" s="55">
        <v>83080</v>
      </c>
      <c r="G710">
        <f t="shared" si="11"/>
        <v>44530.880000000005</v>
      </c>
    </row>
    <row r="711" spans="1:7" x14ac:dyDescent="0.25">
      <c r="A711" t="s">
        <v>3394</v>
      </c>
      <c r="B711" t="s">
        <v>3395</v>
      </c>
      <c r="C711" s="32" t="s">
        <v>4104</v>
      </c>
      <c r="D711" s="32" t="s">
        <v>4</v>
      </c>
      <c r="E711" s="52">
        <v>39405</v>
      </c>
      <c r="F711" s="55">
        <v>26800</v>
      </c>
      <c r="G711">
        <f t="shared" si="11"/>
        <v>14364.800000000001</v>
      </c>
    </row>
    <row r="712" spans="1:7" x14ac:dyDescent="0.25">
      <c r="A712" t="s">
        <v>3297</v>
      </c>
      <c r="B712" t="s">
        <v>3157</v>
      </c>
      <c r="C712" s="32" t="s">
        <v>4105</v>
      </c>
      <c r="D712" s="32" t="s">
        <v>77</v>
      </c>
      <c r="E712" s="52">
        <v>39412</v>
      </c>
      <c r="F712" s="55">
        <v>8844</v>
      </c>
      <c r="G712">
        <f t="shared" si="11"/>
        <v>4740.384</v>
      </c>
    </row>
    <row r="713" spans="1:7" x14ac:dyDescent="0.25">
      <c r="A713" t="s">
        <v>3430</v>
      </c>
      <c r="B713" t="s">
        <v>3431</v>
      </c>
      <c r="C713" s="32" t="s">
        <v>3926</v>
      </c>
      <c r="D713" s="32" t="s">
        <v>15</v>
      </c>
      <c r="E713" s="52">
        <v>39415</v>
      </c>
      <c r="F713" s="55">
        <v>34840</v>
      </c>
      <c r="G713">
        <f t="shared" si="11"/>
        <v>18674.240000000002</v>
      </c>
    </row>
    <row r="714" spans="1:7" x14ac:dyDescent="0.25">
      <c r="A714" t="s">
        <v>3377</v>
      </c>
      <c r="B714" t="s">
        <v>3378</v>
      </c>
      <c r="C714" s="32" t="s">
        <v>4061</v>
      </c>
      <c r="D714" s="32" t="s">
        <v>55</v>
      </c>
      <c r="E714" s="52">
        <v>39420</v>
      </c>
      <c r="F714" s="55">
        <v>18995.84</v>
      </c>
      <c r="G714">
        <f t="shared" si="11"/>
        <v>10181.77024</v>
      </c>
    </row>
    <row r="715" spans="1:7" x14ac:dyDescent="0.25">
      <c r="A715" t="s">
        <v>3394</v>
      </c>
      <c r="B715" t="s">
        <v>3395</v>
      </c>
      <c r="C715" s="32" t="s">
        <v>3867</v>
      </c>
      <c r="D715" s="32" t="s">
        <v>2</v>
      </c>
      <c r="E715" s="52">
        <v>39421</v>
      </c>
      <c r="F715" s="55">
        <v>29272.032000000003</v>
      </c>
      <c r="G715">
        <f t="shared" si="11"/>
        <v>15689.809152000002</v>
      </c>
    </row>
    <row r="716" spans="1:7" x14ac:dyDescent="0.25">
      <c r="A716" t="s">
        <v>3369</v>
      </c>
      <c r="B716" t="s">
        <v>3370</v>
      </c>
      <c r="C716" s="32" t="s">
        <v>4042</v>
      </c>
      <c r="D716" s="32" t="s">
        <v>79</v>
      </c>
      <c r="E716" s="52">
        <v>39427</v>
      </c>
      <c r="F716" s="55">
        <v>37262.720000000001</v>
      </c>
      <c r="G716">
        <f t="shared" si="11"/>
        <v>19972.817920000001</v>
      </c>
    </row>
    <row r="717" spans="1:7" x14ac:dyDescent="0.25">
      <c r="A717" t="s">
        <v>3369</v>
      </c>
      <c r="B717" t="s">
        <v>3370</v>
      </c>
      <c r="C717" s="32" t="s">
        <v>4106</v>
      </c>
      <c r="D717" s="32" t="s">
        <v>79</v>
      </c>
      <c r="E717" s="52">
        <v>39430</v>
      </c>
      <c r="F717" s="55">
        <v>46578.400000000001</v>
      </c>
      <c r="G717">
        <f t="shared" si="11"/>
        <v>24966.022400000002</v>
      </c>
    </row>
    <row r="718" spans="1:7" x14ac:dyDescent="0.25">
      <c r="A718" t="s">
        <v>3476</v>
      </c>
      <c r="B718" t="s">
        <v>3477</v>
      </c>
      <c r="C718" s="32" t="s">
        <v>4103</v>
      </c>
      <c r="D718" s="32" t="s">
        <v>29</v>
      </c>
      <c r="E718" s="52">
        <v>39434</v>
      </c>
      <c r="F718" s="55">
        <v>83080</v>
      </c>
      <c r="G718">
        <f t="shared" si="11"/>
        <v>44530.880000000005</v>
      </c>
    </row>
    <row r="719" spans="1:7" x14ac:dyDescent="0.25">
      <c r="A719" t="s">
        <v>3444</v>
      </c>
      <c r="B719" t="s">
        <v>3288</v>
      </c>
      <c r="C719" s="32" t="s">
        <v>3839</v>
      </c>
      <c r="D719" s="32" t="s">
        <v>2</v>
      </c>
      <c r="E719" s="52">
        <v>39435</v>
      </c>
      <c r="F719" s="55">
        <v>16401.600000000002</v>
      </c>
      <c r="G719">
        <f t="shared" si="11"/>
        <v>8791.2576000000008</v>
      </c>
    </row>
    <row r="720" spans="1:7" x14ac:dyDescent="0.25">
      <c r="A720" t="s">
        <v>3459</v>
      </c>
      <c r="B720" t="s">
        <v>3460</v>
      </c>
      <c r="C720" s="32" t="s">
        <v>4053</v>
      </c>
      <c r="D720" s="32" t="s">
        <v>4</v>
      </c>
      <c r="E720" s="52">
        <v>39435</v>
      </c>
      <c r="F720" s="55">
        <v>20217.920000000002</v>
      </c>
      <c r="G720">
        <f t="shared" si="11"/>
        <v>10836.805120000001</v>
      </c>
    </row>
    <row r="721" spans="1:7" x14ac:dyDescent="0.25">
      <c r="A721" t="s">
        <v>3444</v>
      </c>
      <c r="B721" t="s">
        <v>3288</v>
      </c>
      <c r="C721" s="32" t="s">
        <v>3808</v>
      </c>
      <c r="D721" s="32" t="s">
        <v>29</v>
      </c>
      <c r="E721" s="52">
        <v>39436</v>
      </c>
      <c r="F721" s="55">
        <v>12546.152</v>
      </c>
      <c r="G721">
        <f t="shared" si="11"/>
        <v>6724.7374720000007</v>
      </c>
    </row>
    <row r="722" spans="1:7" x14ac:dyDescent="0.25">
      <c r="A722" t="s">
        <v>3432</v>
      </c>
      <c r="B722" t="s">
        <v>3433</v>
      </c>
      <c r="C722" s="32" t="s">
        <v>4033</v>
      </c>
      <c r="D722" s="32" t="s">
        <v>2</v>
      </c>
      <c r="E722" s="52">
        <v>39436</v>
      </c>
      <c r="F722" s="55">
        <v>53600</v>
      </c>
      <c r="G722">
        <f t="shared" si="11"/>
        <v>28729.600000000002</v>
      </c>
    </row>
    <row r="723" spans="1:7" x14ac:dyDescent="0.25">
      <c r="A723" t="s">
        <v>3442</v>
      </c>
      <c r="B723" t="s">
        <v>3443</v>
      </c>
      <c r="C723" s="32" t="s">
        <v>3808</v>
      </c>
      <c r="D723" s="32" t="s">
        <v>29</v>
      </c>
      <c r="E723" s="52">
        <v>39436</v>
      </c>
      <c r="F723" s="55">
        <v>26692.800000000003</v>
      </c>
      <c r="G723">
        <f t="shared" si="11"/>
        <v>14307.340800000002</v>
      </c>
    </row>
    <row r="724" spans="1:7" x14ac:dyDescent="0.25">
      <c r="A724" t="s">
        <v>3444</v>
      </c>
      <c r="B724" t="s">
        <v>3288</v>
      </c>
      <c r="C724" s="32" t="s">
        <v>4107</v>
      </c>
      <c r="D724" s="32" t="s">
        <v>55</v>
      </c>
      <c r="E724" s="52">
        <v>39444</v>
      </c>
      <c r="F724" s="55">
        <v>6346.2400000000007</v>
      </c>
      <c r="G724">
        <f t="shared" si="11"/>
        <v>3401.5846400000005</v>
      </c>
    </row>
    <row r="725" spans="1:7" x14ac:dyDescent="0.25">
      <c r="A725" t="s">
        <v>3478</v>
      </c>
      <c r="B725" t="s">
        <v>3479</v>
      </c>
      <c r="C725" s="32" t="s">
        <v>4108</v>
      </c>
      <c r="D725" s="32" t="s">
        <v>55</v>
      </c>
      <c r="E725" s="52">
        <v>39454</v>
      </c>
      <c r="F725" s="55">
        <v>12547.76</v>
      </c>
      <c r="G725">
        <f t="shared" si="11"/>
        <v>6725.5993600000002</v>
      </c>
    </row>
    <row r="726" spans="1:7" x14ac:dyDescent="0.25">
      <c r="A726" t="s">
        <v>3478</v>
      </c>
      <c r="B726" t="s">
        <v>3479</v>
      </c>
      <c r="C726" s="32" t="s">
        <v>3902</v>
      </c>
      <c r="D726" s="32" t="s">
        <v>55</v>
      </c>
      <c r="E726" s="52">
        <v>39454</v>
      </c>
      <c r="F726" s="55">
        <v>10038.208000000001</v>
      </c>
      <c r="G726">
        <f t="shared" si="11"/>
        <v>5380.4794880000009</v>
      </c>
    </row>
    <row r="727" spans="1:7" x14ac:dyDescent="0.25">
      <c r="A727" t="s">
        <v>3388</v>
      </c>
      <c r="B727" t="s">
        <v>3389</v>
      </c>
      <c r="C727" s="32" t="s">
        <v>4109</v>
      </c>
      <c r="D727" s="32" t="s">
        <v>4</v>
      </c>
      <c r="E727" s="52">
        <v>39456</v>
      </c>
      <c r="F727" s="55">
        <v>11256</v>
      </c>
      <c r="G727">
        <f t="shared" si="11"/>
        <v>6033.2160000000003</v>
      </c>
    </row>
    <row r="728" spans="1:7" x14ac:dyDescent="0.25">
      <c r="A728" t="s">
        <v>3480</v>
      </c>
      <c r="B728" t="s">
        <v>3481</v>
      </c>
      <c r="C728" s="32" t="s">
        <v>4110</v>
      </c>
      <c r="D728" s="32" t="s">
        <v>4</v>
      </c>
      <c r="E728" s="52">
        <v>39464</v>
      </c>
      <c r="F728" s="55">
        <v>18651.728000000003</v>
      </c>
      <c r="G728">
        <f t="shared" si="11"/>
        <v>9997.3262080000022</v>
      </c>
    </row>
    <row r="729" spans="1:7" x14ac:dyDescent="0.25">
      <c r="A729" t="s">
        <v>3478</v>
      </c>
      <c r="B729" t="s">
        <v>3479</v>
      </c>
      <c r="C729" s="32" t="s">
        <v>3993</v>
      </c>
      <c r="D729" s="32" t="s">
        <v>2</v>
      </c>
      <c r="E729" s="52">
        <v>39478</v>
      </c>
      <c r="F729" s="55">
        <v>10720</v>
      </c>
      <c r="G729">
        <f t="shared" si="11"/>
        <v>5745.92</v>
      </c>
    </row>
    <row r="730" spans="1:7" x14ac:dyDescent="0.25">
      <c r="A730" t="s">
        <v>3444</v>
      </c>
      <c r="B730" t="s">
        <v>3288</v>
      </c>
      <c r="C730" s="32" t="s">
        <v>3808</v>
      </c>
      <c r="D730" s="32" t="s">
        <v>29</v>
      </c>
      <c r="E730" s="52">
        <v>39479</v>
      </c>
      <c r="F730" s="55">
        <v>14209.574400000001</v>
      </c>
      <c r="G730">
        <f t="shared" si="11"/>
        <v>7616.3318784000012</v>
      </c>
    </row>
    <row r="731" spans="1:7" x14ac:dyDescent="0.25">
      <c r="A731" t="s">
        <v>3442</v>
      </c>
      <c r="B731" t="s">
        <v>3443</v>
      </c>
      <c r="C731" s="32" t="s">
        <v>3861</v>
      </c>
      <c r="D731" s="32" t="s">
        <v>4</v>
      </c>
      <c r="E731" s="52">
        <v>39479</v>
      </c>
      <c r="F731" s="55">
        <v>28299.728000000003</v>
      </c>
      <c r="G731">
        <f t="shared" si="11"/>
        <v>15168.654208000002</v>
      </c>
    </row>
    <row r="732" spans="1:7" x14ac:dyDescent="0.25">
      <c r="A732" t="s">
        <v>3468</v>
      </c>
      <c r="B732" t="s">
        <v>3469</v>
      </c>
      <c r="C732" s="32" t="s">
        <v>3861</v>
      </c>
      <c r="D732" s="32" t="s">
        <v>4</v>
      </c>
      <c r="E732" s="52">
        <v>39479</v>
      </c>
      <c r="F732" s="55">
        <v>37947.728000000003</v>
      </c>
      <c r="G732">
        <f t="shared" si="11"/>
        <v>20339.982208000001</v>
      </c>
    </row>
    <row r="733" spans="1:7" x14ac:dyDescent="0.25">
      <c r="A733" t="s">
        <v>3369</v>
      </c>
      <c r="B733" t="s">
        <v>3370</v>
      </c>
      <c r="C733" s="32" t="s">
        <v>3808</v>
      </c>
      <c r="D733" s="32" t="s">
        <v>29</v>
      </c>
      <c r="E733" s="52">
        <v>39493</v>
      </c>
      <c r="F733" s="55">
        <v>37259.504000000001</v>
      </c>
      <c r="G733">
        <f t="shared" si="11"/>
        <v>19971.094144000002</v>
      </c>
    </row>
    <row r="734" spans="1:7" x14ac:dyDescent="0.25">
      <c r="A734" t="s">
        <v>3459</v>
      </c>
      <c r="B734" t="s">
        <v>3460</v>
      </c>
      <c r="C734" s="32" t="s">
        <v>4019</v>
      </c>
      <c r="D734" s="32" t="s">
        <v>48</v>
      </c>
      <c r="E734" s="52">
        <v>39498</v>
      </c>
      <c r="F734" s="55">
        <v>20368</v>
      </c>
      <c r="G734">
        <f t="shared" si="11"/>
        <v>10917.248000000001</v>
      </c>
    </row>
    <row r="735" spans="1:7" x14ac:dyDescent="0.25">
      <c r="A735" t="s">
        <v>3461</v>
      </c>
      <c r="B735" t="s">
        <v>3462</v>
      </c>
      <c r="C735" s="32" t="s">
        <v>3829</v>
      </c>
      <c r="D735" s="32" t="s">
        <v>1</v>
      </c>
      <c r="E735" s="52">
        <v>39507</v>
      </c>
      <c r="F735" s="55">
        <v>33782.472000000002</v>
      </c>
      <c r="G735">
        <f t="shared" si="11"/>
        <v>18107.404992000003</v>
      </c>
    </row>
    <row r="736" spans="1:7" x14ac:dyDescent="0.25">
      <c r="A736" t="s">
        <v>3432</v>
      </c>
      <c r="B736" t="s">
        <v>3433</v>
      </c>
      <c r="C736" s="32" t="s">
        <v>4044</v>
      </c>
      <c r="D736" s="32" t="s">
        <v>15</v>
      </c>
      <c r="E736" s="52">
        <v>39507</v>
      </c>
      <c r="F736" s="55">
        <v>69412</v>
      </c>
      <c r="G736">
        <f t="shared" si="11"/>
        <v>37204.832000000002</v>
      </c>
    </row>
    <row r="737" spans="1:7" x14ac:dyDescent="0.25">
      <c r="A737" t="s">
        <v>3444</v>
      </c>
      <c r="B737" t="s">
        <v>3288</v>
      </c>
      <c r="C737" s="32" t="s">
        <v>4111</v>
      </c>
      <c r="D737" s="32" t="s">
        <v>2</v>
      </c>
      <c r="E737" s="52">
        <v>39513</v>
      </c>
      <c r="F737" s="55">
        <v>8014.2720000000008</v>
      </c>
      <c r="G737">
        <f t="shared" si="11"/>
        <v>4295.6497920000011</v>
      </c>
    </row>
    <row r="738" spans="1:7" x14ac:dyDescent="0.25">
      <c r="A738" t="s">
        <v>3373</v>
      </c>
      <c r="B738" t="s">
        <v>3374</v>
      </c>
      <c r="C738" s="32" t="s">
        <v>4111</v>
      </c>
      <c r="D738" s="32" t="s">
        <v>2</v>
      </c>
      <c r="E738" s="52">
        <v>39513</v>
      </c>
      <c r="F738" s="55">
        <v>15308.160000000002</v>
      </c>
      <c r="G738">
        <f t="shared" si="11"/>
        <v>8205.1737600000015</v>
      </c>
    </row>
    <row r="739" spans="1:7" x14ac:dyDescent="0.25">
      <c r="A739" t="s">
        <v>3394</v>
      </c>
      <c r="B739" t="s">
        <v>3395</v>
      </c>
      <c r="C739" s="32" t="s">
        <v>4111</v>
      </c>
      <c r="D739" s="32" t="s">
        <v>2</v>
      </c>
      <c r="E739" s="52">
        <v>39513</v>
      </c>
      <c r="F739" s="55">
        <v>20891.136000000002</v>
      </c>
      <c r="G739">
        <f t="shared" si="11"/>
        <v>11197.648896000002</v>
      </c>
    </row>
    <row r="740" spans="1:7" x14ac:dyDescent="0.25">
      <c r="A740" t="s">
        <v>3420</v>
      </c>
      <c r="B740" t="s">
        <v>3421</v>
      </c>
      <c r="C740" s="32" t="s">
        <v>3946</v>
      </c>
      <c r="D740" s="32" t="s">
        <v>2</v>
      </c>
      <c r="E740" s="52">
        <v>39514</v>
      </c>
      <c r="F740" s="55">
        <v>96480</v>
      </c>
      <c r="G740">
        <f t="shared" si="11"/>
        <v>51713.280000000006</v>
      </c>
    </row>
    <row r="741" spans="1:7" x14ac:dyDescent="0.25">
      <c r="A741" t="s">
        <v>3420</v>
      </c>
      <c r="B741" t="s">
        <v>3421</v>
      </c>
      <c r="C741" s="32" t="s">
        <v>3946</v>
      </c>
      <c r="D741" s="32" t="s">
        <v>2</v>
      </c>
      <c r="E741" s="52">
        <v>39514</v>
      </c>
      <c r="F741" s="55">
        <v>96480</v>
      </c>
      <c r="G741">
        <f t="shared" si="11"/>
        <v>51713.280000000006</v>
      </c>
    </row>
    <row r="742" spans="1:7" x14ac:dyDescent="0.25">
      <c r="A742" t="s">
        <v>3420</v>
      </c>
      <c r="B742" t="s">
        <v>3421</v>
      </c>
      <c r="C742" s="32" t="s">
        <v>3946</v>
      </c>
      <c r="D742" s="32" t="s">
        <v>2</v>
      </c>
      <c r="E742" s="52">
        <v>39514</v>
      </c>
      <c r="F742" s="55">
        <v>96480</v>
      </c>
      <c r="G742">
        <f t="shared" si="11"/>
        <v>51713.280000000006</v>
      </c>
    </row>
    <row r="743" spans="1:7" x14ac:dyDescent="0.25">
      <c r="A743" t="s">
        <v>3459</v>
      </c>
      <c r="B743" t="s">
        <v>3460</v>
      </c>
      <c r="C743" s="32" t="s">
        <v>3837</v>
      </c>
      <c r="D743" s="32" t="s">
        <v>79</v>
      </c>
      <c r="E743" s="52">
        <v>39518</v>
      </c>
      <c r="F743" s="55">
        <v>18884.352000000003</v>
      </c>
      <c r="G743">
        <f t="shared" si="11"/>
        <v>10122.012672000003</v>
      </c>
    </row>
    <row r="744" spans="1:7" x14ac:dyDescent="0.25">
      <c r="A744" t="s">
        <v>3420</v>
      </c>
      <c r="B744" t="s">
        <v>3421</v>
      </c>
      <c r="C744" s="32" t="s">
        <v>4036</v>
      </c>
      <c r="D744" s="32" t="s">
        <v>2</v>
      </c>
      <c r="E744" s="52">
        <v>39518</v>
      </c>
      <c r="F744" s="55">
        <v>123280.00000000001</v>
      </c>
      <c r="G744">
        <f t="shared" si="11"/>
        <v>66078.080000000016</v>
      </c>
    </row>
    <row r="745" spans="1:7" x14ac:dyDescent="0.25">
      <c r="A745" t="s">
        <v>3369</v>
      </c>
      <c r="B745" t="s">
        <v>3370</v>
      </c>
      <c r="C745" s="32" t="s">
        <v>3837</v>
      </c>
      <c r="D745" s="32" t="s">
        <v>79</v>
      </c>
      <c r="E745" s="52">
        <v>39518</v>
      </c>
      <c r="F745" s="55">
        <v>37259.289600000004</v>
      </c>
      <c r="G745">
        <f t="shared" si="11"/>
        <v>19970.979225600004</v>
      </c>
    </row>
    <row r="746" spans="1:7" x14ac:dyDescent="0.25">
      <c r="A746" t="s">
        <v>3373</v>
      </c>
      <c r="B746" t="s">
        <v>3374</v>
      </c>
      <c r="C746" s="32" t="s">
        <v>4112</v>
      </c>
      <c r="D746" s="32" t="s">
        <v>55</v>
      </c>
      <c r="E746" s="52">
        <v>39518</v>
      </c>
      <c r="F746" s="55">
        <v>21118.400000000001</v>
      </c>
      <c r="G746">
        <f t="shared" si="11"/>
        <v>11319.462400000002</v>
      </c>
    </row>
    <row r="747" spans="1:7" x14ac:dyDescent="0.25">
      <c r="A747" t="s">
        <v>3430</v>
      </c>
      <c r="B747" t="s">
        <v>3431</v>
      </c>
      <c r="C747" s="32" t="s">
        <v>3808</v>
      </c>
      <c r="D747" s="32" t="s">
        <v>29</v>
      </c>
      <c r="E747" s="52">
        <v>39520</v>
      </c>
      <c r="F747" s="55">
        <v>34731.084800000004</v>
      </c>
      <c r="G747">
        <f t="shared" si="11"/>
        <v>18615.861452800003</v>
      </c>
    </row>
    <row r="748" spans="1:7" x14ac:dyDescent="0.25">
      <c r="A748" t="s">
        <v>3451</v>
      </c>
      <c r="B748" t="s">
        <v>3452</v>
      </c>
      <c r="C748" s="32" t="s">
        <v>3956</v>
      </c>
      <c r="D748" s="32" t="s">
        <v>1</v>
      </c>
      <c r="E748" s="52">
        <v>39526</v>
      </c>
      <c r="F748" s="55">
        <v>56816</v>
      </c>
      <c r="G748">
        <f t="shared" si="11"/>
        <v>30453.376</v>
      </c>
    </row>
    <row r="749" spans="1:7" x14ac:dyDescent="0.25">
      <c r="A749" t="s">
        <v>3444</v>
      </c>
      <c r="B749" t="s">
        <v>3288</v>
      </c>
      <c r="C749" s="32" t="s">
        <v>4113</v>
      </c>
      <c r="D749" s="32" t="s">
        <v>10</v>
      </c>
      <c r="E749" s="52">
        <v>39527</v>
      </c>
      <c r="F749" s="55">
        <v>19376.400000000001</v>
      </c>
      <c r="G749">
        <f t="shared" si="11"/>
        <v>10385.750400000001</v>
      </c>
    </row>
    <row r="750" spans="1:7" x14ac:dyDescent="0.25">
      <c r="A750" t="s">
        <v>3444</v>
      </c>
      <c r="B750" t="s">
        <v>3288</v>
      </c>
      <c r="C750" s="32" t="s">
        <v>3956</v>
      </c>
      <c r="D750" s="32" t="s">
        <v>1</v>
      </c>
      <c r="E750" s="52">
        <v>39531</v>
      </c>
      <c r="F750" s="55">
        <v>15008</v>
      </c>
      <c r="G750">
        <f t="shared" si="11"/>
        <v>8044.2880000000005</v>
      </c>
    </row>
    <row r="751" spans="1:7" x14ac:dyDescent="0.25">
      <c r="A751" t="s">
        <v>3420</v>
      </c>
      <c r="B751" t="s">
        <v>3421</v>
      </c>
      <c r="C751" s="32" t="s">
        <v>4036</v>
      </c>
      <c r="D751" s="32" t="s">
        <v>2</v>
      </c>
      <c r="E751" s="52">
        <v>39532</v>
      </c>
      <c r="F751" s="55">
        <v>123280.00000000001</v>
      </c>
      <c r="G751">
        <f t="shared" si="11"/>
        <v>66078.080000000016</v>
      </c>
    </row>
    <row r="752" spans="1:7" x14ac:dyDescent="0.25">
      <c r="A752" t="s">
        <v>3420</v>
      </c>
      <c r="B752" t="s">
        <v>3421</v>
      </c>
      <c r="C752" s="32" t="s">
        <v>4036</v>
      </c>
      <c r="D752" s="32" t="s">
        <v>2</v>
      </c>
      <c r="E752" s="52">
        <v>39532</v>
      </c>
      <c r="F752" s="55">
        <v>123280.00000000001</v>
      </c>
      <c r="G752">
        <f t="shared" si="11"/>
        <v>66078.080000000016</v>
      </c>
    </row>
    <row r="753" spans="1:7" x14ac:dyDescent="0.25">
      <c r="A753" t="s">
        <v>3420</v>
      </c>
      <c r="B753" t="s">
        <v>3421</v>
      </c>
      <c r="C753" s="32" t="s">
        <v>4036</v>
      </c>
      <c r="D753" s="32" t="s">
        <v>2</v>
      </c>
      <c r="E753" s="52">
        <v>39532</v>
      </c>
      <c r="F753" s="55">
        <v>123280.00000000001</v>
      </c>
      <c r="G753">
        <f t="shared" si="11"/>
        <v>66078.080000000016</v>
      </c>
    </row>
    <row r="754" spans="1:7" x14ac:dyDescent="0.25">
      <c r="A754" t="s">
        <v>3420</v>
      </c>
      <c r="B754" t="s">
        <v>3421</v>
      </c>
      <c r="C754" s="32" t="s">
        <v>4036</v>
      </c>
      <c r="D754" s="32" t="s">
        <v>2</v>
      </c>
      <c r="E754" s="52">
        <v>39532</v>
      </c>
      <c r="F754" s="55">
        <v>123280.00000000001</v>
      </c>
      <c r="G754">
        <f t="shared" si="11"/>
        <v>66078.080000000016</v>
      </c>
    </row>
    <row r="755" spans="1:7" x14ac:dyDescent="0.25">
      <c r="A755" t="s">
        <v>3482</v>
      </c>
      <c r="B755" t="s">
        <v>3483</v>
      </c>
      <c r="C755" s="32" t="s">
        <v>4027</v>
      </c>
      <c r="D755" s="32" t="s">
        <v>10</v>
      </c>
      <c r="E755" s="52">
        <v>39534</v>
      </c>
      <c r="F755" s="55">
        <v>36180</v>
      </c>
      <c r="G755">
        <f t="shared" si="11"/>
        <v>19392.48</v>
      </c>
    </row>
    <row r="756" spans="1:7" x14ac:dyDescent="0.25">
      <c r="A756" t="s">
        <v>3412</v>
      </c>
      <c r="B756" t="s">
        <v>3413</v>
      </c>
      <c r="C756" s="32" t="s">
        <v>3808</v>
      </c>
      <c r="D756" s="32" t="s">
        <v>29</v>
      </c>
      <c r="E756" s="52">
        <v>39535</v>
      </c>
      <c r="F756" s="55">
        <v>48724.544000000002</v>
      </c>
      <c r="G756">
        <f t="shared" si="11"/>
        <v>26116.355584000001</v>
      </c>
    </row>
    <row r="757" spans="1:7" x14ac:dyDescent="0.25">
      <c r="A757" t="s">
        <v>3444</v>
      </c>
      <c r="B757" t="s">
        <v>3288</v>
      </c>
      <c r="C757" s="32" t="s">
        <v>3948</v>
      </c>
      <c r="D757" s="32" t="s">
        <v>48</v>
      </c>
      <c r="E757" s="52">
        <v>39542</v>
      </c>
      <c r="F757" s="55">
        <v>16996.560000000001</v>
      </c>
      <c r="G757">
        <f t="shared" si="11"/>
        <v>9110.1561600000005</v>
      </c>
    </row>
    <row r="758" spans="1:7" x14ac:dyDescent="0.25">
      <c r="A758" t="s">
        <v>3420</v>
      </c>
      <c r="B758" t="s">
        <v>3421</v>
      </c>
      <c r="C758" s="32" t="s">
        <v>4114</v>
      </c>
      <c r="D758" s="32" t="s">
        <v>10</v>
      </c>
      <c r="E758" s="52">
        <v>39546</v>
      </c>
      <c r="F758" s="55">
        <v>123280.00000000001</v>
      </c>
      <c r="G758">
        <f t="shared" si="11"/>
        <v>66078.080000000016</v>
      </c>
    </row>
    <row r="759" spans="1:7" x14ac:dyDescent="0.25">
      <c r="A759" t="s">
        <v>3373</v>
      </c>
      <c r="B759" t="s">
        <v>3374</v>
      </c>
      <c r="C759" s="32" t="s">
        <v>3913</v>
      </c>
      <c r="D759" s="32" t="s">
        <v>4</v>
      </c>
      <c r="E759" s="52">
        <v>39552</v>
      </c>
      <c r="F759" s="55">
        <v>18679.600000000002</v>
      </c>
      <c r="G759">
        <f t="shared" si="11"/>
        <v>10012.265600000002</v>
      </c>
    </row>
    <row r="760" spans="1:7" x14ac:dyDescent="0.25">
      <c r="A760" t="s">
        <v>3484</v>
      </c>
      <c r="B760" t="s">
        <v>3485</v>
      </c>
      <c r="C760" s="32" t="s">
        <v>4036</v>
      </c>
      <c r="D760" s="32" t="s">
        <v>2</v>
      </c>
      <c r="E760" s="52">
        <v>39555</v>
      </c>
      <c r="F760" s="55">
        <v>69680</v>
      </c>
      <c r="G760">
        <f t="shared" si="11"/>
        <v>37348.480000000003</v>
      </c>
    </row>
    <row r="761" spans="1:7" x14ac:dyDescent="0.25">
      <c r="A761" t="s">
        <v>3453</v>
      </c>
      <c r="B761" t="s">
        <v>3454</v>
      </c>
      <c r="C761" s="32" t="s">
        <v>3938</v>
      </c>
      <c r="D761" s="32" t="s">
        <v>29</v>
      </c>
      <c r="E761" s="52">
        <v>39555</v>
      </c>
      <c r="F761" s="55">
        <v>40200</v>
      </c>
      <c r="G761">
        <f t="shared" si="11"/>
        <v>21547.200000000001</v>
      </c>
    </row>
    <row r="762" spans="1:7" x14ac:dyDescent="0.25">
      <c r="A762" t="s">
        <v>3459</v>
      </c>
      <c r="B762" t="s">
        <v>3460</v>
      </c>
      <c r="C762" s="32" t="s">
        <v>3873</v>
      </c>
      <c r="D762" s="32" t="s">
        <v>10</v>
      </c>
      <c r="E762" s="52">
        <v>39556</v>
      </c>
      <c r="F762" s="55">
        <v>18760</v>
      </c>
      <c r="G762">
        <f t="shared" si="11"/>
        <v>10055.36</v>
      </c>
    </row>
    <row r="763" spans="1:7" x14ac:dyDescent="0.25">
      <c r="A763" t="s">
        <v>3420</v>
      </c>
      <c r="B763" t="s">
        <v>3421</v>
      </c>
      <c r="C763" s="32" t="s">
        <v>3805</v>
      </c>
      <c r="D763" s="32" t="s">
        <v>10</v>
      </c>
      <c r="E763" s="52">
        <v>39560</v>
      </c>
      <c r="F763" s="55">
        <v>120600</v>
      </c>
      <c r="G763">
        <f t="shared" si="11"/>
        <v>64641.600000000006</v>
      </c>
    </row>
    <row r="764" spans="1:7" x14ac:dyDescent="0.25">
      <c r="A764" t="s">
        <v>3430</v>
      </c>
      <c r="B764" t="s">
        <v>3431</v>
      </c>
      <c r="C764" s="32" t="s">
        <v>3861</v>
      </c>
      <c r="D764" s="32" t="s">
        <v>4</v>
      </c>
      <c r="E764" s="52">
        <v>39574</v>
      </c>
      <c r="F764" s="55">
        <v>39128</v>
      </c>
      <c r="G764">
        <f t="shared" si="11"/>
        <v>20972.608</v>
      </c>
    </row>
    <row r="765" spans="1:7" x14ac:dyDescent="0.25">
      <c r="A765" t="s">
        <v>3486</v>
      </c>
      <c r="B765" t="s">
        <v>3487</v>
      </c>
      <c r="C765" s="32" t="s">
        <v>3803</v>
      </c>
      <c r="D765" s="32" t="s">
        <v>4</v>
      </c>
      <c r="E765" s="52">
        <v>39574</v>
      </c>
      <c r="F765" s="55">
        <v>17893.824000000001</v>
      </c>
      <c r="G765">
        <f t="shared" si="11"/>
        <v>9591.089664000001</v>
      </c>
    </row>
    <row r="766" spans="1:7" x14ac:dyDescent="0.25">
      <c r="A766" t="s">
        <v>3444</v>
      </c>
      <c r="B766" t="s">
        <v>3288</v>
      </c>
      <c r="C766" s="32" t="s">
        <v>4115</v>
      </c>
      <c r="D766" s="32" t="s">
        <v>517</v>
      </c>
      <c r="E766" s="52">
        <v>39580</v>
      </c>
      <c r="F766" s="55">
        <v>18224</v>
      </c>
      <c r="G766">
        <f t="shared" si="11"/>
        <v>9768.0640000000003</v>
      </c>
    </row>
    <row r="767" spans="1:7" x14ac:dyDescent="0.25">
      <c r="A767" t="s">
        <v>3465</v>
      </c>
      <c r="B767" t="s">
        <v>3466</v>
      </c>
      <c r="C767" s="32" t="s">
        <v>3859</v>
      </c>
      <c r="D767" s="32" t="s">
        <v>4</v>
      </c>
      <c r="E767" s="52">
        <v>39580</v>
      </c>
      <c r="F767" s="55">
        <v>45560</v>
      </c>
      <c r="G767">
        <f t="shared" si="11"/>
        <v>24420.16</v>
      </c>
    </row>
    <row r="768" spans="1:7" x14ac:dyDescent="0.25">
      <c r="A768" t="s">
        <v>3420</v>
      </c>
      <c r="B768" t="s">
        <v>3421</v>
      </c>
      <c r="C768" s="32" t="s">
        <v>3924</v>
      </c>
      <c r="D768" s="32" t="s">
        <v>15</v>
      </c>
      <c r="E768" s="52">
        <v>39581</v>
      </c>
      <c r="F768" s="55">
        <v>107200</v>
      </c>
      <c r="G768">
        <f t="shared" si="11"/>
        <v>57459.200000000004</v>
      </c>
    </row>
    <row r="769" spans="1:7" x14ac:dyDescent="0.25">
      <c r="A769" t="s">
        <v>3420</v>
      </c>
      <c r="B769" t="s">
        <v>3421</v>
      </c>
      <c r="C769" s="32" t="s">
        <v>3924</v>
      </c>
      <c r="D769" s="32" t="s">
        <v>15</v>
      </c>
      <c r="E769" s="52">
        <v>39581</v>
      </c>
      <c r="F769" s="55">
        <v>107200</v>
      </c>
      <c r="G769">
        <f t="shared" si="11"/>
        <v>57459.200000000004</v>
      </c>
    </row>
    <row r="770" spans="1:7" x14ac:dyDescent="0.25">
      <c r="A770" t="s">
        <v>3488</v>
      </c>
      <c r="B770" t="s">
        <v>3489</v>
      </c>
      <c r="C770" s="32" t="s">
        <v>4116</v>
      </c>
      <c r="D770" s="32" t="s">
        <v>4</v>
      </c>
      <c r="E770" s="52">
        <v>39584</v>
      </c>
      <c r="F770" s="55">
        <v>58960</v>
      </c>
      <c r="G770">
        <f t="shared" si="11"/>
        <v>31602.560000000001</v>
      </c>
    </row>
    <row r="771" spans="1:7" x14ac:dyDescent="0.25">
      <c r="A771" t="s">
        <v>3490</v>
      </c>
      <c r="B771" t="s">
        <v>3491</v>
      </c>
      <c r="C771" s="32" t="s">
        <v>4117</v>
      </c>
      <c r="D771" s="32" t="s">
        <v>15</v>
      </c>
      <c r="E771" s="52">
        <v>39584</v>
      </c>
      <c r="F771" s="55">
        <v>59228</v>
      </c>
      <c r="G771">
        <f t="shared" ref="G771:G834" si="12">F771*0.536</f>
        <v>31746.208000000002</v>
      </c>
    </row>
    <row r="772" spans="1:7" x14ac:dyDescent="0.25">
      <c r="A772" t="s">
        <v>3492</v>
      </c>
      <c r="B772" t="s">
        <v>3493</v>
      </c>
      <c r="C772" s="32" t="s">
        <v>3802</v>
      </c>
      <c r="D772" s="32" t="s">
        <v>15</v>
      </c>
      <c r="E772" s="52">
        <v>39589</v>
      </c>
      <c r="F772" s="55">
        <v>79110.759200000015</v>
      </c>
      <c r="G772">
        <f t="shared" si="12"/>
        <v>42403.366931200013</v>
      </c>
    </row>
    <row r="773" spans="1:7" x14ac:dyDescent="0.25">
      <c r="A773" t="s">
        <v>3465</v>
      </c>
      <c r="B773" t="s">
        <v>3466</v>
      </c>
      <c r="C773" s="32" t="s">
        <v>3808</v>
      </c>
      <c r="D773" s="32" t="s">
        <v>29</v>
      </c>
      <c r="E773" s="52">
        <v>39591</v>
      </c>
      <c r="F773" s="55">
        <v>27244.344000000001</v>
      </c>
      <c r="G773">
        <f t="shared" si="12"/>
        <v>14602.968384000002</v>
      </c>
    </row>
    <row r="774" spans="1:7" x14ac:dyDescent="0.25">
      <c r="A774" t="s">
        <v>3404</v>
      </c>
      <c r="B774" t="s">
        <v>3405</v>
      </c>
      <c r="C774" s="32" t="s">
        <v>4039</v>
      </c>
      <c r="D774" s="32" t="s">
        <v>29</v>
      </c>
      <c r="E774" s="52">
        <v>39595</v>
      </c>
      <c r="F774" s="55">
        <v>13936</v>
      </c>
      <c r="G774">
        <f t="shared" si="12"/>
        <v>7469.6960000000008</v>
      </c>
    </row>
    <row r="775" spans="1:7" x14ac:dyDescent="0.25">
      <c r="A775" t="s">
        <v>3444</v>
      </c>
      <c r="B775" t="s">
        <v>3288</v>
      </c>
      <c r="C775" s="32" t="s">
        <v>4118</v>
      </c>
      <c r="D775" s="32" t="s">
        <v>2</v>
      </c>
      <c r="E775" s="52">
        <v>39596</v>
      </c>
      <c r="F775" s="55">
        <v>16026.400000000001</v>
      </c>
      <c r="G775">
        <f t="shared" si="12"/>
        <v>8590.1504000000004</v>
      </c>
    </row>
    <row r="776" spans="1:7" x14ac:dyDescent="0.25">
      <c r="A776" t="s">
        <v>3494</v>
      </c>
      <c r="B776" t="s">
        <v>3495</v>
      </c>
      <c r="C776" s="32" t="s">
        <v>4119</v>
      </c>
      <c r="D776" s="32" t="s">
        <v>15</v>
      </c>
      <c r="E776" s="52">
        <v>39596</v>
      </c>
      <c r="F776" s="55">
        <v>50920</v>
      </c>
      <c r="G776">
        <f t="shared" si="12"/>
        <v>27293.120000000003</v>
      </c>
    </row>
    <row r="777" spans="1:7" x14ac:dyDescent="0.25">
      <c r="A777" t="s">
        <v>3430</v>
      </c>
      <c r="B777" t="s">
        <v>3431</v>
      </c>
      <c r="C777" s="32" t="s">
        <v>4120</v>
      </c>
      <c r="D777" s="32" t="s">
        <v>29</v>
      </c>
      <c r="E777" s="52">
        <v>39601</v>
      </c>
      <c r="F777" s="55">
        <v>38056</v>
      </c>
      <c r="G777">
        <f t="shared" si="12"/>
        <v>20398.016</v>
      </c>
    </row>
    <row r="778" spans="1:7" x14ac:dyDescent="0.25">
      <c r="A778" t="s">
        <v>3444</v>
      </c>
      <c r="B778" t="s">
        <v>3288</v>
      </c>
      <c r="C778" s="32" t="s">
        <v>3881</v>
      </c>
      <c r="D778" s="32" t="s">
        <v>29</v>
      </c>
      <c r="E778" s="52">
        <v>39602</v>
      </c>
      <c r="F778" s="55">
        <v>10398.400000000001</v>
      </c>
      <c r="G778">
        <f t="shared" si="12"/>
        <v>5573.5424000000012</v>
      </c>
    </row>
    <row r="779" spans="1:7" x14ac:dyDescent="0.25">
      <c r="A779" t="s">
        <v>3444</v>
      </c>
      <c r="B779" t="s">
        <v>3288</v>
      </c>
      <c r="C779" s="32" t="s">
        <v>4121</v>
      </c>
      <c r="D779" s="32" t="s">
        <v>15</v>
      </c>
      <c r="E779" s="52">
        <v>39602</v>
      </c>
      <c r="F779" s="55">
        <v>18492</v>
      </c>
      <c r="G779">
        <f t="shared" si="12"/>
        <v>9911.7120000000014</v>
      </c>
    </row>
    <row r="780" spans="1:7" x14ac:dyDescent="0.25">
      <c r="A780" t="s">
        <v>3432</v>
      </c>
      <c r="B780" t="s">
        <v>3433</v>
      </c>
      <c r="C780" s="32" t="s">
        <v>3924</v>
      </c>
      <c r="D780" s="32" t="s">
        <v>15</v>
      </c>
      <c r="E780" s="52">
        <v>39602</v>
      </c>
      <c r="F780" s="55">
        <v>85760</v>
      </c>
      <c r="G780">
        <f t="shared" si="12"/>
        <v>45967.360000000001</v>
      </c>
    </row>
    <row r="781" spans="1:7" x14ac:dyDescent="0.25">
      <c r="A781" t="s">
        <v>3348</v>
      </c>
      <c r="B781" t="s">
        <v>3349</v>
      </c>
      <c r="C781" s="32" t="s">
        <v>4122</v>
      </c>
      <c r="D781" s="32" t="s">
        <v>29</v>
      </c>
      <c r="E781" s="52">
        <v>39603</v>
      </c>
      <c r="F781" s="55">
        <v>13936</v>
      </c>
      <c r="G781">
        <f t="shared" si="12"/>
        <v>7469.6960000000008</v>
      </c>
    </row>
    <row r="782" spans="1:7" x14ac:dyDescent="0.25">
      <c r="A782" t="s">
        <v>3430</v>
      </c>
      <c r="B782" t="s">
        <v>3431</v>
      </c>
      <c r="C782" s="32" t="s">
        <v>3984</v>
      </c>
      <c r="D782" s="32" t="s">
        <v>10</v>
      </c>
      <c r="E782" s="52">
        <v>39604</v>
      </c>
      <c r="F782" s="55">
        <v>45452.800000000003</v>
      </c>
      <c r="G782">
        <f t="shared" si="12"/>
        <v>24362.700800000002</v>
      </c>
    </row>
    <row r="783" spans="1:7" x14ac:dyDescent="0.25">
      <c r="A783" t="s">
        <v>3297</v>
      </c>
      <c r="B783" t="s">
        <v>3157</v>
      </c>
      <c r="C783" s="32" t="s">
        <v>4123</v>
      </c>
      <c r="D783" s="32" t="s">
        <v>79</v>
      </c>
      <c r="E783" s="52">
        <v>39604</v>
      </c>
      <c r="F783" s="55">
        <v>13681.400000000001</v>
      </c>
      <c r="G783">
        <f t="shared" si="12"/>
        <v>7333.2304000000013</v>
      </c>
    </row>
    <row r="784" spans="1:7" x14ac:dyDescent="0.25">
      <c r="A784" t="s">
        <v>3496</v>
      </c>
      <c r="B784" t="s">
        <v>3497</v>
      </c>
      <c r="C784" s="32" t="s">
        <v>4124</v>
      </c>
      <c r="D784" s="32" t="s">
        <v>4</v>
      </c>
      <c r="E784" s="52">
        <v>39604</v>
      </c>
      <c r="F784" s="55">
        <v>39937.360000000001</v>
      </c>
      <c r="G784">
        <f t="shared" si="12"/>
        <v>21406.42496</v>
      </c>
    </row>
    <row r="785" spans="1:7" x14ac:dyDescent="0.25">
      <c r="A785" t="s">
        <v>3498</v>
      </c>
      <c r="B785" t="s">
        <v>3499</v>
      </c>
      <c r="C785" s="32" t="s">
        <v>3852</v>
      </c>
      <c r="D785" s="32" t="s">
        <v>4</v>
      </c>
      <c r="E785" s="52">
        <v>39605</v>
      </c>
      <c r="F785" s="55">
        <v>53600</v>
      </c>
      <c r="G785">
        <f t="shared" si="12"/>
        <v>28729.600000000002</v>
      </c>
    </row>
    <row r="786" spans="1:7" x14ac:dyDescent="0.25">
      <c r="A786" t="s">
        <v>3496</v>
      </c>
      <c r="B786" t="s">
        <v>3497</v>
      </c>
      <c r="C786" s="32" t="s">
        <v>3880</v>
      </c>
      <c r="D786" s="32" t="s">
        <v>1</v>
      </c>
      <c r="E786" s="52">
        <v>39609</v>
      </c>
      <c r="F786" s="55">
        <v>33500</v>
      </c>
      <c r="G786">
        <f t="shared" si="12"/>
        <v>17956</v>
      </c>
    </row>
    <row r="787" spans="1:7" x14ac:dyDescent="0.25">
      <c r="A787" t="s">
        <v>3420</v>
      </c>
      <c r="B787" t="s">
        <v>3421</v>
      </c>
      <c r="C787" s="32" t="s">
        <v>4043</v>
      </c>
      <c r="D787" s="32" t="s">
        <v>2</v>
      </c>
      <c r="E787" s="52">
        <v>39611</v>
      </c>
      <c r="F787" s="55">
        <v>123280.00000000001</v>
      </c>
      <c r="G787">
        <f t="shared" si="12"/>
        <v>66078.080000000016</v>
      </c>
    </row>
    <row r="788" spans="1:7" x14ac:dyDescent="0.25">
      <c r="A788" t="s">
        <v>3420</v>
      </c>
      <c r="B788" t="s">
        <v>3421</v>
      </c>
      <c r="C788" s="32" t="s">
        <v>4043</v>
      </c>
      <c r="D788" s="32" t="s">
        <v>2</v>
      </c>
      <c r="E788" s="52">
        <v>39611</v>
      </c>
      <c r="F788" s="55">
        <v>123280.00000000001</v>
      </c>
      <c r="G788">
        <f t="shared" si="12"/>
        <v>66078.080000000016</v>
      </c>
    </row>
    <row r="789" spans="1:7" x14ac:dyDescent="0.25">
      <c r="A789" t="s">
        <v>3420</v>
      </c>
      <c r="B789" t="s">
        <v>3421</v>
      </c>
      <c r="C789" s="32" t="s">
        <v>4043</v>
      </c>
      <c r="D789" s="32" t="s">
        <v>2</v>
      </c>
      <c r="E789" s="52">
        <v>39611</v>
      </c>
      <c r="F789" s="55">
        <v>123280.00000000001</v>
      </c>
      <c r="G789">
        <f t="shared" si="12"/>
        <v>66078.080000000016</v>
      </c>
    </row>
    <row r="790" spans="1:7" x14ac:dyDescent="0.25">
      <c r="A790" t="s">
        <v>3420</v>
      </c>
      <c r="B790" t="s">
        <v>3421</v>
      </c>
      <c r="C790" s="32" t="s">
        <v>4043</v>
      </c>
      <c r="D790" s="32" t="s">
        <v>2</v>
      </c>
      <c r="E790" s="52">
        <v>39611</v>
      </c>
      <c r="F790" s="55">
        <v>123280.00000000001</v>
      </c>
      <c r="G790">
        <f t="shared" si="12"/>
        <v>66078.080000000016</v>
      </c>
    </row>
    <row r="791" spans="1:7" x14ac:dyDescent="0.25">
      <c r="A791" t="s">
        <v>3420</v>
      </c>
      <c r="B791" t="s">
        <v>3421</v>
      </c>
      <c r="C791" s="32" t="s">
        <v>4043</v>
      </c>
      <c r="D791" s="32" t="s">
        <v>2</v>
      </c>
      <c r="E791" s="52">
        <v>39611</v>
      </c>
      <c r="F791" s="55">
        <v>123280.00000000001</v>
      </c>
      <c r="G791">
        <f t="shared" si="12"/>
        <v>66078.080000000016</v>
      </c>
    </row>
    <row r="792" spans="1:7" x14ac:dyDescent="0.25">
      <c r="A792" t="s">
        <v>3500</v>
      </c>
      <c r="B792" t="s">
        <v>3501</v>
      </c>
      <c r="C792" s="32" t="s">
        <v>3970</v>
      </c>
      <c r="D792" s="32" t="s">
        <v>2</v>
      </c>
      <c r="E792" s="52">
        <v>39612</v>
      </c>
      <c r="F792" s="55">
        <v>36803.904000000002</v>
      </c>
      <c r="G792">
        <f t="shared" si="12"/>
        <v>19726.892544000002</v>
      </c>
    </row>
    <row r="793" spans="1:7" x14ac:dyDescent="0.25">
      <c r="A793" t="s">
        <v>3420</v>
      </c>
      <c r="B793" t="s">
        <v>3421</v>
      </c>
      <c r="C793" s="32" t="s">
        <v>3970</v>
      </c>
      <c r="D793" s="32" t="s">
        <v>2</v>
      </c>
      <c r="E793" s="52">
        <v>39612</v>
      </c>
      <c r="F793" s="55">
        <v>130703.6</v>
      </c>
      <c r="G793">
        <f t="shared" si="12"/>
        <v>70057.1296</v>
      </c>
    </row>
    <row r="794" spans="1:7" x14ac:dyDescent="0.25">
      <c r="A794" t="s">
        <v>3502</v>
      </c>
      <c r="B794" t="s">
        <v>3503</v>
      </c>
      <c r="C794" s="32" t="s">
        <v>3839</v>
      </c>
      <c r="D794" s="32" t="s">
        <v>2</v>
      </c>
      <c r="E794" s="52">
        <v>39619</v>
      </c>
      <c r="F794" s="55">
        <v>54672</v>
      </c>
      <c r="G794">
        <f t="shared" si="12"/>
        <v>29304.192000000003</v>
      </c>
    </row>
    <row r="795" spans="1:7" x14ac:dyDescent="0.25">
      <c r="A795" t="s">
        <v>3420</v>
      </c>
      <c r="B795" t="s">
        <v>3421</v>
      </c>
      <c r="C795" s="32" t="s">
        <v>4088</v>
      </c>
      <c r="D795" s="32" t="s">
        <v>2</v>
      </c>
      <c r="E795" s="52">
        <v>39619</v>
      </c>
      <c r="F795" s="55">
        <v>112560</v>
      </c>
      <c r="G795">
        <f t="shared" si="12"/>
        <v>60332.160000000003</v>
      </c>
    </row>
    <row r="796" spans="1:7" x14ac:dyDescent="0.25">
      <c r="A796" t="s">
        <v>3420</v>
      </c>
      <c r="B796" t="s">
        <v>3421</v>
      </c>
      <c r="C796" s="32" t="s">
        <v>3924</v>
      </c>
      <c r="D796" s="32" t="s">
        <v>15</v>
      </c>
      <c r="E796" s="52">
        <v>39619</v>
      </c>
      <c r="F796" s="55">
        <v>107200</v>
      </c>
      <c r="G796">
        <f t="shared" si="12"/>
        <v>57459.200000000004</v>
      </c>
    </row>
    <row r="797" spans="1:7" x14ac:dyDescent="0.25">
      <c r="A797" t="s">
        <v>3459</v>
      </c>
      <c r="B797" t="s">
        <v>3460</v>
      </c>
      <c r="C797" s="32" t="s">
        <v>3808</v>
      </c>
      <c r="D797" s="32" t="s">
        <v>29</v>
      </c>
      <c r="E797" s="52">
        <v>39623</v>
      </c>
      <c r="F797" s="55">
        <v>17201.596079999999</v>
      </c>
      <c r="G797">
        <f t="shared" si="12"/>
        <v>9220.0554988799995</v>
      </c>
    </row>
    <row r="798" spans="1:7" x14ac:dyDescent="0.25">
      <c r="A798" t="s">
        <v>3459</v>
      </c>
      <c r="B798" t="s">
        <v>3460</v>
      </c>
      <c r="C798" s="32" t="s">
        <v>3808</v>
      </c>
      <c r="D798" s="32" t="s">
        <v>29</v>
      </c>
      <c r="E798" s="52">
        <v>39623</v>
      </c>
      <c r="F798" s="55">
        <v>17201.596079999999</v>
      </c>
      <c r="G798">
        <f t="shared" si="12"/>
        <v>9220.0554988799995</v>
      </c>
    </row>
    <row r="799" spans="1:7" x14ac:dyDescent="0.25">
      <c r="A799" t="s">
        <v>3484</v>
      </c>
      <c r="B799" t="s">
        <v>3485</v>
      </c>
      <c r="C799" s="32" t="s">
        <v>3870</v>
      </c>
      <c r="D799" s="32" t="s">
        <v>15</v>
      </c>
      <c r="E799" s="52">
        <v>39624</v>
      </c>
      <c r="F799" s="55">
        <v>93049.600000000006</v>
      </c>
      <c r="G799">
        <f t="shared" si="12"/>
        <v>49874.585600000006</v>
      </c>
    </row>
    <row r="800" spans="1:7" x14ac:dyDescent="0.25">
      <c r="A800" t="s">
        <v>3444</v>
      </c>
      <c r="B800" t="s">
        <v>3288</v>
      </c>
      <c r="C800" s="32" t="s">
        <v>3988</v>
      </c>
      <c r="D800" s="32" t="s">
        <v>67</v>
      </c>
      <c r="E800" s="52">
        <v>39624</v>
      </c>
      <c r="F800" s="55">
        <v>16080.000000000002</v>
      </c>
      <c r="G800">
        <f t="shared" si="12"/>
        <v>8618.880000000001</v>
      </c>
    </row>
    <row r="801" spans="1:7" x14ac:dyDescent="0.25">
      <c r="A801" t="s">
        <v>3143</v>
      </c>
      <c r="B801" t="s">
        <v>3144</v>
      </c>
      <c r="C801" s="32" t="s">
        <v>3988</v>
      </c>
      <c r="D801" s="32" t="s">
        <v>67</v>
      </c>
      <c r="E801" s="52">
        <v>39624</v>
      </c>
      <c r="F801" s="55">
        <v>10720</v>
      </c>
      <c r="G801">
        <f t="shared" si="12"/>
        <v>5745.92</v>
      </c>
    </row>
    <row r="802" spans="1:7" x14ac:dyDescent="0.25">
      <c r="A802" t="s">
        <v>3408</v>
      </c>
      <c r="B802" t="s">
        <v>3409</v>
      </c>
      <c r="C802" s="32" t="s">
        <v>3988</v>
      </c>
      <c r="D802" s="32" t="s">
        <v>67</v>
      </c>
      <c r="E802" s="52">
        <v>39624</v>
      </c>
      <c r="F802" s="55">
        <v>26800</v>
      </c>
      <c r="G802">
        <f t="shared" si="12"/>
        <v>14364.800000000001</v>
      </c>
    </row>
    <row r="803" spans="1:7" x14ac:dyDescent="0.25">
      <c r="A803" t="s">
        <v>3394</v>
      </c>
      <c r="B803" t="s">
        <v>3395</v>
      </c>
      <c r="C803" s="32" t="s">
        <v>4125</v>
      </c>
      <c r="D803" s="32" t="s">
        <v>79</v>
      </c>
      <c r="E803" s="52">
        <v>39625</v>
      </c>
      <c r="F803" s="55">
        <v>31114.800000000003</v>
      </c>
      <c r="G803">
        <f t="shared" si="12"/>
        <v>16677.532800000001</v>
      </c>
    </row>
    <row r="804" spans="1:7" x14ac:dyDescent="0.25">
      <c r="A804" t="s">
        <v>3502</v>
      </c>
      <c r="B804" t="s">
        <v>3503</v>
      </c>
      <c r="C804" s="32" t="s">
        <v>4126</v>
      </c>
      <c r="D804" s="32" t="s">
        <v>10</v>
      </c>
      <c r="E804" s="52">
        <v>39626</v>
      </c>
      <c r="F804" s="55">
        <v>61586.400000000001</v>
      </c>
      <c r="G804">
        <f t="shared" si="12"/>
        <v>33010.310400000002</v>
      </c>
    </row>
    <row r="805" spans="1:7" x14ac:dyDescent="0.25">
      <c r="A805" t="s">
        <v>3504</v>
      </c>
      <c r="B805" t="s">
        <v>3505</v>
      </c>
      <c r="C805" s="32" t="s">
        <v>3808</v>
      </c>
      <c r="D805" s="32" t="s">
        <v>29</v>
      </c>
      <c r="E805" s="52">
        <v>39626</v>
      </c>
      <c r="F805" s="55">
        <v>25555.622400000004</v>
      </c>
      <c r="G805">
        <f t="shared" si="12"/>
        <v>13697.813606400003</v>
      </c>
    </row>
    <row r="806" spans="1:7" x14ac:dyDescent="0.25">
      <c r="A806" t="s">
        <v>3506</v>
      </c>
      <c r="B806" t="s">
        <v>3507</v>
      </c>
      <c r="C806" s="32" t="s">
        <v>4118</v>
      </c>
      <c r="D806" s="32" t="s">
        <v>2</v>
      </c>
      <c r="E806" s="52">
        <v>39626</v>
      </c>
      <c r="F806" s="55">
        <v>61104.000000000007</v>
      </c>
      <c r="G806">
        <f t="shared" si="12"/>
        <v>32751.744000000006</v>
      </c>
    </row>
    <row r="807" spans="1:7" x14ac:dyDescent="0.25">
      <c r="A807" t="s">
        <v>3504</v>
      </c>
      <c r="B807" t="s">
        <v>3505</v>
      </c>
      <c r="C807" s="32" t="s">
        <v>4127</v>
      </c>
      <c r="D807" s="32" t="s">
        <v>15</v>
      </c>
      <c r="E807" s="52">
        <v>39626</v>
      </c>
      <c r="F807" s="55">
        <v>36689.200000000004</v>
      </c>
      <c r="G807">
        <f t="shared" si="12"/>
        <v>19665.411200000002</v>
      </c>
    </row>
    <row r="808" spans="1:7" x14ac:dyDescent="0.25">
      <c r="A808" t="s">
        <v>3394</v>
      </c>
      <c r="B808" t="s">
        <v>3395</v>
      </c>
      <c r="C808" s="32" t="s">
        <v>3789</v>
      </c>
      <c r="D808" s="32" t="s">
        <v>2</v>
      </c>
      <c r="E808" s="52">
        <v>39630</v>
      </c>
      <c r="F808" s="55">
        <v>29619.360000000001</v>
      </c>
      <c r="G808">
        <f t="shared" si="12"/>
        <v>15875.976960000002</v>
      </c>
    </row>
    <row r="809" spans="1:7" x14ac:dyDescent="0.25">
      <c r="A809" t="s">
        <v>3420</v>
      </c>
      <c r="B809" t="s">
        <v>3421</v>
      </c>
      <c r="C809" s="32" t="s">
        <v>3924</v>
      </c>
      <c r="D809" s="32" t="s">
        <v>15</v>
      </c>
      <c r="E809" s="52">
        <v>39630</v>
      </c>
      <c r="F809" s="55">
        <v>107200</v>
      </c>
      <c r="G809">
        <f t="shared" si="12"/>
        <v>57459.200000000004</v>
      </c>
    </row>
    <row r="810" spans="1:7" x14ac:dyDescent="0.25">
      <c r="A810" t="s">
        <v>3459</v>
      </c>
      <c r="B810" t="s">
        <v>3460</v>
      </c>
      <c r="C810" s="32" t="s">
        <v>3910</v>
      </c>
      <c r="D810" s="32" t="s">
        <v>181</v>
      </c>
      <c r="E810" s="52">
        <v>39632</v>
      </c>
      <c r="F810" s="55">
        <v>21976</v>
      </c>
      <c r="G810">
        <f t="shared" si="12"/>
        <v>11779.136</v>
      </c>
    </row>
    <row r="811" spans="1:7" x14ac:dyDescent="0.25">
      <c r="A811" t="s">
        <v>3508</v>
      </c>
      <c r="B811" t="s">
        <v>3509</v>
      </c>
      <c r="C811" s="32" t="s">
        <v>4128</v>
      </c>
      <c r="D811" s="32" t="s">
        <v>10</v>
      </c>
      <c r="E811" s="52">
        <v>39632</v>
      </c>
      <c r="F811" s="55">
        <v>72360</v>
      </c>
      <c r="G811">
        <f t="shared" si="12"/>
        <v>38784.959999999999</v>
      </c>
    </row>
    <row r="812" spans="1:7" x14ac:dyDescent="0.25">
      <c r="A812" t="s">
        <v>3502</v>
      </c>
      <c r="B812" t="s">
        <v>3503</v>
      </c>
      <c r="C812" s="32" t="s">
        <v>3878</v>
      </c>
      <c r="D812" s="32" t="s">
        <v>2</v>
      </c>
      <c r="E812" s="52">
        <v>39632</v>
      </c>
      <c r="F812" s="55">
        <v>56261.240000000005</v>
      </c>
      <c r="G812">
        <f t="shared" si="12"/>
        <v>30156.024640000003</v>
      </c>
    </row>
    <row r="813" spans="1:7" x14ac:dyDescent="0.25">
      <c r="A813" t="s">
        <v>3233</v>
      </c>
      <c r="B813" t="s">
        <v>3234</v>
      </c>
      <c r="C813" s="32" t="s">
        <v>3926</v>
      </c>
      <c r="D813" s="32" t="s">
        <v>15</v>
      </c>
      <c r="E813" s="52">
        <v>39632</v>
      </c>
      <c r="F813" s="55">
        <v>6432</v>
      </c>
      <c r="G813">
        <f t="shared" si="12"/>
        <v>3447.5520000000001</v>
      </c>
    </row>
    <row r="814" spans="1:7" x14ac:dyDescent="0.25">
      <c r="A814" t="s">
        <v>3502</v>
      </c>
      <c r="B814" t="s">
        <v>3503</v>
      </c>
      <c r="C814" s="32" t="s">
        <v>4129</v>
      </c>
      <c r="D814" s="32" t="s">
        <v>15</v>
      </c>
      <c r="E814" s="52">
        <v>39633</v>
      </c>
      <c r="F814" s="55">
        <v>64320.000000000007</v>
      </c>
      <c r="G814">
        <f t="shared" si="12"/>
        <v>34475.520000000004</v>
      </c>
    </row>
    <row r="815" spans="1:7" x14ac:dyDescent="0.25">
      <c r="A815" t="s">
        <v>3510</v>
      </c>
      <c r="B815" t="s">
        <v>3511</v>
      </c>
      <c r="C815" s="32" t="s">
        <v>4118</v>
      </c>
      <c r="D815" s="32" t="s">
        <v>2</v>
      </c>
      <c r="E815" s="52">
        <v>39636</v>
      </c>
      <c r="F815" s="55">
        <v>30806.600000000002</v>
      </c>
      <c r="G815">
        <f t="shared" si="12"/>
        <v>16512.337600000003</v>
      </c>
    </row>
    <row r="816" spans="1:7" x14ac:dyDescent="0.25">
      <c r="A816" t="s">
        <v>3486</v>
      </c>
      <c r="B816" t="s">
        <v>3487</v>
      </c>
      <c r="C816" s="32" t="s">
        <v>3803</v>
      </c>
      <c r="D816" s="32" t="s">
        <v>4</v>
      </c>
      <c r="E816" s="52">
        <v>39639</v>
      </c>
      <c r="F816" s="55">
        <v>17893.824000000001</v>
      </c>
      <c r="G816">
        <f t="shared" si="12"/>
        <v>9591.089664000001</v>
      </c>
    </row>
    <row r="817" spans="1:7" x14ac:dyDescent="0.25">
      <c r="A817" t="s">
        <v>3486</v>
      </c>
      <c r="B817" t="s">
        <v>3487</v>
      </c>
      <c r="C817" s="32" t="s">
        <v>3803</v>
      </c>
      <c r="D817" s="32" t="s">
        <v>4</v>
      </c>
      <c r="E817" s="52">
        <v>39639</v>
      </c>
      <c r="F817" s="55">
        <v>17893.824000000001</v>
      </c>
      <c r="G817">
        <f t="shared" si="12"/>
        <v>9591.089664000001</v>
      </c>
    </row>
    <row r="818" spans="1:7" x14ac:dyDescent="0.25">
      <c r="A818" t="s">
        <v>3444</v>
      </c>
      <c r="B818" t="s">
        <v>3288</v>
      </c>
      <c r="C818" s="32" t="s">
        <v>4130</v>
      </c>
      <c r="D818" s="32" t="s">
        <v>314</v>
      </c>
      <c r="E818" s="52">
        <v>39640</v>
      </c>
      <c r="F818" s="55">
        <v>18695.68</v>
      </c>
      <c r="G818">
        <f t="shared" si="12"/>
        <v>10020.884480000001</v>
      </c>
    </row>
    <row r="819" spans="1:7" x14ac:dyDescent="0.25">
      <c r="A819" t="s">
        <v>3442</v>
      </c>
      <c r="B819" t="s">
        <v>3443</v>
      </c>
      <c r="C819" s="32" t="s">
        <v>3861</v>
      </c>
      <c r="D819" s="32" t="s">
        <v>4</v>
      </c>
      <c r="E819" s="52">
        <v>39640</v>
      </c>
      <c r="F819" s="55">
        <v>28408</v>
      </c>
      <c r="G819">
        <f t="shared" si="12"/>
        <v>15226.688</v>
      </c>
    </row>
    <row r="820" spans="1:7" x14ac:dyDescent="0.25">
      <c r="A820" t="s">
        <v>3512</v>
      </c>
      <c r="B820" t="s">
        <v>3513</v>
      </c>
      <c r="C820" s="32" t="s">
        <v>3803</v>
      </c>
      <c r="D820" s="32" t="s">
        <v>4</v>
      </c>
      <c r="E820" s="52">
        <v>39640</v>
      </c>
      <c r="F820" s="55">
        <v>39637.200000000004</v>
      </c>
      <c r="G820">
        <f t="shared" si="12"/>
        <v>21245.539200000003</v>
      </c>
    </row>
    <row r="821" spans="1:7" x14ac:dyDescent="0.25">
      <c r="A821" t="s">
        <v>3430</v>
      </c>
      <c r="B821" t="s">
        <v>3431</v>
      </c>
      <c r="C821" s="32" t="s">
        <v>4131</v>
      </c>
      <c r="D821" s="32" t="s">
        <v>4</v>
      </c>
      <c r="E821" s="52">
        <v>39643</v>
      </c>
      <c r="F821" s="55">
        <v>41243.163200000003</v>
      </c>
      <c r="G821">
        <f t="shared" si="12"/>
        <v>22106.335475200001</v>
      </c>
    </row>
    <row r="822" spans="1:7" x14ac:dyDescent="0.25">
      <c r="A822" t="s">
        <v>3373</v>
      </c>
      <c r="B822" t="s">
        <v>3374</v>
      </c>
      <c r="C822" s="32" t="s">
        <v>3808</v>
      </c>
      <c r="D822" s="32" t="s">
        <v>29</v>
      </c>
      <c r="E822" s="52">
        <v>39643</v>
      </c>
      <c r="F822" s="55">
        <v>20980.326400000002</v>
      </c>
      <c r="G822">
        <f t="shared" si="12"/>
        <v>11245.454950400002</v>
      </c>
    </row>
    <row r="823" spans="1:7" x14ac:dyDescent="0.25">
      <c r="A823" t="s">
        <v>3486</v>
      </c>
      <c r="B823" t="s">
        <v>3487</v>
      </c>
      <c r="C823" s="32" t="s">
        <v>3803</v>
      </c>
      <c r="D823" s="32" t="s">
        <v>4</v>
      </c>
      <c r="E823" s="52">
        <v>39646</v>
      </c>
      <c r="F823" s="55">
        <v>13713.024000000001</v>
      </c>
      <c r="G823">
        <f t="shared" si="12"/>
        <v>7350.1808640000008</v>
      </c>
    </row>
    <row r="824" spans="1:7" x14ac:dyDescent="0.25">
      <c r="A824" t="s">
        <v>3486</v>
      </c>
      <c r="B824" t="s">
        <v>3487</v>
      </c>
      <c r="C824" s="32" t="s">
        <v>3803</v>
      </c>
      <c r="D824" s="32" t="s">
        <v>4</v>
      </c>
      <c r="E824" s="52">
        <v>39646</v>
      </c>
      <c r="F824" s="55">
        <v>13713.024000000001</v>
      </c>
      <c r="G824">
        <f t="shared" si="12"/>
        <v>7350.1808640000008</v>
      </c>
    </row>
    <row r="825" spans="1:7" x14ac:dyDescent="0.25">
      <c r="A825" t="s">
        <v>3496</v>
      </c>
      <c r="B825" t="s">
        <v>3497</v>
      </c>
      <c r="C825" s="32" t="s">
        <v>3803</v>
      </c>
      <c r="D825" s="32" t="s">
        <v>4</v>
      </c>
      <c r="E825" s="52">
        <v>39646</v>
      </c>
      <c r="F825" s="55">
        <v>33946.702400000002</v>
      </c>
      <c r="G825">
        <f t="shared" si="12"/>
        <v>18195.432486400001</v>
      </c>
    </row>
    <row r="826" spans="1:7" x14ac:dyDescent="0.25">
      <c r="A826" t="s">
        <v>3210</v>
      </c>
      <c r="B826" t="s">
        <v>3255</v>
      </c>
      <c r="C826" s="32" t="s">
        <v>4132</v>
      </c>
      <c r="D826" s="32" t="s">
        <v>10</v>
      </c>
      <c r="E826" s="52">
        <v>39647</v>
      </c>
      <c r="F826" s="55">
        <v>5360</v>
      </c>
      <c r="G826">
        <f t="shared" si="12"/>
        <v>2872.96</v>
      </c>
    </row>
    <row r="827" spans="1:7" x14ac:dyDescent="0.25">
      <c r="A827" t="s">
        <v>3478</v>
      </c>
      <c r="B827" t="s">
        <v>3479</v>
      </c>
      <c r="C827" s="32" t="s">
        <v>4133</v>
      </c>
      <c r="D827" s="32" t="s">
        <v>55</v>
      </c>
      <c r="E827" s="52">
        <v>39647</v>
      </c>
      <c r="F827" s="55">
        <v>14096.800000000001</v>
      </c>
      <c r="G827">
        <f t="shared" si="12"/>
        <v>7555.8848000000007</v>
      </c>
    </row>
    <row r="828" spans="1:7" x14ac:dyDescent="0.25">
      <c r="A828" t="s">
        <v>3444</v>
      </c>
      <c r="B828" t="s">
        <v>3288</v>
      </c>
      <c r="C828" s="32" t="s">
        <v>3902</v>
      </c>
      <c r="D828" s="32" t="s">
        <v>55</v>
      </c>
      <c r="E828" s="52">
        <v>39647</v>
      </c>
      <c r="F828" s="55">
        <v>15865.6</v>
      </c>
      <c r="G828">
        <f t="shared" si="12"/>
        <v>8503.9616000000005</v>
      </c>
    </row>
    <row r="829" spans="1:7" x14ac:dyDescent="0.25">
      <c r="A829" t="s">
        <v>3486</v>
      </c>
      <c r="B829" t="s">
        <v>3487</v>
      </c>
      <c r="C829" s="32" t="s">
        <v>3803</v>
      </c>
      <c r="D829" s="32" t="s">
        <v>4</v>
      </c>
      <c r="E829" s="52">
        <v>39650</v>
      </c>
      <c r="F829" s="55">
        <v>13713.024000000001</v>
      </c>
      <c r="G829">
        <f t="shared" si="12"/>
        <v>7350.1808640000008</v>
      </c>
    </row>
    <row r="830" spans="1:7" x14ac:dyDescent="0.25">
      <c r="A830" t="s">
        <v>3486</v>
      </c>
      <c r="B830" t="s">
        <v>3487</v>
      </c>
      <c r="C830" s="32" t="s">
        <v>3833</v>
      </c>
      <c r="D830" s="32" t="s">
        <v>4</v>
      </c>
      <c r="E830" s="52">
        <v>39650</v>
      </c>
      <c r="F830" s="55">
        <v>23466.080000000002</v>
      </c>
      <c r="G830">
        <f t="shared" si="12"/>
        <v>12577.818880000003</v>
      </c>
    </row>
    <row r="831" spans="1:7" x14ac:dyDescent="0.25">
      <c r="A831" t="s">
        <v>3420</v>
      </c>
      <c r="B831" t="s">
        <v>3421</v>
      </c>
      <c r="C831" s="32" t="s">
        <v>4004</v>
      </c>
      <c r="D831" s="32" t="s">
        <v>15</v>
      </c>
      <c r="E831" s="52">
        <v>39650</v>
      </c>
      <c r="F831" s="55">
        <v>128640.00000000001</v>
      </c>
      <c r="G831">
        <f t="shared" si="12"/>
        <v>68951.040000000008</v>
      </c>
    </row>
    <row r="832" spans="1:7" x14ac:dyDescent="0.25">
      <c r="A832" t="s">
        <v>3514</v>
      </c>
      <c r="B832" t="s">
        <v>3515</v>
      </c>
      <c r="C832" s="32" t="s">
        <v>3889</v>
      </c>
      <c r="D832" s="32" t="s">
        <v>10</v>
      </c>
      <c r="E832" s="52">
        <v>39653</v>
      </c>
      <c r="F832" s="55">
        <v>55208</v>
      </c>
      <c r="G832">
        <f t="shared" si="12"/>
        <v>29591.488000000001</v>
      </c>
    </row>
    <row r="833" spans="1:7" x14ac:dyDescent="0.25">
      <c r="A833" t="s">
        <v>3502</v>
      </c>
      <c r="B833" t="s">
        <v>3503</v>
      </c>
      <c r="C833" s="32" t="s">
        <v>4104</v>
      </c>
      <c r="D833" s="32" t="s">
        <v>4</v>
      </c>
      <c r="E833" s="52">
        <v>39658</v>
      </c>
      <c r="F833" s="55">
        <v>63412.016000000003</v>
      </c>
      <c r="G833">
        <f t="shared" si="12"/>
        <v>33988.840576000002</v>
      </c>
    </row>
    <row r="834" spans="1:7" x14ac:dyDescent="0.25">
      <c r="A834" t="s">
        <v>3373</v>
      </c>
      <c r="B834" t="s">
        <v>3374</v>
      </c>
      <c r="C834" s="32" t="s">
        <v>4122</v>
      </c>
      <c r="D834" s="32" t="s">
        <v>29</v>
      </c>
      <c r="E834" s="52">
        <v>39658</v>
      </c>
      <c r="F834" s="55">
        <v>18762.144</v>
      </c>
      <c r="G834">
        <f t="shared" si="12"/>
        <v>10056.509184</v>
      </c>
    </row>
    <row r="835" spans="1:7" x14ac:dyDescent="0.25">
      <c r="A835" t="s">
        <v>3516</v>
      </c>
      <c r="B835" t="s">
        <v>3517</v>
      </c>
      <c r="C835" s="32" t="s">
        <v>4027</v>
      </c>
      <c r="D835" s="32" t="s">
        <v>10</v>
      </c>
      <c r="E835" s="52">
        <v>39659</v>
      </c>
      <c r="F835" s="55">
        <v>37520</v>
      </c>
      <c r="G835">
        <f t="shared" ref="G835:G898" si="13">F835*0.536</f>
        <v>20110.72</v>
      </c>
    </row>
    <row r="836" spans="1:7" x14ac:dyDescent="0.25">
      <c r="A836" t="s">
        <v>3486</v>
      </c>
      <c r="B836" t="s">
        <v>3487</v>
      </c>
      <c r="C836" s="32" t="s">
        <v>3947</v>
      </c>
      <c r="D836" s="32" t="s">
        <v>4</v>
      </c>
      <c r="E836" s="52">
        <v>39660</v>
      </c>
      <c r="F836" s="55">
        <v>18760</v>
      </c>
      <c r="G836">
        <f t="shared" si="13"/>
        <v>10055.36</v>
      </c>
    </row>
    <row r="837" spans="1:7" x14ac:dyDescent="0.25">
      <c r="A837" t="s">
        <v>3518</v>
      </c>
      <c r="B837" t="s">
        <v>3519</v>
      </c>
      <c r="C837" s="32" t="s">
        <v>4134</v>
      </c>
      <c r="D837" s="32" t="s">
        <v>1</v>
      </c>
      <c r="E837" s="52">
        <v>39661</v>
      </c>
      <c r="F837" s="55">
        <v>45560</v>
      </c>
      <c r="G837">
        <f t="shared" si="13"/>
        <v>24420.16</v>
      </c>
    </row>
    <row r="838" spans="1:7" x14ac:dyDescent="0.25">
      <c r="A838" t="s">
        <v>3512</v>
      </c>
      <c r="B838" t="s">
        <v>3513</v>
      </c>
      <c r="C838" s="32" t="s">
        <v>3803</v>
      </c>
      <c r="D838" s="32" t="s">
        <v>4</v>
      </c>
      <c r="E838" s="52">
        <v>39664</v>
      </c>
      <c r="F838" s="55">
        <v>39637.200000000004</v>
      </c>
      <c r="G838">
        <f t="shared" si="13"/>
        <v>21245.539200000003</v>
      </c>
    </row>
    <row r="839" spans="1:7" x14ac:dyDescent="0.25">
      <c r="A839" t="s">
        <v>3502</v>
      </c>
      <c r="B839" t="s">
        <v>3503</v>
      </c>
      <c r="C839" s="32" t="s">
        <v>3984</v>
      </c>
      <c r="D839" s="32" t="s">
        <v>10</v>
      </c>
      <c r="E839" s="52">
        <v>39665</v>
      </c>
      <c r="F839" s="55">
        <v>11899.2</v>
      </c>
      <c r="G839">
        <f t="shared" si="13"/>
        <v>6377.9712000000009</v>
      </c>
    </row>
    <row r="840" spans="1:7" x14ac:dyDescent="0.25">
      <c r="A840" t="s">
        <v>3430</v>
      </c>
      <c r="B840" t="s">
        <v>3431</v>
      </c>
      <c r="C840" s="32" t="s">
        <v>4135</v>
      </c>
      <c r="D840" s="32" t="s">
        <v>29</v>
      </c>
      <c r="E840" s="52">
        <v>39668</v>
      </c>
      <c r="F840" s="55">
        <v>46532.840000000004</v>
      </c>
      <c r="G840">
        <f t="shared" si="13"/>
        <v>24941.602240000004</v>
      </c>
    </row>
    <row r="841" spans="1:7" x14ac:dyDescent="0.25">
      <c r="A841" t="s">
        <v>3520</v>
      </c>
      <c r="B841" t="s">
        <v>3521</v>
      </c>
      <c r="C841" s="32" t="s">
        <v>3888</v>
      </c>
      <c r="D841" s="32" t="s">
        <v>2</v>
      </c>
      <c r="E841" s="52">
        <v>39672</v>
      </c>
      <c r="F841" s="55">
        <v>29480</v>
      </c>
      <c r="G841">
        <f t="shared" si="13"/>
        <v>15801.28</v>
      </c>
    </row>
    <row r="842" spans="1:7" x14ac:dyDescent="0.25">
      <c r="A842" t="s">
        <v>3486</v>
      </c>
      <c r="B842" t="s">
        <v>3487</v>
      </c>
      <c r="C842" s="32" t="s">
        <v>4136</v>
      </c>
      <c r="D842" s="32" t="s">
        <v>4</v>
      </c>
      <c r="E842" s="52">
        <v>39679</v>
      </c>
      <c r="F842" s="55">
        <v>17893.824000000001</v>
      </c>
      <c r="G842">
        <f t="shared" si="13"/>
        <v>9591.089664000001</v>
      </c>
    </row>
    <row r="843" spans="1:7" x14ac:dyDescent="0.25">
      <c r="A843" t="s">
        <v>3496</v>
      </c>
      <c r="B843" t="s">
        <v>3497</v>
      </c>
      <c r="C843" s="32" t="s">
        <v>3803</v>
      </c>
      <c r="D843" s="32" t="s">
        <v>4</v>
      </c>
      <c r="E843" s="52">
        <v>39679</v>
      </c>
      <c r="F843" s="55">
        <v>35644</v>
      </c>
      <c r="G843">
        <f t="shared" si="13"/>
        <v>19105.184000000001</v>
      </c>
    </row>
    <row r="844" spans="1:7" x14ac:dyDescent="0.25">
      <c r="A844" t="s">
        <v>3486</v>
      </c>
      <c r="B844" t="s">
        <v>3487</v>
      </c>
      <c r="C844" s="32" t="s">
        <v>3861</v>
      </c>
      <c r="D844" s="32" t="s">
        <v>4</v>
      </c>
      <c r="E844" s="52">
        <v>39680</v>
      </c>
      <c r="F844" s="55">
        <v>17893.824000000001</v>
      </c>
      <c r="G844">
        <f t="shared" si="13"/>
        <v>9591.089664000001</v>
      </c>
    </row>
    <row r="845" spans="1:7" x14ac:dyDescent="0.25">
      <c r="A845" t="s">
        <v>3504</v>
      </c>
      <c r="B845" t="s">
        <v>3505</v>
      </c>
      <c r="C845" s="32" t="s">
        <v>4137</v>
      </c>
      <c r="D845" s="32" t="s">
        <v>29</v>
      </c>
      <c r="E845" s="52">
        <v>39680</v>
      </c>
      <c r="F845" s="55">
        <v>30927.200000000001</v>
      </c>
      <c r="G845">
        <f t="shared" si="13"/>
        <v>16576.979200000002</v>
      </c>
    </row>
    <row r="846" spans="1:7" x14ac:dyDescent="0.25">
      <c r="A846" t="s">
        <v>3453</v>
      </c>
      <c r="B846" t="s">
        <v>3454</v>
      </c>
      <c r="C846" s="32" t="s">
        <v>4138</v>
      </c>
      <c r="D846" s="32" t="s">
        <v>10</v>
      </c>
      <c r="E846" s="52">
        <v>39681</v>
      </c>
      <c r="F846" s="55">
        <v>52967.520000000004</v>
      </c>
      <c r="G846">
        <f t="shared" si="13"/>
        <v>28390.590720000004</v>
      </c>
    </row>
    <row r="847" spans="1:7" x14ac:dyDescent="0.25">
      <c r="A847" t="s">
        <v>3444</v>
      </c>
      <c r="B847" t="s">
        <v>3288</v>
      </c>
      <c r="C847" s="32" t="s">
        <v>4115</v>
      </c>
      <c r="D847" s="32" t="s">
        <v>517</v>
      </c>
      <c r="E847" s="52">
        <v>39681</v>
      </c>
      <c r="F847" s="55">
        <v>19832</v>
      </c>
      <c r="G847">
        <f t="shared" si="13"/>
        <v>10629.952000000001</v>
      </c>
    </row>
    <row r="848" spans="1:7" x14ac:dyDescent="0.25">
      <c r="A848" t="s">
        <v>3444</v>
      </c>
      <c r="B848" t="s">
        <v>3288</v>
      </c>
      <c r="C848" s="32" t="s">
        <v>4099</v>
      </c>
      <c r="D848" s="32" t="s">
        <v>2</v>
      </c>
      <c r="E848" s="52">
        <v>39681</v>
      </c>
      <c r="F848" s="55">
        <v>18798.592000000001</v>
      </c>
      <c r="G848">
        <f t="shared" si="13"/>
        <v>10076.045312</v>
      </c>
    </row>
    <row r="849" spans="1:7" x14ac:dyDescent="0.25">
      <c r="A849" t="s">
        <v>3367</v>
      </c>
      <c r="B849" t="s">
        <v>3368</v>
      </c>
      <c r="C849" s="32" t="s">
        <v>4115</v>
      </c>
      <c r="D849" s="32" t="s">
        <v>517</v>
      </c>
      <c r="E849" s="52">
        <v>39681</v>
      </c>
      <c r="F849" s="55">
        <v>19296</v>
      </c>
      <c r="G849">
        <f t="shared" si="13"/>
        <v>10342.656000000001</v>
      </c>
    </row>
    <row r="850" spans="1:7" x14ac:dyDescent="0.25">
      <c r="A850" t="s">
        <v>3367</v>
      </c>
      <c r="B850" t="s">
        <v>3368</v>
      </c>
      <c r="C850" s="32" t="s">
        <v>4115</v>
      </c>
      <c r="D850" s="32" t="s">
        <v>517</v>
      </c>
      <c r="E850" s="52">
        <v>39681</v>
      </c>
      <c r="F850" s="55">
        <v>19296</v>
      </c>
      <c r="G850">
        <f t="shared" si="13"/>
        <v>10342.656000000001</v>
      </c>
    </row>
    <row r="851" spans="1:7" x14ac:dyDescent="0.25">
      <c r="A851" t="s">
        <v>3459</v>
      </c>
      <c r="B851" t="s">
        <v>3460</v>
      </c>
      <c r="C851" s="32" t="s">
        <v>4140</v>
      </c>
      <c r="D851" s="32" t="s">
        <v>67</v>
      </c>
      <c r="E851" s="52">
        <v>39686</v>
      </c>
      <c r="F851" s="55">
        <v>23048</v>
      </c>
      <c r="G851">
        <f t="shared" si="13"/>
        <v>12353.728000000001</v>
      </c>
    </row>
    <row r="852" spans="1:7" x14ac:dyDescent="0.25">
      <c r="A852" t="s">
        <v>3453</v>
      </c>
      <c r="B852" t="s">
        <v>3454</v>
      </c>
      <c r="C852" s="32" t="s">
        <v>4141</v>
      </c>
      <c r="D852" s="32" t="s">
        <v>2</v>
      </c>
      <c r="E852" s="52">
        <v>39687</v>
      </c>
      <c r="F852" s="55">
        <v>48240</v>
      </c>
      <c r="G852">
        <f t="shared" si="13"/>
        <v>25856.640000000003</v>
      </c>
    </row>
    <row r="853" spans="1:7" x14ac:dyDescent="0.25">
      <c r="A853" t="s">
        <v>3504</v>
      </c>
      <c r="B853" t="s">
        <v>3505</v>
      </c>
      <c r="C853" s="32" t="s">
        <v>3861</v>
      </c>
      <c r="D853" s="32" t="s">
        <v>4</v>
      </c>
      <c r="E853" s="52">
        <v>39689</v>
      </c>
      <c r="F853" s="55">
        <v>26084.440000000002</v>
      </c>
      <c r="G853">
        <f t="shared" si="13"/>
        <v>13981.259840000002</v>
      </c>
    </row>
    <row r="854" spans="1:7" x14ac:dyDescent="0.25">
      <c r="A854" t="s">
        <v>3522</v>
      </c>
      <c r="B854" t="s">
        <v>3523</v>
      </c>
      <c r="C854" s="32" t="s">
        <v>3917</v>
      </c>
      <c r="D854" s="32" t="s">
        <v>4</v>
      </c>
      <c r="E854" s="52">
        <v>39693</v>
      </c>
      <c r="F854" s="55">
        <v>45560</v>
      </c>
      <c r="G854">
        <f t="shared" si="13"/>
        <v>24420.16</v>
      </c>
    </row>
    <row r="855" spans="1:7" x14ac:dyDescent="0.25">
      <c r="A855" t="s">
        <v>3444</v>
      </c>
      <c r="B855" t="s">
        <v>3288</v>
      </c>
      <c r="C855" s="32" t="s">
        <v>4142</v>
      </c>
      <c r="D855" s="32" t="s">
        <v>79</v>
      </c>
      <c r="E855" s="52">
        <v>39700</v>
      </c>
      <c r="F855" s="55">
        <v>20743.2</v>
      </c>
      <c r="G855">
        <f t="shared" si="13"/>
        <v>11118.355200000002</v>
      </c>
    </row>
    <row r="856" spans="1:7" x14ac:dyDescent="0.25">
      <c r="A856" t="s">
        <v>3484</v>
      </c>
      <c r="B856" t="s">
        <v>3485</v>
      </c>
      <c r="C856" s="32" t="s">
        <v>4143</v>
      </c>
      <c r="D856" s="32" t="s">
        <v>10</v>
      </c>
      <c r="E856" s="52">
        <v>39701</v>
      </c>
      <c r="F856" s="55">
        <v>86832</v>
      </c>
      <c r="G856">
        <f t="shared" si="13"/>
        <v>46541.952000000005</v>
      </c>
    </row>
    <row r="857" spans="1:7" x14ac:dyDescent="0.25">
      <c r="A857" t="s">
        <v>3524</v>
      </c>
      <c r="B857" t="s">
        <v>3525</v>
      </c>
      <c r="C857" s="32" t="s">
        <v>3870</v>
      </c>
      <c r="D857" s="32" t="s">
        <v>15</v>
      </c>
      <c r="E857" s="52">
        <v>39703</v>
      </c>
      <c r="F857" s="55">
        <v>88708</v>
      </c>
      <c r="G857">
        <f t="shared" si="13"/>
        <v>47547.488000000005</v>
      </c>
    </row>
    <row r="858" spans="1:7" x14ac:dyDescent="0.25">
      <c r="A858" t="s">
        <v>3486</v>
      </c>
      <c r="B858" t="s">
        <v>3487</v>
      </c>
      <c r="C858" s="32" t="s">
        <v>3839</v>
      </c>
      <c r="D858" s="32" t="s">
        <v>2</v>
      </c>
      <c r="E858" s="52">
        <v>39706</v>
      </c>
      <c r="F858" s="55">
        <v>10720</v>
      </c>
      <c r="G858">
        <f t="shared" si="13"/>
        <v>5745.92</v>
      </c>
    </row>
    <row r="859" spans="1:7" x14ac:dyDescent="0.25">
      <c r="A859" t="s">
        <v>3394</v>
      </c>
      <c r="B859" t="s">
        <v>3395</v>
      </c>
      <c r="C859" s="32" t="s">
        <v>3808</v>
      </c>
      <c r="D859" s="32" t="s">
        <v>29</v>
      </c>
      <c r="E859" s="52">
        <v>39706</v>
      </c>
      <c r="F859" s="55">
        <v>32368.504000000001</v>
      </c>
      <c r="G859">
        <f t="shared" si="13"/>
        <v>17349.518144000001</v>
      </c>
    </row>
    <row r="860" spans="1:7" x14ac:dyDescent="0.25">
      <c r="A860" t="s">
        <v>3484</v>
      </c>
      <c r="B860" t="s">
        <v>3485</v>
      </c>
      <c r="C860" s="32" t="s">
        <v>3935</v>
      </c>
      <c r="D860" s="32" t="s">
        <v>2</v>
      </c>
      <c r="E860" s="52">
        <v>39708</v>
      </c>
      <c r="F860" s="55">
        <v>70216</v>
      </c>
      <c r="G860">
        <f t="shared" si="13"/>
        <v>37635.776000000005</v>
      </c>
    </row>
    <row r="861" spans="1:7" x14ac:dyDescent="0.25">
      <c r="A861" t="s">
        <v>3512</v>
      </c>
      <c r="B861" t="s">
        <v>3513</v>
      </c>
      <c r="C861" s="32" t="s">
        <v>3993</v>
      </c>
      <c r="D861" s="32" t="s">
        <v>2</v>
      </c>
      <c r="E861" s="52">
        <v>39708</v>
      </c>
      <c r="F861" s="55">
        <v>29480</v>
      </c>
      <c r="G861">
        <f t="shared" si="13"/>
        <v>15801.28</v>
      </c>
    </row>
    <row r="862" spans="1:7" x14ac:dyDescent="0.25">
      <c r="A862" t="s">
        <v>3504</v>
      </c>
      <c r="B862" t="s">
        <v>3505</v>
      </c>
      <c r="C862" s="32" t="s">
        <v>3926</v>
      </c>
      <c r="D862" s="32" t="s">
        <v>15</v>
      </c>
      <c r="E862" s="52">
        <v>39708</v>
      </c>
      <c r="F862" s="55">
        <v>21440</v>
      </c>
      <c r="G862">
        <f t="shared" si="13"/>
        <v>11491.84</v>
      </c>
    </row>
    <row r="863" spans="1:7" x14ac:dyDescent="0.25">
      <c r="A863" t="s">
        <v>3526</v>
      </c>
      <c r="B863" t="s">
        <v>3527</v>
      </c>
      <c r="C863" s="32" t="s">
        <v>3829</v>
      </c>
      <c r="D863" s="32" t="s">
        <v>1</v>
      </c>
      <c r="E863" s="52">
        <v>39713</v>
      </c>
      <c r="F863" s="55">
        <v>106052.96</v>
      </c>
      <c r="G863">
        <f t="shared" si="13"/>
        <v>56844.386560000006</v>
      </c>
    </row>
    <row r="864" spans="1:7" x14ac:dyDescent="0.25">
      <c r="A864" t="s">
        <v>3528</v>
      </c>
      <c r="B864" t="s">
        <v>3529</v>
      </c>
      <c r="C864" s="32" t="s">
        <v>4116</v>
      </c>
      <c r="D864" s="32" t="s">
        <v>4</v>
      </c>
      <c r="E864" s="52">
        <v>39715</v>
      </c>
      <c r="F864" s="55">
        <v>71288</v>
      </c>
      <c r="G864">
        <f t="shared" si="13"/>
        <v>38210.368000000002</v>
      </c>
    </row>
    <row r="865" spans="1:7" x14ac:dyDescent="0.25">
      <c r="A865" t="s">
        <v>3486</v>
      </c>
      <c r="B865" t="s">
        <v>3487</v>
      </c>
      <c r="C865" s="32" t="s">
        <v>3938</v>
      </c>
      <c r="D865" s="32" t="s">
        <v>29</v>
      </c>
      <c r="E865" s="52">
        <v>39715</v>
      </c>
      <c r="F865" s="55">
        <v>18170.400000000001</v>
      </c>
      <c r="G865">
        <f t="shared" si="13"/>
        <v>9739.3344000000016</v>
      </c>
    </row>
    <row r="866" spans="1:7" x14ac:dyDescent="0.25">
      <c r="A866" t="s">
        <v>3496</v>
      </c>
      <c r="B866" t="s">
        <v>3497</v>
      </c>
      <c r="C866" s="32" t="s">
        <v>3857</v>
      </c>
      <c r="D866" s="32" t="s">
        <v>29</v>
      </c>
      <c r="E866" s="52">
        <v>39715</v>
      </c>
      <c r="F866" s="55">
        <v>29480</v>
      </c>
      <c r="G866">
        <f t="shared" si="13"/>
        <v>15801.28</v>
      </c>
    </row>
    <row r="867" spans="1:7" x14ac:dyDescent="0.25">
      <c r="A867" t="s">
        <v>3502</v>
      </c>
      <c r="B867" t="s">
        <v>3503</v>
      </c>
      <c r="C867" s="32" t="s">
        <v>3984</v>
      </c>
      <c r="D867" s="32" t="s">
        <v>10</v>
      </c>
      <c r="E867" s="52">
        <v>39721</v>
      </c>
      <c r="F867" s="55">
        <v>1500.8000000000002</v>
      </c>
      <c r="G867">
        <f t="shared" si="13"/>
        <v>804.42880000000014</v>
      </c>
    </row>
    <row r="868" spans="1:7" x14ac:dyDescent="0.25">
      <c r="A868" t="s">
        <v>3504</v>
      </c>
      <c r="B868" t="s">
        <v>3505</v>
      </c>
      <c r="C868" s="32" t="s">
        <v>3861</v>
      </c>
      <c r="D868" s="32" t="s">
        <v>4</v>
      </c>
      <c r="E868" s="52">
        <v>39722</v>
      </c>
      <c r="F868" s="55">
        <v>26084.440000000002</v>
      </c>
      <c r="G868">
        <f t="shared" si="13"/>
        <v>13981.259840000002</v>
      </c>
    </row>
    <row r="869" spans="1:7" x14ac:dyDescent="0.25">
      <c r="A869" t="s">
        <v>3522</v>
      </c>
      <c r="B869" t="s">
        <v>3523</v>
      </c>
      <c r="C869" s="32" t="s">
        <v>4144</v>
      </c>
      <c r="D869" s="32" t="s">
        <v>131</v>
      </c>
      <c r="E869" s="52">
        <v>39722</v>
      </c>
      <c r="F869" s="55">
        <v>32428.000000000004</v>
      </c>
      <c r="G869">
        <f t="shared" si="13"/>
        <v>17381.408000000003</v>
      </c>
    </row>
    <row r="870" spans="1:7" x14ac:dyDescent="0.25">
      <c r="A870" t="s">
        <v>3500</v>
      </c>
      <c r="B870" t="s">
        <v>3501</v>
      </c>
      <c r="C870" s="32" t="s">
        <v>3935</v>
      </c>
      <c r="D870" s="32" t="s">
        <v>2</v>
      </c>
      <c r="E870" s="52">
        <v>39723</v>
      </c>
      <c r="F870" s="55">
        <v>25342.080000000002</v>
      </c>
      <c r="G870">
        <f t="shared" si="13"/>
        <v>13583.354880000003</v>
      </c>
    </row>
    <row r="871" spans="1:7" x14ac:dyDescent="0.25">
      <c r="A871" t="s">
        <v>3326</v>
      </c>
      <c r="B871" t="s">
        <v>3327</v>
      </c>
      <c r="C871" s="32" t="s">
        <v>4145</v>
      </c>
      <c r="D871" s="32" t="s">
        <v>15</v>
      </c>
      <c r="E871" s="52">
        <v>39728</v>
      </c>
      <c r="F871" s="55">
        <v>20662.532000000003</v>
      </c>
      <c r="G871">
        <f t="shared" si="13"/>
        <v>11075.117152000003</v>
      </c>
    </row>
    <row r="872" spans="1:7" x14ac:dyDescent="0.25">
      <c r="A872" t="s">
        <v>3486</v>
      </c>
      <c r="B872" t="s">
        <v>3487</v>
      </c>
      <c r="C872" s="32" t="s">
        <v>3835</v>
      </c>
      <c r="D872" s="32" t="s">
        <v>4</v>
      </c>
      <c r="E872" s="52">
        <v>39729</v>
      </c>
      <c r="F872" s="55">
        <v>20904</v>
      </c>
      <c r="G872">
        <f t="shared" si="13"/>
        <v>11204.544</v>
      </c>
    </row>
    <row r="873" spans="1:7" x14ac:dyDescent="0.25">
      <c r="A873" t="s">
        <v>3459</v>
      </c>
      <c r="B873" t="s">
        <v>3460</v>
      </c>
      <c r="C873" s="32" t="s">
        <v>4146</v>
      </c>
      <c r="D873" s="32" t="s">
        <v>48</v>
      </c>
      <c r="E873" s="52">
        <v>39737</v>
      </c>
      <c r="F873" s="55">
        <v>24120</v>
      </c>
      <c r="G873">
        <f t="shared" si="13"/>
        <v>12928.320000000002</v>
      </c>
    </row>
    <row r="874" spans="1:7" x14ac:dyDescent="0.25">
      <c r="A874" t="s">
        <v>3486</v>
      </c>
      <c r="B874" t="s">
        <v>3487</v>
      </c>
      <c r="C874" s="32" t="s">
        <v>3803</v>
      </c>
      <c r="D874" s="32" t="s">
        <v>4</v>
      </c>
      <c r="E874" s="52">
        <v>39737</v>
      </c>
      <c r="F874" s="55">
        <v>18379.440000000002</v>
      </c>
      <c r="G874">
        <f t="shared" si="13"/>
        <v>9851.3798400000014</v>
      </c>
    </row>
    <row r="875" spans="1:7" x14ac:dyDescent="0.25">
      <c r="A875" t="s">
        <v>3453</v>
      </c>
      <c r="B875" t="s">
        <v>3454</v>
      </c>
      <c r="C875" s="32" t="s">
        <v>3927</v>
      </c>
      <c r="D875" s="32" t="s">
        <v>79</v>
      </c>
      <c r="E875" s="52">
        <v>39738</v>
      </c>
      <c r="F875" s="55">
        <v>67080.400000000009</v>
      </c>
      <c r="G875">
        <f t="shared" si="13"/>
        <v>35955.094400000009</v>
      </c>
    </row>
    <row r="876" spans="1:7" x14ac:dyDescent="0.25">
      <c r="A876" t="s">
        <v>3444</v>
      </c>
      <c r="B876" t="s">
        <v>3288</v>
      </c>
      <c r="C876" s="32" t="s">
        <v>4147</v>
      </c>
      <c r="D876" s="32" t="s">
        <v>29</v>
      </c>
      <c r="E876" s="52">
        <v>39744</v>
      </c>
      <c r="F876" s="55">
        <v>18501.648000000001</v>
      </c>
      <c r="G876">
        <f t="shared" si="13"/>
        <v>9916.8833280000017</v>
      </c>
    </row>
    <row r="877" spans="1:7" x14ac:dyDescent="0.25">
      <c r="A877" t="s">
        <v>3486</v>
      </c>
      <c r="B877" t="s">
        <v>3487</v>
      </c>
      <c r="C877" s="32" t="s">
        <v>4131</v>
      </c>
      <c r="D877" s="32" t="s">
        <v>4</v>
      </c>
      <c r="E877" s="52">
        <v>39744</v>
      </c>
      <c r="F877" s="55">
        <v>19832</v>
      </c>
      <c r="G877">
        <f t="shared" si="13"/>
        <v>10629.952000000001</v>
      </c>
    </row>
    <row r="878" spans="1:7" x14ac:dyDescent="0.25">
      <c r="A878" t="s">
        <v>3486</v>
      </c>
      <c r="B878" t="s">
        <v>3487</v>
      </c>
      <c r="C878" s="32" t="s">
        <v>4131</v>
      </c>
      <c r="D878" s="32" t="s">
        <v>4</v>
      </c>
      <c r="E878" s="52">
        <v>39744</v>
      </c>
      <c r="F878" s="55">
        <v>19832</v>
      </c>
      <c r="G878">
        <f t="shared" si="13"/>
        <v>10629.952000000001</v>
      </c>
    </row>
    <row r="879" spans="1:7" x14ac:dyDescent="0.25">
      <c r="A879" t="s">
        <v>3530</v>
      </c>
      <c r="B879" t="s">
        <v>3531</v>
      </c>
      <c r="C879" s="32" t="s">
        <v>3948</v>
      </c>
      <c r="D879" s="32" t="s">
        <v>48</v>
      </c>
      <c r="E879" s="52">
        <v>39745</v>
      </c>
      <c r="F879" s="55">
        <v>23584</v>
      </c>
      <c r="G879">
        <f t="shared" si="13"/>
        <v>12641.024000000001</v>
      </c>
    </row>
    <row r="880" spans="1:7" x14ac:dyDescent="0.25">
      <c r="A880" t="s">
        <v>3444</v>
      </c>
      <c r="B880" t="s">
        <v>3288</v>
      </c>
      <c r="C880" s="32" t="s">
        <v>3808</v>
      </c>
      <c r="D880" s="32" t="s">
        <v>29</v>
      </c>
      <c r="E880" s="52">
        <v>39750</v>
      </c>
      <c r="F880" s="55">
        <v>18024.608</v>
      </c>
      <c r="G880">
        <f t="shared" si="13"/>
        <v>9661.1898880000008</v>
      </c>
    </row>
    <row r="881" spans="1:7" x14ac:dyDescent="0.25">
      <c r="A881" t="s">
        <v>3459</v>
      </c>
      <c r="B881" t="s">
        <v>3460</v>
      </c>
      <c r="C881" s="32" t="s">
        <v>3808</v>
      </c>
      <c r="D881" s="32" t="s">
        <v>29</v>
      </c>
      <c r="E881" s="52">
        <v>39750</v>
      </c>
      <c r="F881" s="55">
        <v>21904.176000000003</v>
      </c>
      <c r="G881">
        <f t="shared" si="13"/>
        <v>11740.638336000002</v>
      </c>
    </row>
    <row r="882" spans="1:7" x14ac:dyDescent="0.25">
      <c r="A882" t="s">
        <v>3459</v>
      </c>
      <c r="B882" t="s">
        <v>3460</v>
      </c>
      <c r="C882" s="32" t="s">
        <v>3808</v>
      </c>
      <c r="D882" s="32" t="s">
        <v>29</v>
      </c>
      <c r="E882" s="52">
        <v>39750</v>
      </c>
      <c r="F882" s="55">
        <v>21904.176000000003</v>
      </c>
      <c r="G882">
        <f t="shared" si="13"/>
        <v>11740.638336000002</v>
      </c>
    </row>
    <row r="883" spans="1:7" x14ac:dyDescent="0.25">
      <c r="A883" t="s">
        <v>3512</v>
      </c>
      <c r="B883" t="s">
        <v>3513</v>
      </c>
      <c r="C883" s="32" t="s">
        <v>3808</v>
      </c>
      <c r="D883" s="32" t="s">
        <v>29</v>
      </c>
      <c r="E883" s="52">
        <v>39750</v>
      </c>
      <c r="F883" s="55">
        <v>46937.520000000004</v>
      </c>
      <c r="G883">
        <f t="shared" si="13"/>
        <v>25158.510720000002</v>
      </c>
    </row>
    <row r="884" spans="1:7" x14ac:dyDescent="0.25">
      <c r="A884" t="s">
        <v>3444</v>
      </c>
      <c r="B884" t="s">
        <v>3288</v>
      </c>
      <c r="C884" s="32" t="s">
        <v>3988</v>
      </c>
      <c r="D884" s="32" t="s">
        <v>67</v>
      </c>
      <c r="E884" s="52">
        <v>39750</v>
      </c>
      <c r="F884" s="55">
        <v>16080.000000000002</v>
      </c>
      <c r="G884">
        <f t="shared" si="13"/>
        <v>8618.880000000001</v>
      </c>
    </row>
    <row r="885" spans="1:7" x14ac:dyDescent="0.25">
      <c r="A885" t="s">
        <v>3532</v>
      </c>
      <c r="B885" t="s">
        <v>3533</v>
      </c>
      <c r="C885" s="32" t="s">
        <v>3937</v>
      </c>
      <c r="D885" s="32" t="s">
        <v>10</v>
      </c>
      <c r="E885" s="52">
        <v>39757</v>
      </c>
      <c r="F885" s="55">
        <v>45560</v>
      </c>
      <c r="G885">
        <f t="shared" si="13"/>
        <v>24420.16</v>
      </c>
    </row>
    <row r="886" spans="1:7" x14ac:dyDescent="0.25">
      <c r="A886" t="s">
        <v>3459</v>
      </c>
      <c r="B886" t="s">
        <v>3460</v>
      </c>
      <c r="C886" s="32" t="s">
        <v>3950</v>
      </c>
      <c r="D886" s="32" t="s">
        <v>2</v>
      </c>
      <c r="E886" s="52">
        <v>39757</v>
      </c>
      <c r="F886" s="55">
        <v>18224</v>
      </c>
      <c r="G886">
        <f t="shared" si="13"/>
        <v>9768.0640000000003</v>
      </c>
    </row>
    <row r="887" spans="1:7" x14ac:dyDescent="0.25">
      <c r="A887" t="s">
        <v>3444</v>
      </c>
      <c r="B887" t="s">
        <v>3288</v>
      </c>
      <c r="C887" s="32" t="s">
        <v>3861</v>
      </c>
      <c r="D887" s="32" t="s">
        <v>4</v>
      </c>
      <c r="E887" s="52">
        <v>39758</v>
      </c>
      <c r="F887" s="55">
        <v>18224</v>
      </c>
      <c r="G887">
        <f t="shared" si="13"/>
        <v>9768.0640000000003</v>
      </c>
    </row>
    <row r="888" spans="1:7" x14ac:dyDescent="0.25">
      <c r="A888" t="s">
        <v>3534</v>
      </c>
      <c r="B888" t="s">
        <v>3535</v>
      </c>
      <c r="C888" s="32" t="s">
        <v>4060</v>
      </c>
      <c r="D888" s="32" t="s">
        <v>2</v>
      </c>
      <c r="E888" s="52">
        <v>39758</v>
      </c>
      <c r="F888" s="55">
        <v>38592</v>
      </c>
      <c r="G888">
        <f t="shared" si="13"/>
        <v>20685.312000000002</v>
      </c>
    </row>
    <row r="889" spans="1:7" x14ac:dyDescent="0.25">
      <c r="A889" t="s">
        <v>3486</v>
      </c>
      <c r="B889" t="s">
        <v>3487</v>
      </c>
      <c r="C889" s="32" t="s">
        <v>4148</v>
      </c>
      <c r="D889" s="32" t="s">
        <v>4</v>
      </c>
      <c r="E889" s="52">
        <v>39758</v>
      </c>
      <c r="F889" s="55">
        <v>20904</v>
      </c>
      <c r="G889">
        <f t="shared" si="13"/>
        <v>11204.544</v>
      </c>
    </row>
    <row r="890" spans="1:7" x14ac:dyDescent="0.25">
      <c r="A890" t="s">
        <v>3459</v>
      </c>
      <c r="B890" t="s">
        <v>3460</v>
      </c>
      <c r="C890" s="32" t="s">
        <v>4149</v>
      </c>
      <c r="D890" s="32" t="s">
        <v>79</v>
      </c>
      <c r="E890" s="52">
        <v>39762</v>
      </c>
      <c r="F890" s="55">
        <v>26800</v>
      </c>
      <c r="G890">
        <f t="shared" si="13"/>
        <v>14364.800000000001</v>
      </c>
    </row>
    <row r="891" spans="1:7" x14ac:dyDescent="0.25">
      <c r="A891" t="s">
        <v>3367</v>
      </c>
      <c r="B891" t="s">
        <v>3368</v>
      </c>
      <c r="C891" s="32" t="s">
        <v>4149</v>
      </c>
      <c r="D891" s="32" t="s">
        <v>79</v>
      </c>
      <c r="E891" s="52">
        <v>39762</v>
      </c>
      <c r="F891" s="55">
        <v>25728</v>
      </c>
      <c r="G891">
        <f t="shared" si="13"/>
        <v>13790.208000000001</v>
      </c>
    </row>
    <row r="892" spans="1:7" x14ac:dyDescent="0.25">
      <c r="A892" t="s">
        <v>3536</v>
      </c>
      <c r="B892" t="s">
        <v>3537</v>
      </c>
      <c r="C892" s="32" t="s">
        <v>3855</v>
      </c>
      <c r="D892" s="32" t="s">
        <v>2</v>
      </c>
      <c r="E892" s="52">
        <v>39763</v>
      </c>
      <c r="F892" s="55">
        <v>77720</v>
      </c>
      <c r="G892">
        <f t="shared" si="13"/>
        <v>41657.920000000006</v>
      </c>
    </row>
    <row r="893" spans="1:7" x14ac:dyDescent="0.25">
      <c r="A893" t="s">
        <v>3214</v>
      </c>
      <c r="B893" t="s">
        <v>3284</v>
      </c>
      <c r="C893" s="32" t="s">
        <v>4150</v>
      </c>
      <c r="D893" s="32" t="s">
        <v>582</v>
      </c>
      <c r="E893" s="52">
        <v>39765</v>
      </c>
      <c r="F893" s="55">
        <v>25192</v>
      </c>
      <c r="G893">
        <f t="shared" si="13"/>
        <v>13502.912</v>
      </c>
    </row>
    <row r="894" spans="1:7" x14ac:dyDescent="0.25">
      <c r="A894" t="s">
        <v>3496</v>
      </c>
      <c r="B894" t="s">
        <v>3497</v>
      </c>
      <c r="C894" s="32" t="s">
        <v>3935</v>
      </c>
      <c r="D894" s="32" t="s">
        <v>2</v>
      </c>
      <c r="E894" s="52">
        <v>39770</v>
      </c>
      <c r="F894" s="55">
        <v>35354.560000000005</v>
      </c>
      <c r="G894">
        <f t="shared" si="13"/>
        <v>18950.044160000005</v>
      </c>
    </row>
    <row r="895" spans="1:7" x14ac:dyDescent="0.25">
      <c r="A895" t="s">
        <v>3420</v>
      </c>
      <c r="B895" t="s">
        <v>3421</v>
      </c>
      <c r="C895" s="32" t="s">
        <v>3970</v>
      </c>
      <c r="D895" s="32" t="s">
        <v>2</v>
      </c>
      <c r="E895" s="52">
        <v>39771</v>
      </c>
      <c r="F895" s="55">
        <v>112560</v>
      </c>
      <c r="G895">
        <f t="shared" si="13"/>
        <v>60332.160000000003</v>
      </c>
    </row>
    <row r="896" spans="1:7" x14ac:dyDescent="0.25">
      <c r="A896" t="s">
        <v>3500</v>
      </c>
      <c r="B896" t="s">
        <v>3501</v>
      </c>
      <c r="C896" s="32" t="s">
        <v>3956</v>
      </c>
      <c r="D896" s="32" t="s">
        <v>1</v>
      </c>
      <c r="E896" s="52">
        <v>39777</v>
      </c>
      <c r="F896" s="55">
        <v>35530.904000000002</v>
      </c>
      <c r="G896">
        <f t="shared" si="13"/>
        <v>19044.564544000001</v>
      </c>
    </row>
    <row r="897" spans="1:7" x14ac:dyDescent="0.25">
      <c r="A897" t="s">
        <v>3532</v>
      </c>
      <c r="B897" t="s">
        <v>3533</v>
      </c>
      <c r="C897" s="32" t="s">
        <v>4151</v>
      </c>
      <c r="D897" s="32" t="s">
        <v>2</v>
      </c>
      <c r="E897" s="52">
        <v>39778</v>
      </c>
      <c r="F897" s="55">
        <v>45560</v>
      </c>
      <c r="G897">
        <f t="shared" si="13"/>
        <v>24420.16</v>
      </c>
    </row>
    <row r="898" spans="1:7" x14ac:dyDescent="0.25">
      <c r="A898" t="s">
        <v>3538</v>
      </c>
      <c r="B898" t="s">
        <v>3539</v>
      </c>
      <c r="C898" s="32" t="s">
        <v>4094</v>
      </c>
      <c r="D898" s="32" t="s">
        <v>79</v>
      </c>
      <c r="E898" s="52">
        <v>39785</v>
      </c>
      <c r="F898" s="55">
        <v>75040</v>
      </c>
      <c r="G898">
        <f t="shared" si="13"/>
        <v>40221.440000000002</v>
      </c>
    </row>
    <row r="899" spans="1:7" x14ac:dyDescent="0.25">
      <c r="A899" t="s">
        <v>3444</v>
      </c>
      <c r="B899" t="s">
        <v>3288</v>
      </c>
      <c r="C899" s="32" t="s">
        <v>4152</v>
      </c>
      <c r="D899" s="32" t="s">
        <v>55</v>
      </c>
      <c r="E899" s="52">
        <v>39786</v>
      </c>
      <c r="F899" s="55">
        <v>10720</v>
      </c>
      <c r="G899">
        <f t="shared" ref="G899:G962" si="14">F899*0.536</f>
        <v>5745.92</v>
      </c>
    </row>
    <row r="900" spans="1:7" x14ac:dyDescent="0.25">
      <c r="A900" t="s">
        <v>3502</v>
      </c>
      <c r="B900" t="s">
        <v>3503</v>
      </c>
      <c r="C900" s="32" t="s">
        <v>3871</v>
      </c>
      <c r="D900" s="32" t="s">
        <v>10</v>
      </c>
      <c r="E900" s="52">
        <v>39787</v>
      </c>
      <c r="F900" s="55">
        <v>53600</v>
      </c>
      <c r="G900">
        <f t="shared" si="14"/>
        <v>28729.600000000002</v>
      </c>
    </row>
    <row r="901" spans="1:7" x14ac:dyDescent="0.25">
      <c r="A901" t="s">
        <v>3486</v>
      </c>
      <c r="B901" t="s">
        <v>3487</v>
      </c>
      <c r="C901" s="32" t="s">
        <v>3837</v>
      </c>
      <c r="D901" s="32" t="s">
        <v>79</v>
      </c>
      <c r="E901" s="52">
        <v>39787</v>
      </c>
      <c r="F901" s="55">
        <v>21440</v>
      </c>
      <c r="G901">
        <f t="shared" si="14"/>
        <v>11491.84</v>
      </c>
    </row>
    <row r="902" spans="1:7" x14ac:dyDescent="0.25">
      <c r="A902" t="s">
        <v>3486</v>
      </c>
      <c r="B902" t="s">
        <v>3487</v>
      </c>
      <c r="C902" s="32" t="s">
        <v>4153</v>
      </c>
      <c r="D902" s="32" t="s">
        <v>79</v>
      </c>
      <c r="E902" s="52">
        <v>39787</v>
      </c>
      <c r="F902" s="55">
        <v>25192</v>
      </c>
      <c r="G902">
        <f t="shared" si="14"/>
        <v>13502.912</v>
      </c>
    </row>
    <row r="903" spans="1:7" x14ac:dyDescent="0.25">
      <c r="A903" t="s">
        <v>3498</v>
      </c>
      <c r="B903" t="s">
        <v>3499</v>
      </c>
      <c r="C903" s="32" t="s">
        <v>4149</v>
      </c>
      <c r="D903" s="32" t="s">
        <v>79</v>
      </c>
      <c r="E903" s="52">
        <v>39791</v>
      </c>
      <c r="F903" s="55">
        <v>67000</v>
      </c>
      <c r="G903">
        <f t="shared" si="14"/>
        <v>35912</v>
      </c>
    </row>
    <row r="904" spans="1:7" x14ac:dyDescent="0.25">
      <c r="A904" t="s">
        <v>3538</v>
      </c>
      <c r="B904" t="s">
        <v>3539</v>
      </c>
      <c r="C904" s="32" t="s">
        <v>3808</v>
      </c>
      <c r="D904" s="32" t="s">
        <v>29</v>
      </c>
      <c r="E904" s="52">
        <v>39797</v>
      </c>
      <c r="F904" s="55">
        <v>64320.000000000007</v>
      </c>
      <c r="G904">
        <f t="shared" si="14"/>
        <v>34475.520000000004</v>
      </c>
    </row>
    <row r="905" spans="1:7" x14ac:dyDescent="0.25">
      <c r="A905" t="s">
        <v>3459</v>
      </c>
      <c r="B905" t="s">
        <v>3460</v>
      </c>
      <c r="C905" s="32" t="s">
        <v>3861</v>
      </c>
      <c r="D905" s="32" t="s">
        <v>4</v>
      </c>
      <c r="E905" s="52">
        <v>39799</v>
      </c>
      <c r="F905" s="55">
        <v>21440</v>
      </c>
      <c r="G905">
        <f t="shared" si="14"/>
        <v>11491.84</v>
      </c>
    </row>
    <row r="906" spans="1:7" x14ac:dyDescent="0.25">
      <c r="A906" t="s">
        <v>3468</v>
      </c>
      <c r="B906" t="s">
        <v>3469</v>
      </c>
      <c r="C906" s="32" t="s">
        <v>3871</v>
      </c>
      <c r="D906" s="32" t="s">
        <v>10</v>
      </c>
      <c r="E906" s="52">
        <v>39800</v>
      </c>
      <c r="F906" s="55">
        <v>48240</v>
      </c>
      <c r="G906">
        <f t="shared" si="14"/>
        <v>25856.640000000003</v>
      </c>
    </row>
    <row r="907" spans="1:7" x14ac:dyDescent="0.25">
      <c r="A907" t="s">
        <v>3528</v>
      </c>
      <c r="B907" t="s">
        <v>3529</v>
      </c>
      <c r="C907" s="32" t="s">
        <v>3813</v>
      </c>
      <c r="D907" s="32" t="s">
        <v>10</v>
      </c>
      <c r="E907" s="52">
        <v>39812</v>
      </c>
      <c r="F907" s="55">
        <v>80400</v>
      </c>
      <c r="G907">
        <f t="shared" si="14"/>
        <v>43094.400000000001</v>
      </c>
    </row>
    <row r="908" spans="1:7" x14ac:dyDescent="0.25">
      <c r="A908" t="s">
        <v>3522</v>
      </c>
      <c r="B908" t="s">
        <v>3523</v>
      </c>
      <c r="C908" s="32" t="s">
        <v>3935</v>
      </c>
      <c r="D908" s="32" t="s">
        <v>2</v>
      </c>
      <c r="E908" s="52">
        <v>39818</v>
      </c>
      <c r="F908" s="55">
        <v>42842.48</v>
      </c>
      <c r="G908">
        <f t="shared" si="14"/>
        <v>22963.569280000003</v>
      </c>
    </row>
    <row r="909" spans="1:7" x14ac:dyDescent="0.25">
      <c r="A909" t="s">
        <v>3297</v>
      </c>
      <c r="B909" t="s">
        <v>3157</v>
      </c>
      <c r="C909" s="32" t="s">
        <v>4062</v>
      </c>
      <c r="D909" s="32" t="s">
        <v>29</v>
      </c>
      <c r="E909" s="52">
        <v>39832</v>
      </c>
      <c r="F909" s="55">
        <v>16174.336000000001</v>
      </c>
      <c r="G909">
        <f t="shared" si="14"/>
        <v>8669.4440960000011</v>
      </c>
    </row>
    <row r="910" spans="1:7" x14ac:dyDescent="0.25">
      <c r="A910" t="s">
        <v>3394</v>
      </c>
      <c r="B910" t="s">
        <v>3395</v>
      </c>
      <c r="C910" s="32" t="s">
        <v>4154</v>
      </c>
      <c r="D910" s="32" t="s">
        <v>10</v>
      </c>
      <c r="E910" s="52">
        <v>39836</v>
      </c>
      <c r="F910" s="55">
        <v>36608.800000000003</v>
      </c>
      <c r="G910">
        <f t="shared" si="14"/>
        <v>19622.316800000004</v>
      </c>
    </row>
    <row r="911" spans="1:7" x14ac:dyDescent="0.25">
      <c r="A911" t="s">
        <v>3442</v>
      </c>
      <c r="B911" t="s">
        <v>3443</v>
      </c>
      <c r="C911" s="32" t="s">
        <v>4078</v>
      </c>
      <c r="D911" s="32" t="s">
        <v>2</v>
      </c>
      <c r="E911" s="52">
        <v>39841</v>
      </c>
      <c r="F911" s="55">
        <v>32160.000000000004</v>
      </c>
      <c r="G911">
        <f t="shared" si="14"/>
        <v>17237.760000000002</v>
      </c>
    </row>
    <row r="912" spans="1:7" x14ac:dyDescent="0.25">
      <c r="A912" t="s">
        <v>3498</v>
      </c>
      <c r="B912" t="s">
        <v>3499</v>
      </c>
      <c r="C912" s="32" t="s">
        <v>4155</v>
      </c>
      <c r="D912" s="32" t="s">
        <v>4</v>
      </c>
      <c r="E912" s="52">
        <v>39843</v>
      </c>
      <c r="F912" s="55">
        <v>58960</v>
      </c>
      <c r="G912">
        <f t="shared" si="14"/>
        <v>31602.560000000001</v>
      </c>
    </row>
    <row r="913" spans="1:7" x14ac:dyDescent="0.25">
      <c r="A913" t="s">
        <v>3459</v>
      </c>
      <c r="B913" t="s">
        <v>3460</v>
      </c>
      <c r="C913" s="32" t="s">
        <v>4062</v>
      </c>
      <c r="D913" s="32" t="s">
        <v>29</v>
      </c>
      <c r="E913" s="52">
        <v>39856</v>
      </c>
      <c r="F913" s="55">
        <v>20368</v>
      </c>
      <c r="G913">
        <f t="shared" si="14"/>
        <v>10917.248000000001</v>
      </c>
    </row>
    <row r="914" spans="1:7" x14ac:dyDescent="0.25">
      <c r="A914" t="s">
        <v>3459</v>
      </c>
      <c r="B914" t="s">
        <v>3460</v>
      </c>
      <c r="C914" s="32" t="s">
        <v>4145</v>
      </c>
      <c r="D914" s="32" t="s">
        <v>15</v>
      </c>
      <c r="E914" s="52">
        <v>39862</v>
      </c>
      <c r="F914" s="55">
        <v>24677.595440000001</v>
      </c>
      <c r="G914">
        <f t="shared" si="14"/>
        <v>13227.191155840001</v>
      </c>
    </row>
    <row r="915" spans="1:7" x14ac:dyDescent="0.25">
      <c r="A915" t="s">
        <v>3367</v>
      </c>
      <c r="B915" t="s">
        <v>3368</v>
      </c>
      <c r="C915" s="32" t="s">
        <v>4145</v>
      </c>
      <c r="D915" s="32" t="s">
        <v>15</v>
      </c>
      <c r="E915" s="52">
        <v>39862</v>
      </c>
      <c r="F915" s="55">
        <v>18870.882320000004</v>
      </c>
      <c r="G915">
        <f t="shared" si="14"/>
        <v>10114.792923520003</v>
      </c>
    </row>
    <row r="916" spans="1:7" x14ac:dyDescent="0.25">
      <c r="A916" t="s">
        <v>3291</v>
      </c>
      <c r="B916" t="s">
        <v>3292</v>
      </c>
      <c r="C916" s="32" t="s">
        <v>3882</v>
      </c>
      <c r="D916" s="32" t="s">
        <v>1</v>
      </c>
      <c r="E916" s="52">
        <v>39864</v>
      </c>
      <c r="F916" s="55">
        <v>24120</v>
      </c>
      <c r="G916">
        <f t="shared" si="14"/>
        <v>12928.320000000002</v>
      </c>
    </row>
    <row r="917" spans="1:7" x14ac:dyDescent="0.25">
      <c r="A917" t="s">
        <v>3430</v>
      </c>
      <c r="B917" t="s">
        <v>3431</v>
      </c>
      <c r="C917" s="32" t="s">
        <v>4156</v>
      </c>
      <c r="D917" s="32" t="s">
        <v>10</v>
      </c>
      <c r="E917" s="52">
        <v>39864</v>
      </c>
      <c r="F917" s="55">
        <v>50116</v>
      </c>
      <c r="G917">
        <f t="shared" si="14"/>
        <v>26862.176000000003</v>
      </c>
    </row>
    <row r="918" spans="1:7" x14ac:dyDescent="0.25">
      <c r="A918" t="s">
        <v>3444</v>
      </c>
      <c r="B918" t="s">
        <v>3288</v>
      </c>
      <c r="C918" s="32" t="s">
        <v>4111</v>
      </c>
      <c r="D918" s="32" t="s">
        <v>2</v>
      </c>
      <c r="E918" s="52">
        <v>39875</v>
      </c>
      <c r="F918" s="55">
        <v>12971.2</v>
      </c>
      <c r="G918">
        <f t="shared" si="14"/>
        <v>6952.5632000000005</v>
      </c>
    </row>
    <row r="919" spans="1:7" x14ac:dyDescent="0.25">
      <c r="A919" t="s">
        <v>3444</v>
      </c>
      <c r="B919" t="s">
        <v>3288</v>
      </c>
      <c r="C919" s="32" t="s">
        <v>4111</v>
      </c>
      <c r="D919" s="32" t="s">
        <v>2</v>
      </c>
      <c r="E919" s="52">
        <v>39875</v>
      </c>
      <c r="F919" s="55">
        <v>12971.2</v>
      </c>
      <c r="G919">
        <f t="shared" si="14"/>
        <v>6952.5632000000005</v>
      </c>
    </row>
    <row r="920" spans="1:7" x14ac:dyDescent="0.25">
      <c r="A920" t="s">
        <v>3542</v>
      </c>
      <c r="B920" t="s">
        <v>3543</v>
      </c>
      <c r="C920" s="32" t="s">
        <v>4145</v>
      </c>
      <c r="D920" s="32" t="s">
        <v>15</v>
      </c>
      <c r="E920" s="52">
        <v>39885</v>
      </c>
      <c r="F920" s="55">
        <v>34169.490800000007</v>
      </c>
      <c r="G920">
        <f t="shared" si="14"/>
        <v>18314.847068800005</v>
      </c>
    </row>
    <row r="921" spans="1:7" x14ac:dyDescent="0.25">
      <c r="A921" t="s">
        <v>3502</v>
      </c>
      <c r="B921" t="s">
        <v>3503</v>
      </c>
      <c r="C921" s="32" t="s">
        <v>4145</v>
      </c>
      <c r="D921" s="32" t="s">
        <v>15</v>
      </c>
      <c r="E921" s="52">
        <v>39885</v>
      </c>
      <c r="F921" s="55">
        <v>61776.031439999999</v>
      </c>
      <c r="G921">
        <f t="shared" si="14"/>
        <v>33111.952851840004</v>
      </c>
    </row>
    <row r="922" spans="1:7" x14ac:dyDescent="0.25">
      <c r="A922" t="s">
        <v>3500</v>
      </c>
      <c r="B922" t="s">
        <v>3501</v>
      </c>
      <c r="C922" s="32" t="s">
        <v>3956</v>
      </c>
      <c r="D922" s="32" t="s">
        <v>1</v>
      </c>
      <c r="E922" s="52">
        <v>39889</v>
      </c>
      <c r="F922" s="55">
        <v>36809.800000000003</v>
      </c>
      <c r="G922">
        <f t="shared" si="14"/>
        <v>19730.052800000001</v>
      </c>
    </row>
    <row r="923" spans="1:7" x14ac:dyDescent="0.25">
      <c r="A923" t="s">
        <v>3496</v>
      </c>
      <c r="B923" t="s">
        <v>3497</v>
      </c>
      <c r="C923" s="32" t="s">
        <v>3844</v>
      </c>
      <c r="D923" s="32" t="s">
        <v>2</v>
      </c>
      <c r="E923" s="52">
        <v>39891</v>
      </c>
      <c r="F923" s="55">
        <v>37520</v>
      </c>
      <c r="G923">
        <f t="shared" si="14"/>
        <v>20110.72</v>
      </c>
    </row>
    <row r="924" spans="1:7" x14ac:dyDescent="0.25">
      <c r="A924" t="s">
        <v>3544</v>
      </c>
      <c r="B924" t="s">
        <v>3545</v>
      </c>
      <c r="C924" s="32" t="s">
        <v>3882</v>
      </c>
      <c r="D924" s="32" t="s">
        <v>1</v>
      </c>
      <c r="E924" s="52">
        <v>39895</v>
      </c>
      <c r="F924" s="55">
        <v>22619.200000000001</v>
      </c>
      <c r="G924">
        <f t="shared" si="14"/>
        <v>12123.891200000002</v>
      </c>
    </row>
    <row r="925" spans="1:7" x14ac:dyDescent="0.25">
      <c r="A925" t="s">
        <v>3502</v>
      </c>
      <c r="B925" t="s">
        <v>3503</v>
      </c>
      <c r="C925" s="32" t="s">
        <v>3808</v>
      </c>
      <c r="D925" s="32" t="s">
        <v>29</v>
      </c>
      <c r="E925" s="52">
        <v>39896</v>
      </c>
      <c r="F925" s="55">
        <v>62470.8</v>
      </c>
      <c r="G925">
        <f t="shared" si="14"/>
        <v>33484.348800000007</v>
      </c>
    </row>
    <row r="926" spans="1:7" x14ac:dyDescent="0.25">
      <c r="A926" t="s">
        <v>3210</v>
      </c>
      <c r="B926" t="s">
        <v>3255</v>
      </c>
      <c r="C926" s="32" t="s">
        <v>4157</v>
      </c>
      <c r="D926" s="32" t="s">
        <v>2</v>
      </c>
      <c r="E926" s="52">
        <v>39903</v>
      </c>
      <c r="F926" s="55">
        <v>8040.0000000000009</v>
      </c>
      <c r="G926">
        <f t="shared" si="14"/>
        <v>4309.4400000000005</v>
      </c>
    </row>
    <row r="927" spans="1:7" x14ac:dyDescent="0.25">
      <c r="A927" t="s">
        <v>3538</v>
      </c>
      <c r="B927" t="s">
        <v>3539</v>
      </c>
      <c r="C927" s="32" t="s">
        <v>3894</v>
      </c>
      <c r="D927" s="32" t="s">
        <v>4</v>
      </c>
      <c r="E927" s="52">
        <v>39911</v>
      </c>
      <c r="F927" s="55">
        <v>80400</v>
      </c>
      <c r="G927">
        <f t="shared" si="14"/>
        <v>43094.400000000001</v>
      </c>
    </row>
    <row r="928" spans="1:7" x14ac:dyDescent="0.25">
      <c r="A928" t="s">
        <v>3486</v>
      </c>
      <c r="B928" t="s">
        <v>3487</v>
      </c>
      <c r="C928" s="32" t="s">
        <v>4158</v>
      </c>
      <c r="D928" s="32" t="s">
        <v>1</v>
      </c>
      <c r="E928" s="52">
        <v>39912</v>
      </c>
      <c r="F928" s="55">
        <v>17875.600000000002</v>
      </c>
      <c r="G928">
        <f t="shared" si="14"/>
        <v>9581.3216000000011</v>
      </c>
    </row>
    <row r="929" spans="1:7" x14ac:dyDescent="0.25">
      <c r="A929" t="s">
        <v>3546</v>
      </c>
      <c r="B929" t="s">
        <v>3547</v>
      </c>
      <c r="C929" s="32" t="s">
        <v>4159</v>
      </c>
      <c r="D929" s="32" t="s">
        <v>1</v>
      </c>
      <c r="E929" s="52">
        <v>39927</v>
      </c>
      <c r="F929" s="55">
        <v>2674.6400000000003</v>
      </c>
      <c r="G929">
        <f t="shared" si="14"/>
        <v>1433.6070400000003</v>
      </c>
    </row>
    <row r="930" spans="1:7" x14ac:dyDescent="0.25">
      <c r="A930" t="s">
        <v>3546</v>
      </c>
      <c r="B930" t="s">
        <v>3547</v>
      </c>
      <c r="C930" s="32" t="s">
        <v>4159</v>
      </c>
      <c r="D930" s="32" t="s">
        <v>1</v>
      </c>
      <c r="E930" s="52">
        <v>39927</v>
      </c>
      <c r="F930" s="55">
        <v>2674.6400000000003</v>
      </c>
      <c r="G930">
        <f t="shared" si="14"/>
        <v>1433.6070400000003</v>
      </c>
    </row>
    <row r="931" spans="1:7" x14ac:dyDescent="0.25">
      <c r="A931" t="s">
        <v>3548</v>
      </c>
      <c r="B931" t="s">
        <v>3549</v>
      </c>
      <c r="C931" s="32" t="s">
        <v>4160</v>
      </c>
      <c r="D931" s="32" t="s">
        <v>10</v>
      </c>
      <c r="E931" s="52">
        <v>39932</v>
      </c>
      <c r="F931" s="55">
        <v>75040</v>
      </c>
      <c r="G931">
        <f t="shared" si="14"/>
        <v>40221.440000000002</v>
      </c>
    </row>
    <row r="932" spans="1:7" x14ac:dyDescent="0.25">
      <c r="A932" t="s">
        <v>3550</v>
      </c>
      <c r="B932" t="s">
        <v>3551</v>
      </c>
      <c r="C932" s="32" t="s">
        <v>3854</v>
      </c>
      <c r="D932" s="32" t="s">
        <v>2</v>
      </c>
      <c r="E932" s="52">
        <v>39932</v>
      </c>
      <c r="F932" s="55">
        <v>1474</v>
      </c>
      <c r="G932">
        <f t="shared" si="14"/>
        <v>790.06400000000008</v>
      </c>
    </row>
    <row r="933" spans="1:7" x14ac:dyDescent="0.25">
      <c r="A933" t="s">
        <v>3502</v>
      </c>
      <c r="B933" t="s">
        <v>3503</v>
      </c>
      <c r="C933" s="32" t="s">
        <v>4161</v>
      </c>
      <c r="D933" s="32" t="s">
        <v>15</v>
      </c>
      <c r="E933" s="52">
        <v>39932</v>
      </c>
      <c r="F933" s="55">
        <v>53600</v>
      </c>
      <c r="G933">
        <f t="shared" si="14"/>
        <v>28729.600000000002</v>
      </c>
    </row>
    <row r="934" spans="1:7" x14ac:dyDescent="0.25">
      <c r="A934" t="s">
        <v>3552</v>
      </c>
      <c r="B934" t="s">
        <v>3553</v>
      </c>
      <c r="C934" s="32" t="s">
        <v>3956</v>
      </c>
      <c r="D934" s="32" t="s">
        <v>1</v>
      </c>
      <c r="E934" s="52">
        <v>39933</v>
      </c>
      <c r="F934" s="55">
        <v>168700.64</v>
      </c>
      <c r="G934">
        <f t="shared" si="14"/>
        <v>90423.543040000019</v>
      </c>
    </row>
    <row r="935" spans="1:7" x14ac:dyDescent="0.25">
      <c r="A935" t="s">
        <v>3210</v>
      </c>
      <c r="B935" t="s">
        <v>3255</v>
      </c>
      <c r="C935" s="32" t="s">
        <v>4162</v>
      </c>
      <c r="D935" s="32" t="s">
        <v>2</v>
      </c>
      <c r="E935" s="52">
        <v>39940</v>
      </c>
      <c r="F935" s="55">
        <v>5360</v>
      </c>
      <c r="G935">
        <f t="shared" si="14"/>
        <v>2872.96</v>
      </c>
    </row>
    <row r="936" spans="1:7" x14ac:dyDescent="0.25">
      <c r="A936" t="s">
        <v>3430</v>
      </c>
      <c r="B936" t="s">
        <v>3431</v>
      </c>
      <c r="C936" s="32" t="s">
        <v>4163</v>
      </c>
      <c r="D936" s="32" t="s">
        <v>2</v>
      </c>
      <c r="E936" s="52">
        <v>39940</v>
      </c>
      <c r="F936" s="55">
        <v>32160.000000000004</v>
      </c>
      <c r="G936">
        <f t="shared" si="14"/>
        <v>17237.760000000002</v>
      </c>
    </row>
    <row r="937" spans="1:7" x14ac:dyDescent="0.25">
      <c r="A937" t="s">
        <v>3522</v>
      </c>
      <c r="B937" t="s">
        <v>3523</v>
      </c>
      <c r="C937" s="32" t="s">
        <v>4164</v>
      </c>
      <c r="D937" s="32" t="s">
        <v>1</v>
      </c>
      <c r="E937" s="52">
        <v>39940</v>
      </c>
      <c r="F937" s="55">
        <v>59480.450640000003</v>
      </c>
      <c r="G937">
        <f t="shared" si="14"/>
        <v>31881.521543040002</v>
      </c>
    </row>
    <row r="938" spans="1:7" x14ac:dyDescent="0.25">
      <c r="A938" t="s">
        <v>3504</v>
      </c>
      <c r="B938" t="s">
        <v>3505</v>
      </c>
      <c r="C938" s="32" t="s">
        <v>4165</v>
      </c>
      <c r="D938" s="32" t="s">
        <v>10</v>
      </c>
      <c r="E938" s="52">
        <v>39941</v>
      </c>
      <c r="F938" s="55">
        <v>28944</v>
      </c>
      <c r="G938">
        <f t="shared" si="14"/>
        <v>15513.984</v>
      </c>
    </row>
    <row r="939" spans="1:7" x14ac:dyDescent="0.25">
      <c r="A939" t="s">
        <v>3459</v>
      </c>
      <c r="B939" t="s">
        <v>3460</v>
      </c>
      <c r="C939" s="32" t="s">
        <v>4166</v>
      </c>
      <c r="D939" s="32" t="s">
        <v>582</v>
      </c>
      <c r="E939" s="52">
        <v>39945</v>
      </c>
      <c r="F939" s="55">
        <v>15490.400000000001</v>
      </c>
      <c r="G939">
        <f t="shared" si="14"/>
        <v>8302.854400000002</v>
      </c>
    </row>
    <row r="940" spans="1:7" x14ac:dyDescent="0.25">
      <c r="A940" t="s">
        <v>3367</v>
      </c>
      <c r="B940" t="s">
        <v>3368</v>
      </c>
      <c r="C940" s="32" t="s">
        <v>4166</v>
      </c>
      <c r="D940" s="32" t="s">
        <v>582</v>
      </c>
      <c r="E940" s="52">
        <v>39945</v>
      </c>
      <c r="F940" s="55">
        <v>12328</v>
      </c>
      <c r="G940">
        <f t="shared" si="14"/>
        <v>6607.808</v>
      </c>
    </row>
    <row r="941" spans="1:7" x14ac:dyDescent="0.25">
      <c r="A941" t="s">
        <v>3550</v>
      </c>
      <c r="B941" t="s">
        <v>3551</v>
      </c>
      <c r="C941" s="32" t="s">
        <v>3854</v>
      </c>
      <c r="D941" s="32" t="s">
        <v>2</v>
      </c>
      <c r="E941" s="52">
        <v>39946</v>
      </c>
      <c r="F941" s="55">
        <v>187.60000000000002</v>
      </c>
      <c r="G941">
        <f t="shared" si="14"/>
        <v>100.55360000000002</v>
      </c>
    </row>
    <row r="942" spans="1:7" x14ac:dyDescent="0.25">
      <c r="A942" t="s">
        <v>3550</v>
      </c>
      <c r="B942" t="s">
        <v>3551</v>
      </c>
      <c r="C942" s="32" t="s">
        <v>3854</v>
      </c>
      <c r="D942" s="32" t="s">
        <v>2</v>
      </c>
      <c r="E942" s="52">
        <v>39946</v>
      </c>
      <c r="F942" s="55">
        <v>187.60000000000002</v>
      </c>
      <c r="G942">
        <f t="shared" si="14"/>
        <v>100.55360000000002</v>
      </c>
    </row>
    <row r="943" spans="1:7" x14ac:dyDescent="0.25">
      <c r="A943" t="s">
        <v>3550</v>
      </c>
      <c r="B943" t="s">
        <v>3551</v>
      </c>
      <c r="C943" s="32" t="s">
        <v>3854</v>
      </c>
      <c r="D943" s="32" t="s">
        <v>2</v>
      </c>
      <c r="E943" s="52">
        <v>39946</v>
      </c>
      <c r="F943" s="55">
        <v>5360</v>
      </c>
      <c r="G943">
        <f t="shared" si="14"/>
        <v>2872.96</v>
      </c>
    </row>
    <row r="944" spans="1:7" x14ac:dyDescent="0.25">
      <c r="A944" t="s">
        <v>3430</v>
      </c>
      <c r="B944" t="s">
        <v>3431</v>
      </c>
      <c r="C944" s="32" t="s">
        <v>4078</v>
      </c>
      <c r="D944" s="32" t="s">
        <v>2</v>
      </c>
      <c r="E944" s="52">
        <v>39951</v>
      </c>
      <c r="F944" s="55">
        <v>37520</v>
      </c>
      <c r="G944">
        <f t="shared" si="14"/>
        <v>20110.72</v>
      </c>
    </row>
    <row r="945" spans="1:7" x14ac:dyDescent="0.25">
      <c r="A945" t="s">
        <v>3550</v>
      </c>
      <c r="B945" t="s">
        <v>3551</v>
      </c>
      <c r="C945" s="32" t="s">
        <v>3854</v>
      </c>
      <c r="D945" s="32" t="s">
        <v>2</v>
      </c>
      <c r="E945" s="52">
        <v>39953</v>
      </c>
      <c r="F945" s="55">
        <v>160.80000000000001</v>
      </c>
      <c r="G945">
        <f t="shared" si="14"/>
        <v>86.188800000000015</v>
      </c>
    </row>
    <row r="946" spans="1:7" x14ac:dyDescent="0.25">
      <c r="A946" t="s">
        <v>3528</v>
      </c>
      <c r="B946" t="s">
        <v>3529</v>
      </c>
      <c r="C946" s="32" t="s">
        <v>4119</v>
      </c>
      <c r="D946" s="32" t="s">
        <v>15</v>
      </c>
      <c r="E946" s="52">
        <v>39953</v>
      </c>
      <c r="F946" s="55">
        <v>69680</v>
      </c>
      <c r="G946">
        <f t="shared" si="14"/>
        <v>37348.480000000003</v>
      </c>
    </row>
    <row r="947" spans="1:7" x14ac:dyDescent="0.25">
      <c r="A947" t="s">
        <v>3528</v>
      </c>
      <c r="B947" t="s">
        <v>3529</v>
      </c>
      <c r="C947" s="32" t="s">
        <v>4129</v>
      </c>
      <c r="D947" s="32" t="s">
        <v>15</v>
      </c>
      <c r="E947" s="52">
        <v>39953</v>
      </c>
      <c r="F947" s="55">
        <v>80400</v>
      </c>
      <c r="G947">
        <f t="shared" si="14"/>
        <v>43094.400000000001</v>
      </c>
    </row>
    <row r="948" spans="1:7" x14ac:dyDescent="0.25">
      <c r="A948" t="s">
        <v>3554</v>
      </c>
      <c r="B948" t="s">
        <v>3555</v>
      </c>
      <c r="C948" s="32" t="s">
        <v>4018</v>
      </c>
      <c r="D948" s="32" t="s">
        <v>1136</v>
      </c>
      <c r="E948" s="52">
        <v>39954</v>
      </c>
      <c r="F948" s="55">
        <v>38860</v>
      </c>
      <c r="G948">
        <f t="shared" si="14"/>
        <v>20828.960000000003</v>
      </c>
    </row>
    <row r="949" spans="1:7" x14ac:dyDescent="0.25">
      <c r="A949" t="s">
        <v>3486</v>
      </c>
      <c r="B949" t="s">
        <v>3487</v>
      </c>
      <c r="C949" s="32" t="s">
        <v>3803</v>
      </c>
      <c r="D949" s="32" t="s">
        <v>4</v>
      </c>
      <c r="E949" s="52">
        <v>39954</v>
      </c>
      <c r="F949" s="55">
        <v>14472</v>
      </c>
      <c r="G949">
        <f t="shared" si="14"/>
        <v>7756.9920000000002</v>
      </c>
    </row>
    <row r="950" spans="1:7" x14ac:dyDescent="0.25">
      <c r="A950" t="s">
        <v>3459</v>
      </c>
      <c r="B950" t="s">
        <v>3460</v>
      </c>
      <c r="C950" s="32" t="s">
        <v>4167</v>
      </c>
      <c r="D950" s="32" t="s">
        <v>79</v>
      </c>
      <c r="E950" s="52">
        <v>39955</v>
      </c>
      <c r="F950" s="55">
        <v>27872</v>
      </c>
      <c r="G950">
        <f t="shared" si="14"/>
        <v>14939.392000000002</v>
      </c>
    </row>
    <row r="951" spans="1:7" x14ac:dyDescent="0.25">
      <c r="A951" t="s">
        <v>3500</v>
      </c>
      <c r="B951" t="s">
        <v>3501</v>
      </c>
      <c r="C951" s="32" t="s">
        <v>4168</v>
      </c>
      <c r="D951" s="32" t="s">
        <v>2</v>
      </c>
      <c r="E951" s="52">
        <v>39958</v>
      </c>
      <c r="F951" s="55">
        <v>30284</v>
      </c>
      <c r="G951">
        <f t="shared" si="14"/>
        <v>16232.224</v>
      </c>
    </row>
    <row r="952" spans="1:7" x14ac:dyDescent="0.25">
      <c r="A952" t="s">
        <v>3538</v>
      </c>
      <c r="B952" t="s">
        <v>3539</v>
      </c>
      <c r="C952" s="32" t="s">
        <v>4169</v>
      </c>
      <c r="D952" s="32" t="s">
        <v>2</v>
      </c>
      <c r="E952" s="52">
        <v>39958</v>
      </c>
      <c r="F952" s="55">
        <v>30820.000000000004</v>
      </c>
      <c r="G952">
        <f t="shared" si="14"/>
        <v>16519.520000000004</v>
      </c>
    </row>
    <row r="953" spans="1:7" x14ac:dyDescent="0.25">
      <c r="A953" t="s">
        <v>3210</v>
      </c>
      <c r="B953" t="s">
        <v>3255</v>
      </c>
      <c r="C953" s="32" t="s">
        <v>4170</v>
      </c>
      <c r="D953" s="32" t="s">
        <v>128</v>
      </c>
      <c r="E953" s="52">
        <v>39961</v>
      </c>
      <c r="F953" s="55">
        <v>6432</v>
      </c>
      <c r="G953">
        <f t="shared" si="14"/>
        <v>3447.5520000000001</v>
      </c>
    </row>
    <row r="954" spans="1:7" x14ac:dyDescent="0.25">
      <c r="A954" t="s">
        <v>3233</v>
      </c>
      <c r="B954" t="s">
        <v>3234</v>
      </c>
      <c r="C954" s="32" t="s">
        <v>3917</v>
      </c>
      <c r="D954" s="32" t="s">
        <v>4</v>
      </c>
      <c r="E954" s="52">
        <v>39961</v>
      </c>
      <c r="F954" s="55">
        <v>17688</v>
      </c>
      <c r="G954">
        <f t="shared" si="14"/>
        <v>9480.768</v>
      </c>
    </row>
    <row r="955" spans="1:7" x14ac:dyDescent="0.25">
      <c r="A955" t="s">
        <v>3556</v>
      </c>
      <c r="B955" t="s">
        <v>3503</v>
      </c>
      <c r="C955" s="32" t="s">
        <v>3881</v>
      </c>
      <c r="D955" s="32" t="s">
        <v>29</v>
      </c>
      <c r="E955" s="52">
        <v>39962</v>
      </c>
      <c r="F955" s="55">
        <v>62444.000000000007</v>
      </c>
      <c r="G955">
        <f t="shared" si="14"/>
        <v>33469.984000000004</v>
      </c>
    </row>
    <row r="956" spans="1:7" x14ac:dyDescent="0.25">
      <c r="A956" t="s">
        <v>3557</v>
      </c>
      <c r="B956" t="s">
        <v>3558</v>
      </c>
      <c r="C956" s="32" t="s">
        <v>4171</v>
      </c>
      <c r="D956" s="32" t="s">
        <v>4</v>
      </c>
      <c r="E956" s="52">
        <v>39965</v>
      </c>
      <c r="F956" s="55">
        <v>56280</v>
      </c>
      <c r="G956">
        <f t="shared" si="14"/>
        <v>30166.080000000002</v>
      </c>
    </row>
    <row r="957" spans="1:7" x14ac:dyDescent="0.25">
      <c r="A957" t="s">
        <v>3498</v>
      </c>
      <c r="B957" t="s">
        <v>3499</v>
      </c>
      <c r="C957" s="32" t="s">
        <v>3889</v>
      </c>
      <c r="D957" s="32" t="s">
        <v>10</v>
      </c>
      <c r="E957" s="52">
        <v>39966</v>
      </c>
      <c r="F957" s="55">
        <v>62712.000000000007</v>
      </c>
      <c r="G957">
        <f t="shared" si="14"/>
        <v>33613.632000000005</v>
      </c>
    </row>
    <row r="958" spans="1:7" x14ac:dyDescent="0.25">
      <c r="A958" t="s">
        <v>3430</v>
      </c>
      <c r="B958" t="s">
        <v>3431</v>
      </c>
      <c r="C958" s="32" t="s">
        <v>4172</v>
      </c>
      <c r="D958" s="32" t="s">
        <v>4</v>
      </c>
      <c r="E958" s="52">
        <v>39973</v>
      </c>
      <c r="F958" s="55">
        <v>37520</v>
      </c>
      <c r="G958">
        <f t="shared" si="14"/>
        <v>20110.72</v>
      </c>
    </row>
    <row r="959" spans="1:7" x14ac:dyDescent="0.25">
      <c r="A959" t="s">
        <v>3559</v>
      </c>
      <c r="B959" t="s">
        <v>3560</v>
      </c>
      <c r="C959" s="32" t="s">
        <v>4173</v>
      </c>
      <c r="D959" s="32" t="s">
        <v>2</v>
      </c>
      <c r="E959" s="52">
        <v>39974</v>
      </c>
      <c r="F959" s="55">
        <v>58424</v>
      </c>
      <c r="G959">
        <f t="shared" si="14"/>
        <v>31315.264000000003</v>
      </c>
    </row>
    <row r="960" spans="1:7" x14ac:dyDescent="0.25">
      <c r="A960" t="s">
        <v>3420</v>
      </c>
      <c r="B960" t="s">
        <v>3421</v>
      </c>
      <c r="C960" s="32" t="s">
        <v>4088</v>
      </c>
      <c r="D960" s="32" t="s">
        <v>2</v>
      </c>
      <c r="E960" s="52">
        <v>39979</v>
      </c>
      <c r="F960" s="55">
        <v>117920</v>
      </c>
      <c r="G960">
        <f t="shared" si="14"/>
        <v>63205.120000000003</v>
      </c>
    </row>
    <row r="961" spans="1:7" x14ac:dyDescent="0.25">
      <c r="A961" t="s">
        <v>3430</v>
      </c>
      <c r="B961" t="s">
        <v>3431</v>
      </c>
      <c r="C961" s="32" t="s">
        <v>4174</v>
      </c>
      <c r="D961" s="32" t="s">
        <v>2</v>
      </c>
      <c r="E961" s="52">
        <v>39983</v>
      </c>
      <c r="F961" s="55">
        <v>31088.000000000004</v>
      </c>
      <c r="G961">
        <f t="shared" si="14"/>
        <v>16663.168000000001</v>
      </c>
    </row>
    <row r="962" spans="1:7" x14ac:dyDescent="0.25">
      <c r="A962" t="s">
        <v>3214</v>
      </c>
      <c r="B962" t="s">
        <v>3284</v>
      </c>
      <c r="C962" s="32" t="s">
        <v>3917</v>
      </c>
      <c r="D962" s="32" t="s">
        <v>4</v>
      </c>
      <c r="E962" s="52">
        <v>39983</v>
      </c>
      <c r="F962" s="55">
        <v>24120</v>
      </c>
      <c r="G962">
        <f t="shared" si="14"/>
        <v>12928.320000000002</v>
      </c>
    </row>
    <row r="963" spans="1:7" x14ac:dyDescent="0.25">
      <c r="A963" t="s">
        <v>3561</v>
      </c>
      <c r="B963" t="s">
        <v>3562</v>
      </c>
      <c r="C963" s="32" t="s">
        <v>3984</v>
      </c>
      <c r="D963" s="32" t="s">
        <v>10</v>
      </c>
      <c r="E963" s="52">
        <v>39986</v>
      </c>
      <c r="F963" s="55">
        <v>42880</v>
      </c>
      <c r="G963">
        <f t="shared" ref="G963:G1026" si="15">F963*0.536</f>
        <v>22983.68</v>
      </c>
    </row>
    <row r="964" spans="1:7" x14ac:dyDescent="0.25">
      <c r="A964" t="s">
        <v>3482</v>
      </c>
      <c r="B964" t="s">
        <v>3483</v>
      </c>
      <c r="C964" s="32" t="s">
        <v>4175</v>
      </c>
      <c r="D964" s="32" t="s">
        <v>2</v>
      </c>
      <c r="E964" s="52">
        <v>39988</v>
      </c>
      <c r="F964" s="55">
        <v>85760</v>
      </c>
      <c r="G964">
        <f t="shared" si="15"/>
        <v>45967.360000000001</v>
      </c>
    </row>
    <row r="965" spans="1:7" x14ac:dyDescent="0.25">
      <c r="A965" t="s">
        <v>3478</v>
      </c>
      <c r="B965" t="s">
        <v>3479</v>
      </c>
      <c r="C965" s="32" t="s">
        <v>4176</v>
      </c>
      <c r="D965" s="32" t="s">
        <v>55</v>
      </c>
      <c r="E965" s="52">
        <v>39990</v>
      </c>
      <c r="F965" s="55">
        <v>21440</v>
      </c>
      <c r="G965">
        <f t="shared" si="15"/>
        <v>11491.84</v>
      </c>
    </row>
    <row r="966" spans="1:7" x14ac:dyDescent="0.25">
      <c r="A966" t="s">
        <v>3444</v>
      </c>
      <c r="B966" t="s">
        <v>3288</v>
      </c>
      <c r="C966" s="32" t="s">
        <v>4153</v>
      </c>
      <c r="D966" s="32" t="s">
        <v>79</v>
      </c>
      <c r="E966" s="52">
        <v>39990</v>
      </c>
      <c r="F966" s="55">
        <v>13185.6</v>
      </c>
      <c r="G966">
        <f t="shared" si="15"/>
        <v>7067.481600000001</v>
      </c>
    </row>
    <row r="967" spans="1:7" x14ac:dyDescent="0.25">
      <c r="A967" t="s">
        <v>3459</v>
      </c>
      <c r="B967" t="s">
        <v>3460</v>
      </c>
      <c r="C967" s="32" t="s">
        <v>4177</v>
      </c>
      <c r="D967" s="32" t="s">
        <v>79</v>
      </c>
      <c r="E967" s="52">
        <v>39990</v>
      </c>
      <c r="F967" s="55">
        <v>22404.800000000003</v>
      </c>
      <c r="G967">
        <f t="shared" si="15"/>
        <v>12008.972800000001</v>
      </c>
    </row>
    <row r="968" spans="1:7" x14ac:dyDescent="0.25">
      <c r="A968" t="s">
        <v>3459</v>
      </c>
      <c r="B968" t="s">
        <v>3460</v>
      </c>
      <c r="C968" s="32" t="s">
        <v>4178</v>
      </c>
      <c r="D968" s="32" t="s">
        <v>79</v>
      </c>
      <c r="E968" s="52">
        <v>39990</v>
      </c>
      <c r="F968" s="55">
        <v>20845.04</v>
      </c>
      <c r="G968">
        <f t="shared" si="15"/>
        <v>11172.941440000001</v>
      </c>
    </row>
    <row r="969" spans="1:7" x14ac:dyDescent="0.25">
      <c r="A969" t="s">
        <v>3504</v>
      </c>
      <c r="B969" t="s">
        <v>3505</v>
      </c>
      <c r="C969" s="32" t="s">
        <v>4153</v>
      </c>
      <c r="D969" s="32" t="s">
        <v>79</v>
      </c>
      <c r="E969" s="52">
        <v>39990</v>
      </c>
      <c r="F969" s="55">
        <v>18438.400000000001</v>
      </c>
      <c r="G969">
        <f t="shared" si="15"/>
        <v>9882.9824000000008</v>
      </c>
    </row>
    <row r="970" spans="1:7" x14ac:dyDescent="0.25">
      <c r="A970" t="s">
        <v>3430</v>
      </c>
      <c r="B970" t="s">
        <v>3431</v>
      </c>
      <c r="C970" s="32" t="s">
        <v>3955</v>
      </c>
      <c r="D970" s="32" t="s">
        <v>2</v>
      </c>
      <c r="E970" s="52">
        <v>39994</v>
      </c>
      <c r="F970" s="55">
        <v>28622.400000000001</v>
      </c>
      <c r="G970">
        <f t="shared" si="15"/>
        <v>15341.606400000002</v>
      </c>
    </row>
    <row r="971" spans="1:7" x14ac:dyDescent="0.25">
      <c r="A971" t="s">
        <v>3502</v>
      </c>
      <c r="B971" t="s">
        <v>3503</v>
      </c>
      <c r="C971" s="32" t="s">
        <v>4179</v>
      </c>
      <c r="D971" s="32" t="s">
        <v>2</v>
      </c>
      <c r="E971" s="52">
        <v>39996</v>
      </c>
      <c r="F971" s="55">
        <v>58960</v>
      </c>
      <c r="G971">
        <f t="shared" si="15"/>
        <v>31602.560000000001</v>
      </c>
    </row>
    <row r="972" spans="1:7" x14ac:dyDescent="0.25">
      <c r="A972" t="s">
        <v>3556</v>
      </c>
      <c r="B972" t="s">
        <v>3503</v>
      </c>
      <c r="C972" s="32" t="s">
        <v>4180</v>
      </c>
      <c r="D972" s="32" t="s">
        <v>15</v>
      </c>
      <c r="E972" s="52">
        <v>39996</v>
      </c>
      <c r="F972" s="55">
        <v>58960</v>
      </c>
      <c r="G972">
        <f t="shared" si="15"/>
        <v>31602.560000000001</v>
      </c>
    </row>
    <row r="973" spans="1:7" x14ac:dyDescent="0.25">
      <c r="A973" t="s">
        <v>3563</v>
      </c>
      <c r="B973" t="s">
        <v>3564</v>
      </c>
      <c r="C973" s="32" t="s">
        <v>4164</v>
      </c>
      <c r="D973" s="32" t="s">
        <v>1</v>
      </c>
      <c r="E973" s="52">
        <v>39997</v>
      </c>
      <c r="F973" s="55">
        <v>86280.450639999995</v>
      </c>
      <c r="G973">
        <f t="shared" si="15"/>
        <v>46246.321543040001</v>
      </c>
    </row>
    <row r="974" spans="1:7" x14ac:dyDescent="0.25">
      <c r="A974" t="s">
        <v>3496</v>
      </c>
      <c r="B974" t="s">
        <v>3497</v>
      </c>
      <c r="C974" s="32" t="s">
        <v>3790</v>
      </c>
      <c r="D974" s="32" t="s">
        <v>2</v>
      </c>
      <c r="E974" s="52">
        <v>40000</v>
      </c>
      <c r="F974" s="55">
        <v>31356.000000000004</v>
      </c>
      <c r="G974">
        <f t="shared" si="15"/>
        <v>16806.816000000003</v>
      </c>
    </row>
    <row r="975" spans="1:7" x14ac:dyDescent="0.25">
      <c r="A975" t="s">
        <v>3556</v>
      </c>
      <c r="B975" t="s">
        <v>3503</v>
      </c>
      <c r="C975" s="32" t="s">
        <v>4027</v>
      </c>
      <c r="D975" s="32" t="s">
        <v>10</v>
      </c>
      <c r="E975" s="52">
        <v>40001</v>
      </c>
      <c r="F975" s="55">
        <v>56172.800000000003</v>
      </c>
      <c r="G975">
        <f t="shared" si="15"/>
        <v>30108.620800000004</v>
      </c>
    </row>
    <row r="976" spans="1:7" x14ac:dyDescent="0.25">
      <c r="A976" t="s">
        <v>3504</v>
      </c>
      <c r="B976" t="s">
        <v>3505</v>
      </c>
      <c r="C976" s="32" t="s">
        <v>4064</v>
      </c>
      <c r="D976" s="32" t="s">
        <v>2</v>
      </c>
      <c r="E976" s="52">
        <v>40001</v>
      </c>
      <c r="F976" s="55">
        <v>25327.34</v>
      </c>
      <c r="G976">
        <f t="shared" si="15"/>
        <v>13575.454240000001</v>
      </c>
    </row>
    <row r="977" spans="1:7" x14ac:dyDescent="0.25">
      <c r="A977" t="s">
        <v>3420</v>
      </c>
      <c r="B977" t="s">
        <v>3421</v>
      </c>
      <c r="C977" s="32" t="s">
        <v>4181</v>
      </c>
      <c r="D977" s="32" t="s">
        <v>15</v>
      </c>
      <c r="E977" s="52">
        <v>40004</v>
      </c>
      <c r="F977" s="55">
        <v>107200</v>
      </c>
      <c r="G977">
        <f t="shared" si="15"/>
        <v>57459.200000000004</v>
      </c>
    </row>
    <row r="978" spans="1:7" x14ac:dyDescent="0.25">
      <c r="A978" t="s">
        <v>3486</v>
      </c>
      <c r="B978" t="s">
        <v>3487</v>
      </c>
      <c r="C978" s="32" t="s">
        <v>4182</v>
      </c>
      <c r="D978" s="32" t="s">
        <v>2</v>
      </c>
      <c r="E978" s="52">
        <v>40008</v>
      </c>
      <c r="F978" s="55">
        <v>21605.999199999998</v>
      </c>
      <c r="G978">
        <f t="shared" si="15"/>
        <v>11580.815571200001</v>
      </c>
    </row>
    <row r="979" spans="1:7" x14ac:dyDescent="0.25">
      <c r="A979" t="s">
        <v>3528</v>
      </c>
      <c r="B979" t="s">
        <v>3529</v>
      </c>
      <c r="C979" s="32" t="s">
        <v>3974</v>
      </c>
      <c r="D979" s="32" t="s">
        <v>1</v>
      </c>
      <c r="E979" s="52">
        <v>40011</v>
      </c>
      <c r="F979" s="55">
        <v>76916</v>
      </c>
      <c r="G979">
        <f t="shared" si="15"/>
        <v>41226.976000000002</v>
      </c>
    </row>
    <row r="980" spans="1:7" x14ac:dyDescent="0.25">
      <c r="A980" t="s">
        <v>3522</v>
      </c>
      <c r="B980" t="s">
        <v>3523</v>
      </c>
      <c r="C980" s="32" t="s">
        <v>4183</v>
      </c>
      <c r="D980" s="32" t="s">
        <v>2</v>
      </c>
      <c r="E980" s="52">
        <v>40015</v>
      </c>
      <c r="F980" s="55">
        <v>37420.840000000004</v>
      </c>
      <c r="G980">
        <f t="shared" si="15"/>
        <v>20057.570240000005</v>
      </c>
    </row>
    <row r="981" spans="1:7" x14ac:dyDescent="0.25">
      <c r="A981" t="s">
        <v>3459</v>
      </c>
      <c r="B981" t="s">
        <v>3460</v>
      </c>
      <c r="C981" s="32" t="s">
        <v>4166</v>
      </c>
      <c r="D981" s="32" t="s">
        <v>582</v>
      </c>
      <c r="E981" s="52">
        <v>40016</v>
      </c>
      <c r="F981" s="55">
        <v>14472</v>
      </c>
      <c r="G981">
        <f t="shared" si="15"/>
        <v>7756.9920000000002</v>
      </c>
    </row>
    <row r="982" spans="1:7" x14ac:dyDescent="0.25">
      <c r="A982" t="s">
        <v>3496</v>
      </c>
      <c r="B982" t="s">
        <v>3497</v>
      </c>
      <c r="C982" s="32" t="s">
        <v>4184</v>
      </c>
      <c r="D982" s="32" t="s">
        <v>582</v>
      </c>
      <c r="E982" s="52">
        <v>40016</v>
      </c>
      <c r="F982" s="55">
        <v>24120</v>
      </c>
      <c r="G982">
        <f t="shared" si="15"/>
        <v>12928.320000000002</v>
      </c>
    </row>
    <row r="983" spans="1:7" x14ac:dyDescent="0.25">
      <c r="A983" t="s">
        <v>3522</v>
      </c>
      <c r="B983" t="s">
        <v>3523</v>
      </c>
      <c r="C983" s="32" t="s">
        <v>4166</v>
      </c>
      <c r="D983" s="32" t="s">
        <v>582</v>
      </c>
      <c r="E983" s="52">
        <v>40016</v>
      </c>
      <c r="F983" s="55">
        <v>32160.000000000004</v>
      </c>
      <c r="G983">
        <f t="shared" si="15"/>
        <v>17237.760000000002</v>
      </c>
    </row>
    <row r="984" spans="1:7" x14ac:dyDescent="0.25">
      <c r="A984" t="s">
        <v>3430</v>
      </c>
      <c r="B984" t="s">
        <v>3431</v>
      </c>
      <c r="C984" s="32" t="s">
        <v>3955</v>
      </c>
      <c r="D984" s="32" t="s">
        <v>2</v>
      </c>
      <c r="E984" s="52">
        <v>40017</v>
      </c>
      <c r="F984" s="55">
        <v>34304</v>
      </c>
      <c r="G984">
        <f t="shared" si="15"/>
        <v>18386.944</v>
      </c>
    </row>
    <row r="985" spans="1:7" x14ac:dyDescent="0.25">
      <c r="A985" t="s">
        <v>3420</v>
      </c>
      <c r="B985" t="s">
        <v>3421</v>
      </c>
      <c r="C985" s="32" t="s">
        <v>4185</v>
      </c>
      <c r="D985" s="32" t="s">
        <v>4</v>
      </c>
      <c r="E985" s="52">
        <v>40018</v>
      </c>
      <c r="F985" s="55">
        <v>116848</v>
      </c>
      <c r="G985">
        <f t="shared" si="15"/>
        <v>62630.528000000006</v>
      </c>
    </row>
    <row r="986" spans="1:7" x14ac:dyDescent="0.25">
      <c r="A986" t="s">
        <v>3420</v>
      </c>
      <c r="B986" t="s">
        <v>3421</v>
      </c>
      <c r="C986" s="32" t="s">
        <v>4185</v>
      </c>
      <c r="D986" s="32" t="s">
        <v>4</v>
      </c>
      <c r="E986" s="52">
        <v>40018</v>
      </c>
      <c r="F986" s="55">
        <v>116848</v>
      </c>
      <c r="G986">
        <f t="shared" si="15"/>
        <v>62630.528000000006</v>
      </c>
    </row>
    <row r="987" spans="1:7" x14ac:dyDescent="0.25">
      <c r="A987" t="s">
        <v>3430</v>
      </c>
      <c r="B987" t="s">
        <v>3431</v>
      </c>
      <c r="C987" s="32" t="s">
        <v>4186</v>
      </c>
      <c r="D987" s="32" t="s">
        <v>2</v>
      </c>
      <c r="E987" s="52">
        <v>40018</v>
      </c>
      <c r="F987" s="55">
        <v>32160.000000000004</v>
      </c>
      <c r="G987">
        <f t="shared" si="15"/>
        <v>17237.760000000002</v>
      </c>
    </row>
    <row r="988" spans="1:7" x14ac:dyDescent="0.25">
      <c r="A988" t="s">
        <v>3528</v>
      </c>
      <c r="B988" t="s">
        <v>3529</v>
      </c>
      <c r="C988" s="32" t="s">
        <v>3813</v>
      </c>
      <c r="D988" s="32" t="s">
        <v>10</v>
      </c>
      <c r="E988" s="52">
        <v>40022</v>
      </c>
      <c r="F988" s="55">
        <v>67130.248000000007</v>
      </c>
      <c r="G988">
        <f t="shared" si="15"/>
        <v>35981.812928000007</v>
      </c>
    </row>
    <row r="989" spans="1:7" x14ac:dyDescent="0.25">
      <c r="A989" t="s">
        <v>3394</v>
      </c>
      <c r="B989" t="s">
        <v>3395</v>
      </c>
      <c r="C989" s="32" t="s">
        <v>4187</v>
      </c>
      <c r="D989" s="32" t="s">
        <v>79</v>
      </c>
      <c r="E989" s="52">
        <v>40024</v>
      </c>
      <c r="F989" s="55">
        <v>40452.992000000006</v>
      </c>
      <c r="G989">
        <f t="shared" si="15"/>
        <v>21682.803712000004</v>
      </c>
    </row>
    <row r="990" spans="1:7" x14ac:dyDescent="0.25">
      <c r="A990" t="s">
        <v>3556</v>
      </c>
      <c r="B990" t="s">
        <v>3503</v>
      </c>
      <c r="C990" s="32" t="s">
        <v>4031</v>
      </c>
      <c r="D990" s="32" t="s">
        <v>10</v>
      </c>
      <c r="E990" s="52">
        <v>40028</v>
      </c>
      <c r="F990" s="55">
        <v>58960</v>
      </c>
      <c r="G990">
        <f t="shared" si="15"/>
        <v>31602.560000000001</v>
      </c>
    </row>
    <row r="991" spans="1:7" x14ac:dyDescent="0.25">
      <c r="A991" t="s">
        <v>3565</v>
      </c>
      <c r="B991" t="s">
        <v>3566</v>
      </c>
      <c r="C991" s="32" t="s">
        <v>3935</v>
      </c>
      <c r="D991" s="32" t="s">
        <v>2</v>
      </c>
      <c r="E991" s="52">
        <v>40028</v>
      </c>
      <c r="F991" s="55">
        <v>34840</v>
      </c>
      <c r="G991">
        <f t="shared" si="15"/>
        <v>18674.240000000002</v>
      </c>
    </row>
    <row r="992" spans="1:7" x14ac:dyDescent="0.25">
      <c r="A992" t="s">
        <v>3486</v>
      </c>
      <c r="B992" t="s">
        <v>3487</v>
      </c>
      <c r="C992" s="32" t="s">
        <v>3791</v>
      </c>
      <c r="D992" s="32" t="s">
        <v>2</v>
      </c>
      <c r="E992" s="52">
        <v>40029</v>
      </c>
      <c r="F992" s="55">
        <v>21172</v>
      </c>
      <c r="G992">
        <f t="shared" si="15"/>
        <v>11348.192000000001</v>
      </c>
    </row>
    <row r="993" spans="1:7" x14ac:dyDescent="0.25">
      <c r="A993" t="s">
        <v>3373</v>
      </c>
      <c r="B993" t="s">
        <v>3374</v>
      </c>
      <c r="C993" s="32" t="s">
        <v>4116</v>
      </c>
      <c r="D993" s="32" t="s">
        <v>4</v>
      </c>
      <c r="E993" s="52">
        <v>40032</v>
      </c>
      <c r="F993" s="55">
        <v>20046.400000000001</v>
      </c>
      <c r="G993">
        <f t="shared" si="15"/>
        <v>10744.870400000002</v>
      </c>
    </row>
    <row r="994" spans="1:7" x14ac:dyDescent="0.25">
      <c r="A994" t="s">
        <v>3430</v>
      </c>
      <c r="B994" t="s">
        <v>3431</v>
      </c>
      <c r="C994" s="32" t="s">
        <v>4006</v>
      </c>
      <c r="D994" s="32" t="s">
        <v>2</v>
      </c>
      <c r="E994" s="52">
        <v>40037</v>
      </c>
      <c r="F994" s="55">
        <v>30753.000000000004</v>
      </c>
      <c r="G994">
        <f t="shared" si="15"/>
        <v>16483.608000000004</v>
      </c>
    </row>
    <row r="995" spans="1:7" x14ac:dyDescent="0.25">
      <c r="A995" t="s">
        <v>3567</v>
      </c>
      <c r="B995" t="s">
        <v>3568</v>
      </c>
      <c r="C995" s="32" t="s">
        <v>4030</v>
      </c>
      <c r="D995" s="32" t="s">
        <v>4</v>
      </c>
      <c r="E995" s="52">
        <v>40039</v>
      </c>
      <c r="F995" s="55">
        <v>28944</v>
      </c>
      <c r="G995">
        <f t="shared" si="15"/>
        <v>15513.984</v>
      </c>
    </row>
    <row r="996" spans="1:7" x14ac:dyDescent="0.25">
      <c r="A996" t="s">
        <v>3561</v>
      </c>
      <c r="B996" t="s">
        <v>3562</v>
      </c>
      <c r="C996" s="32" t="s">
        <v>4188</v>
      </c>
      <c r="D996" s="32" t="s">
        <v>29</v>
      </c>
      <c r="E996" s="52">
        <v>40042</v>
      </c>
      <c r="F996" s="55">
        <v>45560</v>
      </c>
      <c r="G996">
        <f t="shared" si="15"/>
        <v>24420.16</v>
      </c>
    </row>
    <row r="997" spans="1:7" x14ac:dyDescent="0.25">
      <c r="A997" t="s">
        <v>3467</v>
      </c>
      <c r="B997" t="s">
        <v>3441</v>
      </c>
      <c r="C997" s="32" t="s">
        <v>3839</v>
      </c>
      <c r="D997" s="32" t="s">
        <v>2</v>
      </c>
      <c r="E997" s="52">
        <v>40043</v>
      </c>
      <c r="F997" s="55">
        <v>15833.472160000001</v>
      </c>
      <c r="G997">
        <f t="shared" si="15"/>
        <v>8486.7410777600016</v>
      </c>
    </row>
    <row r="998" spans="1:7" x14ac:dyDescent="0.25">
      <c r="A998" t="s">
        <v>3444</v>
      </c>
      <c r="B998" t="s">
        <v>3288</v>
      </c>
      <c r="C998" s="32" t="s">
        <v>4122</v>
      </c>
      <c r="D998" s="32" t="s">
        <v>29</v>
      </c>
      <c r="E998" s="52">
        <v>40044</v>
      </c>
      <c r="F998" s="55">
        <v>15544.000000000002</v>
      </c>
      <c r="G998">
        <f t="shared" si="15"/>
        <v>8331.5840000000007</v>
      </c>
    </row>
    <row r="999" spans="1:7" x14ac:dyDescent="0.25">
      <c r="A999" t="s">
        <v>3298</v>
      </c>
      <c r="B999" t="s">
        <v>3299</v>
      </c>
      <c r="C999" s="32" t="s">
        <v>4171</v>
      </c>
      <c r="D999" s="32" t="s">
        <v>4</v>
      </c>
      <c r="E999" s="52">
        <v>40046</v>
      </c>
      <c r="F999" s="55">
        <v>16080.000000000002</v>
      </c>
      <c r="G999">
        <f t="shared" si="15"/>
        <v>8618.880000000001</v>
      </c>
    </row>
    <row r="1000" spans="1:7" x14ac:dyDescent="0.25">
      <c r="A1000" t="s">
        <v>3504</v>
      </c>
      <c r="B1000" t="s">
        <v>3505</v>
      </c>
      <c r="C1000" s="32" t="s">
        <v>4189</v>
      </c>
      <c r="D1000" s="32" t="s">
        <v>4</v>
      </c>
      <c r="E1000" s="52">
        <v>40049</v>
      </c>
      <c r="F1000" s="55">
        <v>28408</v>
      </c>
      <c r="G1000">
        <f t="shared" si="15"/>
        <v>15226.688</v>
      </c>
    </row>
    <row r="1001" spans="1:7" x14ac:dyDescent="0.25">
      <c r="A1001" t="s">
        <v>3430</v>
      </c>
      <c r="B1001" t="s">
        <v>3431</v>
      </c>
      <c r="C1001" s="32" t="s">
        <v>3926</v>
      </c>
      <c r="D1001" s="32" t="s">
        <v>15</v>
      </c>
      <c r="E1001" s="52">
        <v>40049</v>
      </c>
      <c r="F1001" s="55">
        <v>45560</v>
      </c>
      <c r="G1001">
        <f t="shared" si="15"/>
        <v>24420.16</v>
      </c>
    </row>
    <row r="1002" spans="1:7" x14ac:dyDescent="0.25">
      <c r="A1002" t="s">
        <v>3496</v>
      </c>
      <c r="B1002" t="s">
        <v>3497</v>
      </c>
      <c r="C1002" s="32" t="s">
        <v>3835</v>
      </c>
      <c r="D1002" s="32" t="s">
        <v>4</v>
      </c>
      <c r="E1002" s="52">
        <v>40056</v>
      </c>
      <c r="F1002" s="55">
        <v>30552.000000000004</v>
      </c>
      <c r="G1002">
        <f t="shared" si="15"/>
        <v>16375.872000000003</v>
      </c>
    </row>
    <row r="1003" spans="1:7" x14ac:dyDescent="0.25">
      <c r="A1003" t="s">
        <v>3444</v>
      </c>
      <c r="B1003" t="s">
        <v>3288</v>
      </c>
      <c r="C1003" s="32" t="s">
        <v>4190</v>
      </c>
      <c r="D1003" s="32" t="s">
        <v>67</v>
      </c>
      <c r="E1003" s="52">
        <v>40058</v>
      </c>
      <c r="F1003" s="55">
        <v>20100</v>
      </c>
      <c r="G1003">
        <f t="shared" si="15"/>
        <v>10773.6</v>
      </c>
    </row>
    <row r="1004" spans="1:7" x14ac:dyDescent="0.25">
      <c r="A1004" t="s">
        <v>3556</v>
      </c>
      <c r="B1004" t="s">
        <v>3503</v>
      </c>
      <c r="C1004" s="32" t="s">
        <v>4191</v>
      </c>
      <c r="D1004" s="32" t="s">
        <v>77</v>
      </c>
      <c r="E1004" s="52">
        <v>40059</v>
      </c>
      <c r="F1004" s="55">
        <v>57352</v>
      </c>
      <c r="G1004">
        <f t="shared" si="15"/>
        <v>30740.672000000002</v>
      </c>
    </row>
    <row r="1005" spans="1:7" x14ac:dyDescent="0.25">
      <c r="A1005" t="s">
        <v>3496</v>
      </c>
      <c r="B1005" t="s">
        <v>3497</v>
      </c>
      <c r="C1005" s="32" t="s">
        <v>3948</v>
      </c>
      <c r="D1005" s="32" t="s">
        <v>48</v>
      </c>
      <c r="E1005" s="52">
        <v>40059</v>
      </c>
      <c r="F1005" s="55">
        <v>31624.000000000004</v>
      </c>
      <c r="G1005">
        <f t="shared" si="15"/>
        <v>16950.464000000004</v>
      </c>
    </row>
    <row r="1006" spans="1:7" x14ac:dyDescent="0.25">
      <c r="A1006" t="s">
        <v>3459</v>
      </c>
      <c r="B1006" t="s">
        <v>3460</v>
      </c>
      <c r="C1006" s="32" t="s">
        <v>4115</v>
      </c>
      <c r="D1006" s="32" t="s">
        <v>517</v>
      </c>
      <c r="E1006" s="52">
        <v>40060</v>
      </c>
      <c r="F1006" s="55">
        <v>21011.200000000001</v>
      </c>
      <c r="G1006">
        <f t="shared" si="15"/>
        <v>11262.003200000001</v>
      </c>
    </row>
    <row r="1007" spans="1:7" x14ac:dyDescent="0.25">
      <c r="A1007" t="s">
        <v>3459</v>
      </c>
      <c r="B1007" t="s">
        <v>3460</v>
      </c>
      <c r="C1007" s="32" t="s">
        <v>4115</v>
      </c>
      <c r="D1007" s="32" t="s">
        <v>517</v>
      </c>
      <c r="E1007" s="52">
        <v>40060</v>
      </c>
      <c r="F1007" s="55">
        <v>21011.200000000001</v>
      </c>
      <c r="G1007">
        <f t="shared" si="15"/>
        <v>11262.003200000001</v>
      </c>
    </row>
    <row r="1008" spans="1:7" x14ac:dyDescent="0.25">
      <c r="A1008" t="s">
        <v>3544</v>
      </c>
      <c r="B1008" t="s">
        <v>3545</v>
      </c>
      <c r="C1008" s="32" t="s">
        <v>4115</v>
      </c>
      <c r="D1008" s="32" t="s">
        <v>517</v>
      </c>
      <c r="E1008" s="52">
        <v>40060</v>
      </c>
      <c r="F1008" s="55">
        <v>25352.800000000003</v>
      </c>
      <c r="G1008">
        <f t="shared" si="15"/>
        <v>13589.100800000002</v>
      </c>
    </row>
    <row r="1009" spans="1:7" x14ac:dyDescent="0.25">
      <c r="A1009" t="s">
        <v>3400</v>
      </c>
      <c r="B1009" t="s">
        <v>3401</v>
      </c>
      <c r="C1009" s="32" t="s">
        <v>4115</v>
      </c>
      <c r="D1009" s="32" t="s">
        <v>517</v>
      </c>
      <c r="E1009" s="52">
        <v>40060</v>
      </c>
      <c r="F1009" s="55">
        <v>25352.800000000003</v>
      </c>
      <c r="G1009">
        <f t="shared" si="15"/>
        <v>13589.100800000002</v>
      </c>
    </row>
    <row r="1010" spans="1:7" x14ac:dyDescent="0.25">
      <c r="A1010" t="s">
        <v>3504</v>
      </c>
      <c r="B1010" t="s">
        <v>3505</v>
      </c>
      <c r="C1010" s="32" t="s">
        <v>4192</v>
      </c>
      <c r="D1010" s="32" t="s">
        <v>2</v>
      </c>
      <c r="E1010" s="52">
        <v>40064</v>
      </c>
      <c r="F1010" s="55">
        <v>28944</v>
      </c>
      <c r="G1010">
        <f t="shared" si="15"/>
        <v>15513.984</v>
      </c>
    </row>
    <row r="1011" spans="1:7" x14ac:dyDescent="0.25">
      <c r="A1011" t="s">
        <v>3504</v>
      </c>
      <c r="B1011" t="s">
        <v>3505</v>
      </c>
      <c r="C1011" s="32" t="s">
        <v>4159</v>
      </c>
      <c r="D1011" s="32" t="s">
        <v>2</v>
      </c>
      <c r="E1011" s="52">
        <v>40066</v>
      </c>
      <c r="F1011" s="55">
        <v>32160.000000000004</v>
      </c>
      <c r="G1011">
        <f t="shared" si="15"/>
        <v>17237.760000000002</v>
      </c>
    </row>
    <row r="1012" spans="1:7" x14ac:dyDescent="0.25">
      <c r="A1012" t="s">
        <v>3408</v>
      </c>
      <c r="B1012" t="s">
        <v>3409</v>
      </c>
      <c r="C1012" s="32" t="s">
        <v>4019</v>
      </c>
      <c r="D1012" s="32" t="s">
        <v>48</v>
      </c>
      <c r="E1012" s="52">
        <v>40066</v>
      </c>
      <c r="F1012" s="55">
        <v>24120</v>
      </c>
      <c r="G1012">
        <f t="shared" si="15"/>
        <v>12928.320000000002</v>
      </c>
    </row>
    <row r="1013" spans="1:7" x14ac:dyDescent="0.25">
      <c r="A1013" t="s">
        <v>3486</v>
      </c>
      <c r="B1013" t="s">
        <v>3487</v>
      </c>
      <c r="C1013" s="32" t="s">
        <v>3888</v>
      </c>
      <c r="D1013" s="32" t="s">
        <v>2</v>
      </c>
      <c r="E1013" s="52">
        <v>40067</v>
      </c>
      <c r="F1013" s="55">
        <v>21605.999199999998</v>
      </c>
      <c r="G1013">
        <f t="shared" si="15"/>
        <v>11580.815571200001</v>
      </c>
    </row>
    <row r="1014" spans="1:7" x14ac:dyDescent="0.25">
      <c r="A1014" t="s">
        <v>3559</v>
      </c>
      <c r="B1014" t="s">
        <v>3560</v>
      </c>
      <c r="C1014" s="32" t="s">
        <v>4193</v>
      </c>
      <c r="D1014" s="32" t="s">
        <v>2</v>
      </c>
      <c r="E1014" s="52">
        <v>40079</v>
      </c>
      <c r="F1014" s="55">
        <v>71502.400000000009</v>
      </c>
      <c r="G1014">
        <f t="shared" si="15"/>
        <v>38325.286400000005</v>
      </c>
    </row>
    <row r="1015" spans="1:7" x14ac:dyDescent="0.25">
      <c r="A1015" t="s">
        <v>3565</v>
      </c>
      <c r="B1015" t="s">
        <v>3566</v>
      </c>
      <c r="C1015" s="32" t="s">
        <v>3802</v>
      </c>
      <c r="D1015" s="32" t="s">
        <v>15</v>
      </c>
      <c r="E1015" s="52">
        <v>40080</v>
      </c>
      <c r="F1015" s="55">
        <v>48240</v>
      </c>
      <c r="G1015">
        <f t="shared" si="15"/>
        <v>25856.640000000003</v>
      </c>
    </row>
    <row r="1016" spans="1:7" x14ac:dyDescent="0.25">
      <c r="A1016" t="s">
        <v>3569</v>
      </c>
      <c r="B1016" t="s">
        <v>3570</v>
      </c>
      <c r="C1016" s="32" t="s">
        <v>4145</v>
      </c>
      <c r="D1016" s="32" t="s">
        <v>15</v>
      </c>
      <c r="E1016" s="52">
        <v>40081</v>
      </c>
      <c r="F1016" s="55">
        <v>85760</v>
      </c>
      <c r="G1016">
        <f t="shared" si="15"/>
        <v>45967.360000000001</v>
      </c>
    </row>
    <row r="1017" spans="1:7" x14ac:dyDescent="0.25">
      <c r="A1017" t="s">
        <v>3571</v>
      </c>
      <c r="B1017" t="s">
        <v>3572</v>
      </c>
      <c r="C1017" s="32" t="s">
        <v>4139</v>
      </c>
      <c r="D1017" s="32" t="s">
        <v>1</v>
      </c>
      <c r="E1017" s="52">
        <v>40091</v>
      </c>
      <c r="F1017" s="55">
        <v>64877.440000000002</v>
      </c>
      <c r="G1017">
        <f t="shared" si="15"/>
        <v>34774.307840000001</v>
      </c>
    </row>
    <row r="1018" spans="1:7" x14ac:dyDescent="0.25">
      <c r="A1018" t="s">
        <v>3430</v>
      </c>
      <c r="B1018" t="s">
        <v>3431</v>
      </c>
      <c r="C1018" s="32" t="s">
        <v>3894</v>
      </c>
      <c r="D1018" s="32" t="s">
        <v>4</v>
      </c>
      <c r="E1018" s="52">
        <v>40091</v>
      </c>
      <c r="F1018" s="55">
        <v>38439.240000000005</v>
      </c>
      <c r="G1018">
        <f t="shared" si="15"/>
        <v>20603.432640000003</v>
      </c>
    </row>
    <row r="1019" spans="1:7" x14ac:dyDescent="0.25">
      <c r="A1019" t="s">
        <v>3459</v>
      </c>
      <c r="B1019" t="s">
        <v>3460</v>
      </c>
      <c r="C1019" s="32" t="s">
        <v>4184</v>
      </c>
      <c r="D1019" s="32" t="s">
        <v>582</v>
      </c>
      <c r="E1019" s="52">
        <v>40093</v>
      </c>
      <c r="F1019" s="55">
        <v>14472</v>
      </c>
      <c r="G1019">
        <f t="shared" si="15"/>
        <v>7756.9920000000002</v>
      </c>
    </row>
    <row r="1020" spans="1:7" x14ac:dyDescent="0.25">
      <c r="A1020" t="s">
        <v>3522</v>
      </c>
      <c r="B1020" t="s">
        <v>3523</v>
      </c>
      <c r="C1020" s="32" t="s">
        <v>4184</v>
      </c>
      <c r="D1020" s="32" t="s">
        <v>582</v>
      </c>
      <c r="E1020" s="52">
        <v>40093</v>
      </c>
      <c r="F1020" s="55">
        <v>32160.000000000004</v>
      </c>
      <c r="G1020">
        <f t="shared" si="15"/>
        <v>17237.760000000002</v>
      </c>
    </row>
    <row r="1021" spans="1:7" x14ac:dyDescent="0.25">
      <c r="A1021" t="s">
        <v>3444</v>
      </c>
      <c r="B1021" t="s">
        <v>3288</v>
      </c>
      <c r="C1021" s="32" t="s">
        <v>4042</v>
      </c>
      <c r="D1021" s="32" t="s">
        <v>79</v>
      </c>
      <c r="E1021" s="52">
        <v>40094</v>
      </c>
      <c r="F1021" s="55">
        <v>15544.000000000002</v>
      </c>
      <c r="G1021">
        <f t="shared" si="15"/>
        <v>8331.5840000000007</v>
      </c>
    </row>
    <row r="1022" spans="1:7" x14ac:dyDescent="0.25">
      <c r="A1022" t="s">
        <v>3565</v>
      </c>
      <c r="B1022" t="s">
        <v>3566</v>
      </c>
      <c r="C1022" s="32" t="s">
        <v>4186</v>
      </c>
      <c r="D1022" s="32" t="s">
        <v>2</v>
      </c>
      <c r="E1022" s="52">
        <v>40100</v>
      </c>
      <c r="F1022" s="55">
        <v>26800</v>
      </c>
      <c r="G1022">
        <f t="shared" si="15"/>
        <v>14364.800000000001</v>
      </c>
    </row>
    <row r="1023" spans="1:7" x14ac:dyDescent="0.25">
      <c r="A1023" t="s">
        <v>3573</v>
      </c>
      <c r="B1023" t="s">
        <v>3574</v>
      </c>
      <c r="C1023" s="32" t="s">
        <v>4194</v>
      </c>
      <c r="D1023" s="32" t="s">
        <v>2</v>
      </c>
      <c r="E1023" s="52">
        <v>40100</v>
      </c>
      <c r="F1023" s="55">
        <v>53600</v>
      </c>
      <c r="G1023">
        <f t="shared" si="15"/>
        <v>28729.600000000002</v>
      </c>
    </row>
    <row r="1024" spans="1:7" x14ac:dyDescent="0.25">
      <c r="A1024" t="s">
        <v>3444</v>
      </c>
      <c r="B1024" t="s">
        <v>3288</v>
      </c>
      <c r="C1024" s="32" t="s">
        <v>4195</v>
      </c>
      <c r="D1024" s="32" t="s">
        <v>55</v>
      </c>
      <c r="E1024" s="52">
        <v>40102</v>
      </c>
      <c r="F1024" s="55">
        <v>18599.2</v>
      </c>
      <c r="G1024">
        <f t="shared" si="15"/>
        <v>9969.1712000000007</v>
      </c>
    </row>
    <row r="1025" spans="1:7" x14ac:dyDescent="0.25">
      <c r="A1025" t="s">
        <v>3444</v>
      </c>
      <c r="B1025" t="s">
        <v>3288</v>
      </c>
      <c r="C1025" s="32" t="s">
        <v>4196</v>
      </c>
      <c r="D1025" s="32" t="s">
        <v>314</v>
      </c>
      <c r="E1025" s="52">
        <v>40107</v>
      </c>
      <c r="F1025" s="55">
        <v>14740</v>
      </c>
      <c r="G1025">
        <f t="shared" si="15"/>
        <v>7900.64</v>
      </c>
    </row>
    <row r="1026" spans="1:7" x14ac:dyDescent="0.25">
      <c r="A1026" t="s">
        <v>3444</v>
      </c>
      <c r="B1026" t="s">
        <v>3288</v>
      </c>
      <c r="C1026" s="32" t="s">
        <v>4197</v>
      </c>
      <c r="D1026" s="32" t="s">
        <v>79</v>
      </c>
      <c r="E1026" s="52">
        <v>40108</v>
      </c>
      <c r="F1026" s="55">
        <v>17688</v>
      </c>
      <c r="G1026">
        <f t="shared" si="15"/>
        <v>9480.768</v>
      </c>
    </row>
    <row r="1027" spans="1:7" x14ac:dyDescent="0.25">
      <c r="A1027" t="s">
        <v>3459</v>
      </c>
      <c r="B1027" t="s">
        <v>3460</v>
      </c>
      <c r="C1027" s="32" t="s">
        <v>3997</v>
      </c>
      <c r="D1027" s="32" t="s">
        <v>4</v>
      </c>
      <c r="E1027" s="52">
        <v>40109</v>
      </c>
      <c r="F1027" s="55">
        <v>3162.4</v>
      </c>
      <c r="G1027">
        <f t="shared" ref="G1027:G1090" si="16">F1027*0.536</f>
        <v>1695.0464000000002</v>
      </c>
    </row>
    <row r="1028" spans="1:7" x14ac:dyDescent="0.25">
      <c r="A1028" t="s">
        <v>3504</v>
      </c>
      <c r="B1028" t="s">
        <v>3505</v>
      </c>
      <c r="C1028" s="32" t="s">
        <v>4198</v>
      </c>
      <c r="D1028" s="32" t="s">
        <v>4</v>
      </c>
      <c r="E1028" s="52">
        <v>40109</v>
      </c>
      <c r="F1028" s="55">
        <v>20636</v>
      </c>
      <c r="G1028">
        <f t="shared" si="16"/>
        <v>11060.896000000001</v>
      </c>
    </row>
    <row r="1029" spans="1:7" x14ac:dyDescent="0.25">
      <c r="A1029" t="s">
        <v>3444</v>
      </c>
      <c r="B1029" t="s">
        <v>3288</v>
      </c>
      <c r="C1029" s="32" t="s">
        <v>4199</v>
      </c>
      <c r="D1029" s="32" t="s">
        <v>165</v>
      </c>
      <c r="E1029" s="52">
        <v>40113</v>
      </c>
      <c r="F1029" s="55">
        <v>14472</v>
      </c>
      <c r="G1029">
        <f t="shared" si="16"/>
        <v>7756.9920000000002</v>
      </c>
    </row>
    <row r="1030" spans="1:7" x14ac:dyDescent="0.25">
      <c r="A1030" t="s">
        <v>3444</v>
      </c>
      <c r="B1030" t="s">
        <v>3288</v>
      </c>
      <c r="C1030" s="32" t="s">
        <v>4199</v>
      </c>
      <c r="D1030" s="32" t="s">
        <v>165</v>
      </c>
      <c r="E1030" s="52">
        <v>40113</v>
      </c>
      <c r="F1030" s="55">
        <v>14472</v>
      </c>
      <c r="G1030">
        <f t="shared" si="16"/>
        <v>7756.9920000000002</v>
      </c>
    </row>
    <row r="1031" spans="1:7" x14ac:dyDescent="0.25">
      <c r="A1031" t="s">
        <v>3576</v>
      </c>
      <c r="B1031" t="s">
        <v>3577</v>
      </c>
      <c r="C1031" s="32" t="s">
        <v>4200</v>
      </c>
      <c r="D1031" s="32" t="s">
        <v>165</v>
      </c>
      <c r="E1031" s="52">
        <v>40116</v>
      </c>
      <c r="F1031" s="55">
        <v>13132</v>
      </c>
      <c r="G1031">
        <f t="shared" si="16"/>
        <v>7038.7520000000004</v>
      </c>
    </row>
    <row r="1032" spans="1:7" x14ac:dyDescent="0.25">
      <c r="A1032" t="s">
        <v>3520</v>
      </c>
      <c r="B1032" t="s">
        <v>3521</v>
      </c>
      <c r="C1032" s="32" t="s">
        <v>4043</v>
      </c>
      <c r="D1032" s="32" t="s">
        <v>2</v>
      </c>
      <c r="E1032" s="52">
        <v>40123</v>
      </c>
      <c r="F1032" s="55">
        <v>37520</v>
      </c>
      <c r="G1032">
        <f t="shared" si="16"/>
        <v>20110.72</v>
      </c>
    </row>
    <row r="1033" spans="1:7" x14ac:dyDescent="0.25">
      <c r="A1033" t="s">
        <v>3565</v>
      </c>
      <c r="B1033" t="s">
        <v>3566</v>
      </c>
      <c r="C1033" s="32" t="s">
        <v>4201</v>
      </c>
      <c r="D1033" s="32" t="s">
        <v>1</v>
      </c>
      <c r="E1033" s="52">
        <v>40129</v>
      </c>
      <c r="F1033" s="55">
        <v>44488</v>
      </c>
      <c r="G1033">
        <f t="shared" si="16"/>
        <v>23845.568000000003</v>
      </c>
    </row>
    <row r="1034" spans="1:7" x14ac:dyDescent="0.25">
      <c r="A1034" t="s">
        <v>3478</v>
      </c>
      <c r="B1034" t="s">
        <v>3479</v>
      </c>
      <c r="C1034" s="32" t="s">
        <v>3860</v>
      </c>
      <c r="D1034" s="32" t="s">
        <v>108</v>
      </c>
      <c r="E1034" s="52">
        <v>40129</v>
      </c>
      <c r="F1034" s="55">
        <v>15812.000000000002</v>
      </c>
      <c r="G1034">
        <f t="shared" si="16"/>
        <v>8475.2320000000018</v>
      </c>
    </row>
    <row r="1035" spans="1:7" x14ac:dyDescent="0.25">
      <c r="A1035" t="s">
        <v>3496</v>
      </c>
      <c r="B1035" t="s">
        <v>3497</v>
      </c>
      <c r="C1035" s="32" t="s">
        <v>3808</v>
      </c>
      <c r="D1035" s="32" t="s">
        <v>29</v>
      </c>
      <c r="E1035" s="52">
        <v>40129</v>
      </c>
      <c r="F1035" s="55">
        <v>30820.000000000004</v>
      </c>
      <c r="G1035">
        <f t="shared" si="16"/>
        <v>16519.520000000004</v>
      </c>
    </row>
    <row r="1036" spans="1:7" x14ac:dyDescent="0.25">
      <c r="A1036" t="s">
        <v>3512</v>
      </c>
      <c r="B1036" t="s">
        <v>3513</v>
      </c>
      <c r="C1036" s="32" t="s">
        <v>4173</v>
      </c>
      <c r="D1036" s="32" t="s">
        <v>2</v>
      </c>
      <c r="E1036" s="52">
        <v>40130</v>
      </c>
      <c r="F1036" s="55">
        <v>37927.360000000001</v>
      </c>
      <c r="G1036">
        <f t="shared" si="16"/>
        <v>20329.064960000003</v>
      </c>
    </row>
    <row r="1037" spans="1:7" x14ac:dyDescent="0.25">
      <c r="A1037" t="s">
        <v>3444</v>
      </c>
      <c r="B1037" t="s">
        <v>3288</v>
      </c>
      <c r="C1037" s="32" t="s">
        <v>4202</v>
      </c>
      <c r="D1037" s="32" t="s">
        <v>2</v>
      </c>
      <c r="E1037" s="52">
        <v>40134</v>
      </c>
      <c r="F1037" s="55">
        <v>16080.000000000002</v>
      </c>
      <c r="G1037">
        <f t="shared" si="16"/>
        <v>8618.880000000001</v>
      </c>
    </row>
    <row r="1038" spans="1:7" x14ac:dyDescent="0.25">
      <c r="A1038" t="s">
        <v>3528</v>
      </c>
      <c r="B1038" t="s">
        <v>3529</v>
      </c>
      <c r="C1038" s="32" t="s">
        <v>3927</v>
      </c>
      <c r="D1038" s="32" t="s">
        <v>79</v>
      </c>
      <c r="E1038" s="52">
        <v>40137</v>
      </c>
      <c r="F1038" s="55">
        <v>68608</v>
      </c>
      <c r="G1038">
        <f t="shared" si="16"/>
        <v>36773.887999999999</v>
      </c>
    </row>
    <row r="1039" spans="1:7" x14ac:dyDescent="0.25">
      <c r="A1039" t="s">
        <v>3544</v>
      </c>
      <c r="B1039" t="s">
        <v>3545</v>
      </c>
      <c r="C1039" s="32" t="s">
        <v>4149</v>
      </c>
      <c r="D1039" s="32" t="s">
        <v>79</v>
      </c>
      <c r="E1039" s="52">
        <v>40140</v>
      </c>
      <c r="F1039" s="55">
        <v>26264</v>
      </c>
      <c r="G1039">
        <f t="shared" si="16"/>
        <v>14077.504000000001</v>
      </c>
    </row>
    <row r="1040" spans="1:7" x14ac:dyDescent="0.25">
      <c r="A1040" t="s">
        <v>3394</v>
      </c>
      <c r="B1040" t="s">
        <v>3395</v>
      </c>
      <c r="C1040" s="32" t="s">
        <v>4149</v>
      </c>
      <c r="D1040" s="32" t="s">
        <v>79</v>
      </c>
      <c r="E1040" s="52">
        <v>40140</v>
      </c>
      <c r="F1040" s="55">
        <v>29694.400000000001</v>
      </c>
      <c r="G1040">
        <f t="shared" si="16"/>
        <v>15916.198400000001</v>
      </c>
    </row>
    <row r="1041" spans="1:7" x14ac:dyDescent="0.25">
      <c r="A1041" t="s">
        <v>3504</v>
      </c>
      <c r="B1041" t="s">
        <v>3505</v>
      </c>
      <c r="C1041" s="32" t="s">
        <v>3898</v>
      </c>
      <c r="D1041" s="32" t="s">
        <v>4</v>
      </c>
      <c r="E1041" s="52">
        <v>40142</v>
      </c>
      <c r="F1041" s="55">
        <v>19564</v>
      </c>
      <c r="G1041">
        <f t="shared" si="16"/>
        <v>10486.304</v>
      </c>
    </row>
    <row r="1042" spans="1:7" x14ac:dyDescent="0.25">
      <c r="A1042" t="s">
        <v>3444</v>
      </c>
      <c r="B1042" t="s">
        <v>3288</v>
      </c>
      <c r="C1042" s="32" t="s">
        <v>3902</v>
      </c>
      <c r="D1042" s="32" t="s">
        <v>55</v>
      </c>
      <c r="E1042" s="52">
        <v>40144</v>
      </c>
      <c r="F1042" s="55">
        <v>13936</v>
      </c>
      <c r="G1042">
        <f t="shared" si="16"/>
        <v>7469.6960000000008</v>
      </c>
    </row>
    <row r="1043" spans="1:7" x14ac:dyDescent="0.25">
      <c r="A1043" t="s">
        <v>3444</v>
      </c>
      <c r="B1043" t="s">
        <v>3288</v>
      </c>
      <c r="C1043" s="32" t="s">
        <v>3816</v>
      </c>
      <c r="D1043" s="32" t="s">
        <v>48</v>
      </c>
      <c r="E1043" s="52">
        <v>40148</v>
      </c>
      <c r="F1043" s="55">
        <v>16616</v>
      </c>
      <c r="G1043">
        <f t="shared" si="16"/>
        <v>8906.1760000000013</v>
      </c>
    </row>
    <row r="1044" spans="1:7" x14ac:dyDescent="0.25">
      <c r="A1044" t="s">
        <v>3373</v>
      </c>
      <c r="B1044" t="s">
        <v>3374</v>
      </c>
      <c r="C1044" s="32" t="s">
        <v>4151</v>
      </c>
      <c r="D1044" s="32" t="s">
        <v>2</v>
      </c>
      <c r="E1044" s="52">
        <v>40148</v>
      </c>
      <c r="F1044" s="55">
        <v>15276.000000000002</v>
      </c>
      <c r="G1044">
        <f t="shared" si="16"/>
        <v>8187.9360000000015</v>
      </c>
    </row>
    <row r="1045" spans="1:7" x14ac:dyDescent="0.25">
      <c r="A1045" t="s">
        <v>3496</v>
      </c>
      <c r="B1045" t="s">
        <v>3497</v>
      </c>
      <c r="C1045" s="32" t="s">
        <v>3861</v>
      </c>
      <c r="D1045" s="32" t="s">
        <v>4</v>
      </c>
      <c r="E1045" s="52">
        <v>40157</v>
      </c>
      <c r="F1045" s="55">
        <v>28408</v>
      </c>
      <c r="G1045">
        <f t="shared" si="16"/>
        <v>15226.688</v>
      </c>
    </row>
    <row r="1046" spans="1:7" x14ac:dyDescent="0.25">
      <c r="A1046" t="s">
        <v>3520</v>
      </c>
      <c r="B1046" t="s">
        <v>3521</v>
      </c>
      <c r="C1046" s="32" t="s">
        <v>4203</v>
      </c>
      <c r="D1046" s="32" t="s">
        <v>2</v>
      </c>
      <c r="E1046" s="52">
        <v>40158</v>
      </c>
      <c r="F1046" s="55">
        <v>35376</v>
      </c>
      <c r="G1046">
        <f t="shared" si="16"/>
        <v>18961.536</v>
      </c>
    </row>
    <row r="1047" spans="1:7" x14ac:dyDescent="0.25">
      <c r="A1047" t="s">
        <v>3367</v>
      </c>
      <c r="B1047" t="s">
        <v>3368</v>
      </c>
      <c r="C1047" s="32" t="s">
        <v>4171</v>
      </c>
      <c r="D1047" s="32" t="s">
        <v>4</v>
      </c>
      <c r="E1047" s="52">
        <v>40183</v>
      </c>
      <c r="F1047" s="55">
        <v>16080.000000000002</v>
      </c>
      <c r="G1047">
        <f t="shared" si="16"/>
        <v>8618.880000000001</v>
      </c>
    </row>
    <row r="1048" spans="1:7" x14ac:dyDescent="0.25">
      <c r="A1048" t="s">
        <v>3459</v>
      </c>
      <c r="B1048" t="s">
        <v>3460</v>
      </c>
      <c r="C1048" s="32" t="s">
        <v>3985</v>
      </c>
      <c r="D1048" s="32" t="s">
        <v>77</v>
      </c>
      <c r="E1048" s="52">
        <v>40184</v>
      </c>
      <c r="F1048" s="55">
        <v>21172</v>
      </c>
      <c r="G1048">
        <f t="shared" si="16"/>
        <v>11348.192000000001</v>
      </c>
    </row>
    <row r="1049" spans="1:7" x14ac:dyDescent="0.25">
      <c r="A1049" t="s">
        <v>3459</v>
      </c>
      <c r="B1049" t="s">
        <v>3460</v>
      </c>
      <c r="C1049" s="32" t="s">
        <v>4204</v>
      </c>
      <c r="D1049" s="32" t="s">
        <v>79</v>
      </c>
      <c r="E1049" s="52">
        <v>40184</v>
      </c>
      <c r="F1049" s="55">
        <v>20368</v>
      </c>
      <c r="G1049">
        <f t="shared" si="16"/>
        <v>10917.248000000001</v>
      </c>
    </row>
    <row r="1050" spans="1:7" x14ac:dyDescent="0.25">
      <c r="A1050" t="s">
        <v>3444</v>
      </c>
      <c r="B1050" t="s">
        <v>3288</v>
      </c>
      <c r="C1050" s="32" t="s">
        <v>4205</v>
      </c>
      <c r="D1050" s="32" t="s">
        <v>2</v>
      </c>
      <c r="E1050" s="52">
        <v>40191</v>
      </c>
      <c r="F1050" s="55">
        <v>16080.000000000002</v>
      </c>
      <c r="G1050">
        <f t="shared" si="16"/>
        <v>8618.880000000001</v>
      </c>
    </row>
    <row r="1051" spans="1:7" x14ac:dyDescent="0.25">
      <c r="A1051" t="s">
        <v>3373</v>
      </c>
      <c r="B1051" t="s">
        <v>3374</v>
      </c>
      <c r="C1051" s="32" t="s">
        <v>3909</v>
      </c>
      <c r="D1051" s="32" t="s">
        <v>29</v>
      </c>
      <c r="E1051" s="52">
        <v>40196</v>
      </c>
      <c r="F1051" s="55">
        <v>19296</v>
      </c>
      <c r="G1051">
        <f t="shared" si="16"/>
        <v>10342.656000000001</v>
      </c>
    </row>
    <row r="1052" spans="1:7" x14ac:dyDescent="0.25">
      <c r="A1052" t="s">
        <v>3444</v>
      </c>
      <c r="B1052" t="s">
        <v>3288</v>
      </c>
      <c r="C1052" s="32" t="s">
        <v>3950</v>
      </c>
      <c r="D1052" s="32" t="s">
        <v>2</v>
      </c>
      <c r="E1052" s="52">
        <v>40199</v>
      </c>
      <c r="F1052" s="55">
        <v>13936</v>
      </c>
      <c r="G1052">
        <f t="shared" si="16"/>
        <v>7469.6960000000008</v>
      </c>
    </row>
    <row r="1053" spans="1:7" x14ac:dyDescent="0.25">
      <c r="A1053" t="s">
        <v>3444</v>
      </c>
      <c r="B1053" t="s">
        <v>3288</v>
      </c>
      <c r="C1053" s="32" t="s">
        <v>4206</v>
      </c>
      <c r="D1053" s="32" t="s">
        <v>131</v>
      </c>
      <c r="E1053" s="52">
        <v>40200</v>
      </c>
      <c r="F1053" s="55">
        <v>14472</v>
      </c>
      <c r="G1053">
        <f t="shared" si="16"/>
        <v>7756.9920000000002</v>
      </c>
    </row>
    <row r="1054" spans="1:7" x14ac:dyDescent="0.25">
      <c r="A1054" t="s">
        <v>3561</v>
      </c>
      <c r="B1054" t="s">
        <v>3562</v>
      </c>
      <c r="C1054" s="32" t="s">
        <v>3844</v>
      </c>
      <c r="D1054" s="32" t="s">
        <v>2</v>
      </c>
      <c r="E1054" s="52">
        <v>40203</v>
      </c>
      <c r="F1054" s="55">
        <v>48240</v>
      </c>
      <c r="G1054">
        <f t="shared" si="16"/>
        <v>25856.640000000003</v>
      </c>
    </row>
    <row r="1055" spans="1:7" x14ac:dyDescent="0.25">
      <c r="A1055" t="s">
        <v>3528</v>
      </c>
      <c r="B1055" t="s">
        <v>3529</v>
      </c>
      <c r="C1055" s="32" t="s">
        <v>4053</v>
      </c>
      <c r="D1055" s="32" t="s">
        <v>4</v>
      </c>
      <c r="E1055" s="52">
        <v>40204</v>
      </c>
      <c r="F1055" s="55">
        <v>88440</v>
      </c>
      <c r="G1055">
        <f t="shared" si="16"/>
        <v>47403.840000000004</v>
      </c>
    </row>
    <row r="1056" spans="1:7" x14ac:dyDescent="0.25">
      <c r="A1056" t="s">
        <v>3520</v>
      </c>
      <c r="B1056" t="s">
        <v>3521</v>
      </c>
      <c r="C1056" s="32" t="s">
        <v>4202</v>
      </c>
      <c r="D1056" s="32" t="s">
        <v>2</v>
      </c>
      <c r="E1056" s="52">
        <v>40206</v>
      </c>
      <c r="F1056" s="55">
        <v>33768</v>
      </c>
      <c r="G1056">
        <f t="shared" si="16"/>
        <v>18099.648000000001</v>
      </c>
    </row>
    <row r="1057" spans="1:7" x14ac:dyDescent="0.25">
      <c r="A1057" t="s">
        <v>3504</v>
      </c>
      <c r="B1057" t="s">
        <v>3505</v>
      </c>
      <c r="C1057" s="32" t="s">
        <v>4207</v>
      </c>
      <c r="D1057" s="32" t="s">
        <v>4</v>
      </c>
      <c r="E1057" s="52">
        <v>40207</v>
      </c>
      <c r="F1057" s="55">
        <v>24656</v>
      </c>
      <c r="G1057">
        <f t="shared" si="16"/>
        <v>13215.616</v>
      </c>
    </row>
    <row r="1058" spans="1:7" x14ac:dyDescent="0.25">
      <c r="A1058" t="s">
        <v>3504</v>
      </c>
      <c r="B1058" t="s">
        <v>3505</v>
      </c>
      <c r="C1058" s="32" t="s">
        <v>4022</v>
      </c>
      <c r="D1058" s="32" t="s">
        <v>4</v>
      </c>
      <c r="E1058" s="52">
        <v>40217</v>
      </c>
      <c r="F1058" s="55">
        <v>21440</v>
      </c>
      <c r="G1058">
        <f t="shared" si="16"/>
        <v>11491.84</v>
      </c>
    </row>
    <row r="1059" spans="1:7" x14ac:dyDescent="0.25">
      <c r="A1059" t="s">
        <v>3579</v>
      </c>
      <c r="B1059" t="s">
        <v>3580</v>
      </c>
      <c r="C1059" s="32" t="s">
        <v>4159</v>
      </c>
      <c r="D1059" s="32" t="s">
        <v>1</v>
      </c>
      <c r="E1059" s="52">
        <v>40219</v>
      </c>
      <c r="F1059" s="55">
        <v>17686.928</v>
      </c>
      <c r="G1059">
        <f t="shared" si="16"/>
        <v>9480.193408000001</v>
      </c>
    </row>
    <row r="1060" spans="1:7" x14ac:dyDescent="0.25">
      <c r="A1060" t="s">
        <v>3581</v>
      </c>
      <c r="B1060" t="s">
        <v>3582</v>
      </c>
      <c r="C1060" s="32" t="s">
        <v>3891</v>
      </c>
      <c r="D1060" s="32" t="s">
        <v>4</v>
      </c>
      <c r="E1060" s="52">
        <v>40221</v>
      </c>
      <c r="F1060" s="55">
        <v>24120</v>
      </c>
      <c r="G1060">
        <f t="shared" si="16"/>
        <v>12928.320000000002</v>
      </c>
    </row>
    <row r="1061" spans="1:7" x14ac:dyDescent="0.25">
      <c r="A1061" t="s">
        <v>3581</v>
      </c>
      <c r="B1061" t="s">
        <v>3582</v>
      </c>
      <c r="C1061" s="32" t="s">
        <v>3891</v>
      </c>
      <c r="D1061" s="32" t="s">
        <v>4</v>
      </c>
      <c r="E1061" s="52">
        <v>40221</v>
      </c>
      <c r="F1061" s="55">
        <v>24120</v>
      </c>
      <c r="G1061">
        <f t="shared" si="16"/>
        <v>12928.320000000002</v>
      </c>
    </row>
    <row r="1062" spans="1:7" x14ac:dyDescent="0.25">
      <c r="A1062" t="s">
        <v>3444</v>
      </c>
      <c r="B1062" t="s">
        <v>3288</v>
      </c>
      <c r="C1062" s="32" t="s">
        <v>4208</v>
      </c>
      <c r="D1062" s="32" t="s">
        <v>2</v>
      </c>
      <c r="E1062" s="52">
        <v>40228</v>
      </c>
      <c r="F1062" s="55">
        <v>17398.731520000001</v>
      </c>
      <c r="G1062">
        <f t="shared" si="16"/>
        <v>9325.7200947200017</v>
      </c>
    </row>
    <row r="1063" spans="1:7" x14ac:dyDescent="0.25">
      <c r="A1063" t="s">
        <v>3459</v>
      </c>
      <c r="B1063" t="s">
        <v>3460</v>
      </c>
      <c r="C1063" s="32" t="s">
        <v>4209</v>
      </c>
      <c r="D1063" s="32" t="s">
        <v>4</v>
      </c>
      <c r="E1063" s="52">
        <v>40234</v>
      </c>
      <c r="F1063" s="55">
        <v>25728</v>
      </c>
      <c r="G1063">
        <f t="shared" si="16"/>
        <v>13790.208000000001</v>
      </c>
    </row>
    <row r="1064" spans="1:7" x14ac:dyDescent="0.25">
      <c r="A1064" t="s">
        <v>3512</v>
      </c>
      <c r="B1064" t="s">
        <v>3513</v>
      </c>
      <c r="C1064" s="32" t="s">
        <v>4210</v>
      </c>
      <c r="D1064" s="32" t="s">
        <v>10</v>
      </c>
      <c r="E1064" s="52">
        <v>40235</v>
      </c>
      <c r="F1064" s="55">
        <v>40200</v>
      </c>
      <c r="G1064">
        <f t="shared" si="16"/>
        <v>21547.200000000001</v>
      </c>
    </row>
    <row r="1065" spans="1:7" x14ac:dyDescent="0.25">
      <c r="A1065" t="s">
        <v>3561</v>
      </c>
      <c r="B1065" t="s">
        <v>3562</v>
      </c>
      <c r="C1065" s="32" t="s">
        <v>3898</v>
      </c>
      <c r="D1065" s="32" t="s">
        <v>4</v>
      </c>
      <c r="E1065" s="52">
        <v>40235</v>
      </c>
      <c r="F1065" s="55">
        <v>48079.200000000004</v>
      </c>
      <c r="G1065">
        <f t="shared" si="16"/>
        <v>25770.451200000003</v>
      </c>
    </row>
    <row r="1066" spans="1:7" x14ac:dyDescent="0.25">
      <c r="A1066" t="s">
        <v>3430</v>
      </c>
      <c r="B1066" t="s">
        <v>3431</v>
      </c>
      <c r="C1066" s="32" t="s">
        <v>3898</v>
      </c>
      <c r="D1066" s="32" t="s">
        <v>4</v>
      </c>
      <c r="E1066" s="52">
        <v>40235</v>
      </c>
      <c r="F1066" s="55">
        <v>32923.800000000003</v>
      </c>
      <c r="G1066">
        <f t="shared" si="16"/>
        <v>17647.156800000004</v>
      </c>
    </row>
    <row r="1067" spans="1:7" x14ac:dyDescent="0.25">
      <c r="A1067" t="s">
        <v>3522</v>
      </c>
      <c r="B1067" t="s">
        <v>3523</v>
      </c>
      <c r="C1067" s="32" t="s">
        <v>4211</v>
      </c>
      <c r="D1067" s="32" t="s">
        <v>10</v>
      </c>
      <c r="E1067" s="52">
        <v>40238</v>
      </c>
      <c r="F1067" s="55">
        <v>52528</v>
      </c>
      <c r="G1067">
        <f t="shared" si="16"/>
        <v>28155.008000000002</v>
      </c>
    </row>
    <row r="1068" spans="1:7" x14ac:dyDescent="0.25">
      <c r="A1068" t="s">
        <v>3430</v>
      </c>
      <c r="B1068" t="s">
        <v>3431</v>
      </c>
      <c r="C1068" s="32" t="s">
        <v>3898</v>
      </c>
      <c r="D1068" s="32" t="s">
        <v>4</v>
      </c>
      <c r="E1068" s="52">
        <v>40238</v>
      </c>
      <c r="F1068" s="55">
        <v>32923.800000000003</v>
      </c>
      <c r="G1068">
        <f t="shared" si="16"/>
        <v>17647.156800000004</v>
      </c>
    </row>
    <row r="1069" spans="1:7" x14ac:dyDescent="0.25">
      <c r="A1069" t="s">
        <v>3486</v>
      </c>
      <c r="B1069" t="s">
        <v>3487</v>
      </c>
      <c r="C1069" s="32" t="s">
        <v>4212</v>
      </c>
      <c r="D1069" s="32" t="s">
        <v>4</v>
      </c>
      <c r="E1069" s="52">
        <v>40238</v>
      </c>
      <c r="F1069" s="55">
        <v>16616</v>
      </c>
      <c r="G1069">
        <f t="shared" si="16"/>
        <v>8906.1760000000013</v>
      </c>
    </row>
    <row r="1070" spans="1:7" x14ac:dyDescent="0.25">
      <c r="A1070" t="s">
        <v>3528</v>
      </c>
      <c r="B1070" t="s">
        <v>3529</v>
      </c>
      <c r="C1070" s="32" t="s">
        <v>3898</v>
      </c>
      <c r="D1070" s="32" t="s">
        <v>4</v>
      </c>
      <c r="E1070" s="52">
        <v>40240</v>
      </c>
      <c r="F1070" s="55">
        <v>82048.200000000012</v>
      </c>
      <c r="G1070">
        <f t="shared" si="16"/>
        <v>43977.835200000009</v>
      </c>
    </row>
    <row r="1071" spans="1:7" x14ac:dyDescent="0.25">
      <c r="A1071" t="s">
        <v>3430</v>
      </c>
      <c r="B1071" t="s">
        <v>3431</v>
      </c>
      <c r="C1071" s="32" t="s">
        <v>3898</v>
      </c>
      <c r="D1071" s="32" t="s">
        <v>4</v>
      </c>
      <c r="E1071" s="52">
        <v>40245</v>
      </c>
      <c r="F1071" s="55">
        <v>22026.384000000002</v>
      </c>
      <c r="G1071">
        <f t="shared" si="16"/>
        <v>11806.141824000002</v>
      </c>
    </row>
    <row r="1072" spans="1:7" x14ac:dyDescent="0.25">
      <c r="A1072" t="s">
        <v>3504</v>
      </c>
      <c r="B1072" t="s">
        <v>3505</v>
      </c>
      <c r="C1072" s="32" t="s">
        <v>3898</v>
      </c>
      <c r="D1072" s="32" t="s">
        <v>4</v>
      </c>
      <c r="E1072" s="52">
        <v>40245</v>
      </c>
      <c r="F1072" s="55">
        <v>20475.2</v>
      </c>
      <c r="G1072">
        <f t="shared" si="16"/>
        <v>10974.707200000001</v>
      </c>
    </row>
    <row r="1073" spans="1:7" x14ac:dyDescent="0.25">
      <c r="A1073" t="s">
        <v>3556</v>
      </c>
      <c r="B1073" t="s">
        <v>3503</v>
      </c>
      <c r="C1073" s="32" t="s">
        <v>3882</v>
      </c>
      <c r="D1073" s="32" t="s">
        <v>1</v>
      </c>
      <c r="E1073" s="52">
        <v>40246</v>
      </c>
      <c r="F1073" s="55">
        <v>61640.000000000007</v>
      </c>
      <c r="G1073">
        <f t="shared" si="16"/>
        <v>33039.040000000008</v>
      </c>
    </row>
    <row r="1074" spans="1:7" x14ac:dyDescent="0.25">
      <c r="A1074" t="s">
        <v>3459</v>
      </c>
      <c r="B1074" t="s">
        <v>3460</v>
      </c>
      <c r="C1074" s="32" t="s">
        <v>4213</v>
      </c>
      <c r="D1074" s="32" t="s">
        <v>79</v>
      </c>
      <c r="E1074" s="52">
        <v>40247</v>
      </c>
      <c r="F1074" s="55">
        <v>21440</v>
      </c>
      <c r="G1074">
        <f t="shared" si="16"/>
        <v>11491.84</v>
      </c>
    </row>
    <row r="1075" spans="1:7" x14ac:dyDescent="0.25">
      <c r="A1075" t="s">
        <v>3512</v>
      </c>
      <c r="B1075" t="s">
        <v>3513</v>
      </c>
      <c r="C1075" s="32" t="s">
        <v>4214</v>
      </c>
      <c r="D1075" s="32" t="s">
        <v>79</v>
      </c>
      <c r="E1075" s="52">
        <v>40247</v>
      </c>
      <c r="F1075" s="55">
        <v>39969.520000000004</v>
      </c>
      <c r="G1075">
        <f t="shared" si="16"/>
        <v>21423.662720000004</v>
      </c>
    </row>
    <row r="1076" spans="1:7" x14ac:dyDescent="0.25">
      <c r="A1076" t="s">
        <v>3496</v>
      </c>
      <c r="B1076" t="s">
        <v>3497</v>
      </c>
      <c r="C1076" s="32" t="s">
        <v>4212</v>
      </c>
      <c r="D1076" s="32" t="s">
        <v>4</v>
      </c>
      <c r="E1076" s="52">
        <v>40252</v>
      </c>
      <c r="F1076" s="55">
        <v>31065.69168</v>
      </c>
      <c r="G1076">
        <f t="shared" si="16"/>
        <v>16651.210740480001</v>
      </c>
    </row>
    <row r="1077" spans="1:7" x14ac:dyDescent="0.25">
      <c r="A1077" t="s">
        <v>3512</v>
      </c>
      <c r="B1077" t="s">
        <v>3513</v>
      </c>
      <c r="C1077" s="32" t="s">
        <v>4168</v>
      </c>
      <c r="D1077" s="32" t="s">
        <v>4</v>
      </c>
      <c r="E1077" s="52">
        <v>40253</v>
      </c>
      <c r="F1077" s="55">
        <v>37520</v>
      </c>
      <c r="G1077">
        <f t="shared" si="16"/>
        <v>20110.72</v>
      </c>
    </row>
    <row r="1078" spans="1:7" x14ac:dyDescent="0.25">
      <c r="A1078" t="s">
        <v>3563</v>
      </c>
      <c r="B1078" t="s">
        <v>3564</v>
      </c>
      <c r="C1078" s="32" t="s">
        <v>3786</v>
      </c>
      <c r="D1078" s="32" t="s">
        <v>4</v>
      </c>
      <c r="E1078" s="52">
        <v>40259</v>
      </c>
      <c r="F1078" s="55">
        <v>77720</v>
      </c>
      <c r="G1078">
        <f t="shared" si="16"/>
        <v>41657.920000000006</v>
      </c>
    </row>
    <row r="1079" spans="1:7" x14ac:dyDescent="0.25">
      <c r="A1079" t="s">
        <v>3585</v>
      </c>
      <c r="B1079" t="s">
        <v>3586</v>
      </c>
      <c r="C1079" s="32" t="s">
        <v>3786</v>
      </c>
      <c r="D1079" s="32" t="s">
        <v>4</v>
      </c>
      <c r="E1079" s="52">
        <v>40259</v>
      </c>
      <c r="F1079" s="55">
        <v>14043.2</v>
      </c>
      <c r="G1079">
        <f t="shared" si="16"/>
        <v>7527.1552000000011</v>
      </c>
    </row>
    <row r="1080" spans="1:7" x14ac:dyDescent="0.25">
      <c r="A1080" t="s">
        <v>3561</v>
      </c>
      <c r="B1080" t="s">
        <v>3562</v>
      </c>
      <c r="C1080" s="32" t="s">
        <v>4215</v>
      </c>
      <c r="D1080" s="32" t="s">
        <v>4</v>
      </c>
      <c r="E1080" s="52">
        <v>40260</v>
      </c>
      <c r="F1080" s="55">
        <v>52528</v>
      </c>
      <c r="G1080">
        <f t="shared" si="16"/>
        <v>28155.008000000002</v>
      </c>
    </row>
    <row r="1081" spans="1:7" x14ac:dyDescent="0.25">
      <c r="A1081" t="s">
        <v>3561</v>
      </c>
      <c r="B1081" t="s">
        <v>3562</v>
      </c>
      <c r="C1081" s="32" t="s">
        <v>4215</v>
      </c>
      <c r="D1081" s="32" t="s">
        <v>4</v>
      </c>
      <c r="E1081" s="52">
        <v>40260</v>
      </c>
      <c r="F1081" s="55">
        <v>52528</v>
      </c>
      <c r="G1081">
        <f t="shared" si="16"/>
        <v>28155.008000000002</v>
      </c>
    </row>
    <row r="1082" spans="1:7" x14ac:dyDescent="0.25">
      <c r="A1082" t="s">
        <v>3587</v>
      </c>
      <c r="B1082" t="s">
        <v>3588</v>
      </c>
      <c r="C1082" s="32" t="s">
        <v>4098</v>
      </c>
      <c r="D1082" s="32" t="s">
        <v>2</v>
      </c>
      <c r="E1082" s="52">
        <v>40261</v>
      </c>
      <c r="F1082" s="55">
        <v>38592</v>
      </c>
      <c r="G1082">
        <f t="shared" si="16"/>
        <v>20685.312000000002</v>
      </c>
    </row>
    <row r="1083" spans="1:7" x14ac:dyDescent="0.25">
      <c r="A1083" t="s">
        <v>3430</v>
      </c>
      <c r="B1083" t="s">
        <v>3431</v>
      </c>
      <c r="C1083" s="32" t="s">
        <v>3813</v>
      </c>
      <c r="D1083" s="32" t="s">
        <v>10</v>
      </c>
      <c r="E1083" s="52">
        <v>40275</v>
      </c>
      <c r="F1083" s="55">
        <v>37520</v>
      </c>
      <c r="G1083">
        <f t="shared" si="16"/>
        <v>20110.72</v>
      </c>
    </row>
    <row r="1084" spans="1:7" x14ac:dyDescent="0.25">
      <c r="A1084" t="s">
        <v>3556</v>
      </c>
      <c r="B1084" t="s">
        <v>3503</v>
      </c>
      <c r="C1084" s="32" t="s">
        <v>4059</v>
      </c>
      <c r="D1084" s="32" t="s">
        <v>10</v>
      </c>
      <c r="E1084" s="52">
        <v>40277</v>
      </c>
      <c r="F1084" s="55">
        <v>56280</v>
      </c>
      <c r="G1084">
        <f t="shared" si="16"/>
        <v>30166.080000000002</v>
      </c>
    </row>
    <row r="1085" spans="1:7" x14ac:dyDescent="0.25">
      <c r="A1085" t="s">
        <v>3556</v>
      </c>
      <c r="B1085" t="s">
        <v>3503</v>
      </c>
      <c r="C1085" s="32" t="s">
        <v>3802</v>
      </c>
      <c r="D1085" s="32" t="s">
        <v>15</v>
      </c>
      <c r="E1085" s="52">
        <v>40282</v>
      </c>
      <c r="F1085" s="55">
        <v>45560</v>
      </c>
      <c r="G1085">
        <f t="shared" si="16"/>
        <v>24420.16</v>
      </c>
    </row>
    <row r="1086" spans="1:7" x14ac:dyDescent="0.25">
      <c r="A1086" t="s">
        <v>3478</v>
      </c>
      <c r="B1086" t="s">
        <v>3479</v>
      </c>
      <c r="C1086" s="32" t="s">
        <v>4216</v>
      </c>
      <c r="D1086" s="32" t="s">
        <v>55</v>
      </c>
      <c r="E1086" s="52">
        <v>40288</v>
      </c>
      <c r="F1086" s="55">
        <v>14858.456</v>
      </c>
      <c r="G1086">
        <f t="shared" si="16"/>
        <v>7964.1324160000004</v>
      </c>
    </row>
    <row r="1087" spans="1:7" x14ac:dyDescent="0.25">
      <c r="A1087" t="s">
        <v>3504</v>
      </c>
      <c r="B1087" t="s">
        <v>3505</v>
      </c>
      <c r="C1087" s="32" t="s">
        <v>4217</v>
      </c>
      <c r="D1087" s="32" t="s">
        <v>2</v>
      </c>
      <c r="E1087" s="52">
        <v>40288</v>
      </c>
      <c r="F1087" s="55">
        <v>24723</v>
      </c>
      <c r="G1087">
        <f t="shared" si="16"/>
        <v>13251.528</v>
      </c>
    </row>
    <row r="1088" spans="1:7" x14ac:dyDescent="0.25">
      <c r="A1088" t="s">
        <v>3359</v>
      </c>
      <c r="B1088" t="s">
        <v>3360</v>
      </c>
      <c r="C1088" s="32" t="s">
        <v>4154</v>
      </c>
      <c r="D1088" s="32" t="s">
        <v>10</v>
      </c>
      <c r="E1088" s="52">
        <v>40297</v>
      </c>
      <c r="F1088" s="55">
        <v>10720</v>
      </c>
      <c r="G1088">
        <f t="shared" si="16"/>
        <v>5745.92</v>
      </c>
    </row>
    <row r="1089" spans="1:7" x14ac:dyDescent="0.25">
      <c r="A1089" t="s">
        <v>3512</v>
      </c>
      <c r="B1089" t="s">
        <v>3513</v>
      </c>
      <c r="C1089" s="32" t="s">
        <v>4218</v>
      </c>
      <c r="D1089" s="32" t="s">
        <v>2</v>
      </c>
      <c r="E1089" s="52">
        <v>40297</v>
      </c>
      <c r="F1089" s="55">
        <v>31624.000000000004</v>
      </c>
      <c r="G1089">
        <f t="shared" si="16"/>
        <v>16950.464000000004</v>
      </c>
    </row>
    <row r="1090" spans="1:7" x14ac:dyDescent="0.25">
      <c r="A1090" t="s">
        <v>3556</v>
      </c>
      <c r="B1090" t="s">
        <v>3503</v>
      </c>
      <c r="C1090" s="32" t="s">
        <v>4027</v>
      </c>
      <c r="D1090" s="32" t="s">
        <v>10</v>
      </c>
      <c r="E1090" s="52">
        <v>40301</v>
      </c>
      <c r="F1090" s="55">
        <v>56280</v>
      </c>
      <c r="G1090">
        <f t="shared" si="16"/>
        <v>30166.080000000002</v>
      </c>
    </row>
    <row r="1091" spans="1:7" x14ac:dyDescent="0.25">
      <c r="A1091" t="s">
        <v>3589</v>
      </c>
      <c r="B1091" t="s">
        <v>3590</v>
      </c>
      <c r="C1091" s="32" t="s">
        <v>3810</v>
      </c>
      <c r="D1091" s="32" t="s">
        <v>1</v>
      </c>
      <c r="E1091" s="52">
        <v>40304</v>
      </c>
      <c r="F1091" s="55">
        <v>162140</v>
      </c>
      <c r="G1091">
        <f t="shared" ref="G1091:G1154" si="17">F1091*0.536</f>
        <v>86907.040000000008</v>
      </c>
    </row>
    <row r="1092" spans="1:7" x14ac:dyDescent="0.25">
      <c r="A1092" t="s">
        <v>3538</v>
      </c>
      <c r="B1092" t="s">
        <v>3539</v>
      </c>
      <c r="C1092" s="32" t="s">
        <v>3873</v>
      </c>
      <c r="D1092" s="32" t="s">
        <v>10</v>
      </c>
      <c r="E1092" s="52">
        <v>40311</v>
      </c>
      <c r="F1092" s="55">
        <v>50991.556000000004</v>
      </c>
      <c r="G1092">
        <f t="shared" si="17"/>
        <v>27331.474016000004</v>
      </c>
    </row>
    <row r="1093" spans="1:7" x14ac:dyDescent="0.25">
      <c r="A1093" t="s">
        <v>3444</v>
      </c>
      <c r="B1093" t="s">
        <v>3288</v>
      </c>
      <c r="C1093" s="32" t="s">
        <v>4219</v>
      </c>
      <c r="D1093" s="32" t="s">
        <v>4</v>
      </c>
      <c r="E1093" s="52">
        <v>40311</v>
      </c>
      <c r="F1093" s="55">
        <v>20636</v>
      </c>
      <c r="G1093">
        <f t="shared" si="17"/>
        <v>11060.896000000001</v>
      </c>
    </row>
    <row r="1094" spans="1:7" x14ac:dyDescent="0.25">
      <c r="A1094" t="s">
        <v>3496</v>
      </c>
      <c r="B1094" t="s">
        <v>3497</v>
      </c>
      <c r="C1094" s="32" t="s">
        <v>3803</v>
      </c>
      <c r="D1094" s="32" t="s">
        <v>4</v>
      </c>
      <c r="E1094" s="52">
        <v>40311</v>
      </c>
      <c r="F1094" s="55">
        <v>24808.626</v>
      </c>
      <c r="G1094">
        <f t="shared" si="17"/>
        <v>13297.423536</v>
      </c>
    </row>
    <row r="1095" spans="1:7" x14ac:dyDescent="0.25">
      <c r="A1095" t="s">
        <v>3367</v>
      </c>
      <c r="B1095" t="s">
        <v>3368</v>
      </c>
      <c r="C1095" s="32" t="s">
        <v>4219</v>
      </c>
      <c r="D1095" s="32" t="s">
        <v>4</v>
      </c>
      <c r="E1095" s="52">
        <v>40311</v>
      </c>
      <c r="F1095" s="55">
        <v>21654.400000000001</v>
      </c>
      <c r="G1095">
        <f t="shared" si="17"/>
        <v>11606.758400000001</v>
      </c>
    </row>
    <row r="1096" spans="1:7" x14ac:dyDescent="0.25">
      <c r="A1096" t="s">
        <v>3591</v>
      </c>
      <c r="B1096" t="s">
        <v>3592</v>
      </c>
      <c r="C1096" s="32" t="s">
        <v>4220</v>
      </c>
      <c r="D1096" s="32" t="s">
        <v>2</v>
      </c>
      <c r="E1096" s="52">
        <v>40311</v>
      </c>
      <c r="F1096" s="55">
        <v>106235.20000000001</v>
      </c>
      <c r="G1096">
        <f t="shared" si="17"/>
        <v>56942.067200000012</v>
      </c>
    </row>
    <row r="1097" spans="1:7" x14ac:dyDescent="0.25">
      <c r="A1097" t="s">
        <v>3593</v>
      </c>
      <c r="B1097" t="s">
        <v>3594</v>
      </c>
      <c r="C1097" s="32" t="s">
        <v>4221</v>
      </c>
      <c r="D1097" s="32" t="s">
        <v>2</v>
      </c>
      <c r="E1097" s="52">
        <v>40311</v>
      </c>
      <c r="F1097" s="55">
        <v>18760</v>
      </c>
      <c r="G1097">
        <f t="shared" si="17"/>
        <v>10055.36</v>
      </c>
    </row>
    <row r="1098" spans="1:7" x14ac:dyDescent="0.25">
      <c r="A1098" t="s">
        <v>3561</v>
      </c>
      <c r="B1098" t="s">
        <v>3562</v>
      </c>
      <c r="C1098" s="32" t="s">
        <v>4222</v>
      </c>
      <c r="D1098" s="32" t="s">
        <v>4</v>
      </c>
      <c r="E1098" s="52">
        <v>40315</v>
      </c>
      <c r="F1098" s="55">
        <v>40200</v>
      </c>
      <c r="G1098">
        <f t="shared" si="17"/>
        <v>21547.200000000001</v>
      </c>
    </row>
    <row r="1099" spans="1:7" x14ac:dyDescent="0.25">
      <c r="A1099" t="s">
        <v>3556</v>
      </c>
      <c r="B1099" t="s">
        <v>3503</v>
      </c>
      <c r="C1099" s="32" t="s">
        <v>3984</v>
      </c>
      <c r="D1099" s="32" t="s">
        <v>10</v>
      </c>
      <c r="E1099" s="52">
        <v>40317</v>
      </c>
      <c r="F1099" s="55">
        <v>50116</v>
      </c>
      <c r="G1099">
        <f t="shared" si="17"/>
        <v>26862.176000000003</v>
      </c>
    </row>
    <row r="1100" spans="1:7" x14ac:dyDescent="0.25">
      <c r="A1100" t="s">
        <v>3459</v>
      </c>
      <c r="B1100" t="s">
        <v>3460</v>
      </c>
      <c r="C1100" s="32" t="s">
        <v>3948</v>
      </c>
      <c r="D1100" s="32" t="s">
        <v>48</v>
      </c>
      <c r="E1100" s="52">
        <v>40319</v>
      </c>
      <c r="F1100" s="55">
        <v>16080.000000000002</v>
      </c>
      <c r="G1100">
        <f t="shared" si="17"/>
        <v>8618.880000000001</v>
      </c>
    </row>
    <row r="1101" spans="1:7" x14ac:dyDescent="0.25">
      <c r="A1101" t="s">
        <v>3459</v>
      </c>
      <c r="B1101" t="s">
        <v>3460</v>
      </c>
      <c r="C1101" s="32" t="s">
        <v>3948</v>
      </c>
      <c r="D1101" s="32" t="s">
        <v>48</v>
      </c>
      <c r="E1101" s="52">
        <v>40319</v>
      </c>
      <c r="F1101" s="55">
        <v>16080.000000000002</v>
      </c>
      <c r="G1101">
        <f t="shared" si="17"/>
        <v>8618.880000000001</v>
      </c>
    </row>
    <row r="1102" spans="1:7" x14ac:dyDescent="0.25">
      <c r="A1102" t="s">
        <v>3512</v>
      </c>
      <c r="B1102" t="s">
        <v>3513</v>
      </c>
      <c r="C1102" s="32" t="s">
        <v>4223</v>
      </c>
      <c r="D1102" s="32" t="s">
        <v>4</v>
      </c>
      <c r="E1102" s="52">
        <v>40319</v>
      </c>
      <c r="F1102" s="55">
        <v>34304</v>
      </c>
      <c r="G1102">
        <f t="shared" si="17"/>
        <v>18386.944</v>
      </c>
    </row>
    <row r="1103" spans="1:7" x14ac:dyDescent="0.25">
      <c r="A1103" t="s">
        <v>3597</v>
      </c>
      <c r="B1103" t="s">
        <v>3479</v>
      </c>
      <c r="C1103" s="32" t="s">
        <v>3808</v>
      </c>
      <c r="D1103" s="32" t="s">
        <v>29</v>
      </c>
      <c r="E1103" s="52">
        <v>40322</v>
      </c>
      <c r="F1103" s="55">
        <v>14078.04</v>
      </c>
      <c r="G1103">
        <f t="shared" si="17"/>
        <v>7545.8294400000013</v>
      </c>
    </row>
    <row r="1104" spans="1:7" x14ac:dyDescent="0.25">
      <c r="A1104" t="s">
        <v>3598</v>
      </c>
      <c r="B1104" t="s">
        <v>3599</v>
      </c>
      <c r="C1104" s="32" t="s">
        <v>3874</v>
      </c>
      <c r="D1104" s="32" t="s">
        <v>29</v>
      </c>
      <c r="E1104" s="52">
        <v>40324</v>
      </c>
      <c r="F1104" s="55">
        <v>45452.800000000003</v>
      </c>
      <c r="G1104">
        <f t="shared" si="17"/>
        <v>24362.700800000002</v>
      </c>
    </row>
    <row r="1105" spans="1:7" x14ac:dyDescent="0.25">
      <c r="A1105" t="s">
        <v>3561</v>
      </c>
      <c r="B1105" t="s">
        <v>3562</v>
      </c>
      <c r="C1105" s="32" t="s">
        <v>4059</v>
      </c>
      <c r="D1105" s="32" t="s">
        <v>10</v>
      </c>
      <c r="E1105" s="52">
        <v>40325</v>
      </c>
      <c r="F1105" s="55">
        <v>47168</v>
      </c>
      <c r="G1105">
        <f t="shared" si="17"/>
        <v>25282.048000000003</v>
      </c>
    </row>
    <row r="1106" spans="1:7" x14ac:dyDescent="0.25">
      <c r="A1106" t="s">
        <v>3522</v>
      </c>
      <c r="B1106" t="s">
        <v>3523</v>
      </c>
      <c r="C1106" s="32" t="s">
        <v>4224</v>
      </c>
      <c r="D1106" s="32" t="s">
        <v>582</v>
      </c>
      <c r="E1106" s="52">
        <v>40326</v>
      </c>
      <c r="F1106" s="55">
        <v>41808</v>
      </c>
      <c r="G1106">
        <f t="shared" si="17"/>
        <v>22409.088</v>
      </c>
    </row>
    <row r="1107" spans="1:7" x14ac:dyDescent="0.25">
      <c r="A1107" t="s">
        <v>3589</v>
      </c>
      <c r="B1107" t="s">
        <v>3590</v>
      </c>
      <c r="C1107" s="32" t="s">
        <v>3810</v>
      </c>
      <c r="D1107" s="32" t="s">
        <v>1</v>
      </c>
      <c r="E1107" s="52">
        <v>40329</v>
      </c>
      <c r="F1107" s="55">
        <v>162140</v>
      </c>
      <c r="G1107">
        <f t="shared" si="17"/>
        <v>86907.040000000008</v>
      </c>
    </row>
    <row r="1108" spans="1:7" x14ac:dyDescent="0.25">
      <c r="A1108" t="s">
        <v>3576</v>
      </c>
      <c r="B1108" t="s">
        <v>3577</v>
      </c>
      <c r="C1108" s="32" t="s">
        <v>4023</v>
      </c>
      <c r="D1108" s="32" t="s">
        <v>128</v>
      </c>
      <c r="E1108" s="52">
        <v>40329</v>
      </c>
      <c r="F1108" s="55">
        <v>9514</v>
      </c>
      <c r="G1108">
        <f t="shared" si="17"/>
        <v>5099.5039999999999</v>
      </c>
    </row>
    <row r="1109" spans="1:7" x14ac:dyDescent="0.25">
      <c r="A1109" t="s">
        <v>3600</v>
      </c>
      <c r="B1109" t="s">
        <v>3601</v>
      </c>
      <c r="C1109" s="32" t="s">
        <v>4012</v>
      </c>
      <c r="D1109" s="32" t="s">
        <v>10</v>
      </c>
      <c r="E1109" s="52">
        <v>40330</v>
      </c>
      <c r="F1109" s="55">
        <v>128640.00000000001</v>
      </c>
      <c r="G1109">
        <f t="shared" si="17"/>
        <v>68951.040000000008</v>
      </c>
    </row>
    <row r="1110" spans="1:7" x14ac:dyDescent="0.25">
      <c r="A1110" t="s">
        <v>3528</v>
      </c>
      <c r="B1110" t="s">
        <v>3529</v>
      </c>
      <c r="C1110" s="32" t="s">
        <v>4053</v>
      </c>
      <c r="D1110" s="32" t="s">
        <v>4</v>
      </c>
      <c r="E1110" s="52">
        <v>40333</v>
      </c>
      <c r="F1110" s="55">
        <v>93398</v>
      </c>
      <c r="G1110">
        <f t="shared" si="17"/>
        <v>50061.328000000001</v>
      </c>
    </row>
    <row r="1111" spans="1:7" x14ac:dyDescent="0.25">
      <c r="A1111" t="s">
        <v>3556</v>
      </c>
      <c r="B1111" t="s">
        <v>3503</v>
      </c>
      <c r="C1111" s="32" t="s">
        <v>4027</v>
      </c>
      <c r="D1111" s="32" t="s">
        <v>10</v>
      </c>
      <c r="E1111" s="52">
        <v>40339</v>
      </c>
      <c r="F1111" s="55">
        <v>45560</v>
      </c>
      <c r="G1111">
        <f t="shared" si="17"/>
        <v>24420.16</v>
      </c>
    </row>
    <row r="1112" spans="1:7" x14ac:dyDescent="0.25">
      <c r="A1112" t="s">
        <v>3512</v>
      </c>
      <c r="B1112" t="s">
        <v>3513</v>
      </c>
      <c r="C1112" s="32" t="s">
        <v>3861</v>
      </c>
      <c r="D1112" s="32" t="s">
        <v>4</v>
      </c>
      <c r="E1112" s="52">
        <v>40339</v>
      </c>
      <c r="F1112" s="55">
        <v>28877.536</v>
      </c>
      <c r="G1112">
        <f t="shared" si="17"/>
        <v>15478.359296000001</v>
      </c>
    </row>
    <row r="1113" spans="1:7" x14ac:dyDescent="0.25">
      <c r="A1113" t="s">
        <v>3605</v>
      </c>
      <c r="B1113" t="s">
        <v>3288</v>
      </c>
      <c r="C1113" s="32" t="s">
        <v>4225</v>
      </c>
      <c r="D1113" s="32" t="s">
        <v>4</v>
      </c>
      <c r="E1113" s="52">
        <v>40340</v>
      </c>
      <c r="F1113" s="55">
        <v>21172</v>
      </c>
      <c r="G1113">
        <f t="shared" si="17"/>
        <v>11348.192000000001</v>
      </c>
    </row>
    <row r="1114" spans="1:7" x14ac:dyDescent="0.25">
      <c r="A1114" t="s">
        <v>3606</v>
      </c>
      <c r="B1114" t="s">
        <v>3607</v>
      </c>
      <c r="C1114" s="32" t="s">
        <v>3802</v>
      </c>
      <c r="D1114" s="32" t="s">
        <v>15</v>
      </c>
      <c r="E1114" s="52">
        <v>40344</v>
      </c>
      <c r="F1114" s="55">
        <v>16080.000000000002</v>
      </c>
      <c r="G1114">
        <f t="shared" si="17"/>
        <v>8618.880000000001</v>
      </c>
    </row>
    <row r="1115" spans="1:7" x14ac:dyDescent="0.25">
      <c r="A1115" t="s">
        <v>3504</v>
      </c>
      <c r="B1115" t="s">
        <v>3505</v>
      </c>
      <c r="C1115" s="32" t="s">
        <v>4064</v>
      </c>
      <c r="D1115" s="32" t="s">
        <v>2</v>
      </c>
      <c r="E1115" s="52">
        <v>40345</v>
      </c>
      <c r="F1115" s="55">
        <v>24656</v>
      </c>
      <c r="G1115">
        <f t="shared" si="17"/>
        <v>13215.616</v>
      </c>
    </row>
    <row r="1116" spans="1:7" x14ac:dyDescent="0.25">
      <c r="A1116" t="s">
        <v>3430</v>
      </c>
      <c r="B1116" t="s">
        <v>3431</v>
      </c>
      <c r="C1116" s="32" t="s">
        <v>4031</v>
      </c>
      <c r="D1116" s="32" t="s">
        <v>10</v>
      </c>
      <c r="E1116" s="52">
        <v>40346</v>
      </c>
      <c r="F1116" s="55">
        <v>30627.040000000001</v>
      </c>
      <c r="G1116">
        <f t="shared" si="17"/>
        <v>16416.093440000001</v>
      </c>
    </row>
    <row r="1117" spans="1:7" x14ac:dyDescent="0.25">
      <c r="A1117" t="s">
        <v>3512</v>
      </c>
      <c r="B1117" t="s">
        <v>3513</v>
      </c>
      <c r="C1117" s="32" t="s">
        <v>4066</v>
      </c>
      <c r="D1117" s="32" t="s">
        <v>10</v>
      </c>
      <c r="E1117" s="52">
        <v>40347</v>
      </c>
      <c r="F1117" s="55">
        <v>29372.800000000003</v>
      </c>
      <c r="G1117">
        <f t="shared" si="17"/>
        <v>15743.820800000003</v>
      </c>
    </row>
    <row r="1118" spans="1:7" x14ac:dyDescent="0.25">
      <c r="A1118" t="s">
        <v>3608</v>
      </c>
      <c r="B1118" t="s">
        <v>3609</v>
      </c>
      <c r="C1118" s="32" t="s">
        <v>4131</v>
      </c>
      <c r="D1118" s="32" t="s">
        <v>4</v>
      </c>
      <c r="E1118" s="52">
        <v>40347</v>
      </c>
      <c r="F1118" s="55">
        <v>96480</v>
      </c>
      <c r="G1118">
        <f t="shared" si="17"/>
        <v>51713.280000000006</v>
      </c>
    </row>
    <row r="1119" spans="1:7" x14ac:dyDescent="0.25">
      <c r="A1119" t="s">
        <v>3565</v>
      </c>
      <c r="B1119" t="s">
        <v>3566</v>
      </c>
      <c r="C1119" s="32" t="s">
        <v>3802</v>
      </c>
      <c r="D1119" s="32" t="s">
        <v>15</v>
      </c>
      <c r="E1119" s="52">
        <v>40350</v>
      </c>
      <c r="F1119" s="55">
        <v>48240</v>
      </c>
      <c r="G1119">
        <f t="shared" si="17"/>
        <v>25856.640000000003</v>
      </c>
    </row>
    <row r="1120" spans="1:7" x14ac:dyDescent="0.25">
      <c r="A1120" t="s">
        <v>3512</v>
      </c>
      <c r="B1120" t="s">
        <v>3513</v>
      </c>
      <c r="C1120" s="32" t="s">
        <v>4066</v>
      </c>
      <c r="D1120" s="32" t="s">
        <v>10</v>
      </c>
      <c r="E1120" s="52">
        <v>40351</v>
      </c>
      <c r="F1120" s="55">
        <v>29372.800000000003</v>
      </c>
      <c r="G1120">
        <f t="shared" si="17"/>
        <v>15743.820800000003</v>
      </c>
    </row>
    <row r="1121" spans="1:7" x14ac:dyDescent="0.25">
      <c r="A1121" t="s">
        <v>3597</v>
      </c>
      <c r="B1121" t="s">
        <v>3479</v>
      </c>
      <c r="C1121" s="32" t="s">
        <v>4226</v>
      </c>
      <c r="D1121" s="32" t="s">
        <v>4</v>
      </c>
      <c r="E1121" s="52">
        <v>40351</v>
      </c>
      <c r="F1121" s="55">
        <v>13400</v>
      </c>
      <c r="G1121">
        <f t="shared" si="17"/>
        <v>7182.4000000000005</v>
      </c>
    </row>
    <row r="1122" spans="1:7" x14ac:dyDescent="0.25">
      <c r="A1122" t="s">
        <v>3610</v>
      </c>
      <c r="B1122" t="s">
        <v>3611</v>
      </c>
      <c r="C1122" s="32" t="s">
        <v>3909</v>
      </c>
      <c r="D1122" s="32" t="s">
        <v>29</v>
      </c>
      <c r="E1122" s="52">
        <v>40351</v>
      </c>
      <c r="F1122" s="55">
        <v>24120</v>
      </c>
      <c r="G1122">
        <f t="shared" si="17"/>
        <v>12928.320000000002</v>
      </c>
    </row>
    <row r="1123" spans="1:7" x14ac:dyDescent="0.25">
      <c r="A1123" t="s">
        <v>3512</v>
      </c>
      <c r="B1123" t="s">
        <v>3513</v>
      </c>
      <c r="C1123" s="32" t="s">
        <v>4154</v>
      </c>
      <c r="D1123" s="32" t="s">
        <v>10</v>
      </c>
      <c r="E1123" s="52">
        <v>40352</v>
      </c>
      <c r="F1123" s="55">
        <v>26901.84</v>
      </c>
      <c r="G1123">
        <f t="shared" si="17"/>
        <v>14419.386240000002</v>
      </c>
    </row>
    <row r="1124" spans="1:7" x14ac:dyDescent="0.25">
      <c r="A1124" t="s">
        <v>3504</v>
      </c>
      <c r="B1124" t="s">
        <v>3505</v>
      </c>
      <c r="C1124" s="32" t="s">
        <v>3861</v>
      </c>
      <c r="D1124" s="32" t="s">
        <v>4</v>
      </c>
      <c r="E1124" s="52">
        <v>40352</v>
      </c>
      <c r="F1124" s="55">
        <v>20419.992000000002</v>
      </c>
      <c r="G1124">
        <f t="shared" si="17"/>
        <v>10945.115712000003</v>
      </c>
    </row>
    <row r="1125" spans="1:7" x14ac:dyDescent="0.25">
      <c r="A1125" t="s">
        <v>3512</v>
      </c>
      <c r="B1125" t="s">
        <v>3513</v>
      </c>
      <c r="C1125" s="32" t="s">
        <v>3837</v>
      </c>
      <c r="D1125" s="32" t="s">
        <v>79</v>
      </c>
      <c r="E1125" s="52">
        <v>40352</v>
      </c>
      <c r="F1125" s="55">
        <v>32160.000000000004</v>
      </c>
      <c r="G1125">
        <f t="shared" si="17"/>
        <v>17237.760000000002</v>
      </c>
    </row>
    <row r="1126" spans="1:7" x14ac:dyDescent="0.25">
      <c r="A1126" t="s">
        <v>3605</v>
      </c>
      <c r="B1126" t="s">
        <v>3288</v>
      </c>
      <c r="C1126" s="32" t="s">
        <v>3808</v>
      </c>
      <c r="D1126" s="32" t="s">
        <v>29</v>
      </c>
      <c r="E1126" s="52">
        <v>40353</v>
      </c>
      <c r="F1126" s="55">
        <v>14150.400000000001</v>
      </c>
      <c r="G1126">
        <f t="shared" si="17"/>
        <v>7584.6144000000013</v>
      </c>
    </row>
    <row r="1127" spans="1:7" x14ac:dyDescent="0.25">
      <c r="A1127" t="s">
        <v>3605</v>
      </c>
      <c r="B1127" t="s">
        <v>3288</v>
      </c>
      <c r="C1127" s="32" t="s">
        <v>4227</v>
      </c>
      <c r="D1127" s="32" t="s">
        <v>2</v>
      </c>
      <c r="E1127" s="52">
        <v>40353</v>
      </c>
      <c r="F1127" s="55">
        <v>14691.76</v>
      </c>
      <c r="G1127">
        <f t="shared" si="17"/>
        <v>7874.7833600000004</v>
      </c>
    </row>
    <row r="1128" spans="1:7" x14ac:dyDescent="0.25">
      <c r="A1128" t="s">
        <v>3556</v>
      </c>
      <c r="B1128" t="s">
        <v>3503</v>
      </c>
      <c r="C1128" s="32" t="s">
        <v>3813</v>
      </c>
      <c r="D1128" s="32" t="s">
        <v>10</v>
      </c>
      <c r="E1128" s="52">
        <v>40357</v>
      </c>
      <c r="F1128" s="55">
        <v>45560</v>
      </c>
      <c r="G1128">
        <f t="shared" si="17"/>
        <v>24420.16</v>
      </c>
    </row>
    <row r="1129" spans="1:7" x14ac:dyDescent="0.25">
      <c r="A1129" t="s">
        <v>3430</v>
      </c>
      <c r="B1129" t="s">
        <v>3431</v>
      </c>
      <c r="C1129" s="32" t="s">
        <v>3820</v>
      </c>
      <c r="D1129" s="32" t="s">
        <v>10</v>
      </c>
      <c r="E1129" s="52">
        <v>40357</v>
      </c>
      <c r="F1129" s="55">
        <v>28408</v>
      </c>
      <c r="G1129">
        <f t="shared" si="17"/>
        <v>15226.688</v>
      </c>
    </row>
    <row r="1130" spans="1:7" x14ac:dyDescent="0.25">
      <c r="A1130" t="s">
        <v>3486</v>
      </c>
      <c r="B1130" t="s">
        <v>3487</v>
      </c>
      <c r="C1130" s="32" t="s">
        <v>4212</v>
      </c>
      <c r="D1130" s="32" t="s">
        <v>4</v>
      </c>
      <c r="E1130" s="52">
        <v>40357</v>
      </c>
      <c r="F1130" s="55">
        <v>18224</v>
      </c>
      <c r="G1130">
        <f t="shared" si="17"/>
        <v>9768.0640000000003</v>
      </c>
    </row>
    <row r="1131" spans="1:7" x14ac:dyDescent="0.25">
      <c r="A1131" t="s">
        <v>3605</v>
      </c>
      <c r="B1131" t="s">
        <v>3288</v>
      </c>
      <c r="C1131" s="32" t="s">
        <v>4228</v>
      </c>
      <c r="D1131" s="32" t="s">
        <v>2</v>
      </c>
      <c r="E1131" s="52">
        <v>40359</v>
      </c>
      <c r="F1131" s="55">
        <v>14472</v>
      </c>
      <c r="G1131">
        <f t="shared" si="17"/>
        <v>7756.9920000000002</v>
      </c>
    </row>
    <row r="1132" spans="1:7" x14ac:dyDescent="0.25">
      <c r="A1132" t="s">
        <v>3459</v>
      </c>
      <c r="B1132" t="s">
        <v>3460</v>
      </c>
      <c r="C1132" s="32" t="s">
        <v>4213</v>
      </c>
      <c r="D1132" s="32" t="s">
        <v>79</v>
      </c>
      <c r="E1132" s="52">
        <v>40359</v>
      </c>
      <c r="F1132" s="55">
        <v>21440</v>
      </c>
      <c r="G1132">
        <f t="shared" si="17"/>
        <v>11491.84</v>
      </c>
    </row>
    <row r="1133" spans="1:7" x14ac:dyDescent="0.25">
      <c r="A1133" t="s">
        <v>3593</v>
      </c>
      <c r="B1133" t="s">
        <v>3594</v>
      </c>
      <c r="C1133" s="32" t="s">
        <v>4229</v>
      </c>
      <c r="D1133" s="32" t="s">
        <v>4</v>
      </c>
      <c r="E1133" s="52">
        <v>40359</v>
      </c>
      <c r="F1133" s="55">
        <v>19832</v>
      </c>
      <c r="G1133">
        <f t="shared" si="17"/>
        <v>10629.952000000001</v>
      </c>
    </row>
    <row r="1134" spans="1:7" x14ac:dyDescent="0.25">
      <c r="A1134" t="s">
        <v>3486</v>
      </c>
      <c r="B1134" t="s">
        <v>3487</v>
      </c>
      <c r="C1134" s="32" t="s">
        <v>3861</v>
      </c>
      <c r="D1134" s="32" t="s">
        <v>4</v>
      </c>
      <c r="E1134" s="52">
        <v>40360</v>
      </c>
      <c r="F1134" s="55">
        <v>17688</v>
      </c>
      <c r="G1134">
        <f t="shared" si="17"/>
        <v>9480.768</v>
      </c>
    </row>
    <row r="1135" spans="1:7" x14ac:dyDescent="0.25">
      <c r="A1135" t="s">
        <v>3593</v>
      </c>
      <c r="B1135" t="s">
        <v>3594</v>
      </c>
      <c r="C1135" s="32" t="s">
        <v>4212</v>
      </c>
      <c r="D1135" s="32" t="s">
        <v>4</v>
      </c>
      <c r="E1135" s="52">
        <v>40361</v>
      </c>
      <c r="F1135" s="55">
        <v>16080.000000000002</v>
      </c>
      <c r="G1135">
        <f t="shared" si="17"/>
        <v>8618.880000000001</v>
      </c>
    </row>
    <row r="1136" spans="1:7" x14ac:dyDescent="0.25">
      <c r="A1136" t="s">
        <v>3528</v>
      </c>
      <c r="B1136" t="s">
        <v>3529</v>
      </c>
      <c r="C1136" s="32" t="s">
        <v>4230</v>
      </c>
      <c r="D1136" s="32" t="s">
        <v>15</v>
      </c>
      <c r="E1136" s="52">
        <v>40361</v>
      </c>
      <c r="F1136" s="55">
        <v>87904</v>
      </c>
      <c r="G1136">
        <f t="shared" si="17"/>
        <v>47116.544000000002</v>
      </c>
    </row>
    <row r="1137" spans="1:7" x14ac:dyDescent="0.25">
      <c r="A1137" t="s">
        <v>3612</v>
      </c>
      <c r="B1137" t="s">
        <v>3613</v>
      </c>
      <c r="C1137" s="32" t="s">
        <v>4231</v>
      </c>
      <c r="D1137" s="32" t="s">
        <v>2</v>
      </c>
      <c r="E1137" s="52">
        <v>40366</v>
      </c>
      <c r="F1137" s="55">
        <v>21440</v>
      </c>
      <c r="G1137">
        <f t="shared" si="17"/>
        <v>11491.84</v>
      </c>
    </row>
    <row r="1138" spans="1:7" x14ac:dyDescent="0.25">
      <c r="A1138" t="s">
        <v>3444</v>
      </c>
      <c r="B1138" t="s">
        <v>3288</v>
      </c>
      <c r="C1138" s="32" t="s">
        <v>3988</v>
      </c>
      <c r="D1138" s="32" t="s">
        <v>67</v>
      </c>
      <c r="E1138" s="52">
        <v>40371</v>
      </c>
      <c r="F1138" s="55">
        <v>18277.600000000002</v>
      </c>
      <c r="G1138">
        <f t="shared" si="17"/>
        <v>9796.7936000000009</v>
      </c>
    </row>
    <row r="1139" spans="1:7" x14ac:dyDescent="0.25">
      <c r="A1139" t="s">
        <v>3512</v>
      </c>
      <c r="B1139" t="s">
        <v>3513</v>
      </c>
      <c r="C1139" s="32" t="s">
        <v>3803</v>
      </c>
      <c r="D1139" s="32" t="s">
        <v>4</v>
      </c>
      <c r="E1139" s="52">
        <v>40372</v>
      </c>
      <c r="F1139" s="55">
        <v>28877.536</v>
      </c>
      <c r="G1139">
        <f t="shared" si="17"/>
        <v>15478.359296000001</v>
      </c>
    </row>
    <row r="1140" spans="1:7" x14ac:dyDescent="0.25">
      <c r="A1140" t="s">
        <v>3522</v>
      </c>
      <c r="B1140" t="s">
        <v>3523</v>
      </c>
      <c r="C1140" s="32" t="s">
        <v>3861</v>
      </c>
      <c r="D1140" s="32" t="s">
        <v>4</v>
      </c>
      <c r="E1140" s="52">
        <v>40372</v>
      </c>
      <c r="F1140" s="55">
        <v>35322.400000000001</v>
      </c>
      <c r="G1140">
        <f t="shared" si="17"/>
        <v>18932.806400000001</v>
      </c>
    </row>
    <row r="1141" spans="1:7" x14ac:dyDescent="0.25">
      <c r="A1141" t="s">
        <v>3373</v>
      </c>
      <c r="B1141" t="s">
        <v>3374</v>
      </c>
      <c r="C1141" s="32" t="s">
        <v>4122</v>
      </c>
      <c r="D1141" s="32" t="s">
        <v>29</v>
      </c>
      <c r="E1141" s="52">
        <v>40372</v>
      </c>
      <c r="F1141" s="55">
        <v>17152</v>
      </c>
      <c r="G1141">
        <f t="shared" si="17"/>
        <v>9193.4719999999998</v>
      </c>
    </row>
    <row r="1142" spans="1:7" x14ac:dyDescent="0.25">
      <c r="A1142" t="s">
        <v>3512</v>
      </c>
      <c r="B1142" t="s">
        <v>3513</v>
      </c>
      <c r="C1142" s="32" t="s">
        <v>3814</v>
      </c>
      <c r="D1142" s="32" t="s">
        <v>4</v>
      </c>
      <c r="E1142" s="52">
        <v>40375</v>
      </c>
      <c r="F1142" s="55">
        <v>40200</v>
      </c>
      <c r="G1142">
        <f t="shared" si="17"/>
        <v>21547.200000000001</v>
      </c>
    </row>
    <row r="1143" spans="1:7" x14ac:dyDescent="0.25">
      <c r="A1143" t="s">
        <v>3484</v>
      </c>
      <c r="B1143" t="s">
        <v>3485</v>
      </c>
      <c r="C1143" s="32" t="s">
        <v>3871</v>
      </c>
      <c r="D1143" s="32" t="s">
        <v>10</v>
      </c>
      <c r="E1143" s="52">
        <v>40378</v>
      </c>
      <c r="F1143" s="55">
        <v>69680</v>
      </c>
      <c r="G1143">
        <f t="shared" si="17"/>
        <v>37348.480000000003</v>
      </c>
    </row>
    <row r="1144" spans="1:7" x14ac:dyDescent="0.25">
      <c r="A1144" t="s">
        <v>3442</v>
      </c>
      <c r="B1144" t="s">
        <v>3443</v>
      </c>
      <c r="C1144" s="32" t="s">
        <v>4232</v>
      </c>
      <c r="D1144" s="32" t="s">
        <v>181</v>
      </c>
      <c r="E1144" s="52">
        <v>40381</v>
      </c>
      <c r="F1144" s="55">
        <v>28140</v>
      </c>
      <c r="G1144">
        <f t="shared" si="17"/>
        <v>15083.04</v>
      </c>
    </row>
    <row r="1145" spans="1:7" x14ac:dyDescent="0.25">
      <c r="A1145" t="s">
        <v>3602</v>
      </c>
      <c r="B1145" t="s">
        <v>3603</v>
      </c>
      <c r="C1145" s="32" t="s">
        <v>3788</v>
      </c>
      <c r="D1145" s="32" t="s">
        <v>10</v>
      </c>
      <c r="E1145" s="52">
        <v>40382</v>
      </c>
      <c r="F1145" s="55">
        <v>26800</v>
      </c>
      <c r="G1145">
        <f t="shared" si="17"/>
        <v>14364.800000000001</v>
      </c>
    </row>
    <row r="1146" spans="1:7" x14ac:dyDescent="0.25">
      <c r="A1146" t="s">
        <v>3614</v>
      </c>
      <c r="B1146" t="s">
        <v>3615</v>
      </c>
      <c r="C1146" s="32" t="s">
        <v>4233</v>
      </c>
      <c r="D1146" s="32" t="s">
        <v>165</v>
      </c>
      <c r="E1146" s="52">
        <v>40382</v>
      </c>
      <c r="F1146" s="55">
        <v>9648</v>
      </c>
      <c r="G1146">
        <f t="shared" si="17"/>
        <v>5171.3280000000004</v>
      </c>
    </row>
    <row r="1147" spans="1:7" x14ac:dyDescent="0.25">
      <c r="A1147" t="s">
        <v>3616</v>
      </c>
      <c r="B1147" t="s">
        <v>3617</v>
      </c>
      <c r="C1147" s="32" t="s">
        <v>3841</v>
      </c>
      <c r="D1147" s="32" t="s">
        <v>2</v>
      </c>
      <c r="E1147" s="52">
        <v>40382</v>
      </c>
      <c r="F1147" s="55">
        <v>170478.23040000003</v>
      </c>
      <c r="G1147">
        <f t="shared" si="17"/>
        <v>91376.331494400016</v>
      </c>
    </row>
    <row r="1148" spans="1:7" x14ac:dyDescent="0.25">
      <c r="A1148" t="s">
        <v>3486</v>
      </c>
      <c r="B1148" t="s">
        <v>3487</v>
      </c>
      <c r="C1148" s="32" t="s">
        <v>3803</v>
      </c>
      <c r="D1148" s="32" t="s">
        <v>4</v>
      </c>
      <c r="E1148" s="52">
        <v>40382</v>
      </c>
      <c r="F1148" s="55">
        <v>14102.160000000002</v>
      </c>
      <c r="G1148">
        <f t="shared" si="17"/>
        <v>7558.7577600000013</v>
      </c>
    </row>
    <row r="1149" spans="1:7" x14ac:dyDescent="0.25">
      <c r="A1149" t="s">
        <v>3605</v>
      </c>
      <c r="B1149" t="s">
        <v>3288</v>
      </c>
      <c r="C1149" s="32" t="s">
        <v>4234</v>
      </c>
      <c r="D1149" s="32" t="s">
        <v>2</v>
      </c>
      <c r="E1149" s="52">
        <v>40385</v>
      </c>
      <c r="F1149" s="55">
        <v>15997.391680000001</v>
      </c>
      <c r="G1149">
        <f t="shared" si="17"/>
        <v>8574.6019404800008</v>
      </c>
    </row>
    <row r="1150" spans="1:7" x14ac:dyDescent="0.25">
      <c r="A1150" t="s">
        <v>3605</v>
      </c>
      <c r="B1150" t="s">
        <v>3288</v>
      </c>
      <c r="C1150" s="32" t="s">
        <v>4234</v>
      </c>
      <c r="D1150" s="32" t="s">
        <v>2</v>
      </c>
      <c r="E1150" s="52">
        <v>40385</v>
      </c>
      <c r="F1150" s="55">
        <v>15997.391680000001</v>
      </c>
      <c r="G1150">
        <f t="shared" si="17"/>
        <v>8574.6019404800008</v>
      </c>
    </row>
    <row r="1151" spans="1:7" x14ac:dyDescent="0.25">
      <c r="A1151" t="s">
        <v>3605</v>
      </c>
      <c r="B1151" t="s">
        <v>3288</v>
      </c>
      <c r="C1151" s="32" t="s">
        <v>4234</v>
      </c>
      <c r="D1151" s="32" t="s">
        <v>2</v>
      </c>
      <c r="E1151" s="52">
        <v>40385</v>
      </c>
      <c r="F1151" s="55">
        <v>15997.391680000001</v>
      </c>
      <c r="G1151">
        <f t="shared" si="17"/>
        <v>8574.6019404800008</v>
      </c>
    </row>
    <row r="1152" spans="1:7" x14ac:dyDescent="0.25">
      <c r="A1152" t="s">
        <v>3605</v>
      </c>
      <c r="B1152" t="s">
        <v>3288</v>
      </c>
      <c r="C1152" s="32" t="s">
        <v>4234</v>
      </c>
      <c r="D1152" s="32" t="s">
        <v>2</v>
      </c>
      <c r="E1152" s="52">
        <v>40385</v>
      </c>
      <c r="F1152" s="55">
        <v>15997.375599999999</v>
      </c>
      <c r="G1152">
        <f t="shared" si="17"/>
        <v>8574.5933215999994</v>
      </c>
    </row>
    <row r="1153" spans="1:7" x14ac:dyDescent="0.25">
      <c r="A1153" t="s">
        <v>3605</v>
      </c>
      <c r="B1153" t="s">
        <v>3288</v>
      </c>
      <c r="C1153" s="32" t="s">
        <v>4234</v>
      </c>
      <c r="D1153" s="32" t="s">
        <v>2</v>
      </c>
      <c r="E1153" s="52">
        <v>40385</v>
      </c>
      <c r="F1153" s="55">
        <v>15997.391680000001</v>
      </c>
      <c r="G1153">
        <f t="shared" si="17"/>
        <v>8574.6019404800008</v>
      </c>
    </row>
    <row r="1154" spans="1:7" x14ac:dyDescent="0.25">
      <c r="A1154" t="s">
        <v>3605</v>
      </c>
      <c r="B1154" t="s">
        <v>3288</v>
      </c>
      <c r="C1154" s="32" t="s">
        <v>4234</v>
      </c>
      <c r="D1154" s="32" t="s">
        <v>2</v>
      </c>
      <c r="E1154" s="52">
        <v>40385</v>
      </c>
      <c r="F1154" s="55">
        <v>15997.391680000001</v>
      </c>
      <c r="G1154">
        <f t="shared" si="17"/>
        <v>8574.6019404800008</v>
      </c>
    </row>
    <row r="1155" spans="1:7" x14ac:dyDescent="0.25">
      <c r="A1155" t="s">
        <v>3605</v>
      </c>
      <c r="B1155" t="s">
        <v>3288</v>
      </c>
      <c r="C1155" s="32" t="s">
        <v>4234</v>
      </c>
      <c r="D1155" s="32" t="s">
        <v>2</v>
      </c>
      <c r="E1155" s="52">
        <v>40385</v>
      </c>
      <c r="F1155" s="55">
        <v>15997.391680000001</v>
      </c>
      <c r="G1155">
        <f t="shared" ref="G1155:G1218" si="18">F1155*0.536</f>
        <v>8574.6019404800008</v>
      </c>
    </row>
    <row r="1156" spans="1:7" x14ac:dyDescent="0.25">
      <c r="A1156" t="s">
        <v>3605</v>
      </c>
      <c r="B1156" t="s">
        <v>3288</v>
      </c>
      <c r="C1156" s="32" t="s">
        <v>4234</v>
      </c>
      <c r="D1156" s="32" t="s">
        <v>2</v>
      </c>
      <c r="E1156" s="52">
        <v>40385</v>
      </c>
      <c r="F1156" s="55">
        <v>15997.375599999999</v>
      </c>
      <c r="G1156">
        <f t="shared" si="18"/>
        <v>8574.5933215999994</v>
      </c>
    </row>
    <row r="1157" spans="1:7" x14ac:dyDescent="0.25">
      <c r="A1157" t="s">
        <v>3605</v>
      </c>
      <c r="B1157" t="s">
        <v>3288</v>
      </c>
      <c r="C1157" s="32" t="s">
        <v>4195</v>
      </c>
      <c r="D1157" s="32" t="s">
        <v>55</v>
      </c>
      <c r="E1157" s="52">
        <v>40385</v>
      </c>
      <c r="F1157" s="55">
        <v>14858.456</v>
      </c>
      <c r="G1157">
        <f t="shared" si="18"/>
        <v>7964.1324160000004</v>
      </c>
    </row>
    <row r="1158" spans="1:7" x14ac:dyDescent="0.25">
      <c r="A1158" t="s">
        <v>3486</v>
      </c>
      <c r="B1158" t="s">
        <v>3487</v>
      </c>
      <c r="C1158" s="32" t="s">
        <v>3803</v>
      </c>
      <c r="D1158" s="32" t="s">
        <v>4</v>
      </c>
      <c r="E1158" s="52">
        <v>40386</v>
      </c>
      <c r="F1158" s="55">
        <v>3585.84</v>
      </c>
      <c r="G1158">
        <f t="shared" si="18"/>
        <v>1922.0102400000003</v>
      </c>
    </row>
    <row r="1159" spans="1:7" x14ac:dyDescent="0.25">
      <c r="A1159" t="s">
        <v>3597</v>
      </c>
      <c r="B1159" t="s">
        <v>3479</v>
      </c>
      <c r="C1159" s="32" t="s">
        <v>3902</v>
      </c>
      <c r="D1159" s="32" t="s">
        <v>55</v>
      </c>
      <c r="E1159" s="52">
        <v>40387</v>
      </c>
      <c r="F1159" s="55">
        <v>12488.800000000001</v>
      </c>
      <c r="G1159">
        <f t="shared" si="18"/>
        <v>6693.9968000000008</v>
      </c>
    </row>
    <row r="1160" spans="1:7" x14ac:dyDescent="0.25">
      <c r="A1160" t="s">
        <v>3459</v>
      </c>
      <c r="B1160" t="s">
        <v>3460</v>
      </c>
      <c r="C1160" s="32" t="s">
        <v>3999</v>
      </c>
      <c r="D1160" s="32" t="s">
        <v>79</v>
      </c>
      <c r="E1160" s="52">
        <v>40387</v>
      </c>
      <c r="F1160" s="55">
        <v>17152</v>
      </c>
      <c r="G1160">
        <f t="shared" si="18"/>
        <v>9193.4719999999998</v>
      </c>
    </row>
    <row r="1161" spans="1:7" x14ac:dyDescent="0.25">
      <c r="A1161" t="s">
        <v>3556</v>
      </c>
      <c r="B1161" t="s">
        <v>3503</v>
      </c>
      <c r="C1161" s="32" t="s">
        <v>3965</v>
      </c>
      <c r="D1161" s="32" t="s">
        <v>4</v>
      </c>
      <c r="E1161" s="52">
        <v>40387</v>
      </c>
      <c r="F1161" s="55">
        <v>56816</v>
      </c>
      <c r="G1161">
        <f t="shared" si="18"/>
        <v>30453.376</v>
      </c>
    </row>
    <row r="1162" spans="1:7" x14ac:dyDescent="0.25">
      <c r="A1162" t="s">
        <v>3600</v>
      </c>
      <c r="B1162" t="s">
        <v>3601</v>
      </c>
      <c r="C1162" s="32" t="s">
        <v>4235</v>
      </c>
      <c r="D1162" s="32" t="s">
        <v>750</v>
      </c>
      <c r="E1162" s="52">
        <v>40387</v>
      </c>
      <c r="F1162" s="55">
        <v>139360</v>
      </c>
      <c r="G1162">
        <f t="shared" si="18"/>
        <v>74696.960000000006</v>
      </c>
    </row>
    <row r="1163" spans="1:7" x14ac:dyDescent="0.25">
      <c r="A1163" t="s">
        <v>3504</v>
      </c>
      <c r="B1163" t="s">
        <v>3505</v>
      </c>
      <c r="C1163" s="32" t="s">
        <v>4156</v>
      </c>
      <c r="D1163" s="32" t="s">
        <v>10</v>
      </c>
      <c r="E1163" s="52">
        <v>40389</v>
      </c>
      <c r="F1163" s="55">
        <v>27336</v>
      </c>
      <c r="G1163">
        <f t="shared" si="18"/>
        <v>14652.096000000001</v>
      </c>
    </row>
    <row r="1164" spans="1:7" x14ac:dyDescent="0.25">
      <c r="A1164" t="s">
        <v>3600</v>
      </c>
      <c r="B1164" t="s">
        <v>3601</v>
      </c>
      <c r="C1164" s="32" t="s">
        <v>4068</v>
      </c>
      <c r="D1164" s="32" t="s">
        <v>10</v>
      </c>
      <c r="E1164" s="52">
        <v>40392</v>
      </c>
      <c r="F1164" s="55">
        <v>123280.00000000001</v>
      </c>
      <c r="G1164">
        <f t="shared" si="18"/>
        <v>66078.080000000016</v>
      </c>
    </row>
    <row r="1165" spans="1:7" x14ac:dyDescent="0.25">
      <c r="A1165" t="s">
        <v>3512</v>
      </c>
      <c r="B1165" t="s">
        <v>3513</v>
      </c>
      <c r="C1165" s="32" t="s">
        <v>3861</v>
      </c>
      <c r="D1165" s="32" t="s">
        <v>4</v>
      </c>
      <c r="E1165" s="52">
        <v>40392</v>
      </c>
      <c r="F1165" s="55">
        <v>28877.536</v>
      </c>
      <c r="G1165">
        <f t="shared" si="18"/>
        <v>15478.359296000001</v>
      </c>
    </row>
    <row r="1166" spans="1:7" x14ac:dyDescent="0.25">
      <c r="A1166" t="s">
        <v>3605</v>
      </c>
      <c r="B1166" t="s">
        <v>3288</v>
      </c>
      <c r="C1166" s="32" t="s">
        <v>3968</v>
      </c>
      <c r="D1166" s="32" t="s">
        <v>2</v>
      </c>
      <c r="E1166" s="52">
        <v>40393</v>
      </c>
      <c r="F1166" s="55">
        <v>15544.000000000002</v>
      </c>
      <c r="G1166">
        <f t="shared" si="18"/>
        <v>8331.5840000000007</v>
      </c>
    </row>
    <row r="1167" spans="1:7" x14ac:dyDescent="0.25">
      <c r="A1167" t="s">
        <v>3442</v>
      </c>
      <c r="B1167" t="s">
        <v>3443</v>
      </c>
      <c r="C1167" s="32" t="s">
        <v>3873</v>
      </c>
      <c r="D1167" s="32" t="s">
        <v>10</v>
      </c>
      <c r="E1167" s="52">
        <v>40394</v>
      </c>
      <c r="F1167" s="55">
        <v>31088.000000000004</v>
      </c>
      <c r="G1167">
        <f t="shared" si="18"/>
        <v>16663.168000000001</v>
      </c>
    </row>
    <row r="1168" spans="1:7" x14ac:dyDescent="0.25">
      <c r="A1168" t="s">
        <v>3520</v>
      </c>
      <c r="B1168" t="s">
        <v>3521</v>
      </c>
      <c r="C1168" s="32" t="s">
        <v>3873</v>
      </c>
      <c r="D1168" s="32" t="s">
        <v>10</v>
      </c>
      <c r="E1168" s="52">
        <v>40394</v>
      </c>
      <c r="F1168" s="55">
        <v>24772.312000000002</v>
      </c>
      <c r="G1168">
        <f t="shared" si="18"/>
        <v>13277.959232000001</v>
      </c>
    </row>
    <row r="1169" spans="1:7" x14ac:dyDescent="0.25">
      <c r="A1169" t="s">
        <v>3512</v>
      </c>
      <c r="B1169" t="s">
        <v>3513</v>
      </c>
      <c r="C1169" s="32" t="s">
        <v>3873</v>
      </c>
      <c r="D1169" s="32" t="s">
        <v>10</v>
      </c>
      <c r="E1169" s="52">
        <v>40394</v>
      </c>
      <c r="F1169" s="55">
        <v>27336</v>
      </c>
      <c r="G1169">
        <f t="shared" si="18"/>
        <v>14652.096000000001</v>
      </c>
    </row>
    <row r="1170" spans="1:7" x14ac:dyDescent="0.25">
      <c r="A1170" t="s">
        <v>3593</v>
      </c>
      <c r="B1170" t="s">
        <v>3594</v>
      </c>
      <c r="C1170" s="32" t="s">
        <v>4033</v>
      </c>
      <c r="D1170" s="32" t="s">
        <v>2</v>
      </c>
      <c r="E1170" s="52">
        <v>40395</v>
      </c>
      <c r="F1170" s="55">
        <v>15008</v>
      </c>
      <c r="G1170">
        <f t="shared" si="18"/>
        <v>8044.2880000000005</v>
      </c>
    </row>
    <row r="1171" spans="1:7" x14ac:dyDescent="0.25">
      <c r="A1171" t="s">
        <v>3522</v>
      </c>
      <c r="B1171" t="s">
        <v>3523</v>
      </c>
      <c r="C1171" s="32" t="s">
        <v>4236</v>
      </c>
      <c r="D1171" s="32" t="s">
        <v>10</v>
      </c>
      <c r="E1171" s="52">
        <v>40396</v>
      </c>
      <c r="F1171" s="55">
        <v>51992</v>
      </c>
      <c r="G1171">
        <f t="shared" si="18"/>
        <v>27867.712000000003</v>
      </c>
    </row>
    <row r="1172" spans="1:7" x14ac:dyDescent="0.25">
      <c r="A1172" t="s">
        <v>3486</v>
      </c>
      <c r="B1172" t="s">
        <v>3487</v>
      </c>
      <c r="C1172" s="32" t="s">
        <v>4212</v>
      </c>
      <c r="D1172" s="32" t="s">
        <v>4</v>
      </c>
      <c r="E1172" s="52">
        <v>40396</v>
      </c>
      <c r="F1172" s="55">
        <v>18224</v>
      </c>
      <c r="G1172">
        <f t="shared" si="18"/>
        <v>9768.0640000000003</v>
      </c>
    </row>
    <row r="1173" spans="1:7" x14ac:dyDescent="0.25">
      <c r="A1173" t="s">
        <v>3512</v>
      </c>
      <c r="B1173" t="s">
        <v>3513</v>
      </c>
      <c r="C1173" s="32" t="s">
        <v>4237</v>
      </c>
      <c r="D1173" s="32" t="s">
        <v>29</v>
      </c>
      <c r="E1173" s="52">
        <v>40396</v>
      </c>
      <c r="F1173" s="55">
        <v>32160.000000000004</v>
      </c>
      <c r="G1173">
        <f t="shared" si="18"/>
        <v>17237.760000000002</v>
      </c>
    </row>
    <row r="1174" spans="1:7" x14ac:dyDescent="0.25">
      <c r="A1174" t="s">
        <v>3618</v>
      </c>
      <c r="B1174" t="s">
        <v>3575</v>
      </c>
      <c r="C1174" s="32" t="s">
        <v>4238</v>
      </c>
      <c r="D1174" s="32" t="s">
        <v>4</v>
      </c>
      <c r="E1174" s="52">
        <v>40400</v>
      </c>
      <c r="F1174" s="55">
        <v>9259.4000000000015</v>
      </c>
      <c r="G1174">
        <f t="shared" si="18"/>
        <v>4963.0384000000013</v>
      </c>
    </row>
    <row r="1175" spans="1:7" x14ac:dyDescent="0.25">
      <c r="A1175" t="s">
        <v>3504</v>
      </c>
      <c r="B1175" t="s">
        <v>3505</v>
      </c>
      <c r="C1175" s="32" t="s">
        <v>3861</v>
      </c>
      <c r="D1175" s="32" t="s">
        <v>4</v>
      </c>
      <c r="E1175" s="52">
        <v>40401</v>
      </c>
      <c r="F1175" s="55">
        <v>20419.992000000002</v>
      </c>
      <c r="G1175">
        <f t="shared" si="18"/>
        <v>10945.115712000003</v>
      </c>
    </row>
    <row r="1176" spans="1:7" x14ac:dyDescent="0.25">
      <c r="A1176" t="s">
        <v>3619</v>
      </c>
      <c r="B1176" t="s">
        <v>3620</v>
      </c>
      <c r="C1176" s="32" t="s">
        <v>3803</v>
      </c>
      <c r="D1176" s="32" t="s">
        <v>4</v>
      </c>
      <c r="E1176" s="52">
        <v>40401</v>
      </c>
      <c r="F1176" s="55">
        <v>24808.626</v>
      </c>
      <c r="G1176">
        <f t="shared" si="18"/>
        <v>13297.423536</v>
      </c>
    </row>
    <row r="1177" spans="1:7" x14ac:dyDescent="0.25">
      <c r="A1177" t="s">
        <v>3512</v>
      </c>
      <c r="B1177" t="s">
        <v>3513</v>
      </c>
      <c r="C1177" s="32" t="s">
        <v>4066</v>
      </c>
      <c r="D1177" s="32" t="s">
        <v>10</v>
      </c>
      <c r="E1177" s="52">
        <v>40402</v>
      </c>
      <c r="F1177" s="55">
        <v>27925.600000000002</v>
      </c>
      <c r="G1177">
        <f t="shared" si="18"/>
        <v>14968.121600000002</v>
      </c>
    </row>
    <row r="1178" spans="1:7" x14ac:dyDescent="0.25">
      <c r="A1178" t="s">
        <v>3430</v>
      </c>
      <c r="B1178" t="s">
        <v>3431</v>
      </c>
      <c r="C1178" s="32" t="s">
        <v>4230</v>
      </c>
      <c r="D1178" s="32" t="s">
        <v>15</v>
      </c>
      <c r="E1178" s="52">
        <v>40402</v>
      </c>
      <c r="F1178" s="55">
        <v>39664</v>
      </c>
      <c r="G1178">
        <f t="shared" si="18"/>
        <v>21259.904000000002</v>
      </c>
    </row>
    <row r="1179" spans="1:7" x14ac:dyDescent="0.25">
      <c r="A1179" t="s">
        <v>3486</v>
      </c>
      <c r="B1179" t="s">
        <v>3487</v>
      </c>
      <c r="C1179" s="32" t="s">
        <v>4078</v>
      </c>
      <c r="D1179" s="32" t="s">
        <v>2</v>
      </c>
      <c r="E1179" s="52">
        <v>40406</v>
      </c>
      <c r="F1179" s="55">
        <v>18224</v>
      </c>
      <c r="G1179">
        <f t="shared" si="18"/>
        <v>9768.0640000000003</v>
      </c>
    </row>
    <row r="1180" spans="1:7" x14ac:dyDescent="0.25">
      <c r="A1180" t="s">
        <v>3538</v>
      </c>
      <c r="B1180" t="s">
        <v>3539</v>
      </c>
      <c r="C1180" s="32" t="s">
        <v>3873</v>
      </c>
      <c r="D1180" s="32" t="s">
        <v>10</v>
      </c>
      <c r="E1180" s="52">
        <v>40407</v>
      </c>
      <c r="F1180" s="55">
        <v>51188</v>
      </c>
      <c r="G1180">
        <f t="shared" si="18"/>
        <v>27436.768</v>
      </c>
    </row>
    <row r="1181" spans="1:7" x14ac:dyDescent="0.25">
      <c r="A1181" t="s">
        <v>3486</v>
      </c>
      <c r="B1181" t="s">
        <v>3487</v>
      </c>
      <c r="C1181" s="32" t="s">
        <v>4239</v>
      </c>
      <c r="D1181" s="32" t="s">
        <v>4</v>
      </c>
      <c r="E1181" s="52">
        <v>40409</v>
      </c>
      <c r="F1181" s="55">
        <v>23048</v>
      </c>
      <c r="G1181">
        <f t="shared" si="18"/>
        <v>12353.728000000001</v>
      </c>
    </row>
    <row r="1182" spans="1:7" x14ac:dyDescent="0.25">
      <c r="A1182" t="s">
        <v>3486</v>
      </c>
      <c r="B1182" t="s">
        <v>3487</v>
      </c>
      <c r="C1182" s="32" t="s">
        <v>3803</v>
      </c>
      <c r="D1182" s="32" t="s">
        <v>4</v>
      </c>
      <c r="E1182" s="52">
        <v>40414</v>
      </c>
      <c r="F1182" s="55">
        <v>17688</v>
      </c>
      <c r="G1182">
        <f t="shared" si="18"/>
        <v>9480.768</v>
      </c>
    </row>
    <row r="1183" spans="1:7" x14ac:dyDescent="0.25">
      <c r="A1183" t="s">
        <v>3504</v>
      </c>
      <c r="B1183" t="s">
        <v>3505</v>
      </c>
      <c r="C1183" s="32" t="s">
        <v>3861</v>
      </c>
      <c r="D1183" s="32" t="s">
        <v>4</v>
      </c>
      <c r="E1183" s="52">
        <v>40414</v>
      </c>
      <c r="F1183" s="55">
        <v>20419.992000000002</v>
      </c>
      <c r="G1183">
        <f t="shared" si="18"/>
        <v>10945.115712000003</v>
      </c>
    </row>
    <row r="1184" spans="1:7" x14ac:dyDescent="0.25">
      <c r="A1184" t="s">
        <v>3593</v>
      </c>
      <c r="B1184" t="s">
        <v>3594</v>
      </c>
      <c r="C1184" s="32" t="s">
        <v>3909</v>
      </c>
      <c r="D1184" s="32" t="s">
        <v>29</v>
      </c>
      <c r="E1184" s="52">
        <v>40414</v>
      </c>
      <c r="F1184" s="55">
        <v>20904</v>
      </c>
      <c r="G1184">
        <f t="shared" si="18"/>
        <v>11204.544</v>
      </c>
    </row>
    <row r="1185" spans="1:7" x14ac:dyDescent="0.25">
      <c r="A1185" t="s">
        <v>3512</v>
      </c>
      <c r="B1185" t="s">
        <v>3513</v>
      </c>
      <c r="C1185" s="32" t="s">
        <v>4240</v>
      </c>
      <c r="D1185" s="32" t="s">
        <v>10</v>
      </c>
      <c r="E1185" s="52">
        <v>40415</v>
      </c>
      <c r="F1185" s="55">
        <v>37520</v>
      </c>
      <c r="G1185">
        <f t="shared" si="18"/>
        <v>20110.72</v>
      </c>
    </row>
    <row r="1186" spans="1:7" x14ac:dyDescent="0.25">
      <c r="A1186" t="s">
        <v>3520</v>
      </c>
      <c r="B1186" t="s">
        <v>3521</v>
      </c>
      <c r="C1186" s="32" t="s">
        <v>4241</v>
      </c>
      <c r="D1186" s="32" t="s">
        <v>4</v>
      </c>
      <c r="E1186" s="52">
        <v>40417</v>
      </c>
      <c r="F1186" s="55">
        <v>33232</v>
      </c>
      <c r="G1186">
        <f t="shared" si="18"/>
        <v>17812.352000000003</v>
      </c>
    </row>
    <row r="1187" spans="1:7" x14ac:dyDescent="0.25">
      <c r="A1187" t="s">
        <v>3512</v>
      </c>
      <c r="B1187" t="s">
        <v>3513</v>
      </c>
      <c r="C1187" s="32" t="s">
        <v>3957</v>
      </c>
      <c r="D1187" s="32" t="s">
        <v>4</v>
      </c>
      <c r="E1187" s="52">
        <v>40421</v>
      </c>
      <c r="F1187" s="55">
        <v>37520</v>
      </c>
      <c r="G1187">
        <f t="shared" si="18"/>
        <v>20110.72</v>
      </c>
    </row>
    <row r="1188" spans="1:7" x14ac:dyDescent="0.25">
      <c r="A1188" t="s">
        <v>3504</v>
      </c>
      <c r="B1188" t="s">
        <v>3505</v>
      </c>
      <c r="C1188" s="32" t="s">
        <v>3803</v>
      </c>
      <c r="D1188" s="32" t="s">
        <v>4</v>
      </c>
      <c r="E1188" s="52">
        <v>40422</v>
      </c>
      <c r="F1188" s="55">
        <v>21465.192000000003</v>
      </c>
      <c r="G1188">
        <f t="shared" si="18"/>
        <v>11505.342912000002</v>
      </c>
    </row>
    <row r="1189" spans="1:7" x14ac:dyDescent="0.25">
      <c r="A1189" t="s">
        <v>3512</v>
      </c>
      <c r="B1189" t="s">
        <v>3513</v>
      </c>
      <c r="C1189" s="32" t="s">
        <v>4066</v>
      </c>
      <c r="D1189" s="32" t="s">
        <v>10</v>
      </c>
      <c r="E1189" s="52">
        <v>40429</v>
      </c>
      <c r="F1189" s="55">
        <v>28944</v>
      </c>
      <c r="G1189">
        <f t="shared" si="18"/>
        <v>15513.984</v>
      </c>
    </row>
    <row r="1190" spans="1:7" x14ac:dyDescent="0.25">
      <c r="A1190" t="s">
        <v>3504</v>
      </c>
      <c r="B1190" t="s">
        <v>3505</v>
      </c>
      <c r="C1190" s="32" t="s">
        <v>3913</v>
      </c>
      <c r="D1190" s="32" t="s">
        <v>4</v>
      </c>
      <c r="E1190" s="52">
        <v>40430</v>
      </c>
      <c r="F1190" s="55">
        <v>25728</v>
      </c>
      <c r="G1190">
        <f t="shared" si="18"/>
        <v>13790.208000000001</v>
      </c>
    </row>
    <row r="1191" spans="1:7" x14ac:dyDescent="0.25">
      <c r="A1191" t="s">
        <v>3512</v>
      </c>
      <c r="B1191" t="s">
        <v>3513</v>
      </c>
      <c r="C1191" s="32" t="s">
        <v>4066</v>
      </c>
      <c r="D1191" s="32" t="s">
        <v>10</v>
      </c>
      <c r="E1191" s="52">
        <v>40431</v>
      </c>
      <c r="F1191" s="55">
        <v>28944</v>
      </c>
      <c r="G1191">
        <f t="shared" si="18"/>
        <v>15513.984</v>
      </c>
    </row>
    <row r="1192" spans="1:7" x14ac:dyDescent="0.25">
      <c r="A1192" t="s">
        <v>3622</v>
      </c>
      <c r="B1192" t="s">
        <v>3615</v>
      </c>
      <c r="C1192" s="32" t="s">
        <v>4242</v>
      </c>
      <c r="D1192" s="32" t="s">
        <v>2</v>
      </c>
      <c r="E1192" s="52">
        <v>40431</v>
      </c>
      <c r="F1192" s="55">
        <v>4824</v>
      </c>
      <c r="G1192">
        <f t="shared" si="18"/>
        <v>2585.6640000000002</v>
      </c>
    </row>
    <row r="1193" spans="1:7" x14ac:dyDescent="0.25">
      <c r="A1193" t="s">
        <v>3623</v>
      </c>
      <c r="B1193" t="s">
        <v>3624</v>
      </c>
      <c r="C1193" s="32" t="s">
        <v>4001</v>
      </c>
      <c r="D1193" s="32" t="s">
        <v>128</v>
      </c>
      <c r="E1193" s="52">
        <v>40435</v>
      </c>
      <c r="F1193" s="55">
        <v>5788.8</v>
      </c>
      <c r="G1193">
        <f t="shared" si="18"/>
        <v>3102.7968000000001</v>
      </c>
    </row>
    <row r="1194" spans="1:7" x14ac:dyDescent="0.25">
      <c r="A1194" t="s">
        <v>3512</v>
      </c>
      <c r="B1194" t="s">
        <v>3513</v>
      </c>
      <c r="C1194" s="32" t="s">
        <v>4243</v>
      </c>
      <c r="D1194" s="32" t="s">
        <v>4</v>
      </c>
      <c r="E1194" s="52">
        <v>40435</v>
      </c>
      <c r="F1194" s="55">
        <v>38533.040000000001</v>
      </c>
      <c r="G1194">
        <f t="shared" si="18"/>
        <v>20653.709440000002</v>
      </c>
    </row>
    <row r="1195" spans="1:7" x14ac:dyDescent="0.25">
      <c r="A1195" t="s">
        <v>3593</v>
      </c>
      <c r="B1195" t="s">
        <v>3594</v>
      </c>
      <c r="C1195" s="32" t="s">
        <v>4001</v>
      </c>
      <c r="D1195" s="32" t="s">
        <v>128</v>
      </c>
      <c r="E1195" s="52">
        <v>40435</v>
      </c>
      <c r="F1195" s="55">
        <v>15544.000000000002</v>
      </c>
      <c r="G1195">
        <f t="shared" si="18"/>
        <v>8331.5840000000007</v>
      </c>
    </row>
    <row r="1196" spans="1:7" x14ac:dyDescent="0.25">
      <c r="A1196" t="s">
        <v>3597</v>
      </c>
      <c r="B1196" t="s">
        <v>3479</v>
      </c>
      <c r="C1196" s="32" t="s">
        <v>4244</v>
      </c>
      <c r="D1196" s="32" t="s">
        <v>55</v>
      </c>
      <c r="E1196" s="52">
        <v>40436</v>
      </c>
      <c r="F1196" s="55">
        <v>11631.2</v>
      </c>
      <c r="G1196">
        <f t="shared" si="18"/>
        <v>6234.3232000000007</v>
      </c>
    </row>
    <row r="1197" spans="1:7" x14ac:dyDescent="0.25">
      <c r="A1197" t="s">
        <v>3559</v>
      </c>
      <c r="B1197" t="s">
        <v>3560</v>
      </c>
      <c r="C1197" s="32" t="s">
        <v>4068</v>
      </c>
      <c r="D1197" s="32" t="s">
        <v>10</v>
      </c>
      <c r="E1197" s="52">
        <v>40437</v>
      </c>
      <c r="F1197" s="55">
        <v>79536.316399999996</v>
      </c>
      <c r="G1197">
        <f t="shared" si="18"/>
        <v>42631.465590400003</v>
      </c>
    </row>
    <row r="1198" spans="1:7" x14ac:dyDescent="0.25">
      <c r="A1198" t="s">
        <v>3556</v>
      </c>
      <c r="B1198" t="s">
        <v>3503</v>
      </c>
      <c r="C1198" s="32" t="s">
        <v>4066</v>
      </c>
      <c r="D1198" s="32" t="s">
        <v>10</v>
      </c>
      <c r="E1198" s="52">
        <v>40438</v>
      </c>
      <c r="F1198" s="55">
        <v>61640.000000000007</v>
      </c>
      <c r="G1198">
        <f t="shared" si="18"/>
        <v>33039.040000000008</v>
      </c>
    </row>
    <row r="1199" spans="1:7" x14ac:dyDescent="0.25">
      <c r="A1199" t="s">
        <v>3556</v>
      </c>
      <c r="B1199" t="s">
        <v>3503</v>
      </c>
      <c r="C1199" s="32" t="s">
        <v>4245</v>
      </c>
      <c r="D1199" s="32" t="s">
        <v>4</v>
      </c>
      <c r="E1199" s="52">
        <v>40438</v>
      </c>
      <c r="F1199" s="55">
        <v>61640.000000000007</v>
      </c>
      <c r="G1199">
        <f t="shared" si="18"/>
        <v>33039.040000000008</v>
      </c>
    </row>
    <row r="1200" spans="1:7" x14ac:dyDescent="0.25">
      <c r="A1200" t="s">
        <v>3512</v>
      </c>
      <c r="B1200" t="s">
        <v>3513</v>
      </c>
      <c r="C1200" s="32" t="s">
        <v>4154</v>
      </c>
      <c r="D1200" s="32" t="s">
        <v>10</v>
      </c>
      <c r="E1200" s="52">
        <v>40442</v>
      </c>
      <c r="F1200" s="55">
        <v>26901.84</v>
      </c>
      <c r="G1200">
        <f t="shared" si="18"/>
        <v>14419.386240000002</v>
      </c>
    </row>
    <row r="1201" spans="1:7" x14ac:dyDescent="0.25">
      <c r="A1201" t="s">
        <v>3486</v>
      </c>
      <c r="B1201" t="s">
        <v>3487</v>
      </c>
      <c r="C1201" s="32" t="s">
        <v>3803</v>
      </c>
      <c r="D1201" s="32" t="s">
        <v>4</v>
      </c>
      <c r="E1201" s="52">
        <v>40443</v>
      </c>
      <c r="F1201" s="55">
        <v>14102.160000000002</v>
      </c>
      <c r="G1201">
        <f t="shared" si="18"/>
        <v>7558.7577600000013</v>
      </c>
    </row>
    <row r="1202" spans="1:7" x14ac:dyDescent="0.25">
      <c r="A1202" t="s">
        <v>3512</v>
      </c>
      <c r="B1202" t="s">
        <v>3513</v>
      </c>
      <c r="C1202" s="32" t="s">
        <v>3803</v>
      </c>
      <c r="D1202" s="32" t="s">
        <v>4</v>
      </c>
      <c r="E1202" s="52">
        <v>40443</v>
      </c>
      <c r="F1202" s="55">
        <v>28877.536</v>
      </c>
      <c r="G1202">
        <f t="shared" si="18"/>
        <v>15478.359296000001</v>
      </c>
    </row>
    <row r="1203" spans="1:7" x14ac:dyDescent="0.25">
      <c r="A1203" t="s">
        <v>3512</v>
      </c>
      <c r="B1203" t="s">
        <v>3513</v>
      </c>
      <c r="C1203" s="32" t="s">
        <v>4246</v>
      </c>
      <c r="D1203" s="32" t="s">
        <v>2</v>
      </c>
      <c r="E1203" s="52">
        <v>40443</v>
      </c>
      <c r="F1203" s="55">
        <v>36180</v>
      </c>
      <c r="G1203">
        <f t="shared" si="18"/>
        <v>19392.48</v>
      </c>
    </row>
    <row r="1204" spans="1:7" x14ac:dyDescent="0.25">
      <c r="A1204" t="s">
        <v>3556</v>
      </c>
      <c r="B1204" t="s">
        <v>3503</v>
      </c>
      <c r="C1204" s="32" t="s">
        <v>3966</v>
      </c>
      <c r="D1204" s="32" t="s">
        <v>1</v>
      </c>
      <c r="E1204" s="52">
        <v>40444</v>
      </c>
      <c r="F1204" s="55">
        <v>61640.000000000007</v>
      </c>
      <c r="G1204">
        <f t="shared" si="18"/>
        <v>33039.040000000008</v>
      </c>
    </row>
    <row r="1205" spans="1:7" x14ac:dyDescent="0.25">
      <c r="A1205" t="s">
        <v>3444</v>
      </c>
      <c r="B1205" t="s">
        <v>3288</v>
      </c>
      <c r="C1205" s="32" t="s">
        <v>4042</v>
      </c>
      <c r="D1205" s="32" t="s">
        <v>79</v>
      </c>
      <c r="E1205" s="52">
        <v>40444</v>
      </c>
      <c r="F1205" s="55">
        <v>13292.800000000001</v>
      </c>
      <c r="G1205">
        <f t="shared" si="18"/>
        <v>7124.9408000000012</v>
      </c>
    </row>
    <row r="1206" spans="1:7" x14ac:dyDescent="0.25">
      <c r="A1206" t="s">
        <v>3622</v>
      </c>
      <c r="B1206" t="s">
        <v>3615</v>
      </c>
      <c r="C1206" s="32" t="s">
        <v>4149</v>
      </c>
      <c r="D1206" s="32" t="s">
        <v>79</v>
      </c>
      <c r="E1206" s="52">
        <v>40445</v>
      </c>
      <c r="F1206" s="55">
        <v>11256</v>
      </c>
      <c r="G1206">
        <f t="shared" si="18"/>
        <v>6033.2160000000003</v>
      </c>
    </row>
    <row r="1207" spans="1:7" x14ac:dyDescent="0.25">
      <c r="A1207" t="s">
        <v>3622</v>
      </c>
      <c r="B1207" t="s">
        <v>3615</v>
      </c>
      <c r="C1207" s="32" t="s">
        <v>4149</v>
      </c>
      <c r="D1207" s="32" t="s">
        <v>79</v>
      </c>
      <c r="E1207" s="52">
        <v>40445</v>
      </c>
      <c r="F1207" s="55">
        <v>11256</v>
      </c>
      <c r="G1207">
        <f t="shared" si="18"/>
        <v>6033.2160000000003</v>
      </c>
    </row>
    <row r="1208" spans="1:7" x14ac:dyDescent="0.25">
      <c r="A1208" t="s">
        <v>3442</v>
      </c>
      <c r="B1208" t="s">
        <v>3443</v>
      </c>
      <c r="C1208" s="32" t="s">
        <v>4247</v>
      </c>
      <c r="D1208" s="32" t="s">
        <v>2</v>
      </c>
      <c r="E1208" s="52">
        <v>40445</v>
      </c>
      <c r="F1208" s="55">
        <v>28408</v>
      </c>
      <c r="G1208">
        <f t="shared" si="18"/>
        <v>15226.688</v>
      </c>
    </row>
    <row r="1209" spans="1:7" x14ac:dyDescent="0.25">
      <c r="A1209" t="s">
        <v>3561</v>
      </c>
      <c r="B1209" t="s">
        <v>3562</v>
      </c>
      <c r="C1209" s="32" t="s">
        <v>3868</v>
      </c>
      <c r="D1209" s="32" t="s">
        <v>2</v>
      </c>
      <c r="E1209" s="52">
        <v>40448</v>
      </c>
      <c r="F1209" s="55">
        <v>48240</v>
      </c>
      <c r="G1209">
        <f t="shared" si="18"/>
        <v>25856.640000000003</v>
      </c>
    </row>
    <row r="1210" spans="1:7" x14ac:dyDescent="0.25">
      <c r="A1210" t="s">
        <v>3576</v>
      </c>
      <c r="B1210" t="s">
        <v>3577</v>
      </c>
      <c r="C1210" s="32" t="s">
        <v>4248</v>
      </c>
      <c r="D1210" s="32" t="s">
        <v>582</v>
      </c>
      <c r="E1210" s="52">
        <v>40449</v>
      </c>
      <c r="F1210" s="55">
        <v>11792</v>
      </c>
      <c r="G1210">
        <f t="shared" si="18"/>
        <v>6320.5120000000006</v>
      </c>
    </row>
    <row r="1211" spans="1:7" x14ac:dyDescent="0.25">
      <c r="A1211" t="s">
        <v>3605</v>
      </c>
      <c r="B1211" t="s">
        <v>3288</v>
      </c>
      <c r="C1211" s="32" t="s">
        <v>4094</v>
      </c>
      <c r="D1211" s="32" t="s">
        <v>79</v>
      </c>
      <c r="E1211" s="52">
        <v>40450</v>
      </c>
      <c r="F1211" s="55">
        <v>16080.000000000002</v>
      </c>
      <c r="G1211">
        <f t="shared" si="18"/>
        <v>8618.880000000001</v>
      </c>
    </row>
    <row r="1212" spans="1:7" x14ac:dyDescent="0.25">
      <c r="A1212" t="s">
        <v>3430</v>
      </c>
      <c r="B1212" t="s">
        <v>3431</v>
      </c>
      <c r="C1212" s="32" t="s">
        <v>3873</v>
      </c>
      <c r="D1212" s="32" t="s">
        <v>10</v>
      </c>
      <c r="E1212" s="52">
        <v>40451</v>
      </c>
      <c r="F1212" s="55">
        <v>32160.000000000004</v>
      </c>
      <c r="G1212">
        <f t="shared" si="18"/>
        <v>17237.760000000002</v>
      </c>
    </row>
    <row r="1213" spans="1:7" x14ac:dyDescent="0.25">
      <c r="A1213" t="s">
        <v>3459</v>
      </c>
      <c r="B1213" t="s">
        <v>3460</v>
      </c>
      <c r="C1213" s="32" t="s">
        <v>3955</v>
      </c>
      <c r="D1213" s="32" t="s">
        <v>2</v>
      </c>
      <c r="E1213" s="52">
        <v>40451</v>
      </c>
      <c r="F1213" s="55">
        <v>21440</v>
      </c>
      <c r="G1213">
        <f t="shared" si="18"/>
        <v>11491.84</v>
      </c>
    </row>
    <row r="1214" spans="1:7" x14ac:dyDescent="0.25">
      <c r="A1214" t="s">
        <v>3400</v>
      </c>
      <c r="B1214" t="s">
        <v>3401</v>
      </c>
      <c r="C1214" s="32" t="s">
        <v>4249</v>
      </c>
      <c r="D1214" s="32" t="s">
        <v>10</v>
      </c>
      <c r="E1214" s="52">
        <v>40452</v>
      </c>
      <c r="F1214" s="55">
        <v>35376</v>
      </c>
      <c r="G1214">
        <f t="shared" si="18"/>
        <v>18961.536</v>
      </c>
    </row>
    <row r="1215" spans="1:7" x14ac:dyDescent="0.25">
      <c r="A1215" t="s">
        <v>3522</v>
      </c>
      <c r="B1215" t="s">
        <v>3523</v>
      </c>
      <c r="C1215" s="32" t="s">
        <v>4184</v>
      </c>
      <c r="D1215" s="32" t="s">
        <v>582</v>
      </c>
      <c r="E1215" s="52">
        <v>40455</v>
      </c>
      <c r="F1215" s="55">
        <v>34840</v>
      </c>
      <c r="G1215">
        <f t="shared" si="18"/>
        <v>18674.240000000002</v>
      </c>
    </row>
    <row r="1216" spans="1:7" x14ac:dyDescent="0.25">
      <c r="A1216" t="s">
        <v>3625</v>
      </c>
      <c r="B1216" t="s">
        <v>3626</v>
      </c>
      <c r="C1216" s="32" t="s">
        <v>4186</v>
      </c>
      <c r="D1216" s="32" t="s">
        <v>2</v>
      </c>
      <c r="E1216" s="52">
        <v>40456</v>
      </c>
      <c r="F1216" s="55">
        <v>15273.362880000002</v>
      </c>
      <c r="G1216">
        <f t="shared" si="18"/>
        <v>8186.522503680002</v>
      </c>
    </row>
    <row r="1217" spans="1:7" x14ac:dyDescent="0.25">
      <c r="A1217" t="s">
        <v>3621</v>
      </c>
      <c r="B1217" t="s">
        <v>3575</v>
      </c>
      <c r="C1217" s="32" t="s">
        <v>4212</v>
      </c>
      <c r="D1217" s="32" t="s">
        <v>4</v>
      </c>
      <c r="E1217" s="52">
        <v>40458</v>
      </c>
      <c r="F1217" s="55">
        <v>6164</v>
      </c>
      <c r="G1217">
        <f t="shared" si="18"/>
        <v>3303.904</v>
      </c>
    </row>
    <row r="1218" spans="1:7" x14ac:dyDescent="0.25">
      <c r="A1218" t="s">
        <v>3627</v>
      </c>
      <c r="B1218" t="s">
        <v>3628</v>
      </c>
      <c r="C1218" s="32" t="s">
        <v>3810</v>
      </c>
      <c r="D1218" s="32" t="s">
        <v>1</v>
      </c>
      <c r="E1218" s="52">
        <v>40459</v>
      </c>
      <c r="F1218" s="55">
        <v>162140</v>
      </c>
      <c r="G1218">
        <f t="shared" si="18"/>
        <v>86907.040000000008</v>
      </c>
    </row>
    <row r="1219" spans="1:7" x14ac:dyDescent="0.25">
      <c r="A1219" t="s">
        <v>3444</v>
      </c>
      <c r="B1219" t="s">
        <v>3288</v>
      </c>
      <c r="C1219" s="32" t="s">
        <v>4125</v>
      </c>
      <c r="D1219" s="32" t="s">
        <v>79</v>
      </c>
      <c r="E1219" s="52">
        <v>40459</v>
      </c>
      <c r="F1219" s="55">
        <v>19099.824000000001</v>
      </c>
      <c r="G1219">
        <f t="shared" ref="G1219:G1282" si="19">F1219*0.536</f>
        <v>10237.505664</v>
      </c>
    </row>
    <row r="1220" spans="1:7" x14ac:dyDescent="0.25">
      <c r="A1220" t="s">
        <v>3373</v>
      </c>
      <c r="B1220" t="s">
        <v>3374</v>
      </c>
      <c r="C1220" s="32" t="s">
        <v>4250</v>
      </c>
      <c r="D1220" s="32" t="s">
        <v>4</v>
      </c>
      <c r="E1220" s="52">
        <v>40459</v>
      </c>
      <c r="F1220" s="55">
        <v>20292.424000000003</v>
      </c>
      <c r="G1220">
        <f t="shared" si="19"/>
        <v>10876.739264000002</v>
      </c>
    </row>
    <row r="1221" spans="1:7" x14ac:dyDescent="0.25">
      <c r="A1221" t="s">
        <v>3512</v>
      </c>
      <c r="B1221" t="s">
        <v>3513</v>
      </c>
      <c r="C1221" s="32" t="s">
        <v>3835</v>
      </c>
      <c r="D1221" s="32" t="s">
        <v>4</v>
      </c>
      <c r="E1221" s="52">
        <v>40462</v>
      </c>
      <c r="F1221" s="55">
        <v>30411.568000000003</v>
      </c>
      <c r="G1221">
        <f t="shared" si="19"/>
        <v>16300.600448000003</v>
      </c>
    </row>
    <row r="1222" spans="1:7" x14ac:dyDescent="0.25">
      <c r="A1222" t="s">
        <v>3605</v>
      </c>
      <c r="B1222" t="s">
        <v>3288</v>
      </c>
      <c r="C1222" s="32" t="s">
        <v>4190</v>
      </c>
      <c r="D1222" s="32" t="s">
        <v>67</v>
      </c>
      <c r="E1222" s="52">
        <v>40464</v>
      </c>
      <c r="F1222" s="55">
        <v>18492</v>
      </c>
      <c r="G1222">
        <f t="shared" si="19"/>
        <v>9911.7120000000014</v>
      </c>
    </row>
    <row r="1223" spans="1:7" x14ac:dyDescent="0.25">
      <c r="A1223" t="s">
        <v>3522</v>
      </c>
      <c r="B1223" t="s">
        <v>3523</v>
      </c>
      <c r="C1223" s="32" t="s">
        <v>4251</v>
      </c>
      <c r="D1223" s="32" t="s">
        <v>582</v>
      </c>
      <c r="E1223" s="52">
        <v>40466</v>
      </c>
      <c r="F1223" s="55">
        <v>34840</v>
      </c>
      <c r="G1223">
        <f t="shared" si="19"/>
        <v>18674.240000000002</v>
      </c>
    </row>
    <row r="1224" spans="1:7" x14ac:dyDescent="0.25">
      <c r="A1224" t="s">
        <v>3512</v>
      </c>
      <c r="B1224" t="s">
        <v>3513</v>
      </c>
      <c r="C1224" s="32" t="s">
        <v>4252</v>
      </c>
      <c r="D1224" s="32" t="s">
        <v>79</v>
      </c>
      <c r="E1224" s="52">
        <v>40472</v>
      </c>
      <c r="F1224" s="55">
        <v>34186.063920000001</v>
      </c>
      <c r="G1224">
        <f t="shared" si="19"/>
        <v>18323.730261120003</v>
      </c>
    </row>
    <row r="1225" spans="1:7" x14ac:dyDescent="0.25">
      <c r="A1225" t="s">
        <v>3600</v>
      </c>
      <c r="B1225" t="s">
        <v>3601</v>
      </c>
      <c r="C1225" s="32" t="s">
        <v>4235</v>
      </c>
      <c r="D1225" s="32" t="s">
        <v>750</v>
      </c>
      <c r="E1225" s="52">
        <v>40473</v>
      </c>
      <c r="F1225" s="55">
        <v>139360</v>
      </c>
      <c r="G1225">
        <f t="shared" si="19"/>
        <v>74696.960000000006</v>
      </c>
    </row>
    <row r="1226" spans="1:7" x14ac:dyDescent="0.25">
      <c r="A1226" t="s">
        <v>3631</v>
      </c>
      <c r="B1226" t="s">
        <v>3632</v>
      </c>
      <c r="C1226" s="32" t="s">
        <v>3844</v>
      </c>
      <c r="D1226" s="32" t="s">
        <v>2</v>
      </c>
      <c r="E1226" s="52">
        <v>40473</v>
      </c>
      <c r="F1226" s="55">
        <v>29480</v>
      </c>
      <c r="G1226">
        <f t="shared" si="19"/>
        <v>15801.28</v>
      </c>
    </row>
    <row r="1227" spans="1:7" x14ac:dyDescent="0.25">
      <c r="A1227" t="s">
        <v>3442</v>
      </c>
      <c r="B1227" t="s">
        <v>3443</v>
      </c>
      <c r="C1227" s="32" t="s">
        <v>3803</v>
      </c>
      <c r="D1227" s="32" t="s">
        <v>4</v>
      </c>
      <c r="E1227" s="52">
        <v>40476</v>
      </c>
      <c r="F1227" s="55">
        <v>27268.062000000002</v>
      </c>
      <c r="G1227">
        <f t="shared" si="19"/>
        <v>14615.681232000003</v>
      </c>
    </row>
    <row r="1228" spans="1:7" x14ac:dyDescent="0.25">
      <c r="A1228" t="s">
        <v>3504</v>
      </c>
      <c r="B1228" t="s">
        <v>3505</v>
      </c>
      <c r="C1228" s="32" t="s">
        <v>3861</v>
      </c>
      <c r="D1228" s="32" t="s">
        <v>4</v>
      </c>
      <c r="E1228" s="52">
        <v>40476</v>
      </c>
      <c r="F1228" s="55">
        <v>21465.192000000003</v>
      </c>
      <c r="G1228">
        <f t="shared" si="19"/>
        <v>11505.342912000002</v>
      </c>
    </row>
    <row r="1229" spans="1:7" x14ac:dyDescent="0.25">
      <c r="A1229" t="s">
        <v>3593</v>
      </c>
      <c r="B1229" t="s">
        <v>3594</v>
      </c>
      <c r="C1229" s="32" t="s">
        <v>3861</v>
      </c>
      <c r="D1229" s="32" t="s">
        <v>4</v>
      </c>
      <c r="E1229" s="52">
        <v>40476</v>
      </c>
      <c r="F1229" s="55">
        <v>12721.960000000001</v>
      </c>
      <c r="G1229">
        <f t="shared" si="19"/>
        <v>6818.9705600000007</v>
      </c>
    </row>
    <row r="1230" spans="1:7" x14ac:dyDescent="0.25">
      <c r="A1230" t="s">
        <v>3459</v>
      </c>
      <c r="B1230" t="s">
        <v>3460</v>
      </c>
      <c r="C1230" s="32" t="s">
        <v>4253</v>
      </c>
      <c r="D1230" s="32" t="s">
        <v>582</v>
      </c>
      <c r="E1230" s="52">
        <v>40478</v>
      </c>
      <c r="F1230" s="55">
        <v>17420</v>
      </c>
      <c r="G1230">
        <f t="shared" si="19"/>
        <v>9337.1200000000008</v>
      </c>
    </row>
    <row r="1231" spans="1:7" x14ac:dyDescent="0.25">
      <c r="A1231" t="s">
        <v>3359</v>
      </c>
      <c r="B1231" t="s">
        <v>3360</v>
      </c>
      <c r="C1231" s="32" t="s">
        <v>4253</v>
      </c>
      <c r="D1231" s="32" t="s">
        <v>582</v>
      </c>
      <c r="E1231" s="52">
        <v>40478</v>
      </c>
      <c r="F1231" s="55">
        <v>23208.800000000003</v>
      </c>
      <c r="G1231">
        <f t="shared" si="19"/>
        <v>12439.916800000003</v>
      </c>
    </row>
    <row r="1232" spans="1:7" x14ac:dyDescent="0.25">
      <c r="A1232" t="s">
        <v>3486</v>
      </c>
      <c r="B1232" t="s">
        <v>3487</v>
      </c>
      <c r="C1232" s="32" t="s">
        <v>4212</v>
      </c>
      <c r="D1232" s="32" t="s">
        <v>4</v>
      </c>
      <c r="E1232" s="52">
        <v>40478</v>
      </c>
      <c r="F1232" s="55">
        <v>18760</v>
      </c>
      <c r="G1232">
        <f t="shared" si="19"/>
        <v>10055.36</v>
      </c>
    </row>
    <row r="1233" spans="1:7" x14ac:dyDescent="0.25">
      <c r="A1233" t="s">
        <v>3605</v>
      </c>
      <c r="B1233" t="s">
        <v>3288</v>
      </c>
      <c r="C1233" s="32" t="s">
        <v>4254</v>
      </c>
      <c r="D1233" s="32" t="s">
        <v>2</v>
      </c>
      <c r="E1233" s="52">
        <v>40480</v>
      </c>
      <c r="F1233" s="55">
        <v>17688</v>
      </c>
      <c r="G1233">
        <f t="shared" si="19"/>
        <v>9480.768</v>
      </c>
    </row>
    <row r="1234" spans="1:7" x14ac:dyDescent="0.25">
      <c r="A1234" t="s">
        <v>3598</v>
      </c>
      <c r="B1234" t="s">
        <v>3599</v>
      </c>
      <c r="C1234" s="32" t="s">
        <v>3899</v>
      </c>
      <c r="D1234" s="32" t="s">
        <v>4</v>
      </c>
      <c r="E1234" s="52">
        <v>40480</v>
      </c>
      <c r="F1234" s="55">
        <v>53600</v>
      </c>
      <c r="G1234">
        <f t="shared" si="19"/>
        <v>28729.600000000002</v>
      </c>
    </row>
    <row r="1235" spans="1:7" x14ac:dyDescent="0.25">
      <c r="A1235" t="s">
        <v>3623</v>
      </c>
      <c r="B1235" t="s">
        <v>3624</v>
      </c>
      <c r="C1235" s="32" t="s">
        <v>4255</v>
      </c>
      <c r="D1235" s="32" t="s">
        <v>128</v>
      </c>
      <c r="E1235" s="52">
        <v>40487</v>
      </c>
      <c r="F1235" s="55">
        <v>8040.0000000000009</v>
      </c>
      <c r="G1235">
        <f t="shared" si="19"/>
        <v>4309.4400000000005</v>
      </c>
    </row>
    <row r="1236" spans="1:7" x14ac:dyDescent="0.25">
      <c r="A1236" t="s">
        <v>3621</v>
      </c>
      <c r="B1236" t="s">
        <v>3575</v>
      </c>
      <c r="C1236" s="32" t="s">
        <v>3803</v>
      </c>
      <c r="D1236" s="32" t="s">
        <v>4</v>
      </c>
      <c r="E1236" s="52">
        <v>40490</v>
      </c>
      <c r="F1236" s="55">
        <v>5360</v>
      </c>
      <c r="G1236">
        <f t="shared" si="19"/>
        <v>2872.96</v>
      </c>
    </row>
    <row r="1237" spans="1:7" x14ac:dyDescent="0.25">
      <c r="A1237" t="s">
        <v>3619</v>
      </c>
      <c r="B1237" t="s">
        <v>3620</v>
      </c>
      <c r="C1237" s="32" t="s">
        <v>3803</v>
      </c>
      <c r="D1237" s="32" t="s">
        <v>4</v>
      </c>
      <c r="E1237" s="52">
        <v>40490</v>
      </c>
      <c r="F1237" s="55">
        <v>27121.600000000002</v>
      </c>
      <c r="G1237">
        <f t="shared" si="19"/>
        <v>14537.177600000003</v>
      </c>
    </row>
    <row r="1238" spans="1:7" x14ac:dyDescent="0.25">
      <c r="A1238" t="s">
        <v>3459</v>
      </c>
      <c r="B1238" t="s">
        <v>3460</v>
      </c>
      <c r="C1238" s="32" t="s">
        <v>3891</v>
      </c>
      <c r="D1238" s="32" t="s">
        <v>4</v>
      </c>
      <c r="E1238" s="52">
        <v>40492</v>
      </c>
      <c r="F1238" s="55">
        <v>21440</v>
      </c>
      <c r="G1238">
        <f t="shared" si="19"/>
        <v>11491.84</v>
      </c>
    </row>
    <row r="1239" spans="1:7" x14ac:dyDescent="0.25">
      <c r="A1239" t="s">
        <v>3619</v>
      </c>
      <c r="B1239" t="s">
        <v>3620</v>
      </c>
      <c r="C1239" s="32" t="s">
        <v>3981</v>
      </c>
      <c r="D1239" s="32" t="s">
        <v>2</v>
      </c>
      <c r="E1239" s="52">
        <v>40492</v>
      </c>
      <c r="F1239" s="55">
        <v>32964</v>
      </c>
      <c r="G1239">
        <f t="shared" si="19"/>
        <v>17668.704000000002</v>
      </c>
    </row>
    <row r="1240" spans="1:7" x14ac:dyDescent="0.25">
      <c r="A1240" t="s">
        <v>3430</v>
      </c>
      <c r="B1240" t="s">
        <v>3431</v>
      </c>
      <c r="C1240" s="32" t="s">
        <v>3889</v>
      </c>
      <c r="D1240" s="32" t="s">
        <v>10</v>
      </c>
      <c r="E1240" s="52">
        <v>40494</v>
      </c>
      <c r="F1240" s="55">
        <v>31409.600000000002</v>
      </c>
      <c r="G1240">
        <f t="shared" si="19"/>
        <v>16835.545600000001</v>
      </c>
    </row>
    <row r="1241" spans="1:7" x14ac:dyDescent="0.25">
      <c r="A1241" t="s">
        <v>3605</v>
      </c>
      <c r="B1241" t="s">
        <v>3288</v>
      </c>
      <c r="C1241" s="32" t="s">
        <v>3806</v>
      </c>
      <c r="D1241" s="32" t="s">
        <v>2</v>
      </c>
      <c r="E1241" s="52">
        <v>40498</v>
      </c>
      <c r="F1241" s="55">
        <v>15008</v>
      </c>
      <c r="G1241">
        <f t="shared" si="19"/>
        <v>8044.2880000000005</v>
      </c>
    </row>
    <row r="1242" spans="1:7" x14ac:dyDescent="0.25">
      <c r="A1242" t="s">
        <v>3597</v>
      </c>
      <c r="B1242" t="s">
        <v>3479</v>
      </c>
      <c r="C1242" s="32" t="s">
        <v>3806</v>
      </c>
      <c r="D1242" s="32" t="s">
        <v>2</v>
      </c>
      <c r="E1242" s="52">
        <v>40498</v>
      </c>
      <c r="F1242" s="55">
        <v>11792</v>
      </c>
      <c r="G1242">
        <f t="shared" si="19"/>
        <v>6320.5120000000006</v>
      </c>
    </row>
    <row r="1243" spans="1:7" x14ac:dyDescent="0.25">
      <c r="A1243" t="s">
        <v>3430</v>
      </c>
      <c r="B1243" t="s">
        <v>3431</v>
      </c>
      <c r="C1243" s="32" t="s">
        <v>4256</v>
      </c>
      <c r="D1243" s="32" t="s">
        <v>4</v>
      </c>
      <c r="E1243" s="52">
        <v>40498</v>
      </c>
      <c r="F1243" s="55">
        <v>40200</v>
      </c>
      <c r="G1243">
        <f t="shared" si="19"/>
        <v>21547.200000000001</v>
      </c>
    </row>
    <row r="1244" spans="1:7" x14ac:dyDescent="0.25">
      <c r="A1244" t="s">
        <v>3512</v>
      </c>
      <c r="B1244" t="s">
        <v>3513</v>
      </c>
      <c r="C1244" s="32" t="s">
        <v>3835</v>
      </c>
      <c r="D1244" s="32" t="s">
        <v>4</v>
      </c>
      <c r="E1244" s="52">
        <v>40498</v>
      </c>
      <c r="F1244" s="55">
        <v>35376</v>
      </c>
      <c r="G1244">
        <f t="shared" si="19"/>
        <v>18961.536</v>
      </c>
    </row>
    <row r="1245" spans="1:7" x14ac:dyDescent="0.25">
      <c r="A1245" t="s">
        <v>3512</v>
      </c>
      <c r="B1245" t="s">
        <v>3513</v>
      </c>
      <c r="C1245" s="32" t="s">
        <v>4239</v>
      </c>
      <c r="D1245" s="32" t="s">
        <v>4</v>
      </c>
      <c r="E1245" s="52">
        <v>40500</v>
      </c>
      <c r="F1245" s="55">
        <v>41808</v>
      </c>
      <c r="G1245">
        <f t="shared" si="19"/>
        <v>22409.088</v>
      </c>
    </row>
    <row r="1246" spans="1:7" x14ac:dyDescent="0.25">
      <c r="A1246" t="s">
        <v>3627</v>
      </c>
      <c r="B1246" t="s">
        <v>3628</v>
      </c>
      <c r="C1246" s="32" t="s">
        <v>3802</v>
      </c>
      <c r="D1246" s="32" t="s">
        <v>15</v>
      </c>
      <c r="E1246" s="52">
        <v>40500</v>
      </c>
      <c r="F1246" s="55">
        <v>158120</v>
      </c>
      <c r="G1246">
        <f t="shared" si="19"/>
        <v>84752.320000000007</v>
      </c>
    </row>
    <row r="1247" spans="1:7" x14ac:dyDescent="0.25">
      <c r="A1247" t="s">
        <v>3444</v>
      </c>
      <c r="B1247" t="s">
        <v>3288</v>
      </c>
      <c r="C1247" s="32" t="s">
        <v>3891</v>
      </c>
      <c r="D1247" s="32" t="s">
        <v>4</v>
      </c>
      <c r="E1247" s="52">
        <v>40501</v>
      </c>
      <c r="F1247" s="55">
        <v>5360</v>
      </c>
      <c r="G1247">
        <f t="shared" si="19"/>
        <v>2872.96</v>
      </c>
    </row>
    <row r="1248" spans="1:7" x14ac:dyDescent="0.25">
      <c r="A1248" t="s">
        <v>3504</v>
      </c>
      <c r="B1248" t="s">
        <v>3505</v>
      </c>
      <c r="C1248" s="32" t="s">
        <v>3861</v>
      </c>
      <c r="D1248" s="32" t="s">
        <v>4</v>
      </c>
      <c r="E1248" s="52">
        <v>40501</v>
      </c>
      <c r="F1248" s="55">
        <v>20400.696</v>
      </c>
      <c r="G1248">
        <f t="shared" si="19"/>
        <v>10934.773056</v>
      </c>
    </row>
    <row r="1249" spans="1:7" x14ac:dyDescent="0.25">
      <c r="A1249" t="s">
        <v>3512</v>
      </c>
      <c r="B1249" t="s">
        <v>3513</v>
      </c>
      <c r="C1249" s="32" t="s">
        <v>3861</v>
      </c>
      <c r="D1249" s="32" t="s">
        <v>4</v>
      </c>
      <c r="E1249" s="52">
        <v>40501</v>
      </c>
      <c r="F1249" s="55">
        <v>30495.72</v>
      </c>
      <c r="G1249">
        <f t="shared" si="19"/>
        <v>16345.705920000002</v>
      </c>
    </row>
    <row r="1250" spans="1:7" x14ac:dyDescent="0.25">
      <c r="A1250" t="s">
        <v>3622</v>
      </c>
      <c r="B1250" t="s">
        <v>3615</v>
      </c>
      <c r="C1250" s="32" t="s">
        <v>4233</v>
      </c>
      <c r="D1250" s="32" t="s">
        <v>165</v>
      </c>
      <c r="E1250" s="52">
        <v>40504</v>
      </c>
      <c r="F1250" s="55">
        <v>9648</v>
      </c>
      <c r="G1250">
        <f t="shared" si="19"/>
        <v>5171.3280000000004</v>
      </c>
    </row>
    <row r="1251" spans="1:7" x14ac:dyDescent="0.25">
      <c r="A1251" t="s">
        <v>3633</v>
      </c>
      <c r="B1251" t="s">
        <v>3601</v>
      </c>
      <c r="C1251" s="32" t="s">
        <v>3956</v>
      </c>
      <c r="D1251" s="32" t="s">
        <v>1</v>
      </c>
      <c r="E1251" s="52">
        <v>40505</v>
      </c>
      <c r="F1251" s="55">
        <v>127566.48312000002</v>
      </c>
      <c r="G1251">
        <f t="shared" si="19"/>
        <v>68375.634952320019</v>
      </c>
    </row>
    <row r="1252" spans="1:7" x14ac:dyDescent="0.25">
      <c r="A1252" t="s">
        <v>3504</v>
      </c>
      <c r="B1252" t="s">
        <v>3505</v>
      </c>
      <c r="C1252" s="32" t="s">
        <v>3880</v>
      </c>
      <c r="D1252" s="32" t="s">
        <v>1</v>
      </c>
      <c r="E1252" s="52">
        <v>40505</v>
      </c>
      <c r="F1252" s="55">
        <v>29372.800000000003</v>
      </c>
      <c r="G1252">
        <f t="shared" si="19"/>
        <v>15743.820800000003</v>
      </c>
    </row>
    <row r="1253" spans="1:7" x14ac:dyDescent="0.25">
      <c r="A1253" t="s">
        <v>3500</v>
      </c>
      <c r="B1253" t="s">
        <v>3501</v>
      </c>
      <c r="C1253" s="32" t="s">
        <v>3922</v>
      </c>
      <c r="D1253" s="32" t="s">
        <v>2</v>
      </c>
      <c r="E1253" s="52">
        <v>40507</v>
      </c>
      <c r="F1253" s="55">
        <v>21440</v>
      </c>
      <c r="G1253">
        <f t="shared" si="19"/>
        <v>11491.84</v>
      </c>
    </row>
    <row r="1254" spans="1:7" x14ac:dyDescent="0.25">
      <c r="A1254" t="s">
        <v>3634</v>
      </c>
      <c r="B1254" t="s">
        <v>3635</v>
      </c>
      <c r="C1254" s="32" t="s">
        <v>3806</v>
      </c>
      <c r="D1254" s="32" t="s">
        <v>2</v>
      </c>
      <c r="E1254" s="52">
        <v>40507</v>
      </c>
      <c r="F1254" s="55">
        <v>101081.56000000001</v>
      </c>
      <c r="G1254">
        <f t="shared" si="19"/>
        <v>54179.716160000011</v>
      </c>
    </row>
    <row r="1255" spans="1:7" x14ac:dyDescent="0.25">
      <c r="A1255" t="s">
        <v>3636</v>
      </c>
      <c r="B1255" t="s">
        <v>3637</v>
      </c>
      <c r="C1255" s="32" t="s">
        <v>3806</v>
      </c>
      <c r="D1255" s="32" t="s">
        <v>2</v>
      </c>
      <c r="E1255" s="52">
        <v>40507</v>
      </c>
      <c r="F1255" s="55">
        <v>80713.56</v>
      </c>
      <c r="G1255">
        <f t="shared" si="19"/>
        <v>43262.468160000004</v>
      </c>
    </row>
    <row r="1256" spans="1:7" x14ac:dyDescent="0.25">
      <c r="A1256" t="s">
        <v>3512</v>
      </c>
      <c r="B1256" t="s">
        <v>3513</v>
      </c>
      <c r="C1256" s="32" t="s">
        <v>3818</v>
      </c>
      <c r="D1256" s="32" t="s">
        <v>4</v>
      </c>
      <c r="E1256" s="52">
        <v>40507</v>
      </c>
      <c r="F1256" s="55">
        <v>40200</v>
      </c>
      <c r="G1256">
        <f t="shared" si="19"/>
        <v>21547.200000000001</v>
      </c>
    </row>
    <row r="1257" spans="1:7" x14ac:dyDescent="0.25">
      <c r="A1257" t="s">
        <v>3605</v>
      </c>
      <c r="B1257" t="s">
        <v>3288</v>
      </c>
      <c r="C1257" s="32" t="s">
        <v>3808</v>
      </c>
      <c r="D1257" s="32" t="s">
        <v>29</v>
      </c>
      <c r="E1257" s="52">
        <v>40508</v>
      </c>
      <c r="F1257" s="55">
        <v>13343.720000000001</v>
      </c>
      <c r="G1257">
        <f t="shared" si="19"/>
        <v>7152.2339200000015</v>
      </c>
    </row>
    <row r="1258" spans="1:7" x14ac:dyDescent="0.25">
      <c r="A1258" t="s">
        <v>3621</v>
      </c>
      <c r="B1258" t="s">
        <v>3575</v>
      </c>
      <c r="C1258" s="32" t="s">
        <v>3861</v>
      </c>
      <c r="D1258" s="32" t="s">
        <v>4</v>
      </c>
      <c r="E1258" s="52">
        <v>40508</v>
      </c>
      <c r="F1258" s="55">
        <v>5360</v>
      </c>
      <c r="G1258">
        <f t="shared" si="19"/>
        <v>2872.96</v>
      </c>
    </row>
    <row r="1259" spans="1:7" x14ac:dyDescent="0.25">
      <c r="A1259" t="s">
        <v>3598</v>
      </c>
      <c r="B1259" t="s">
        <v>3599</v>
      </c>
      <c r="C1259" s="32" t="s">
        <v>3861</v>
      </c>
      <c r="D1259" s="32" t="s">
        <v>4</v>
      </c>
      <c r="E1259" s="52">
        <v>40508</v>
      </c>
      <c r="F1259" s="55">
        <v>37903.240000000005</v>
      </c>
      <c r="G1259">
        <f t="shared" si="19"/>
        <v>20316.136640000004</v>
      </c>
    </row>
    <row r="1260" spans="1:7" x14ac:dyDescent="0.25">
      <c r="A1260" t="s">
        <v>3528</v>
      </c>
      <c r="B1260" t="s">
        <v>3529</v>
      </c>
      <c r="C1260" s="32" t="s">
        <v>3882</v>
      </c>
      <c r="D1260" s="32" t="s">
        <v>1</v>
      </c>
      <c r="E1260" s="52">
        <v>40511</v>
      </c>
      <c r="F1260" s="55">
        <v>76487.200000000012</v>
      </c>
      <c r="G1260">
        <f t="shared" si="19"/>
        <v>40997.139200000005</v>
      </c>
    </row>
    <row r="1261" spans="1:7" x14ac:dyDescent="0.25">
      <c r="A1261" t="s">
        <v>3621</v>
      </c>
      <c r="B1261" t="s">
        <v>3575</v>
      </c>
      <c r="C1261" s="32" t="s">
        <v>4212</v>
      </c>
      <c r="D1261" s="32" t="s">
        <v>4</v>
      </c>
      <c r="E1261" s="52">
        <v>40513</v>
      </c>
      <c r="F1261" s="55">
        <v>6164</v>
      </c>
      <c r="G1261">
        <f t="shared" si="19"/>
        <v>3303.904</v>
      </c>
    </row>
    <row r="1262" spans="1:7" x14ac:dyDescent="0.25">
      <c r="A1262" t="s">
        <v>3597</v>
      </c>
      <c r="B1262" t="s">
        <v>3479</v>
      </c>
      <c r="C1262" s="32" t="s">
        <v>4257</v>
      </c>
      <c r="D1262" s="32" t="s">
        <v>314</v>
      </c>
      <c r="E1262" s="52">
        <v>40514</v>
      </c>
      <c r="F1262" s="55">
        <v>12328</v>
      </c>
      <c r="G1262">
        <f t="shared" si="19"/>
        <v>6607.808</v>
      </c>
    </row>
    <row r="1263" spans="1:7" x14ac:dyDescent="0.25">
      <c r="A1263" t="s">
        <v>3638</v>
      </c>
      <c r="B1263" t="s">
        <v>3639</v>
      </c>
      <c r="C1263" s="32" t="s">
        <v>3894</v>
      </c>
      <c r="D1263" s="32" t="s">
        <v>4</v>
      </c>
      <c r="E1263" s="52">
        <v>40514</v>
      </c>
      <c r="F1263" s="55">
        <v>11792</v>
      </c>
      <c r="G1263">
        <f t="shared" si="19"/>
        <v>6320.5120000000006</v>
      </c>
    </row>
    <row r="1264" spans="1:7" x14ac:dyDescent="0.25">
      <c r="A1264" t="s">
        <v>3598</v>
      </c>
      <c r="B1264" t="s">
        <v>3599</v>
      </c>
      <c r="C1264" s="32" t="s">
        <v>4048</v>
      </c>
      <c r="D1264" s="32" t="s">
        <v>2</v>
      </c>
      <c r="E1264" s="52">
        <v>40514</v>
      </c>
      <c r="F1264" s="55">
        <v>42719.200000000004</v>
      </c>
      <c r="G1264">
        <f t="shared" si="19"/>
        <v>22897.491200000004</v>
      </c>
    </row>
    <row r="1265" spans="1:7" x14ac:dyDescent="0.25">
      <c r="A1265" t="s">
        <v>3459</v>
      </c>
      <c r="B1265" t="s">
        <v>3460</v>
      </c>
      <c r="C1265" s="32" t="s">
        <v>4225</v>
      </c>
      <c r="D1265" s="32" t="s">
        <v>4</v>
      </c>
      <c r="E1265" s="52">
        <v>40515</v>
      </c>
      <c r="F1265" s="55">
        <v>21976</v>
      </c>
      <c r="G1265">
        <f t="shared" si="19"/>
        <v>11779.136</v>
      </c>
    </row>
    <row r="1266" spans="1:7" x14ac:dyDescent="0.25">
      <c r="A1266" t="s">
        <v>3512</v>
      </c>
      <c r="B1266" t="s">
        <v>3513</v>
      </c>
      <c r="C1266" s="32" t="s">
        <v>4104</v>
      </c>
      <c r="D1266" s="32" t="s">
        <v>4</v>
      </c>
      <c r="E1266" s="52">
        <v>40515</v>
      </c>
      <c r="F1266" s="55">
        <v>38592</v>
      </c>
      <c r="G1266">
        <f t="shared" si="19"/>
        <v>20685.312000000002</v>
      </c>
    </row>
    <row r="1267" spans="1:7" x14ac:dyDescent="0.25">
      <c r="A1267" t="s">
        <v>3629</v>
      </c>
      <c r="B1267" t="s">
        <v>3630</v>
      </c>
      <c r="C1267" s="32" t="s">
        <v>4212</v>
      </c>
      <c r="D1267" s="32" t="s">
        <v>4</v>
      </c>
      <c r="E1267" s="52">
        <v>40518</v>
      </c>
      <c r="F1267" s="55">
        <v>8576</v>
      </c>
      <c r="G1267">
        <f t="shared" si="19"/>
        <v>4596.7359999999999</v>
      </c>
    </row>
    <row r="1268" spans="1:7" x14ac:dyDescent="0.25">
      <c r="A1268" t="s">
        <v>3602</v>
      </c>
      <c r="B1268" t="s">
        <v>3603</v>
      </c>
      <c r="C1268" s="32" t="s">
        <v>3791</v>
      </c>
      <c r="D1268" s="32" t="s">
        <v>2</v>
      </c>
      <c r="E1268" s="52">
        <v>40520</v>
      </c>
      <c r="F1268" s="55">
        <v>22512</v>
      </c>
      <c r="G1268">
        <f t="shared" si="19"/>
        <v>12066.432000000001</v>
      </c>
    </row>
    <row r="1269" spans="1:7" x14ac:dyDescent="0.25">
      <c r="A1269" t="s">
        <v>3512</v>
      </c>
      <c r="B1269" t="s">
        <v>3513</v>
      </c>
      <c r="C1269" s="32" t="s">
        <v>3808</v>
      </c>
      <c r="D1269" s="32" t="s">
        <v>29</v>
      </c>
      <c r="E1269" s="52">
        <v>40521</v>
      </c>
      <c r="F1269" s="55">
        <v>32663.84</v>
      </c>
      <c r="G1269">
        <f t="shared" si="19"/>
        <v>17507.818240000001</v>
      </c>
    </row>
    <row r="1270" spans="1:7" x14ac:dyDescent="0.25">
      <c r="A1270" t="s">
        <v>3605</v>
      </c>
      <c r="B1270" t="s">
        <v>3288</v>
      </c>
      <c r="C1270" s="32" t="s">
        <v>3819</v>
      </c>
      <c r="D1270" s="32" t="s">
        <v>2</v>
      </c>
      <c r="E1270" s="52">
        <v>40526</v>
      </c>
      <c r="F1270" s="55">
        <v>10720</v>
      </c>
      <c r="G1270">
        <f t="shared" si="19"/>
        <v>5745.92</v>
      </c>
    </row>
    <row r="1271" spans="1:7" x14ac:dyDescent="0.25">
      <c r="A1271" t="s">
        <v>3598</v>
      </c>
      <c r="B1271" t="s">
        <v>3599</v>
      </c>
      <c r="C1271" s="32" t="s">
        <v>3861</v>
      </c>
      <c r="D1271" s="32" t="s">
        <v>4</v>
      </c>
      <c r="E1271" s="52">
        <v>40526</v>
      </c>
      <c r="F1271" s="55">
        <v>36180</v>
      </c>
      <c r="G1271">
        <f t="shared" si="19"/>
        <v>19392.48</v>
      </c>
    </row>
    <row r="1272" spans="1:7" x14ac:dyDescent="0.25">
      <c r="A1272" t="s">
        <v>3556</v>
      </c>
      <c r="B1272" t="s">
        <v>3503</v>
      </c>
      <c r="C1272" s="32" t="s">
        <v>4258</v>
      </c>
      <c r="D1272" s="32" t="s">
        <v>2</v>
      </c>
      <c r="E1272" s="52">
        <v>40527</v>
      </c>
      <c r="F1272" s="55">
        <v>45560</v>
      </c>
      <c r="G1272">
        <f t="shared" si="19"/>
        <v>24420.16</v>
      </c>
    </row>
    <row r="1273" spans="1:7" x14ac:dyDescent="0.25">
      <c r="A1273" t="s">
        <v>3640</v>
      </c>
      <c r="B1273" t="s">
        <v>3641</v>
      </c>
      <c r="C1273" s="32" t="s">
        <v>3837</v>
      </c>
      <c r="D1273" s="32" t="s">
        <v>79</v>
      </c>
      <c r="E1273" s="52">
        <v>40527</v>
      </c>
      <c r="F1273" s="55">
        <v>21976</v>
      </c>
      <c r="G1273">
        <f t="shared" si="19"/>
        <v>11779.136</v>
      </c>
    </row>
    <row r="1274" spans="1:7" x14ac:dyDescent="0.25">
      <c r="A1274" t="s">
        <v>3512</v>
      </c>
      <c r="B1274" t="s">
        <v>3513</v>
      </c>
      <c r="C1274" s="32" t="s">
        <v>4066</v>
      </c>
      <c r="D1274" s="32" t="s">
        <v>10</v>
      </c>
      <c r="E1274" s="52">
        <v>40528</v>
      </c>
      <c r="F1274" s="55">
        <v>30016</v>
      </c>
      <c r="G1274">
        <f t="shared" si="19"/>
        <v>16088.576000000001</v>
      </c>
    </row>
    <row r="1275" spans="1:7" x14ac:dyDescent="0.25">
      <c r="A1275" t="s">
        <v>3605</v>
      </c>
      <c r="B1275" t="s">
        <v>3288</v>
      </c>
      <c r="C1275" s="32" t="s">
        <v>4111</v>
      </c>
      <c r="D1275" s="32" t="s">
        <v>2</v>
      </c>
      <c r="E1275" s="52">
        <v>40528</v>
      </c>
      <c r="F1275" s="55">
        <v>12301.2</v>
      </c>
      <c r="G1275">
        <f t="shared" si="19"/>
        <v>6593.4432000000006</v>
      </c>
    </row>
    <row r="1276" spans="1:7" x14ac:dyDescent="0.25">
      <c r="A1276" t="s">
        <v>3605</v>
      </c>
      <c r="B1276" t="s">
        <v>3288</v>
      </c>
      <c r="C1276" s="32" t="s">
        <v>4111</v>
      </c>
      <c r="D1276" s="32" t="s">
        <v>2</v>
      </c>
      <c r="E1276" s="52">
        <v>40528</v>
      </c>
      <c r="F1276" s="55">
        <v>12301.2</v>
      </c>
      <c r="G1276">
        <f t="shared" si="19"/>
        <v>6593.4432000000006</v>
      </c>
    </row>
    <row r="1277" spans="1:7" x14ac:dyDescent="0.25">
      <c r="A1277" t="s">
        <v>3268</v>
      </c>
      <c r="B1277" t="s">
        <v>3269</v>
      </c>
      <c r="C1277" s="32" t="s">
        <v>4111</v>
      </c>
      <c r="D1277" s="32" t="s">
        <v>2</v>
      </c>
      <c r="E1277" s="52">
        <v>40528</v>
      </c>
      <c r="F1277" s="55">
        <v>5922.8</v>
      </c>
      <c r="G1277">
        <f t="shared" si="19"/>
        <v>3174.6208000000001</v>
      </c>
    </row>
    <row r="1278" spans="1:7" x14ac:dyDescent="0.25">
      <c r="A1278" t="s">
        <v>3268</v>
      </c>
      <c r="B1278" t="s">
        <v>3269</v>
      </c>
      <c r="C1278" s="32" t="s">
        <v>4111</v>
      </c>
      <c r="D1278" s="32" t="s">
        <v>2</v>
      </c>
      <c r="E1278" s="52">
        <v>40528</v>
      </c>
      <c r="F1278" s="55">
        <v>5922.8</v>
      </c>
      <c r="G1278">
        <f t="shared" si="19"/>
        <v>3174.6208000000001</v>
      </c>
    </row>
    <row r="1279" spans="1:7" x14ac:dyDescent="0.25">
      <c r="A1279" t="s">
        <v>3629</v>
      </c>
      <c r="B1279" t="s">
        <v>3630</v>
      </c>
      <c r="C1279" s="32" t="s">
        <v>4111</v>
      </c>
      <c r="D1279" s="32" t="s">
        <v>2</v>
      </c>
      <c r="E1279" s="52">
        <v>40528</v>
      </c>
      <c r="F1279" s="55">
        <v>9093.7759999999998</v>
      </c>
      <c r="G1279">
        <f t="shared" si="19"/>
        <v>4874.2639360000003</v>
      </c>
    </row>
    <row r="1280" spans="1:7" x14ac:dyDescent="0.25">
      <c r="A1280" t="s">
        <v>3367</v>
      </c>
      <c r="B1280" t="s">
        <v>3368</v>
      </c>
      <c r="C1280" s="32" t="s">
        <v>4111</v>
      </c>
      <c r="D1280" s="32" t="s">
        <v>2</v>
      </c>
      <c r="E1280" s="52">
        <v>40528</v>
      </c>
      <c r="F1280" s="55">
        <v>22962.240000000002</v>
      </c>
      <c r="G1280">
        <f t="shared" si="19"/>
        <v>12307.760640000002</v>
      </c>
    </row>
    <row r="1281" spans="1:7" x14ac:dyDescent="0.25">
      <c r="A1281" t="s">
        <v>3546</v>
      </c>
      <c r="B1281" t="s">
        <v>3547</v>
      </c>
      <c r="C1281" s="32" t="s">
        <v>4111</v>
      </c>
      <c r="D1281" s="32" t="s">
        <v>2</v>
      </c>
      <c r="E1281" s="52">
        <v>40528</v>
      </c>
      <c r="F1281" s="55">
        <v>10251</v>
      </c>
      <c r="G1281">
        <f t="shared" si="19"/>
        <v>5494.5360000000001</v>
      </c>
    </row>
    <row r="1282" spans="1:7" x14ac:dyDescent="0.25">
      <c r="A1282" t="s">
        <v>3602</v>
      </c>
      <c r="B1282" t="s">
        <v>3603</v>
      </c>
      <c r="C1282" s="32" t="s">
        <v>4111</v>
      </c>
      <c r="D1282" s="32" t="s">
        <v>2</v>
      </c>
      <c r="E1282" s="52">
        <v>40528</v>
      </c>
      <c r="F1282" s="55">
        <v>22962.240000000002</v>
      </c>
      <c r="G1282">
        <f t="shared" si="19"/>
        <v>12307.760640000002</v>
      </c>
    </row>
    <row r="1283" spans="1:7" x14ac:dyDescent="0.25">
      <c r="A1283" t="s">
        <v>3602</v>
      </c>
      <c r="B1283" t="s">
        <v>3603</v>
      </c>
      <c r="C1283" s="32" t="s">
        <v>4111</v>
      </c>
      <c r="D1283" s="32" t="s">
        <v>2</v>
      </c>
      <c r="E1283" s="52">
        <v>40528</v>
      </c>
      <c r="F1283" s="55">
        <v>22962.240000000002</v>
      </c>
      <c r="G1283">
        <f t="shared" ref="G1283:G1346" si="20">F1283*0.536</f>
        <v>12307.760640000002</v>
      </c>
    </row>
    <row r="1284" spans="1:7" x14ac:dyDescent="0.25">
      <c r="A1284" t="s">
        <v>3602</v>
      </c>
      <c r="B1284" t="s">
        <v>3603</v>
      </c>
      <c r="C1284" s="32" t="s">
        <v>4111</v>
      </c>
      <c r="D1284" s="32" t="s">
        <v>2</v>
      </c>
      <c r="E1284" s="52">
        <v>40528</v>
      </c>
      <c r="F1284" s="55">
        <v>10251</v>
      </c>
      <c r="G1284">
        <f t="shared" si="20"/>
        <v>5494.5360000000001</v>
      </c>
    </row>
    <row r="1285" spans="1:7" x14ac:dyDescent="0.25">
      <c r="A1285" t="s">
        <v>3593</v>
      </c>
      <c r="B1285" t="s">
        <v>3594</v>
      </c>
      <c r="C1285" s="32" t="s">
        <v>4111</v>
      </c>
      <c r="D1285" s="32" t="s">
        <v>2</v>
      </c>
      <c r="E1285" s="52">
        <v>40528</v>
      </c>
      <c r="F1285" s="55">
        <v>15763.76</v>
      </c>
      <c r="G1285">
        <f t="shared" si="20"/>
        <v>8449.37536</v>
      </c>
    </row>
    <row r="1286" spans="1:7" x14ac:dyDescent="0.25">
      <c r="A1286" t="s">
        <v>3593</v>
      </c>
      <c r="B1286" t="s">
        <v>3594</v>
      </c>
      <c r="C1286" s="32" t="s">
        <v>4111</v>
      </c>
      <c r="D1286" s="32" t="s">
        <v>2</v>
      </c>
      <c r="E1286" s="52">
        <v>40528</v>
      </c>
      <c r="F1286" s="55">
        <v>15763.76</v>
      </c>
      <c r="G1286">
        <f t="shared" si="20"/>
        <v>8449.37536</v>
      </c>
    </row>
    <row r="1287" spans="1:7" x14ac:dyDescent="0.25">
      <c r="A1287" t="s">
        <v>3268</v>
      </c>
      <c r="B1287" t="s">
        <v>3269</v>
      </c>
      <c r="C1287" s="32" t="s">
        <v>4259</v>
      </c>
      <c r="D1287" s="32" t="s">
        <v>29</v>
      </c>
      <c r="E1287" s="52">
        <v>40529</v>
      </c>
      <c r="F1287" s="55">
        <v>5467.2000000000007</v>
      </c>
      <c r="G1287">
        <f t="shared" si="20"/>
        <v>2930.4192000000007</v>
      </c>
    </row>
    <row r="1288" spans="1:7" x14ac:dyDescent="0.25">
      <c r="A1288" t="s">
        <v>3604</v>
      </c>
      <c r="B1288" t="s">
        <v>3578</v>
      </c>
      <c r="C1288" s="32" t="s">
        <v>4259</v>
      </c>
      <c r="D1288" s="32" t="s">
        <v>29</v>
      </c>
      <c r="E1288" s="52">
        <v>40529</v>
      </c>
      <c r="F1288" s="55">
        <v>6834</v>
      </c>
      <c r="G1288">
        <f t="shared" si="20"/>
        <v>3663.0240000000003</v>
      </c>
    </row>
    <row r="1289" spans="1:7" x14ac:dyDescent="0.25">
      <c r="A1289" t="s">
        <v>3622</v>
      </c>
      <c r="B1289" t="s">
        <v>3615</v>
      </c>
      <c r="C1289" s="32" t="s">
        <v>4259</v>
      </c>
      <c r="D1289" s="32" t="s">
        <v>29</v>
      </c>
      <c r="E1289" s="52">
        <v>40529</v>
      </c>
      <c r="F1289" s="55">
        <v>7562.96</v>
      </c>
      <c r="G1289">
        <f t="shared" si="20"/>
        <v>4053.74656</v>
      </c>
    </row>
    <row r="1290" spans="1:7" x14ac:dyDescent="0.25">
      <c r="A1290" t="s">
        <v>3459</v>
      </c>
      <c r="B1290" t="s">
        <v>3460</v>
      </c>
      <c r="C1290" s="32" t="s">
        <v>3844</v>
      </c>
      <c r="D1290" s="32" t="s">
        <v>2</v>
      </c>
      <c r="E1290" s="52">
        <v>40534</v>
      </c>
      <c r="F1290" s="55">
        <v>13936</v>
      </c>
      <c r="G1290">
        <f t="shared" si="20"/>
        <v>7469.6960000000008</v>
      </c>
    </row>
    <row r="1291" spans="1:7" x14ac:dyDescent="0.25">
      <c r="A1291" t="s">
        <v>3598</v>
      </c>
      <c r="B1291" t="s">
        <v>3599</v>
      </c>
      <c r="C1291" s="32" t="s">
        <v>3808</v>
      </c>
      <c r="D1291" s="32" t="s">
        <v>29</v>
      </c>
      <c r="E1291" s="52">
        <v>40534</v>
      </c>
      <c r="F1291" s="55">
        <v>40414.400000000001</v>
      </c>
      <c r="G1291">
        <f t="shared" si="20"/>
        <v>21662.118400000003</v>
      </c>
    </row>
    <row r="1292" spans="1:7" x14ac:dyDescent="0.25">
      <c r="A1292" t="s">
        <v>3561</v>
      </c>
      <c r="B1292" t="s">
        <v>3562</v>
      </c>
      <c r="C1292" s="32" t="s">
        <v>4164</v>
      </c>
      <c r="D1292" s="32" t="s">
        <v>1</v>
      </c>
      <c r="E1292" s="52">
        <v>40535</v>
      </c>
      <c r="F1292" s="55">
        <v>43952</v>
      </c>
      <c r="G1292">
        <f t="shared" si="20"/>
        <v>23558.272000000001</v>
      </c>
    </row>
    <row r="1293" spans="1:7" x14ac:dyDescent="0.25">
      <c r="A1293" t="s">
        <v>3512</v>
      </c>
      <c r="B1293" t="s">
        <v>3513</v>
      </c>
      <c r="C1293" s="32" t="s">
        <v>3861</v>
      </c>
      <c r="D1293" s="32" t="s">
        <v>4</v>
      </c>
      <c r="E1293" s="52">
        <v>40535</v>
      </c>
      <c r="F1293" s="55">
        <v>30495.72</v>
      </c>
      <c r="G1293">
        <f t="shared" si="20"/>
        <v>16345.705920000002</v>
      </c>
    </row>
    <row r="1294" spans="1:7" x14ac:dyDescent="0.25">
      <c r="A1294" t="s">
        <v>3512</v>
      </c>
      <c r="B1294" t="s">
        <v>3513</v>
      </c>
      <c r="C1294" s="32" t="s">
        <v>3861</v>
      </c>
      <c r="D1294" s="32" t="s">
        <v>4</v>
      </c>
      <c r="E1294" s="52">
        <v>40535</v>
      </c>
      <c r="F1294" s="55">
        <v>30495.72</v>
      </c>
      <c r="G1294">
        <f t="shared" si="20"/>
        <v>16345.705920000002</v>
      </c>
    </row>
    <row r="1295" spans="1:7" x14ac:dyDescent="0.25">
      <c r="A1295" t="s">
        <v>3430</v>
      </c>
      <c r="B1295" t="s">
        <v>3431</v>
      </c>
      <c r="C1295" s="32" t="s">
        <v>4260</v>
      </c>
      <c r="D1295" s="32" t="s">
        <v>15</v>
      </c>
      <c r="E1295" s="52">
        <v>40535</v>
      </c>
      <c r="F1295" s="55">
        <v>36180</v>
      </c>
      <c r="G1295">
        <f t="shared" si="20"/>
        <v>19392.48</v>
      </c>
    </row>
    <row r="1296" spans="1:7" x14ac:dyDescent="0.25">
      <c r="A1296" t="s">
        <v>3459</v>
      </c>
      <c r="B1296" t="s">
        <v>3460</v>
      </c>
      <c r="C1296" s="32" t="s">
        <v>3988</v>
      </c>
      <c r="D1296" s="32" t="s">
        <v>67</v>
      </c>
      <c r="E1296" s="52">
        <v>40535</v>
      </c>
      <c r="F1296" s="55">
        <v>21440</v>
      </c>
      <c r="G1296">
        <f t="shared" si="20"/>
        <v>11491.84</v>
      </c>
    </row>
    <row r="1297" spans="1:7" x14ac:dyDescent="0.25">
      <c r="A1297" t="s">
        <v>3459</v>
      </c>
      <c r="B1297" t="s">
        <v>3460</v>
      </c>
      <c r="C1297" s="32" t="s">
        <v>3988</v>
      </c>
      <c r="D1297" s="32" t="s">
        <v>67</v>
      </c>
      <c r="E1297" s="52">
        <v>40535</v>
      </c>
      <c r="F1297" s="55">
        <v>21440</v>
      </c>
      <c r="G1297">
        <f t="shared" si="20"/>
        <v>11491.84</v>
      </c>
    </row>
    <row r="1298" spans="1:7" x14ac:dyDescent="0.25">
      <c r="A1298" t="s">
        <v>3642</v>
      </c>
      <c r="B1298" t="s">
        <v>3643</v>
      </c>
      <c r="C1298" s="32" t="s">
        <v>4261</v>
      </c>
      <c r="D1298" s="32" t="s">
        <v>4</v>
      </c>
      <c r="E1298" s="52">
        <v>40548</v>
      </c>
      <c r="F1298" s="55">
        <v>75040</v>
      </c>
      <c r="G1298">
        <f t="shared" si="20"/>
        <v>40221.440000000002</v>
      </c>
    </row>
    <row r="1299" spans="1:7" x14ac:dyDescent="0.25">
      <c r="A1299" t="s">
        <v>3556</v>
      </c>
      <c r="B1299" t="s">
        <v>3503</v>
      </c>
      <c r="C1299" s="32" t="s">
        <v>4262</v>
      </c>
      <c r="D1299" s="32" t="s">
        <v>2</v>
      </c>
      <c r="E1299" s="52">
        <v>40548</v>
      </c>
      <c r="F1299" s="55">
        <v>58960</v>
      </c>
      <c r="G1299">
        <f t="shared" si="20"/>
        <v>31602.560000000001</v>
      </c>
    </row>
    <row r="1300" spans="1:7" x14ac:dyDescent="0.25">
      <c r="A1300" t="s">
        <v>3504</v>
      </c>
      <c r="B1300" t="s">
        <v>3505</v>
      </c>
      <c r="C1300" s="32" t="s">
        <v>4217</v>
      </c>
      <c r="D1300" s="32" t="s">
        <v>2</v>
      </c>
      <c r="E1300" s="52">
        <v>40549</v>
      </c>
      <c r="F1300" s="55">
        <v>24120</v>
      </c>
      <c r="G1300">
        <f t="shared" si="20"/>
        <v>12928.320000000002</v>
      </c>
    </row>
    <row r="1301" spans="1:7" x14ac:dyDescent="0.25">
      <c r="A1301" t="s">
        <v>3233</v>
      </c>
      <c r="B1301" t="s">
        <v>3234</v>
      </c>
      <c r="C1301" s="32" t="s">
        <v>3992</v>
      </c>
      <c r="D1301" s="32" t="s">
        <v>2</v>
      </c>
      <c r="E1301" s="52">
        <v>40554</v>
      </c>
      <c r="F1301" s="55">
        <v>15008</v>
      </c>
      <c r="G1301">
        <f t="shared" si="20"/>
        <v>8044.2880000000005</v>
      </c>
    </row>
    <row r="1302" spans="1:7" x14ac:dyDescent="0.25">
      <c r="A1302" t="s">
        <v>3444</v>
      </c>
      <c r="B1302" t="s">
        <v>3288</v>
      </c>
      <c r="C1302" s="32" t="s">
        <v>4263</v>
      </c>
      <c r="D1302" s="32" t="s">
        <v>10</v>
      </c>
      <c r="E1302" s="52">
        <v>40556</v>
      </c>
      <c r="F1302" s="55">
        <v>10720</v>
      </c>
      <c r="G1302">
        <f t="shared" si="20"/>
        <v>5745.92</v>
      </c>
    </row>
    <row r="1303" spans="1:7" x14ac:dyDescent="0.25">
      <c r="A1303" t="s">
        <v>3544</v>
      </c>
      <c r="B1303" t="s">
        <v>3545</v>
      </c>
      <c r="C1303" s="32" t="s">
        <v>3999</v>
      </c>
      <c r="D1303" s="32" t="s">
        <v>79</v>
      </c>
      <c r="E1303" s="52">
        <v>40569</v>
      </c>
      <c r="F1303" s="55">
        <v>19296</v>
      </c>
      <c r="G1303">
        <f t="shared" si="20"/>
        <v>10342.656000000001</v>
      </c>
    </row>
    <row r="1304" spans="1:7" x14ac:dyDescent="0.25">
      <c r="A1304" t="s">
        <v>3512</v>
      </c>
      <c r="B1304" t="s">
        <v>3513</v>
      </c>
      <c r="C1304" s="32" t="s">
        <v>3861</v>
      </c>
      <c r="D1304" s="32" t="s">
        <v>4</v>
      </c>
      <c r="E1304" s="52">
        <v>40570</v>
      </c>
      <c r="F1304" s="55">
        <v>30495.72</v>
      </c>
      <c r="G1304">
        <f t="shared" si="20"/>
        <v>16345.705920000002</v>
      </c>
    </row>
    <row r="1305" spans="1:7" x14ac:dyDescent="0.25">
      <c r="A1305" t="s">
        <v>3598</v>
      </c>
      <c r="B1305" t="s">
        <v>3599</v>
      </c>
      <c r="C1305" s="32" t="s">
        <v>4264</v>
      </c>
      <c r="D1305" s="32" t="s">
        <v>4</v>
      </c>
      <c r="E1305" s="52">
        <v>40570</v>
      </c>
      <c r="F1305" s="55">
        <v>48240</v>
      </c>
      <c r="G1305">
        <f t="shared" si="20"/>
        <v>25856.640000000003</v>
      </c>
    </row>
    <row r="1306" spans="1:7" x14ac:dyDescent="0.25">
      <c r="A1306" t="s">
        <v>3512</v>
      </c>
      <c r="B1306" t="s">
        <v>3513</v>
      </c>
      <c r="C1306" s="32" t="s">
        <v>4265</v>
      </c>
      <c r="D1306" s="32" t="s">
        <v>79</v>
      </c>
      <c r="E1306" s="52">
        <v>40571</v>
      </c>
      <c r="F1306" s="55">
        <v>34186.063920000001</v>
      </c>
      <c r="G1306">
        <f t="shared" si="20"/>
        <v>18323.730261120003</v>
      </c>
    </row>
    <row r="1307" spans="1:7" x14ac:dyDescent="0.25">
      <c r="A1307" t="s">
        <v>3598</v>
      </c>
      <c r="B1307" t="s">
        <v>3599</v>
      </c>
      <c r="C1307" s="32" t="s">
        <v>4266</v>
      </c>
      <c r="D1307" s="32" t="s">
        <v>79</v>
      </c>
      <c r="E1307" s="52">
        <v>40571</v>
      </c>
      <c r="F1307" s="55">
        <v>50384</v>
      </c>
      <c r="G1307">
        <f t="shared" si="20"/>
        <v>27005.824000000001</v>
      </c>
    </row>
    <row r="1308" spans="1:7" x14ac:dyDescent="0.25">
      <c r="A1308" t="s">
        <v>3593</v>
      </c>
      <c r="B1308" t="s">
        <v>3594</v>
      </c>
      <c r="C1308" s="32" t="s">
        <v>3999</v>
      </c>
      <c r="D1308" s="32" t="s">
        <v>79</v>
      </c>
      <c r="E1308" s="52">
        <v>40574</v>
      </c>
      <c r="F1308" s="55">
        <v>16117.836240000001</v>
      </c>
      <c r="G1308">
        <f t="shared" si="20"/>
        <v>8639.1602246400016</v>
      </c>
    </row>
    <row r="1309" spans="1:7" x14ac:dyDescent="0.25">
      <c r="A1309" t="s">
        <v>3512</v>
      </c>
      <c r="B1309" t="s">
        <v>3513</v>
      </c>
      <c r="C1309" s="32" t="s">
        <v>4003</v>
      </c>
      <c r="D1309" s="32" t="s">
        <v>4</v>
      </c>
      <c r="E1309" s="52">
        <v>40575</v>
      </c>
      <c r="F1309" s="55">
        <v>34840</v>
      </c>
      <c r="G1309">
        <f t="shared" si="20"/>
        <v>18674.240000000002</v>
      </c>
    </row>
    <row r="1310" spans="1:7" x14ac:dyDescent="0.25">
      <c r="A1310" t="s">
        <v>3597</v>
      </c>
      <c r="B1310" t="s">
        <v>3479</v>
      </c>
      <c r="C1310" s="32" t="s">
        <v>3860</v>
      </c>
      <c r="D1310" s="32" t="s">
        <v>108</v>
      </c>
      <c r="E1310" s="52">
        <v>40578</v>
      </c>
      <c r="F1310" s="55">
        <v>11738.400000000001</v>
      </c>
      <c r="G1310">
        <f t="shared" si="20"/>
        <v>6291.782400000001</v>
      </c>
    </row>
    <row r="1311" spans="1:7" x14ac:dyDescent="0.25">
      <c r="A1311" t="s">
        <v>3597</v>
      </c>
      <c r="B1311" t="s">
        <v>3479</v>
      </c>
      <c r="C1311" s="32" t="s">
        <v>3860</v>
      </c>
      <c r="D1311" s="32" t="s">
        <v>108</v>
      </c>
      <c r="E1311" s="52">
        <v>40578</v>
      </c>
      <c r="F1311" s="55">
        <v>11738.400000000001</v>
      </c>
      <c r="G1311">
        <f t="shared" si="20"/>
        <v>6291.782400000001</v>
      </c>
    </row>
    <row r="1312" spans="1:7" x14ac:dyDescent="0.25">
      <c r="A1312" t="s">
        <v>3629</v>
      </c>
      <c r="B1312" t="s">
        <v>3630</v>
      </c>
      <c r="C1312" s="32" t="s">
        <v>3898</v>
      </c>
      <c r="D1312" s="32" t="s">
        <v>4</v>
      </c>
      <c r="E1312" s="52">
        <v>40578</v>
      </c>
      <c r="F1312" s="55">
        <v>8576</v>
      </c>
      <c r="G1312">
        <f t="shared" si="20"/>
        <v>4596.7359999999999</v>
      </c>
    </row>
    <row r="1313" spans="1:7" x14ac:dyDescent="0.25">
      <c r="A1313" t="s">
        <v>3486</v>
      </c>
      <c r="B1313" t="s">
        <v>3487</v>
      </c>
      <c r="C1313" s="32" t="s">
        <v>4267</v>
      </c>
      <c r="D1313" s="32" t="s">
        <v>4</v>
      </c>
      <c r="E1313" s="52">
        <v>40582</v>
      </c>
      <c r="F1313" s="55">
        <v>20393.9692</v>
      </c>
      <c r="G1313">
        <f t="shared" si="20"/>
        <v>10931.1674912</v>
      </c>
    </row>
    <row r="1314" spans="1:7" x14ac:dyDescent="0.25">
      <c r="A1314" t="s">
        <v>3602</v>
      </c>
      <c r="B1314" t="s">
        <v>3603</v>
      </c>
      <c r="C1314" s="32" t="s">
        <v>3999</v>
      </c>
      <c r="D1314" s="32" t="s">
        <v>79</v>
      </c>
      <c r="E1314" s="52">
        <v>40582</v>
      </c>
      <c r="F1314" s="55">
        <v>23946.121600000002</v>
      </c>
      <c r="G1314">
        <f t="shared" si="20"/>
        <v>12835.121177600002</v>
      </c>
    </row>
    <row r="1315" spans="1:7" x14ac:dyDescent="0.25">
      <c r="A1315" t="s">
        <v>3512</v>
      </c>
      <c r="B1315" t="s">
        <v>3513</v>
      </c>
      <c r="C1315" s="32" t="s">
        <v>3861</v>
      </c>
      <c r="D1315" s="32" t="s">
        <v>4</v>
      </c>
      <c r="E1315" s="52">
        <v>40585</v>
      </c>
      <c r="F1315" s="55">
        <v>30495.72</v>
      </c>
      <c r="G1315">
        <f t="shared" si="20"/>
        <v>16345.705920000002</v>
      </c>
    </row>
    <row r="1316" spans="1:7" x14ac:dyDescent="0.25">
      <c r="A1316" t="s">
        <v>3512</v>
      </c>
      <c r="B1316" t="s">
        <v>3513</v>
      </c>
      <c r="C1316" s="32" t="s">
        <v>4268</v>
      </c>
      <c r="D1316" s="32" t="s">
        <v>4</v>
      </c>
      <c r="E1316" s="52">
        <v>40585</v>
      </c>
      <c r="F1316" s="55">
        <v>37520</v>
      </c>
      <c r="G1316">
        <f t="shared" si="20"/>
        <v>20110.72</v>
      </c>
    </row>
    <row r="1317" spans="1:7" x14ac:dyDescent="0.25">
      <c r="A1317" t="s">
        <v>3561</v>
      </c>
      <c r="B1317" t="s">
        <v>3562</v>
      </c>
      <c r="C1317" s="32" t="s">
        <v>4269</v>
      </c>
      <c r="D1317" s="32" t="s">
        <v>2</v>
      </c>
      <c r="E1317" s="52">
        <v>40588</v>
      </c>
      <c r="F1317" s="55">
        <v>52981.198720000008</v>
      </c>
      <c r="G1317">
        <f t="shared" si="20"/>
        <v>28397.922513920006</v>
      </c>
    </row>
    <row r="1318" spans="1:7" x14ac:dyDescent="0.25">
      <c r="A1318" t="s">
        <v>3459</v>
      </c>
      <c r="B1318" t="s">
        <v>3460</v>
      </c>
      <c r="C1318" s="32" t="s">
        <v>4041</v>
      </c>
      <c r="D1318" s="32" t="s">
        <v>15</v>
      </c>
      <c r="E1318" s="52">
        <v>40589</v>
      </c>
      <c r="F1318" s="55">
        <v>21976</v>
      </c>
      <c r="G1318">
        <f t="shared" si="20"/>
        <v>11779.136</v>
      </c>
    </row>
    <row r="1319" spans="1:7" x14ac:dyDescent="0.25">
      <c r="A1319" t="s">
        <v>3486</v>
      </c>
      <c r="B1319" t="s">
        <v>3487</v>
      </c>
      <c r="C1319" s="32" t="s">
        <v>4212</v>
      </c>
      <c r="D1319" s="32" t="s">
        <v>4</v>
      </c>
      <c r="E1319" s="52">
        <v>40590</v>
      </c>
      <c r="F1319" s="55">
        <v>17890.608</v>
      </c>
      <c r="G1319">
        <f t="shared" si="20"/>
        <v>9589.3658880000003</v>
      </c>
    </row>
    <row r="1320" spans="1:7" x14ac:dyDescent="0.25">
      <c r="A1320" t="s">
        <v>3512</v>
      </c>
      <c r="B1320" t="s">
        <v>3513</v>
      </c>
      <c r="C1320" s="32" t="s">
        <v>4066</v>
      </c>
      <c r="D1320" s="32" t="s">
        <v>10</v>
      </c>
      <c r="E1320" s="52">
        <v>40591</v>
      </c>
      <c r="F1320" s="55">
        <v>28944</v>
      </c>
      <c r="G1320">
        <f t="shared" si="20"/>
        <v>15513.984</v>
      </c>
    </row>
    <row r="1321" spans="1:7" x14ac:dyDescent="0.25">
      <c r="A1321" t="s">
        <v>3629</v>
      </c>
      <c r="B1321" t="s">
        <v>3630</v>
      </c>
      <c r="C1321" s="32" t="s">
        <v>4066</v>
      </c>
      <c r="D1321" s="32" t="s">
        <v>10</v>
      </c>
      <c r="E1321" s="52">
        <v>40591</v>
      </c>
      <c r="F1321" s="55">
        <v>8147.2000000000007</v>
      </c>
      <c r="G1321">
        <f t="shared" si="20"/>
        <v>4366.8992000000007</v>
      </c>
    </row>
    <row r="1322" spans="1:7" x14ac:dyDescent="0.25">
      <c r="A1322" t="s">
        <v>3459</v>
      </c>
      <c r="B1322" t="s">
        <v>3460</v>
      </c>
      <c r="C1322" s="32" t="s">
        <v>4270</v>
      </c>
      <c r="D1322" s="32" t="s">
        <v>29</v>
      </c>
      <c r="E1322" s="52">
        <v>40592</v>
      </c>
      <c r="F1322" s="55">
        <v>26746.400000000001</v>
      </c>
      <c r="G1322">
        <f t="shared" si="20"/>
        <v>14336.070400000002</v>
      </c>
    </row>
    <row r="1323" spans="1:7" x14ac:dyDescent="0.25">
      <c r="A1323" t="s">
        <v>3644</v>
      </c>
      <c r="B1323" t="s">
        <v>3615</v>
      </c>
      <c r="C1323" s="32" t="s">
        <v>3999</v>
      </c>
      <c r="D1323" s="32" t="s">
        <v>79</v>
      </c>
      <c r="E1323" s="52">
        <v>40592</v>
      </c>
      <c r="F1323" s="55">
        <v>9058.7912799999995</v>
      </c>
      <c r="G1323">
        <f t="shared" si="20"/>
        <v>4855.5121260799997</v>
      </c>
    </row>
    <row r="1324" spans="1:7" x14ac:dyDescent="0.25">
      <c r="A1324" t="s">
        <v>3598</v>
      </c>
      <c r="B1324" t="s">
        <v>3599</v>
      </c>
      <c r="C1324" s="32" t="s">
        <v>4271</v>
      </c>
      <c r="D1324" s="32" t="s">
        <v>29</v>
      </c>
      <c r="E1324" s="52">
        <v>40592</v>
      </c>
      <c r="F1324" s="55">
        <v>50920</v>
      </c>
      <c r="G1324">
        <f t="shared" si="20"/>
        <v>27293.120000000003</v>
      </c>
    </row>
    <row r="1325" spans="1:7" x14ac:dyDescent="0.25">
      <c r="A1325" t="s">
        <v>3593</v>
      </c>
      <c r="B1325" t="s">
        <v>3594</v>
      </c>
      <c r="C1325" s="32" t="s">
        <v>3999</v>
      </c>
      <c r="D1325" s="32" t="s">
        <v>79</v>
      </c>
      <c r="E1325" s="52">
        <v>40592</v>
      </c>
      <c r="F1325" s="55">
        <v>16117.836240000001</v>
      </c>
      <c r="G1325">
        <f t="shared" si="20"/>
        <v>8639.1602246400016</v>
      </c>
    </row>
    <row r="1326" spans="1:7" x14ac:dyDescent="0.25">
      <c r="A1326" t="s">
        <v>3605</v>
      </c>
      <c r="B1326" t="s">
        <v>3288</v>
      </c>
      <c r="C1326" s="32" t="s">
        <v>4272</v>
      </c>
      <c r="D1326" s="32" t="s">
        <v>67</v>
      </c>
      <c r="E1326" s="52">
        <v>40592</v>
      </c>
      <c r="F1326" s="55">
        <v>18760</v>
      </c>
      <c r="G1326">
        <f t="shared" si="20"/>
        <v>10055.36</v>
      </c>
    </row>
    <row r="1327" spans="1:7" x14ac:dyDescent="0.25">
      <c r="A1327" t="s">
        <v>3520</v>
      </c>
      <c r="B1327" t="s">
        <v>3521</v>
      </c>
      <c r="C1327" s="32" t="s">
        <v>4066</v>
      </c>
      <c r="D1327" s="32" t="s">
        <v>10</v>
      </c>
      <c r="E1327" s="52">
        <v>40596</v>
      </c>
      <c r="F1327" s="55">
        <v>26264</v>
      </c>
      <c r="G1327">
        <f t="shared" si="20"/>
        <v>14077.504000000001</v>
      </c>
    </row>
    <row r="1328" spans="1:7" x14ac:dyDescent="0.25">
      <c r="A1328" t="s">
        <v>3512</v>
      </c>
      <c r="B1328" t="s">
        <v>3513</v>
      </c>
      <c r="C1328" s="32" t="s">
        <v>4066</v>
      </c>
      <c r="D1328" s="32" t="s">
        <v>10</v>
      </c>
      <c r="E1328" s="52">
        <v>40596</v>
      </c>
      <c r="F1328" s="55">
        <v>28944</v>
      </c>
      <c r="G1328">
        <f t="shared" si="20"/>
        <v>15513.984</v>
      </c>
    </row>
    <row r="1329" spans="1:7" x14ac:dyDescent="0.25">
      <c r="A1329" t="s">
        <v>3444</v>
      </c>
      <c r="B1329" t="s">
        <v>3288</v>
      </c>
      <c r="C1329" s="32" t="s">
        <v>4273</v>
      </c>
      <c r="D1329" s="32" t="s">
        <v>2</v>
      </c>
      <c r="E1329" s="52">
        <v>40596</v>
      </c>
      <c r="F1329" s="55">
        <v>10720</v>
      </c>
      <c r="G1329">
        <f t="shared" si="20"/>
        <v>5745.92</v>
      </c>
    </row>
    <row r="1330" spans="1:7" x14ac:dyDescent="0.25">
      <c r="A1330" t="s">
        <v>3430</v>
      </c>
      <c r="B1330" t="s">
        <v>3431</v>
      </c>
      <c r="C1330" s="32" t="s">
        <v>4274</v>
      </c>
      <c r="D1330" s="32" t="s">
        <v>29</v>
      </c>
      <c r="E1330" s="52">
        <v>40596</v>
      </c>
      <c r="F1330" s="55">
        <v>38592</v>
      </c>
      <c r="G1330">
        <f t="shared" si="20"/>
        <v>20685.312000000002</v>
      </c>
    </row>
    <row r="1331" spans="1:7" x14ac:dyDescent="0.25">
      <c r="A1331" t="s">
        <v>3512</v>
      </c>
      <c r="B1331" t="s">
        <v>3513</v>
      </c>
      <c r="C1331" s="32" t="s">
        <v>3861</v>
      </c>
      <c r="D1331" s="32" t="s">
        <v>4</v>
      </c>
      <c r="E1331" s="52">
        <v>40596</v>
      </c>
      <c r="F1331" s="55">
        <v>30927.012400000003</v>
      </c>
      <c r="G1331">
        <f t="shared" si="20"/>
        <v>16576.878646400004</v>
      </c>
    </row>
    <row r="1332" spans="1:7" x14ac:dyDescent="0.25">
      <c r="A1332" t="s">
        <v>3512</v>
      </c>
      <c r="B1332" t="s">
        <v>3513</v>
      </c>
      <c r="C1332" s="32" t="s">
        <v>3861</v>
      </c>
      <c r="D1332" s="32" t="s">
        <v>4</v>
      </c>
      <c r="E1332" s="52">
        <v>40596</v>
      </c>
      <c r="F1332" s="55">
        <v>30927.012400000003</v>
      </c>
      <c r="G1332">
        <f t="shared" si="20"/>
        <v>16576.878646400004</v>
      </c>
    </row>
    <row r="1333" spans="1:7" x14ac:dyDescent="0.25">
      <c r="A1333" t="s">
        <v>3388</v>
      </c>
      <c r="B1333" t="s">
        <v>3389</v>
      </c>
      <c r="C1333" s="32" t="s">
        <v>4273</v>
      </c>
      <c r="D1333" s="32" t="s">
        <v>2</v>
      </c>
      <c r="E1333" s="52">
        <v>40596</v>
      </c>
      <c r="F1333" s="55">
        <v>13400</v>
      </c>
      <c r="G1333">
        <f t="shared" si="20"/>
        <v>7182.4000000000005</v>
      </c>
    </row>
    <row r="1334" spans="1:7" x14ac:dyDescent="0.25">
      <c r="A1334" t="s">
        <v>3608</v>
      </c>
      <c r="B1334" t="s">
        <v>3609</v>
      </c>
      <c r="C1334" s="32" t="s">
        <v>3813</v>
      </c>
      <c r="D1334" s="32" t="s">
        <v>10</v>
      </c>
      <c r="E1334" s="52">
        <v>40597</v>
      </c>
      <c r="F1334" s="55">
        <v>93800</v>
      </c>
      <c r="G1334">
        <f t="shared" si="20"/>
        <v>50276.800000000003</v>
      </c>
    </row>
    <row r="1335" spans="1:7" x14ac:dyDescent="0.25">
      <c r="A1335" t="s">
        <v>3645</v>
      </c>
      <c r="B1335" t="s">
        <v>3646</v>
      </c>
      <c r="C1335" s="32" t="s">
        <v>4275</v>
      </c>
      <c r="D1335" s="32" t="s">
        <v>79</v>
      </c>
      <c r="E1335" s="52">
        <v>40597</v>
      </c>
      <c r="F1335" s="55">
        <v>187600</v>
      </c>
      <c r="G1335">
        <f t="shared" si="20"/>
        <v>100553.60000000001</v>
      </c>
    </row>
    <row r="1336" spans="1:7" x14ac:dyDescent="0.25">
      <c r="A1336" t="s">
        <v>3647</v>
      </c>
      <c r="B1336" t="s">
        <v>3263</v>
      </c>
      <c r="C1336" s="32" t="s">
        <v>4076</v>
      </c>
      <c r="D1336" s="32" t="s">
        <v>4</v>
      </c>
      <c r="E1336" s="52">
        <v>40598</v>
      </c>
      <c r="F1336" s="55">
        <v>12328</v>
      </c>
      <c r="G1336">
        <f t="shared" si="20"/>
        <v>6607.808</v>
      </c>
    </row>
    <row r="1337" spans="1:7" x14ac:dyDescent="0.25">
      <c r="A1337" t="s">
        <v>3556</v>
      </c>
      <c r="B1337" t="s">
        <v>3503</v>
      </c>
      <c r="C1337" s="32" t="s">
        <v>4276</v>
      </c>
      <c r="D1337" s="32" t="s">
        <v>1</v>
      </c>
      <c r="E1337" s="52">
        <v>40599</v>
      </c>
      <c r="F1337" s="55">
        <v>53600</v>
      </c>
      <c r="G1337">
        <f t="shared" si="20"/>
        <v>28729.600000000002</v>
      </c>
    </row>
    <row r="1338" spans="1:7" x14ac:dyDescent="0.25">
      <c r="A1338" t="s">
        <v>3459</v>
      </c>
      <c r="B1338" t="s">
        <v>3460</v>
      </c>
      <c r="C1338" s="32" t="s">
        <v>4225</v>
      </c>
      <c r="D1338" s="32" t="s">
        <v>4</v>
      </c>
      <c r="E1338" s="52">
        <v>40602</v>
      </c>
      <c r="F1338" s="55">
        <v>1812.7627200000002</v>
      </c>
      <c r="G1338">
        <f t="shared" si="20"/>
        <v>971.64081792000013</v>
      </c>
    </row>
    <row r="1339" spans="1:7" x14ac:dyDescent="0.25">
      <c r="A1339" t="s">
        <v>3619</v>
      </c>
      <c r="B1339" t="s">
        <v>3620</v>
      </c>
      <c r="C1339" s="32" t="s">
        <v>3803</v>
      </c>
      <c r="D1339" s="32" t="s">
        <v>4</v>
      </c>
      <c r="E1339" s="52">
        <v>40603</v>
      </c>
      <c r="F1339" s="55">
        <v>27132.320000000003</v>
      </c>
      <c r="G1339">
        <f t="shared" si="20"/>
        <v>14542.923520000002</v>
      </c>
    </row>
    <row r="1340" spans="1:7" x14ac:dyDescent="0.25">
      <c r="A1340" t="s">
        <v>3648</v>
      </c>
      <c r="B1340" t="s">
        <v>3649</v>
      </c>
      <c r="C1340" s="32" t="s">
        <v>4212</v>
      </c>
      <c r="D1340" s="32" t="s">
        <v>4</v>
      </c>
      <c r="E1340" s="52">
        <v>40603</v>
      </c>
      <c r="F1340" s="55">
        <v>11684.800000000001</v>
      </c>
      <c r="G1340">
        <f t="shared" si="20"/>
        <v>6263.0528000000013</v>
      </c>
    </row>
    <row r="1341" spans="1:7" x14ac:dyDescent="0.25">
      <c r="A1341" t="s">
        <v>3629</v>
      </c>
      <c r="B1341" t="s">
        <v>3630</v>
      </c>
      <c r="C1341" s="32" t="s">
        <v>4212</v>
      </c>
      <c r="D1341" s="32" t="s">
        <v>4</v>
      </c>
      <c r="E1341" s="52">
        <v>40603</v>
      </c>
      <c r="F1341" s="55">
        <v>9755.2000000000007</v>
      </c>
      <c r="G1341">
        <f t="shared" si="20"/>
        <v>5228.7872000000007</v>
      </c>
    </row>
    <row r="1342" spans="1:7" x14ac:dyDescent="0.25">
      <c r="A1342" t="s">
        <v>3602</v>
      </c>
      <c r="B1342" t="s">
        <v>3603</v>
      </c>
      <c r="C1342" s="32" t="s">
        <v>3808</v>
      </c>
      <c r="D1342" s="32" t="s">
        <v>29</v>
      </c>
      <c r="E1342" s="52">
        <v>40604</v>
      </c>
      <c r="F1342" s="55">
        <v>23959.200000000001</v>
      </c>
      <c r="G1342">
        <f t="shared" si="20"/>
        <v>12842.131200000002</v>
      </c>
    </row>
    <row r="1343" spans="1:7" x14ac:dyDescent="0.25">
      <c r="A1343" t="s">
        <v>3504</v>
      </c>
      <c r="B1343" t="s">
        <v>3505</v>
      </c>
      <c r="C1343" s="32" t="s">
        <v>4104</v>
      </c>
      <c r="D1343" s="32" t="s">
        <v>4</v>
      </c>
      <c r="E1343" s="52">
        <v>40605</v>
      </c>
      <c r="F1343" s="55">
        <v>22512</v>
      </c>
      <c r="G1343">
        <f t="shared" si="20"/>
        <v>12066.432000000001</v>
      </c>
    </row>
    <row r="1344" spans="1:7" x14ac:dyDescent="0.25">
      <c r="A1344" t="s">
        <v>3504</v>
      </c>
      <c r="B1344" t="s">
        <v>3505</v>
      </c>
      <c r="C1344" s="32" t="s">
        <v>4104</v>
      </c>
      <c r="D1344" s="32" t="s">
        <v>4</v>
      </c>
      <c r="E1344" s="52">
        <v>40605</v>
      </c>
      <c r="F1344" s="55">
        <v>22512</v>
      </c>
      <c r="G1344">
        <f t="shared" si="20"/>
        <v>12066.432000000001</v>
      </c>
    </row>
    <row r="1345" spans="1:7" x14ac:dyDescent="0.25">
      <c r="A1345" t="s">
        <v>3504</v>
      </c>
      <c r="B1345" t="s">
        <v>3505</v>
      </c>
      <c r="C1345" s="32" t="s">
        <v>3861</v>
      </c>
      <c r="D1345" s="32" t="s">
        <v>4</v>
      </c>
      <c r="E1345" s="52">
        <v>40606</v>
      </c>
      <c r="F1345" s="55">
        <v>19219.893360000002</v>
      </c>
      <c r="G1345">
        <f t="shared" si="20"/>
        <v>10301.862840960002</v>
      </c>
    </row>
    <row r="1346" spans="1:7" x14ac:dyDescent="0.25">
      <c r="A1346" t="s">
        <v>3512</v>
      </c>
      <c r="B1346" t="s">
        <v>3513</v>
      </c>
      <c r="C1346" s="32" t="s">
        <v>3861</v>
      </c>
      <c r="D1346" s="32" t="s">
        <v>4</v>
      </c>
      <c r="E1346" s="52">
        <v>40606</v>
      </c>
      <c r="F1346" s="55">
        <v>30927.012400000003</v>
      </c>
      <c r="G1346">
        <f t="shared" si="20"/>
        <v>16576.878646400004</v>
      </c>
    </row>
    <row r="1347" spans="1:7" x14ac:dyDescent="0.25">
      <c r="A1347" t="s">
        <v>3538</v>
      </c>
      <c r="B1347" t="s">
        <v>3539</v>
      </c>
      <c r="C1347" s="32" t="s">
        <v>3861</v>
      </c>
      <c r="D1347" s="32" t="s">
        <v>4</v>
      </c>
      <c r="E1347" s="52">
        <v>40613</v>
      </c>
      <c r="F1347" s="55">
        <v>52108.848000000005</v>
      </c>
      <c r="G1347">
        <f t="shared" ref="G1347:G1410" si="21">F1347*0.536</f>
        <v>27930.342528000005</v>
      </c>
    </row>
    <row r="1348" spans="1:7" x14ac:dyDescent="0.25">
      <c r="A1348" t="s">
        <v>3504</v>
      </c>
      <c r="B1348" t="s">
        <v>3505</v>
      </c>
      <c r="C1348" s="32" t="s">
        <v>3861</v>
      </c>
      <c r="D1348" s="32" t="s">
        <v>4</v>
      </c>
      <c r="E1348" s="52">
        <v>40617</v>
      </c>
      <c r="F1348" s="55">
        <v>19219.893360000002</v>
      </c>
      <c r="G1348">
        <f t="shared" si="21"/>
        <v>10301.862840960002</v>
      </c>
    </row>
    <row r="1349" spans="1:7" x14ac:dyDescent="0.25">
      <c r="A1349" t="s">
        <v>3629</v>
      </c>
      <c r="B1349" t="s">
        <v>3630</v>
      </c>
      <c r="C1349" s="32" t="s">
        <v>3861</v>
      </c>
      <c r="D1349" s="32" t="s">
        <v>4</v>
      </c>
      <c r="E1349" s="52">
        <v>40617</v>
      </c>
      <c r="F1349" s="55">
        <v>9470.9431199999999</v>
      </c>
      <c r="G1349">
        <f t="shared" si="21"/>
        <v>5076.4255123200001</v>
      </c>
    </row>
    <row r="1350" spans="1:7" x14ac:dyDescent="0.25">
      <c r="A1350" t="s">
        <v>3631</v>
      </c>
      <c r="B1350" t="s">
        <v>3632</v>
      </c>
      <c r="C1350" s="32" t="s">
        <v>4154</v>
      </c>
      <c r="D1350" s="32" t="s">
        <v>10</v>
      </c>
      <c r="E1350" s="52">
        <v>40618</v>
      </c>
      <c r="F1350" s="55">
        <v>26901.84</v>
      </c>
      <c r="G1350">
        <f t="shared" si="21"/>
        <v>14419.386240000002</v>
      </c>
    </row>
    <row r="1351" spans="1:7" x14ac:dyDescent="0.25">
      <c r="A1351" t="s">
        <v>3459</v>
      </c>
      <c r="B1351" t="s">
        <v>3460</v>
      </c>
      <c r="C1351" s="32" t="s">
        <v>4184</v>
      </c>
      <c r="D1351" s="32" t="s">
        <v>582</v>
      </c>
      <c r="E1351" s="52">
        <v>40619</v>
      </c>
      <c r="F1351" s="55">
        <v>17420</v>
      </c>
      <c r="G1351">
        <f t="shared" si="21"/>
        <v>9337.1200000000008</v>
      </c>
    </row>
    <row r="1352" spans="1:7" x14ac:dyDescent="0.25">
      <c r="A1352" t="s">
        <v>3561</v>
      </c>
      <c r="B1352" t="s">
        <v>3562</v>
      </c>
      <c r="C1352" s="32" t="s">
        <v>4175</v>
      </c>
      <c r="D1352" s="32" t="s">
        <v>2</v>
      </c>
      <c r="E1352" s="52">
        <v>40619</v>
      </c>
      <c r="F1352" s="55">
        <v>40200</v>
      </c>
      <c r="G1352">
        <f t="shared" si="21"/>
        <v>21547.200000000001</v>
      </c>
    </row>
    <row r="1353" spans="1:7" x14ac:dyDescent="0.25">
      <c r="A1353" t="s">
        <v>3593</v>
      </c>
      <c r="B1353" t="s">
        <v>3594</v>
      </c>
      <c r="C1353" s="32" t="s">
        <v>4175</v>
      </c>
      <c r="D1353" s="32" t="s">
        <v>2</v>
      </c>
      <c r="E1353" s="52">
        <v>40619</v>
      </c>
      <c r="F1353" s="55">
        <v>13400</v>
      </c>
      <c r="G1353">
        <f t="shared" si="21"/>
        <v>7182.4000000000005</v>
      </c>
    </row>
    <row r="1354" spans="1:7" x14ac:dyDescent="0.25">
      <c r="A1354" t="s">
        <v>3622</v>
      </c>
      <c r="B1354" t="s">
        <v>3615</v>
      </c>
      <c r="C1354" s="32" t="s">
        <v>4233</v>
      </c>
      <c r="D1354" s="32" t="s">
        <v>165</v>
      </c>
      <c r="E1354" s="52">
        <v>40620</v>
      </c>
      <c r="F1354" s="55">
        <v>11256</v>
      </c>
      <c r="G1354">
        <f t="shared" si="21"/>
        <v>6033.2160000000003</v>
      </c>
    </row>
    <row r="1355" spans="1:7" x14ac:dyDescent="0.25">
      <c r="A1355" t="s">
        <v>3605</v>
      </c>
      <c r="B1355" t="s">
        <v>3288</v>
      </c>
      <c r="C1355" s="32" t="s">
        <v>4140</v>
      </c>
      <c r="D1355" s="32" t="s">
        <v>67</v>
      </c>
      <c r="E1355" s="52">
        <v>40623</v>
      </c>
      <c r="F1355" s="55">
        <v>16697.472000000002</v>
      </c>
      <c r="G1355">
        <f t="shared" si="21"/>
        <v>8949.8449920000021</v>
      </c>
    </row>
    <row r="1356" spans="1:7" x14ac:dyDescent="0.25">
      <c r="A1356" t="s">
        <v>3650</v>
      </c>
      <c r="B1356" t="s">
        <v>3651</v>
      </c>
      <c r="C1356" s="32" t="s">
        <v>4277</v>
      </c>
      <c r="D1356" s="32" t="s">
        <v>4</v>
      </c>
      <c r="E1356" s="52">
        <v>40626</v>
      </c>
      <c r="F1356" s="55">
        <v>9648</v>
      </c>
      <c r="G1356">
        <f t="shared" si="21"/>
        <v>5171.3280000000004</v>
      </c>
    </row>
    <row r="1357" spans="1:7" x14ac:dyDescent="0.25">
      <c r="A1357" t="s">
        <v>3605</v>
      </c>
      <c r="B1357" t="s">
        <v>3288</v>
      </c>
      <c r="C1357" s="32" t="s">
        <v>3841</v>
      </c>
      <c r="D1357" s="32" t="s">
        <v>2</v>
      </c>
      <c r="E1357" s="52">
        <v>40627</v>
      </c>
      <c r="F1357" s="55">
        <v>18116.8</v>
      </c>
      <c r="G1357">
        <f t="shared" si="21"/>
        <v>9710.604800000001</v>
      </c>
    </row>
    <row r="1358" spans="1:7" x14ac:dyDescent="0.25">
      <c r="A1358" t="s">
        <v>3652</v>
      </c>
      <c r="B1358" t="s">
        <v>3653</v>
      </c>
      <c r="C1358" s="32" t="s">
        <v>3888</v>
      </c>
      <c r="D1358" s="32" t="s">
        <v>2</v>
      </c>
      <c r="E1358" s="52">
        <v>40627</v>
      </c>
      <c r="F1358" s="55">
        <v>15008</v>
      </c>
      <c r="G1358">
        <f t="shared" si="21"/>
        <v>8044.2880000000005</v>
      </c>
    </row>
    <row r="1359" spans="1:7" x14ac:dyDescent="0.25">
      <c r="A1359" t="s">
        <v>3625</v>
      </c>
      <c r="B1359" t="s">
        <v>3626</v>
      </c>
      <c r="C1359" s="32" t="s">
        <v>4273</v>
      </c>
      <c r="D1359" s="32" t="s">
        <v>2</v>
      </c>
      <c r="E1359" s="52">
        <v>40627</v>
      </c>
      <c r="F1359" s="55">
        <v>14954.400000000001</v>
      </c>
      <c r="G1359">
        <f t="shared" si="21"/>
        <v>8015.5584000000017</v>
      </c>
    </row>
    <row r="1360" spans="1:7" x14ac:dyDescent="0.25">
      <c r="A1360" t="s">
        <v>3593</v>
      </c>
      <c r="B1360" t="s">
        <v>3594</v>
      </c>
      <c r="C1360" s="32" t="s">
        <v>4278</v>
      </c>
      <c r="D1360" s="32" t="s">
        <v>4</v>
      </c>
      <c r="E1360" s="52">
        <v>40627</v>
      </c>
      <c r="F1360" s="55">
        <v>20368</v>
      </c>
      <c r="G1360">
        <f t="shared" si="21"/>
        <v>10917.248000000001</v>
      </c>
    </row>
    <row r="1361" spans="1:7" x14ac:dyDescent="0.25">
      <c r="A1361" t="s">
        <v>3625</v>
      </c>
      <c r="B1361" t="s">
        <v>3626</v>
      </c>
      <c r="C1361" s="32" t="s">
        <v>4031</v>
      </c>
      <c r="D1361" s="32" t="s">
        <v>10</v>
      </c>
      <c r="E1361" s="52">
        <v>40631</v>
      </c>
      <c r="F1361" s="55">
        <v>12002.648000000001</v>
      </c>
      <c r="G1361">
        <f t="shared" si="21"/>
        <v>6433.4193280000009</v>
      </c>
    </row>
    <row r="1362" spans="1:7" x14ac:dyDescent="0.25">
      <c r="A1362" t="s">
        <v>3629</v>
      </c>
      <c r="B1362" t="s">
        <v>3630</v>
      </c>
      <c r="C1362" s="32" t="s">
        <v>3861</v>
      </c>
      <c r="D1362" s="32" t="s">
        <v>4</v>
      </c>
      <c r="E1362" s="52">
        <v>40632</v>
      </c>
      <c r="F1362" s="55">
        <v>9469.3351199999997</v>
      </c>
      <c r="G1362">
        <f t="shared" si="21"/>
        <v>5075.5636243200006</v>
      </c>
    </row>
    <row r="1363" spans="1:7" x14ac:dyDescent="0.25">
      <c r="A1363" t="s">
        <v>3442</v>
      </c>
      <c r="B1363" t="s">
        <v>3443</v>
      </c>
      <c r="C1363" s="32" t="s">
        <v>3826</v>
      </c>
      <c r="D1363" s="32" t="s">
        <v>750</v>
      </c>
      <c r="E1363" s="52">
        <v>40634</v>
      </c>
      <c r="F1363" s="55">
        <v>25728</v>
      </c>
      <c r="G1363">
        <f t="shared" si="21"/>
        <v>13790.208000000001</v>
      </c>
    </row>
    <row r="1364" spans="1:7" x14ac:dyDescent="0.25">
      <c r="A1364" t="s">
        <v>3605</v>
      </c>
      <c r="B1364" t="s">
        <v>3288</v>
      </c>
      <c r="C1364" s="32" t="s">
        <v>4279</v>
      </c>
      <c r="D1364" s="32" t="s">
        <v>55</v>
      </c>
      <c r="E1364" s="52">
        <v>40639</v>
      </c>
      <c r="F1364" s="55">
        <v>16992.025440000001</v>
      </c>
      <c r="G1364">
        <f t="shared" si="21"/>
        <v>9107.7256358400009</v>
      </c>
    </row>
    <row r="1365" spans="1:7" x14ac:dyDescent="0.25">
      <c r="A1365" t="s">
        <v>3504</v>
      </c>
      <c r="B1365" t="s">
        <v>3505</v>
      </c>
      <c r="C1365" s="32" t="s">
        <v>3861</v>
      </c>
      <c r="D1365" s="32" t="s">
        <v>4</v>
      </c>
      <c r="E1365" s="52">
        <v>40639</v>
      </c>
      <c r="F1365" s="55">
        <v>19219.893360000002</v>
      </c>
      <c r="G1365">
        <f t="shared" si="21"/>
        <v>10301.862840960002</v>
      </c>
    </row>
    <row r="1366" spans="1:7" x14ac:dyDescent="0.25">
      <c r="A1366" t="s">
        <v>3622</v>
      </c>
      <c r="B1366" t="s">
        <v>3615</v>
      </c>
      <c r="C1366" s="32" t="s">
        <v>4001</v>
      </c>
      <c r="D1366" s="32" t="s">
        <v>128</v>
      </c>
      <c r="E1366" s="52">
        <v>40640</v>
      </c>
      <c r="F1366" s="55">
        <v>9004.8000000000011</v>
      </c>
      <c r="G1366">
        <f t="shared" si="21"/>
        <v>4826.5728000000008</v>
      </c>
    </row>
    <row r="1367" spans="1:7" x14ac:dyDescent="0.25">
      <c r="A1367" t="s">
        <v>3430</v>
      </c>
      <c r="B1367" t="s">
        <v>3431</v>
      </c>
      <c r="C1367" s="32" t="s">
        <v>4205</v>
      </c>
      <c r="D1367" s="32" t="s">
        <v>2</v>
      </c>
      <c r="E1367" s="52">
        <v>40640</v>
      </c>
      <c r="F1367" s="55">
        <v>33500</v>
      </c>
      <c r="G1367">
        <f t="shared" si="21"/>
        <v>17956</v>
      </c>
    </row>
    <row r="1368" spans="1:7" x14ac:dyDescent="0.25">
      <c r="A1368" t="s">
        <v>3556</v>
      </c>
      <c r="B1368" t="s">
        <v>3503</v>
      </c>
      <c r="C1368" s="32" t="s">
        <v>4044</v>
      </c>
      <c r="D1368" s="32" t="s">
        <v>15</v>
      </c>
      <c r="E1368" s="52">
        <v>40640</v>
      </c>
      <c r="F1368" s="55">
        <v>63248.000000000007</v>
      </c>
      <c r="G1368">
        <f t="shared" si="21"/>
        <v>33900.928000000007</v>
      </c>
    </row>
    <row r="1369" spans="1:7" x14ac:dyDescent="0.25">
      <c r="A1369" t="s">
        <v>3654</v>
      </c>
      <c r="B1369" t="s">
        <v>3655</v>
      </c>
      <c r="C1369" s="32" t="s">
        <v>4044</v>
      </c>
      <c r="D1369" s="32" t="s">
        <v>15</v>
      </c>
      <c r="E1369" s="52">
        <v>40640</v>
      </c>
      <c r="F1369" s="55">
        <v>89512</v>
      </c>
      <c r="G1369">
        <f t="shared" si="21"/>
        <v>47978.432000000001</v>
      </c>
    </row>
    <row r="1370" spans="1:7" x14ac:dyDescent="0.25">
      <c r="A1370" t="s">
        <v>3430</v>
      </c>
      <c r="B1370" t="s">
        <v>3431</v>
      </c>
      <c r="C1370" s="32" t="s">
        <v>4066</v>
      </c>
      <c r="D1370" s="32" t="s">
        <v>10</v>
      </c>
      <c r="E1370" s="52">
        <v>40644</v>
      </c>
      <c r="F1370" s="55">
        <v>32160.000000000004</v>
      </c>
      <c r="G1370">
        <f t="shared" si="21"/>
        <v>17237.760000000002</v>
      </c>
    </row>
    <row r="1371" spans="1:7" x14ac:dyDescent="0.25">
      <c r="A1371" t="s">
        <v>3383</v>
      </c>
      <c r="B1371" t="s">
        <v>3384</v>
      </c>
      <c r="C1371" s="32" t="s">
        <v>4126</v>
      </c>
      <c r="D1371" s="32" t="s">
        <v>10</v>
      </c>
      <c r="E1371" s="52">
        <v>40645</v>
      </c>
      <c r="F1371" s="55">
        <v>21440</v>
      </c>
      <c r="G1371">
        <f t="shared" si="21"/>
        <v>11491.84</v>
      </c>
    </row>
    <row r="1372" spans="1:7" x14ac:dyDescent="0.25">
      <c r="A1372" t="s">
        <v>3629</v>
      </c>
      <c r="B1372" t="s">
        <v>3630</v>
      </c>
      <c r="C1372" s="32" t="s">
        <v>4280</v>
      </c>
      <c r="D1372" s="32" t="s">
        <v>10</v>
      </c>
      <c r="E1372" s="52">
        <v>40653</v>
      </c>
      <c r="F1372" s="55">
        <v>10720</v>
      </c>
      <c r="G1372">
        <f t="shared" si="21"/>
        <v>5745.92</v>
      </c>
    </row>
    <row r="1373" spans="1:7" x14ac:dyDescent="0.25">
      <c r="A1373" t="s">
        <v>3656</v>
      </c>
      <c r="B1373" t="s">
        <v>3513</v>
      </c>
      <c r="C1373" s="32" t="s">
        <v>3804</v>
      </c>
      <c r="D1373" s="32" t="s">
        <v>4</v>
      </c>
      <c r="E1373" s="52">
        <v>40653</v>
      </c>
      <c r="F1373" s="55">
        <v>29587.200000000001</v>
      </c>
      <c r="G1373">
        <f t="shared" si="21"/>
        <v>15858.739200000002</v>
      </c>
    </row>
    <row r="1374" spans="1:7" x14ac:dyDescent="0.25">
      <c r="A1374" t="s">
        <v>3598</v>
      </c>
      <c r="B1374" t="s">
        <v>3599</v>
      </c>
      <c r="C1374" s="32" t="s">
        <v>4281</v>
      </c>
      <c r="D1374" s="32" t="s">
        <v>29</v>
      </c>
      <c r="E1374" s="52">
        <v>40658</v>
      </c>
      <c r="F1374" s="55">
        <v>48240</v>
      </c>
      <c r="G1374">
        <f t="shared" si="21"/>
        <v>25856.640000000003</v>
      </c>
    </row>
    <row r="1375" spans="1:7" x14ac:dyDescent="0.25">
      <c r="A1375" t="s">
        <v>3625</v>
      </c>
      <c r="B1375" t="s">
        <v>3626</v>
      </c>
      <c r="C1375" s="32" t="s">
        <v>4066</v>
      </c>
      <c r="D1375" s="32" t="s">
        <v>10</v>
      </c>
      <c r="E1375" s="52">
        <v>40659</v>
      </c>
      <c r="F1375" s="55">
        <v>11256</v>
      </c>
      <c r="G1375">
        <f t="shared" si="21"/>
        <v>6033.2160000000003</v>
      </c>
    </row>
    <row r="1376" spans="1:7" x14ac:dyDescent="0.25">
      <c r="A1376" t="s">
        <v>3619</v>
      </c>
      <c r="B1376" t="s">
        <v>3620</v>
      </c>
      <c r="C1376" s="32" t="s">
        <v>3808</v>
      </c>
      <c r="D1376" s="32" t="s">
        <v>29</v>
      </c>
      <c r="E1376" s="52">
        <v>40660</v>
      </c>
      <c r="F1376" s="55">
        <v>23283.84</v>
      </c>
      <c r="G1376">
        <f t="shared" si="21"/>
        <v>12480.13824</v>
      </c>
    </row>
    <row r="1377" spans="1:7" x14ac:dyDescent="0.25">
      <c r="A1377" t="s">
        <v>3522</v>
      </c>
      <c r="B1377" t="s">
        <v>3523</v>
      </c>
      <c r="C1377" s="32" t="s">
        <v>3861</v>
      </c>
      <c r="D1377" s="32" t="s">
        <v>4</v>
      </c>
      <c r="E1377" s="52">
        <v>40661</v>
      </c>
      <c r="F1377" s="55">
        <v>34840</v>
      </c>
      <c r="G1377">
        <f t="shared" si="21"/>
        <v>18674.240000000002</v>
      </c>
    </row>
    <row r="1378" spans="1:7" x14ac:dyDescent="0.25">
      <c r="A1378" t="s">
        <v>3657</v>
      </c>
      <c r="B1378" t="s">
        <v>3658</v>
      </c>
      <c r="C1378" s="32" t="s">
        <v>4193</v>
      </c>
      <c r="D1378" s="32" t="s">
        <v>2</v>
      </c>
      <c r="E1378" s="52">
        <v>40665</v>
      </c>
      <c r="F1378" s="55">
        <v>34840</v>
      </c>
      <c r="G1378">
        <f t="shared" si="21"/>
        <v>18674.240000000002</v>
      </c>
    </row>
    <row r="1379" spans="1:7" x14ac:dyDescent="0.25">
      <c r="A1379" t="s">
        <v>3619</v>
      </c>
      <c r="B1379" t="s">
        <v>3620</v>
      </c>
      <c r="C1379" s="32" t="s">
        <v>3955</v>
      </c>
      <c r="D1379" s="32" t="s">
        <v>2</v>
      </c>
      <c r="E1379" s="52">
        <v>40665</v>
      </c>
      <c r="F1379" s="55">
        <v>26800</v>
      </c>
      <c r="G1379">
        <f t="shared" si="21"/>
        <v>14364.800000000001</v>
      </c>
    </row>
    <row r="1380" spans="1:7" x14ac:dyDescent="0.25">
      <c r="A1380" t="s">
        <v>3504</v>
      </c>
      <c r="B1380" t="s">
        <v>3505</v>
      </c>
      <c r="C1380" s="32" t="s">
        <v>4258</v>
      </c>
      <c r="D1380" s="32" t="s">
        <v>2</v>
      </c>
      <c r="E1380" s="52">
        <v>40667</v>
      </c>
      <c r="F1380" s="55">
        <v>17688</v>
      </c>
      <c r="G1380">
        <f t="shared" si="21"/>
        <v>9480.768</v>
      </c>
    </row>
    <row r="1381" spans="1:7" x14ac:dyDescent="0.25">
      <c r="A1381" t="s">
        <v>3556</v>
      </c>
      <c r="B1381" t="s">
        <v>3503</v>
      </c>
      <c r="C1381" s="32" t="s">
        <v>4282</v>
      </c>
      <c r="D1381" s="32" t="s">
        <v>15</v>
      </c>
      <c r="E1381" s="52">
        <v>40668</v>
      </c>
      <c r="F1381" s="55">
        <v>48454.400000000001</v>
      </c>
      <c r="G1381">
        <f t="shared" si="21"/>
        <v>25971.558400000002</v>
      </c>
    </row>
    <row r="1382" spans="1:7" x14ac:dyDescent="0.25">
      <c r="A1382" t="s">
        <v>3430</v>
      </c>
      <c r="B1382" t="s">
        <v>3431</v>
      </c>
      <c r="C1382" s="32" t="s">
        <v>4283</v>
      </c>
      <c r="D1382" s="32" t="s">
        <v>79</v>
      </c>
      <c r="E1382" s="52">
        <v>40672</v>
      </c>
      <c r="F1382" s="55">
        <v>39610.400000000001</v>
      </c>
      <c r="G1382">
        <f t="shared" si="21"/>
        <v>21231.174400000004</v>
      </c>
    </row>
    <row r="1383" spans="1:7" x14ac:dyDescent="0.25">
      <c r="A1383" t="s">
        <v>3629</v>
      </c>
      <c r="B1383" t="s">
        <v>3630</v>
      </c>
      <c r="C1383" s="32" t="s">
        <v>3876</v>
      </c>
      <c r="D1383" s="32" t="s">
        <v>2</v>
      </c>
      <c r="E1383" s="52">
        <v>40673</v>
      </c>
      <c r="F1383" s="55">
        <v>9648</v>
      </c>
      <c r="G1383">
        <f t="shared" si="21"/>
        <v>5171.3280000000004</v>
      </c>
    </row>
    <row r="1384" spans="1:7" x14ac:dyDescent="0.25">
      <c r="A1384" t="s">
        <v>3602</v>
      </c>
      <c r="B1384" t="s">
        <v>3603</v>
      </c>
      <c r="C1384" s="32" t="s">
        <v>3999</v>
      </c>
      <c r="D1384" s="32" t="s">
        <v>79</v>
      </c>
      <c r="E1384" s="52">
        <v>40673</v>
      </c>
      <c r="F1384" s="55">
        <v>26163.398160000001</v>
      </c>
      <c r="G1384">
        <f t="shared" si="21"/>
        <v>14023.581413760001</v>
      </c>
    </row>
    <row r="1385" spans="1:7" x14ac:dyDescent="0.25">
      <c r="A1385" t="s">
        <v>3430</v>
      </c>
      <c r="B1385" t="s">
        <v>3431</v>
      </c>
      <c r="C1385" s="32" t="s">
        <v>4010</v>
      </c>
      <c r="D1385" s="32" t="s">
        <v>15</v>
      </c>
      <c r="E1385" s="52">
        <v>40673</v>
      </c>
      <c r="F1385" s="55">
        <v>31088.000000000004</v>
      </c>
      <c r="G1385">
        <f t="shared" si="21"/>
        <v>16663.168000000001</v>
      </c>
    </row>
    <row r="1386" spans="1:7" x14ac:dyDescent="0.25">
      <c r="A1386" t="s">
        <v>3605</v>
      </c>
      <c r="B1386" t="s">
        <v>3288</v>
      </c>
      <c r="C1386" s="32" t="s">
        <v>4279</v>
      </c>
      <c r="D1386" s="32" t="s">
        <v>55</v>
      </c>
      <c r="E1386" s="52">
        <v>40674</v>
      </c>
      <c r="F1386" s="55">
        <v>16992.025440000001</v>
      </c>
      <c r="G1386">
        <f t="shared" si="21"/>
        <v>9107.7256358400009</v>
      </c>
    </row>
    <row r="1387" spans="1:7" x14ac:dyDescent="0.25">
      <c r="A1387" t="s">
        <v>3597</v>
      </c>
      <c r="B1387" t="s">
        <v>3479</v>
      </c>
      <c r="C1387" s="32" t="s">
        <v>3902</v>
      </c>
      <c r="D1387" s="32" t="s">
        <v>55</v>
      </c>
      <c r="E1387" s="52">
        <v>40674</v>
      </c>
      <c r="F1387" s="55">
        <v>9916</v>
      </c>
      <c r="G1387">
        <f t="shared" si="21"/>
        <v>5314.9760000000006</v>
      </c>
    </row>
    <row r="1388" spans="1:7" x14ac:dyDescent="0.25">
      <c r="A1388" t="s">
        <v>3625</v>
      </c>
      <c r="B1388" t="s">
        <v>3626</v>
      </c>
      <c r="C1388" s="32" t="s">
        <v>4163</v>
      </c>
      <c r="D1388" s="32" t="s">
        <v>2</v>
      </c>
      <c r="E1388" s="52">
        <v>40674</v>
      </c>
      <c r="F1388" s="55">
        <v>11363.2</v>
      </c>
      <c r="G1388">
        <f t="shared" si="21"/>
        <v>6090.6752000000006</v>
      </c>
    </row>
    <row r="1389" spans="1:7" x14ac:dyDescent="0.25">
      <c r="A1389" t="s">
        <v>3625</v>
      </c>
      <c r="B1389" t="s">
        <v>3626</v>
      </c>
      <c r="C1389" s="32" t="s">
        <v>3792</v>
      </c>
      <c r="D1389" s="32" t="s">
        <v>10</v>
      </c>
      <c r="E1389" s="52">
        <v>40675</v>
      </c>
      <c r="F1389" s="55">
        <v>16669.600000000002</v>
      </c>
      <c r="G1389">
        <f t="shared" si="21"/>
        <v>8934.9056000000019</v>
      </c>
    </row>
    <row r="1390" spans="1:7" x14ac:dyDescent="0.25">
      <c r="A1390" t="s">
        <v>3622</v>
      </c>
      <c r="B1390" t="s">
        <v>3615</v>
      </c>
      <c r="C1390" s="32" t="s">
        <v>3808</v>
      </c>
      <c r="D1390" s="32" t="s">
        <v>29</v>
      </c>
      <c r="E1390" s="52">
        <v>40675</v>
      </c>
      <c r="F1390" s="55">
        <v>9862.4000000000015</v>
      </c>
      <c r="G1390">
        <f t="shared" si="21"/>
        <v>5286.2464000000009</v>
      </c>
    </row>
    <row r="1391" spans="1:7" x14ac:dyDescent="0.25">
      <c r="A1391" t="s">
        <v>3659</v>
      </c>
      <c r="B1391" t="s">
        <v>3660</v>
      </c>
      <c r="C1391" s="32" t="s">
        <v>4139</v>
      </c>
      <c r="D1391" s="32" t="s">
        <v>1</v>
      </c>
      <c r="E1391" s="52">
        <v>40675</v>
      </c>
      <c r="F1391" s="55">
        <v>59045.760000000002</v>
      </c>
      <c r="G1391">
        <f t="shared" si="21"/>
        <v>31648.527360000004</v>
      </c>
    </row>
    <row r="1392" spans="1:7" x14ac:dyDescent="0.25">
      <c r="A1392" t="s">
        <v>3605</v>
      </c>
      <c r="B1392" t="s">
        <v>3288</v>
      </c>
      <c r="C1392" s="32" t="s">
        <v>4284</v>
      </c>
      <c r="D1392" s="32" t="s">
        <v>517</v>
      </c>
      <c r="E1392" s="52">
        <v>40676</v>
      </c>
      <c r="F1392" s="55">
        <v>19403.2</v>
      </c>
      <c r="G1392">
        <f t="shared" si="21"/>
        <v>10400.1152</v>
      </c>
    </row>
    <row r="1393" spans="1:7" x14ac:dyDescent="0.25">
      <c r="A1393" t="s">
        <v>3621</v>
      </c>
      <c r="B1393" t="s">
        <v>3575</v>
      </c>
      <c r="C1393" s="32" t="s">
        <v>3812</v>
      </c>
      <c r="D1393" s="32" t="s">
        <v>29</v>
      </c>
      <c r="E1393" s="52">
        <v>40676</v>
      </c>
      <c r="F1393" s="55">
        <v>6860.8</v>
      </c>
      <c r="G1393">
        <f t="shared" si="21"/>
        <v>3677.3888000000002</v>
      </c>
    </row>
    <row r="1394" spans="1:7" x14ac:dyDescent="0.25">
      <c r="A1394" t="s">
        <v>3602</v>
      </c>
      <c r="B1394" t="s">
        <v>3603</v>
      </c>
      <c r="C1394" s="32" t="s">
        <v>3977</v>
      </c>
      <c r="D1394" s="32" t="s">
        <v>2</v>
      </c>
      <c r="E1394" s="52">
        <v>40676</v>
      </c>
      <c r="F1394" s="55">
        <v>27336</v>
      </c>
      <c r="G1394">
        <f t="shared" si="21"/>
        <v>14652.096000000001</v>
      </c>
    </row>
    <row r="1395" spans="1:7" x14ac:dyDescent="0.25">
      <c r="A1395" t="s">
        <v>3556</v>
      </c>
      <c r="B1395" t="s">
        <v>3503</v>
      </c>
      <c r="C1395" s="32" t="s">
        <v>4285</v>
      </c>
      <c r="D1395" s="32" t="s">
        <v>15</v>
      </c>
      <c r="E1395" s="52">
        <v>40676</v>
      </c>
      <c r="F1395" s="55">
        <v>50384</v>
      </c>
      <c r="G1395">
        <f t="shared" si="21"/>
        <v>27005.824000000001</v>
      </c>
    </row>
    <row r="1396" spans="1:7" x14ac:dyDescent="0.25">
      <c r="A1396" t="s">
        <v>3661</v>
      </c>
      <c r="B1396" t="s">
        <v>3662</v>
      </c>
      <c r="C1396" s="32" t="s">
        <v>4181</v>
      </c>
      <c r="D1396" s="32" t="s">
        <v>15</v>
      </c>
      <c r="E1396" s="52">
        <v>40676</v>
      </c>
      <c r="F1396" s="55">
        <v>96480</v>
      </c>
      <c r="G1396">
        <f t="shared" si="21"/>
        <v>51713.280000000006</v>
      </c>
    </row>
    <row r="1397" spans="1:7" x14ac:dyDescent="0.25">
      <c r="A1397" t="s">
        <v>3605</v>
      </c>
      <c r="B1397" t="s">
        <v>3288</v>
      </c>
      <c r="C1397" s="32" t="s">
        <v>4286</v>
      </c>
      <c r="D1397" s="32" t="s">
        <v>4</v>
      </c>
      <c r="E1397" s="52">
        <v>40679</v>
      </c>
      <c r="F1397" s="55">
        <v>16281.000000000002</v>
      </c>
      <c r="G1397">
        <f t="shared" si="21"/>
        <v>8726.6160000000018</v>
      </c>
    </row>
    <row r="1398" spans="1:7" x14ac:dyDescent="0.25">
      <c r="A1398" t="s">
        <v>3561</v>
      </c>
      <c r="B1398" t="s">
        <v>3562</v>
      </c>
      <c r="C1398" s="32" t="s">
        <v>4287</v>
      </c>
      <c r="D1398" s="32" t="s">
        <v>2</v>
      </c>
      <c r="E1398" s="52">
        <v>40679</v>
      </c>
      <c r="F1398" s="55">
        <v>45024</v>
      </c>
      <c r="G1398">
        <f t="shared" si="21"/>
        <v>24132.864000000001</v>
      </c>
    </row>
    <row r="1399" spans="1:7" x14ac:dyDescent="0.25">
      <c r="A1399" t="s">
        <v>3512</v>
      </c>
      <c r="B1399" t="s">
        <v>3513</v>
      </c>
      <c r="C1399" s="32" t="s">
        <v>3812</v>
      </c>
      <c r="D1399" s="32" t="s">
        <v>29</v>
      </c>
      <c r="E1399" s="52">
        <v>40679</v>
      </c>
      <c r="F1399" s="55">
        <v>37520</v>
      </c>
      <c r="G1399">
        <f t="shared" si="21"/>
        <v>20110.72</v>
      </c>
    </row>
    <row r="1400" spans="1:7" x14ac:dyDescent="0.25">
      <c r="A1400" t="s">
        <v>3595</v>
      </c>
      <c r="B1400" t="s">
        <v>3596</v>
      </c>
      <c r="C1400" s="32" t="s">
        <v>3861</v>
      </c>
      <c r="D1400" s="32" t="s">
        <v>4</v>
      </c>
      <c r="E1400" s="52">
        <v>40680</v>
      </c>
      <c r="F1400" s="55">
        <v>14472</v>
      </c>
      <c r="G1400">
        <f t="shared" si="21"/>
        <v>7756.9920000000002</v>
      </c>
    </row>
    <row r="1401" spans="1:7" x14ac:dyDescent="0.25">
      <c r="A1401" t="s">
        <v>3442</v>
      </c>
      <c r="B1401" t="s">
        <v>3443</v>
      </c>
      <c r="C1401" s="32" t="s">
        <v>3861</v>
      </c>
      <c r="D1401" s="32" t="s">
        <v>4</v>
      </c>
      <c r="E1401" s="52">
        <v>40680</v>
      </c>
      <c r="F1401" s="55">
        <v>24156.984</v>
      </c>
      <c r="G1401">
        <f t="shared" si="21"/>
        <v>12948.143424000002</v>
      </c>
    </row>
    <row r="1402" spans="1:7" x14ac:dyDescent="0.25">
      <c r="A1402" t="s">
        <v>3598</v>
      </c>
      <c r="B1402" t="s">
        <v>3599</v>
      </c>
      <c r="C1402" s="32" t="s">
        <v>4288</v>
      </c>
      <c r="D1402" s="32" t="s">
        <v>79</v>
      </c>
      <c r="E1402" s="52">
        <v>40680</v>
      </c>
      <c r="F1402" s="55">
        <v>40200</v>
      </c>
      <c r="G1402">
        <f t="shared" si="21"/>
        <v>21547.200000000001</v>
      </c>
    </row>
    <row r="1403" spans="1:7" x14ac:dyDescent="0.25">
      <c r="A1403" t="s">
        <v>3619</v>
      </c>
      <c r="B1403" t="s">
        <v>3620</v>
      </c>
      <c r="C1403" s="32" t="s">
        <v>3898</v>
      </c>
      <c r="D1403" s="32" t="s">
        <v>4</v>
      </c>
      <c r="E1403" s="52">
        <v>40680</v>
      </c>
      <c r="F1403" s="55">
        <v>24089.984</v>
      </c>
      <c r="G1403">
        <f t="shared" si="21"/>
        <v>12912.231424000001</v>
      </c>
    </row>
    <row r="1404" spans="1:7" x14ac:dyDescent="0.25">
      <c r="A1404" t="s">
        <v>3597</v>
      </c>
      <c r="B1404" t="s">
        <v>3479</v>
      </c>
      <c r="C1404" s="32" t="s">
        <v>4289</v>
      </c>
      <c r="D1404" s="32" t="s">
        <v>2</v>
      </c>
      <c r="E1404" s="52">
        <v>40682</v>
      </c>
      <c r="F1404" s="55">
        <v>13400</v>
      </c>
      <c r="G1404">
        <f t="shared" si="21"/>
        <v>7182.4000000000005</v>
      </c>
    </row>
    <row r="1405" spans="1:7" x14ac:dyDescent="0.25">
      <c r="A1405" t="s">
        <v>3556</v>
      </c>
      <c r="B1405" t="s">
        <v>3503</v>
      </c>
      <c r="C1405" s="32" t="s">
        <v>4290</v>
      </c>
      <c r="D1405" s="32" t="s">
        <v>29</v>
      </c>
      <c r="E1405" s="52">
        <v>40682</v>
      </c>
      <c r="F1405" s="55">
        <v>53600</v>
      </c>
      <c r="G1405">
        <f t="shared" si="21"/>
        <v>28729.600000000002</v>
      </c>
    </row>
    <row r="1406" spans="1:7" x14ac:dyDescent="0.25">
      <c r="A1406" t="s">
        <v>3663</v>
      </c>
      <c r="B1406" t="s">
        <v>3664</v>
      </c>
      <c r="C1406" s="32" t="s">
        <v>3873</v>
      </c>
      <c r="D1406" s="32" t="s">
        <v>10</v>
      </c>
      <c r="E1406" s="52">
        <v>40683</v>
      </c>
      <c r="F1406" s="55">
        <v>114704</v>
      </c>
      <c r="G1406">
        <f t="shared" si="21"/>
        <v>61481.344000000005</v>
      </c>
    </row>
    <row r="1407" spans="1:7" x14ac:dyDescent="0.25">
      <c r="A1407" t="s">
        <v>3598</v>
      </c>
      <c r="B1407" t="s">
        <v>3599</v>
      </c>
      <c r="C1407" s="32" t="s">
        <v>4291</v>
      </c>
      <c r="D1407" s="32" t="s">
        <v>4</v>
      </c>
      <c r="E1407" s="52">
        <v>40683</v>
      </c>
      <c r="F1407" s="55">
        <v>43952</v>
      </c>
      <c r="G1407">
        <f t="shared" si="21"/>
        <v>23558.272000000001</v>
      </c>
    </row>
    <row r="1408" spans="1:7" x14ac:dyDescent="0.25">
      <c r="A1408" t="s">
        <v>3602</v>
      </c>
      <c r="B1408" t="s">
        <v>3603</v>
      </c>
      <c r="C1408" s="32" t="s">
        <v>4292</v>
      </c>
      <c r="D1408" s="32" t="s">
        <v>4</v>
      </c>
      <c r="E1408" s="52">
        <v>40683</v>
      </c>
      <c r="F1408" s="55">
        <v>29184.835520000001</v>
      </c>
      <c r="G1408">
        <f t="shared" si="21"/>
        <v>15643.071838720001</v>
      </c>
    </row>
    <row r="1409" spans="1:7" x14ac:dyDescent="0.25">
      <c r="A1409" t="s">
        <v>3605</v>
      </c>
      <c r="B1409" t="s">
        <v>3288</v>
      </c>
      <c r="C1409" s="32" t="s">
        <v>4195</v>
      </c>
      <c r="D1409" s="32" t="s">
        <v>55</v>
      </c>
      <c r="E1409" s="52">
        <v>40686</v>
      </c>
      <c r="F1409" s="55">
        <v>16992.025440000001</v>
      </c>
      <c r="G1409">
        <f t="shared" si="21"/>
        <v>9107.7256358400009</v>
      </c>
    </row>
    <row r="1410" spans="1:7" x14ac:dyDescent="0.25">
      <c r="A1410" t="s">
        <v>3622</v>
      </c>
      <c r="B1410" t="s">
        <v>3615</v>
      </c>
      <c r="C1410" s="32" t="s">
        <v>4195</v>
      </c>
      <c r="D1410" s="32" t="s">
        <v>55</v>
      </c>
      <c r="E1410" s="52">
        <v>40686</v>
      </c>
      <c r="F1410" s="55">
        <v>14724.054</v>
      </c>
      <c r="G1410">
        <f t="shared" si="21"/>
        <v>7892.0929440000009</v>
      </c>
    </row>
    <row r="1411" spans="1:7" x14ac:dyDescent="0.25">
      <c r="A1411" t="s">
        <v>3600</v>
      </c>
      <c r="B1411" t="s">
        <v>3601</v>
      </c>
      <c r="C1411" s="32" t="s">
        <v>3955</v>
      </c>
      <c r="D1411" s="32" t="s">
        <v>2</v>
      </c>
      <c r="E1411" s="52">
        <v>40686</v>
      </c>
      <c r="F1411" s="55">
        <v>111595.20000000001</v>
      </c>
      <c r="G1411">
        <f t="shared" ref="G1411:G1474" si="22">F1411*0.536</f>
        <v>59815.027200000011</v>
      </c>
    </row>
    <row r="1412" spans="1:7" x14ac:dyDescent="0.25">
      <c r="A1412" t="s">
        <v>3504</v>
      </c>
      <c r="B1412" t="s">
        <v>3505</v>
      </c>
      <c r="C1412" s="32" t="s">
        <v>3861</v>
      </c>
      <c r="D1412" s="32" t="s">
        <v>4</v>
      </c>
      <c r="E1412" s="52">
        <v>40686</v>
      </c>
      <c r="F1412" s="55">
        <v>19219.898720000001</v>
      </c>
      <c r="G1412">
        <f t="shared" si="22"/>
        <v>10301.86571392</v>
      </c>
    </row>
    <row r="1413" spans="1:7" x14ac:dyDescent="0.25">
      <c r="A1413" t="s">
        <v>3583</v>
      </c>
      <c r="B1413" t="s">
        <v>3584</v>
      </c>
      <c r="C1413" s="32" t="s">
        <v>4293</v>
      </c>
      <c r="D1413" s="32" t="s">
        <v>10</v>
      </c>
      <c r="E1413" s="52">
        <v>40687</v>
      </c>
      <c r="F1413" s="55">
        <v>46096</v>
      </c>
      <c r="G1413">
        <f t="shared" si="22"/>
        <v>24707.456000000002</v>
      </c>
    </row>
    <row r="1414" spans="1:7" x14ac:dyDescent="0.25">
      <c r="A1414" t="s">
        <v>3605</v>
      </c>
      <c r="B1414" t="s">
        <v>3288</v>
      </c>
      <c r="C1414" s="32" t="s">
        <v>4294</v>
      </c>
      <c r="D1414" s="32" t="s">
        <v>55</v>
      </c>
      <c r="E1414" s="52">
        <v>40688</v>
      </c>
      <c r="F1414" s="55">
        <v>17044.8</v>
      </c>
      <c r="G1414">
        <f t="shared" si="22"/>
        <v>9136.0128000000004</v>
      </c>
    </row>
    <row r="1415" spans="1:7" x14ac:dyDescent="0.25">
      <c r="A1415" t="s">
        <v>3597</v>
      </c>
      <c r="B1415" t="s">
        <v>3479</v>
      </c>
      <c r="C1415" s="32" t="s">
        <v>4279</v>
      </c>
      <c r="D1415" s="32" t="s">
        <v>55</v>
      </c>
      <c r="E1415" s="52">
        <v>40688</v>
      </c>
      <c r="F1415" s="55">
        <v>13683.98352</v>
      </c>
      <c r="G1415">
        <f t="shared" si="22"/>
        <v>7334.6151667200002</v>
      </c>
    </row>
    <row r="1416" spans="1:7" x14ac:dyDescent="0.25">
      <c r="A1416" t="s">
        <v>3561</v>
      </c>
      <c r="B1416" t="s">
        <v>3562</v>
      </c>
      <c r="C1416" s="32" t="s">
        <v>3984</v>
      </c>
      <c r="D1416" s="32" t="s">
        <v>10</v>
      </c>
      <c r="E1416" s="52">
        <v>40689</v>
      </c>
      <c r="F1416" s="55">
        <v>39664</v>
      </c>
      <c r="G1416">
        <f t="shared" si="22"/>
        <v>21259.904000000002</v>
      </c>
    </row>
    <row r="1417" spans="1:7" x14ac:dyDescent="0.25">
      <c r="A1417" t="s">
        <v>3512</v>
      </c>
      <c r="B1417" t="s">
        <v>3513</v>
      </c>
      <c r="C1417" s="32" t="s">
        <v>4066</v>
      </c>
      <c r="D1417" s="32" t="s">
        <v>10</v>
      </c>
      <c r="E1417" s="52">
        <v>40689</v>
      </c>
      <c r="F1417" s="55">
        <v>28944</v>
      </c>
      <c r="G1417">
        <f t="shared" si="22"/>
        <v>15513.984</v>
      </c>
    </row>
    <row r="1418" spans="1:7" x14ac:dyDescent="0.25">
      <c r="A1418" t="s">
        <v>3605</v>
      </c>
      <c r="B1418" t="s">
        <v>3288</v>
      </c>
      <c r="C1418" s="32" t="s">
        <v>4062</v>
      </c>
      <c r="D1418" s="32" t="s">
        <v>29</v>
      </c>
      <c r="E1418" s="52">
        <v>40689</v>
      </c>
      <c r="F1418" s="55">
        <v>18760</v>
      </c>
      <c r="G1418">
        <f t="shared" si="22"/>
        <v>10055.36</v>
      </c>
    </row>
    <row r="1419" spans="1:7" x14ac:dyDescent="0.25">
      <c r="A1419" t="s">
        <v>3619</v>
      </c>
      <c r="B1419" t="s">
        <v>3620</v>
      </c>
      <c r="C1419" s="32" t="s">
        <v>3808</v>
      </c>
      <c r="D1419" s="32" t="s">
        <v>29</v>
      </c>
      <c r="E1419" s="52">
        <v>40689</v>
      </c>
      <c r="F1419" s="55">
        <v>23283.84</v>
      </c>
      <c r="G1419">
        <f t="shared" si="22"/>
        <v>12480.13824</v>
      </c>
    </row>
    <row r="1420" spans="1:7" x14ac:dyDescent="0.25">
      <c r="A1420" t="s">
        <v>3605</v>
      </c>
      <c r="B1420" t="s">
        <v>3288</v>
      </c>
      <c r="C1420" s="32" t="s">
        <v>3902</v>
      </c>
      <c r="D1420" s="32" t="s">
        <v>55</v>
      </c>
      <c r="E1420" s="52">
        <v>40690</v>
      </c>
      <c r="F1420" s="55">
        <v>16294.400000000001</v>
      </c>
      <c r="G1420">
        <f t="shared" si="22"/>
        <v>8733.7984000000015</v>
      </c>
    </row>
    <row r="1421" spans="1:7" x14ac:dyDescent="0.25">
      <c r="A1421" t="s">
        <v>3665</v>
      </c>
      <c r="B1421" t="s">
        <v>3666</v>
      </c>
      <c r="C1421" s="32" t="s">
        <v>3923</v>
      </c>
      <c r="D1421" s="32" t="s">
        <v>79</v>
      </c>
      <c r="E1421" s="52">
        <v>40695</v>
      </c>
      <c r="F1421" s="55">
        <v>20433.863679999999</v>
      </c>
      <c r="G1421">
        <f t="shared" si="22"/>
        <v>10952.55093248</v>
      </c>
    </row>
    <row r="1422" spans="1:7" x14ac:dyDescent="0.25">
      <c r="A1422" t="s">
        <v>3665</v>
      </c>
      <c r="B1422" t="s">
        <v>3666</v>
      </c>
      <c r="C1422" s="32" t="s">
        <v>3923</v>
      </c>
      <c r="D1422" s="32" t="s">
        <v>79</v>
      </c>
      <c r="E1422" s="52">
        <v>40695</v>
      </c>
      <c r="F1422" s="55">
        <v>20433.863679999999</v>
      </c>
      <c r="G1422">
        <f t="shared" si="22"/>
        <v>10952.55093248</v>
      </c>
    </row>
    <row r="1423" spans="1:7" x14ac:dyDescent="0.25">
      <c r="A1423" t="s">
        <v>3598</v>
      </c>
      <c r="B1423" t="s">
        <v>3599</v>
      </c>
      <c r="C1423" s="32" t="s">
        <v>4295</v>
      </c>
      <c r="D1423" s="32" t="s">
        <v>15</v>
      </c>
      <c r="E1423" s="52">
        <v>40695</v>
      </c>
      <c r="F1423" s="55">
        <v>44488</v>
      </c>
      <c r="G1423">
        <f t="shared" si="22"/>
        <v>23845.568000000003</v>
      </c>
    </row>
    <row r="1424" spans="1:7" x14ac:dyDescent="0.25">
      <c r="A1424" t="s">
        <v>3528</v>
      </c>
      <c r="B1424" t="s">
        <v>3529</v>
      </c>
      <c r="C1424" s="32" t="s">
        <v>4001</v>
      </c>
      <c r="D1424" s="32" t="s">
        <v>128</v>
      </c>
      <c r="E1424" s="52">
        <v>40696</v>
      </c>
      <c r="F1424" s="55">
        <v>64320.000000000007</v>
      </c>
      <c r="G1424">
        <f t="shared" si="22"/>
        <v>34475.520000000004</v>
      </c>
    </row>
    <row r="1425" spans="1:7" x14ac:dyDescent="0.25">
      <c r="A1425" t="s">
        <v>3512</v>
      </c>
      <c r="B1425" t="s">
        <v>3513</v>
      </c>
      <c r="C1425" s="32" t="s">
        <v>3791</v>
      </c>
      <c r="D1425" s="32" t="s">
        <v>2</v>
      </c>
      <c r="E1425" s="52">
        <v>40696</v>
      </c>
      <c r="F1425" s="55">
        <v>27562.728000000003</v>
      </c>
      <c r="G1425">
        <f t="shared" si="22"/>
        <v>14773.622208000003</v>
      </c>
    </row>
    <row r="1426" spans="1:7" x14ac:dyDescent="0.25">
      <c r="A1426" t="s">
        <v>3512</v>
      </c>
      <c r="B1426" t="s">
        <v>3513</v>
      </c>
      <c r="C1426" s="32" t="s">
        <v>3791</v>
      </c>
      <c r="D1426" s="32" t="s">
        <v>2</v>
      </c>
      <c r="E1426" s="52">
        <v>40696</v>
      </c>
      <c r="F1426" s="55">
        <v>27562.728000000003</v>
      </c>
      <c r="G1426">
        <f t="shared" si="22"/>
        <v>14773.622208000003</v>
      </c>
    </row>
    <row r="1427" spans="1:7" x14ac:dyDescent="0.25">
      <c r="A1427" t="s">
        <v>3621</v>
      </c>
      <c r="B1427" t="s">
        <v>3575</v>
      </c>
      <c r="C1427" s="32" t="s">
        <v>3792</v>
      </c>
      <c r="D1427" s="32" t="s">
        <v>10</v>
      </c>
      <c r="E1427" s="52">
        <v>40697</v>
      </c>
      <c r="F1427" s="55">
        <v>8844</v>
      </c>
      <c r="G1427">
        <f t="shared" si="22"/>
        <v>4740.384</v>
      </c>
    </row>
    <row r="1428" spans="1:7" x14ac:dyDescent="0.25">
      <c r="A1428" t="s">
        <v>3600</v>
      </c>
      <c r="B1428" t="s">
        <v>3601</v>
      </c>
      <c r="C1428" s="32" t="s">
        <v>4296</v>
      </c>
      <c r="D1428" s="32" t="s">
        <v>29</v>
      </c>
      <c r="E1428" s="52">
        <v>40697</v>
      </c>
      <c r="F1428" s="55">
        <v>149483.96800000002</v>
      </c>
      <c r="G1428">
        <f t="shared" si="22"/>
        <v>80123.406848000013</v>
      </c>
    </row>
    <row r="1429" spans="1:7" x14ac:dyDescent="0.25">
      <c r="A1429" t="s">
        <v>3522</v>
      </c>
      <c r="B1429" t="s">
        <v>3523</v>
      </c>
      <c r="C1429" s="32" t="s">
        <v>3861</v>
      </c>
      <c r="D1429" s="32" t="s">
        <v>4</v>
      </c>
      <c r="E1429" s="52">
        <v>40697</v>
      </c>
      <c r="F1429" s="55">
        <v>32160.000000000004</v>
      </c>
      <c r="G1429">
        <f t="shared" si="22"/>
        <v>17237.760000000002</v>
      </c>
    </row>
    <row r="1430" spans="1:7" x14ac:dyDescent="0.25">
      <c r="A1430" t="s">
        <v>3512</v>
      </c>
      <c r="B1430" t="s">
        <v>3513</v>
      </c>
      <c r="C1430" s="32" t="s">
        <v>4279</v>
      </c>
      <c r="D1430" s="32" t="s">
        <v>55</v>
      </c>
      <c r="E1430" s="52">
        <v>40700</v>
      </c>
      <c r="F1430" s="55">
        <v>34797.452320000004</v>
      </c>
      <c r="G1430">
        <f t="shared" si="22"/>
        <v>18651.434443520004</v>
      </c>
    </row>
    <row r="1431" spans="1:7" x14ac:dyDescent="0.25">
      <c r="A1431" t="s">
        <v>3605</v>
      </c>
      <c r="B1431" t="s">
        <v>3288</v>
      </c>
      <c r="C1431" s="32" t="s">
        <v>3861</v>
      </c>
      <c r="D1431" s="32" t="s">
        <v>4</v>
      </c>
      <c r="E1431" s="52">
        <v>40701</v>
      </c>
      <c r="F1431" s="55">
        <v>15008</v>
      </c>
      <c r="G1431">
        <f t="shared" si="22"/>
        <v>8044.2880000000005</v>
      </c>
    </row>
    <row r="1432" spans="1:7" x14ac:dyDescent="0.25">
      <c r="A1432" t="s">
        <v>3504</v>
      </c>
      <c r="B1432" t="s">
        <v>3505</v>
      </c>
      <c r="C1432" s="32" t="s">
        <v>3861</v>
      </c>
      <c r="D1432" s="32" t="s">
        <v>4</v>
      </c>
      <c r="E1432" s="52">
        <v>40701</v>
      </c>
      <c r="F1432" s="55">
        <v>18642.616000000002</v>
      </c>
      <c r="G1432">
        <f t="shared" si="22"/>
        <v>9992.4421760000023</v>
      </c>
    </row>
    <row r="1433" spans="1:7" x14ac:dyDescent="0.25">
      <c r="A1433" t="s">
        <v>3528</v>
      </c>
      <c r="B1433" t="s">
        <v>3529</v>
      </c>
      <c r="C1433" s="32" t="s">
        <v>3802</v>
      </c>
      <c r="D1433" s="32" t="s">
        <v>15</v>
      </c>
      <c r="E1433" s="52">
        <v>40701</v>
      </c>
      <c r="F1433" s="55">
        <v>78923.320000000007</v>
      </c>
      <c r="G1433">
        <f t="shared" si="22"/>
        <v>42302.899520000006</v>
      </c>
    </row>
    <row r="1434" spans="1:7" x14ac:dyDescent="0.25">
      <c r="A1434" t="s">
        <v>3430</v>
      </c>
      <c r="B1434" t="s">
        <v>3431</v>
      </c>
      <c r="C1434" s="32" t="s">
        <v>4010</v>
      </c>
      <c r="D1434" s="32" t="s">
        <v>15</v>
      </c>
      <c r="E1434" s="52">
        <v>40701</v>
      </c>
      <c r="F1434" s="55">
        <v>26264</v>
      </c>
      <c r="G1434">
        <f t="shared" si="22"/>
        <v>14077.504000000001</v>
      </c>
    </row>
    <row r="1435" spans="1:7" x14ac:dyDescent="0.25">
      <c r="A1435" t="s">
        <v>3605</v>
      </c>
      <c r="B1435" t="s">
        <v>3288</v>
      </c>
      <c r="C1435" s="32" t="s">
        <v>4297</v>
      </c>
      <c r="D1435" s="32" t="s">
        <v>4</v>
      </c>
      <c r="E1435" s="52">
        <v>40702</v>
      </c>
      <c r="F1435" s="55">
        <v>10720</v>
      </c>
      <c r="G1435">
        <f t="shared" si="22"/>
        <v>5745.92</v>
      </c>
    </row>
    <row r="1436" spans="1:7" x14ac:dyDescent="0.25">
      <c r="A1436" t="s">
        <v>3600</v>
      </c>
      <c r="B1436" t="s">
        <v>3601</v>
      </c>
      <c r="C1436" s="32" t="s">
        <v>3955</v>
      </c>
      <c r="D1436" s="32" t="s">
        <v>2</v>
      </c>
      <c r="E1436" s="52">
        <v>40702</v>
      </c>
      <c r="F1436" s="55">
        <v>110684</v>
      </c>
      <c r="G1436">
        <f t="shared" si="22"/>
        <v>59326.624000000003</v>
      </c>
    </row>
    <row r="1437" spans="1:7" x14ac:dyDescent="0.25">
      <c r="A1437" t="s">
        <v>3486</v>
      </c>
      <c r="B1437" t="s">
        <v>3487</v>
      </c>
      <c r="C1437" s="32" t="s">
        <v>3861</v>
      </c>
      <c r="D1437" s="32" t="s">
        <v>4</v>
      </c>
      <c r="E1437" s="52">
        <v>40707</v>
      </c>
      <c r="F1437" s="55">
        <v>17152</v>
      </c>
      <c r="G1437">
        <f t="shared" si="22"/>
        <v>9193.4719999999998</v>
      </c>
    </row>
    <row r="1438" spans="1:7" x14ac:dyDescent="0.25">
      <c r="A1438" t="s">
        <v>3486</v>
      </c>
      <c r="B1438" t="s">
        <v>3487</v>
      </c>
      <c r="C1438" s="32" t="s">
        <v>3861</v>
      </c>
      <c r="D1438" s="32" t="s">
        <v>4</v>
      </c>
      <c r="E1438" s="52">
        <v>40707</v>
      </c>
      <c r="F1438" s="55">
        <v>17152</v>
      </c>
      <c r="G1438">
        <f t="shared" si="22"/>
        <v>9193.4719999999998</v>
      </c>
    </row>
    <row r="1439" spans="1:7" x14ac:dyDescent="0.25">
      <c r="A1439" t="s">
        <v>3556</v>
      </c>
      <c r="B1439" t="s">
        <v>3503</v>
      </c>
      <c r="C1439" s="32" t="s">
        <v>3955</v>
      </c>
      <c r="D1439" s="32" t="s">
        <v>2</v>
      </c>
      <c r="E1439" s="52">
        <v>40710</v>
      </c>
      <c r="F1439" s="55">
        <v>40736</v>
      </c>
      <c r="G1439">
        <f t="shared" si="22"/>
        <v>21834.496000000003</v>
      </c>
    </row>
    <row r="1440" spans="1:7" x14ac:dyDescent="0.25">
      <c r="A1440" t="s">
        <v>3605</v>
      </c>
      <c r="B1440" t="s">
        <v>3288</v>
      </c>
      <c r="C1440" s="32" t="s">
        <v>4298</v>
      </c>
      <c r="D1440" s="32" t="s">
        <v>108</v>
      </c>
      <c r="E1440" s="52">
        <v>40711</v>
      </c>
      <c r="F1440" s="55">
        <v>17152</v>
      </c>
      <c r="G1440">
        <f t="shared" si="22"/>
        <v>9193.4719999999998</v>
      </c>
    </row>
    <row r="1441" spans="1:7" x14ac:dyDescent="0.25">
      <c r="A1441" t="s">
        <v>3504</v>
      </c>
      <c r="B1441" t="s">
        <v>3505</v>
      </c>
      <c r="C1441" s="32" t="s">
        <v>3861</v>
      </c>
      <c r="D1441" s="32" t="s">
        <v>4</v>
      </c>
      <c r="E1441" s="52">
        <v>40711</v>
      </c>
      <c r="F1441" s="55">
        <v>18683.352000000003</v>
      </c>
      <c r="G1441">
        <f t="shared" si="22"/>
        <v>10014.276672000002</v>
      </c>
    </row>
    <row r="1442" spans="1:7" x14ac:dyDescent="0.25">
      <c r="A1442" t="s">
        <v>3504</v>
      </c>
      <c r="B1442" t="s">
        <v>3505</v>
      </c>
      <c r="C1442" s="32" t="s">
        <v>3791</v>
      </c>
      <c r="D1442" s="32" t="s">
        <v>2</v>
      </c>
      <c r="E1442" s="52">
        <v>40711</v>
      </c>
      <c r="F1442" s="55">
        <v>17128.952000000001</v>
      </c>
      <c r="G1442">
        <f t="shared" si="22"/>
        <v>9181.1182720000015</v>
      </c>
    </row>
    <row r="1443" spans="1:7" x14ac:dyDescent="0.25">
      <c r="A1443" t="s">
        <v>3598</v>
      </c>
      <c r="B1443" t="s">
        <v>3599</v>
      </c>
      <c r="C1443" s="32" t="s">
        <v>3861</v>
      </c>
      <c r="D1443" s="32" t="s">
        <v>4</v>
      </c>
      <c r="E1443" s="52">
        <v>40711</v>
      </c>
      <c r="F1443" s="55">
        <v>38002.400000000001</v>
      </c>
      <c r="G1443">
        <f t="shared" si="22"/>
        <v>20369.286400000001</v>
      </c>
    </row>
    <row r="1444" spans="1:7" x14ac:dyDescent="0.25">
      <c r="A1444" t="s">
        <v>3538</v>
      </c>
      <c r="B1444" t="s">
        <v>3539</v>
      </c>
      <c r="C1444" s="32" t="s">
        <v>4299</v>
      </c>
      <c r="D1444" s="32" t="s">
        <v>1</v>
      </c>
      <c r="E1444" s="52">
        <v>40714</v>
      </c>
      <c r="F1444" s="55">
        <v>60032</v>
      </c>
      <c r="G1444">
        <f t="shared" si="22"/>
        <v>32177.152000000002</v>
      </c>
    </row>
    <row r="1445" spans="1:7" x14ac:dyDescent="0.25">
      <c r="A1445" t="s">
        <v>3556</v>
      </c>
      <c r="B1445" t="s">
        <v>3503</v>
      </c>
      <c r="C1445" s="32" t="s">
        <v>3971</v>
      </c>
      <c r="D1445" s="32" t="s">
        <v>1</v>
      </c>
      <c r="E1445" s="52">
        <v>40715</v>
      </c>
      <c r="F1445" s="55">
        <v>53600</v>
      </c>
      <c r="G1445">
        <f t="shared" si="22"/>
        <v>28729.600000000002</v>
      </c>
    </row>
    <row r="1446" spans="1:7" x14ac:dyDescent="0.25">
      <c r="A1446" t="s">
        <v>3556</v>
      </c>
      <c r="B1446" t="s">
        <v>3503</v>
      </c>
      <c r="C1446" s="32" t="s">
        <v>3829</v>
      </c>
      <c r="D1446" s="32" t="s">
        <v>1</v>
      </c>
      <c r="E1446" s="52">
        <v>40716</v>
      </c>
      <c r="F1446" s="55">
        <v>58960</v>
      </c>
      <c r="G1446">
        <f t="shared" si="22"/>
        <v>31602.560000000001</v>
      </c>
    </row>
    <row r="1447" spans="1:7" x14ac:dyDescent="0.25">
      <c r="A1447" t="s">
        <v>3605</v>
      </c>
      <c r="B1447" t="s">
        <v>3288</v>
      </c>
      <c r="C1447" s="32" t="s">
        <v>4151</v>
      </c>
      <c r="D1447" s="32" t="s">
        <v>2</v>
      </c>
      <c r="E1447" s="52">
        <v>40716</v>
      </c>
      <c r="F1447" s="55">
        <v>13936</v>
      </c>
      <c r="G1447">
        <f t="shared" si="22"/>
        <v>7469.6960000000008</v>
      </c>
    </row>
    <row r="1448" spans="1:7" x14ac:dyDescent="0.25">
      <c r="A1448" t="s">
        <v>3459</v>
      </c>
      <c r="B1448" t="s">
        <v>3460</v>
      </c>
      <c r="C1448" s="32" t="s">
        <v>4300</v>
      </c>
      <c r="D1448" s="32" t="s">
        <v>4</v>
      </c>
      <c r="E1448" s="52">
        <v>40716</v>
      </c>
      <c r="F1448" s="55">
        <v>26800</v>
      </c>
      <c r="G1448">
        <f t="shared" si="22"/>
        <v>14364.800000000001</v>
      </c>
    </row>
    <row r="1449" spans="1:7" x14ac:dyDescent="0.25">
      <c r="A1449" t="s">
        <v>3512</v>
      </c>
      <c r="B1449" t="s">
        <v>3513</v>
      </c>
      <c r="C1449" s="32" t="s">
        <v>4151</v>
      </c>
      <c r="D1449" s="32" t="s">
        <v>2</v>
      </c>
      <c r="E1449" s="52">
        <v>40716</v>
      </c>
      <c r="F1449" s="55">
        <v>34572</v>
      </c>
      <c r="G1449">
        <f t="shared" si="22"/>
        <v>18530.592000000001</v>
      </c>
    </row>
    <row r="1450" spans="1:7" x14ac:dyDescent="0.25">
      <c r="A1450" t="s">
        <v>3665</v>
      </c>
      <c r="B1450" t="s">
        <v>3666</v>
      </c>
      <c r="C1450" s="32" t="s">
        <v>3923</v>
      </c>
      <c r="D1450" s="32" t="s">
        <v>79</v>
      </c>
      <c r="E1450" s="52">
        <v>40721</v>
      </c>
      <c r="F1450" s="55">
        <v>20433.863679999999</v>
      </c>
      <c r="G1450">
        <f t="shared" si="22"/>
        <v>10952.55093248</v>
      </c>
    </row>
    <row r="1451" spans="1:7" x14ac:dyDescent="0.25">
      <c r="A1451" t="s">
        <v>3665</v>
      </c>
      <c r="B1451" t="s">
        <v>3666</v>
      </c>
      <c r="C1451" s="32" t="s">
        <v>3923</v>
      </c>
      <c r="D1451" s="32" t="s">
        <v>79</v>
      </c>
      <c r="E1451" s="52">
        <v>40721</v>
      </c>
      <c r="F1451" s="55">
        <v>20433.863679999999</v>
      </c>
      <c r="G1451">
        <f t="shared" si="22"/>
        <v>10952.55093248</v>
      </c>
    </row>
    <row r="1452" spans="1:7" x14ac:dyDescent="0.25">
      <c r="A1452" t="s">
        <v>3665</v>
      </c>
      <c r="B1452" t="s">
        <v>3666</v>
      </c>
      <c r="C1452" s="32" t="s">
        <v>3923</v>
      </c>
      <c r="D1452" s="32" t="s">
        <v>79</v>
      </c>
      <c r="E1452" s="52">
        <v>40721</v>
      </c>
      <c r="F1452" s="55">
        <v>20433.863679999999</v>
      </c>
      <c r="G1452">
        <f t="shared" si="22"/>
        <v>10952.55093248</v>
      </c>
    </row>
    <row r="1453" spans="1:7" x14ac:dyDescent="0.25">
      <c r="A1453" t="s">
        <v>3600</v>
      </c>
      <c r="B1453" t="s">
        <v>3601</v>
      </c>
      <c r="C1453" s="32" t="s">
        <v>4301</v>
      </c>
      <c r="D1453" s="32" t="s">
        <v>15</v>
      </c>
      <c r="E1453" s="52">
        <v>40721</v>
      </c>
      <c r="F1453" s="55">
        <v>120600</v>
      </c>
      <c r="G1453">
        <f t="shared" si="22"/>
        <v>64641.600000000006</v>
      </c>
    </row>
    <row r="1454" spans="1:7" x14ac:dyDescent="0.25">
      <c r="A1454" t="s">
        <v>3512</v>
      </c>
      <c r="B1454" t="s">
        <v>3513</v>
      </c>
      <c r="C1454" s="32" t="s">
        <v>3861</v>
      </c>
      <c r="D1454" s="32" t="s">
        <v>4</v>
      </c>
      <c r="E1454" s="52">
        <v>40722</v>
      </c>
      <c r="F1454" s="55">
        <v>29998.864079999999</v>
      </c>
      <c r="G1454">
        <f t="shared" si="22"/>
        <v>16079.39114688</v>
      </c>
    </row>
    <row r="1455" spans="1:7" x14ac:dyDescent="0.25">
      <c r="A1455" t="s">
        <v>3598</v>
      </c>
      <c r="B1455" t="s">
        <v>3599</v>
      </c>
      <c r="C1455" s="32" t="s">
        <v>3861</v>
      </c>
      <c r="D1455" s="32" t="s">
        <v>4</v>
      </c>
      <c r="E1455" s="52">
        <v>40722</v>
      </c>
      <c r="F1455" s="55">
        <v>38002.400000000001</v>
      </c>
      <c r="G1455">
        <f t="shared" si="22"/>
        <v>20369.286400000001</v>
      </c>
    </row>
    <row r="1456" spans="1:7" x14ac:dyDescent="0.25">
      <c r="A1456" t="s">
        <v>3619</v>
      </c>
      <c r="B1456" t="s">
        <v>3620</v>
      </c>
      <c r="C1456" s="32" t="s">
        <v>3791</v>
      </c>
      <c r="D1456" s="32" t="s">
        <v>2</v>
      </c>
      <c r="E1456" s="52">
        <v>40722</v>
      </c>
      <c r="F1456" s="55">
        <v>21040.144</v>
      </c>
      <c r="G1456">
        <f t="shared" si="22"/>
        <v>11277.517184</v>
      </c>
    </row>
    <row r="1457" spans="1:7" x14ac:dyDescent="0.25">
      <c r="A1457" t="s">
        <v>3667</v>
      </c>
      <c r="B1457" t="s">
        <v>3668</v>
      </c>
      <c r="C1457" s="32" t="s">
        <v>4077</v>
      </c>
      <c r="D1457" s="32" t="s">
        <v>15</v>
      </c>
      <c r="E1457" s="52">
        <v>40722</v>
      </c>
      <c r="F1457" s="55">
        <v>83080</v>
      </c>
      <c r="G1457">
        <f t="shared" si="22"/>
        <v>44530.880000000005</v>
      </c>
    </row>
    <row r="1458" spans="1:7" x14ac:dyDescent="0.25">
      <c r="A1458" t="s">
        <v>3459</v>
      </c>
      <c r="B1458" t="s">
        <v>3460</v>
      </c>
      <c r="C1458" s="32" t="s">
        <v>4302</v>
      </c>
      <c r="D1458" s="32" t="s">
        <v>48</v>
      </c>
      <c r="E1458" s="52">
        <v>40724</v>
      </c>
      <c r="F1458" s="55">
        <v>24656</v>
      </c>
      <c r="G1458">
        <f t="shared" si="22"/>
        <v>13215.616</v>
      </c>
    </row>
    <row r="1459" spans="1:7" x14ac:dyDescent="0.25">
      <c r="A1459" t="s">
        <v>3518</v>
      </c>
      <c r="B1459" t="s">
        <v>3519</v>
      </c>
      <c r="C1459" s="32" t="s">
        <v>3818</v>
      </c>
      <c r="D1459" s="32" t="s">
        <v>4</v>
      </c>
      <c r="E1459" s="52">
        <v>40724</v>
      </c>
      <c r="F1459" s="55">
        <v>32160.000000000004</v>
      </c>
      <c r="G1459">
        <f t="shared" si="22"/>
        <v>17237.760000000002</v>
      </c>
    </row>
    <row r="1460" spans="1:7" x14ac:dyDescent="0.25">
      <c r="A1460" t="s">
        <v>3669</v>
      </c>
      <c r="B1460" t="s">
        <v>3670</v>
      </c>
      <c r="C1460" s="32" t="s">
        <v>4179</v>
      </c>
      <c r="D1460" s="32" t="s">
        <v>2</v>
      </c>
      <c r="E1460" s="52">
        <v>40725</v>
      </c>
      <c r="F1460" s="55">
        <v>76964.240000000005</v>
      </c>
      <c r="G1460">
        <f t="shared" si="22"/>
        <v>41252.832640000008</v>
      </c>
    </row>
    <row r="1461" spans="1:7" x14ac:dyDescent="0.25">
      <c r="A1461" t="s">
        <v>3593</v>
      </c>
      <c r="B1461" t="s">
        <v>3594</v>
      </c>
      <c r="C1461" s="32" t="s">
        <v>3999</v>
      </c>
      <c r="D1461" s="32" t="s">
        <v>79</v>
      </c>
      <c r="E1461" s="52">
        <v>40725</v>
      </c>
      <c r="F1461" s="55">
        <v>17782.871999999999</v>
      </c>
      <c r="G1461">
        <f t="shared" si="22"/>
        <v>9531.6193920000005</v>
      </c>
    </row>
    <row r="1462" spans="1:7" x14ac:dyDescent="0.25">
      <c r="A1462" t="s">
        <v>3605</v>
      </c>
      <c r="B1462" t="s">
        <v>3288</v>
      </c>
      <c r="C1462" s="32" t="s">
        <v>4111</v>
      </c>
      <c r="D1462" s="32" t="s">
        <v>2</v>
      </c>
      <c r="E1462" s="52">
        <v>40729</v>
      </c>
      <c r="F1462" s="55">
        <v>11063.04</v>
      </c>
      <c r="G1462">
        <f t="shared" si="22"/>
        <v>5929.7894400000005</v>
      </c>
    </row>
    <row r="1463" spans="1:7" x14ac:dyDescent="0.25">
      <c r="A1463" t="s">
        <v>3605</v>
      </c>
      <c r="B1463" t="s">
        <v>3288</v>
      </c>
      <c r="C1463" s="32" t="s">
        <v>4303</v>
      </c>
      <c r="D1463" s="32" t="s">
        <v>55</v>
      </c>
      <c r="E1463" s="52">
        <v>40730</v>
      </c>
      <c r="F1463" s="55">
        <v>14740</v>
      </c>
      <c r="G1463">
        <f t="shared" si="22"/>
        <v>7900.64</v>
      </c>
    </row>
    <row r="1464" spans="1:7" x14ac:dyDescent="0.25">
      <c r="A1464" t="s">
        <v>3605</v>
      </c>
      <c r="B1464" t="s">
        <v>3288</v>
      </c>
      <c r="C1464" s="32" t="s">
        <v>4304</v>
      </c>
      <c r="D1464" s="32" t="s">
        <v>55</v>
      </c>
      <c r="E1464" s="52">
        <v>40730</v>
      </c>
      <c r="F1464" s="55">
        <v>16992.025440000001</v>
      </c>
      <c r="G1464">
        <f t="shared" si="22"/>
        <v>9107.7256358400009</v>
      </c>
    </row>
    <row r="1465" spans="1:7" x14ac:dyDescent="0.25">
      <c r="A1465" t="s">
        <v>3621</v>
      </c>
      <c r="B1465" t="s">
        <v>3575</v>
      </c>
      <c r="C1465" s="32" t="s">
        <v>3791</v>
      </c>
      <c r="D1465" s="32" t="s">
        <v>2</v>
      </c>
      <c r="E1465" s="52">
        <v>40731</v>
      </c>
      <c r="F1465" s="55">
        <v>6753.6</v>
      </c>
      <c r="G1465">
        <f t="shared" si="22"/>
        <v>3619.9296000000004</v>
      </c>
    </row>
    <row r="1466" spans="1:7" x14ac:dyDescent="0.25">
      <c r="A1466" t="s">
        <v>3520</v>
      </c>
      <c r="B1466" t="s">
        <v>3521</v>
      </c>
      <c r="C1466" s="32" t="s">
        <v>4212</v>
      </c>
      <c r="D1466" s="32" t="s">
        <v>4</v>
      </c>
      <c r="E1466" s="52">
        <v>40731</v>
      </c>
      <c r="F1466" s="55">
        <v>28944</v>
      </c>
      <c r="G1466">
        <f t="shared" si="22"/>
        <v>15513.984</v>
      </c>
    </row>
    <row r="1467" spans="1:7" x14ac:dyDescent="0.25">
      <c r="A1467" t="s">
        <v>3520</v>
      </c>
      <c r="B1467" t="s">
        <v>3521</v>
      </c>
      <c r="C1467" s="32" t="s">
        <v>4076</v>
      </c>
      <c r="D1467" s="32" t="s">
        <v>4</v>
      </c>
      <c r="E1467" s="52">
        <v>40731</v>
      </c>
      <c r="F1467" s="55">
        <v>33232</v>
      </c>
      <c r="G1467">
        <f t="shared" si="22"/>
        <v>17812.352000000003</v>
      </c>
    </row>
    <row r="1468" spans="1:7" x14ac:dyDescent="0.25">
      <c r="A1468" t="s">
        <v>3504</v>
      </c>
      <c r="B1468" t="s">
        <v>3505</v>
      </c>
      <c r="C1468" s="32" t="s">
        <v>4212</v>
      </c>
      <c r="D1468" s="32" t="s">
        <v>4</v>
      </c>
      <c r="E1468" s="52">
        <v>40731</v>
      </c>
      <c r="F1468" s="55">
        <v>20904</v>
      </c>
      <c r="G1468">
        <f t="shared" si="22"/>
        <v>11204.544</v>
      </c>
    </row>
    <row r="1469" spans="1:7" x14ac:dyDescent="0.25">
      <c r="A1469" t="s">
        <v>3512</v>
      </c>
      <c r="B1469" t="s">
        <v>3513</v>
      </c>
      <c r="C1469" s="32" t="s">
        <v>3791</v>
      </c>
      <c r="D1469" s="32" t="s">
        <v>2</v>
      </c>
      <c r="E1469" s="52">
        <v>40731</v>
      </c>
      <c r="F1469" s="55">
        <v>27562.728000000003</v>
      </c>
      <c r="G1469">
        <f t="shared" si="22"/>
        <v>14773.622208000003</v>
      </c>
    </row>
    <row r="1470" spans="1:7" x14ac:dyDescent="0.25">
      <c r="A1470" t="s">
        <v>3528</v>
      </c>
      <c r="B1470" t="s">
        <v>3529</v>
      </c>
      <c r="C1470" s="32" t="s">
        <v>4305</v>
      </c>
      <c r="D1470" s="32" t="s">
        <v>15</v>
      </c>
      <c r="E1470" s="52">
        <v>40731</v>
      </c>
      <c r="F1470" s="55">
        <v>63248.000000000007</v>
      </c>
      <c r="G1470">
        <f t="shared" si="22"/>
        <v>33900.928000000007</v>
      </c>
    </row>
    <row r="1471" spans="1:7" x14ac:dyDescent="0.25">
      <c r="A1471" t="s">
        <v>3442</v>
      </c>
      <c r="B1471" t="s">
        <v>3443</v>
      </c>
      <c r="C1471" s="32" t="s">
        <v>4306</v>
      </c>
      <c r="D1471" s="32" t="s">
        <v>10</v>
      </c>
      <c r="E1471" s="52">
        <v>40735</v>
      </c>
      <c r="F1471" s="55">
        <v>20368</v>
      </c>
      <c r="G1471">
        <f t="shared" si="22"/>
        <v>10917.248000000001</v>
      </c>
    </row>
    <row r="1472" spans="1:7" x14ac:dyDescent="0.25">
      <c r="A1472" t="s">
        <v>3520</v>
      </c>
      <c r="B1472" t="s">
        <v>3521</v>
      </c>
      <c r="C1472" s="32" t="s">
        <v>3861</v>
      </c>
      <c r="D1472" s="32" t="s">
        <v>4</v>
      </c>
      <c r="E1472" s="52">
        <v>40736</v>
      </c>
      <c r="F1472" s="55">
        <v>26800</v>
      </c>
      <c r="G1472">
        <f t="shared" si="22"/>
        <v>14364.800000000001</v>
      </c>
    </row>
    <row r="1473" spans="1:7" x14ac:dyDescent="0.25">
      <c r="A1473" t="s">
        <v>3512</v>
      </c>
      <c r="B1473" t="s">
        <v>3513</v>
      </c>
      <c r="C1473" s="32" t="s">
        <v>3861</v>
      </c>
      <c r="D1473" s="32" t="s">
        <v>4</v>
      </c>
      <c r="E1473" s="52">
        <v>40736</v>
      </c>
      <c r="F1473" s="55">
        <v>29998.864079999999</v>
      </c>
      <c r="G1473">
        <f t="shared" si="22"/>
        <v>16079.39114688</v>
      </c>
    </row>
    <row r="1474" spans="1:7" x14ac:dyDescent="0.25">
      <c r="A1474" t="s">
        <v>3512</v>
      </c>
      <c r="B1474" t="s">
        <v>3513</v>
      </c>
      <c r="C1474" s="32" t="s">
        <v>4307</v>
      </c>
      <c r="D1474" s="32" t="s">
        <v>29</v>
      </c>
      <c r="E1474" s="52">
        <v>40736</v>
      </c>
      <c r="F1474" s="55">
        <v>35912</v>
      </c>
      <c r="G1474">
        <f t="shared" si="22"/>
        <v>19248.832000000002</v>
      </c>
    </row>
    <row r="1475" spans="1:7" x14ac:dyDescent="0.25">
      <c r="A1475" t="s">
        <v>3512</v>
      </c>
      <c r="B1475" t="s">
        <v>3513</v>
      </c>
      <c r="C1475" s="32" t="s">
        <v>4308</v>
      </c>
      <c r="D1475" s="32" t="s">
        <v>79</v>
      </c>
      <c r="E1475" s="52">
        <v>40736</v>
      </c>
      <c r="F1475" s="55">
        <v>42344</v>
      </c>
      <c r="G1475">
        <f t="shared" ref="G1475:G1538" si="23">F1475*0.536</f>
        <v>22696.384000000002</v>
      </c>
    </row>
    <row r="1476" spans="1:7" x14ac:dyDescent="0.25">
      <c r="A1476" t="s">
        <v>3625</v>
      </c>
      <c r="B1476" t="s">
        <v>3626</v>
      </c>
      <c r="C1476" s="32" t="s">
        <v>4308</v>
      </c>
      <c r="D1476" s="32" t="s">
        <v>79</v>
      </c>
      <c r="E1476" s="52">
        <v>40736</v>
      </c>
      <c r="F1476" s="55">
        <v>15544.000000000002</v>
      </c>
      <c r="G1476">
        <f t="shared" si="23"/>
        <v>8331.5840000000007</v>
      </c>
    </row>
    <row r="1477" spans="1:7" x14ac:dyDescent="0.25">
      <c r="A1477" t="s">
        <v>3442</v>
      </c>
      <c r="B1477" t="s">
        <v>3443</v>
      </c>
      <c r="C1477" s="32" t="s">
        <v>3810</v>
      </c>
      <c r="D1477" s="32" t="s">
        <v>1</v>
      </c>
      <c r="E1477" s="52">
        <v>40736</v>
      </c>
      <c r="F1477" s="55">
        <v>21440</v>
      </c>
      <c r="G1477">
        <f t="shared" si="23"/>
        <v>11491.84</v>
      </c>
    </row>
    <row r="1478" spans="1:7" x14ac:dyDescent="0.25">
      <c r="A1478" t="s">
        <v>3512</v>
      </c>
      <c r="B1478" t="s">
        <v>3513</v>
      </c>
      <c r="C1478" s="32" t="s">
        <v>4195</v>
      </c>
      <c r="D1478" s="32" t="s">
        <v>55</v>
      </c>
      <c r="E1478" s="52">
        <v>40737</v>
      </c>
      <c r="F1478" s="55">
        <v>39713.531760000005</v>
      </c>
      <c r="G1478">
        <f t="shared" si="23"/>
        <v>21286.453023360005</v>
      </c>
    </row>
    <row r="1479" spans="1:7" x14ac:dyDescent="0.25">
      <c r="A1479" t="s">
        <v>3597</v>
      </c>
      <c r="B1479" t="s">
        <v>3479</v>
      </c>
      <c r="C1479" s="32" t="s">
        <v>4288</v>
      </c>
      <c r="D1479" s="32" t="s">
        <v>79</v>
      </c>
      <c r="E1479" s="52">
        <v>40738</v>
      </c>
      <c r="F1479" s="55">
        <v>12649.6</v>
      </c>
      <c r="G1479">
        <f t="shared" si="23"/>
        <v>6780.1856000000007</v>
      </c>
    </row>
    <row r="1480" spans="1:7" x14ac:dyDescent="0.25">
      <c r="A1480" t="s">
        <v>3459</v>
      </c>
      <c r="B1480" t="s">
        <v>3460</v>
      </c>
      <c r="C1480" s="32" t="s">
        <v>3790</v>
      </c>
      <c r="D1480" s="32" t="s">
        <v>2</v>
      </c>
      <c r="E1480" s="52">
        <v>40738</v>
      </c>
      <c r="F1480" s="55">
        <v>19564</v>
      </c>
      <c r="G1480">
        <f t="shared" si="23"/>
        <v>10486.304</v>
      </c>
    </row>
    <row r="1481" spans="1:7" x14ac:dyDescent="0.25">
      <c r="A1481" t="s">
        <v>3430</v>
      </c>
      <c r="B1481" t="s">
        <v>3431</v>
      </c>
      <c r="C1481" s="32" t="s">
        <v>4309</v>
      </c>
      <c r="D1481" s="32" t="s">
        <v>2</v>
      </c>
      <c r="E1481" s="52">
        <v>40738</v>
      </c>
      <c r="F1481" s="55">
        <v>33500</v>
      </c>
      <c r="G1481">
        <f t="shared" si="23"/>
        <v>17956</v>
      </c>
    </row>
    <row r="1482" spans="1:7" x14ac:dyDescent="0.25">
      <c r="A1482" t="s">
        <v>3504</v>
      </c>
      <c r="B1482" t="s">
        <v>3505</v>
      </c>
      <c r="C1482" s="32" t="s">
        <v>3790</v>
      </c>
      <c r="D1482" s="32" t="s">
        <v>2</v>
      </c>
      <c r="E1482" s="52">
        <v>40738</v>
      </c>
      <c r="F1482" s="55">
        <v>19992.800000000003</v>
      </c>
      <c r="G1482">
        <f t="shared" si="23"/>
        <v>10716.140800000003</v>
      </c>
    </row>
    <row r="1483" spans="1:7" x14ac:dyDescent="0.25">
      <c r="A1483" t="s">
        <v>3430</v>
      </c>
      <c r="B1483" t="s">
        <v>3431</v>
      </c>
      <c r="C1483" s="32" t="s">
        <v>4114</v>
      </c>
      <c r="D1483" s="32" t="s">
        <v>10</v>
      </c>
      <c r="E1483" s="52">
        <v>40739</v>
      </c>
      <c r="F1483" s="55">
        <v>29480</v>
      </c>
      <c r="G1483">
        <f t="shared" si="23"/>
        <v>15801.28</v>
      </c>
    </row>
    <row r="1484" spans="1:7" x14ac:dyDescent="0.25">
      <c r="A1484" t="s">
        <v>3459</v>
      </c>
      <c r="B1484" t="s">
        <v>3460</v>
      </c>
      <c r="C1484" s="32" t="s">
        <v>3808</v>
      </c>
      <c r="D1484" s="32" t="s">
        <v>29</v>
      </c>
      <c r="E1484" s="52">
        <v>40739</v>
      </c>
      <c r="F1484" s="55">
        <v>20441.968000000001</v>
      </c>
      <c r="G1484">
        <f t="shared" si="23"/>
        <v>10956.894848000002</v>
      </c>
    </row>
    <row r="1485" spans="1:7" x14ac:dyDescent="0.25">
      <c r="A1485" t="s">
        <v>3622</v>
      </c>
      <c r="B1485" t="s">
        <v>3615</v>
      </c>
      <c r="C1485" s="32" t="s">
        <v>3861</v>
      </c>
      <c r="D1485" s="32" t="s">
        <v>4</v>
      </c>
      <c r="E1485" s="52">
        <v>40739</v>
      </c>
      <c r="F1485" s="55">
        <v>8844</v>
      </c>
      <c r="G1485">
        <f t="shared" si="23"/>
        <v>4740.384</v>
      </c>
    </row>
    <row r="1486" spans="1:7" x14ac:dyDescent="0.25">
      <c r="A1486" t="s">
        <v>3622</v>
      </c>
      <c r="B1486" t="s">
        <v>3615</v>
      </c>
      <c r="C1486" s="32" t="s">
        <v>3808</v>
      </c>
      <c r="D1486" s="32" t="s">
        <v>29</v>
      </c>
      <c r="E1486" s="52">
        <v>40739</v>
      </c>
      <c r="F1486" s="55">
        <v>10471.832</v>
      </c>
      <c r="G1486">
        <f t="shared" si="23"/>
        <v>5612.9019520000002</v>
      </c>
    </row>
    <row r="1487" spans="1:7" x14ac:dyDescent="0.25">
      <c r="A1487" t="s">
        <v>3602</v>
      </c>
      <c r="B1487" t="s">
        <v>3603</v>
      </c>
      <c r="C1487" s="32" t="s">
        <v>3808</v>
      </c>
      <c r="D1487" s="32" t="s">
        <v>29</v>
      </c>
      <c r="E1487" s="52">
        <v>40739</v>
      </c>
      <c r="F1487" s="55">
        <v>25192</v>
      </c>
      <c r="G1487">
        <f t="shared" si="23"/>
        <v>13502.912</v>
      </c>
    </row>
    <row r="1488" spans="1:7" x14ac:dyDescent="0.25">
      <c r="A1488" t="s">
        <v>3602</v>
      </c>
      <c r="B1488" t="s">
        <v>3603</v>
      </c>
      <c r="C1488" s="32" t="s">
        <v>3808</v>
      </c>
      <c r="D1488" s="32" t="s">
        <v>29</v>
      </c>
      <c r="E1488" s="52">
        <v>40739</v>
      </c>
      <c r="F1488" s="55">
        <v>25192</v>
      </c>
      <c r="G1488">
        <f t="shared" si="23"/>
        <v>13502.912</v>
      </c>
    </row>
    <row r="1489" spans="1:7" x14ac:dyDescent="0.25">
      <c r="A1489" t="s">
        <v>3512</v>
      </c>
      <c r="B1489" t="s">
        <v>3513</v>
      </c>
      <c r="C1489" s="32" t="s">
        <v>4195</v>
      </c>
      <c r="D1489" s="32" t="s">
        <v>55</v>
      </c>
      <c r="E1489" s="52">
        <v>40742</v>
      </c>
      <c r="F1489" s="55">
        <v>39664</v>
      </c>
      <c r="G1489">
        <f t="shared" si="23"/>
        <v>21259.904000000002</v>
      </c>
    </row>
    <row r="1490" spans="1:7" x14ac:dyDescent="0.25">
      <c r="A1490" t="s">
        <v>3512</v>
      </c>
      <c r="B1490" t="s">
        <v>3513</v>
      </c>
      <c r="C1490" s="32" t="s">
        <v>4066</v>
      </c>
      <c r="D1490" s="32" t="s">
        <v>10</v>
      </c>
      <c r="E1490" s="52">
        <v>40743</v>
      </c>
      <c r="F1490" s="55">
        <v>30552.000000000004</v>
      </c>
      <c r="G1490">
        <f t="shared" si="23"/>
        <v>16375.872000000003</v>
      </c>
    </row>
    <row r="1491" spans="1:7" x14ac:dyDescent="0.25">
      <c r="A1491" t="s">
        <v>3621</v>
      </c>
      <c r="B1491" t="s">
        <v>3575</v>
      </c>
      <c r="C1491" s="32" t="s">
        <v>3861</v>
      </c>
      <c r="D1491" s="32" t="s">
        <v>4</v>
      </c>
      <c r="E1491" s="52">
        <v>40743</v>
      </c>
      <c r="F1491" s="55">
        <v>7611.2000000000007</v>
      </c>
      <c r="G1491">
        <f t="shared" si="23"/>
        <v>4079.6032000000005</v>
      </c>
    </row>
    <row r="1492" spans="1:7" x14ac:dyDescent="0.25">
      <c r="A1492" t="s">
        <v>3561</v>
      </c>
      <c r="B1492" t="s">
        <v>3562</v>
      </c>
      <c r="C1492" s="32" t="s">
        <v>3826</v>
      </c>
      <c r="D1492" s="32" t="s">
        <v>750</v>
      </c>
      <c r="E1492" s="52">
        <v>40743</v>
      </c>
      <c r="F1492" s="55">
        <v>42880</v>
      </c>
      <c r="G1492">
        <f t="shared" si="23"/>
        <v>22983.68</v>
      </c>
    </row>
    <row r="1493" spans="1:7" x14ac:dyDescent="0.25">
      <c r="A1493" t="s">
        <v>3557</v>
      </c>
      <c r="B1493" t="s">
        <v>3558</v>
      </c>
      <c r="C1493" s="32" t="s">
        <v>4171</v>
      </c>
      <c r="D1493" s="32" t="s">
        <v>4</v>
      </c>
      <c r="E1493" s="52">
        <v>40743</v>
      </c>
      <c r="F1493" s="55">
        <v>53600</v>
      </c>
      <c r="G1493">
        <f t="shared" si="23"/>
        <v>28729.600000000002</v>
      </c>
    </row>
    <row r="1494" spans="1:7" x14ac:dyDescent="0.25">
      <c r="A1494" t="s">
        <v>3486</v>
      </c>
      <c r="B1494" t="s">
        <v>3487</v>
      </c>
      <c r="C1494" s="32" t="s">
        <v>3861</v>
      </c>
      <c r="D1494" s="32" t="s">
        <v>4</v>
      </c>
      <c r="E1494" s="52">
        <v>40743</v>
      </c>
      <c r="F1494" s="55">
        <v>17152</v>
      </c>
      <c r="G1494">
        <f t="shared" si="23"/>
        <v>9193.4719999999998</v>
      </c>
    </row>
    <row r="1495" spans="1:7" x14ac:dyDescent="0.25">
      <c r="A1495" t="s">
        <v>3504</v>
      </c>
      <c r="B1495" t="s">
        <v>3505</v>
      </c>
      <c r="C1495" s="32" t="s">
        <v>3861</v>
      </c>
      <c r="D1495" s="32" t="s">
        <v>4</v>
      </c>
      <c r="E1495" s="52">
        <v>40743</v>
      </c>
      <c r="F1495" s="55">
        <v>20260.800000000003</v>
      </c>
      <c r="G1495">
        <f t="shared" si="23"/>
        <v>10859.788800000002</v>
      </c>
    </row>
    <row r="1496" spans="1:7" x14ac:dyDescent="0.25">
      <c r="A1496" t="s">
        <v>3504</v>
      </c>
      <c r="B1496" t="s">
        <v>3505</v>
      </c>
      <c r="C1496" s="32" t="s">
        <v>3861</v>
      </c>
      <c r="D1496" s="32" t="s">
        <v>4</v>
      </c>
      <c r="E1496" s="52">
        <v>40743</v>
      </c>
      <c r="F1496" s="55">
        <v>21329.701920000003</v>
      </c>
      <c r="G1496">
        <f t="shared" si="23"/>
        <v>11432.720229120003</v>
      </c>
    </row>
    <row r="1497" spans="1:7" x14ac:dyDescent="0.25">
      <c r="A1497" t="s">
        <v>3605</v>
      </c>
      <c r="B1497" t="s">
        <v>3288</v>
      </c>
      <c r="C1497" s="32" t="s">
        <v>4310</v>
      </c>
      <c r="D1497" s="32" t="s">
        <v>67</v>
      </c>
      <c r="E1497" s="52">
        <v>40743</v>
      </c>
      <c r="F1497" s="55">
        <v>19296</v>
      </c>
      <c r="G1497">
        <f t="shared" si="23"/>
        <v>10342.656000000001</v>
      </c>
    </row>
    <row r="1498" spans="1:7" x14ac:dyDescent="0.25">
      <c r="A1498" t="s">
        <v>3619</v>
      </c>
      <c r="B1498" t="s">
        <v>3620</v>
      </c>
      <c r="C1498" s="32" t="s">
        <v>4310</v>
      </c>
      <c r="D1498" s="32" t="s">
        <v>67</v>
      </c>
      <c r="E1498" s="52">
        <v>40743</v>
      </c>
      <c r="F1498" s="55">
        <v>33500</v>
      </c>
      <c r="G1498">
        <f t="shared" si="23"/>
        <v>17956</v>
      </c>
    </row>
    <row r="1499" spans="1:7" x14ac:dyDescent="0.25">
      <c r="A1499" t="s">
        <v>3430</v>
      </c>
      <c r="B1499" t="s">
        <v>3431</v>
      </c>
      <c r="C1499" s="32" t="s">
        <v>4068</v>
      </c>
      <c r="D1499" s="32" t="s">
        <v>10</v>
      </c>
      <c r="E1499" s="52">
        <v>40744</v>
      </c>
      <c r="F1499" s="55">
        <v>37520</v>
      </c>
      <c r="G1499">
        <f t="shared" si="23"/>
        <v>20110.72</v>
      </c>
    </row>
    <row r="1500" spans="1:7" x14ac:dyDescent="0.25">
      <c r="A1500" t="s">
        <v>3622</v>
      </c>
      <c r="B1500" t="s">
        <v>3615</v>
      </c>
      <c r="C1500" s="32" t="s">
        <v>4311</v>
      </c>
      <c r="D1500" s="32" t="s">
        <v>4</v>
      </c>
      <c r="E1500" s="52">
        <v>40744</v>
      </c>
      <c r="F1500" s="55">
        <v>9648</v>
      </c>
      <c r="G1500">
        <f t="shared" si="23"/>
        <v>5171.3280000000004</v>
      </c>
    </row>
    <row r="1501" spans="1:7" x14ac:dyDescent="0.25">
      <c r="A1501" t="s">
        <v>3512</v>
      </c>
      <c r="B1501" t="s">
        <v>3513</v>
      </c>
      <c r="C1501" s="32" t="s">
        <v>4312</v>
      </c>
      <c r="D1501" s="32" t="s">
        <v>29</v>
      </c>
      <c r="E1501" s="52">
        <v>40744</v>
      </c>
      <c r="F1501" s="55">
        <v>35912</v>
      </c>
      <c r="G1501">
        <f t="shared" si="23"/>
        <v>19248.832000000002</v>
      </c>
    </row>
    <row r="1502" spans="1:7" x14ac:dyDescent="0.25">
      <c r="A1502" t="s">
        <v>3619</v>
      </c>
      <c r="B1502" t="s">
        <v>3620</v>
      </c>
      <c r="C1502" s="32" t="s">
        <v>4163</v>
      </c>
      <c r="D1502" s="32" t="s">
        <v>2</v>
      </c>
      <c r="E1502" s="52">
        <v>40746</v>
      </c>
      <c r="F1502" s="55">
        <v>22133.669760000004</v>
      </c>
      <c r="G1502">
        <f t="shared" si="23"/>
        <v>11863.646991360003</v>
      </c>
    </row>
    <row r="1503" spans="1:7" x14ac:dyDescent="0.25">
      <c r="A1503" t="s">
        <v>3388</v>
      </c>
      <c r="B1503" t="s">
        <v>3389</v>
      </c>
      <c r="C1503" s="32" t="s">
        <v>4313</v>
      </c>
      <c r="D1503" s="32" t="s">
        <v>10</v>
      </c>
      <c r="E1503" s="52">
        <v>40749</v>
      </c>
      <c r="F1503" s="55">
        <v>16616</v>
      </c>
      <c r="G1503">
        <f t="shared" si="23"/>
        <v>8906.1760000000013</v>
      </c>
    </row>
    <row r="1504" spans="1:7" x14ac:dyDescent="0.25">
      <c r="A1504" t="s">
        <v>3598</v>
      </c>
      <c r="B1504" t="s">
        <v>3599</v>
      </c>
      <c r="C1504" s="32" t="s">
        <v>3791</v>
      </c>
      <c r="D1504" s="32" t="s">
        <v>2</v>
      </c>
      <c r="E1504" s="52">
        <v>40749</v>
      </c>
      <c r="F1504" s="55">
        <v>34916.112000000001</v>
      </c>
      <c r="G1504">
        <f t="shared" si="23"/>
        <v>18715.036032</v>
      </c>
    </row>
    <row r="1505" spans="1:7" x14ac:dyDescent="0.25">
      <c r="A1505" t="s">
        <v>3430</v>
      </c>
      <c r="B1505" t="s">
        <v>3431</v>
      </c>
      <c r="C1505" s="32" t="s">
        <v>4164</v>
      </c>
      <c r="D1505" s="32" t="s">
        <v>1</v>
      </c>
      <c r="E1505" s="52">
        <v>40750</v>
      </c>
      <c r="F1505" s="55">
        <v>39128</v>
      </c>
      <c r="G1505">
        <f t="shared" si="23"/>
        <v>20972.608</v>
      </c>
    </row>
    <row r="1506" spans="1:7" x14ac:dyDescent="0.25">
      <c r="A1506" t="s">
        <v>3512</v>
      </c>
      <c r="B1506" t="s">
        <v>3513</v>
      </c>
      <c r="C1506" s="32" t="s">
        <v>3808</v>
      </c>
      <c r="D1506" s="32" t="s">
        <v>29</v>
      </c>
      <c r="E1506" s="52">
        <v>40750</v>
      </c>
      <c r="F1506" s="55">
        <v>32526.088000000003</v>
      </c>
      <c r="G1506">
        <f t="shared" si="23"/>
        <v>17433.983168000002</v>
      </c>
    </row>
    <row r="1507" spans="1:7" x14ac:dyDescent="0.25">
      <c r="A1507" t="s">
        <v>3619</v>
      </c>
      <c r="B1507" t="s">
        <v>3620</v>
      </c>
      <c r="C1507" s="32" t="s">
        <v>4258</v>
      </c>
      <c r="D1507" s="32" t="s">
        <v>2</v>
      </c>
      <c r="E1507" s="52">
        <v>40750</v>
      </c>
      <c r="F1507" s="55">
        <v>21440</v>
      </c>
      <c r="G1507">
        <f t="shared" si="23"/>
        <v>11491.84</v>
      </c>
    </row>
    <row r="1508" spans="1:7" x14ac:dyDescent="0.25">
      <c r="A1508" t="s">
        <v>3512</v>
      </c>
      <c r="B1508" t="s">
        <v>3513</v>
      </c>
      <c r="C1508" s="32" t="s">
        <v>4314</v>
      </c>
      <c r="D1508" s="32" t="s">
        <v>10</v>
      </c>
      <c r="E1508" s="52">
        <v>40752</v>
      </c>
      <c r="F1508" s="55">
        <v>32696.000000000004</v>
      </c>
      <c r="G1508">
        <f t="shared" si="23"/>
        <v>17525.056000000004</v>
      </c>
    </row>
    <row r="1509" spans="1:7" x14ac:dyDescent="0.25">
      <c r="A1509" t="s">
        <v>3561</v>
      </c>
      <c r="B1509" t="s">
        <v>3562</v>
      </c>
      <c r="C1509" s="32" t="s">
        <v>4315</v>
      </c>
      <c r="D1509" s="32" t="s">
        <v>2</v>
      </c>
      <c r="E1509" s="52">
        <v>40752</v>
      </c>
      <c r="F1509" s="55">
        <v>56387.200000000004</v>
      </c>
      <c r="G1509">
        <f t="shared" si="23"/>
        <v>30223.539200000003</v>
      </c>
    </row>
    <row r="1510" spans="1:7" x14ac:dyDescent="0.25">
      <c r="A1510" t="s">
        <v>3512</v>
      </c>
      <c r="B1510" t="s">
        <v>3513</v>
      </c>
      <c r="C1510" s="32" t="s">
        <v>4316</v>
      </c>
      <c r="D1510" s="32" t="s">
        <v>10</v>
      </c>
      <c r="E1510" s="52">
        <v>40753</v>
      </c>
      <c r="F1510" s="55">
        <v>42880</v>
      </c>
      <c r="G1510">
        <f t="shared" si="23"/>
        <v>22983.68</v>
      </c>
    </row>
    <row r="1511" spans="1:7" x14ac:dyDescent="0.25">
      <c r="A1511" t="s">
        <v>3605</v>
      </c>
      <c r="B1511" t="s">
        <v>3288</v>
      </c>
      <c r="C1511" s="32" t="s">
        <v>3861</v>
      </c>
      <c r="D1511" s="32" t="s">
        <v>4</v>
      </c>
      <c r="E1511" s="52">
        <v>40753</v>
      </c>
      <c r="F1511" s="55">
        <v>15102.100160000002</v>
      </c>
      <c r="G1511">
        <f t="shared" si="23"/>
        <v>8094.7256857600014</v>
      </c>
    </row>
    <row r="1512" spans="1:7" x14ac:dyDescent="0.25">
      <c r="A1512" t="s">
        <v>3512</v>
      </c>
      <c r="B1512" t="s">
        <v>3513</v>
      </c>
      <c r="C1512" s="32" t="s">
        <v>3861</v>
      </c>
      <c r="D1512" s="32" t="s">
        <v>4</v>
      </c>
      <c r="E1512" s="52">
        <v>40753</v>
      </c>
      <c r="F1512" s="55">
        <v>29998.848000000002</v>
      </c>
      <c r="G1512">
        <f t="shared" si="23"/>
        <v>16079.382528000002</v>
      </c>
    </row>
    <row r="1513" spans="1:7" x14ac:dyDescent="0.25">
      <c r="A1513" t="s">
        <v>3597</v>
      </c>
      <c r="B1513" t="s">
        <v>3479</v>
      </c>
      <c r="C1513" s="32" t="s">
        <v>4196</v>
      </c>
      <c r="D1513" s="32" t="s">
        <v>314</v>
      </c>
      <c r="E1513" s="52">
        <v>40756</v>
      </c>
      <c r="F1513" s="55">
        <v>11792</v>
      </c>
      <c r="G1513">
        <f t="shared" si="23"/>
        <v>6320.5120000000006</v>
      </c>
    </row>
    <row r="1514" spans="1:7" x14ac:dyDescent="0.25">
      <c r="A1514" t="s">
        <v>3625</v>
      </c>
      <c r="B1514" t="s">
        <v>3626</v>
      </c>
      <c r="C1514" s="32" t="s">
        <v>3909</v>
      </c>
      <c r="D1514" s="32" t="s">
        <v>29</v>
      </c>
      <c r="E1514" s="52">
        <v>40756</v>
      </c>
      <c r="F1514" s="55">
        <v>13400</v>
      </c>
      <c r="G1514">
        <f t="shared" si="23"/>
        <v>7182.4000000000005</v>
      </c>
    </row>
    <row r="1515" spans="1:7" x14ac:dyDescent="0.25">
      <c r="A1515" t="s">
        <v>3602</v>
      </c>
      <c r="B1515" t="s">
        <v>3603</v>
      </c>
      <c r="C1515" s="32" t="s">
        <v>4111</v>
      </c>
      <c r="D1515" s="32" t="s">
        <v>2</v>
      </c>
      <c r="E1515" s="52">
        <v>40757</v>
      </c>
      <c r="F1515" s="55">
        <v>16568.510400000003</v>
      </c>
      <c r="G1515">
        <f t="shared" si="23"/>
        <v>8880.7215744000023</v>
      </c>
    </row>
    <row r="1516" spans="1:7" x14ac:dyDescent="0.25">
      <c r="A1516" t="s">
        <v>3602</v>
      </c>
      <c r="B1516" t="s">
        <v>3603</v>
      </c>
      <c r="C1516" s="32" t="s">
        <v>4111</v>
      </c>
      <c r="D1516" s="32" t="s">
        <v>2</v>
      </c>
      <c r="E1516" s="52">
        <v>40757</v>
      </c>
      <c r="F1516" s="55">
        <v>16568.510400000003</v>
      </c>
      <c r="G1516">
        <f t="shared" si="23"/>
        <v>8880.7215744000023</v>
      </c>
    </row>
    <row r="1517" spans="1:7" x14ac:dyDescent="0.25">
      <c r="A1517" t="s">
        <v>3593</v>
      </c>
      <c r="B1517" t="s">
        <v>3594</v>
      </c>
      <c r="C1517" s="32" t="s">
        <v>4111</v>
      </c>
      <c r="D1517" s="32" t="s">
        <v>2</v>
      </c>
      <c r="E1517" s="52">
        <v>40757</v>
      </c>
      <c r="F1517" s="55">
        <v>12389.800800000001</v>
      </c>
      <c r="G1517">
        <f t="shared" si="23"/>
        <v>6640.9332288000005</v>
      </c>
    </row>
    <row r="1518" spans="1:7" x14ac:dyDescent="0.25">
      <c r="A1518" t="s">
        <v>3593</v>
      </c>
      <c r="B1518" t="s">
        <v>3594</v>
      </c>
      <c r="C1518" s="32" t="s">
        <v>4111</v>
      </c>
      <c r="D1518" s="32" t="s">
        <v>2</v>
      </c>
      <c r="E1518" s="52">
        <v>40757</v>
      </c>
      <c r="F1518" s="55">
        <v>12389.800800000001</v>
      </c>
      <c r="G1518">
        <f t="shared" si="23"/>
        <v>6640.9332288000005</v>
      </c>
    </row>
    <row r="1519" spans="1:7" x14ac:dyDescent="0.25">
      <c r="A1519" t="s">
        <v>3593</v>
      </c>
      <c r="B1519" t="s">
        <v>3594</v>
      </c>
      <c r="C1519" s="32" t="s">
        <v>4111</v>
      </c>
      <c r="D1519" s="32" t="s">
        <v>2</v>
      </c>
      <c r="E1519" s="52">
        <v>40757</v>
      </c>
      <c r="F1519" s="55">
        <v>12389.800800000001</v>
      </c>
      <c r="G1519">
        <f t="shared" si="23"/>
        <v>6640.9332288000005</v>
      </c>
    </row>
    <row r="1520" spans="1:7" x14ac:dyDescent="0.25">
      <c r="A1520" t="s">
        <v>3593</v>
      </c>
      <c r="B1520" t="s">
        <v>3594</v>
      </c>
      <c r="C1520" s="32" t="s">
        <v>4111</v>
      </c>
      <c r="D1520" s="32" t="s">
        <v>2</v>
      </c>
      <c r="E1520" s="52">
        <v>40757</v>
      </c>
      <c r="F1520" s="55">
        <v>12389.800800000001</v>
      </c>
      <c r="G1520">
        <f t="shared" si="23"/>
        <v>6640.9332288000005</v>
      </c>
    </row>
    <row r="1521" spans="1:7" x14ac:dyDescent="0.25">
      <c r="A1521" t="s">
        <v>3430</v>
      </c>
      <c r="B1521" t="s">
        <v>3431</v>
      </c>
      <c r="C1521" s="32" t="s">
        <v>4317</v>
      </c>
      <c r="D1521" s="32" t="s">
        <v>2</v>
      </c>
      <c r="E1521" s="52">
        <v>40758</v>
      </c>
      <c r="F1521" s="55">
        <v>33500</v>
      </c>
      <c r="G1521">
        <f t="shared" si="23"/>
        <v>17956</v>
      </c>
    </row>
    <row r="1522" spans="1:7" x14ac:dyDescent="0.25">
      <c r="A1522" t="s">
        <v>3625</v>
      </c>
      <c r="B1522" t="s">
        <v>3626</v>
      </c>
      <c r="C1522" s="32" t="s">
        <v>3938</v>
      </c>
      <c r="D1522" s="32" t="s">
        <v>29</v>
      </c>
      <c r="E1522" s="52">
        <v>40758</v>
      </c>
      <c r="F1522" s="55">
        <v>12328</v>
      </c>
      <c r="G1522">
        <f t="shared" si="23"/>
        <v>6607.808</v>
      </c>
    </row>
    <row r="1523" spans="1:7" x14ac:dyDescent="0.25">
      <c r="A1523" t="s">
        <v>3625</v>
      </c>
      <c r="B1523" t="s">
        <v>3626</v>
      </c>
      <c r="C1523" s="32" t="s">
        <v>4005</v>
      </c>
      <c r="D1523" s="32" t="s">
        <v>2</v>
      </c>
      <c r="E1523" s="52">
        <v>40758</v>
      </c>
      <c r="F1523" s="55">
        <v>15168.800000000001</v>
      </c>
      <c r="G1523">
        <f t="shared" si="23"/>
        <v>8130.4768000000013</v>
      </c>
    </row>
    <row r="1524" spans="1:7" x14ac:dyDescent="0.25">
      <c r="A1524" t="s">
        <v>3556</v>
      </c>
      <c r="B1524" t="s">
        <v>3503</v>
      </c>
      <c r="C1524" s="32" t="s">
        <v>3898</v>
      </c>
      <c r="D1524" s="32" t="s">
        <v>4</v>
      </c>
      <c r="E1524" s="52">
        <v>40759</v>
      </c>
      <c r="F1524" s="55">
        <v>47168</v>
      </c>
      <c r="G1524">
        <f t="shared" si="23"/>
        <v>25282.048000000003</v>
      </c>
    </row>
    <row r="1525" spans="1:7" x14ac:dyDescent="0.25">
      <c r="A1525" t="s">
        <v>3600</v>
      </c>
      <c r="B1525" t="s">
        <v>3601</v>
      </c>
      <c r="C1525" s="32" t="s">
        <v>3898</v>
      </c>
      <c r="D1525" s="32" t="s">
        <v>4</v>
      </c>
      <c r="E1525" s="52">
        <v>40759</v>
      </c>
      <c r="F1525" s="55">
        <v>134000</v>
      </c>
      <c r="G1525">
        <f t="shared" si="23"/>
        <v>71824</v>
      </c>
    </row>
    <row r="1526" spans="1:7" x14ac:dyDescent="0.25">
      <c r="A1526" t="s">
        <v>3602</v>
      </c>
      <c r="B1526" t="s">
        <v>3603</v>
      </c>
      <c r="C1526" s="32" t="s">
        <v>3977</v>
      </c>
      <c r="D1526" s="32" t="s">
        <v>2</v>
      </c>
      <c r="E1526" s="52">
        <v>40759</v>
      </c>
      <c r="F1526" s="55">
        <v>27336</v>
      </c>
      <c r="G1526">
        <f t="shared" si="23"/>
        <v>14652.096000000001</v>
      </c>
    </row>
    <row r="1527" spans="1:7" x14ac:dyDescent="0.25">
      <c r="A1527" t="s">
        <v>3512</v>
      </c>
      <c r="B1527" t="s">
        <v>3513</v>
      </c>
      <c r="C1527" s="32" t="s">
        <v>3808</v>
      </c>
      <c r="D1527" s="32" t="s">
        <v>29</v>
      </c>
      <c r="E1527" s="52">
        <v>40760</v>
      </c>
      <c r="F1527" s="55">
        <v>32526.088000000003</v>
      </c>
      <c r="G1527">
        <f t="shared" si="23"/>
        <v>17433.983168000002</v>
      </c>
    </row>
    <row r="1528" spans="1:7" x14ac:dyDescent="0.25">
      <c r="A1528" t="s">
        <v>3625</v>
      </c>
      <c r="B1528" t="s">
        <v>3626</v>
      </c>
      <c r="C1528" s="32" t="s">
        <v>3909</v>
      </c>
      <c r="D1528" s="32" t="s">
        <v>29</v>
      </c>
      <c r="E1528" s="52">
        <v>40760</v>
      </c>
      <c r="F1528" s="55">
        <v>13400</v>
      </c>
      <c r="G1528">
        <f t="shared" si="23"/>
        <v>7182.4000000000005</v>
      </c>
    </row>
    <row r="1529" spans="1:7" x14ac:dyDescent="0.25">
      <c r="A1529" t="s">
        <v>3671</v>
      </c>
      <c r="B1529" t="s">
        <v>3672</v>
      </c>
      <c r="C1529" s="32" t="s">
        <v>4276</v>
      </c>
      <c r="D1529" s="32" t="s">
        <v>1</v>
      </c>
      <c r="E1529" s="52">
        <v>40764</v>
      </c>
      <c r="F1529" s="55">
        <v>37520</v>
      </c>
      <c r="G1529">
        <f t="shared" si="23"/>
        <v>20110.72</v>
      </c>
    </row>
    <row r="1530" spans="1:7" x14ac:dyDescent="0.25">
      <c r="A1530" t="s">
        <v>3430</v>
      </c>
      <c r="B1530" t="s">
        <v>3431</v>
      </c>
      <c r="C1530" s="32" t="s">
        <v>4031</v>
      </c>
      <c r="D1530" s="32" t="s">
        <v>10</v>
      </c>
      <c r="E1530" s="52">
        <v>40764</v>
      </c>
      <c r="F1530" s="55">
        <v>29617.752</v>
      </c>
      <c r="G1530">
        <f t="shared" si="23"/>
        <v>15875.115072000001</v>
      </c>
    </row>
    <row r="1531" spans="1:7" x14ac:dyDescent="0.25">
      <c r="A1531" t="s">
        <v>3561</v>
      </c>
      <c r="B1531" t="s">
        <v>3562</v>
      </c>
      <c r="C1531" s="32" t="s">
        <v>4077</v>
      </c>
      <c r="D1531" s="32" t="s">
        <v>15</v>
      </c>
      <c r="E1531" s="52">
        <v>40764</v>
      </c>
      <c r="F1531" s="55">
        <v>54672</v>
      </c>
      <c r="G1531">
        <f t="shared" si="23"/>
        <v>29304.192000000003</v>
      </c>
    </row>
    <row r="1532" spans="1:7" x14ac:dyDescent="0.25">
      <c r="A1532" t="s">
        <v>3619</v>
      </c>
      <c r="B1532" t="s">
        <v>3620</v>
      </c>
      <c r="C1532" s="32" t="s">
        <v>3898</v>
      </c>
      <c r="D1532" s="32" t="s">
        <v>4</v>
      </c>
      <c r="E1532" s="52">
        <v>40765</v>
      </c>
      <c r="F1532" s="55">
        <v>28300.800000000003</v>
      </c>
      <c r="G1532">
        <f t="shared" si="23"/>
        <v>15169.228800000003</v>
      </c>
    </row>
    <row r="1533" spans="1:7" x14ac:dyDescent="0.25">
      <c r="A1533" t="s">
        <v>3556</v>
      </c>
      <c r="B1533" t="s">
        <v>3503</v>
      </c>
      <c r="C1533" s="32" t="s">
        <v>4318</v>
      </c>
      <c r="D1533" s="32" t="s">
        <v>15</v>
      </c>
      <c r="E1533" s="52">
        <v>40765</v>
      </c>
      <c r="F1533" s="55">
        <v>49312</v>
      </c>
      <c r="G1533">
        <f t="shared" si="23"/>
        <v>26431.232</v>
      </c>
    </row>
    <row r="1534" spans="1:7" x14ac:dyDescent="0.25">
      <c r="A1534" t="s">
        <v>3430</v>
      </c>
      <c r="B1534" t="s">
        <v>3431</v>
      </c>
      <c r="C1534" s="32" t="s">
        <v>3861</v>
      </c>
      <c r="D1534" s="32" t="s">
        <v>4</v>
      </c>
      <c r="E1534" s="52">
        <v>40766</v>
      </c>
      <c r="F1534" s="55">
        <v>32160.000000000004</v>
      </c>
      <c r="G1534">
        <f t="shared" si="23"/>
        <v>17237.760000000002</v>
      </c>
    </row>
    <row r="1535" spans="1:7" x14ac:dyDescent="0.25">
      <c r="A1535" t="s">
        <v>3504</v>
      </c>
      <c r="B1535" t="s">
        <v>3505</v>
      </c>
      <c r="C1535" s="32" t="s">
        <v>4319</v>
      </c>
      <c r="D1535" s="32" t="s">
        <v>128</v>
      </c>
      <c r="E1535" s="52">
        <v>40766</v>
      </c>
      <c r="F1535" s="55">
        <v>26800</v>
      </c>
      <c r="G1535">
        <f t="shared" si="23"/>
        <v>14364.800000000001</v>
      </c>
    </row>
    <row r="1536" spans="1:7" x14ac:dyDescent="0.25">
      <c r="A1536" t="s">
        <v>3512</v>
      </c>
      <c r="B1536" t="s">
        <v>3513</v>
      </c>
      <c r="C1536" s="32" t="s">
        <v>3861</v>
      </c>
      <c r="D1536" s="32" t="s">
        <v>4</v>
      </c>
      <c r="E1536" s="52">
        <v>40766</v>
      </c>
      <c r="F1536" s="55">
        <v>31838.400000000001</v>
      </c>
      <c r="G1536">
        <f t="shared" si="23"/>
        <v>17065.382400000002</v>
      </c>
    </row>
    <row r="1537" spans="1:7" x14ac:dyDescent="0.25">
      <c r="A1537" t="s">
        <v>3556</v>
      </c>
      <c r="B1537" t="s">
        <v>3503</v>
      </c>
      <c r="C1537" s="32" t="s">
        <v>4005</v>
      </c>
      <c r="D1537" s="32" t="s">
        <v>2</v>
      </c>
      <c r="E1537" s="52">
        <v>40767</v>
      </c>
      <c r="F1537" s="55">
        <v>60986.080000000002</v>
      </c>
      <c r="G1537">
        <f t="shared" si="23"/>
        <v>32688.538880000004</v>
      </c>
    </row>
    <row r="1538" spans="1:7" x14ac:dyDescent="0.25">
      <c r="A1538" t="s">
        <v>3606</v>
      </c>
      <c r="B1538" t="s">
        <v>3607</v>
      </c>
      <c r="C1538" s="32" t="s">
        <v>3924</v>
      </c>
      <c r="D1538" s="32" t="s">
        <v>15</v>
      </c>
      <c r="E1538" s="52">
        <v>40772</v>
      </c>
      <c r="F1538" s="55">
        <v>41164.800000000003</v>
      </c>
      <c r="G1538">
        <f t="shared" si="23"/>
        <v>22064.332800000004</v>
      </c>
    </row>
    <row r="1539" spans="1:7" x14ac:dyDescent="0.25">
      <c r="A1539" t="s">
        <v>3621</v>
      </c>
      <c r="B1539" t="s">
        <v>3575</v>
      </c>
      <c r="C1539" s="32" t="s">
        <v>3861</v>
      </c>
      <c r="D1539" s="32" t="s">
        <v>4</v>
      </c>
      <c r="E1539" s="52">
        <v>40773</v>
      </c>
      <c r="F1539" s="55">
        <v>7572.9510399999999</v>
      </c>
      <c r="G1539">
        <f t="shared" ref="G1539:G1602" si="24">F1539*0.536</f>
        <v>4059.1017574400003</v>
      </c>
    </row>
    <row r="1540" spans="1:7" x14ac:dyDescent="0.25">
      <c r="A1540" t="s">
        <v>3559</v>
      </c>
      <c r="B1540" t="s">
        <v>3560</v>
      </c>
      <c r="C1540" s="32" t="s">
        <v>4320</v>
      </c>
      <c r="D1540" s="32" t="s">
        <v>2</v>
      </c>
      <c r="E1540" s="52">
        <v>40773</v>
      </c>
      <c r="F1540" s="55">
        <v>53600</v>
      </c>
      <c r="G1540">
        <f t="shared" si="24"/>
        <v>28729.600000000002</v>
      </c>
    </row>
    <row r="1541" spans="1:7" x14ac:dyDescent="0.25">
      <c r="A1541" t="s">
        <v>3512</v>
      </c>
      <c r="B1541" t="s">
        <v>3513</v>
      </c>
      <c r="C1541" s="32" t="s">
        <v>3861</v>
      </c>
      <c r="D1541" s="32" t="s">
        <v>4</v>
      </c>
      <c r="E1541" s="52">
        <v>40773</v>
      </c>
      <c r="F1541" s="55">
        <v>32524.480000000003</v>
      </c>
      <c r="G1541">
        <f t="shared" si="24"/>
        <v>17433.121280000003</v>
      </c>
    </row>
    <row r="1542" spans="1:7" x14ac:dyDescent="0.25">
      <c r="A1542" t="s">
        <v>3512</v>
      </c>
      <c r="B1542" t="s">
        <v>3513</v>
      </c>
      <c r="C1542" s="32" t="s">
        <v>3861</v>
      </c>
      <c r="D1542" s="32" t="s">
        <v>4</v>
      </c>
      <c r="E1542" s="52">
        <v>40773</v>
      </c>
      <c r="F1542" s="55">
        <v>32524.480000000003</v>
      </c>
      <c r="G1542">
        <f t="shared" si="24"/>
        <v>17433.121280000003</v>
      </c>
    </row>
    <row r="1543" spans="1:7" x14ac:dyDescent="0.25">
      <c r="A1543" t="s">
        <v>3619</v>
      </c>
      <c r="B1543" t="s">
        <v>3620</v>
      </c>
      <c r="C1543" s="32" t="s">
        <v>3941</v>
      </c>
      <c r="D1543" s="32" t="s">
        <v>4</v>
      </c>
      <c r="E1543" s="52">
        <v>40773</v>
      </c>
      <c r="F1543" s="55">
        <v>32160.000000000004</v>
      </c>
      <c r="G1543">
        <f t="shared" si="24"/>
        <v>17237.760000000002</v>
      </c>
    </row>
    <row r="1544" spans="1:7" x14ac:dyDescent="0.25">
      <c r="A1544" t="s">
        <v>3587</v>
      </c>
      <c r="B1544" t="s">
        <v>3588</v>
      </c>
      <c r="C1544" s="32" t="s">
        <v>4090</v>
      </c>
      <c r="D1544" s="32" t="s">
        <v>4</v>
      </c>
      <c r="E1544" s="52">
        <v>40773</v>
      </c>
      <c r="F1544" s="55">
        <v>26800</v>
      </c>
      <c r="G1544">
        <f t="shared" si="24"/>
        <v>14364.800000000001</v>
      </c>
    </row>
    <row r="1545" spans="1:7" x14ac:dyDescent="0.25">
      <c r="A1545" t="s">
        <v>3602</v>
      </c>
      <c r="B1545" t="s">
        <v>3603</v>
      </c>
      <c r="C1545" s="32" t="s">
        <v>3861</v>
      </c>
      <c r="D1545" s="32" t="s">
        <v>4</v>
      </c>
      <c r="E1545" s="52">
        <v>40773</v>
      </c>
      <c r="F1545" s="55">
        <v>25185.482240000001</v>
      </c>
      <c r="G1545">
        <f t="shared" si="24"/>
        <v>13499.418480640001</v>
      </c>
    </row>
    <row r="1546" spans="1:7" x14ac:dyDescent="0.25">
      <c r="A1546" t="s">
        <v>3598</v>
      </c>
      <c r="B1546" t="s">
        <v>3599</v>
      </c>
      <c r="C1546" s="32" t="s">
        <v>4321</v>
      </c>
      <c r="D1546" s="32" t="s">
        <v>29</v>
      </c>
      <c r="E1546" s="52">
        <v>40774</v>
      </c>
      <c r="F1546" s="55">
        <v>44488</v>
      </c>
      <c r="G1546">
        <f t="shared" si="24"/>
        <v>23845.568000000003</v>
      </c>
    </row>
    <row r="1547" spans="1:7" x14ac:dyDescent="0.25">
      <c r="A1547" t="s">
        <v>3629</v>
      </c>
      <c r="B1547" t="s">
        <v>3630</v>
      </c>
      <c r="C1547" s="32" t="s">
        <v>4322</v>
      </c>
      <c r="D1547" s="32" t="s">
        <v>2</v>
      </c>
      <c r="E1547" s="52">
        <v>40774</v>
      </c>
      <c r="F1547" s="55">
        <v>12369.722240000001</v>
      </c>
      <c r="G1547">
        <f t="shared" si="24"/>
        <v>6630.1711206400005</v>
      </c>
    </row>
    <row r="1548" spans="1:7" x14ac:dyDescent="0.25">
      <c r="A1548" t="s">
        <v>3602</v>
      </c>
      <c r="B1548" t="s">
        <v>3603</v>
      </c>
      <c r="C1548" s="32" t="s">
        <v>4017</v>
      </c>
      <c r="D1548" s="32" t="s">
        <v>128</v>
      </c>
      <c r="E1548" s="52">
        <v>40774</v>
      </c>
      <c r="F1548" s="55">
        <v>29480</v>
      </c>
      <c r="G1548">
        <f t="shared" si="24"/>
        <v>15801.28</v>
      </c>
    </row>
    <row r="1549" spans="1:7" x14ac:dyDescent="0.25">
      <c r="A1549" t="s">
        <v>3561</v>
      </c>
      <c r="B1549" t="s">
        <v>3562</v>
      </c>
      <c r="C1549" s="32" t="s">
        <v>3861</v>
      </c>
      <c r="D1549" s="32" t="s">
        <v>4</v>
      </c>
      <c r="E1549" s="52">
        <v>40778</v>
      </c>
      <c r="F1549" s="55">
        <v>43416</v>
      </c>
      <c r="G1549">
        <f t="shared" si="24"/>
        <v>23270.976000000002</v>
      </c>
    </row>
    <row r="1550" spans="1:7" x14ac:dyDescent="0.25">
      <c r="A1550" t="s">
        <v>3504</v>
      </c>
      <c r="B1550" t="s">
        <v>3505</v>
      </c>
      <c r="C1550" s="32" t="s">
        <v>3861</v>
      </c>
      <c r="D1550" s="32" t="s">
        <v>4</v>
      </c>
      <c r="E1550" s="52">
        <v>40778</v>
      </c>
      <c r="F1550" s="55">
        <v>20938.845360000003</v>
      </c>
      <c r="G1550">
        <f t="shared" si="24"/>
        <v>11223.221112960002</v>
      </c>
    </row>
    <row r="1551" spans="1:7" x14ac:dyDescent="0.25">
      <c r="A1551" t="s">
        <v>3504</v>
      </c>
      <c r="B1551" t="s">
        <v>3505</v>
      </c>
      <c r="C1551" s="32" t="s">
        <v>4323</v>
      </c>
      <c r="D1551" s="32" t="s">
        <v>2</v>
      </c>
      <c r="E1551" s="52">
        <v>40778</v>
      </c>
      <c r="F1551" s="55">
        <v>22512</v>
      </c>
      <c r="G1551">
        <f t="shared" si="24"/>
        <v>12066.432000000001</v>
      </c>
    </row>
    <row r="1552" spans="1:7" x14ac:dyDescent="0.25">
      <c r="A1552" t="s">
        <v>3605</v>
      </c>
      <c r="B1552" t="s">
        <v>3288</v>
      </c>
      <c r="C1552" s="32" t="s">
        <v>4324</v>
      </c>
      <c r="D1552" s="32" t="s">
        <v>79</v>
      </c>
      <c r="E1552" s="52">
        <v>40779</v>
      </c>
      <c r="F1552" s="55">
        <v>21974.928</v>
      </c>
      <c r="G1552">
        <f t="shared" si="24"/>
        <v>11778.561408000001</v>
      </c>
    </row>
    <row r="1553" spans="1:7" x14ac:dyDescent="0.25">
      <c r="A1553" t="s">
        <v>3605</v>
      </c>
      <c r="B1553" t="s">
        <v>3288</v>
      </c>
      <c r="C1553" s="32" t="s">
        <v>4308</v>
      </c>
      <c r="D1553" s="32" t="s">
        <v>79</v>
      </c>
      <c r="E1553" s="52">
        <v>40779</v>
      </c>
      <c r="F1553" s="55">
        <v>16108.933280000001</v>
      </c>
      <c r="G1553">
        <f t="shared" si="24"/>
        <v>8634.3882380800005</v>
      </c>
    </row>
    <row r="1554" spans="1:7" x14ac:dyDescent="0.25">
      <c r="A1554" t="s">
        <v>3605</v>
      </c>
      <c r="B1554" t="s">
        <v>3288</v>
      </c>
      <c r="C1554" s="32" t="s">
        <v>4325</v>
      </c>
      <c r="D1554" s="32" t="s">
        <v>938</v>
      </c>
      <c r="E1554" s="52">
        <v>40781</v>
      </c>
      <c r="F1554" s="55">
        <v>15972.800000000001</v>
      </c>
      <c r="G1554">
        <f t="shared" si="24"/>
        <v>8561.4208000000017</v>
      </c>
    </row>
    <row r="1555" spans="1:7" x14ac:dyDescent="0.25">
      <c r="A1555" t="s">
        <v>3598</v>
      </c>
      <c r="B1555" t="s">
        <v>3599</v>
      </c>
      <c r="C1555" s="32" t="s">
        <v>3861</v>
      </c>
      <c r="D1555" s="32" t="s">
        <v>4</v>
      </c>
      <c r="E1555" s="52">
        <v>40781</v>
      </c>
      <c r="F1555" s="55">
        <v>39396</v>
      </c>
      <c r="G1555">
        <f t="shared" si="24"/>
        <v>21116.256000000001</v>
      </c>
    </row>
    <row r="1556" spans="1:7" x14ac:dyDescent="0.25">
      <c r="A1556" t="s">
        <v>3538</v>
      </c>
      <c r="B1556" t="s">
        <v>3539</v>
      </c>
      <c r="C1556" s="32" t="s">
        <v>3898</v>
      </c>
      <c r="D1556" s="32" t="s">
        <v>4</v>
      </c>
      <c r="E1556" s="52">
        <v>40781</v>
      </c>
      <c r="F1556" s="55">
        <v>54672</v>
      </c>
      <c r="G1556">
        <f t="shared" si="24"/>
        <v>29304.192000000003</v>
      </c>
    </row>
    <row r="1557" spans="1:7" x14ac:dyDescent="0.25">
      <c r="A1557" t="s">
        <v>3576</v>
      </c>
      <c r="B1557" t="s">
        <v>3577</v>
      </c>
      <c r="C1557" s="32" t="s">
        <v>3821</v>
      </c>
      <c r="D1557" s="32" t="s">
        <v>2</v>
      </c>
      <c r="E1557" s="52">
        <v>40784</v>
      </c>
      <c r="F1557" s="55">
        <v>10761.808000000001</v>
      </c>
      <c r="G1557">
        <f t="shared" si="24"/>
        <v>5768.3290880000004</v>
      </c>
    </row>
    <row r="1558" spans="1:7" x14ac:dyDescent="0.25">
      <c r="A1558" t="s">
        <v>3602</v>
      </c>
      <c r="B1558" t="s">
        <v>3603</v>
      </c>
      <c r="C1558" s="32" t="s">
        <v>4099</v>
      </c>
      <c r="D1558" s="32" t="s">
        <v>2</v>
      </c>
      <c r="E1558" s="52">
        <v>40784</v>
      </c>
      <c r="F1558" s="55">
        <v>28944</v>
      </c>
      <c r="G1558">
        <f t="shared" si="24"/>
        <v>15513.984</v>
      </c>
    </row>
    <row r="1559" spans="1:7" x14ac:dyDescent="0.25">
      <c r="A1559" t="s">
        <v>3556</v>
      </c>
      <c r="B1559" t="s">
        <v>3503</v>
      </c>
      <c r="C1559" s="32" t="s">
        <v>4084</v>
      </c>
      <c r="D1559" s="32" t="s">
        <v>15</v>
      </c>
      <c r="E1559" s="52">
        <v>40784</v>
      </c>
      <c r="F1559" s="55">
        <v>53600</v>
      </c>
      <c r="G1559">
        <f t="shared" si="24"/>
        <v>28729.600000000002</v>
      </c>
    </row>
    <row r="1560" spans="1:7" x14ac:dyDescent="0.25">
      <c r="A1560" t="s">
        <v>3544</v>
      </c>
      <c r="B1560" t="s">
        <v>3545</v>
      </c>
      <c r="C1560" s="32" t="s">
        <v>3881</v>
      </c>
      <c r="D1560" s="32" t="s">
        <v>29</v>
      </c>
      <c r="E1560" s="52">
        <v>40785</v>
      </c>
      <c r="F1560" s="55">
        <v>33232</v>
      </c>
      <c r="G1560">
        <f t="shared" si="24"/>
        <v>17812.352000000003</v>
      </c>
    </row>
    <row r="1561" spans="1:7" x14ac:dyDescent="0.25">
      <c r="A1561" t="s">
        <v>3359</v>
      </c>
      <c r="B1561" t="s">
        <v>3360</v>
      </c>
      <c r="C1561" s="32" t="s">
        <v>4326</v>
      </c>
      <c r="D1561" s="32" t="s">
        <v>2</v>
      </c>
      <c r="E1561" s="52">
        <v>40786</v>
      </c>
      <c r="F1561" s="55">
        <v>20904</v>
      </c>
      <c r="G1561">
        <f t="shared" si="24"/>
        <v>11204.544</v>
      </c>
    </row>
    <row r="1562" spans="1:7" x14ac:dyDescent="0.25">
      <c r="A1562" t="s">
        <v>3589</v>
      </c>
      <c r="B1562" t="s">
        <v>3590</v>
      </c>
      <c r="C1562" s="32" t="s">
        <v>3810</v>
      </c>
      <c r="D1562" s="32" t="s">
        <v>1</v>
      </c>
      <c r="E1562" s="52">
        <v>40787</v>
      </c>
      <c r="F1562" s="55">
        <v>162140</v>
      </c>
      <c r="G1562">
        <f t="shared" si="24"/>
        <v>86907.040000000008</v>
      </c>
    </row>
    <row r="1563" spans="1:7" x14ac:dyDescent="0.25">
      <c r="A1563" t="s">
        <v>3593</v>
      </c>
      <c r="B1563" t="s">
        <v>3594</v>
      </c>
      <c r="C1563" s="32" t="s">
        <v>3923</v>
      </c>
      <c r="D1563" s="32" t="s">
        <v>79</v>
      </c>
      <c r="E1563" s="52">
        <v>40787</v>
      </c>
      <c r="F1563" s="55">
        <v>13755.904</v>
      </c>
      <c r="G1563">
        <f t="shared" si="24"/>
        <v>7373.1645440000011</v>
      </c>
    </row>
    <row r="1564" spans="1:7" x14ac:dyDescent="0.25">
      <c r="A1564" t="s">
        <v>3593</v>
      </c>
      <c r="B1564" t="s">
        <v>3594</v>
      </c>
      <c r="C1564" s="32" t="s">
        <v>3923</v>
      </c>
      <c r="D1564" s="32" t="s">
        <v>79</v>
      </c>
      <c r="E1564" s="52">
        <v>40787</v>
      </c>
      <c r="F1564" s="55">
        <v>13755.904</v>
      </c>
      <c r="G1564">
        <f t="shared" si="24"/>
        <v>7373.1645440000011</v>
      </c>
    </row>
    <row r="1565" spans="1:7" x14ac:dyDescent="0.25">
      <c r="A1565" t="s">
        <v>3556</v>
      </c>
      <c r="B1565" t="s">
        <v>3503</v>
      </c>
      <c r="C1565" s="32" t="s">
        <v>3886</v>
      </c>
      <c r="D1565" s="32" t="s">
        <v>1</v>
      </c>
      <c r="E1565" s="52">
        <v>40788</v>
      </c>
      <c r="F1565" s="55">
        <v>53600</v>
      </c>
      <c r="G1565">
        <f t="shared" si="24"/>
        <v>28729.600000000002</v>
      </c>
    </row>
    <row r="1566" spans="1:7" x14ac:dyDescent="0.25">
      <c r="A1566" t="s">
        <v>3673</v>
      </c>
      <c r="B1566" t="s">
        <v>3674</v>
      </c>
      <c r="C1566" s="32" t="s">
        <v>4327</v>
      </c>
      <c r="D1566" s="32" t="s">
        <v>10</v>
      </c>
      <c r="E1566" s="52">
        <v>40788</v>
      </c>
      <c r="F1566" s="55">
        <v>42880</v>
      </c>
      <c r="G1566">
        <f t="shared" si="24"/>
        <v>22983.68</v>
      </c>
    </row>
    <row r="1567" spans="1:7" x14ac:dyDescent="0.25">
      <c r="A1567" t="s">
        <v>3593</v>
      </c>
      <c r="B1567" t="s">
        <v>3594</v>
      </c>
      <c r="C1567" s="32" t="s">
        <v>4031</v>
      </c>
      <c r="D1567" s="32" t="s">
        <v>10</v>
      </c>
      <c r="E1567" s="52">
        <v>40788</v>
      </c>
      <c r="F1567" s="55">
        <v>16080.000000000002</v>
      </c>
      <c r="G1567">
        <f t="shared" si="24"/>
        <v>8618.880000000001</v>
      </c>
    </row>
    <row r="1568" spans="1:7" x14ac:dyDescent="0.25">
      <c r="A1568" t="s">
        <v>3486</v>
      </c>
      <c r="B1568" t="s">
        <v>3487</v>
      </c>
      <c r="C1568" s="32" t="s">
        <v>3999</v>
      </c>
      <c r="D1568" s="32" t="s">
        <v>79</v>
      </c>
      <c r="E1568" s="52">
        <v>40788</v>
      </c>
      <c r="F1568" s="55">
        <v>17420</v>
      </c>
      <c r="G1568">
        <f t="shared" si="24"/>
        <v>9337.1200000000008</v>
      </c>
    </row>
    <row r="1569" spans="1:7" x14ac:dyDescent="0.25">
      <c r="A1569" t="s">
        <v>3512</v>
      </c>
      <c r="B1569" t="s">
        <v>3513</v>
      </c>
      <c r="C1569" s="32" t="s">
        <v>3861</v>
      </c>
      <c r="D1569" s="32" t="s">
        <v>4</v>
      </c>
      <c r="E1569" s="52">
        <v>40788</v>
      </c>
      <c r="F1569" s="55">
        <v>32524.480000000003</v>
      </c>
      <c r="G1569">
        <f t="shared" si="24"/>
        <v>17433.121280000003</v>
      </c>
    </row>
    <row r="1570" spans="1:7" x14ac:dyDescent="0.25">
      <c r="A1570" t="s">
        <v>3512</v>
      </c>
      <c r="B1570" t="s">
        <v>3513</v>
      </c>
      <c r="C1570" s="32" t="s">
        <v>3861</v>
      </c>
      <c r="D1570" s="32" t="s">
        <v>4</v>
      </c>
      <c r="E1570" s="52">
        <v>40788</v>
      </c>
      <c r="F1570" s="55">
        <v>32160.000000000004</v>
      </c>
      <c r="G1570">
        <f t="shared" si="24"/>
        <v>17237.760000000002</v>
      </c>
    </row>
    <row r="1571" spans="1:7" x14ac:dyDescent="0.25">
      <c r="A1571" t="s">
        <v>3546</v>
      </c>
      <c r="B1571" t="s">
        <v>3547</v>
      </c>
      <c r="C1571" s="32" t="s">
        <v>4328</v>
      </c>
      <c r="D1571" s="32" t="s">
        <v>79</v>
      </c>
      <c r="E1571" s="52">
        <v>40788</v>
      </c>
      <c r="F1571" s="55">
        <v>8844</v>
      </c>
      <c r="G1571">
        <f t="shared" si="24"/>
        <v>4740.384</v>
      </c>
    </row>
    <row r="1572" spans="1:7" x14ac:dyDescent="0.25">
      <c r="A1572" t="s">
        <v>3538</v>
      </c>
      <c r="B1572" t="s">
        <v>3539</v>
      </c>
      <c r="C1572" s="32" t="s">
        <v>4266</v>
      </c>
      <c r="D1572" s="32" t="s">
        <v>79</v>
      </c>
      <c r="E1572" s="52">
        <v>40791</v>
      </c>
      <c r="F1572" s="55">
        <v>64320.000000000007</v>
      </c>
      <c r="G1572">
        <f t="shared" si="24"/>
        <v>34475.520000000004</v>
      </c>
    </row>
    <row r="1573" spans="1:7" x14ac:dyDescent="0.25">
      <c r="A1573" t="s">
        <v>3629</v>
      </c>
      <c r="B1573" t="s">
        <v>3630</v>
      </c>
      <c r="C1573" s="32" t="s">
        <v>3808</v>
      </c>
      <c r="D1573" s="32" t="s">
        <v>29</v>
      </c>
      <c r="E1573" s="52">
        <v>40791</v>
      </c>
      <c r="F1573" s="55">
        <v>9717.68</v>
      </c>
      <c r="G1573">
        <f t="shared" si="24"/>
        <v>5208.6764800000001</v>
      </c>
    </row>
    <row r="1574" spans="1:7" x14ac:dyDescent="0.25">
      <c r="A1574" t="s">
        <v>3669</v>
      </c>
      <c r="B1574" t="s">
        <v>3670</v>
      </c>
      <c r="C1574" s="32" t="s">
        <v>4179</v>
      </c>
      <c r="D1574" s="32" t="s">
        <v>2</v>
      </c>
      <c r="E1574" s="52">
        <v>40792</v>
      </c>
      <c r="F1574" s="55">
        <v>76964.240000000005</v>
      </c>
      <c r="G1574">
        <f t="shared" si="24"/>
        <v>41252.832640000008</v>
      </c>
    </row>
    <row r="1575" spans="1:7" x14ac:dyDescent="0.25">
      <c r="A1575" t="s">
        <v>3625</v>
      </c>
      <c r="B1575" t="s">
        <v>3626</v>
      </c>
      <c r="C1575" s="32" t="s">
        <v>4288</v>
      </c>
      <c r="D1575" s="32" t="s">
        <v>79</v>
      </c>
      <c r="E1575" s="52">
        <v>40792</v>
      </c>
      <c r="F1575" s="55">
        <v>14472</v>
      </c>
      <c r="G1575">
        <f t="shared" si="24"/>
        <v>7756.9920000000002</v>
      </c>
    </row>
    <row r="1576" spans="1:7" x14ac:dyDescent="0.25">
      <c r="A1576" t="s">
        <v>3625</v>
      </c>
      <c r="B1576" t="s">
        <v>3626</v>
      </c>
      <c r="C1576" s="32" t="s">
        <v>3878</v>
      </c>
      <c r="D1576" s="32" t="s">
        <v>2</v>
      </c>
      <c r="E1576" s="52">
        <v>40792</v>
      </c>
      <c r="F1576" s="55">
        <v>14364.800000000001</v>
      </c>
      <c r="G1576">
        <f t="shared" si="24"/>
        <v>7699.5328000000009</v>
      </c>
    </row>
    <row r="1577" spans="1:7" x14ac:dyDescent="0.25">
      <c r="A1577" t="s">
        <v>3556</v>
      </c>
      <c r="B1577" t="s">
        <v>3503</v>
      </c>
      <c r="C1577" s="32" t="s">
        <v>4329</v>
      </c>
      <c r="D1577" s="32" t="s">
        <v>15</v>
      </c>
      <c r="E1577" s="52">
        <v>40795</v>
      </c>
      <c r="F1577" s="55">
        <v>49312</v>
      </c>
      <c r="G1577">
        <f t="shared" si="24"/>
        <v>26431.232</v>
      </c>
    </row>
    <row r="1578" spans="1:7" x14ac:dyDescent="0.25">
      <c r="A1578" t="s">
        <v>3654</v>
      </c>
      <c r="B1578" t="s">
        <v>3655</v>
      </c>
      <c r="C1578" s="32" t="s">
        <v>4077</v>
      </c>
      <c r="D1578" s="32" t="s">
        <v>15</v>
      </c>
      <c r="E1578" s="52">
        <v>40795</v>
      </c>
      <c r="F1578" s="55">
        <v>96480</v>
      </c>
      <c r="G1578">
        <f t="shared" si="24"/>
        <v>51713.280000000006</v>
      </c>
    </row>
    <row r="1579" spans="1:7" x14ac:dyDescent="0.25">
      <c r="A1579" t="s">
        <v>3530</v>
      </c>
      <c r="B1579" t="s">
        <v>3531</v>
      </c>
      <c r="C1579" s="32" t="s">
        <v>4189</v>
      </c>
      <c r="D1579" s="32" t="s">
        <v>4</v>
      </c>
      <c r="E1579" s="52">
        <v>40798</v>
      </c>
      <c r="F1579" s="55">
        <v>23316</v>
      </c>
      <c r="G1579">
        <f t="shared" si="24"/>
        <v>12497.376</v>
      </c>
    </row>
    <row r="1580" spans="1:7" x14ac:dyDescent="0.25">
      <c r="A1580" t="s">
        <v>3675</v>
      </c>
      <c r="B1580" t="s">
        <v>3513</v>
      </c>
      <c r="C1580" s="32" t="s">
        <v>4212</v>
      </c>
      <c r="D1580" s="32" t="s">
        <v>4</v>
      </c>
      <c r="E1580" s="52">
        <v>40798</v>
      </c>
      <c r="F1580" s="55">
        <v>32525.552000000003</v>
      </c>
      <c r="G1580">
        <f t="shared" si="24"/>
        <v>17433.695872000004</v>
      </c>
    </row>
    <row r="1581" spans="1:7" x14ac:dyDescent="0.25">
      <c r="A1581" t="s">
        <v>3621</v>
      </c>
      <c r="B1581" t="s">
        <v>3575</v>
      </c>
      <c r="C1581" s="32" t="s">
        <v>3861</v>
      </c>
      <c r="D1581" s="32" t="s">
        <v>4</v>
      </c>
      <c r="E1581" s="52">
        <v>40802</v>
      </c>
      <c r="F1581" s="55">
        <v>7572.9510399999999</v>
      </c>
      <c r="G1581">
        <f t="shared" si="24"/>
        <v>4059.1017574400003</v>
      </c>
    </row>
    <row r="1582" spans="1:7" x14ac:dyDescent="0.25">
      <c r="A1582" t="s">
        <v>3621</v>
      </c>
      <c r="B1582" t="s">
        <v>3575</v>
      </c>
      <c r="C1582" s="32" t="s">
        <v>3861</v>
      </c>
      <c r="D1582" s="32" t="s">
        <v>4</v>
      </c>
      <c r="E1582" s="52">
        <v>40802</v>
      </c>
      <c r="F1582" s="55">
        <v>6860.8</v>
      </c>
      <c r="G1582">
        <f t="shared" si="24"/>
        <v>3677.3888000000002</v>
      </c>
    </row>
    <row r="1583" spans="1:7" x14ac:dyDescent="0.25">
      <c r="A1583" t="s">
        <v>3504</v>
      </c>
      <c r="B1583" t="s">
        <v>3505</v>
      </c>
      <c r="C1583" s="32" t="s">
        <v>3861</v>
      </c>
      <c r="D1583" s="32" t="s">
        <v>4</v>
      </c>
      <c r="E1583" s="52">
        <v>40802</v>
      </c>
      <c r="F1583" s="55">
        <v>20938.845360000003</v>
      </c>
      <c r="G1583">
        <f t="shared" si="24"/>
        <v>11223.221112960002</v>
      </c>
    </row>
    <row r="1584" spans="1:7" x14ac:dyDescent="0.25">
      <c r="A1584" t="s">
        <v>3459</v>
      </c>
      <c r="B1584" t="s">
        <v>3460</v>
      </c>
      <c r="C1584" s="32" t="s">
        <v>3938</v>
      </c>
      <c r="D1584" s="32" t="s">
        <v>29</v>
      </c>
      <c r="E1584" s="52">
        <v>40806</v>
      </c>
      <c r="F1584" s="55">
        <v>21440</v>
      </c>
      <c r="G1584">
        <f t="shared" si="24"/>
        <v>11491.84</v>
      </c>
    </row>
    <row r="1585" spans="1:7" x14ac:dyDescent="0.25">
      <c r="A1585" t="s">
        <v>3214</v>
      </c>
      <c r="B1585" t="s">
        <v>3284</v>
      </c>
      <c r="C1585" s="32" t="s">
        <v>4317</v>
      </c>
      <c r="D1585" s="32" t="s">
        <v>2</v>
      </c>
      <c r="E1585" s="52">
        <v>40807</v>
      </c>
      <c r="F1585" s="55">
        <v>25728</v>
      </c>
      <c r="G1585">
        <f t="shared" si="24"/>
        <v>13790.208000000001</v>
      </c>
    </row>
    <row r="1586" spans="1:7" x14ac:dyDescent="0.25">
      <c r="A1586" t="s">
        <v>3504</v>
      </c>
      <c r="B1586" t="s">
        <v>3505</v>
      </c>
      <c r="C1586" s="32" t="s">
        <v>3791</v>
      </c>
      <c r="D1586" s="32" t="s">
        <v>2</v>
      </c>
      <c r="E1586" s="52">
        <v>40808</v>
      </c>
      <c r="F1586" s="55">
        <v>18742.312000000002</v>
      </c>
      <c r="G1586">
        <f t="shared" si="24"/>
        <v>10045.879232000001</v>
      </c>
    </row>
    <row r="1587" spans="1:7" x14ac:dyDescent="0.25">
      <c r="A1587" t="s">
        <v>3504</v>
      </c>
      <c r="B1587" t="s">
        <v>3505</v>
      </c>
      <c r="C1587" s="32" t="s">
        <v>4317</v>
      </c>
      <c r="D1587" s="32" t="s">
        <v>2</v>
      </c>
      <c r="E1587" s="52">
        <v>40808</v>
      </c>
      <c r="F1587" s="55">
        <v>24924</v>
      </c>
      <c r="G1587">
        <f t="shared" si="24"/>
        <v>13359.264000000001</v>
      </c>
    </row>
    <row r="1588" spans="1:7" x14ac:dyDescent="0.25">
      <c r="A1588" t="s">
        <v>3512</v>
      </c>
      <c r="B1588" t="s">
        <v>3513</v>
      </c>
      <c r="C1588" s="32" t="s">
        <v>3791</v>
      </c>
      <c r="D1588" s="32" t="s">
        <v>2</v>
      </c>
      <c r="E1588" s="52">
        <v>40808</v>
      </c>
      <c r="F1588" s="55">
        <v>29134.816000000003</v>
      </c>
      <c r="G1588">
        <f t="shared" si="24"/>
        <v>15616.261376000002</v>
      </c>
    </row>
    <row r="1589" spans="1:7" x14ac:dyDescent="0.25">
      <c r="A1589" t="s">
        <v>3629</v>
      </c>
      <c r="B1589" t="s">
        <v>3630</v>
      </c>
      <c r="C1589" s="32" t="s">
        <v>4157</v>
      </c>
      <c r="D1589" s="32" t="s">
        <v>2</v>
      </c>
      <c r="E1589" s="52">
        <v>40808</v>
      </c>
      <c r="F1589" s="55">
        <v>8576</v>
      </c>
      <c r="G1589">
        <f t="shared" si="24"/>
        <v>4596.7359999999999</v>
      </c>
    </row>
    <row r="1590" spans="1:7" x14ac:dyDescent="0.25">
      <c r="A1590" t="s">
        <v>3589</v>
      </c>
      <c r="B1590" t="s">
        <v>3590</v>
      </c>
      <c r="C1590" s="32" t="s">
        <v>3810</v>
      </c>
      <c r="D1590" s="32" t="s">
        <v>1</v>
      </c>
      <c r="E1590" s="52">
        <v>40809</v>
      </c>
      <c r="F1590" s="55">
        <v>162140</v>
      </c>
      <c r="G1590">
        <f t="shared" si="24"/>
        <v>86907.040000000008</v>
      </c>
    </row>
    <row r="1591" spans="1:7" x14ac:dyDescent="0.25">
      <c r="A1591" t="s">
        <v>3657</v>
      </c>
      <c r="B1591" t="s">
        <v>3658</v>
      </c>
      <c r="C1591" s="32" t="s">
        <v>4330</v>
      </c>
      <c r="D1591" s="32" t="s">
        <v>4</v>
      </c>
      <c r="E1591" s="52">
        <v>40809</v>
      </c>
      <c r="F1591" s="55">
        <v>36448</v>
      </c>
      <c r="G1591">
        <f t="shared" si="24"/>
        <v>19536.128000000001</v>
      </c>
    </row>
    <row r="1592" spans="1:7" x14ac:dyDescent="0.25">
      <c r="A1592" t="s">
        <v>3512</v>
      </c>
      <c r="B1592" t="s">
        <v>3513</v>
      </c>
      <c r="C1592" s="32" t="s">
        <v>3837</v>
      </c>
      <c r="D1592" s="32" t="s">
        <v>79</v>
      </c>
      <c r="E1592" s="52">
        <v>40809</v>
      </c>
      <c r="F1592" s="55">
        <v>34694.207999999999</v>
      </c>
      <c r="G1592">
        <f t="shared" si="24"/>
        <v>18596.095487999999</v>
      </c>
    </row>
    <row r="1593" spans="1:7" x14ac:dyDescent="0.25">
      <c r="A1593" t="s">
        <v>3598</v>
      </c>
      <c r="B1593" t="s">
        <v>3599</v>
      </c>
      <c r="C1593" s="32" t="s">
        <v>3808</v>
      </c>
      <c r="D1593" s="32" t="s">
        <v>29</v>
      </c>
      <c r="E1593" s="52">
        <v>40809</v>
      </c>
      <c r="F1593" s="55">
        <v>39449.600000000006</v>
      </c>
      <c r="G1593">
        <f t="shared" si="24"/>
        <v>21144.985600000004</v>
      </c>
    </row>
    <row r="1594" spans="1:7" x14ac:dyDescent="0.25">
      <c r="A1594" t="s">
        <v>3598</v>
      </c>
      <c r="B1594" t="s">
        <v>3599</v>
      </c>
      <c r="C1594" s="32" t="s">
        <v>3808</v>
      </c>
      <c r="D1594" s="32" t="s">
        <v>29</v>
      </c>
      <c r="E1594" s="52">
        <v>40809</v>
      </c>
      <c r="F1594" s="55">
        <v>39449.600000000006</v>
      </c>
      <c r="G1594">
        <f t="shared" si="24"/>
        <v>21144.985600000004</v>
      </c>
    </row>
    <row r="1595" spans="1:7" x14ac:dyDescent="0.25">
      <c r="A1595" t="s">
        <v>3512</v>
      </c>
      <c r="B1595" t="s">
        <v>3513</v>
      </c>
      <c r="C1595" s="32" t="s">
        <v>3861</v>
      </c>
      <c r="D1595" s="32" t="s">
        <v>4</v>
      </c>
      <c r="E1595" s="52">
        <v>40813</v>
      </c>
      <c r="F1595" s="55">
        <v>32524.480000000003</v>
      </c>
      <c r="G1595">
        <f t="shared" si="24"/>
        <v>17433.121280000003</v>
      </c>
    </row>
    <row r="1596" spans="1:7" x14ac:dyDescent="0.25">
      <c r="A1596" t="s">
        <v>3512</v>
      </c>
      <c r="B1596" t="s">
        <v>3513</v>
      </c>
      <c r="C1596" s="32" t="s">
        <v>3861</v>
      </c>
      <c r="D1596" s="32" t="s">
        <v>4</v>
      </c>
      <c r="E1596" s="52">
        <v>40813</v>
      </c>
      <c r="F1596" s="55">
        <v>31409.600000000002</v>
      </c>
      <c r="G1596">
        <f t="shared" si="24"/>
        <v>16835.545600000001</v>
      </c>
    </row>
    <row r="1597" spans="1:7" x14ac:dyDescent="0.25">
      <c r="A1597" t="s">
        <v>3512</v>
      </c>
      <c r="B1597" t="s">
        <v>3513</v>
      </c>
      <c r="C1597" s="32" t="s">
        <v>3857</v>
      </c>
      <c r="D1597" s="32" t="s">
        <v>29</v>
      </c>
      <c r="E1597" s="52">
        <v>40813</v>
      </c>
      <c r="F1597" s="55">
        <v>36621.664000000004</v>
      </c>
      <c r="G1597">
        <f t="shared" si="24"/>
        <v>19629.211904000003</v>
      </c>
    </row>
    <row r="1598" spans="1:7" x14ac:dyDescent="0.25">
      <c r="A1598" t="s">
        <v>3565</v>
      </c>
      <c r="B1598" t="s">
        <v>3566</v>
      </c>
      <c r="C1598" s="32" t="s">
        <v>3898</v>
      </c>
      <c r="D1598" s="32" t="s">
        <v>4</v>
      </c>
      <c r="E1598" s="52">
        <v>40814</v>
      </c>
      <c r="F1598" s="55">
        <v>40200</v>
      </c>
      <c r="G1598">
        <f t="shared" si="24"/>
        <v>21547.200000000001</v>
      </c>
    </row>
    <row r="1599" spans="1:7" x14ac:dyDescent="0.25">
      <c r="A1599" t="s">
        <v>3512</v>
      </c>
      <c r="B1599" t="s">
        <v>3513</v>
      </c>
      <c r="C1599" s="32" t="s">
        <v>3861</v>
      </c>
      <c r="D1599" s="32" t="s">
        <v>4</v>
      </c>
      <c r="E1599" s="52">
        <v>40816</v>
      </c>
      <c r="F1599" s="55">
        <v>32160.000000000004</v>
      </c>
      <c r="G1599">
        <f t="shared" si="24"/>
        <v>17237.760000000002</v>
      </c>
    </row>
    <row r="1600" spans="1:7" x14ac:dyDescent="0.25">
      <c r="A1600" t="s">
        <v>3522</v>
      </c>
      <c r="B1600" t="s">
        <v>3523</v>
      </c>
      <c r="C1600" s="32" t="s">
        <v>3861</v>
      </c>
      <c r="D1600" s="32" t="s">
        <v>4</v>
      </c>
      <c r="E1600" s="52">
        <v>40816</v>
      </c>
      <c r="F1600" s="55">
        <v>38592</v>
      </c>
      <c r="G1600">
        <f t="shared" si="24"/>
        <v>20685.312000000002</v>
      </c>
    </row>
    <row r="1601" spans="1:7" x14ac:dyDescent="0.25">
      <c r="A1601" t="s">
        <v>3676</v>
      </c>
      <c r="B1601" t="s">
        <v>3635</v>
      </c>
      <c r="C1601" s="32" t="s">
        <v>3892</v>
      </c>
      <c r="D1601" s="32" t="s">
        <v>15</v>
      </c>
      <c r="E1601" s="52">
        <v>40816</v>
      </c>
      <c r="F1601" s="55">
        <v>116848</v>
      </c>
      <c r="G1601">
        <f t="shared" si="24"/>
        <v>62630.528000000006</v>
      </c>
    </row>
    <row r="1602" spans="1:7" x14ac:dyDescent="0.25">
      <c r="A1602" t="s">
        <v>3597</v>
      </c>
      <c r="B1602" t="s">
        <v>3479</v>
      </c>
      <c r="C1602" s="32" t="s">
        <v>4331</v>
      </c>
      <c r="D1602" s="32" t="s">
        <v>55</v>
      </c>
      <c r="E1602" s="52">
        <v>40819</v>
      </c>
      <c r="F1602" s="55">
        <v>12688.728000000001</v>
      </c>
      <c r="G1602">
        <f t="shared" si="24"/>
        <v>6801.1582080000007</v>
      </c>
    </row>
    <row r="1603" spans="1:7" x14ac:dyDescent="0.25">
      <c r="A1603" t="s">
        <v>3530</v>
      </c>
      <c r="B1603" t="s">
        <v>3531</v>
      </c>
      <c r="C1603" s="32" t="s">
        <v>4331</v>
      </c>
      <c r="D1603" s="32" t="s">
        <v>55</v>
      </c>
      <c r="E1603" s="52">
        <v>40819</v>
      </c>
      <c r="F1603" s="55">
        <v>17152</v>
      </c>
      <c r="G1603">
        <f t="shared" ref="G1603:G1666" si="25">F1603*0.536</f>
        <v>9193.4719999999998</v>
      </c>
    </row>
    <row r="1604" spans="1:7" x14ac:dyDescent="0.25">
      <c r="A1604" t="s">
        <v>3571</v>
      </c>
      <c r="B1604" t="s">
        <v>3572</v>
      </c>
      <c r="C1604" s="32" t="s">
        <v>4332</v>
      </c>
      <c r="D1604" s="32" t="s">
        <v>2</v>
      </c>
      <c r="E1604" s="52">
        <v>40821</v>
      </c>
      <c r="F1604" s="55">
        <v>88440</v>
      </c>
      <c r="G1604">
        <f t="shared" si="25"/>
        <v>47403.840000000004</v>
      </c>
    </row>
    <row r="1605" spans="1:7" x14ac:dyDescent="0.25">
      <c r="A1605" t="s">
        <v>3625</v>
      </c>
      <c r="B1605" t="s">
        <v>3626</v>
      </c>
      <c r="C1605" s="32" t="s">
        <v>4332</v>
      </c>
      <c r="D1605" s="32" t="s">
        <v>2</v>
      </c>
      <c r="E1605" s="52">
        <v>40821</v>
      </c>
      <c r="F1605" s="55">
        <v>12328</v>
      </c>
      <c r="G1605">
        <f t="shared" si="25"/>
        <v>6607.808</v>
      </c>
    </row>
    <row r="1606" spans="1:7" x14ac:dyDescent="0.25">
      <c r="A1606" t="s">
        <v>3629</v>
      </c>
      <c r="B1606" t="s">
        <v>3630</v>
      </c>
      <c r="C1606" s="32" t="s">
        <v>3910</v>
      </c>
      <c r="D1606" s="32" t="s">
        <v>181</v>
      </c>
      <c r="E1606" s="52">
        <v>40823</v>
      </c>
      <c r="F1606" s="55">
        <v>12596</v>
      </c>
      <c r="G1606">
        <f t="shared" si="25"/>
        <v>6751.4560000000001</v>
      </c>
    </row>
    <row r="1607" spans="1:7" x14ac:dyDescent="0.25">
      <c r="A1607" t="s">
        <v>3619</v>
      </c>
      <c r="B1607" t="s">
        <v>3620</v>
      </c>
      <c r="C1607" s="32" t="s">
        <v>4333</v>
      </c>
      <c r="D1607" s="32" t="s">
        <v>10</v>
      </c>
      <c r="E1607" s="52">
        <v>40823</v>
      </c>
      <c r="F1607" s="55">
        <v>32160.000000000004</v>
      </c>
      <c r="G1607">
        <f t="shared" si="25"/>
        <v>17237.760000000002</v>
      </c>
    </row>
    <row r="1608" spans="1:7" x14ac:dyDescent="0.25">
      <c r="A1608" t="s">
        <v>3602</v>
      </c>
      <c r="B1608" t="s">
        <v>3603</v>
      </c>
      <c r="C1608" s="32" t="s">
        <v>3999</v>
      </c>
      <c r="D1608" s="32" t="s">
        <v>79</v>
      </c>
      <c r="E1608" s="52">
        <v>40823</v>
      </c>
      <c r="F1608" s="55">
        <v>26864.320000000003</v>
      </c>
      <c r="G1608">
        <f t="shared" si="25"/>
        <v>14399.275520000003</v>
      </c>
    </row>
    <row r="1609" spans="1:7" x14ac:dyDescent="0.25">
      <c r="A1609" t="s">
        <v>3561</v>
      </c>
      <c r="B1609" t="s">
        <v>3562</v>
      </c>
      <c r="C1609" s="32" t="s">
        <v>4034</v>
      </c>
      <c r="D1609" s="32" t="s">
        <v>1</v>
      </c>
      <c r="E1609" s="52">
        <v>40826</v>
      </c>
      <c r="F1609" s="55">
        <v>60998.804640000009</v>
      </c>
      <c r="G1609">
        <f t="shared" si="25"/>
        <v>32695.359287040006</v>
      </c>
    </row>
    <row r="1610" spans="1:7" x14ac:dyDescent="0.25">
      <c r="A1610" t="s">
        <v>3654</v>
      </c>
      <c r="B1610" t="s">
        <v>3655</v>
      </c>
      <c r="C1610" s="32" t="s">
        <v>4077</v>
      </c>
      <c r="D1610" s="32" t="s">
        <v>15</v>
      </c>
      <c r="E1610" s="52">
        <v>40826</v>
      </c>
      <c r="F1610" s="55">
        <v>97552</v>
      </c>
      <c r="G1610">
        <f t="shared" si="25"/>
        <v>52287.872000000003</v>
      </c>
    </row>
    <row r="1611" spans="1:7" x14ac:dyDescent="0.25">
      <c r="A1611" t="s">
        <v>3512</v>
      </c>
      <c r="B1611" t="s">
        <v>3513</v>
      </c>
      <c r="C1611" s="32" t="s">
        <v>3861</v>
      </c>
      <c r="D1611" s="32" t="s">
        <v>4</v>
      </c>
      <c r="E1611" s="52">
        <v>40827</v>
      </c>
      <c r="F1611" s="55">
        <v>32160.000000000004</v>
      </c>
      <c r="G1611">
        <f t="shared" si="25"/>
        <v>17237.760000000002</v>
      </c>
    </row>
    <row r="1612" spans="1:7" x14ac:dyDescent="0.25">
      <c r="A1612" t="s">
        <v>3598</v>
      </c>
      <c r="B1612" t="s">
        <v>3599</v>
      </c>
      <c r="C1612" s="32" t="s">
        <v>3791</v>
      </c>
      <c r="D1612" s="32" t="s">
        <v>2</v>
      </c>
      <c r="E1612" s="52">
        <v>40827</v>
      </c>
      <c r="F1612" s="55">
        <v>35293.456000000006</v>
      </c>
      <c r="G1612">
        <f t="shared" si="25"/>
        <v>18917.292416000004</v>
      </c>
    </row>
    <row r="1613" spans="1:7" x14ac:dyDescent="0.25">
      <c r="A1613" t="s">
        <v>3619</v>
      </c>
      <c r="B1613" t="s">
        <v>3620</v>
      </c>
      <c r="C1613" s="32" t="s">
        <v>3861</v>
      </c>
      <c r="D1613" s="32" t="s">
        <v>4</v>
      </c>
      <c r="E1613" s="52">
        <v>40827</v>
      </c>
      <c r="F1613" s="55">
        <v>27382.632000000001</v>
      </c>
      <c r="G1613">
        <f t="shared" si="25"/>
        <v>14677.090752000002</v>
      </c>
    </row>
    <row r="1614" spans="1:7" x14ac:dyDescent="0.25">
      <c r="A1614" t="s">
        <v>3528</v>
      </c>
      <c r="B1614" t="s">
        <v>3529</v>
      </c>
      <c r="C1614" s="32" t="s">
        <v>4334</v>
      </c>
      <c r="D1614" s="32" t="s">
        <v>1</v>
      </c>
      <c r="E1614" s="52">
        <v>40829</v>
      </c>
      <c r="F1614" s="55">
        <v>75040</v>
      </c>
      <c r="G1614">
        <f t="shared" si="25"/>
        <v>40221.440000000002</v>
      </c>
    </row>
    <row r="1615" spans="1:7" x14ac:dyDescent="0.25">
      <c r="A1615" t="s">
        <v>3459</v>
      </c>
      <c r="B1615" t="s">
        <v>3460</v>
      </c>
      <c r="C1615" s="32" t="s">
        <v>4273</v>
      </c>
      <c r="D1615" s="32" t="s">
        <v>2</v>
      </c>
      <c r="E1615" s="52">
        <v>40829</v>
      </c>
      <c r="F1615" s="55">
        <v>25673.767520000001</v>
      </c>
      <c r="G1615">
        <f t="shared" si="25"/>
        <v>13761.139390720002</v>
      </c>
    </row>
    <row r="1616" spans="1:7" x14ac:dyDescent="0.25">
      <c r="A1616" t="s">
        <v>3459</v>
      </c>
      <c r="B1616" t="s">
        <v>3460</v>
      </c>
      <c r="C1616" s="32" t="s">
        <v>4335</v>
      </c>
      <c r="D1616" s="32" t="s">
        <v>4</v>
      </c>
      <c r="E1616" s="52">
        <v>40830</v>
      </c>
      <c r="F1616" s="55">
        <v>26800</v>
      </c>
      <c r="G1616">
        <f t="shared" si="25"/>
        <v>14364.800000000001</v>
      </c>
    </row>
    <row r="1617" spans="1:7" x14ac:dyDescent="0.25">
      <c r="A1617" t="s">
        <v>3556</v>
      </c>
      <c r="B1617" t="s">
        <v>3503</v>
      </c>
      <c r="C1617" s="32" t="s">
        <v>4336</v>
      </c>
      <c r="D1617" s="32" t="s">
        <v>750</v>
      </c>
      <c r="E1617" s="52">
        <v>40830</v>
      </c>
      <c r="F1617" s="55">
        <v>57888</v>
      </c>
      <c r="G1617">
        <f t="shared" si="25"/>
        <v>31027.968000000001</v>
      </c>
    </row>
    <row r="1618" spans="1:7" x14ac:dyDescent="0.25">
      <c r="A1618" t="s">
        <v>3556</v>
      </c>
      <c r="B1618" t="s">
        <v>3503</v>
      </c>
      <c r="C1618" s="32" t="s">
        <v>4337</v>
      </c>
      <c r="D1618" s="32" t="s">
        <v>2</v>
      </c>
      <c r="E1618" s="52">
        <v>40830</v>
      </c>
      <c r="F1618" s="55">
        <v>58424</v>
      </c>
      <c r="G1618">
        <f t="shared" si="25"/>
        <v>31315.264000000003</v>
      </c>
    </row>
    <row r="1619" spans="1:7" x14ac:dyDescent="0.25">
      <c r="A1619" t="s">
        <v>3675</v>
      </c>
      <c r="B1619" t="s">
        <v>3513</v>
      </c>
      <c r="C1619" s="32" t="s">
        <v>4249</v>
      </c>
      <c r="D1619" s="32" t="s">
        <v>10</v>
      </c>
      <c r="E1619" s="52">
        <v>40833</v>
      </c>
      <c r="F1619" s="55">
        <v>33768</v>
      </c>
      <c r="G1619">
        <f t="shared" si="25"/>
        <v>18099.648000000001</v>
      </c>
    </row>
    <row r="1620" spans="1:7" x14ac:dyDescent="0.25">
      <c r="A1620" t="s">
        <v>3675</v>
      </c>
      <c r="B1620" t="s">
        <v>3513</v>
      </c>
      <c r="C1620" s="32" t="s">
        <v>4249</v>
      </c>
      <c r="D1620" s="32" t="s">
        <v>10</v>
      </c>
      <c r="E1620" s="52">
        <v>40833</v>
      </c>
      <c r="F1620" s="55">
        <v>33768</v>
      </c>
      <c r="G1620">
        <f t="shared" si="25"/>
        <v>18099.648000000001</v>
      </c>
    </row>
    <row r="1621" spans="1:7" x14ac:dyDescent="0.25">
      <c r="A1621" t="s">
        <v>3576</v>
      </c>
      <c r="B1621" t="s">
        <v>3577</v>
      </c>
      <c r="C1621" s="32" t="s">
        <v>4310</v>
      </c>
      <c r="D1621" s="32" t="s">
        <v>67</v>
      </c>
      <c r="E1621" s="52">
        <v>40833</v>
      </c>
      <c r="F1621" s="55">
        <v>14204</v>
      </c>
      <c r="G1621">
        <f t="shared" si="25"/>
        <v>7613.3440000000001</v>
      </c>
    </row>
    <row r="1622" spans="1:7" x14ac:dyDescent="0.25">
      <c r="A1622" t="s">
        <v>3677</v>
      </c>
      <c r="B1622" t="s">
        <v>3678</v>
      </c>
      <c r="C1622" s="32" t="s">
        <v>4310</v>
      </c>
      <c r="D1622" s="32" t="s">
        <v>67</v>
      </c>
      <c r="E1622" s="52">
        <v>40833</v>
      </c>
      <c r="F1622" s="55">
        <v>77720</v>
      </c>
      <c r="G1622">
        <f t="shared" si="25"/>
        <v>41657.920000000006</v>
      </c>
    </row>
    <row r="1623" spans="1:7" x14ac:dyDescent="0.25">
      <c r="A1623" t="s">
        <v>3512</v>
      </c>
      <c r="B1623" t="s">
        <v>3513</v>
      </c>
      <c r="C1623" s="32" t="s">
        <v>3791</v>
      </c>
      <c r="D1623" s="32" t="s">
        <v>2</v>
      </c>
      <c r="E1623" s="52">
        <v>40834</v>
      </c>
      <c r="F1623" s="55">
        <v>29134.816000000003</v>
      </c>
      <c r="G1623">
        <f t="shared" si="25"/>
        <v>15616.261376000002</v>
      </c>
    </row>
    <row r="1624" spans="1:7" x14ac:dyDescent="0.25">
      <c r="A1624" t="s">
        <v>3512</v>
      </c>
      <c r="B1624" t="s">
        <v>3513</v>
      </c>
      <c r="C1624" s="32" t="s">
        <v>3791</v>
      </c>
      <c r="D1624" s="32" t="s">
        <v>2</v>
      </c>
      <c r="E1624" s="52">
        <v>40834</v>
      </c>
      <c r="F1624" s="55">
        <v>29134.816000000003</v>
      </c>
      <c r="G1624">
        <f t="shared" si="25"/>
        <v>15616.261376000002</v>
      </c>
    </row>
    <row r="1625" spans="1:7" x14ac:dyDescent="0.25">
      <c r="A1625" t="s">
        <v>3561</v>
      </c>
      <c r="B1625" t="s">
        <v>3562</v>
      </c>
      <c r="C1625" s="32" t="s">
        <v>3800</v>
      </c>
      <c r="D1625" s="32" t="s">
        <v>2</v>
      </c>
      <c r="E1625" s="52">
        <v>40836</v>
      </c>
      <c r="F1625" s="55">
        <v>50920</v>
      </c>
      <c r="G1625">
        <f t="shared" si="25"/>
        <v>27293.120000000003</v>
      </c>
    </row>
    <row r="1626" spans="1:7" x14ac:dyDescent="0.25">
      <c r="A1626" t="s">
        <v>3675</v>
      </c>
      <c r="B1626" t="s">
        <v>3513</v>
      </c>
      <c r="C1626" s="32" t="s">
        <v>3861</v>
      </c>
      <c r="D1626" s="32" t="s">
        <v>4</v>
      </c>
      <c r="E1626" s="52">
        <v>40837</v>
      </c>
      <c r="F1626" s="55">
        <v>32160.000000000004</v>
      </c>
      <c r="G1626">
        <f t="shared" si="25"/>
        <v>17237.760000000002</v>
      </c>
    </row>
    <row r="1627" spans="1:7" x14ac:dyDescent="0.25">
      <c r="A1627" t="s">
        <v>3675</v>
      </c>
      <c r="B1627" t="s">
        <v>3513</v>
      </c>
      <c r="C1627" s="32" t="s">
        <v>3861</v>
      </c>
      <c r="D1627" s="32" t="s">
        <v>4</v>
      </c>
      <c r="E1627" s="52">
        <v>40837</v>
      </c>
      <c r="F1627" s="55">
        <v>32160.000000000004</v>
      </c>
      <c r="G1627">
        <f t="shared" si="25"/>
        <v>17237.760000000002</v>
      </c>
    </row>
    <row r="1628" spans="1:7" x14ac:dyDescent="0.25">
      <c r="A1628" t="s">
        <v>3430</v>
      </c>
      <c r="B1628" t="s">
        <v>3431</v>
      </c>
      <c r="C1628" s="32" t="s">
        <v>4072</v>
      </c>
      <c r="D1628" s="32" t="s">
        <v>15</v>
      </c>
      <c r="E1628" s="52">
        <v>40840</v>
      </c>
      <c r="F1628" s="55">
        <v>39556.800000000003</v>
      </c>
      <c r="G1628">
        <f t="shared" si="25"/>
        <v>21202.444800000001</v>
      </c>
    </row>
    <row r="1629" spans="1:7" x14ac:dyDescent="0.25">
      <c r="A1629" t="s">
        <v>3605</v>
      </c>
      <c r="B1629" t="s">
        <v>3288</v>
      </c>
      <c r="C1629" s="32" t="s">
        <v>4122</v>
      </c>
      <c r="D1629" s="32" t="s">
        <v>29</v>
      </c>
      <c r="E1629" s="52">
        <v>40841</v>
      </c>
      <c r="F1629" s="55">
        <v>16232.224</v>
      </c>
      <c r="G1629">
        <f t="shared" si="25"/>
        <v>8700.4720640000014</v>
      </c>
    </row>
    <row r="1630" spans="1:7" x14ac:dyDescent="0.25">
      <c r="A1630" t="s">
        <v>3504</v>
      </c>
      <c r="B1630" t="s">
        <v>3505</v>
      </c>
      <c r="C1630" s="32" t="s">
        <v>4280</v>
      </c>
      <c r="D1630" s="32" t="s">
        <v>10</v>
      </c>
      <c r="E1630" s="52">
        <v>40843</v>
      </c>
      <c r="F1630" s="55">
        <v>24120</v>
      </c>
      <c r="G1630">
        <f t="shared" si="25"/>
        <v>12928.320000000002</v>
      </c>
    </row>
    <row r="1631" spans="1:7" x14ac:dyDescent="0.25">
      <c r="A1631" t="s">
        <v>3430</v>
      </c>
      <c r="B1631" t="s">
        <v>3431</v>
      </c>
      <c r="C1631" s="32" t="s">
        <v>3861</v>
      </c>
      <c r="D1631" s="32" t="s">
        <v>4</v>
      </c>
      <c r="E1631" s="52">
        <v>40843</v>
      </c>
      <c r="F1631" s="55">
        <v>34411.736000000004</v>
      </c>
      <c r="G1631">
        <f t="shared" si="25"/>
        <v>18444.690496000003</v>
      </c>
    </row>
    <row r="1632" spans="1:7" x14ac:dyDescent="0.25">
      <c r="A1632" t="s">
        <v>3675</v>
      </c>
      <c r="B1632" t="s">
        <v>3513</v>
      </c>
      <c r="C1632" s="32" t="s">
        <v>3861</v>
      </c>
      <c r="D1632" s="32" t="s">
        <v>4</v>
      </c>
      <c r="E1632" s="52">
        <v>40843</v>
      </c>
      <c r="F1632" s="55">
        <v>32160.000000000004</v>
      </c>
      <c r="G1632">
        <f t="shared" si="25"/>
        <v>17237.760000000002</v>
      </c>
    </row>
    <row r="1633" spans="1:7" x14ac:dyDescent="0.25">
      <c r="A1633" t="s">
        <v>3563</v>
      </c>
      <c r="B1633" t="s">
        <v>3564</v>
      </c>
      <c r="C1633" s="32" t="s">
        <v>3917</v>
      </c>
      <c r="D1633" s="32" t="s">
        <v>4</v>
      </c>
      <c r="E1633" s="52">
        <v>40844</v>
      </c>
      <c r="F1633" s="55">
        <v>76112</v>
      </c>
      <c r="G1633">
        <f t="shared" si="25"/>
        <v>40796.031999999999</v>
      </c>
    </row>
    <row r="1634" spans="1:7" x14ac:dyDescent="0.25">
      <c r="A1634" t="s">
        <v>3619</v>
      </c>
      <c r="B1634" t="s">
        <v>3620</v>
      </c>
      <c r="C1634" s="32" t="s">
        <v>4338</v>
      </c>
      <c r="D1634" s="32" t="s">
        <v>582</v>
      </c>
      <c r="E1634" s="52">
        <v>40844</v>
      </c>
      <c r="F1634" s="55">
        <v>29948.431840000005</v>
      </c>
      <c r="G1634">
        <f t="shared" si="25"/>
        <v>16052.359466240003</v>
      </c>
    </row>
    <row r="1635" spans="1:7" x14ac:dyDescent="0.25">
      <c r="A1635" t="s">
        <v>3544</v>
      </c>
      <c r="B1635" t="s">
        <v>3545</v>
      </c>
      <c r="C1635" s="32" t="s">
        <v>4218</v>
      </c>
      <c r="D1635" s="32" t="s">
        <v>2</v>
      </c>
      <c r="E1635" s="52">
        <v>40847</v>
      </c>
      <c r="F1635" s="55">
        <v>19296</v>
      </c>
      <c r="G1635">
        <f t="shared" si="25"/>
        <v>10342.656000000001</v>
      </c>
    </row>
    <row r="1636" spans="1:7" x14ac:dyDescent="0.25">
      <c r="A1636" t="s">
        <v>3544</v>
      </c>
      <c r="B1636" t="s">
        <v>3545</v>
      </c>
      <c r="C1636" s="32" t="s">
        <v>4218</v>
      </c>
      <c r="D1636" s="32" t="s">
        <v>2</v>
      </c>
      <c r="E1636" s="52">
        <v>40848</v>
      </c>
      <c r="F1636" s="55">
        <v>19296</v>
      </c>
      <c r="G1636">
        <f t="shared" si="25"/>
        <v>10342.656000000001</v>
      </c>
    </row>
    <row r="1637" spans="1:7" x14ac:dyDescent="0.25">
      <c r="A1637" t="s">
        <v>3504</v>
      </c>
      <c r="B1637" t="s">
        <v>3505</v>
      </c>
      <c r="C1637" s="32" t="s">
        <v>3861</v>
      </c>
      <c r="D1637" s="32" t="s">
        <v>4</v>
      </c>
      <c r="E1637" s="52">
        <v>40855</v>
      </c>
      <c r="F1637" s="55">
        <v>20938.84</v>
      </c>
      <c r="G1637">
        <f t="shared" si="25"/>
        <v>11223.21824</v>
      </c>
    </row>
    <row r="1638" spans="1:7" x14ac:dyDescent="0.25">
      <c r="A1638" t="s">
        <v>3619</v>
      </c>
      <c r="B1638" t="s">
        <v>3620</v>
      </c>
      <c r="C1638" s="32" t="s">
        <v>3861</v>
      </c>
      <c r="D1638" s="32" t="s">
        <v>4</v>
      </c>
      <c r="E1638" s="52">
        <v>40855</v>
      </c>
      <c r="F1638" s="55">
        <v>27228.800000000003</v>
      </c>
      <c r="G1638">
        <f t="shared" si="25"/>
        <v>14594.636800000002</v>
      </c>
    </row>
    <row r="1639" spans="1:7" x14ac:dyDescent="0.25">
      <c r="A1639" t="s">
        <v>3504</v>
      </c>
      <c r="B1639" t="s">
        <v>3505</v>
      </c>
      <c r="C1639" s="32" t="s">
        <v>3829</v>
      </c>
      <c r="D1639" s="32" t="s">
        <v>1</v>
      </c>
      <c r="E1639" s="52">
        <v>40857</v>
      </c>
      <c r="F1639" s="55">
        <v>25728</v>
      </c>
      <c r="G1639">
        <f t="shared" si="25"/>
        <v>13790.208000000001</v>
      </c>
    </row>
    <row r="1640" spans="1:7" x14ac:dyDescent="0.25">
      <c r="A1640" t="s">
        <v>3622</v>
      </c>
      <c r="B1640" t="s">
        <v>3679</v>
      </c>
      <c r="C1640" s="32" t="s">
        <v>4339</v>
      </c>
      <c r="D1640" s="32" t="s">
        <v>750</v>
      </c>
      <c r="E1640" s="52">
        <v>40857</v>
      </c>
      <c r="F1640" s="55">
        <v>10505.6</v>
      </c>
      <c r="G1640">
        <f t="shared" si="25"/>
        <v>5631.0016000000005</v>
      </c>
    </row>
    <row r="1641" spans="1:7" x14ac:dyDescent="0.25">
      <c r="A1641" t="s">
        <v>3654</v>
      </c>
      <c r="B1641" t="s">
        <v>3655</v>
      </c>
      <c r="C1641" s="32" t="s">
        <v>4077</v>
      </c>
      <c r="D1641" s="32" t="s">
        <v>15</v>
      </c>
      <c r="E1641" s="52">
        <v>40857</v>
      </c>
      <c r="F1641" s="55">
        <v>97552</v>
      </c>
      <c r="G1641">
        <f t="shared" si="25"/>
        <v>52287.872000000003</v>
      </c>
    </row>
    <row r="1642" spans="1:7" x14ac:dyDescent="0.25">
      <c r="A1642" t="s">
        <v>3528</v>
      </c>
      <c r="B1642" t="s">
        <v>3529</v>
      </c>
      <c r="C1642" s="32" t="s">
        <v>4340</v>
      </c>
      <c r="D1642" s="32" t="s">
        <v>2</v>
      </c>
      <c r="E1642" s="52">
        <v>40861</v>
      </c>
      <c r="F1642" s="55">
        <v>72360</v>
      </c>
      <c r="G1642">
        <f t="shared" si="25"/>
        <v>38784.959999999999</v>
      </c>
    </row>
    <row r="1643" spans="1:7" x14ac:dyDescent="0.25">
      <c r="A1643" t="s">
        <v>3600</v>
      </c>
      <c r="B1643" t="s">
        <v>3601</v>
      </c>
      <c r="C1643" s="32" t="s">
        <v>4185</v>
      </c>
      <c r="D1643" s="32" t="s">
        <v>4</v>
      </c>
      <c r="E1643" s="52">
        <v>40863</v>
      </c>
      <c r="F1643" s="55">
        <v>144720</v>
      </c>
      <c r="G1643">
        <f t="shared" si="25"/>
        <v>77569.919999999998</v>
      </c>
    </row>
    <row r="1644" spans="1:7" x14ac:dyDescent="0.25">
      <c r="A1644" t="s">
        <v>3600</v>
      </c>
      <c r="B1644" t="s">
        <v>3680</v>
      </c>
      <c r="C1644" s="32" t="s">
        <v>4185</v>
      </c>
      <c r="D1644" s="32" t="s">
        <v>4</v>
      </c>
      <c r="E1644" s="52">
        <v>40864</v>
      </c>
      <c r="F1644" s="55">
        <v>144720</v>
      </c>
      <c r="G1644">
        <f t="shared" si="25"/>
        <v>77569.919999999998</v>
      </c>
    </row>
    <row r="1645" spans="1:7" x14ac:dyDescent="0.25">
      <c r="A1645" t="s">
        <v>3600</v>
      </c>
      <c r="B1645" t="s">
        <v>3601</v>
      </c>
      <c r="C1645" s="32" t="s">
        <v>4185</v>
      </c>
      <c r="D1645" s="32" t="s">
        <v>4</v>
      </c>
      <c r="E1645" s="52">
        <v>40864</v>
      </c>
      <c r="F1645" s="55">
        <v>144720</v>
      </c>
      <c r="G1645">
        <f t="shared" si="25"/>
        <v>77569.919999999998</v>
      </c>
    </row>
    <row r="1646" spans="1:7" x14ac:dyDescent="0.25">
      <c r="A1646" t="s">
        <v>3600</v>
      </c>
      <c r="B1646" t="s">
        <v>3601</v>
      </c>
      <c r="C1646" s="32" t="s">
        <v>4185</v>
      </c>
      <c r="D1646" s="32" t="s">
        <v>4</v>
      </c>
      <c r="E1646" s="52">
        <v>40864</v>
      </c>
      <c r="F1646" s="55">
        <v>144720</v>
      </c>
      <c r="G1646">
        <f t="shared" si="25"/>
        <v>77569.919999999998</v>
      </c>
    </row>
    <row r="1647" spans="1:7" x14ac:dyDescent="0.25">
      <c r="A1647" t="s">
        <v>3675</v>
      </c>
      <c r="B1647" t="s">
        <v>3513</v>
      </c>
      <c r="C1647" s="32" t="s">
        <v>4195</v>
      </c>
      <c r="D1647" s="32" t="s">
        <v>55</v>
      </c>
      <c r="E1647" s="52">
        <v>40864</v>
      </c>
      <c r="F1647" s="55">
        <v>34342.15784</v>
      </c>
      <c r="G1647">
        <f t="shared" si="25"/>
        <v>18407.396602240002</v>
      </c>
    </row>
    <row r="1648" spans="1:7" x14ac:dyDescent="0.25">
      <c r="A1648" t="s">
        <v>3298</v>
      </c>
      <c r="B1648" t="s">
        <v>3299</v>
      </c>
      <c r="C1648" s="32" t="s">
        <v>4341</v>
      </c>
      <c r="D1648" s="32" t="s">
        <v>2</v>
      </c>
      <c r="E1648" s="52">
        <v>40865</v>
      </c>
      <c r="F1648" s="55">
        <v>16080.000000000002</v>
      </c>
      <c r="G1648">
        <f t="shared" si="25"/>
        <v>8618.880000000001</v>
      </c>
    </row>
    <row r="1649" spans="1:7" x14ac:dyDescent="0.25">
      <c r="A1649" t="s">
        <v>3520</v>
      </c>
      <c r="B1649" t="s">
        <v>3521</v>
      </c>
      <c r="C1649" s="32" t="s">
        <v>4342</v>
      </c>
      <c r="D1649" s="32" t="s">
        <v>29</v>
      </c>
      <c r="E1649" s="52">
        <v>40868</v>
      </c>
      <c r="F1649" s="55">
        <v>29480</v>
      </c>
      <c r="G1649">
        <f t="shared" si="25"/>
        <v>15801.28</v>
      </c>
    </row>
    <row r="1650" spans="1:7" x14ac:dyDescent="0.25">
      <c r="A1650" t="s">
        <v>3556</v>
      </c>
      <c r="B1650" t="s">
        <v>3503</v>
      </c>
      <c r="C1650" s="32" t="s">
        <v>4230</v>
      </c>
      <c r="D1650" s="32" t="s">
        <v>15</v>
      </c>
      <c r="E1650" s="52">
        <v>40869</v>
      </c>
      <c r="F1650" s="55">
        <v>48776</v>
      </c>
      <c r="G1650">
        <f t="shared" si="25"/>
        <v>26143.936000000002</v>
      </c>
    </row>
    <row r="1651" spans="1:7" x14ac:dyDescent="0.25">
      <c r="A1651" t="s">
        <v>3556</v>
      </c>
      <c r="B1651" t="s">
        <v>3503</v>
      </c>
      <c r="C1651" s="32" t="s">
        <v>4230</v>
      </c>
      <c r="D1651" s="32" t="s">
        <v>15</v>
      </c>
      <c r="E1651" s="52">
        <v>40869</v>
      </c>
      <c r="F1651" s="55">
        <v>48776</v>
      </c>
      <c r="G1651">
        <f t="shared" si="25"/>
        <v>26143.936000000002</v>
      </c>
    </row>
    <row r="1652" spans="1:7" x14ac:dyDescent="0.25">
      <c r="A1652" t="s">
        <v>3561</v>
      </c>
      <c r="B1652" t="s">
        <v>3562</v>
      </c>
      <c r="C1652" s="32" t="s">
        <v>4230</v>
      </c>
      <c r="D1652" s="32" t="s">
        <v>15</v>
      </c>
      <c r="E1652" s="52">
        <v>40869</v>
      </c>
      <c r="F1652" s="55">
        <v>45238.400000000001</v>
      </c>
      <c r="G1652">
        <f t="shared" si="25"/>
        <v>24247.782400000004</v>
      </c>
    </row>
    <row r="1653" spans="1:7" x14ac:dyDescent="0.25">
      <c r="A1653" t="s">
        <v>3561</v>
      </c>
      <c r="B1653" t="s">
        <v>3562</v>
      </c>
      <c r="C1653" s="32" t="s">
        <v>4230</v>
      </c>
      <c r="D1653" s="32" t="s">
        <v>15</v>
      </c>
      <c r="E1653" s="52">
        <v>40869</v>
      </c>
      <c r="F1653" s="55">
        <v>45238.400000000001</v>
      </c>
      <c r="G1653">
        <f t="shared" si="25"/>
        <v>24247.782400000004</v>
      </c>
    </row>
    <row r="1654" spans="1:7" x14ac:dyDescent="0.25">
      <c r="A1654" t="s">
        <v>3561</v>
      </c>
      <c r="B1654" t="s">
        <v>3562</v>
      </c>
      <c r="C1654" s="32" t="s">
        <v>4230</v>
      </c>
      <c r="D1654" s="32" t="s">
        <v>15</v>
      </c>
      <c r="E1654" s="52">
        <v>40869</v>
      </c>
      <c r="F1654" s="55">
        <v>45238.400000000001</v>
      </c>
      <c r="G1654">
        <f t="shared" si="25"/>
        <v>24247.782400000004</v>
      </c>
    </row>
    <row r="1655" spans="1:7" x14ac:dyDescent="0.25">
      <c r="A1655" t="s">
        <v>3561</v>
      </c>
      <c r="B1655" t="s">
        <v>3562</v>
      </c>
      <c r="C1655" s="32" t="s">
        <v>4230</v>
      </c>
      <c r="D1655" s="32" t="s">
        <v>15</v>
      </c>
      <c r="E1655" s="52">
        <v>40869</v>
      </c>
      <c r="F1655" s="55">
        <v>45238.400000000001</v>
      </c>
      <c r="G1655">
        <f t="shared" si="25"/>
        <v>24247.782400000004</v>
      </c>
    </row>
    <row r="1656" spans="1:7" x14ac:dyDescent="0.25">
      <c r="A1656" t="s">
        <v>3520</v>
      </c>
      <c r="B1656" t="s">
        <v>3521</v>
      </c>
      <c r="C1656" s="32" t="s">
        <v>3861</v>
      </c>
      <c r="D1656" s="32" t="s">
        <v>4</v>
      </c>
      <c r="E1656" s="52">
        <v>40870</v>
      </c>
      <c r="F1656" s="55">
        <v>28890.400000000001</v>
      </c>
      <c r="G1656">
        <f t="shared" si="25"/>
        <v>15485.254400000002</v>
      </c>
    </row>
    <row r="1657" spans="1:7" x14ac:dyDescent="0.25">
      <c r="A1657" t="s">
        <v>3504</v>
      </c>
      <c r="B1657" t="s">
        <v>3505</v>
      </c>
      <c r="C1657" s="32" t="s">
        <v>3861</v>
      </c>
      <c r="D1657" s="32" t="s">
        <v>4</v>
      </c>
      <c r="E1657" s="52">
        <v>40870</v>
      </c>
      <c r="F1657" s="55">
        <v>20796.800000000003</v>
      </c>
      <c r="G1657">
        <f t="shared" si="25"/>
        <v>11147.084800000002</v>
      </c>
    </row>
    <row r="1658" spans="1:7" x14ac:dyDescent="0.25">
      <c r="A1658" t="s">
        <v>3675</v>
      </c>
      <c r="B1658" t="s">
        <v>3513</v>
      </c>
      <c r="C1658" s="32" t="s">
        <v>3861</v>
      </c>
      <c r="D1658" s="32" t="s">
        <v>4</v>
      </c>
      <c r="E1658" s="52">
        <v>40870</v>
      </c>
      <c r="F1658" s="55">
        <v>32160.000000000004</v>
      </c>
      <c r="G1658">
        <f t="shared" si="25"/>
        <v>17237.760000000002</v>
      </c>
    </row>
    <row r="1659" spans="1:7" x14ac:dyDescent="0.25">
      <c r="A1659" t="s">
        <v>3602</v>
      </c>
      <c r="B1659" t="s">
        <v>3603</v>
      </c>
      <c r="C1659" s="32" t="s">
        <v>3999</v>
      </c>
      <c r="D1659" s="32" t="s">
        <v>79</v>
      </c>
      <c r="E1659" s="52">
        <v>40871</v>
      </c>
      <c r="F1659" s="55">
        <v>27514.809600000001</v>
      </c>
      <c r="G1659">
        <f t="shared" si="25"/>
        <v>14747.937945600001</v>
      </c>
    </row>
    <row r="1660" spans="1:7" x14ac:dyDescent="0.25">
      <c r="A1660" t="s">
        <v>3593</v>
      </c>
      <c r="B1660" t="s">
        <v>3594</v>
      </c>
      <c r="C1660" s="32" t="s">
        <v>3999</v>
      </c>
      <c r="D1660" s="32" t="s">
        <v>79</v>
      </c>
      <c r="E1660" s="52">
        <v>40871</v>
      </c>
      <c r="F1660" s="55">
        <v>17909.368000000002</v>
      </c>
      <c r="G1660">
        <f t="shared" si="25"/>
        <v>9599.4212480000024</v>
      </c>
    </row>
    <row r="1661" spans="1:7" x14ac:dyDescent="0.25">
      <c r="A1661" t="s">
        <v>3486</v>
      </c>
      <c r="B1661" t="s">
        <v>3487</v>
      </c>
      <c r="C1661" s="32" t="s">
        <v>4343</v>
      </c>
      <c r="D1661" s="32" t="s">
        <v>10</v>
      </c>
      <c r="E1661" s="52">
        <v>40872</v>
      </c>
      <c r="F1661" s="55">
        <v>21172</v>
      </c>
      <c r="G1661">
        <f t="shared" si="25"/>
        <v>11348.192000000001</v>
      </c>
    </row>
    <row r="1662" spans="1:7" x14ac:dyDescent="0.25">
      <c r="A1662" t="s">
        <v>3512</v>
      </c>
      <c r="B1662" t="s">
        <v>3513</v>
      </c>
      <c r="C1662" s="32" t="s">
        <v>3813</v>
      </c>
      <c r="D1662" s="32" t="s">
        <v>10</v>
      </c>
      <c r="E1662" s="52">
        <v>40872</v>
      </c>
      <c r="F1662" s="55">
        <v>32160.000000000004</v>
      </c>
      <c r="G1662">
        <f t="shared" si="25"/>
        <v>17237.760000000002</v>
      </c>
    </row>
    <row r="1663" spans="1:7" x14ac:dyDescent="0.25">
      <c r="A1663" t="s">
        <v>3516</v>
      </c>
      <c r="B1663" t="s">
        <v>3517</v>
      </c>
      <c r="C1663" s="32" t="s">
        <v>4036</v>
      </c>
      <c r="D1663" s="32" t="s">
        <v>2</v>
      </c>
      <c r="E1663" s="52">
        <v>40875</v>
      </c>
      <c r="F1663" s="55">
        <v>42880</v>
      </c>
      <c r="G1663">
        <f t="shared" si="25"/>
        <v>22983.68</v>
      </c>
    </row>
    <row r="1664" spans="1:7" x14ac:dyDescent="0.25">
      <c r="A1664" t="s">
        <v>3681</v>
      </c>
      <c r="B1664" t="s">
        <v>3469</v>
      </c>
      <c r="C1664" s="32" t="s">
        <v>3992</v>
      </c>
      <c r="D1664" s="32" t="s">
        <v>2</v>
      </c>
      <c r="E1664" s="52">
        <v>40875</v>
      </c>
      <c r="F1664" s="55">
        <v>24120</v>
      </c>
      <c r="G1664">
        <f t="shared" si="25"/>
        <v>12928.320000000002</v>
      </c>
    </row>
    <row r="1665" spans="1:7" x14ac:dyDescent="0.25">
      <c r="A1665" t="s">
        <v>3675</v>
      </c>
      <c r="B1665" t="s">
        <v>3513</v>
      </c>
      <c r="C1665" s="32" t="s">
        <v>3861</v>
      </c>
      <c r="D1665" s="32" t="s">
        <v>4</v>
      </c>
      <c r="E1665" s="52">
        <v>40876</v>
      </c>
      <c r="F1665" s="55">
        <v>32160.000000000004</v>
      </c>
      <c r="G1665">
        <f t="shared" si="25"/>
        <v>17237.760000000002</v>
      </c>
    </row>
    <row r="1666" spans="1:7" x14ac:dyDescent="0.25">
      <c r="A1666" t="s">
        <v>3675</v>
      </c>
      <c r="B1666" t="s">
        <v>3513</v>
      </c>
      <c r="C1666" s="32" t="s">
        <v>3861</v>
      </c>
      <c r="D1666" s="32" t="s">
        <v>4</v>
      </c>
      <c r="E1666" s="52">
        <v>40876</v>
      </c>
      <c r="F1666" s="55">
        <v>34332.408000000003</v>
      </c>
      <c r="G1666">
        <f t="shared" si="25"/>
        <v>18402.170688000002</v>
      </c>
    </row>
    <row r="1667" spans="1:7" x14ac:dyDescent="0.25">
      <c r="A1667" t="s">
        <v>3675</v>
      </c>
      <c r="B1667" t="s">
        <v>3513</v>
      </c>
      <c r="C1667" s="32" t="s">
        <v>3837</v>
      </c>
      <c r="D1667" s="32" t="s">
        <v>79</v>
      </c>
      <c r="E1667" s="52">
        <v>40876</v>
      </c>
      <c r="F1667" s="55">
        <v>36959.992560000006</v>
      </c>
      <c r="G1667">
        <f t="shared" ref="G1667:G1730" si="26">F1667*0.536</f>
        <v>19810.556012160003</v>
      </c>
    </row>
    <row r="1668" spans="1:7" x14ac:dyDescent="0.25">
      <c r="A1668" t="s">
        <v>3675</v>
      </c>
      <c r="B1668" t="s">
        <v>3513</v>
      </c>
      <c r="C1668" s="32" t="s">
        <v>4288</v>
      </c>
      <c r="D1668" s="32" t="s">
        <v>79</v>
      </c>
      <c r="E1668" s="52">
        <v>40878</v>
      </c>
      <c r="F1668" s="55">
        <v>34001.042079999999</v>
      </c>
      <c r="G1668">
        <f t="shared" si="26"/>
        <v>18224.558554880001</v>
      </c>
    </row>
    <row r="1669" spans="1:7" x14ac:dyDescent="0.25">
      <c r="A1669" t="s">
        <v>3629</v>
      </c>
      <c r="B1669" t="s">
        <v>3630</v>
      </c>
      <c r="C1669" s="32" t="s">
        <v>3803</v>
      </c>
      <c r="D1669" s="32" t="s">
        <v>4</v>
      </c>
      <c r="E1669" s="52">
        <v>40878</v>
      </c>
      <c r="F1669" s="55">
        <v>15224.008000000002</v>
      </c>
      <c r="G1669">
        <f t="shared" si="26"/>
        <v>8160.0682880000013</v>
      </c>
    </row>
    <row r="1670" spans="1:7" x14ac:dyDescent="0.25">
      <c r="A1670" t="s">
        <v>3682</v>
      </c>
      <c r="B1670" t="s">
        <v>3345</v>
      </c>
      <c r="C1670" s="32" t="s">
        <v>4276</v>
      </c>
      <c r="D1670" s="32" t="s">
        <v>1</v>
      </c>
      <c r="E1670" s="52">
        <v>40879</v>
      </c>
      <c r="F1670" s="55">
        <v>67810.850080000004</v>
      </c>
      <c r="G1670">
        <f t="shared" si="26"/>
        <v>36346.615642880002</v>
      </c>
    </row>
    <row r="1671" spans="1:7" x14ac:dyDescent="0.25">
      <c r="A1671" t="s">
        <v>3597</v>
      </c>
      <c r="B1671" t="s">
        <v>3479</v>
      </c>
      <c r="C1671" s="32" t="s">
        <v>4344</v>
      </c>
      <c r="D1671" s="32" t="s">
        <v>29</v>
      </c>
      <c r="E1671" s="52">
        <v>40879</v>
      </c>
      <c r="F1671" s="55">
        <v>16080.000000000002</v>
      </c>
      <c r="G1671">
        <f t="shared" si="26"/>
        <v>8618.880000000001</v>
      </c>
    </row>
    <row r="1672" spans="1:7" x14ac:dyDescent="0.25">
      <c r="A1672" t="s">
        <v>3538</v>
      </c>
      <c r="B1672" t="s">
        <v>3539</v>
      </c>
      <c r="C1672" s="32" t="s">
        <v>3861</v>
      </c>
      <c r="D1672" s="32" t="s">
        <v>4</v>
      </c>
      <c r="E1672" s="52">
        <v>40885</v>
      </c>
      <c r="F1672" s="55">
        <v>55715.44728</v>
      </c>
      <c r="G1672">
        <f t="shared" si="26"/>
        <v>29863.479742080002</v>
      </c>
    </row>
    <row r="1673" spans="1:7" x14ac:dyDescent="0.25">
      <c r="A1673" t="s">
        <v>3561</v>
      </c>
      <c r="B1673" t="s">
        <v>3562</v>
      </c>
      <c r="C1673" s="32" t="s">
        <v>4078</v>
      </c>
      <c r="D1673" s="32" t="s">
        <v>2</v>
      </c>
      <c r="E1673" s="52">
        <v>40886</v>
      </c>
      <c r="F1673" s="55">
        <v>42452.057600000007</v>
      </c>
      <c r="G1673">
        <f t="shared" si="26"/>
        <v>22754.302873600005</v>
      </c>
    </row>
    <row r="1674" spans="1:7" x14ac:dyDescent="0.25">
      <c r="A1674" t="s">
        <v>3589</v>
      </c>
      <c r="B1674" t="s">
        <v>3590</v>
      </c>
      <c r="C1674" s="32" t="s">
        <v>4044</v>
      </c>
      <c r="D1674" s="32" t="s">
        <v>15</v>
      </c>
      <c r="E1674" s="52">
        <v>40886</v>
      </c>
      <c r="F1674" s="55">
        <v>160800</v>
      </c>
      <c r="G1674">
        <f t="shared" si="26"/>
        <v>86188.800000000003</v>
      </c>
    </row>
    <row r="1675" spans="1:7" x14ac:dyDescent="0.25">
      <c r="A1675" t="s">
        <v>3675</v>
      </c>
      <c r="B1675" t="s">
        <v>3513</v>
      </c>
      <c r="C1675" s="32" t="s">
        <v>4345</v>
      </c>
      <c r="D1675" s="32" t="s">
        <v>29</v>
      </c>
      <c r="E1675" s="52">
        <v>40889</v>
      </c>
      <c r="F1675" s="55">
        <v>34342.15784</v>
      </c>
      <c r="G1675">
        <f t="shared" si="26"/>
        <v>18407.396602240002</v>
      </c>
    </row>
    <row r="1676" spans="1:7" x14ac:dyDescent="0.25">
      <c r="A1676" t="s">
        <v>3486</v>
      </c>
      <c r="B1676" t="s">
        <v>3487</v>
      </c>
      <c r="C1676" s="32" t="s">
        <v>3791</v>
      </c>
      <c r="D1676" s="32" t="s">
        <v>2</v>
      </c>
      <c r="E1676" s="52">
        <v>40890</v>
      </c>
      <c r="F1676" s="55">
        <v>17351.938720000002</v>
      </c>
      <c r="G1676">
        <f t="shared" si="26"/>
        <v>9300.6391539200013</v>
      </c>
    </row>
    <row r="1677" spans="1:7" x14ac:dyDescent="0.25">
      <c r="A1677" t="s">
        <v>3602</v>
      </c>
      <c r="B1677" t="s">
        <v>3603</v>
      </c>
      <c r="C1677" s="32" t="s">
        <v>4346</v>
      </c>
      <c r="D1677" s="32" t="s">
        <v>79</v>
      </c>
      <c r="E1677" s="52">
        <v>40890</v>
      </c>
      <c r="F1677" s="55">
        <v>35912</v>
      </c>
      <c r="G1677">
        <f t="shared" si="26"/>
        <v>19248.832000000002</v>
      </c>
    </row>
    <row r="1678" spans="1:7" x14ac:dyDescent="0.25">
      <c r="A1678" t="s">
        <v>3622</v>
      </c>
      <c r="B1678" t="s">
        <v>3615</v>
      </c>
      <c r="C1678" s="32" t="s">
        <v>4347</v>
      </c>
      <c r="D1678" s="32" t="s">
        <v>988</v>
      </c>
      <c r="E1678" s="52">
        <v>40891</v>
      </c>
      <c r="F1678" s="55">
        <v>13028.016000000001</v>
      </c>
      <c r="G1678">
        <f t="shared" si="26"/>
        <v>6983.0165760000009</v>
      </c>
    </row>
    <row r="1679" spans="1:7" x14ac:dyDescent="0.25">
      <c r="A1679" t="s">
        <v>3520</v>
      </c>
      <c r="B1679" t="s">
        <v>3521</v>
      </c>
      <c r="C1679" s="32" t="s">
        <v>3791</v>
      </c>
      <c r="D1679" s="32" t="s">
        <v>2</v>
      </c>
      <c r="E1679" s="52">
        <v>40891</v>
      </c>
      <c r="F1679" s="55">
        <v>25904.880000000001</v>
      </c>
      <c r="G1679">
        <f t="shared" si="26"/>
        <v>13885.015680000002</v>
      </c>
    </row>
    <row r="1680" spans="1:7" x14ac:dyDescent="0.25">
      <c r="A1680" t="s">
        <v>3504</v>
      </c>
      <c r="B1680" t="s">
        <v>3505</v>
      </c>
      <c r="C1680" s="32" t="s">
        <v>3791</v>
      </c>
      <c r="D1680" s="32" t="s">
        <v>2</v>
      </c>
      <c r="E1680" s="52">
        <v>40891</v>
      </c>
      <c r="F1680" s="55">
        <v>19223.44168</v>
      </c>
      <c r="G1680">
        <f t="shared" si="26"/>
        <v>10303.764740480001</v>
      </c>
    </row>
    <row r="1681" spans="1:7" x14ac:dyDescent="0.25">
      <c r="A1681" t="s">
        <v>3504</v>
      </c>
      <c r="B1681" t="s">
        <v>3505</v>
      </c>
      <c r="C1681" s="32" t="s">
        <v>3791</v>
      </c>
      <c r="D1681" s="32" t="s">
        <v>2</v>
      </c>
      <c r="E1681" s="52">
        <v>40891</v>
      </c>
      <c r="F1681" s="55">
        <v>19223.44168</v>
      </c>
      <c r="G1681">
        <f t="shared" si="26"/>
        <v>10303.764740480001</v>
      </c>
    </row>
    <row r="1682" spans="1:7" x14ac:dyDescent="0.25">
      <c r="A1682" t="s">
        <v>3675</v>
      </c>
      <c r="B1682" t="s">
        <v>3513</v>
      </c>
      <c r="C1682" s="32" t="s">
        <v>3791</v>
      </c>
      <c r="D1682" s="32" t="s">
        <v>2</v>
      </c>
      <c r="E1682" s="52">
        <v>40891</v>
      </c>
      <c r="F1682" s="55">
        <v>29881.866000000002</v>
      </c>
      <c r="G1682">
        <f t="shared" si="26"/>
        <v>16016.680176000002</v>
      </c>
    </row>
    <row r="1683" spans="1:7" x14ac:dyDescent="0.25">
      <c r="A1683" t="s">
        <v>3625</v>
      </c>
      <c r="B1683" t="s">
        <v>3626</v>
      </c>
      <c r="C1683" s="32" t="s">
        <v>4347</v>
      </c>
      <c r="D1683" s="32" t="s">
        <v>988</v>
      </c>
      <c r="E1683" s="52">
        <v>40891</v>
      </c>
      <c r="F1683" s="55">
        <v>16004.00056</v>
      </c>
      <c r="G1683">
        <f t="shared" si="26"/>
        <v>8578.1443001600001</v>
      </c>
    </row>
    <row r="1684" spans="1:7" x14ac:dyDescent="0.25">
      <c r="A1684" t="s">
        <v>3675</v>
      </c>
      <c r="B1684" t="s">
        <v>3513</v>
      </c>
      <c r="C1684" s="32" t="s">
        <v>3861</v>
      </c>
      <c r="D1684" s="32" t="s">
        <v>4</v>
      </c>
      <c r="E1684" s="52">
        <v>40893</v>
      </c>
      <c r="F1684" s="55">
        <v>34332.408000000003</v>
      </c>
      <c r="G1684">
        <f t="shared" si="26"/>
        <v>18402.170688000002</v>
      </c>
    </row>
    <row r="1685" spans="1:7" x14ac:dyDescent="0.25">
      <c r="A1685" t="s">
        <v>3675</v>
      </c>
      <c r="B1685" t="s">
        <v>3513</v>
      </c>
      <c r="C1685" s="32" t="s">
        <v>3861</v>
      </c>
      <c r="D1685" s="32" t="s">
        <v>4</v>
      </c>
      <c r="E1685" s="52">
        <v>40893</v>
      </c>
      <c r="F1685" s="55">
        <v>34332.408000000003</v>
      </c>
      <c r="G1685">
        <f t="shared" si="26"/>
        <v>18402.170688000002</v>
      </c>
    </row>
    <row r="1686" spans="1:7" x14ac:dyDescent="0.25">
      <c r="A1686" t="s">
        <v>3681</v>
      </c>
      <c r="B1686" t="s">
        <v>3469</v>
      </c>
      <c r="C1686" s="32" t="s">
        <v>4326</v>
      </c>
      <c r="D1686" s="32" t="s">
        <v>2</v>
      </c>
      <c r="E1686" s="52">
        <v>40893</v>
      </c>
      <c r="F1686" s="55">
        <v>21440</v>
      </c>
      <c r="G1686">
        <f t="shared" si="26"/>
        <v>11491.84</v>
      </c>
    </row>
    <row r="1687" spans="1:7" x14ac:dyDescent="0.25">
      <c r="A1687" t="s">
        <v>3538</v>
      </c>
      <c r="B1687" t="s">
        <v>3539</v>
      </c>
      <c r="C1687" s="32" t="s">
        <v>3861</v>
      </c>
      <c r="D1687" s="32" t="s">
        <v>4</v>
      </c>
      <c r="E1687" s="52">
        <v>40893</v>
      </c>
      <c r="F1687" s="55">
        <v>57438.296000000002</v>
      </c>
      <c r="G1687">
        <f t="shared" si="26"/>
        <v>30786.926656000003</v>
      </c>
    </row>
    <row r="1688" spans="1:7" x14ac:dyDescent="0.25">
      <c r="A1688" t="s">
        <v>3605</v>
      </c>
      <c r="B1688" t="s">
        <v>3288</v>
      </c>
      <c r="C1688" s="32" t="s">
        <v>4111</v>
      </c>
      <c r="D1688" s="32" t="s">
        <v>2</v>
      </c>
      <c r="E1688" s="52">
        <v>40897</v>
      </c>
      <c r="F1688" s="55">
        <v>15205.194400000002</v>
      </c>
      <c r="G1688">
        <f t="shared" si="26"/>
        <v>8149.9841984000013</v>
      </c>
    </row>
    <row r="1689" spans="1:7" x14ac:dyDescent="0.25">
      <c r="A1689" t="s">
        <v>3605</v>
      </c>
      <c r="B1689" t="s">
        <v>3288</v>
      </c>
      <c r="C1689" s="32" t="s">
        <v>4111</v>
      </c>
      <c r="D1689" s="32" t="s">
        <v>2</v>
      </c>
      <c r="E1689" s="52">
        <v>40897</v>
      </c>
      <c r="F1689" s="55">
        <v>15205.194400000002</v>
      </c>
      <c r="G1689">
        <f t="shared" si="26"/>
        <v>8149.9841984000013</v>
      </c>
    </row>
    <row r="1690" spans="1:7" x14ac:dyDescent="0.25">
      <c r="A1690" t="s">
        <v>3605</v>
      </c>
      <c r="B1690" t="s">
        <v>3288</v>
      </c>
      <c r="C1690" s="32" t="s">
        <v>4111</v>
      </c>
      <c r="D1690" s="32" t="s">
        <v>2</v>
      </c>
      <c r="E1690" s="52">
        <v>40897</v>
      </c>
      <c r="F1690" s="55">
        <v>15205.194400000002</v>
      </c>
      <c r="G1690">
        <f t="shared" si="26"/>
        <v>8149.9841984000013</v>
      </c>
    </row>
    <row r="1691" spans="1:7" x14ac:dyDescent="0.25">
      <c r="A1691" t="s">
        <v>3605</v>
      </c>
      <c r="B1691" t="s">
        <v>3288</v>
      </c>
      <c r="C1691" s="32" t="s">
        <v>4111</v>
      </c>
      <c r="D1691" s="32" t="s">
        <v>2</v>
      </c>
      <c r="E1691" s="52">
        <v>40897</v>
      </c>
      <c r="F1691" s="55">
        <v>15205.194400000002</v>
      </c>
      <c r="G1691">
        <f t="shared" si="26"/>
        <v>8149.9841984000013</v>
      </c>
    </row>
    <row r="1692" spans="1:7" x14ac:dyDescent="0.25">
      <c r="A1692" t="s">
        <v>3598</v>
      </c>
      <c r="B1692" t="s">
        <v>3599</v>
      </c>
      <c r="C1692" s="32" t="s">
        <v>3791</v>
      </c>
      <c r="D1692" s="32" t="s">
        <v>2</v>
      </c>
      <c r="E1692" s="52">
        <v>40897</v>
      </c>
      <c r="F1692" s="55">
        <v>36198.416960000002</v>
      </c>
      <c r="G1692">
        <f t="shared" si="26"/>
        <v>19402.351490560002</v>
      </c>
    </row>
    <row r="1693" spans="1:7" x14ac:dyDescent="0.25">
      <c r="A1693" t="s">
        <v>3598</v>
      </c>
      <c r="B1693" t="s">
        <v>3599</v>
      </c>
      <c r="C1693" s="32" t="s">
        <v>3791</v>
      </c>
      <c r="D1693" s="32" t="s">
        <v>2</v>
      </c>
      <c r="E1693" s="52">
        <v>40899</v>
      </c>
      <c r="F1693" s="55">
        <v>45560</v>
      </c>
      <c r="G1693">
        <f t="shared" si="26"/>
        <v>24420.16</v>
      </c>
    </row>
    <row r="1694" spans="1:7" x14ac:dyDescent="0.25">
      <c r="A1694" t="s">
        <v>3556</v>
      </c>
      <c r="B1694" t="s">
        <v>3503</v>
      </c>
      <c r="C1694" s="32" t="s">
        <v>4081</v>
      </c>
      <c r="D1694" s="32" t="s">
        <v>10</v>
      </c>
      <c r="E1694" s="52">
        <v>40900</v>
      </c>
      <c r="F1694" s="55">
        <v>62068.800000000003</v>
      </c>
      <c r="G1694">
        <f t="shared" si="26"/>
        <v>33268.876800000005</v>
      </c>
    </row>
    <row r="1695" spans="1:7" x14ac:dyDescent="0.25">
      <c r="A1695" t="s">
        <v>3675</v>
      </c>
      <c r="B1695" t="s">
        <v>3513</v>
      </c>
      <c r="C1695" s="32" t="s">
        <v>4249</v>
      </c>
      <c r="D1695" s="32" t="s">
        <v>10</v>
      </c>
      <c r="E1695" s="52">
        <v>40900</v>
      </c>
      <c r="F1695" s="55">
        <v>34499.221920000004</v>
      </c>
      <c r="G1695">
        <f t="shared" si="26"/>
        <v>18491.582949120002</v>
      </c>
    </row>
    <row r="1696" spans="1:7" x14ac:dyDescent="0.25">
      <c r="A1696" t="s">
        <v>3430</v>
      </c>
      <c r="B1696" t="s">
        <v>3431</v>
      </c>
      <c r="C1696" s="32" t="s">
        <v>4348</v>
      </c>
      <c r="D1696" s="32" t="s">
        <v>29</v>
      </c>
      <c r="E1696" s="52">
        <v>40900</v>
      </c>
      <c r="F1696" s="55">
        <v>45024</v>
      </c>
      <c r="G1696">
        <f t="shared" si="26"/>
        <v>24132.864000000001</v>
      </c>
    </row>
    <row r="1697" spans="1:7" x14ac:dyDescent="0.25">
      <c r="A1697" t="s">
        <v>3556</v>
      </c>
      <c r="B1697" t="s">
        <v>3503</v>
      </c>
      <c r="C1697" s="32" t="s">
        <v>3917</v>
      </c>
      <c r="D1697" s="32" t="s">
        <v>4</v>
      </c>
      <c r="E1697" s="52">
        <v>40903</v>
      </c>
      <c r="F1697" s="55">
        <v>69144</v>
      </c>
      <c r="G1697">
        <f t="shared" si="26"/>
        <v>37061.184000000001</v>
      </c>
    </row>
    <row r="1698" spans="1:7" x14ac:dyDescent="0.25">
      <c r="A1698" t="s">
        <v>3561</v>
      </c>
      <c r="B1698" t="s">
        <v>3562</v>
      </c>
      <c r="C1698" s="32" t="s">
        <v>3966</v>
      </c>
      <c r="D1698" s="32" t="s">
        <v>1</v>
      </c>
      <c r="E1698" s="52">
        <v>40904</v>
      </c>
      <c r="F1698" s="55">
        <v>52528</v>
      </c>
      <c r="G1698">
        <f t="shared" si="26"/>
        <v>28155.008000000002</v>
      </c>
    </row>
    <row r="1699" spans="1:7" x14ac:dyDescent="0.25">
      <c r="A1699" t="s">
        <v>3608</v>
      </c>
      <c r="B1699" t="s">
        <v>3609</v>
      </c>
      <c r="C1699" s="32" t="s">
        <v>4349</v>
      </c>
      <c r="D1699" s="32" t="s">
        <v>2</v>
      </c>
      <c r="E1699" s="52">
        <v>40904</v>
      </c>
      <c r="F1699" s="55">
        <v>89780</v>
      </c>
      <c r="G1699">
        <f t="shared" si="26"/>
        <v>48122.080000000002</v>
      </c>
    </row>
    <row r="1700" spans="1:7" x14ac:dyDescent="0.25">
      <c r="A1700" t="s">
        <v>3605</v>
      </c>
      <c r="B1700" t="s">
        <v>3288</v>
      </c>
      <c r="C1700" s="32" t="s">
        <v>4006</v>
      </c>
      <c r="D1700" s="32" t="s">
        <v>2</v>
      </c>
      <c r="E1700" s="52">
        <v>40913</v>
      </c>
      <c r="F1700" s="55">
        <v>15008</v>
      </c>
      <c r="G1700">
        <f t="shared" si="26"/>
        <v>8044.2880000000005</v>
      </c>
    </row>
    <row r="1701" spans="1:7" x14ac:dyDescent="0.25">
      <c r="A1701" t="s">
        <v>3675</v>
      </c>
      <c r="B1701" t="s">
        <v>3513</v>
      </c>
      <c r="C1701" s="32" t="s">
        <v>4066</v>
      </c>
      <c r="D1701" s="32" t="s">
        <v>10</v>
      </c>
      <c r="E1701" s="52">
        <v>40914</v>
      </c>
      <c r="F1701" s="55">
        <v>28944</v>
      </c>
      <c r="G1701">
        <f t="shared" si="26"/>
        <v>15513.984</v>
      </c>
    </row>
    <row r="1702" spans="1:7" x14ac:dyDescent="0.25">
      <c r="A1702" t="s">
        <v>3675</v>
      </c>
      <c r="B1702" t="s">
        <v>3513</v>
      </c>
      <c r="C1702" s="32" t="s">
        <v>4231</v>
      </c>
      <c r="D1702" s="32" t="s">
        <v>2</v>
      </c>
      <c r="E1702" s="52">
        <v>40918</v>
      </c>
      <c r="F1702" s="55">
        <v>32366.36</v>
      </c>
      <c r="G1702">
        <f t="shared" si="26"/>
        <v>17348.36896</v>
      </c>
    </row>
    <row r="1703" spans="1:7" x14ac:dyDescent="0.25">
      <c r="A1703" t="s">
        <v>3675</v>
      </c>
      <c r="B1703" t="s">
        <v>3513</v>
      </c>
      <c r="C1703" s="32" t="s">
        <v>4042</v>
      </c>
      <c r="D1703" s="32" t="s">
        <v>79</v>
      </c>
      <c r="E1703" s="52">
        <v>40919</v>
      </c>
      <c r="F1703" s="55">
        <v>37305.600000000006</v>
      </c>
      <c r="G1703">
        <f t="shared" si="26"/>
        <v>19995.801600000003</v>
      </c>
    </row>
    <row r="1704" spans="1:7" x14ac:dyDescent="0.25">
      <c r="A1704" t="s">
        <v>3598</v>
      </c>
      <c r="B1704" t="s">
        <v>3599</v>
      </c>
      <c r="C1704" s="32" t="s">
        <v>4350</v>
      </c>
      <c r="D1704" s="32" t="s">
        <v>2</v>
      </c>
      <c r="E1704" s="52">
        <v>40919</v>
      </c>
      <c r="F1704" s="55">
        <v>47168</v>
      </c>
      <c r="G1704">
        <f t="shared" si="26"/>
        <v>25282.048000000003</v>
      </c>
    </row>
    <row r="1705" spans="1:7" x14ac:dyDescent="0.25">
      <c r="A1705" t="s">
        <v>3500</v>
      </c>
      <c r="B1705" t="s">
        <v>3501</v>
      </c>
      <c r="C1705" s="32" t="s">
        <v>3936</v>
      </c>
      <c r="D1705" s="32" t="s">
        <v>2</v>
      </c>
      <c r="E1705" s="52">
        <v>40920</v>
      </c>
      <c r="F1705" s="55">
        <v>27336</v>
      </c>
      <c r="G1705">
        <f t="shared" si="26"/>
        <v>14652.096000000001</v>
      </c>
    </row>
    <row r="1706" spans="1:7" x14ac:dyDescent="0.25">
      <c r="A1706" t="s">
        <v>3675</v>
      </c>
      <c r="B1706" t="s">
        <v>3513</v>
      </c>
      <c r="C1706" s="32" t="s">
        <v>3791</v>
      </c>
      <c r="D1706" s="32" t="s">
        <v>2</v>
      </c>
      <c r="E1706" s="52">
        <v>40920</v>
      </c>
      <c r="F1706" s="55">
        <v>29881.866000000002</v>
      </c>
      <c r="G1706">
        <f t="shared" si="26"/>
        <v>16016.680176000002</v>
      </c>
    </row>
    <row r="1707" spans="1:7" x14ac:dyDescent="0.25">
      <c r="A1707" t="s">
        <v>3675</v>
      </c>
      <c r="B1707" t="s">
        <v>3513</v>
      </c>
      <c r="C1707" s="32" t="s">
        <v>3791</v>
      </c>
      <c r="D1707" s="32" t="s">
        <v>2</v>
      </c>
      <c r="E1707" s="52">
        <v>40920</v>
      </c>
      <c r="F1707" s="55">
        <v>29881.866000000002</v>
      </c>
      <c r="G1707">
        <f t="shared" si="26"/>
        <v>16016.680176000002</v>
      </c>
    </row>
    <row r="1708" spans="1:7" x14ac:dyDescent="0.25">
      <c r="A1708" t="s">
        <v>3598</v>
      </c>
      <c r="B1708" t="s">
        <v>3599</v>
      </c>
      <c r="C1708" s="32" t="s">
        <v>3791</v>
      </c>
      <c r="D1708" s="32" t="s">
        <v>2</v>
      </c>
      <c r="E1708" s="52">
        <v>40924</v>
      </c>
      <c r="F1708" s="55">
        <v>36198.416960000002</v>
      </c>
      <c r="G1708">
        <f t="shared" si="26"/>
        <v>19402.351490560002</v>
      </c>
    </row>
    <row r="1709" spans="1:7" x14ac:dyDescent="0.25">
      <c r="A1709" t="s">
        <v>3671</v>
      </c>
      <c r="B1709" t="s">
        <v>3672</v>
      </c>
      <c r="C1709" s="32" t="s">
        <v>3841</v>
      </c>
      <c r="D1709" s="32" t="s">
        <v>2</v>
      </c>
      <c r="E1709" s="52">
        <v>40924</v>
      </c>
      <c r="F1709" s="55">
        <v>37520</v>
      </c>
      <c r="G1709">
        <f t="shared" si="26"/>
        <v>20110.72</v>
      </c>
    </row>
    <row r="1710" spans="1:7" x14ac:dyDescent="0.25">
      <c r="A1710" t="s">
        <v>3528</v>
      </c>
      <c r="B1710" t="s">
        <v>3529</v>
      </c>
      <c r="C1710" s="32" t="s">
        <v>4230</v>
      </c>
      <c r="D1710" s="32" t="s">
        <v>15</v>
      </c>
      <c r="E1710" s="52">
        <v>40925</v>
      </c>
      <c r="F1710" s="55">
        <v>60408.615040000004</v>
      </c>
      <c r="G1710">
        <f t="shared" si="26"/>
        <v>32379.017661440004</v>
      </c>
    </row>
    <row r="1711" spans="1:7" x14ac:dyDescent="0.25">
      <c r="A1711" t="s">
        <v>3528</v>
      </c>
      <c r="B1711" t="s">
        <v>3529</v>
      </c>
      <c r="C1711" s="32" t="s">
        <v>4230</v>
      </c>
      <c r="D1711" s="32" t="s">
        <v>15</v>
      </c>
      <c r="E1711" s="52">
        <v>40925</v>
      </c>
      <c r="F1711" s="55">
        <v>60408.615040000004</v>
      </c>
      <c r="G1711">
        <f t="shared" si="26"/>
        <v>32379.017661440004</v>
      </c>
    </row>
    <row r="1712" spans="1:7" x14ac:dyDescent="0.25">
      <c r="A1712" t="s">
        <v>3544</v>
      </c>
      <c r="B1712" t="s">
        <v>3545</v>
      </c>
      <c r="C1712" s="32" t="s">
        <v>4351</v>
      </c>
      <c r="D1712" s="32" t="s">
        <v>10</v>
      </c>
      <c r="E1712" s="52">
        <v>40928</v>
      </c>
      <c r="F1712" s="55">
        <v>25888.800000000003</v>
      </c>
      <c r="G1712">
        <f t="shared" si="26"/>
        <v>13876.396800000002</v>
      </c>
    </row>
    <row r="1713" spans="1:7" x14ac:dyDescent="0.25">
      <c r="A1713" t="s">
        <v>3683</v>
      </c>
      <c r="B1713" t="s">
        <v>3684</v>
      </c>
      <c r="C1713" s="32" t="s">
        <v>3861</v>
      </c>
      <c r="D1713" s="32" t="s">
        <v>4</v>
      </c>
      <c r="E1713" s="52">
        <v>40933</v>
      </c>
      <c r="F1713" s="55">
        <v>15008</v>
      </c>
      <c r="G1713">
        <f t="shared" si="26"/>
        <v>8044.2880000000005</v>
      </c>
    </row>
    <row r="1714" spans="1:7" x14ac:dyDescent="0.25">
      <c r="A1714" t="s">
        <v>3593</v>
      </c>
      <c r="B1714" t="s">
        <v>3594</v>
      </c>
      <c r="C1714" s="32" t="s">
        <v>3861</v>
      </c>
      <c r="D1714" s="32" t="s">
        <v>4</v>
      </c>
      <c r="E1714" s="52">
        <v>40933</v>
      </c>
      <c r="F1714" s="55">
        <v>18655.823039999999</v>
      </c>
      <c r="G1714">
        <f t="shared" si="26"/>
        <v>9999.521149440001</v>
      </c>
    </row>
    <row r="1715" spans="1:7" x14ac:dyDescent="0.25">
      <c r="A1715" t="s">
        <v>3593</v>
      </c>
      <c r="B1715" t="s">
        <v>3594</v>
      </c>
      <c r="C1715" s="32" t="s">
        <v>3861</v>
      </c>
      <c r="D1715" s="32" t="s">
        <v>4</v>
      </c>
      <c r="E1715" s="52">
        <v>40933</v>
      </c>
      <c r="F1715" s="55">
        <v>18655.823039999999</v>
      </c>
      <c r="G1715">
        <f t="shared" si="26"/>
        <v>9999.521149440001</v>
      </c>
    </row>
    <row r="1716" spans="1:7" x14ac:dyDescent="0.25">
      <c r="A1716" t="s">
        <v>3605</v>
      </c>
      <c r="B1716" t="s">
        <v>3288</v>
      </c>
      <c r="C1716" s="32" t="s">
        <v>3999</v>
      </c>
      <c r="D1716" s="32" t="s">
        <v>79</v>
      </c>
      <c r="E1716" s="52">
        <v>40938</v>
      </c>
      <c r="F1716" s="55">
        <v>14497.728000000001</v>
      </c>
      <c r="G1716">
        <f t="shared" si="26"/>
        <v>7770.7822080000005</v>
      </c>
    </row>
    <row r="1717" spans="1:7" x14ac:dyDescent="0.25">
      <c r="A1717" t="s">
        <v>3597</v>
      </c>
      <c r="B1717" t="s">
        <v>3479</v>
      </c>
      <c r="C1717" s="32" t="s">
        <v>4352</v>
      </c>
      <c r="D1717" s="32" t="s">
        <v>582</v>
      </c>
      <c r="E1717" s="52">
        <v>40938</v>
      </c>
      <c r="F1717" s="55">
        <v>15008</v>
      </c>
      <c r="G1717">
        <f t="shared" si="26"/>
        <v>8044.2880000000005</v>
      </c>
    </row>
    <row r="1718" spans="1:7" x14ac:dyDescent="0.25">
      <c r="A1718" t="s">
        <v>3359</v>
      </c>
      <c r="B1718" t="s">
        <v>3360</v>
      </c>
      <c r="C1718" s="32" t="s">
        <v>4352</v>
      </c>
      <c r="D1718" s="32" t="s">
        <v>582</v>
      </c>
      <c r="E1718" s="52">
        <v>40938</v>
      </c>
      <c r="F1718" s="55">
        <v>28944</v>
      </c>
      <c r="G1718">
        <f t="shared" si="26"/>
        <v>15513.984</v>
      </c>
    </row>
    <row r="1719" spans="1:7" x14ac:dyDescent="0.25">
      <c r="A1719" t="s">
        <v>3619</v>
      </c>
      <c r="B1719" t="s">
        <v>3620</v>
      </c>
      <c r="C1719" s="32" t="s">
        <v>4352</v>
      </c>
      <c r="D1719" s="32" t="s">
        <v>582</v>
      </c>
      <c r="E1719" s="52">
        <v>40938</v>
      </c>
      <c r="F1719" s="55">
        <v>37520</v>
      </c>
      <c r="G1719">
        <f t="shared" si="26"/>
        <v>20110.72</v>
      </c>
    </row>
    <row r="1720" spans="1:7" x14ac:dyDescent="0.25">
      <c r="A1720" t="s">
        <v>3621</v>
      </c>
      <c r="B1720" t="s">
        <v>3575</v>
      </c>
      <c r="C1720" s="32" t="s">
        <v>3861</v>
      </c>
      <c r="D1720" s="32" t="s">
        <v>4</v>
      </c>
      <c r="E1720" s="52">
        <v>40939</v>
      </c>
      <c r="F1720" s="55">
        <v>7287.9276799999998</v>
      </c>
      <c r="G1720">
        <f t="shared" si="26"/>
        <v>3906.32923648</v>
      </c>
    </row>
    <row r="1721" spans="1:7" x14ac:dyDescent="0.25">
      <c r="A1721" t="s">
        <v>3430</v>
      </c>
      <c r="B1721" t="s">
        <v>3431</v>
      </c>
      <c r="C1721" s="32" t="s">
        <v>3861</v>
      </c>
      <c r="D1721" s="32" t="s">
        <v>4</v>
      </c>
      <c r="E1721" s="52">
        <v>40939</v>
      </c>
      <c r="F1721" s="55">
        <v>34412.288079999998</v>
      </c>
      <c r="G1721">
        <f t="shared" si="26"/>
        <v>18444.986410879999</v>
      </c>
    </row>
    <row r="1722" spans="1:7" x14ac:dyDescent="0.25">
      <c r="A1722" t="s">
        <v>3520</v>
      </c>
      <c r="B1722" t="s">
        <v>3521</v>
      </c>
      <c r="C1722" s="32" t="s">
        <v>4231</v>
      </c>
      <c r="D1722" s="32" t="s">
        <v>2</v>
      </c>
      <c r="E1722" s="52">
        <v>40940</v>
      </c>
      <c r="F1722" s="55">
        <v>26450.528000000002</v>
      </c>
      <c r="G1722">
        <f t="shared" si="26"/>
        <v>14177.483008000001</v>
      </c>
    </row>
    <row r="1723" spans="1:7" x14ac:dyDescent="0.25">
      <c r="A1723" t="s">
        <v>3561</v>
      </c>
      <c r="B1723" t="s">
        <v>3562</v>
      </c>
      <c r="C1723" s="32" t="s">
        <v>4230</v>
      </c>
      <c r="D1723" s="32" t="s">
        <v>15</v>
      </c>
      <c r="E1723" s="52">
        <v>40941</v>
      </c>
      <c r="F1723" s="55">
        <v>41763.26008</v>
      </c>
      <c r="G1723">
        <f t="shared" si="26"/>
        <v>22385.107402880003</v>
      </c>
    </row>
    <row r="1724" spans="1:7" x14ac:dyDescent="0.25">
      <c r="A1724" t="s">
        <v>3561</v>
      </c>
      <c r="B1724" t="s">
        <v>3562</v>
      </c>
      <c r="C1724" s="32" t="s">
        <v>4230</v>
      </c>
      <c r="D1724" s="32" t="s">
        <v>15</v>
      </c>
      <c r="E1724" s="52">
        <v>40941</v>
      </c>
      <c r="F1724" s="55">
        <v>41763.26008</v>
      </c>
      <c r="G1724">
        <f t="shared" si="26"/>
        <v>22385.107402880003</v>
      </c>
    </row>
    <row r="1725" spans="1:7" x14ac:dyDescent="0.25">
      <c r="A1725" t="s">
        <v>3561</v>
      </c>
      <c r="B1725" t="s">
        <v>3562</v>
      </c>
      <c r="C1725" s="32" t="s">
        <v>4230</v>
      </c>
      <c r="D1725" s="32" t="s">
        <v>15</v>
      </c>
      <c r="E1725" s="52">
        <v>40941</v>
      </c>
      <c r="F1725" s="55">
        <v>41763.26008</v>
      </c>
      <c r="G1725">
        <f t="shared" si="26"/>
        <v>22385.107402880003</v>
      </c>
    </row>
    <row r="1726" spans="1:7" x14ac:dyDescent="0.25">
      <c r="A1726" t="s">
        <v>3625</v>
      </c>
      <c r="B1726" t="s">
        <v>3626</v>
      </c>
      <c r="C1726" s="32" t="s">
        <v>4088</v>
      </c>
      <c r="D1726" s="32" t="s">
        <v>2</v>
      </c>
      <c r="E1726" s="52">
        <v>40945</v>
      </c>
      <c r="F1726" s="55">
        <v>12328</v>
      </c>
      <c r="G1726">
        <f t="shared" si="26"/>
        <v>6607.808</v>
      </c>
    </row>
    <row r="1727" spans="1:7" x14ac:dyDescent="0.25">
      <c r="A1727" t="s">
        <v>3143</v>
      </c>
      <c r="B1727" t="s">
        <v>3144</v>
      </c>
      <c r="C1727" s="32" t="s">
        <v>4353</v>
      </c>
      <c r="D1727" s="32" t="s">
        <v>2</v>
      </c>
      <c r="E1727" s="52">
        <v>40946</v>
      </c>
      <c r="F1727" s="55">
        <v>9112</v>
      </c>
      <c r="G1727">
        <f t="shared" si="26"/>
        <v>4884.0320000000002</v>
      </c>
    </row>
    <row r="1728" spans="1:7" x14ac:dyDescent="0.25">
      <c r="A1728" t="s">
        <v>3595</v>
      </c>
      <c r="B1728" t="s">
        <v>3596</v>
      </c>
      <c r="C1728" s="32" t="s">
        <v>4031</v>
      </c>
      <c r="D1728" s="32" t="s">
        <v>10</v>
      </c>
      <c r="E1728" s="52">
        <v>40947</v>
      </c>
      <c r="F1728" s="55">
        <v>13071.10504</v>
      </c>
      <c r="G1728">
        <f t="shared" si="26"/>
        <v>7006.1123014400009</v>
      </c>
    </row>
    <row r="1729" spans="1:7" x14ac:dyDescent="0.25">
      <c r="A1729" t="s">
        <v>3561</v>
      </c>
      <c r="B1729" t="s">
        <v>3562</v>
      </c>
      <c r="C1729" s="32" t="s">
        <v>4031</v>
      </c>
      <c r="D1729" s="32" t="s">
        <v>10</v>
      </c>
      <c r="E1729" s="52">
        <v>40947</v>
      </c>
      <c r="F1729" s="55">
        <v>40538.752</v>
      </c>
      <c r="G1729">
        <f t="shared" si="26"/>
        <v>21728.771072000003</v>
      </c>
    </row>
    <row r="1730" spans="1:7" x14ac:dyDescent="0.25">
      <c r="A1730" t="s">
        <v>3640</v>
      </c>
      <c r="B1730" t="s">
        <v>3641</v>
      </c>
      <c r="C1730" s="32" t="s">
        <v>4354</v>
      </c>
      <c r="D1730" s="32" t="s">
        <v>10</v>
      </c>
      <c r="E1730" s="52">
        <v>40947</v>
      </c>
      <c r="F1730" s="55">
        <v>26800</v>
      </c>
      <c r="G1730">
        <f t="shared" si="26"/>
        <v>14364.800000000001</v>
      </c>
    </row>
    <row r="1731" spans="1:7" x14ac:dyDescent="0.25">
      <c r="A1731" t="s">
        <v>3597</v>
      </c>
      <c r="B1731" t="s">
        <v>3479</v>
      </c>
      <c r="C1731" s="32" t="s">
        <v>3902</v>
      </c>
      <c r="D1731" s="32" t="s">
        <v>55</v>
      </c>
      <c r="E1731" s="52">
        <v>40947</v>
      </c>
      <c r="F1731" s="55">
        <v>13181.848</v>
      </c>
      <c r="G1731">
        <f t="shared" ref="G1731:G1794" si="27">F1731*0.536</f>
        <v>7065.4705280000007</v>
      </c>
    </row>
    <row r="1732" spans="1:7" x14ac:dyDescent="0.25">
      <c r="A1732" t="s">
        <v>3598</v>
      </c>
      <c r="B1732" t="s">
        <v>3599</v>
      </c>
      <c r="C1732" s="32" t="s">
        <v>4265</v>
      </c>
      <c r="D1732" s="32" t="s">
        <v>79</v>
      </c>
      <c r="E1732" s="52">
        <v>40947</v>
      </c>
      <c r="F1732" s="55">
        <v>57292.24136</v>
      </c>
      <c r="G1732">
        <f t="shared" si="27"/>
        <v>30708.641368960001</v>
      </c>
    </row>
    <row r="1733" spans="1:7" x14ac:dyDescent="0.25">
      <c r="A1733" t="s">
        <v>3556</v>
      </c>
      <c r="B1733" t="s">
        <v>3503</v>
      </c>
      <c r="C1733" s="32" t="s">
        <v>4355</v>
      </c>
      <c r="D1733" s="32" t="s">
        <v>1</v>
      </c>
      <c r="E1733" s="52">
        <v>40948</v>
      </c>
      <c r="F1733" s="55">
        <v>58960</v>
      </c>
      <c r="G1733">
        <f t="shared" si="27"/>
        <v>31602.560000000001</v>
      </c>
    </row>
    <row r="1734" spans="1:7" x14ac:dyDescent="0.25">
      <c r="A1734" t="s">
        <v>3593</v>
      </c>
      <c r="B1734" t="s">
        <v>3594</v>
      </c>
      <c r="C1734" s="32" t="s">
        <v>4356</v>
      </c>
      <c r="D1734" s="32" t="s">
        <v>2</v>
      </c>
      <c r="E1734" s="52">
        <v>40948</v>
      </c>
      <c r="F1734" s="55">
        <v>19814.312000000002</v>
      </c>
      <c r="G1734">
        <f t="shared" si="27"/>
        <v>10620.471232000002</v>
      </c>
    </row>
    <row r="1735" spans="1:7" x14ac:dyDescent="0.25">
      <c r="A1735" t="s">
        <v>3605</v>
      </c>
      <c r="B1735" t="s">
        <v>3288</v>
      </c>
      <c r="C1735" s="32" t="s">
        <v>4322</v>
      </c>
      <c r="D1735" s="32" t="s">
        <v>2</v>
      </c>
      <c r="E1735" s="52">
        <v>40952</v>
      </c>
      <c r="F1735" s="55">
        <v>14437.696000000002</v>
      </c>
      <c r="G1735">
        <f t="shared" si="27"/>
        <v>7738.6050560000012</v>
      </c>
    </row>
    <row r="1736" spans="1:7" x14ac:dyDescent="0.25">
      <c r="A1736" t="s">
        <v>3605</v>
      </c>
      <c r="B1736" t="s">
        <v>3288</v>
      </c>
      <c r="C1736" s="32" t="s">
        <v>4308</v>
      </c>
      <c r="D1736" s="32" t="s">
        <v>79</v>
      </c>
      <c r="E1736" s="52">
        <v>40953</v>
      </c>
      <c r="F1736" s="55">
        <v>16685.144</v>
      </c>
      <c r="G1736">
        <f t="shared" si="27"/>
        <v>8943.2371840000014</v>
      </c>
    </row>
    <row r="1737" spans="1:7" x14ac:dyDescent="0.25">
      <c r="A1737" t="s">
        <v>3556</v>
      </c>
      <c r="B1737" t="s">
        <v>3503</v>
      </c>
      <c r="C1737" s="32" t="s">
        <v>4230</v>
      </c>
      <c r="D1737" s="32" t="s">
        <v>15</v>
      </c>
      <c r="E1737" s="52">
        <v>40953</v>
      </c>
      <c r="F1737" s="55">
        <v>44995.994000000006</v>
      </c>
      <c r="G1737">
        <f t="shared" si="27"/>
        <v>24117.852784000006</v>
      </c>
    </row>
    <row r="1738" spans="1:7" x14ac:dyDescent="0.25">
      <c r="A1738" t="s">
        <v>3528</v>
      </c>
      <c r="B1738" t="s">
        <v>3529</v>
      </c>
      <c r="C1738" s="32" t="s">
        <v>4230</v>
      </c>
      <c r="D1738" s="32" t="s">
        <v>15</v>
      </c>
      <c r="E1738" s="52">
        <v>40953</v>
      </c>
      <c r="F1738" s="55">
        <v>60408.615040000004</v>
      </c>
      <c r="G1738">
        <f t="shared" si="27"/>
        <v>32379.017661440004</v>
      </c>
    </row>
    <row r="1739" spans="1:7" x14ac:dyDescent="0.25">
      <c r="A1739" t="s">
        <v>3654</v>
      </c>
      <c r="B1739" t="s">
        <v>3655</v>
      </c>
      <c r="C1739" s="32" t="s">
        <v>4230</v>
      </c>
      <c r="D1739" s="32" t="s">
        <v>15</v>
      </c>
      <c r="E1739" s="52">
        <v>40953</v>
      </c>
      <c r="F1739" s="55">
        <v>80871.680000000008</v>
      </c>
      <c r="G1739">
        <f t="shared" si="27"/>
        <v>43347.220480000004</v>
      </c>
    </row>
    <row r="1740" spans="1:7" x14ac:dyDescent="0.25">
      <c r="A1740" t="s">
        <v>3625</v>
      </c>
      <c r="B1740" t="s">
        <v>3626</v>
      </c>
      <c r="C1740" s="32" t="s">
        <v>3870</v>
      </c>
      <c r="D1740" s="32" t="s">
        <v>15</v>
      </c>
      <c r="E1740" s="52">
        <v>40953</v>
      </c>
      <c r="F1740" s="55">
        <v>16080.000000000002</v>
      </c>
      <c r="G1740">
        <f t="shared" si="27"/>
        <v>8618.880000000001</v>
      </c>
    </row>
    <row r="1741" spans="1:7" x14ac:dyDescent="0.25">
      <c r="A1741" t="s">
        <v>3605</v>
      </c>
      <c r="B1741" t="s">
        <v>3288</v>
      </c>
      <c r="C1741" s="32" t="s">
        <v>4357</v>
      </c>
      <c r="D1741" s="32" t="s">
        <v>79</v>
      </c>
      <c r="E1741" s="52">
        <v>40956</v>
      </c>
      <c r="F1741" s="55">
        <v>16078.928000000002</v>
      </c>
      <c r="G1741">
        <f t="shared" si="27"/>
        <v>8618.305408000002</v>
      </c>
    </row>
    <row r="1742" spans="1:7" x14ac:dyDescent="0.25">
      <c r="A1742" t="s">
        <v>3520</v>
      </c>
      <c r="B1742" t="s">
        <v>3521</v>
      </c>
      <c r="C1742" s="32" t="s">
        <v>3861</v>
      </c>
      <c r="D1742" s="32" t="s">
        <v>4</v>
      </c>
      <c r="E1742" s="52">
        <v>40956</v>
      </c>
      <c r="F1742" s="55">
        <v>28944</v>
      </c>
      <c r="G1742">
        <f t="shared" si="27"/>
        <v>15513.984</v>
      </c>
    </row>
    <row r="1743" spans="1:7" x14ac:dyDescent="0.25">
      <c r="A1743" t="s">
        <v>3504</v>
      </c>
      <c r="B1743" t="s">
        <v>3505</v>
      </c>
      <c r="C1743" s="32" t="s">
        <v>3861</v>
      </c>
      <c r="D1743" s="32" t="s">
        <v>4</v>
      </c>
      <c r="E1743" s="52">
        <v>40956</v>
      </c>
      <c r="F1743" s="55">
        <v>22942.944000000003</v>
      </c>
      <c r="G1743">
        <f t="shared" si="27"/>
        <v>12297.417984000002</v>
      </c>
    </row>
    <row r="1744" spans="1:7" x14ac:dyDescent="0.25">
      <c r="A1744" t="s">
        <v>3561</v>
      </c>
      <c r="B1744" t="s">
        <v>3562</v>
      </c>
      <c r="C1744" s="32" t="s">
        <v>4031</v>
      </c>
      <c r="D1744" s="32" t="s">
        <v>10</v>
      </c>
      <c r="E1744" s="52">
        <v>40963</v>
      </c>
      <c r="F1744" s="55">
        <v>6728.4026400000002</v>
      </c>
      <c r="G1744">
        <f t="shared" si="27"/>
        <v>3606.4238150400001</v>
      </c>
    </row>
    <row r="1745" spans="1:7" x14ac:dyDescent="0.25">
      <c r="A1745" t="s">
        <v>3673</v>
      </c>
      <c r="B1745" t="s">
        <v>3674</v>
      </c>
      <c r="C1745" s="32" t="s">
        <v>4358</v>
      </c>
      <c r="D1745" s="32" t="s">
        <v>2</v>
      </c>
      <c r="E1745" s="52">
        <v>40963</v>
      </c>
      <c r="F1745" s="55">
        <v>34840</v>
      </c>
      <c r="G1745">
        <f t="shared" si="27"/>
        <v>18674.240000000002</v>
      </c>
    </row>
    <row r="1746" spans="1:7" x14ac:dyDescent="0.25">
      <c r="A1746" t="s">
        <v>3544</v>
      </c>
      <c r="B1746" t="s">
        <v>3545</v>
      </c>
      <c r="C1746" s="32" t="s">
        <v>4273</v>
      </c>
      <c r="D1746" s="32" t="s">
        <v>2</v>
      </c>
      <c r="E1746" s="52">
        <v>40963</v>
      </c>
      <c r="F1746" s="55">
        <v>25540.400000000001</v>
      </c>
      <c r="G1746">
        <f t="shared" si="27"/>
        <v>13689.654400000001</v>
      </c>
    </row>
    <row r="1747" spans="1:7" x14ac:dyDescent="0.25">
      <c r="A1747" t="s">
        <v>3589</v>
      </c>
      <c r="B1747" t="s">
        <v>3590</v>
      </c>
      <c r="C1747" s="32" t="s">
        <v>4359</v>
      </c>
      <c r="D1747" s="32" t="s">
        <v>1</v>
      </c>
      <c r="E1747" s="52">
        <v>40966</v>
      </c>
      <c r="F1747" s="55">
        <v>171520</v>
      </c>
      <c r="G1747">
        <f t="shared" si="27"/>
        <v>91934.720000000001</v>
      </c>
    </row>
    <row r="1748" spans="1:7" x14ac:dyDescent="0.25">
      <c r="A1748" t="s">
        <v>3625</v>
      </c>
      <c r="B1748" t="s">
        <v>3626</v>
      </c>
      <c r="C1748" s="32" t="s">
        <v>3821</v>
      </c>
      <c r="D1748" s="32" t="s">
        <v>2</v>
      </c>
      <c r="E1748" s="52">
        <v>40966</v>
      </c>
      <c r="F1748" s="55">
        <v>12499.369920000001</v>
      </c>
      <c r="G1748">
        <f t="shared" si="27"/>
        <v>6699.6622771200009</v>
      </c>
    </row>
    <row r="1749" spans="1:7" x14ac:dyDescent="0.25">
      <c r="A1749" t="s">
        <v>3597</v>
      </c>
      <c r="B1749" t="s">
        <v>3479</v>
      </c>
      <c r="C1749" s="32" t="s">
        <v>4001</v>
      </c>
      <c r="D1749" s="32" t="s">
        <v>128</v>
      </c>
      <c r="E1749" s="52">
        <v>40969</v>
      </c>
      <c r="F1749" s="55">
        <v>15008</v>
      </c>
      <c r="G1749">
        <f t="shared" si="27"/>
        <v>8044.2880000000005</v>
      </c>
    </row>
    <row r="1750" spans="1:7" x14ac:dyDescent="0.25">
      <c r="A1750" t="s">
        <v>3561</v>
      </c>
      <c r="B1750" t="s">
        <v>3562</v>
      </c>
      <c r="C1750" s="32" t="s">
        <v>3894</v>
      </c>
      <c r="D1750" s="32" t="s">
        <v>4</v>
      </c>
      <c r="E1750" s="52">
        <v>40969</v>
      </c>
      <c r="F1750" s="55">
        <v>42880</v>
      </c>
      <c r="G1750">
        <f t="shared" si="27"/>
        <v>22983.68</v>
      </c>
    </row>
    <row r="1751" spans="1:7" x14ac:dyDescent="0.25">
      <c r="A1751" t="s">
        <v>3675</v>
      </c>
      <c r="B1751" t="s">
        <v>3513</v>
      </c>
      <c r="C1751" s="32" t="s">
        <v>4360</v>
      </c>
      <c r="D1751" s="32" t="s">
        <v>55</v>
      </c>
      <c r="E1751" s="52">
        <v>40970</v>
      </c>
      <c r="F1751" s="55">
        <v>34524.054800000005</v>
      </c>
      <c r="G1751">
        <f t="shared" si="27"/>
        <v>18504.893372800005</v>
      </c>
    </row>
    <row r="1752" spans="1:7" x14ac:dyDescent="0.25">
      <c r="A1752" t="s">
        <v>3298</v>
      </c>
      <c r="B1752" t="s">
        <v>3299</v>
      </c>
      <c r="C1752" s="32" t="s">
        <v>4361</v>
      </c>
      <c r="D1752" s="32" t="s">
        <v>128</v>
      </c>
      <c r="E1752" s="52">
        <v>40977</v>
      </c>
      <c r="F1752" s="55">
        <v>15008</v>
      </c>
      <c r="G1752">
        <f t="shared" si="27"/>
        <v>8044.2880000000005</v>
      </c>
    </row>
    <row r="1753" spans="1:7" x14ac:dyDescent="0.25">
      <c r="A1753" t="s">
        <v>3459</v>
      </c>
      <c r="B1753" t="s">
        <v>3460</v>
      </c>
      <c r="C1753" s="32" t="s">
        <v>3894</v>
      </c>
      <c r="D1753" s="32" t="s">
        <v>4</v>
      </c>
      <c r="E1753" s="52">
        <v>40981</v>
      </c>
      <c r="F1753" s="55">
        <v>22678.604880000003</v>
      </c>
      <c r="G1753">
        <f t="shared" si="27"/>
        <v>12155.732215680002</v>
      </c>
    </row>
    <row r="1754" spans="1:7" x14ac:dyDescent="0.25">
      <c r="A1754" t="s">
        <v>3605</v>
      </c>
      <c r="B1754" t="s">
        <v>3288</v>
      </c>
      <c r="C1754" s="32" t="s">
        <v>3999</v>
      </c>
      <c r="D1754" s="32" t="s">
        <v>79</v>
      </c>
      <c r="E1754" s="52">
        <v>40982</v>
      </c>
      <c r="F1754" s="55">
        <v>16153.432000000001</v>
      </c>
      <c r="G1754">
        <f t="shared" si="27"/>
        <v>8658.2395520000009</v>
      </c>
    </row>
    <row r="1755" spans="1:7" x14ac:dyDescent="0.25">
      <c r="A1755" t="s">
        <v>3622</v>
      </c>
      <c r="B1755" t="s">
        <v>3615</v>
      </c>
      <c r="C1755" s="32" t="s">
        <v>3999</v>
      </c>
      <c r="D1755" s="32" t="s">
        <v>79</v>
      </c>
      <c r="E1755" s="52">
        <v>40982</v>
      </c>
      <c r="F1755" s="55">
        <v>10639.6</v>
      </c>
      <c r="G1755">
        <f t="shared" si="27"/>
        <v>5702.8256000000001</v>
      </c>
    </row>
    <row r="1756" spans="1:7" x14ac:dyDescent="0.25">
      <c r="A1756" t="s">
        <v>3625</v>
      </c>
      <c r="B1756" t="s">
        <v>3626</v>
      </c>
      <c r="C1756" s="32" t="s">
        <v>3999</v>
      </c>
      <c r="D1756" s="32" t="s">
        <v>79</v>
      </c>
      <c r="E1756" s="52">
        <v>40982</v>
      </c>
      <c r="F1756" s="55">
        <v>13905.984</v>
      </c>
      <c r="G1756">
        <f t="shared" si="27"/>
        <v>7453.6074240000007</v>
      </c>
    </row>
    <row r="1757" spans="1:7" x14ac:dyDescent="0.25">
      <c r="A1757" t="s">
        <v>3602</v>
      </c>
      <c r="B1757" t="s">
        <v>3603</v>
      </c>
      <c r="C1757" s="32" t="s">
        <v>3999</v>
      </c>
      <c r="D1757" s="32" t="s">
        <v>79</v>
      </c>
      <c r="E1757" s="52">
        <v>40982</v>
      </c>
      <c r="F1757" s="55">
        <v>28980.984</v>
      </c>
      <c r="G1757">
        <f t="shared" si="27"/>
        <v>15533.807424000001</v>
      </c>
    </row>
    <row r="1758" spans="1:7" x14ac:dyDescent="0.25">
      <c r="A1758" t="s">
        <v>3625</v>
      </c>
      <c r="B1758" t="s">
        <v>3626</v>
      </c>
      <c r="C1758" s="32" t="s">
        <v>3886</v>
      </c>
      <c r="D1758" s="32" t="s">
        <v>1</v>
      </c>
      <c r="E1758" s="52">
        <v>40983</v>
      </c>
      <c r="F1758" s="55">
        <v>12864</v>
      </c>
      <c r="G1758">
        <f t="shared" si="27"/>
        <v>6895.1040000000003</v>
      </c>
    </row>
    <row r="1759" spans="1:7" x14ac:dyDescent="0.25">
      <c r="A1759" t="s">
        <v>3504</v>
      </c>
      <c r="B1759" t="s">
        <v>3505</v>
      </c>
      <c r="C1759" s="32" t="s">
        <v>3861</v>
      </c>
      <c r="D1759" s="32" t="s">
        <v>4</v>
      </c>
      <c r="E1759" s="52">
        <v>40983</v>
      </c>
      <c r="F1759" s="55">
        <v>22942.590239999998</v>
      </c>
      <c r="G1759">
        <f t="shared" si="27"/>
        <v>12297.228368639999</v>
      </c>
    </row>
    <row r="1760" spans="1:7" x14ac:dyDescent="0.25">
      <c r="A1760" t="s">
        <v>3629</v>
      </c>
      <c r="B1760" t="s">
        <v>3630</v>
      </c>
      <c r="C1760" s="32" t="s">
        <v>4204</v>
      </c>
      <c r="D1760" s="32" t="s">
        <v>79</v>
      </c>
      <c r="E1760" s="52">
        <v>40983</v>
      </c>
      <c r="F1760" s="55">
        <v>12321.986080000001</v>
      </c>
      <c r="G1760">
        <f t="shared" si="27"/>
        <v>6604.5845388800008</v>
      </c>
    </row>
    <row r="1761" spans="1:7" x14ac:dyDescent="0.25">
      <c r="A1761" t="s">
        <v>3675</v>
      </c>
      <c r="B1761" t="s">
        <v>3513</v>
      </c>
      <c r="C1761" s="32" t="s">
        <v>4042</v>
      </c>
      <c r="D1761" s="32" t="s">
        <v>79</v>
      </c>
      <c r="E1761" s="52">
        <v>40984</v>
      </c>
      <c r="F1761" s="55">
        <v>40146.400000000001</v>
      </c>
      <c r="G1761">
        <f t="shared" si="27"/>
        <v>21518.470400000002</v>
      </c>
    </row>
    <row r="1762" spans="1:7" x14ac:dyDescent="0.25">
      <c r="A1762" t="s">
        <v>3602</v>
      </c>
      <c r="B1762" t="s">
        <v>3603</v>
      </c>
      <c r="C1762" s="32" t="s">
        <v>3938</v>
      </c>
      <c r="D1762" s="32" t="s">
        <v>29</v>
      </c>
      <c r="E1762" s="52">
        <v>40994</v>
      </c>
      <c r="F1762" s="55">
        <v>28962.760000000002</v>
      </c>
      <c r="G1762">
        <f t="shared" si="27"/>
        <v>15524.039360000002</v>
      </c>
    </row>
    <row r="1763" spans="1:7" x14ac:dyDescent="0.25">
      <c r="A1763" t="s">
        <v>3520</v>
      </c>
      <c r="B1763" t="s">
        <v>3521</v>
      </c>
      <c r="C1763" s="32" t="s">
        <v>4031</v>
      </c>
      <c r="D1763" s="32" t="s">
        <v>10</v>
      </c>
      <c r="E1763" s="52">
        <v>40995</v>
      </c>
      <c r="F1763" s="55">
        <v>27612.002480000003</v>
      </c>
      <c r="G1763">
        <f t="shared" si="27"/>
        <v>14800.033329280002</v>
      </c>
    </row>
    <row r="1764" spans="1:7" x14ac:dyDescent="0.25">
      <c r="A1764" t="s">
        <v>3520</v>
      </c>
      <c r="B1764" t="s">
        <v>3521</v>
      </c>
      <c r="C1764" s="32" t="s">
        <v>3861</v>
      </c>
      <c r="D1764" s="32" t="s">
        <v>4</v>
      </c>
      <c r="E1764" s="52">
        <v>40995</v>
      </c>
      <c r="F1764" s="55">
        <v>28944</v>
      </c>
      <c r="G1764">
        <f t="shared" si="27"/>
        <v>15513.984</v>
      </c>
    </row>
    <row r="1765" spans="1:7" x14ac:dyDescent="0.25">
      <c r="A1765" t="s">
        <v>3598</v>
      </c>
      <c r="B1765" t="s">
        <v>3599</v>
      </c>
      <c r="C1765" s="32" t="s">
        <v>3861</v>
      </c>
      <c r="D1765" s="32" t="s">
        <v>4</v>
      </c>
      <c r="E1765" s="52">
        <v>40995</v>
      </c>
      <c r="F1765" s="55">
        <v>41589.794399999999</v>
      </c>
      <c r="G1765">
        <f t="shared" si="27"/>
        <v>22292.129798400001</v>
      </c>
    </row>
    <row r="1766" spans="1:7" x14ac:dyDescent="0.25">
      <c r="A1766" t="s">
        <v>3593</v>
      </c>
      <c r="B1766" t="s">
        <v>3594</v>
      </c>
      <c r="C1766" s="32" t="s">
        <v>3861</v>
      </c>
      <c r="D1766" s="32" t="s">
        <v>4</v>
      </c>
      <c r="E1766" s="52">
        <v>40995</v>
      </c>
      <c r="F1766" s="55">
        <v>19285.816000000003</v>
      </c>
      <c r="G1766">
        <f t="shared" si="27"/>
        <v>10337.197376000002</v>
      </c>
    </row>
    <row r="1767" spans="1:7" x14ac:dyDescent="0.25">
      <c r="A1767" t="s">
        <v>3430</v>
      </c>
      <c r="B1767" t="s">
        <v>3431</v>
      </c>
      <c r="C1767" s="32" t="s">
        <v>4362</v>
      </c>
      <c r="D1767" s="32" t="s">
        <v>10</v>
      </c>
      <c r="E1767" s="52">
        <v>40996</v>
      </c>
      <c r="F1767" s="55">
        <v>41272</v>
      </c>
      <c r="G1767">
        <f t="shared" si="27"/>
        <v>22121.792000000001</v>
      </c>
    </row>
    <row r="1768" spans="1:7" x14ac:dyDescent="0.25">
      <c r="A1768" t="s">
        <v>3597</v>
      </c>
      <c r="B1768" t="s">
        <v>3479</v>
      </c>
      <c r="C1768" s="32" t="s">
        <v>4279</v>
      </c>
      <c r="D1768" s="32" t="s">
        <v>55</v>
      </c>
      <c r="E1768" s="52">
        <v>40996</v>
      </c>
      <c r="F1768" s="55">
        <v>12522.568000000001</v>
      </c>
      <c r="G1768">
        <f t="shared" si="27"/>
        <v>6712.0964480000011</v>
      </c>
    </row>
    <row r="1769" spans="1:7" x14ac:dyDescent="0.25">
      <c r="A1769" t="s">
        <v>3685</v>
      </c>
      <c r="B1769" t="s">
        <v>3535</v>
      </c>
      <c r="C1769" s="32" t="s">
        <v>4139</v>
      </c>
      <c r="D1769" s="32" t="s">
        <v>1</v>
      </c>
      <c r="E1769" s="52">
        <v>40996</v>
      </c>
      <c r="F1769" s="55">
        <v>38045.279999999999</v>
      </c>
      <c r="G1769">
        <f t="shared" si="27"/>
        <v>20392.270080000002</v>
      </c>
    </row>
    <row r="1770" spans="1:7" x14ac:dyDescent="0.25">
      <c r="A1770" t="s">
        <v>3561</v>
      </c>
      <c r="B1770" t="s">
        <v>3562</v>
      </c>
      <c r="C1770" s="32" t="s">
        <v>4363</v>
      </c>
      <c r="D1770" s="32" t="s">
        <v>2</v>
      </c>
      <c r="E1770" s="52">
        <v>40996</v>
      </c>
      <c r="F1770" s="55">
        <v>42467.280000000006</v>
      </c>
      <c r="G1770">
        <f t="shared" si="27"/>
        <v>22762.462080000005</v>
      </c>
    </row>
    <row r="1771" spans="1:7" x14ac:dyDescent="0.25">
      <c r="A1771" t="s">
        <v>3598</v>
      </c>
      <c r="B1771" t="s">
        <v>3599</v>
      </c>
      <c r="C1771" s="32" t="s">
        <v>3837</v>
      </c>
      <c r="D1771" s="32" t="s">
        <v>79</v>
      </c>
      <c r="E1771" s="52">
        <v>40996</v>
      </c>
      <c r="F1771" s="55">
        <v>43778.571840000004</v>
      </c>
      <c r="G1771">
        <f t="shared" si="27"/>
        <v>23465.314506240004</v>
      </c>
    </row>
    <row r="1772" spans="1:7" x14ac:dyDescent="0.25">
      <c r="A1772" t="s">
        <v>3388</v>
      </c>
      <c r="B1772" t="s">
        <v>3389</v>
      </c>
      <c r="C1772" s="32" t="s">
        <v>3955</v>
      </c>
      <c r="D1772" s="32" t="s">
        <v>2</v>
      </c>
      <c r="E1772" s="52">
        <v>40997</v>
      </c>
      <c r="F1772" s="55">
        <v>15008</v>
      </c>
      <c r="G1772">
        <f t="shared" si="27"/>
        <v>8044.2880000000005</v>
      </c>
    </row>
    <row r="1773" spans="1:7" x14ac:dyDescent="0.25">
      <c r="A1773" t="s">
        <v>3598</v>
      </c>
      <c r="B1773" t="s">
        <v>3599</v>
      </c>
      <c r="C1773" s="32" t="s">
        <v>4364</v>
      </c>
      <c r="D1773" s="32" t="s">
        <v>79</v>
      </c>
      <c r="E1773" s="52">
        <v>40997</v>
      </c>
      <c r="F1773" s="55">
        <v>50920</v>
      </c>
      <c r="G1773">
        <f t="shared" si="27"/>
        <v>27293.120000000003</v>
      </c>
    </row>
    <row r="1774" spans="1:7" x14ac:dyDescent="0.25">
      <c r="A1774" t="s">
        <v>3675</v>
      </c>
      <c r="B1774" t="s">
        <v>3513</v>
      </c>
      <c r="C1774" s="32" t="s">
        <v>4066</v>
      </c>
      <c r="D1774" s="32" t="s">
        <v>10</v>
      </c>
      <c r="E1774" s="52">
        <v>41002</v>
      </c>
      <c r="F1774" s="55">
        <v>33794.800000000003</v>
      </c>
      <c r="G1774">
        <f t="shared" si="27"/>
        <v>18114.012800000004</v>
      </c>
    </row>
    <row r="1775" spans="1:7" x14ac:dyDescent="0.25">
      <c r="A1775" t="s">
        <v>3520</v>
      </c>
      <c r="B1775" t="s">
        <v>3521</v>
      </c>
      <c r="C1775" s="32" t="s">
        <v>4231</v>
      </c>
      <c r="D1775" s="32" t="s">
        <v>2</v>
      </c>
      <c r="E1775" s="52">
        <v>41002</v>
      </c>
      <c r="F1775" s="55">
        <v>26450.528000000002</v>
      </c>
      <c r="G1775">
        <f t="shared" si="27"/>
        <v>14177.483008000001</v>
      </c>
    </row>
    <row r="1776" spans="1:7" x14ac:dyDescent="0.25">
      <c r="A1776" t="s">
        <v>3675</v>
      </c>
      <c r="B1776" t="s">
        <v>3513</v>
      </c>
      <c r="C1776" s="32" t="s">
        <v>4167</v>
      </c>
      <c r="D1776" s="32" t="s">
        <v>79</v>
      </c>
      <c r="E1776" s="52">
        <v>41002</v>
      </c>
      <c r="F1776" s="55">
        <v>47704</v>
      </c>
      <c r="G1776">
        <f t="shared" si="27"/>
        <v>25569.344000000001</v>
      </c>
    </row>
    <row r="1777" spans="1:7" x14ac:dyDescent="0.25">
      <c r="A1777" t="s">
        <v>3602</v>
      </c>
      <c r="B1777" t="s">
        <v>3603</v>
      </c>
      <c r="C1777" s="32" t="s">
        <v>3894</v>
      </c>
      <c r="D1777" s="32" t="s">
        <v>4</v>
      </c>
      <c r="E1777" s="52">
        <v>41003</v>
      </c>
      <c r="F1777" s="55">
        <v>28408</v>
      </c>
      <c r="G1777">
        <f t="shared" si="27"/>
        <v>15226.688</v>
      </c>
    </row>
    <row r="1778" spans="1:7" x14ac:dyDescent="0.25">
      <c r="A1778" t="s">
        <v>3675</v>
      </c>
      <c r="B1778" t="s">
        <v>3513</v>
      </c>
      <c r="C1778" s="32" t="s">
        <v>3861</v>
      </c>
      <c r="D1778" s="32" t="s">
        <v>4</v>
      </c>
      <c r="E1778" s="52">
        <v>41011</v>
      </c>
      <c r="F1778" s="55">
        <v>35417.808000000005</v>
      </c>
      <c r="G1778">
        <f t="shared" si="27"/>
        <v>18983.945088000004</v>
      </c>
    </row>
    <row r="1779" spans="1:7" x14ac:dyDescent="0.25">
      <c r="A1779" t="s">
        <v>3675</v>
      </c>
      <c r="B1779" t="s">
        <v>3513</v>
      </c>
      <c r="C1779" s="32" t="s">
        <v>3861</v>
      </c>
      <c r="D1779" s="32" t="s">
        <v>4</v>
      </c>
      <c r="E1779" s="52">
        <v>41011</v>
      </c>
      <c r="F1779" s="55">
        <v>35417.808000000005</v>
      </c>
      <c r="G1779">
        <f t="shared" si="27"/>
        <v>18983.945088000004</v>
      </c>
    </row>
    <row r="1780" spans="1:7" x14ac:dyDescent="0.25">
      <c r="A1780" t="s">
        <v>3675</v>
      </c>
      <c r="B1780" t="s">
        <v>3513</v>
      </c>
      <c r="C1780" s="32" t="s">
        <v>4365</v>
      </c>
      <c r="D1780" s="32" t="s">
        <v>79</v>
      </c>
      <c r="E1780" s="52">
        <v>41012</v>
      </c>
      <c r="F1780" s="55">
        <v>45535.880000000005</v>
      </c>
      <c r="G1780">
        <f t="shared" si="27"/>
        <v>24407.231680000004</v>
      </c>
    </row>
    <row r="1781" spans="1:7" x14ac:dyDescent="0.25">
      <c r="A1781" t="s">
        <v>3675</v>
      </c>
      <c r="B1781" t="s">
        <v>3513</v>
      </c>
      <c r="C1781" s="32" t="s">
        <v>4366</v>
      </c>
      <c r="D1781" s="32" t="s">
        <v>29</v>
      </c>
      <c r="E1781" s="52">
        <v>41012</v>
      </c>
      <c r="F1781" s="55">
        <v>44488</v>
      </c>
      <c r="G1781">
        <f t="shared" si="27"/>
        <v>23845.568000000003</v>
      </c>
    </row>
    <row r="1782" spans="1:7" x14ac:dyDescent="0.25">
      <c r="A1782" t="s">
        <v>3598</v>
      </c>
      <c r="B1782" t="s">
        <v>3599</v>
      </c>
      <c r="C1782" s="32" t="s">
        <v>3837</v>
      </c>
      <c r="D1782" s="32" t="s">
        <v>79</v>
      </c>
      <c r="E1782" s="52">
        <v>41012</v>
      </c>
      <c r="F1782" s="55">
        <v>43778.571840000004</v>
      </c>
      <c r="G1782">
        <f t="shared" si="27"/>
        <v>23465.314506240004</v>
      </c>
    </row>
    <row r="1783" spans="1:7" x14ac:dyDescent="0.25">
      <c r="A1783" t="s">
        <v>3561</v>
      </c>
      <c r="B1783" t="s">
        <v>3562</v>
      </c>
      <c r="C1783" s="32" t="s">
        <v>3802</v>
      </c>
      <c r="D1783" s="32" t="s">
        <v>15</v>
      </c>
      <c r="E1783" s="52">
        <v>41012</v>
      </c>
      <c r="F1783" s="55">
        <v>57888</v>
      </c>
      <c r="G1783">
        <f t="shared" si="27"/>
        <v>31027.968000000001</v>
      </c>
    </row>
    <row r="1784" spans="1:7" x14ac:dyDescent="0.25">
      <c r="A1784" t="s">
        <v>3556</v>
      </c>
      <c r="B1784" t="s">
        <v>3503</v>
      </c>
      <c r="C1784" s="32" t="s">
        <v>3861</v>
      </c>
      <c r="D1784" s="32" t="s">
        <v>4</v>
      </c>
      <c r="E1784" s="52">
        <v>41016</v>
      </c>
      <c r="F1784" s="55">
        <v>49432.064000000006</v>
      </c>
      <c r="G1784">
        <f t="shared" si="27"/>
        <v>26495.586304000004</v>
      </c>
    </row>
    <row r="1785" spans="1:7" x14ac:dyDescent="0.25">
      <c r="A1785" t="s">
        <v>3430</v>
      </c>
      <c r="B1785" t="s">
        <v>3431</v>
      </c>
      <c r="C1785" s="32" t="s">
        <v>4367</v>
      </c>
      <c r="D1785" s="32" t="s">
        <v>29</v>
      </c>
      <c r="E1785" s="52">
        <v>41017</v>
      </c>
      <c r="F1785" s="55">
        <v>48936.800000000003</v>
      </c>
      <c r="G1785">
        <f t="shared" si="27"/>
        <v>26230.124800000001</v>
      </c>
    </row>
    <row r="1786" spans="1:7" x14ac:dyDescent="0.25">
      <c r="A1786" t="s">
        <v>3625</v>
      </c>
      <c r="B1786" t="s">
        <v>3626</v>
      </c>
      <c r="C1786" s="32" t="s">
        <v>3999</v>
      </c>
      <c r="D1786" s="32" t="s">
        <v>79</v>
      </c>
      <c r="E1786" s="52">
        <v>41017</v>
      </c>
      <c r="F1786" s="55">
        <v>13418.76</v>
      </c>
      <c r="G1786">
        <f t="shared" si="27"/>
        <v>7192.4553600000008</v>
      </c>
    </row>
    <row r="1787" spans="1:7" x14ac:dyDescent="0.25">
      <c r="A1787" t="s">
        <v>3359</v>
      </c>
      <c r="B1787" t="s">
        <v>3360</v>
      </c>
      <c r="C1787" s="32" t="s">
        <v>4368</v>
      </c>
      <c r="D1787" s="32" t="s">
        <v>108</v>
      </c>
      <c r="E1787" s="52">
        <v>41018</v>
      </c>
      <c r="F1787" s="55">
        <v>21984.80112</v>
      </c>
      <c r="G1787">
        <f t="shared" si="27"/>
        <v>11783.85340032</v>
      </c>
    </row>
    <row r="1788" spans="1:7" x14ac:dyDescent="0.25">
      <c r="A1788" t="s">
        <v>3583</v>
      </c>
      <c r="B1788" t="s">
        <v>3584</v>
      </c>
      <c r="C1788" s="32" t="s">
        <v>4368</v>
      </c>
      <c r="D1788" s="32" t="s">
        <v>108</v>
      </c>
      <c r="E1788" s="52">
        <v>41018</v>
      </c>
      <c r="F1788" s="55">
        <v>37939.998880000006</v>
      </c>
      <c r="G1788">
        <f t="shared" si="27"/>
        <v>20335.839399680004</v>
      </c>
    </row>
    <row r="1789" spans="1:7" x14ac:dyDescent="0.25">
      <c r="A1789" t="s">
        <v>3676</v>
      </c>
      <c r="B1789" t="s">
        <v>3635</v>
      </c>
      <c r="C1789" s="32" t="s">
        <v>4063</v>
      </c>
      <c r="D1789" s="32" t="s">
        <v>15</v>
      </c>
      <c r="E1789" s="52">
        <v>41018</v>
      </c>
      <c r="F1789" s="55">
        <v>131320</v>
      </c>
      <c r="G1789">
        <f t="shared" si="27"/>
        <v>70387.520000000004</v>
      </c>
    </row>
    <row r="1790" spans="1:7" x14ac:dyDescent="0.25">
      <c r="A1790" t="s">
        <v>3598</v>
      </c>
      <c r="B1790" t="s">
        <v>3599</v>
      </c>
      <c r="C1790" s="32" t="s">
        <v>3819</v>
      </c>
      <c r="D1790" s="32" t="s">
        <v>2</v>
      </c>
      <c r="E1790" s="52">
        <v>41019</v>
      </c>
      <c r="F1790" s="55">
        <v>27336</v>
      </c>
      <c r="G1790">
        <f t="shared" si="27"/>
        <v>14652.096000000001</v>
      </c>
    </row>
    <row r="1791" spans="1:7" x14ac:dyDescent="0.25">
      <c r="A1791" t="s">
        <v>3625</v>
      </c>
      <c r="B1791" t="s">
        <v>3626</v>
      </c>
      <c r="C1791" s="32" t="s">
        <v>3821</v>
      </c>
      <c r="D1791" s="32" t="s">
        <v>2</v>
      </c>
      <c r="E1791" s="52">
        <v>41019</v>
      </c>
      <c r="F1791" s="55">
        <v>12499.369920000001</v>
      </c>
      <c r="G1791">
        <f t="shared" si="27"/>
        <v>6699.6622771200009</v>
      </c>
    </row>
    <row r="1792" spans="1:7" x14ac:dyDescent="0.25">
      <c r="A1792" t="s">
        <v>3625</v>
      </c>
      <c r="B1792" t="s">
        <v>3626</v>
      </c>
      <c r="C1792" s="32" t="s">
        <v>4033</v>
      </c>
      <c r="D1792" s="32" t="s">
        <v>2</v>
      </c>
      <c r="E1792" s="52">
        <v>41019</v>
      </c>
      <c r="F1792" s="55">
        <v>12499.369920000001</v>
      </c>
      <c r="G1792">
        <f t="shared" si="27"/>
        <v>6699.6622771200009</v>
      </c>
    </row>
    <row r="1793" spans="1:7" x14ac:dyDescent="0.25">
      <c r="A1793" t="s">
        <v>3686</v>
      </c>
      <c r="B1793" t="s">
        <v>3687</v>
      </c>
      <c r="C1793" s="32" t="s">
        <v>4369</v>
      </c>
      <c r="D1793" s="32" t="s">
        <v>67</v>
      </c>
      <c r="E1793" s="52">
        <v>41022</v>
      </c>
      <c r="F1793" s="55">
        <v>12328</v>
      </c>
      <c r="G1793">
        <f t="shared" si="27"/>
        <v>6607.808</v>
      </c>
    </row>
    <row r="1794" spans="1:7" x14ac:dyDescent="0.25">
      <c r="A1794" t="s">
        <v>3633</v>
      </c>
      <c r="B1794" t="s">
        <v>3601</v>
      </c>
      <c r="C1794" s="32" t="s">
        <v>3851</v>
      </c>
      <c r="D1794" s="32" t="s">
        <v>1</v>
      </c>
      <c r="E1794" s="52">
        <v>41024</v>
      </c>
      <c r="F1794" s="55">
        <v>115240</v>
      </c>
      <c r="G1794">
        <f t="shared" si="27"/>
        <v>61768.640000000007</v>
      </c>
    </row>
    <row r="1795" spans="1:7" x14ac:dyDescent="0.25">
      <c r="A1795" t="s">
        <v>3556</v>
      </c>
      <c r="B1795" t="s">
        <v>3503</v>
      </c>
      <c r="C1795" s="32" t="s">
        <v>4351</v>
      </c>
      <c r="D1795" s="32" t="s">
        <v>10</v>
      </c>
      <c r="E1795" s="52">
        <v>41024</v>
      </c>
      <c r="F1795" s="55">
        <v>65070.400000000001</v>
      </c>
      <c r="G1795">
        <f t="shared" ref="G1795:G1858" si="28">F1795*0.536</f>
        <v>34877.734400000001</v>
      </c>
    </row>
    <row r="1796" spans="1:7" x14ac:dyDescent="0.25">
      <c r="A1796" t="s">
        <v>3459</v>
      </c>
      <c r="B1796" t="s">
        <v>3460</v>
      </c>
      <c r="C1796" s="32" t="s">
        <v>4370</v>
      </c>
      <c r="D1796" s="32" t="s">
        <v>4</v>
      </c>
      <c r="E1796" s="52">
        <v>41024</v>
      </c>
      <c r="F1796" s="55">
        <v>26800</v>
      </c>
      <c r="G1796">
        <f t="shared" si="28"/>
        <v>14364.800000000001</v>
      </c>
    </row>
    <row r="1797" spans="1:7" x14ac:dyDescent="0.25">
      <c r="A1797" t="s">
        <v>3675</v>
      </c>
      <c r="B1797" t="s">
        <v>3513</v>
      </c>
      <c r="C1797" s="32" t="s">
        <v>3861</v>
      </c>
      <c r="D1797" s="32" t="s">
        <v>4</v>
      </c>
      <c r="E1797" s="52">
        <v>41024</v>
      </c>
      <c r="F1797" s="55">
        <v>35417.808000000005</v>
      </c>
      <c r="G1797">
        <f t="shared" si="28"/>
        <v>18983.945088000004</v>
      </c>
    </row>
    <row r="1798" spans="1:7" x14ac:dyDescent="0.25">
      <c r="A1798" t="s">
        <v>3675</v>
      </c>
      <c r="B1798" t="s">
        <v>3513</v>
      </c>
      <c r="C1798" s="32" t="s">
        <v>3861</v>
      </c>
      <c r="D1798" s="32" t="s">
        <v>4</v>
      </c>
      <c r="E1798" s="52">
        <v>41024</v>
      </c>
      <c r="F1798" s="55">
        <v>35417.808000000005</v>
      </c>
      <c r="G1798">
        <f t="shared" si="28"/>
        <v>18983.945088000004</v>
      </c>
    </row>
    <row r="1799" spans="1:7" x14ac:dyDescent="0.25">
      <c r="A1799" t="s">
        <v>3563</v>
      </c>
      <c r="B1799" t="s">
        <v>3564</v>
      </c>
      <c r="C1799" s="32" t="s">
        <v>4115</v>
      </c>
      <c r="D1799" s="32" t="s">
        <v>517</v>
      </c>
      <c r="E1799" s="52">
        <v>41026</v>
      </c>
      <c r="F1799" s="55">
        <v>83171.950800000006</v>
      </c>
      <c r="G1799">
        <f t="shared" si="28"/>
        <v>44580.165628800009</v>
      </c>
    </row>
    <row r="1800" spans="1:7" x14ac:dyDescent="0.25">
      <c r="A1800" t="s">
        <v>3675</v>
      </c>
      <c r="B1800" t="s">
        <v>3513</v>
      </c>
      <c r="C1800" s="32" t="s">
        <v>4231</v>
      </c>
      <c r="D1800" s="32" t="s">
        <v>2</v>
      </c>
      <c r="E1800" s="52">
        <v>41033</v>
      </c>
      <c r="F1800" s="55">
        <v>33823.207999999999</v>
      </c>
      <c r="G1800">
        <f t="shared" si="28"/>
        <v>18129.239487999999</v>
      </c>
    </row>
    <row r="1801" spans="1:7" x14ac:dyDescent="0.25">
      <c r="A1801" t="s">
        <v>3430</v>
      </c>
      <c r="B1801" t="s">
        <v>3431</v>
      </c>
      <c r="C1801" s="32" t="s">
        <v>3924</v>
      </c>
      <c r="D1801" s="32" t="s">
        <v>15</v>
      </c>
      <c r="E1801" s="52">
        <v>41033</v>
      </c>
      <c r="F1801" s="55">
        <v>45131.200000000004</v>
      </c>
      <c r="G1801">
        <f t="shared" si="28"/>
        <v>24190.323200000003</v>
      </c>
    </row>
    <row r="1802" spans="1:7" x14ac:dyDescent="0.25">
      <c r="A1802" t="s">
        <v>3597</v>
      </c>
      <c r="B1802" t="s">
        <v>3479</v>
      </c>
      <c r="C1802" s="32" t="s">
        <v>4279</v>
      </c>
      <c r="D1802" s="32" t="s">
        <v>55</v>
      </c>
      <c r="E1802" s="52">
        <v>41036</v>
      </c>
      <c r="F1802" s="55">
        <v>12522.568000000001</v>
      </c>
      <c r="G1802">
        <f t="shared" si="28"/>
        <v>6712.0964480000011</v>
      </c>
    </row>
    <row r="1803" spans="1:7" x14ac:dyDescent="0.25">
      <c r="A1803" t="s">
        <v>3500</v>
      </c>
      <c r="B1803" t="s">
        <v>3501</v>
      </c>
      <c r="C1803" s="32" t="s">
        <v>4184</v>
      </c>
      <c r="D1803" s="32" t="s">
        <v>582</v>
      </c>
      <c r="E1803" s="52">
        <v>41036</v>
      </c>
      <c r="F1803" s="55">
        <v>31088.000000000004</v>
      </c>
      <c r="G1803">
        <f t="shared" si="28"/>
        <v>16663.168000000001</v>
      </c>
    </row>
    <row r="1804" spans="1:7" x14ac:dyDescent="0.25">
      <c r="A1804" t="s">
        <v>3598</v>
      </c>
      <c r="B1804" t="s">
        <v>3599</v>
      </c>
      <c r="C1804" s="32" t="s">
        <v>3791</v>
      </c>
      <c r="D1804" s="32" t="s">
        <v>2</v>
      </c>
      <c r="E1804" s="52">
        <v>41037</v>
      </c>
      <c r="F1804" s="55">
        <v>38898.056000000004</v>
      </c>
      <c r="G1804">
        <f t="shared" si="28"/>
        <v>20849.358016000002</v>
      </c>
    </row>
    <row r="1805" spans="1:7" x14ac:dyDescent="0.25">
      <c r="A1805" t="s">
        <v>3602</v>
      </c>
      <c r="B1805" t="s">
        <v>3603</v>
      </c>
      <c r="C1805" s="32" t="s">
        <v>4371</v>
      </c>
      <c r="D1805" s="32" t="s">
        <v>128</v>
      </c>
      <c r="E1805" s="52">
        <v>41037</v>
      </c>
      <c r="F1805" s="55">
        <v>37520</v>
      </c>
      <c r="G1805">
        <f t="shared" si="28"/>
        <v>20110.72</v>
      </c>
    </row>
    <row r="1806" spans="1:7" x14ac:dyDescent="0.25">
      <c r="A1806" t="s">
        <v>3556</v>
      </c>
      <c r="B1806" t="s">
        <v>3503</v>
      </c>
      <c r="C1806" s="32" t="s">
        <v>4372</v>
      </c>
      <c r="D1806" s="32" t="s">
        <v>15</v>
      </c>
      <c r="E1806" s="52">
        <v>41037</v>
      </c>
      <c r="F1806" s="55">
        <v>64320.000000000007</v>
      </c>
      <c r="G1806">
        <f t="shared" si="28"/>
        <v>34475.520000000004</v>
      </c>
    </row>
    <row r="1807" spans="1:7" x14ac:dyDescent="0.25">
      <c r="A1807" t="s">
        <v>3459</v>
      </c>
      <c r="B1807" t="s">
        <v>3460</v>
      </c>
      <c r="C1807" s="32" t="s">
        <v>4031</v>
      </c>
      <c r="D1807" s="32" t="s">
        <v>10</v>
      </c>
      <c r="E1807" s="52">
        <v>41038</v>
      </c>
      <c r="F1807" s="55">
        <v>12328</v>
      </c>
      <c r="G1807">
        <f t="shared" si="28"/>
        <v>6607.808</v>
      </c>
    </row>
    <row r="1808" spans="1:7" x14ac:dyDescent="0.25">
      <c r="A1808" t="s">
        <v>3688</v>
      </c>
      <c r="B1808" t="s">
        <v>3689</v>
      </c>
      <c r="C1808" s="32" t="s">
        <v>3955</v>
      </c>
      <c r="D1808" s="32" t="s">
        <v>2</v>
      </c>
      <c r="E1808" s="52">
        <v>41038</v>
      </c>
      <c r="F1808" s="55">
        <v>54672</v>
      </c>
      <c r="G1808">
        <f t="shared" si="28"/>
        <v>29304.192000000003</v>
      </c>
    </row>
    <row r="1809" spans="1:7" x14ac:dyDescent="0.25">
      <c r="A1809" t="s">
        <v>3520</v>
      </c>
      <c r="B1809" t="s">
        <v>3521</v>
      </c>
      <c r="C1809" s="32" t="s">
        <v>4231</v>
      </c>
      <c r="D1809" s="32" t="s">
        <v>2</v>
      </c>
      <c r="E1809" s="52">
        <v>41038</v>
      </c>
      <c r="F1809" s="55">
        <v>27640.448</v>
      </c>
      <c r="G1809">
        <f t="shared" si="28"/>
        <v>14815.280128</v>
      </c>
    </row>
    <row r="1810" spans="1:7" x14ac:dyDescent="0.25">
      <c r="A1810" t="s">
        <v>3504</v>
      </c>
      <c r="B1810" t="s">
        <v>3505</v>
      </c>
      <c r="C1810" s="32" t="s">
        <v>4231</v>
      </c>
      <c r="D1810" s="32" t="s">
        <v>2</v>
      </c>
      <c r="E1810" s="52">
        <v>41038</v>
      </c>
      <c r="F1810" s="55">
        <v>22588.648000000001</v>
      </c>
      <c r="G1810">
        <f t="shared" si="28"/>
        <v>12107.515328000001</v>
      </c>
    </row>
    <row r="1811" spans="1:7" x14ac:dyDescent="0.25">
      <c r="A1811" t="s">
        <v>3602</v>
      </c>
      <c r="B1811" t="s">
        <v>3603</v>
      </c>
      <c r="C1811" s="32" t="s">
        <v>4373</v>
      </c>
      <c r="D1811" s="32" t="s">
        <v>79</v>
      </c>
      <c r="E1811" s="52">
        <v>41038</v>
      </c>
      <c r="F1811" s="55">
        <v>32693.630880000004</v>
      </c>
      <c r="G1811">
        <f t="shared" si="28"/>
        <v>17523.786151680004</v>
      </c>
    </row>
    <row r="1812" spans="1:7" x14ac:dyDescent="0.25">
      <c r="A1812" t="s">
        <v>3605</v>
      </c>
      <c r="B1812" t="s">
        <v>3288</v>
      </c>
      <c r="C1812" s="32" t="s">
        <v>4374</v>
      </c>
      <c r="D1812" s="32" t="s">
        <v>79</v>
      </c>
      <c r="E1812" s="52">
        <v>41039</v>
      </c>
      <c r="F1812" s="55">
        <v>17661.2</v>
      </c>
      <c r="G1812">
        <f t="shared" si="28"/>
        <v>9466.4032000000007</v>
      </c>
    </row>
    <row r="1813" spans="1:7" x14ac:dyDescent="0.25">
      <c r="A1813" t="s">
        <v>3593</v>
      </c>
      <c r="B1813" t="s">
        <v>3594</v>
      </c>
      <c r="C1813" s="32" t="s">
        <v>3999</v>
      </c>
      <c r="D1813" s="32" t="s">
        <v>79</v>
      </c>
      <c r="E1813" s="52">
        <v>41039</v>
      </c>
      <c r="F1813" s="55">
        <v>20721.760000000002</v>
      </c>
      <c r="G1813">
        <f t="shared" si="28"/>
        <v>11106.863360000001</v>
      </c>
    </row>
    <row r="1814" spans="1:7" x14ac:dyDescent="0.25">
      <c r="A1814" t="s">
        <v>3528</v>
      </c>
      <c r="B1814" t="s">
        <v>3529</v>
      </c>
      <c r="C1814" s="32" t="s">
        <v>4081</v>
      </c>
      <c r="D1814" s="32" t="s">
        <v>10</v>
      </c>
      <c r="E1814" s="52">
        <v>41040</v>
      </c>
      <c r="F1814" s="55">
        <v>80400</v>
      </c>
      <c r="G1814">
        <f t="shared" si="28"/>
        <v>43094.400000000001</v>
      </c>
    </row>
    <row r="1815" spans="1:7" x14ac:dyDescent="0.25">
      <c r="A1815" t="s">
        <v>3690</v>
      </c>
      <c r="B1815" t="s">
        <v>3691</v>
      </c>
      <c r="C1815" s="32" t="s">
        <v>4375</v>
      </c>
      <c r="D1815" s="32" t="s">
        <v>4</v>
      </c>
      <c r="E1815" s="52">
        <v>41040</v>
      </c>
      <c r="F1815" s="55">
        <v>212186.32</v>
      </c>
      <c r="G1815">
        <f t="shared" si="28"/>
        <v>113731.86752000001</v>
      </c>
    </row>
    <row r="1816" spans="1:7" x14ac:dyDescent="0.25">
      <c r="A1816" t="s">
        <v>3528</v>
      </c>
      <c r="B1816" t="s">
        <v>3529</v>
      </c>
      <c r="C1816" s="32" t="s">
        <v>4376</v>
      </c>
      <c r="D1816" s="32" t="s">
        <v>4</v>
      </c>
      <c r="E1816" s="52">
        <v>41043</v>
      </c>
      <c r="F1816" s="55">
        <v>68822.400000000009</v>
      </c>
      <c r="G1816">
        <f t="shared" si="28"/>
        <v>36888.806400000009</v>
      </c>
    </row>
    <row r="1817" spans="1:7" x14ac:dyDescent="0.25">
      <c r="A1817" t="s">
        <v>3486</v>
      </c>
      <c r="B1817" t="s">
        <v>3487</v>
      </c>
      <c r="C1817" s="32" t="s">
        <v>4212</v>
      </c>
      <c r="D1817" s="32" t="s">
        <v>4</v>
      </c>
      <c r="E1817" s="52">
        <v>41043</v>
      </c>
      <c r="F1817" s="55">
        <v>21440</v>
      </c>
      <c r="G1817">
        <f t="shared" si="28"/>
        <v>11491.84</v>
      </c>
    </row>
    <row r="1818" spans="1:7" x14ac:dyDescent="0.25">
      <c r="A1818" t="s">
        <v>3556</v>
      </c>
      <c r="B1818" t="s">
        <v>3503</v>
      </c>
      <c r="C1818" s="32" t="s">
        <v>3922</v>
      </c>
      <c r="D1818" s="32" t="s">
        <v>2</v>
      </c>
      <c r="E1818" s="52">
        <v>41044</v>
      </c>
      <c r="F1818" s="55">
        <v>46569.824000000001</v>
      </c>
      <c r="G1818">
        <f t="shared" si="28"/>
        <v>24961.425664000002</v>
      </c>
    </row>
    <row r="1819" spans="1:7" x14ac:dyDescent="0.25">
      <c r="A1819" t="s">
        <v>3556</v>
      </c>
      <c r="B1819" t="s">
        <v>3503</v>
      </c>
      <c r="C1819" s="32" t="s">
        <v>3922</v>
      </c>
      <c r="D1819" s="32" t="s">
        <v>2</v>
      </c>
      <c r="E1819" s="52">
        <v>41044</v>
      </c>
      <c r="F1819" s="55">
        <v>46569.824000000001</v>
      </c>
      <c r="G1819">
        <f t="shared" si="28"/>
        <v>24961.425664000002</v>
      </c>
    </row>
    <row r="1820" spans="1:7" x14ac:dyDescent="0.25">
      <c r="A1820" t="s">
        <v>3516</v>
      </c>
      <c r="B1820" t="s">
        <v>3517</v>
      </c>
      <c r="C1820" s="32" t="s">
        <v>3791</v>
      </c>
      <c r="D1820" s="32" t="s">
        <v>2</v>
      </c>
      <c r="E1820" s="52">
        <v>41045</v>
      </c>
      <c r="F1820" s="55">
        <v>32379.224000000002</v>
      </c>
      <c r="G1820">
        <f t="shared" si="28"/>
        <v>17355.264064000003</v>
      </c>
    </row>
    <row r="1821" spans="1:7" x14ac:dyDescent="0.25">
      <c r="A1821" t="s">
        <v>3576</v>
      </c>
      <c r="B1821" t="s">
        <v>3577</v>
      </c>
      <c r="C1821" s="32" t="s">
        <v>4035</v>
      </c>
      <c r="D1821" s="32" t="s">
        <v>2</v>
      </c>
      <c r="E1821" s="52">
        <v>41045</v>
      </c>
      <c r="F1821" s="55">
        <v>12328</v>
      </c>
      <c r="G1821">
        <f t="shared" si="28"/>
        <v>6607.808</v>
      </c>
    </row>
    <row r="1822" spans="1:7" x14ac:dyDescent="0.25">
      <c r="A1822" t="s">
        <v>3597</v>
      </c>
      <c r="B1822" t="s">
        <v>3479</v>
      </c>
      <c r="C1822" s="32" t="s">
        <v>3902</v>
      </c>
      <c r="D1822" s="32" t="s">
        <v>55</v>
      </c>
      <c r="E1822" s="52">
        <v>41046</v>
      </c>
      <c r="F1822" s="55">
        <v>13903.84</v>
      </c>
      <c r="G1822">
        <f t="shared" si="28"/>
        <v>7452.4582400000008</v>
      </c>
    </row>
    <row r="1823" spans="1:7" x14ac:dyDescent="0.25">
      <c r="A1823" t="s">
        <v>3500</v>
      </c>
      <c r="B1823" t="s">
        <v>3501</v>
      </c>
      <c r="C1823" s="32" t="s">
        <v>3955</v>
      </c>
      <c r="D1823" s="32" t="s">
        <v>2</v>
      </c>
      <c r="E1823" s="52">
        <v>41046</v>
      </c>
      <c r="F1823" s="55">
        <v>27846.808000000001</v>
      </c>
      <c r="G1823">
        <f t="shared" si="28"/>
        <v>14925.889088000002</v>
      </c>
    </row>
    <row r="1824" spans="1:7" x14ac:dyDescent="0.25">
      <c r="A1824" t="s">
        <v>3563</v>
      </c>
      <c r="B1824" t="s">
        <v>3564</v>
      </c>
      <c r="C1824" s="32" t="s">
        <v>4377</v>
      </c>
      <c r="D1824" s="32" t="s">
        <v>517</v>
      </c>
      <c r="E1824" s="52">
        <v>41046</v>
      </c>
      <c r="F1824" s="55">
        <v>83171.923999999999</v>
      </c>
      <c r="G1824">
        <f t="shared" si="28"/>
        <v>44580.151264</v>
      </c>
    </row>
    <row r="1825" spans="1:7" x14ac:dyDescent="0.25">
      <c r="A1825" t="s">
        <v>3675</v>
      </c>
      <c r="B1825" t="s">
        <v>3513</v>
      </c>
      <c r="C1825" s="32" t="s">
        <v>4378</v>
      </c>
      <c r="D1825" s="32" t="s">
        <v>79</v>
      </c>
      <c r="E1825" s="52">
        <v>41046</v>
      </c>
      <c r="F1825" s="55">
        <v>38959.696000000004</v>
      </c>
      <c r="G1825">
        <f t="shared" si="28"/>
        <v>20882.397056000002</v>
      </c>
    </row>
    <row r="1826" spans="1:7" x14ac:dyDescent="0.25">
      <c r="A1826" t="s">
        <v>3605</v>
      </c>
      <c r="B1826" t="s">
        <v>3288</v>
      </c>
      <c r="C1826" s="32" t="s">
        <v>4031</v>
      </c>
      <c r="D1826" s="32" t="s">
        <v>10</v>
      </c>
      <c r="E1826" s="52">
        <v>41047</v>
      </c>
      <c r="F1826" s="55">
        <v>15848.984</v>
      </c>
      <c r="G1826">
        <f t="shared" si="28"/>
        <v>8495.0554240000001</v>
      </c>
    </row>
    <row r="1827" spans="1:7" x14ac:dyDescent="0.25">
      <c r="A1827" t="s">
        <v>3605</v>
      </c>
      <c r="B1827" t="s">
        <v>3288</v>
      </c>
      <c r="C1827" s="32" t="s">
        <v>4006</v>
      </c>
      <c r="D1827" s="32" t="s">
        <v>2</v>
      </c>
      <c r="E1827" s="52">
        <v>41050</v>
      </c>
      <c r="F1827" s="55">
        <v>15008</v>
      </c>
      <c r="G1827">
        <f t="shared" si="28"/>
        <v>8044.2880000000005</v>
      </c>
    </row>
    <row r="1828" spans="1:7" x14ac:dyDescent="0.25">
      <c r="A1828" t="s">
        <v>3559</v>
      </c>
      <c r="B1828" t="s">
        <v>3560</v>
      </c>
      <c r="C1828" s="32" t="s">
        <v>4043</v>
      </c>
      <c r="D1828" s="32" t="s">
        <v>2</v>
      </c>
      <c r="E1828" s="52">
        <v>41050</v>
      </c>
      <c r="F1828" s="55">
        <v>87904</v>
      </c>
      <c r="G1828">
        <f t="shared" si="28"/>
        <v>47116.544000000002</v>
      </c>
    </row>
    <row r="1829" spans="1:7" x14ac:dyDescent="0.25">
      <c r="A1829" t="s">
        <v>3512</v>
      </c>
      <c r="B1829" t="s">
        <v>3513</v>
      </c>
      <c r="C1829" s="32" t="s">
        <v>4379</v>
      </c>
      <c r="D1829" s="32" t="s">
        <v>29</v>
      </c>
      <c r="E1829" s="52">
        <v>41050</v>
      </c>
      <c r="F1829" s="55">
        <v>29480</v>
      </c>
      <c r="G1829">
        <f t="shared" si="28"/>
        <v>15801.28</v>
      </c>
    </row>
    <row r="1830" spans="1:7" x14ac:dyDescent="0.25">
      <c r="A1830" t="s">
        <v>3528</v>
      </c>
      <c r="B1830" t="s">
        <v>3529</v>
      </c>
      <c r="C1830" s="32" t="s">
        <v>4380</v>
      </c>
      <c r="D1830" s="32" t="s">
        <v>10</v>
      </c>
      <c r="E1830" s="52">
        <v>41051</v>
      </c>
      <c r="F1830" s="55">
        <v>93800</v>
      </c>
      <c r="G1830">
        <f t="shared" si="28"/>
        <v>50276.800000000003</v>
      </c>
    </row>
    <row r="1831" spans="1:7" x14ac:dyDescent="0.25">
      <c r="A1831" t="s">
        <v>3675</v>
      </c>
      <c r="B1831" t="s">
        <v>3513</v>
      </c>
      <c r="C1831" s="32" t="s">
        <v>4204</v>
      </c>
      <c r="D1831" s="32" t="s">
        <v>79</v>
      </c>
      <c r="E1831" s="52">
        <v>41051</v>
      </c>
      <c r="F1831" s="55">
        <v>39763.588800000005</v>
      </c>
      <c r="G1831">
        <f t="shared" si="28"/>
        <v>21313.283596800004</v>
      </c>
    </row>
    <row r="1832" spans="1:7" x14ac:dyDescent="0.25">
      <c r="A1832" t="s">
        <v>3430</v>
      </c>
      <c r="B1832" t="s">
        <v>3431</v>
      </c>
      <c r="C1832" s="32" t="s">
        <v>4066</v>
      </c>
      <c r="D1832" s="32" t="s">
        <v>10</v>
      </c>
      <c r="E1832" s="52">
        <v>41052</v>
      </c>
      <c r="F1832" s="55">
        <v>32856.800000000003</v>
      </c>
      <c r="G1832">
        <f t="shared" si="28"/>
        <v>17611.244800000004</v>
      </c>
    </row>
    <row r="1833" spans="1:7" x14ac:dyDescent="0.25">
      <c r="A1833" t="s">
        <v>3556</v>
      </c>
      <c r="B1833" t="s">
        <v>3503</v>
      </c>
      <c r="C1833" s="32" t="s">
        <v>4161</v>
      </c>
      <c r="D1833" s="32" t="s">
        <v>15</v>
      </c>
      <c r="E1833" s="52">
        <v>41052</v>
      </c>
      <c r="F1833" s="55">
        <v>65660</v>
      </c>
      <c r="G1833">
        <f t="shared" si="28"/>
        <v>35193.760000000002</v>
      </c>
    </row>
    <row r="1834" spans="1:7" x14ac:dyDescent="0.25">
      <c r="A1834" t="s">
        <v>3576</v>
      </c>
      <c r="B1834" t="s">
        <v>3577</v>
      </c>
      <c r="C1834" s="32" t="s">
        <v>4319</v>
      </c>
      <c r="D1834" s="32" t="s">
        <v>128</v>
      </c>
      <c r="E1834" s="52">
        <v>41053</v>
      </c>
      <c r="F1834" s="55">
        <v>15008</v>
      </c>
      <c r="G1834">
        <f t="shared" si="28"/>
        <v>8044.2880000000005</v>
      </c>
    </row>
    <row r="1835" spans="1:7" x14ac:dyDescent="0.25">
      <c r="A1835" t="s">
        <v>3576</v>
      </c>
      <c r="B1835" t="s">
        <v>3577</v>
      </c>
      <c r="C1835" s="32" t="s">
        <v>4319</v>
      </c>
      <c r="D1835" s="32" t="s">
        <v>128</v>
      </c>
      <c r="E1835" s="52">
        <v>41053</v>
      </c>
      <c r="F1835" s="55">
        <v>15008</v>
      </c>
      <c r="G1835">
        <f t="shared" si="28"/>
        <v>8044.2880000000005</v>
      </c>
    </row>
    <row r="1836" spans="1:7" x14ac:dyDescent="0.25">
      <c r="A1836" t="s">
        <v>3629</v>
      </c>
      <c r="B1836" t="s">
        <v>3630</v>
      </c>
      <c r="C1836" s="32" t="s">
        <v>3861</v>
      </c>
      <c r="D1836" s="32" t="s">
        <v>4</v>
      </c>
      <c r="E1836" s="52">
        <v>41054</v>
      </c>
      <c r="F1836" s="55">
        <v>11500.973440000002</v>
      </c>
      <c r="G1836">
        <f t="shared" si="28"/>
        <v>6164.5217638400009</v>
      </c>
    </row>
    <row r="1837" spans="1:7" x14ac:dyDescent="0.25">
      <c r="A1837" t="s">
        <v>3675</v>
      </c>
      <c r="B1837" t="s">
        <v>3513</v>
      </c>
      <c r="C1837" s="32" t="s">
        <v>3791</v>
      </c>
      <c r="D1837" s="32" t="s">
        <v>2</v>
      </c>
      <c r="E1837" s="52">
        <v>41057</v>
      </c>
      <c r="F1837" s="55">
        <v>33125.872000000003</v>
      </c>
      <c r="G1837">
        <f t="shared" si="28"/>
        <v>17755.467392000002</v>
      </c>
    </row>
    <row r="1838" spans="1:7" x14ac:dyDescent="0.25">
      <c r="A1838" t="s">
        <v>3598</v>
      </c>
      <c r="B1838" t="s">
        <v>3599</v>
      </c>
      <c r="C1838" s="32" t="s">
        <v>3791</v>
      </c>
      <c r="D1838" s="32" t="s">
        <v>2</v>
      </c>
      <c r="E1838" s="52">
        <v>41057</v>
      </c>
      <c r="F1838" s="55">
        <v>38898.056000000004</v>
      </c>
      <c r="G1838">
        <f t="shared" si="28"/>
        <v>20849.358016000002</v>
      </c>
    </row>
    <row r="1839" spans="1:7" x14ac:dyDescent="0.25">
      <c r="A1839" t="s">
        <v>3619</v>
      </c>
      <c r="B1839" t="s">
        <v>3620</v>
      </c>
      <c r="C1839" s="32" t="s">
        <v>3819</v>
      </c>
      <c r="D1839" s="32" t="s">
        <v>2</v>
      </c>
      <c r="E1839" s="52">
        <v>41057</v>
      </c>
      <c r="F1839" s="55">
        <v>27336</v>
      </c>
      <c r="G1839">
        <f t="shared" si="28"/>
        <v>14652.096000000001</v>
      </c>
    </row>
    <row r="1840" spans="1:7" x14ac:dyDescent="0.25">
      <c r="A1840" t="s">
        <v>3561</v>
      </c>
      <c r="B1840" t="s">
        <v>3562</v>
      </c>
      <c r="C1840" s="32" t="s">
        <v>3790</v>
      </c>
      <c r="D1840" s="32" t="s">
        <v>2</v>
      </c>
      <c r="E1840" s="52">
        <v>41059</v>
      </c>
      <c r="F1840" s="55">
        <v>48025.600000000006</v>
      </c>
      <c r="G1840">
        <f t="shared" si="28"/>
        <v>25741.721600000004</v>
      </c>
    </row>
    <row r="1841" spans="1:7" x14ac:dyDescent="0.25">
      <c r="A1841" t="s">
        <v>3459</v>
      </c>
      <c r="B1841" t="s">
        <v>3460</v>
      </c>
      <c r="C1841" s="32" t="s">
        <v>3851</v>
      </c>
      <c r="D1841" s="32" t="s">
        <v>1</v>
      </c>
      <c r="E1841" s="52">
        <v>41059</v>
      </c>
      <c r="F1841" s="55">
        <v>29286.927440000003</v>
      </c>
      <c r="G1841">
        <f t="shared" si="28"/>
        <v>15697.793107840003</v>
      </c>
    </row>
    <row r="1842" spans="1:7" x14ac:dyDescent="0.25">
      <c r="A1842" t="s">
        <v>3561</v>
      </c>
      <c r="B1842" t="s">
        <v>3562</v>
      </c>
      <c r="C1842" s="32" t="s">
        <v>3829</v>
      </c>
      <c r="D1842" s="32" t="s">
        <v>1</v>
      </c>
      <c r="E1842" s="52">
        <v>41061</v>
      </c>
      <c r="F1842" s="55">
        <v>50518</v>
      </c>
      <c r="G1842">
        <f t="shared" si="28"/>
        <v>27077.648000000001</v>
      </c>
    </row>
    <row r="1843" spans="1:7" x14ac:dyDescent="0.25">
      <c r="A1843" t="s">
        <v>3598</v>
      </c>
      <c r="B1843" t="s">
        <v>3599</v>
      </c>
      <c r="C1843" s="32" t="s">
        <v>4147</v>
      </c>
      <c r="D1843" s="32" t="s">
        <v>29</v>
      </c>
      <c r="E1843" s="52">
        <v>41066</v>
      </c>
      <c r="F1843" s="55">
        <v>57186.376000000004</v>
      </c>
      <c r="G1843">
        <f t="shared" si="28"/>
        <v>30651.897536000004</v>
      </c>
    </row>
    <row r="1844" spans="1:7" x14ac:dyDescent="0.25">
      <c r="A1844" t="s">
        <v>3625</v>
      </c>
      <c r="B1844" t="s">
        <v>3626</v>
      </c>
      <c r="C1844" s="32" t="s">
        <v>4147</v>
      </c>
      <c r="D1844" s="32" t="s">
        <v>29</v>
      </c>
      <c r="E1844" s="52">
        <v>41066</v>
      </c>
      <c r="F1844" s="55">
        <v>18202.560000000001</v>
      </c>
      <c r="G1844">
        <f t="shared" si="28"/>
        <v>9756.5721600000015</v>
      </c>
    </row>
    <row r="1845" spans="1:7" x14ac:dyDescent="0.25">
      <c r="A1845" t="s">
        <v>3504</v>
      </c>
      <c r="B1845" t="s">
        <v>3505</v>
      </c>
      <c r="C1845" s="32" t="s">
        <v>3873</v>
      </c>
      <c r="D1845" s="32" t="s">
        <v>10</v>
      </c>
      <c r="E1845" s="52">
        <v>41068</v>
      </c>
      <c r="F1845" s="55">
        <v>24434.096000000001</v>
      </c>
      <c r="G1845">
        <f t="shared" si="28"/>
        <v>13096.675456000001</v>
      </c>
    </row>
    <row r="1846" spans="1:7" x14ac:dyDescent="0.25">
      <c r="A1846" t="s">
        <v>3504</v>
      </c>
      <c r="B1846" t="s">
        <v>3505</v>
      </c>
      <c r="C1846" s="32" t="s">
        <v>3873</v>
      </c>
      <c r="D1846" s="32" t="s">
        <v>10</v>
      </c>
      <c r="E1846" s="52">
        <v>41068</v>
      </c>
      <c r="F1846" s="55">
        <v>24434.096000000001</v>
      </c>
      <c r="G1846">
        <f t="shared" si="28"/>
        <v>13096.675456000001</v>
      </c>
    </row>
    <row r="1847" spans="1:7" x14ac:dyDescent="0.25">
      <c r="A1847" t="s">
        <v>3675</v>
      </c>
      <c r="B1847" t="s">
        <v>3513</v>
      </c>
      <c r="C1847" s="32" t="s">
        <v>4066</v>
      </c>
      <c r="D1847" s="32" t="s">
        <v>10</v>
      </c>
      <c r="E1847" s="52">
        <v>41073</v>
      </c>
      <c r="F1847" s="55">
        <v>33794.800000000003</v>
      </c>
      <c r="G1847">
        <f t="shared" si="28"/>
        <v>18114.012800000004</v>
      </c>
    </row>
    <row r="1848" spans="1:7" x14ac:dyDescent="0.25">
      <c r="A1848" t="s">
        <v>3675</v>
      </c>
      <c r="B1848" t="s">
        <v>3513</v>
      </c>
      <c r="C1848" s="32" t="s">
        <v>3791</v>
      </c>
      <c r="D1848" s="32" t="s">
        <v>2</v>
      </c>
      <c r="E1848" s="52">
        <v>41073</v>
      </c>
      <c r="F1848" s="55">
        <v>33125.872000000003</v>
      </c>
      <c r="G1848">
        <f t="shared" si="28"/>
        <v>17755.467392000002</v>
      </c>
    </row>
    <row r="1849" spans="1:7" x14ac:dyDescent="0.25">
      <c r="A1849" t="s">
        <v>3675</v>
      </c>
      <c r="B1849" t="s">
        <v>3513</v>
      </c>
      <c r="C1849" s="32" t="s">
        <v>3791</v>
      </c>
      <c r="D1849" s="32" t="s">
        <v>2</v>
      </c>
      <c r="E1849" s="52">
        <v>41073</v>
      </c>
      <c r="F1849" s="55">
        <v>33125.872000000003</v>
      </c>
      <c r="G1849">
        <f t="shared" si="28"/>
        <v>17755.467392000002</v>
      </c>
    </row>
    <row r="1850" spans="1:7" x14ac:dyDescent="0.25">
      <c r="A1850" t="s">
        <v>3583</v>
      </c>
      <c r="B1850" t="s">
        <v>3584</v>
      </c>
      <c r="C1850" s="32" t="s">
        <v>4089</v>
      </c>
      <c r="D1850" s="32" t="s">
        <v>128</v>
      </c>
      <c r="E1850" s="52">
        <v>41074</v>
      </c>
      <c r="F1850" s="55">
        <v>52812.08</v>
      </c>
      <c r="G1850">
        <f t="shared" si="28"/>
        <v>28307.274880000001</v>
      </c>
    </row>
    <row r="1851" spans="1:7" x14ac:dyDescent="0.25">
      <c r="A1851" t="s">
        <v>3430</v>
      </c>
      <c r="B1851" t="s">
        <v>3431</v>
      </c>
      <c r="C1851" s="32" t="s">
        <v>4381</v>
      </c>
      <c r="D1851" s="32" t="s">
        <v>1</v>
      </c>
      <c r="E1851" s="52">
        <v>41074</v>
      </c>
      <c r="F1851" s="55">
        <v>42880</v>
      </c>
      <c r="G1851">
        <f t="shared" si="28"/>
        <v>22983.68</v>
      </c>
    </row>
    <row r="1852" spans="1:7" x14ac:dyDescent="0.25">
      <c r="A1852" t="s">
        <v>3556</v>
      </c>
      <c r="B1852" t="s">
        <v>3503</v>
      </c>
      <c r="C1852" s="32" t="s">
        <v>3922</v>
      </c>
      <c r="D1852" s="32" t="s">
        <v>2</v>
      </c>
      <c r="E1852" s="52">
        <v>41075</v>
      </c>
      <c r="F1852" s="55">
        <v>46569.824000000001</v>
      </c>
      <c r="G1852">
        <f t="shared" si="28"/>
        <v>24961.425664000002</v>
      </c>
    </row>
    <row r="1853" spans="1:7" x14ac:dyDescent="0.25">
      <c r="A1853" t="s">
        <v>3528</v>
      </c>
      <c r="B1853" t="s">
        <v>3529</v>
      </c>
      <c r="C1853" s="32" t="s">
        <v>4376</v>
      </c>
      <c r="D1853" s="32" t="s">
        <v>4</v>
      </c>
      <c r="E1853" s="52">
        <v>41075</v>
      </c>
      <c r="F1853" s="55">
        <v>68822.400000000009</v>
      </c>
      <c r="G1853">
        <f t="shared" si="28"/>
        <v>36888.806400000009</v>
      </c>
    </row>
    <row r="1854" spans="1:7" x14ac:dyDescent="0.25">
      <c r="A1854" t="s">
        <v>3459</v>
      </c>
      <c r="B1854" t="s">
        <v>3460</v>
      </c>
      <c r="C1854" s="32" t="s">
        <v>3972</v>
      </c>
      <c r="D1854" s="32" t="s">
        <v>2</v>
      </c>
      <c r="E1854" s="52">
        <v>41078</v>
      </c>
      <c r="F1854" s="55">
        <v>20560.960000000003</v>
      </c>
      <c r="G1854">
        <f t="shared" si="28"/>
        <v>11020.674560000001</v>
      </c>
    </row>
    <row r="1855" spans="1:7" x14ac:dyDescent="0.25">
      <c r="A1855" t="s">
        <v>3430</v>
      </c>
      <c r="B1855" t="s">
        <v>3431</v>
      </c>
      <c r="C1855" s="32" t="s">
        <v>3821</v>
      </c>
      <c r="D1855" s="32" t="s">
        <v>2</v>
      </c>
      <c r="E1855" s="52">
        <v>41079</v>
      </c>
      <c r="F1855" s="55">
        <v>33877.47264</v>
      </c>
      <c r="G1855">
        <f t="shared" si="28"/>
        <v>18158.325335040001</v>
      </c>
    </row>
    <row r="1856" spans="1:7" x14ac:dyDescent="0.25">
      <c r="A1856" t="s">
        <v>3504</v>
      </c>
      <c r="B1856" t="s">
        <v>3505</v>
      </c>
      <c r="C1856" s="32" t="s">
        <v>3861</v>
      </c>
      <c r="D1856" s="32" t="s">
        <v>4</v>
      </c>
      <c r="E1856" s="52">
        <v>41079</v>
      </c>
      <c r="F1856" s="55">
        <v>23975.012000000002</v>
      </c>
      <c r="G1856">
        <f t="shared" si="28"/>
        <v>12850.606432000002</v>
      </c>
    </row>
    <row r="1857" spans="1:7" x14ac:dyDescent="0.25">
      <c r="A1857" t="s">
        <v>3504</v>
      </c>
      <c r="B1857" t="s">
        <v>3505</v>
      </c>
      <c r="C1857" s="32" t="s">
        <v>3861</v>
      </c>
      <c r="D1857" s="32" t="s">
        <v>4</v>
      </c>
      <c r="E1857" s="52">
        <v>41079</v>
      </c>
      <c r="F1857" s="55">
        <v>23975.012000000002</v>
      </c>
      <c r="G1857">
        <f t="shared" si="28"/>
        <v>12850.606432000002</v>
      </c>
    </row>
    <row r="1858" spans="1:7" x14ac:dyDescent="0.25">
      <c r="A1858" t="s">
        <v>3675</v>
      </c>
      <c r="B1858" t="s">
        <v>3513</v>
      </c>
      <c r="C1858" s="32" t="s">
        <v>3861</v>
      </c>
      <c r="D1858" s="32" t="s">
        <v>4</v>
      </c>
      <c r="E1858" s="52">
        <v>41079</v>
      </c>
      <c r="F1858" s="55">
        <v>37011.336000000003</v>
      </c>
      <c r="G1858">
        <f t="shared" si="28"/>
        <v>19838.076096000004</v>
      </c>
    </row>
    <row r="1859" spans="1:7" x14ac:dyDescent="0.25">
      <c r="A1859" t="s">
        <v>3556</v>
      </c>
      <c r="B1859" t="s">
        <v>3503</v>
      </c>
      <c r="C1859" s="32" t="s">
        <v>3880</v>
      </c>
      <c r="D1859" s="32" t="s">
        <v>1</v>
      </c>
      <c r="E1859" s="52">
        <v>41081</v>
      </c>
      <c r="F1859" s="55">
        <v>64052.000000000007</v>
      </c>
      <c r="G1859">
        <f t="shared" ref="G1859:G1922" si="29">F1859*0.536</f>
        <v>34331.872000000003</v>
      </c>
    </row>
    <row r="1860" spans="1:7" x14ac:dyDescent="0.25">
      <c r="A1860" t="s">
        <v>3675</v>
      </c>
      <c r="B1860" t="s">
        <v>3513</v>
      </c>
      <c r="C1860" s="32" t="s">
        <v>3861</v>
      </c>
      <c r="D1860" s="32" t="s">
        <v>4</v>
      </c>
      <c r="E1860" s="52">
        <v>41081</v>
      </c>
      <c r="F1860" s="55">
        <v>37011.336000000003</v>
      </c>
      <c r="G1860">
        <f t="shared" si="29"/>
        <v>19838.076096000004</v>
      </c>
    </row>
    <row r="1861" spans="1:7" x14ac:dyDescent="0.25">
      <c r="A1861" t="s">
        <v>3675</v>
      </c>
      <c r="B1861" t="s">
        <v>3513</v>
      </c>
      <c r="C1861" s="32" t="s">
        <v>3861</v>
      </c>
      <c r="D1861" s="32" t="s">
        <v>4</v>
      </c>
      <c r="E1861" s="52">
        <v>41081</v>
      </c>
      <c r="F1861" s="55">
        <v>37011.336000000003</v>
      </c>
      <c r="G1861">
        <f t="shared" si="29"/>
        <v>19838.076096000004</v>
      </c>
    </row>
    <row r="1862" spans="1:7" x14ac:dyDescent="0.25">
      <c r="A1862" t="s">
        <v>3619</v>
      </c>
      <c r="B1862" t="s">
        <v>3620</v>
      </c>
      <c r="C1862" s="32" t="s">
        <v>4326</v>
      </c>
      <c r="D1862" s="32" t="s">
        <v>2</v>
      </c>
      <c r="E1862" s="52">
        <v>41081</v>
      </c>
      <c r="F1862" s="55">
        <v>28542</v>
      </c>
      <c r="G1862">
        <f t="shared" si="29"/>
        <v>15298.512000000001</v>
      </c>
    </row>
    <row r="1863" spans="1:7" x14ac:dyDescent="0.25">
      <c r="A1863" t="s">
        <v>3504</v>
      </c>
      <c r="B1863" t="s">
        <v>3505</v>
      </c>
      <c r="C1863" s="32" t="s">
        <v>4198</v>
      </c>
      <c r="D1863" s="32" t="s">
        <v>4</v>
      </c>
      <c r="E1863" s="52">
        <v>41082</v>
      </c>
      <c r="F1863" s="55">
        <v>25728</v>
      </c>
      <c r="G1863">
        <f t="shared" si="29"/>
        <v>13790.208000000001</v>
      </c>
    </row>
    <row r="1864" spans="1:7" x14ac:dyDescent="0.25">
      <c r="A1864" t="s">
        <v>3692</v>
      </c>
      <c r="B1864" t="s">
        <v>3693</v>
      </c>
      <c r="C1864" s="32" t="s">
        <v>4070</v>
      </c>
      <c r="D1864" s="32" t="s">
        <v>4</v>
      </c>
      <c r="E1864" s="52">
        <v>41085</v>
      </c>
      <c r="F1864" s="55">
        <v>1476.7068000000002</v>
      </c>
      <c r="G1864">
        <f t="shared" si="29"/>
        <v>791.51484480000011</v>
      </c>
    </row>
    <row r="1865" spans="1:7" x14ac:dyDescent="0.25">
      <c r="A1865" t="s">
        <v>3654</v>
      </c>
      <c r="B1865" t="s">
        <v>3655</v>
      </c>
      <c r="C1865" s="32" t="s">
        <v>3922</v>
      </c>
      <c r="D1865" s="32" t="s">
        <v>2</v>
      </c>
      <c r="E1865" s="52">
        <v>41085</v>
      </c>
      <c r="F1865" s="55">
        <v>76937.440000000002</v>
      </c>
      <c r="G1865">
        <f t="shared" si="29"/>
        <v>41238.467840000005</v>
      </c>
    </row>
    <row r="1866" spans="1:7" x14ac:dyDescent="0.25">
      <c r="A1866" t="s">
        <v>3694</v>
      </c>
      <c r="B1866" t="s">
        <v>3630</v>
      </c>
      <c r="C1866" s="32" t="s">
        <v>4382</v>
      </c>
      <c r="D1866" s="32" t="s">
        <v>2</v>
      </c>
      <c r="E1866" s="52">
        <v>41085</v>
      </c>
      <c r="F1866" s="55">
        <v>9648</v>
      </c>
      <c r="G1866">
        <f t="shared" si="29"/>
        <v>5171.3280000000004</v>
      </c>
    </row>
    <row r="1867" spans="1:7" x14ac:dyDescent="0.25">
      <c r="A1867" t="s">
        <v>3598</v>
      </c>
      <c r="B1867" t="s">
        <v>3599</v>
      </c>
      <c r="C1867" s="32" t="s">
        <v>4326</v>
      </c>
      <c r="D1867" s="32" t="s">
        <v>2</v>
      </c>
      <c r="E1867" s="52">
        <v>41086</v>
      </c>
      <c r="F1867" s="55">
        <v>41540</v>
      </c>
      <c r="G1867">
        <f t="shared" si="29"/>
        <v>22265.440000000002</v>
      </c>
    </row>
    <row r="1868" spans="1:7" x14ac:dyDescent="0.25">
      <c r="A1868" t="s">
        <v>3504</v>
      </c>
      <c r="B1868" t="s">
        <v>3505</v>
      </c>
      <c r="C1868" s="32" t="s">
        <v>3955</v>
      </c>
      <c r="D1868" s="32" t="s">
        <v>2</v>
      </c>
      <c r="E1868" s="52">
        <v>41087</v>
      </c>
      <c r="F1868" s="55">
        <v>22324.400000000001</v>
      </c>
      <c r="G1868">
        <f t="shared" si="29"/>
        <v>11965.878400000001</v>
      </c>
    </row>
    <row r="1869" spans="1:7" x14ac:dyDescent="0.25">
      <c r="A1869" t="s">
        <v>3675</v>
      </c>
      <c r="B1869" t="s">
        <v>3513</v>
      </c>
      <c r="C1869" s="32" t="s">
        <v>3791</v>
      </c>
      <c r="D1869" s="32" t="s">
        <v>2</v>
      </c>
      <c r="E1869" s="52">
        <v>41088</v>
      </c>
      <c r="F1869" s="55">
        <v>29813.392000000003</v>
      </c>
      <c r="G1869">
        <f t="shared" si="29"/>
        <v>15979.978112000003</v>
      </c>
    </row>
    <row r="1870" spans="1:7" x14ac:dyDescent="0.25">
      <c r="A1870" t="s">
        <v>3605</v>
      </c>
      <c r="B1870" t="s">
        <v>3288</v>
      </c>
      <c r="C1870" s="32" t="s">
        <v>3999</v>
      </c>
      <c r="D1870" s="32" t="s">
        <v>79</v>
      </c>
      <c r="E1870" s="52">
        <v>41089</v>
      </c>
      <c r="F1870" s="55">
        <v>15782.52</v>
      </c>
      <c r="G1870">
        <f t="shared" si="29"/>
        <v>8459.4307200000003</v>
      </c>
    </row>
    <row r="1871" spans="1:7" x14ac:dyDescent="0.25">
      <c r="A1871" t="s">
        <v>3597</v>
      </c>
      <c r="B1871" t="s">
        <v>3479</v>
      </c>
      <c r="C1871" s="32" t="s">
        <v>3999</v>
      </c>
      <c r="D1871" s="32" t="s">
        <v>79</v>
      </c>
      <c r="E1871" s="52">
        <v>41089</v>
      </c>
      <c r="F1871" s="55">
        <v>12435.2</v>
      </c>
      <c r="G1871">
        <f t="shared" si="29"/>
        <v>6665.2672000000011</v>
      </c>
    </row>
    <row r="1872" spans="1:7" x14ac:dyDescent="0.25">
      <c r="A1872" t="s">
        <v>3675</v>
      </c>
      <c r="B1872" t="s">
        <v>3513</v>
      </c>
      <c r="C1872" s="32" t="s">
        <v>3791</v>
      </c>
      <c r="D1872" s="32" t="s">
        <v>2</v>
      </c>
      <c r="E1872" s="52">
        <v>41089</v>
      </c>
      <c r="F1872" s="55">
        <v>33125.872000000003</v>
      </c>
      <c r="G1872">
        <f t="shared" si="29"/>
        <v>17755.467392000002</v>
      </c>
    </row>
    <row r="1873" spans="1:7" x14ac:dyDescent="0.25">
      <c r="A1873" t="s">
        <v>3598</v>
      </c>
      <c r="B1873" t="s">
        <v>3599</v>
      </c>
      <c r="C1873" s="32" t="s">
        <v>3861</v>
      </c>
      <c r="D1873" s="32" t="s">
        <v>4</v>
      </c>
      <c r="E1873" s="52">
        <v>41089</v>
      </c>
      <c r="F1873" s="55">
        <v>43461.560000000005</v>
      </c>
      <c r="G1873">
        <f t="shared" si="29"/>
        <v>23295.396160000004</v>
      </c>
    </row>
    <row r="1874" spans="1:7" x14ac:dyDescent="0.25">
      <c r="A1874" t="s">
        <v>3598</v>
      </c>
      <c r="B1874" t="s">
        <v>3599</v>
      </c>
      <c r="C1874" s="32" t="s">
        <v>4326</v>
      </c>
      <c r="D1874" s="32" t="s">
        <v>2</v>
      </c>
      <c r="E1874" s="52">
        <v>41089</v>
      </c>
      <c r="F1874" s="55">
        <v>41272</v>
      </c>
      <c r="G1874">
        <f t="shared" si="29"/>
        <v>22121.792000000001</v>
      </c>
    </row>
    <row r="1875" spans="1:7" x14ac:dyDescent="0.25">
      <c r="A1875" t="s">
        <v>3602</v>
      </c>
      <c r="B1875" t="s">
        <v>3603</v>
      </c>
      <c r="C1875" s="32" t="s">
        <v>3999</v>
      </c>
      <c r="D1875" s="32" t="s">
        <v>79</v>
      </c>
      <c r="E1875" s="52">
        <v>41089</v>
      </c>
      <c r="F1875" s="55">
        <v>27604</v>
      </c>
      <c r="G1875">
        <f t="shared" si="29"/>
        <v>14795.744000000001</v>
      </c>
    </row>
    <row r="1876" spans="1:7" x14ac:dyDescent="0.25">
      <c r="A1876" t="s">
        <v>3602</v>
      </c>
      <c r="B1876" t="s">
        <v>3603</v>
      </c>
      <c r="C1876" s="32" t="s">
        <v>3999</v>
      </c>
      <c r="D1876" s="32" t="s">
        <v>79</v>
      </c>
      <c r="E1876" s="52">
        <v>41089</v>
      </c>
      <c r="F1876" s="55">
        <v>28756.400000000001</v>
      </c>
      <c r="G1876">
        <f t="shared" si="29"/>
        <v>15413.430400000001</v>
      </c>
    </row>
    <row r="1877" spans="1:7" x14ac:dyDescent="0.25">
      <c r="A1877" t="s">
        <v>3695</v>
      </c>
      <c r="B1877" t="s">
        <v>3696</v>
      </c>
      <c r="C1877" s="32" t="s">
        <v>4305</v>
      </c>
      <c r="D1877" s="32" t="s">
        <v>15</v>
      </c>
      <c r="E1877" s="52">
        <v>41089</v>
      </c>
      <c r="F1877" s="55">
        <v>178666.66488000003</v>
      </c>
      <c r="G1877">
        <f t="shared" si="29"/>
        <v>95765.332375680024</v>
      </c>
    </row>
    <row r="1878" spans="1:7" x14ac:dyDescent="0.25">
      <c r="A1878" t="s">
        <v>3597</v>
      </c>
      <c r="B1878" t="s">
        <v>3479</v>
      </c>
      <c r="C1878" s="32" t="s">
        <v>4196</v>
      </c>
      <c r="D1878" s="32" t="s">
        <v>314</v>
      </c>
      <c r="E1878" s="52">
        <v>41092</v>
      </c>
      <c r="F1878" s="55">
        <v>12596</v>
      </c>
      <c r="G1878">
        <f t="shared" si="29"/>
        <v>6751.4560000000001</v>
      </c>
    </row>
    <row r="1879" spans="1:7" x14ac:dyDescent="0.25">
      <c r="A1879" t="s">
        <v>3563</v>
      </c>
      <c r="B1879" t="s">
        <v>3564</v>
      </c>
      <c r="C1879" s="32" t="s">
        <v>4326</v>
      </c>
      <c r="D1879" s="32" t="s">
        <v>2</v>
      </c>
      <c r="E1879" s="52">
        <v>41092</v>
      </c>
      <c r="F1879" s="55">
        <v>64588.000000000007</v>
      </c>
      <c r="G1879">
        <f t="shared" si="29"/>
        <v>34619.168000000005</v>
      </c>
    </row>
    <row r="1880" spans="1:7" x14ac:dyDescent="0.25">
      <c r="A1880" t="s">
        <v>3697</v>
      </c>
      <c r="B1880" t="s">
        <v>3698</v>
      </c>
      <c r="C1880" s="32" t="s">
        <v>3999</v>
      </c>
      <c r="D1880" s="32" t="s">
        <v>79</v>
      </c>
      <c r="E1880" s="52">
        <v>41093</v>
      </c>
      <c r="F1880" s="55">
        <v>12435.2</v>
      </c>
      <c r="G1880">
        <f t="shared" si="29"/>
        <v>6665.2672000000011</v>
      </c>
    </row>
    <row r="1881" spans="1:7" x14ac:dyDescent="0.25">
      <c r="A1881" t="s">
        <v>3430</v>
      </c>
      <c r="B1881" t="s">
        <v>3431</v>
      </c>
      <c r="C1881" s="32" t="s">
        <v>3963</v>
      </c>
      <c r="D1881" s="32" t="s">
        <v>4</v>
      </c>
      <c r="E1881" s="52">
        <v>41093</v>
      </c>
      <c r="F1881" s="55">
        <v>37853.863680000002</v>
      </c>
      <c r="G1881">
        <f t="shared" si="29"/>
        <v>20289.670932480003</v>
      </c>
    </row>
    <row r="1882" spans="1:7" x14ac:dyDescent="0.25">
      <c r="A1882" t="s">
        <v>3619</v>
      </c>
      <c r="B1882" t="s">
        <v>3620</v>
      </c>
      <c r="C1882" s="32" t="s">
        <v>3790</v>
      </c>
      <c r="D1882" s="32" t="s">
        <v>2</v>
      </c>
      <c r="E1882" s="52">
        <v>41094</v>
      </c>
      <c r="F1882" s="55">
        <v>29425.328000000001</v>
      </c>
      <c r="G1882">
        <f t="shared" si="29"/>
        <v>15771.975808000001</v>
      </c>
    </row>
    <row r="1883" spans="1:7" x14ac:dyDescent="0.25">
      <c r="A1883" t="s">
        <v>3638</v>
      </c>
      <c r="B1883" t="s">
        <v>3639</v>
      </c>
      <c r="C1883" s="32" t="s">
        <v>4217</v>
      </c>
      <c r="D1883" s="32" t="s">
        <v>2</v>
      </c>
      <c r="E1883" s="52">
        <v>41095</v>
      </c>
      <c r="F1883" s="55">
        <v>12060</v>
      </c>
      <c r="G1883">
        <f t="shared" si="29"/>
        <v>6464.1600000000008</v>
      </c>
    </row>
    <row r="1884" spans="1:7" x14ac:dyDescent="0.25">
      <c r="A1884" t="s">
        <v>3556</v>
      </c>
      <c r="B1884" t="s">
        <v>3503</v>
      </c>
      <c r="C1884" s="32" t="s">
        <v>4383</v>
      </c>
      <c r="D1884" s="32" t="s">
        <v>2</v>
      </c>
      <c r="E1884" s="52">
        <v>41095</v>
      </c>
      <c r="F1884" s="55">
        <v>48013.808000000005</v>
      </c>
      <c r="G1884">
        <f t="shared" si="29"/>
        <v>25735.401088000002</v>
      </c>
    </row>
    <row r="1885" spans="1:7" x14ac:dyDescent="0.25">
      <c r="A1885" t="s">
        <v>3675</v>
      </c>
      <c r="B1885" t="s">
        <v>3513</v>
      </c>
      <c r="C1885" s="32" t="s">
        <v>3791</v>
      </c>
      <c r="D1885" s="32" t="s">
        <v>2</v>
      </c>
      <c r="E1885" s="52">
        <v>41095</v>
      </c>
      <c r="F1885" s="55">
        <v>33125.872000000003</v>
      </c>
      <c r="G1885">
        <f t="shared" si="29"/>
        <v>17755.467392000002</v>
      </c>
    </row>
    <row r="1886" spans="1:7" x14ac:dyDescent="0.25">
      <c r="A1886" t="s">
        <v>3619</v>
      </c>
      <c r="B1886" t="s">
        <v>3620</v>
      </c>
      <c r="C1886" s="32" t="s">
        <v>3861</v>
      </c>
      <c r="D1886" s="32" t="s">
        <v>4</v>
      </c>
      <c r="E1886" s="52">
        <v>41095</v>
      </c>
      <c r="F1886" s="55">
        <v>30366.640480000002</v>
      </c>
      <c r="G1886">
        <f t="shared" si="29"/>
        <v>16276.519297280001</v>
      </c>
    </row>
    <row r="1887" spans="1:7" x14ac:dyDescent="0.25">
      <c r="A1887" t="s">
        <v>3633</v>
      </c>
      <c r="B1887" t="s">
        <v>3601</v>
      </c>
      <c r="C1887" s="32" t="s">
        <v>3930</v>
      </c>
      <c r="D1887" s="32" t="s">
        <v>15</v>
      </c>
      <c r="E1887" s="52">
        <v>41095</v>
      </c>
      <c r="F1887" s="55">
        <v>100617.92000000001</v>
      </c>
      <c r="G1887">
        <f t="shared" si="29"/>
        <v>53931.205120000013</v>
      </c>
    </row>
    <row r="1888" spans="1:7" x14ac:dyDescent="0.25">
      <c r="A1888" t="s">
        <v>3430</v>
      </c>
      <c r="B1888" t="s">
        <v>3431</v>
      </c>
      <c r="C1888" s="32" t="s">
        <v>3814</v>
      </c>
      <c r="D1888" s="32" t="s">
        <v>4</v>
      </c>
      <c r="E1888" s="52">
        <v>41096</v>
      </c>
      <c r="F1888" s="55">
        <v>36758.880000000005</v>
      </c>
      <c r="G1888">
        <f t="shared" si="29"/>
        <v>19702.759680000003</v>
      </c>
    </row>
    <row r="1889" spans="1:7" x14ac:dyDescent="0.25">
      <c r="A1889" t="s">
        <v>3619</v>
      </c>
      <c r="B1889" t="s">
        <v>3620</v>
      </c>
      <c r="C1889" s="32" t="s">
        <v>3894</v>
      </c>
      <c r="D1889" s="32" t="s">
        <v>4</v>
      </c>
      <c r="E1889" s="52">
        <v>41100</v>
      </c>
      <c r="F1889" s="55">
        <v>32872.880000000005</v>
      </c>
      <c r="G1889">
        <f t="shared" si="29"/>
        <v>17619.863680000002</v>
      </c>
    </row>
    <row r="1890" spans="1:7" x14ac:dyDescent="0.25">
      <c r="A1890" t="s">
        <v>3504</v>
      </c>
      <c r="B1890" t="s">
        <v>3505</v>
      </c>
      <c r="C1890" s="32" t="s">
        <v>3791</v>
      </c>
      <c r="D1890" s="32" t="s">
        <v>2</v>
      </c>
      <c r="E1890" s="52">
        <v>41101</v>
      </c>
      <c r="F1890" s="55">
        <v>21458.760000000002</v>
      </c>
      <c r="G1890">
        <f t="shared" si="29"/>
        <v>11501.895360000002</v>
      </c>
    </row>
    <row r="1891" spans="1:7" x14ac:dyDescent="0.25">
      <c r="A1891" t="s">
        <v>3538</v>
      </c>
      <c r="B1891" t="s">
        <v>3539</v>
      </c>
      <c r="C1891" s="32" t="s">
        <v>4384</v>
      </c>
      <c r="D1891" s="32" t="s">
        <v>15</v>
      </c>
      <c r="E1891" s="52">
        <v>41101</v>
      </c>
      <c r="F1891" s="55">
        <v>60568</v>
      </c>
      <c r="G1891">
        <f t="shared" si="29"/>
        <v>32464.448</v>
      </c>
    </row>
    <row r="1892" spans="1:7" x14ac:dyDescent="0.25">
      <c r="A1892" t="s">
        <v>3430</v>
      </c>
      <c r="B1892" t="s">
        <v>3431</v>
      </c>
      <c r="C1892" s="32" t="s">
        <v>3819</v>
      </c>
      <c r="D1892" s="32" t="s">
        <v>2</v>
      </c>
      <c r="E1892" s="52">
        <v>41102</v>
      </c>
      <c r="F1892" s="55">
        <v>34034.102559999999</v>
      </c>
      <c r="G1892">
        <f t="shared" si="29"/>
        <v>18242.278972160002</v>
      </c>
    </row>
    <row r="1893" spans="1:7" x14ac:dyDescent="0.25">
      <c r="A1893" t="s">
        <v>3675</v>
      </c>
      <c r="B1893" t="s">
        <v>3513</v>
      </c>
      <c r="C1893" s="32" t="s">
        <v>4024</v>
      </c>
      <c r="D1893" s="32" t="s">
        <v>4</v>
      </c>
      <c r="E1893" s="52">
        <v>41103</v>
      </c>
      <c r="F1893" s="55">
        <v>36448</v>
      </c>
      <c r="G1893">
        <f t="shared" si="29"/>
        <v>19536.128000000001</v>
      </c>
    </row>
    <row r="1894" spans="1:7" x14ac:dyDescent="0.25">
      <c r="A1894" t="s">
        <v>3675</v>
      </c>
      <c r="B1894" t="s">
        <v>3513</v>
      </c>
      <c r="C1894" s="32" t="s">
        <v>4231</v>
      </c>
      <c r="D1894" s="32" t="s">
        <v>2</v>
      </c>
      <c r="E1894" s="52">
        <v>41103</v>
      </c>
      <c r="F1894" s="55">
        <v>33823.207999999999</v>
      </c>
      <c r="G1894">
        <f t="shared" si="29"/>
        <v>18129.239487999999</v>
      </c>
    </row>
    <row r="1895" spans="1:7" x14ac:dyDescent="0.25">
      <c r="A1895" t="s">
        <v>3516</v>
      </c>
      <c r="B1895" t="s">
        <v>3517</v>
      </c>
      <c r="C1895" s="32" t="s">
        <v>4036</v>
      </c>
      <c r="D1895" s="32" t="s">
        <v>2</v>
      </c>
      <c r="E1895" s="52">
        <v>41106</v>
      </c>
      <c r="F1895" s="55">
        <v>48240</v>
      </c>
      <c r="G1895">
        <f t="shared" si="29"/>
        <v>25856.640000000003</v>
      </c>
    </row>
    <row r="1896" spans="1:7" x14ac:dyDescent="0.25">
      <c r="A1896" t="s">
        <v>3699</v>
      </c>
      <c r="B1896" t="s">
        <v>3288</v>
      </c>
      <c r="C1896" s="32" t="s">
        <v>3837</v>
      </c>
      <c r="D1896" s="32" t="s">
        <v>79</v>
      </c>
      <c r="E1896" s="52">
        <v>41107</v>
      </c>
      <c r="F1896" s="55">
        <v>17294.227600000002</v>
      </c>
      <c r="G1896">
        <f t="shared" si="29"/>
        <v>9269.7059936000023</v>
      </c>
    </row>
    <row r="1897" spans="1:7" x14ac:dyDescent="0.25">
      <c r="A1897" t="s">
        <v>3565</v>
      </c>
      <c r="B1897" t="s">
        <v>3566</v>
      </c>
      <c r="C1897" s="32" t="s">
        <v>3790</v>
      </c>
      <c r="D1897" s="32" t="s">
        <v>2</v>
      </c>
      <c r="E1897" s="52">
        <v>41107</v>
      </c>
      <c r="F1897" s="55">
        <v>40307.200000000004</v>
      </c>
      <c r="G1897">
        <f t="shared" si="29"/>
        <v>21604.659200000002</v>
      </c>
    </row>
    <row r="1898" spans="1:7" x14ac:dyDescent="0.25">
      <c r="A1898" t="s">
        <v>3530</v>
      </c>
      <c r="B1898" t="s">
        <v>3531</v>
      </c>
      <c r="C1898" s="32" t="s">
        <v>4249</v>
      </c>
      <c r="D1898" s="32" t="s">
        <v>10</v>
      </c>
      <c r="E1898" s="52">
        <v>41108</v>
      </c>
      <c r="F1898" s="55">
        <v>19263.84</v>
      </c>
      <c r="G1898">
        <f t="shared" si="29"/>
        <v>10325.418240000001</v>
      </c>
    </row>
    <row r="1899" spans="1:7" x14ac:dyDescent="0.25">
      <c r="A1899" t="s">
        <v>3559</v>
      </c>
      <c r="B1899" t="s">
        <v>3560</v>
      </c>
      <c r="C1899" s="32" t="s">
        <v>4385</v>
      </c>
      <c r="D1899" s="32" t="s">
        <v>750</v>
      </c>
      <c r="E1899" s="52">
        <v>41108</v>
      </c>
      <c r="F1899" s="55">
        <v>84366.400000000009</v>
      </c>
      <c r="G1899">
        <f t="shared" si="29"/>
        <v>45220.390400000004</v>
      </c>
    </row>
    <row r="1900" spans="1:7" x14ac:dyDescent="0.25">
      <c r="A1900" t="s">
        <v>3528</v>
      </c>
      <c r="B1900" t="s">
        <v>3529</v>
      </c>
      <c r="C1900" s="32" t="s">
        <v>4296</v>
      </c>
      <c r="D1900" s="32" t="s">
        <v>29</v>
      </c>
      <c r="E1900" s="52">
        <v>41108</v>
      </c>
      <c r="F1900" s="55">
        <v>91120</v>
      </c>
      <c r="G1900">
        <f t="shared" si="29"/>
        <v>48840.32</v>
      </c>
    </row>
    <row r="1901" spans="1:7" x14ac:dyDescent="0.25">
      <c r="A1901" t="s">
        <v>3504</v>
      </c>
      <c r="B1901" t="s">
        <v>3505</v>
      </c>
      <c r="C1901" s="32" t="s">
        <v>3861</v>
      </c>
      <c r="D1901" s="32" t="s">
        <v>4</v>
      </c>
      <c r="E1901" s="52">
        <v>41108</v>
      </c>
      <c r="F1901" s="55">
        <v>23975.00664</v>
      </c>
      <c r="G1901">
        <f t="shared" si="29"/>
        <v>12850.603559040001</v>
      </c>
    </row>
    <row r="1902" spans="1:7" x14ac:dyDescent="0.25">
      <c r="A1902" t="s">
        <v>3675</v>
      </c>
      <c r="B1902" t="s">
        <v>3513</v>
      </c>
      <c r="C1902" s="32" t="s">
        <v>3861</v>
      </c>
      <c r="D1902" s="32" t="s">
        <v>4</v>
      </c>
      <c r="E1902" s="52">
        <v>41108</v>
      </c>
      <c r="F1902" s="55">
        <v>37011.609360000002</v>
      </c>
      <c r="G1902">
        <f t="shared" si="29"/>
        <v>19838.222616960004</v>
      </c>
    </row>
    <row r="1903" spans="1:7" x14ac:dyDescent="0.25">
      <c r="A1903" t="s">
        <v>3675</v>
      </c>
      <c r="B1903" t="s">
        <v>3513</v>
      </c>
      <c r="C1903" s="32" t="s">
        <v>3861</v>
      </c>
      <c r="D1903" s="32" t="s">
        <v>4</v>
      </c>
      <c r="E1903" s="52">
        <v>41108</v>
      </c>
      <c r="F1903" s="55">
        <v>37011.609360000002</v>
      </c>
      <c r="G1903">
        <f t="shared" si="29"/>
        <v>19838.222616960004</v>
      </c>
    </row>
    <row r="1904" spans="1:7" x14ac:dyDescent="0.25">
      <c r="A1904" t="s">
        <v>3556</v>
      </c>
      <c r="B1904" t="s">
        <v>3503</v>
      </c>
      <c r="C1904" s="32" t="s">
        <v>4276</v>
      </c>
      <c r="D1904" s="32" t="s">
        <v>1</v>
      </c>
      <c r="E1904" s="52">
        <v>41109</v>
      </c>
      <c r="F1904" s="55">
        <v>62712.000000000007</v>
      </c>
      <c r="G1904">
        <f t="shared" si="29"/>
        <v>33613.632000000005</v>
      </c>
    </row>
    <row r="1905" spans="1:7" x14ac:dyDescent="0.25">
      <c r="A1905" t="s">
        <v>3589</v>
      </c>
      <c r="B1905" t="s">
        <v>3590</v>
      </c>
      <c r="C1905" s="32" t="s">
        <v>4193</v>
      </c>
      <c r="D1905" s="32" t="s">
        <v>2</v>
      </c>
      <c r="E1905" s="52">
        <v>41109</v>
      </c>
      <c r="F1905" s="55">
        <v>155440</v>
      </c>
      <c r="G1905">
        <f t="shared" si="29"/>
        <v>83315.840000000011</v>
      </c>
    </row>
    <row r="1906" spans="1:7" x14ac:dyDescent="0.25">
      <c r="A1906" t="s">
        <v>3598</v>
      </c>
      <c r="B1906" t="s">
        <v>3599</v>
      </c>
      <c r="C1906" s="32" t="s">
        <v>3894</v>
      </c>
      <c r="D1906" s="32" t="s">
        <v>4</v>
      </c>
      <c r="E1906" s="52">
        <v>41109</v>
      </c>
      <c r="F1906" s="55">
        <v>45748.757760000008</v>
      </c>
      <c r="G1906">
        <f t="shared" si="29"/>
        <v>24521.334159360005</v>
      </c>
    </row>
    <row r="1907" spans="1:7" x14ac:dyDescent="0.25">
      <c r="A1907" t="s">
        <v>3576</v>
      </c>
      <c r="B1907" t="s">
        <v>3577</v>
      </c>
      <c r="C1907" s="32" t="s">
        <v>3958</v>
      </c>
      <c r="D1907" s="32" t="s">
        <v>2</v>
      </c>
      <c r="E1907" s="52">
        <v>41110</v>
      </c>
      <c r="F1907" s="55">
        <v>13936</v>
      </c>
      <c r="G1907">
        <f t="shared" si="29"/>
        <v>7469.6960000000008</v>
      </c>
    </row>
    <row r="1908" spans="1:7" x14ac:dyDescent="0.25">
      <c r="A1908" t="s">
        <v>3675</v>
      </c>
      <c r="B1908" t="s">
        <v>3513</v>
      </c>
      <c r="C1908" s="32" t="s">
        <v>3791</v>
      </c>
      <c r="D1908" s="32" t="s">
        <v>2</v>
      </c>
      <c r="E1908" s="52">
        <v>41113</v>
      </c>
      <c r="F1908" s="55">
        <v>33125.336000000003</v>
      </c>
      <c r="G1908">
        <f t="shared" si="29"/>
        <v>17755.180096000004</v>
      </c>
    </row>
    <row r="1909" spans="1:7" x14ac:dyDescent="0.25">
      <c r="A1909" t="s">
        <v>3700</v>
      </c>
      <c r="B1909" t="s">
        <v>3539</v>
      </c>
      <c r="C1909" s="32" t="s">
        <v>4383</v>
      </c>
      <c r="D1909" s="32" t="s">
        <v>2</v>
      </c>
      <c r="E1909" s="52">
        <v>41113</v>
      </c>
      <c r="F1909" s="55">
        <v>45257.529840000003</v>
      </c>
      <c r="G1909">
        <f t="shared" si="29"/>
        <v>24258.035994240003</v>
      </c>
    </row>
    <row r="1910" spans="1:7" x14ac:dyDescent="0.25">
      <c r="A1910" t="s">
        <v>3633</v>
      </c>
      <c r="B1910" t="s">
        <v>3601</v>
      </c>
      <c r="C1910" s="32" t="s">
        <v>4293</v>
      </c>
      <c r="D1910" s="32" t="s">
        <v>10</v>
      </c>
      <c r="E1910" s="52">
        <v>41114</v>
      </c>
      <c r="F1910" s="55">
        <v>125960.00000000001</v>
      </c>
      <c r="G1910">
        <f t="shared" si="29"/>
        <v>67514.560000000012</v>
      </c>
    </row>
    <row r="1911" spans="1:7" x14ac:dyDescent="0.25">
      <c r="A1911" t="s">
        <v>3430</v>
      </c>
      <c r="B1911" t="s">
        <v>3431</v>
      </c>
      <c r="C1911" s="32" t="s">
        <v>3824</v>
      </c>
      <c r="D1911" s="32" t="s">
        <v>15</v>
      </c>
      <c r="E1911" s="52">
        <v>41120</v>
      </c>
      <c r="F1911" s="55">
        <v>52407.4</v>
      </c>
      <c r="G1911">
        <f t="shared" si="29"/>
        <v>28090.366400000003</v>
      </c>
    </row>
    <row r="1912" spans="1:7" x14ac:dyDescent="0.25">
      <c r="A1912" t="s">
        <v>3504</v>
      </c>
      <c r="B1912" t="s">
        <v>3505</v>
      </c>
      <c r="C1912" s="32" t="s">
        <v>3861</v>
      </c>
      <c r="D1912" s="32" t="s">
        <v>4</v>
      </c>
      <c r="E1912" s="52">
        <v>41121</v>
      </c>
      <c r="F1912" s="55">
        <v>23471.53112</v>
      </c>
      <c r="G1912">
        <f t="shared" si="29"/>
        <v>12580.740680320001</v>
      </c>
    </row>
    <row r="1913" spans="1:7" x14ac:dyDescent="0.25">
      <c r="A1913" t="s">
        <v>3598</v>
      </c>
      <c r="B1913" t="s">
        <v>3599</v>
      </c>
      <c r="C1913" s="32" t="s">
        <v>4378</v>
      </c>
      <c r="D1913" s="32" t="s">
        <v>79</v>
      </c>
      <c r="E1913" s="52">
        <v>41121</v>
      </c>
      <c r="F1913" s="55">
        <v>45749.208000000006</v>
      </c>
      <c r="G1913">
        <f t="shared" si="29"/>
        <v>24521.575488000006</v>
      </c>
    </row>
    <row r="1914" spans="1:7" x14ac:dyDescent="0.25">
      <c r="A1914" t="s">
        <v>3598</v>
      </c>
      <c r="B1914" t="s">
        <v>3599</v>
      </c>
      <c r="C1914" s="32" t="s">
        <v>4386</v>
      </c>
      <c r="D1914" s="32" t="s">
        <v>79</v>
      </c>
      <c r="E1914" s="52">
        <v>41121</v>
      </c>
      <c r="F1914" s="55">
        <v>57352</v>
      </c>
      <c r="G1914">
        <f t="shared" si="29"/>
        <v>30740.672000000002</v>
      </c>
    </row>
    <row r="1915" spans="1:7" x14ac:dyDescent="0.25">
      <c r="A1915" t="s">
        <v>3459</v>
      </c>
      <c r="B1915" t="s">
        <v>3460</v>
      </c>
      <c r="C1915" s="32" t="s">
        <v>4282</v>
      </c>
      <c r="D1915" s="32" t="s">
        <v>15</v>
      </c>
      <c r="E1915" s="52">
        <v>41121</v>
      </c>
      <c r="F1915" s="55">
        <v>22313.326239999999</v>
      </c>
      <c r="G1915">
        <f t="shared" si="29"/>
        <v>11959.942864639999</v>
      </c>
    </row>
    <row r="1916" spans="1:7" x14ac:dyDescent="0.25">
      <c r="A1916" t="s">
        <v>3695</v>
      </c>
      <c r="B1916" t="s">
        <v>3696</v>
      </c>
      <c r="C1916" s="32" t="s">
        <v>4305</v>
      </c>
      <c r="D1916" s="32" t="s">
        <v>15</v>
      </c>
      <c r="E1916" s="52">
        <v>41121</v>
      </c>
      <c r="F1916" s="55">
        <v>178666.66488000003</v>
      </c>
      <c r="G1916">
        <f t="shared" si="29"/>
        <v>95765.332375680024</v>
      </c>
    </row>
    <row r="1917" spans="1:7" x14ac:dyDescent="0.25">
      <c r="A1917" t="s">
        <v>3675</v>
      </c>
      <c r="B1917" t="s">
        <v>3513</v>
      </c>
      <c r="C1917" s="32" t="s">
        <v>3791</v>
      </c>
      <c r="D1917" s="32" t="s">
        <v>2</v>
      </c>
      <c r="E1917" s="52">
        <v>41122</v>
      </c>
      <c r="F1917" s="55">
        <v>33125.336000000003</v>
      </c>
      <c r="G1917">
        <f t="shared" si="29"/>
        <v>17755.180096000004</v>
      </c>
    </row>
    <row r="1918" spans="1:7" x14ac:dyDescent="0.25">
      <c r="A1918" t="s">
        <v>3699</v>
      </c>
      <c r="B1918" t="s">
        <v>3288</v>
      </c>
      <c r="C1918" s="32" t="s">
        <v>4288</v>
      </c>
      <c r="D1918" s="32" t="s">
        <v>79</v>
      </c>
      <c r="E1918" s="52">
        <v>41123</v>
      </c>
      <c r="F1918" s="55">
        <v>17302.080000000002</v>
      </c>
      <c r="G1918">
        <f t="shared" si="29"/>
        <v>9273.9148800000021</v>
      </c>
    </row>
    <row r="1919" spans="1:7" x14ac:dyDescent="0.25">
      <c r="A1919" t="s">
        <v>3556</v>
      </c>
      <c r="B1919" t="s">
        <v>3503</v>
      </c>
      <c r="C1919" s="32" t="s">
        <v>4066</v>
      </c>
      <c r="D1919" s="32" t="s">
        <v>10</v>
      </c>
      <c r="E1919" s="52">
        <v>41124</v>
      </c>
      <c r="F1919" s="55">
        <v>50652</v>
      </c>
      <c r="G1919">
        <f t="shared" si="29"/>
        <v>27149.472000000002</v>
      </c>
    </row>
    <row r="1920" spans="1:7" x14ac:dyDescent="0.25">
      <c r="A1920" t="s">
        <v>3629</v>
      </c>
      <c r="B1920" t="s">
        <v>3630</v>
      </c>
      <c r="C1920" s="32" t="s">
        <v>3844</v>
      </c>
      <c r="D1920" s="32" t="s">
        <v>2</v>
      </c>
      <c r="E1920" s="52">
        <v>41124</v>
      </c>
      <c r="F1920" s="55">
        <v>12756.800000000001</v>
      </c>
      <c r="G1920">
        <f t="shared" si="29"/>
        <v>6837.6448000000009</v>
      </c>
    </row>
    <row r="1921" spans="1:7" x14ac:dyDescent="0.25">
      <c r="A1921" t="s">
        <v>3625</v>
      </c>
      <c r="B1921" t="s">
        <v>3626</v>
      </c>
      <c r="C1921" s="32" t="s">
        <v>3806</v>
      </c>
      <c r="D1921" s="32" t="s">
        <v>2</v>
      </c>
      <c r="E1921" s="52">
        <v>41124</v>
      </c>
      <c r="F1921" s="55">
        <v>16080.000000000002</v>
      </c>
      <c r="G1921">
        <f t="shared" si="29"/>
        <v>8618.880000000001</v>
      </c>
    </row>
    <row r="1922" spans="1:7" x14ac:dyDescent="0.25">
      <c r="A1922" t="s">
        <v>3444</v>
      </c>
      <c r="B1922" t="s">
        <v>3288</v>
      </c>
      <c r="C1922" s="32" t="s">
        <v>3902</v>
      </c>
      <c r="D1922" s="32" t="s">
        <v>55</v>
      </c>
      <c r="E1922" s="52">
        <v>41127</v>
      </c>
      <c r="F1922" s="55">
        <v>12424.480000000001</v>
      </c>
      <c r="G1922">
        <f t="shared" si="29"/>
        <v>6659.5212800000008</v>
      </c>
    </row>
    <row r="1923" spans="1:7" x14ac:dyDescent="0.25">
      <c r="A1923" t="s">
        <v>3622</v>
      </c>
      <c r="B1923" t="s">
        <v>3615</v>
      </c>
      <c r="C1923" s="32" t="s">
        <v>3873</v>
      </c>
      <c r="D1923" s="32" t="s">
        <v>10</v>
      </c>
      <c r="E1923" s="52">
        <v>41128</v>
      </c>
      <c r="F1923" s="55">
        <v>8576</v>
      </c>
      <c r="G1923">
        <f t="shared" ref="G1923:G1986" si="30">F1923*0.536</f>
        <v>4596.7359999999999</v>
      </c>
    </row>
    <row r="1924" spans="1:7" x14ac:dyDescent="0.25">
      <c r="A1924" t="s">
        <v>3430</v>
      </c>
      <c r="B1924" t="s">
        <v>3431</v>
      </c>
      <c r="C1924" s="32" t="s">
        <v>4033</v>
      </c>
      <c r="D1924" s="32" t="s">
        <v>2</v>
      </c>
      <c r="E1924" s="52">
        <v>41128</v>
      </c>
      <c r="F1924" s="55">
        <v>31693.68</v>
      </c>
      <c r="G1924">
        <f t="shared" si="30"/>
        <v>16987.812480000001</v>
      </c>
    </row>
    <row r="1925" spans="1:7" x14ac:dyDescent="0.25">
      <c r="A1925" t="s">
        <v>3695</v>
      </c>
      <c r="B1925" t="s">
        <v>3696</v>
      </c>
      <c r="C1925" s="32" t="s">
        <v>4305</v>
      </c>
      <c r="D1925" s="32" t="s">
        <v>15</v>
      </c>
      <c r="E1925" s="52">
        <v>41128</v>
      </c>
      <c r="F1925" s="55">
        <v>178666.66488000003</v>
      </c>
      <c r="G1925">
        <f t="shared" si="30"/>
        <v>95765.332375680024</v>
      </c>
    </row>
    <row r="1926" spans="1:7" x14ac:dyDescent="0.25">
      <c r="A1926" t="s">
        <v>3675</v>
      </c>
      <c r="B1926" t="s">
        <v>3513</v>
      </c>
      <c r="C1926" s="32" t="s">
        <v>3861</v>
      </c>
      <c r="D1926" s="32" t="s">
        <v>4</v>
      </c>
      <c r="E1926" s="52">
        <v>41130</v>
      </c>
      <c r="F1926" s="55">
        <v>37011.609360000002</v>
      </c>
      <c r="G1926">
        <f t="shared" si="30"/>
        <v>19838.222616960004</v>
      </c>
    </row>
    <row r="1927" spans="1:7" x14ac:dyDescent="0.25">
      <c r="A1927" t="s">
        <v>3565</v>
      </c>
      <c r="B1927" t="s">
        <v>3566</v>
      </c>
      <c r="C1927" s="32" t="s">
        <v>4103</v>
      </c>
      <c r="D1927" s="32" t="s">
        <v>29</v>
      </c>
      <c r="E1927" s="52">
        <v>41131</v>
      </c>
      <c r="F1927" s="55">
        <v>48240</v>
      </c>
      <c r="G1927">
        <f t="shared" si="30"/>
        <v>25856.640000000003</v>
      </c>
    </row>
    <row r="1928" spans="1:7" x14ac:dyDescent="0.25">
      <c r="A1928" t="s">
        <v>3556</v>
      </c>
      <c r="B1928" t="s">
        <v>3503</v>
      </c>
      <c r="C1928" s="32" t="s">
        <v>3821</v>
      </c>
      <c r="D1928" s="32" t="s">
        <v>2</v>
      </c>
      <c r="E1928" s="52">
        <v>41131</v>
      </c>
      <c r="F1928" s="55">
        <v>48936.800000000003</v>
      </c>
      <c r="G1928">
        <f t="shared" si="30"/>
        <v>26230.124800000001</v>
      </c>
    </row>
    <row r="1929" spans="1:7" x14ac:dyDescent="0.25">
      <c r="A1929" t="s">
        <v>3675</v>
      </c>
      <c r="B1929" t="s">
        <v>3513</v>
      </c>
      <c r="C1929" s="32" t="s">
        <v>4033</v>
      </c>
      <c r="D1929" s="32" t="s">
        <v>2</v>
      </c>
      <c r="E1929" s="52">
        <v>41131</v>
      </c>
      <c r="F1929" s="55">
        <v>35175.680720000004</v>
      </c>
      <c r="G1929">
        <f t="shared" si="30"/>
        <v>18854.164865920004</v>
      </c>
    </row>
    <row r="1930" spans="1:7" x14ac:dyDescent="0.25">
      <c r="A1930" t="s">
        <v>3430</v>
      </c>
      <c r="B1930" t="s">
        <v>3431</v>
      </c>
      <c r="C1930" s="32" t="s">
        <v>4031</v>
      </c>
      <c r="D1930" s="32" t="s">
        <v>10</v>
      </c>
      <c r="E1930" s="52">
        <v>41135</v>
      </c>
      <c r="F1930" s="55">
        <v>34294.351999999999</v>
      </c>
      <c r="G1930">
        <f t="shared" si="30"/>
        <v>18381.772671999999</v>
      </c>
    </row>
    <row r="1931" spans="1:7" x14ac:dyDescent="0.25">
      <c r="A1931" t="s">
        <v>3675</v>
      </c>
      <c r="B1931" t="s">
        <v>3513</v>
      </c>
      <c r="C1931" s="32" t="s">
        <v>4249</v>
      </c>
      <c r="D1931" s="32" t="s">
        <v>10</v>
      </c>
      <c r="E1931" s="52">
        <v>41135</v>
      </c>
      <c r="F1931" s="55">
        <v>37479.349760000005</v>
      </c>
      <c r="G1931">
        <f t="shared" si="30"/>
        <v>20088.931471360003</v>
      </c>
    </row>
    <row r="1932" spans="1:7" x14ac:dyDescent="0.25">
      <c r="A1932" t="s">
        <v>3675</v>
      </c>
      <c r="B1932" t="s">
        <v>3513</v>
      </c>
      <c r="C1932" s="32" t="s">
        <v>3791</v>
      </c>
      <c r="D1932" s="32" t="s">
        <v>2</v>
      </c>
      <c r="E1932" s="52">
        <v>41135</v>
      </c>
      <c r="F1932" s="55">
        <v>33125.336000000003</v>
      </c>
      <c r="G1932">
        <f t="shared" si="30"/>
        <v>17755.180096000004</v>
      </c>
    </row>
    <row r="1933" spans="1:7" x14ac:dyDescent="0.25">
      <c r="A1933" t="s">
        <v>3675</v>
      </c>
      <c r="B1933" t="s">
        <v>3513</v>
      </c>
      <c r="C1933" s="32" t="s">
        <v>3791</v>
      </c>
      <c r="D1933" s="32" t="s">
        <v>2</v>
      </c>
      <c r="E1933" s="52">
        <v>41135</v>
      </c>
      <c r="F1933" s="55">
        <v>33125.336000000003</v>
      </c>
      <c r="G1933">
        <f t="shared" si="30"/>
        <v>17755.180096000004</v>
      </c>
    </row>
    <row r="1934" spans="1:7" x14ac:dyDescent="0.25">
      <c r="A1934" t="s">
        <v>3675</v>
      </c>
      <c r="B1934" t="s">
        <v>3513</v>
      </c>
      <c r="C1934" s="32" t="s">
        <v>4387</v>
      </c>
      <c r="D1934" s="32" t="s">
        <v>2</v>
      </c>
      <c r="E1934" s="52">
        <v>41135</v>
      </c>
      <c r="F1934" s="55">
        <v>36233.599999999999</v>
      </c>
      <c r="G1934">
        <f t="shared" si="30"/>
        <v>19421.209600000002</v>
      </c>
    </row>
    <row r="1935" spans="1:7" x14ac:dyDescent="0.25">
      <c r="A1935" t="s">
        <v>3602</v>
      </c>
      <c r="B1935" t="s">
        <v>3603</v>
      </c>
      <c r="C1935" s="32" t="s">
        <v>4324</v>
      </c>
      <c r="D1935" s="32" t="s">
        <v>79</v>
      </c>
      <c r="E1935" s="52">
        <v>41135</v>
      </c>
      <c r="F1935" s="55">
        <v>31484.640000000003</v>
      </c>
      <c r="G1935">
        <f t="shared" si="30"/>
        <v>16875.767040000002</v>
      </c>
    </row>
    <row r="1936" spans="1:7" x14ac:dyDescent="0.25">
      <c r="A1936" t="s">
        <v>3504</v>
      </c>
      <c r="B1936" t="s">
        <v>3505</v>
      </c>
      <c r="C1936" s="32" t="s">
        <v>3955</v>
      </c>
      <c r="D1936" s="32" t="s">
        <v>2</v>
      </c>
      <c r="E1936" s="52">
        <v>41136</v>
      </c>
      <c r="F1936" s="55">
        <v>22324.400000000001</v>
      </c>
      <c r="G1936">
        <f t="shared" si="30"/>
        <v>11965.878400000001</v>
      </c>
    </row>
    <row r="1937" spans="1:7" x14ac:dyDescent="0.25">
      <c r="A1937" t="s">
        <v>3598</v>
      </c>
      <c r="B1937" t="s">
        <v>3599</v>
      </c>
      <c r="C1937" s="32" t="s">
        <v>3894</v>
      </c>
      <c r="D1937" s="32" t="s">
        <v>4</v>
      </c>
      <c r="E1937" s="52">
        <v>41137</v>
      </c>
      <c r="F1937" s="55">
        <v>43374.663680000005</v>
      </c>
      <c r="G1937">
        <f t="shared" si="30"/>
        <v>23248.819732480006</v>
      </c>
    </row>
    <row r="1938" spans="1:7" x14ac:dyDescent="0.25">
      <c r="A1938" t="s">
        <v>3459</v>
      </c>
      <c r="B1938" t="s">
        <v>3460</v>
      </c>
      <c r="C1938" s="32" t="s">
        <v>4388</v>
      </c>
      <c r="D1938" s="32" t="s">
        <v>67</v>
      </c>
      <c r="E1938" s="52">
        <v>41137</v>
      </c>
      <c r="F1938" s="55">
        <v>29480</v>
      </c>
      <c r="G1938">
        <f t="shared" si="30"/>
        <v>15801.28</v>
      </c>
    </row>
    <row r="1939" spans="1:7" x14ac:dyDescent="0.25">
      <c r="A1939" t="s">
        <v>3459</v>
      </c>
      <c r="B1939" t="s">
        <v>3460</v>
      </c>
      <c r="C1939" s="32" t="s">
        <v>4388</v>
      </c>
      <c r="D1939" s="32" t="s">
        <v>67</v>
      </c>
      <c r="E1939" s="52">
        <v>41137</v>
      </c>
      <c r="F1939" s="55">
        <v>29480</v>
      </c>
      <c r="G1939">
        <f t="shared" si="30"/>
        <v>15801.28</v>
      </c>
    </row>
    <row r="1940" spans="1:7" x14ac:dyDescent="0.25">
      <c r="A1940" t="s">
        <v>3500</v>
      </c>
      <c r="B1940" t="s">
        <v>3501</v>
      </c>
      <c r="C1940" s="32" t="s">
        <v>3819</v>
      </c>
      <c r="D1940" s="32" t="s">
        <v>2</v>
      </c>
      <c r="E1940" s="52">
        <v>41141</v>
      </c>
      <c r="F1940" s="55">
        <v>35562.528000000006</v>
      </c>
      <c r="G1940">
        <f t="shared" si="30"/>
        <v>19061.515008000006</v>
      </c>
    </row>
    <row r="1941" spans="1:7" x14ac:dyDescent="0.25">
      <c r="A1941" t="s">
        <v>3504</v>
      </c>
      <c r="B1941" t="s">
        <v>3505</v>
      </c>
      <c r="C1941" s="32" t="s">
        <v>4024</v>
      </c>
      <c r="D1941" s="32" t="s">
        <v>4</v>
      </c>
      <c r="E1941" s="52">
        <v>41141</v>
      </c>
      <c r="F1941" s="55">
        <v>25464.379120000001</v>
      </c>
      <c r="G1941">
        <f t="shared" si="30"/>
        <v>13648.907208320001</v>
      </c>
    </row>
    <row r="1942" spans="1:7" x14ac:dyDescent="0.25">
      <c r="A1942" t="s">
        <v>3504</v>
      </c>
      <c r="B1942" t="s">
        <v>3505</v>
      </c>
      <c r="C1942" s="32" t="s">
        <v>4104</v>
      </c>
      <c r="D1942" s="32" t="s">
        <v>4</v>
      </c>
      <c r="E1942" s="52">
        <v>41141</v>
      </c>
      <c r="F1942" s="55">
        <v>26252.208000000002</v>
      </c>
      <c r="G1942">
        <f t="shared" si="30"/>
        <v>14071.183488000002</v>
      </c>
    </row>
    <row r="1943" spans="1:7" x14ac:dyDescent="0.25">
      <c r="A1943" t="s">
        <v>3504</v>
      </c>
      <c r="B1943" t="s">
        <v>3505</v>
      </c>
      <c r="C1943" s="32" t="s">
        <v>4088</v>
      </c>
      <c r="D1943" s="32" t="s">
        <v>2</v>
      </c>
      <c r="E1943" s="52">
        <v>41142</v>
      </c>
      <c r="F1943" s="55">
        <v>23491.802640000002</v>
      </c>
      <c r="G1943">
        <f t="shared" si="30"/>
        <v>12591.606215040001</v>
      </c>
    </row>
    <row r="1944" spans="1:7" x14ac:dyDescent="0.25">
      <c r="A1944" t="s">
        <v>3430</v>
      </c>
      <c r="B1944" t="s">
        <v>3431</v>
      </c>
      <c r="C1944" s="32" t="s">
        <v>4230</v>
      </c>
      <c r="D1944" s="32" t="s">
        <v>15</v>
      </c>
      <c r="E1944" s="52">
        <v>41143</v>
      </c>
      <c r="F1944" s="55">
        <v>36414.098000000005</v>
      </c>
      <c r="G1944">
        <f t="shared" si="30"/>
        <v>19517.956528000002</v>
      </c>
    </row>
    <row r="1945" spans="1:7" x14ac:dyDescent="0.25">
      <c r="A1945" t="s">
        <v>3640</v>
      </c>
      <c r="B1945" t="s">
        <v>3641</v>
      </c>
      <c r="C1945" s="32" t="s">
        <v>3814</v>
      </c>
      <c r="D1945" s="32" t="s">
        <v>4</v>
      </c>
      <c r="E1945" s="52">
        <v>41144</v>
      </c>
      <c r="F1945" s="55">
        <v>23584</v>
      </c>
      <c r="G1945">
        <f t="shared" si="30"/>
        <v>12641.024000000001</v>
      </c>
    </row>
    <row r="1946" spans="1:7" x14ac:dyDescent="0.25">
      <c r="A1946" t="s">
        <v>3699</v>
      </c>
      <c r="B1946" t="s">
        <v>3288</v>
      </c>
      <c r="C1946" s="32" t="s">
        <v>4122</v>
      </c>
      <c r="D1946" s="32" t="s">
        <v>29</v>
      </c>
      <c r="E1946" s="52">
        <v>41149</v>
      </c>
      <c r="F1946" s="55">
        <v>17312.8</v>
      </c>
      <c r="G1946">
        <f t="shared" si="30"/>
        <v>9279.6607999999997</v>
      </c>
    </row>
    <row r="1947" spans="1:7" x14ac:dyDescent="0.25">
      <c r="A1947" t="s">
        <v>3504</v>
      </c>
      <c r="B1947" t="s">
        <v>3505</v>
      </c>
      <c r="C1947" s="32" t="s">
        <v>3861</v>
      </c>
      <c r="D1947" s="32" t="s">
        <v>4</v>
      </c>
      <c r="E1947" s="52">
        <v>41149</v>
      </c>
      <c r="F1947" s="55">
        <v>24537.544000000002</v>
      </c>
      <c r="G1947">
        <f t="shared" si="30"/>
        <v>13152.123584000001</v>
      </c>
    </row>
    <row r="1948" spans="1:7" x14ac:dyDescent="0.25">
      <c r="A1948" t="s">
        <v>3504</v>
      </c>
      <c r="B1948" t="s">
        <v>3505</v>
      </c>
      <c r="C1948" s="32" t="s">
        <v>3861</v>
      </c>
      <c r="D1948" s="32" t="s">
        <v>4</v>
      </c>
      <c r="E1948" s="52">
        <v>41149</v>
      </c>
      <c r="F1948" s="55">
        <v>24537.544000000002</v>
      </c>
      <c r="G1948">
        <f t="shared" si="30"/>
        <v>13152.123584000001</v>
      </c>
    </row>
    <row r="1949" spans="1:7" x14ac:dyDescent="0.25">
      <c r="A1949" t="s">
        <v>3522</v>
      </c>
      <c r="B1949" t="s">
        <v>3523</v>
      </c>
      <c r="C1949" s="32" t="s">
        <v>4389</v>
      </c>
      <c r="D1949" s="32" t="s">
        <v>2</v>
      </c>
      <c r="E1949" s="52">
        <v>41149</v>
      </c>
      <c r="F1949" s="55">
        <v>29801.600000000002</v>
      </c>
      <c r="G1949">
        <f t="shared" si="30"/>
        <v>15973.657600000002</v>
      </c>
    </row>
    <row r="1950" spans="1:7" x14ac:dyDescent="0.25">
      <c r="A1950" t="s">
        <v>3625</v>
      </c>
      <c r="B1950" t="s">
        <v>3626</v>
      </c>
      <c r="C1950" s="32" t="s">
        <v>3791</v>
      </c>
      <c r="D1950" s="32" t="s">
        <v>2</v>
      </c>
      <c r="E1950" s="52">
        <v>41151</v>
      </c>
      <c r="F1950" s="55">
        <v>9648</v>
      </c>
      <c r="G1950">
        <f t="shared" si="30"/>
        <v>5171.3280000000004</v>
      </c>
    </row>
    <row r="1951" spans="1:7" x14ac:dyDescent="0.25">
      <c r="A1951" t="s">
        <v>3556</v>
      </c>
      <c r="B1951" t="s">
        <v>3503</v>
      </c>
      <c r="C1951" s="32" t="s">
        <v>4390</v>
      </c>
      <c r="D1951" s="32" t="s">
        <v>10</v>
      </c>
      <c r="E1951" s="52">
        <v>41152</v>
      </c>
      <c r="F1951" s="55">
        <v>67268</v>
      </c>
      <c r="G1951">
        <f t="shared" si="30"/>
        <v>36055.648000000001</v>
      </c>
    </row>
    <row r="1952" spans="1:7" x14ac:dyDescent="0.25">
      <c r="A1952" t="s">
        <v>3538</v>
      </c>
      <c r="B1952" t="s">
        <v>3539</v>
      </c>
      <c r="C1952" s="32" t="s">
        <v>4324</v>
      </c>
      <c r="D1952" s="32" t="s">
        <v>79</v>
      </c>
      <c r="E1952" s="52">
        <v>41152</v>
      </c>
      <c r="F1952" s="55">
        <v>50598.400000000001</v>
      </c>
      <c r="G1952">
        <f t="shared" si="30"/>
        <v>27120.742400000003</v>
      </c>
    </row>
    <row r="1953" spans="1:7" x14ac:dyDescent="0.25">
      <c r="A1953" t="s">
        <v>3699</v>
      </c>
      <c r="B1953" t="s">
        <v>3288</v>
      </c>
      <c r="C1953" s="32" t="s">
        <v>3999</v>
      </c>
      <c r="D1953" s="32" t="s">
        <v>79</v>
      </c>
      <c r="E1953" s="52">
        <v>41155</v>
      </c>
      <c r="F1953" s="55">
        <v>16879.712</v>
      </c>
      <c r="G1953">
        <f t="shared" si="30"/>
        <v>9047.5256320000008</v>
      </c>
    </row>
    <row r="1954" spans="1:7" x14ac:dyDescent="0.25">
      <c r="A1954" t="s">
        <v>3699</v>
      </c>
      <c r="B1954" t="s">
        <v>3288</v>
      </c>
      <c r="C1954" s="32" t="s">
        <v>3837</v>
      </c>
      <c r="D1954" s="32" t="s">
        <v>79</v>
      </c>
      <c r="E1954" s="52">
        <v>41155</v>
      </c>
      <c r="F1954" s="55">
        <v>17302.080000000002</v>
      </c>
      <c r="G1954">
        <f t="shared" si="30"/>
        <v>9273.9148800000021</v>
      </c>
    </row>
    <row r="1955" spans="1:7" x14ac:dyDescent="0.25">
      <c r="A1955" t="s">
        <v>3556</v>
      </c>
      <c r="B1955" t="s">
        <v>3503</v>
      </c>
      <c r="C1955" s="32" t="s">
        <v>3955</v>
      </c>
      <c r="D1955" s="32" t="s">
        <v>2</v>
      </c>
      <c r="E1955" s="52">
        <v>41155</v>
      </c>
      <c r="F1955" s="55">
        <v>48240</v>
      </c>
      <c r="G1955">
        <f t="shared" si="30"/>
        <v>25856.640000000003</v>
      </c>
    </row>
    <row r="1956" spans="1:7" x14ac:dyDescent="0.25">
      <c r="A1956" t="s">
        <v>3675</v>
      </c>
      <c r="B1956" t="s">
        <v>3513</v>
      </c>
      <c r="C1956" s="32" t="s">
        <v>3791</v>
      </c>
      <c r="D1956" s="32" t="s">
        <v>2</v>
      </c>
      <c r="E1956" s="52">
        <v>41155</v>
      </c>
      <c r="F1956" s="55">
        <v>33125.336000000003</v>
      </c>
      <c r="G1956">
        <f t="shared" si="30"/>
        <v>17755.180096000004</v>
      </c>
    </row>
    <row r="1957" spans="1:7" x14ac:dyDescent="0.25">
      <c r="A1957" t="s">
        <v>3598</v>
      </c>
      <c r="B1957" t="s">
        <v>3599</v>
      </c>
      <c r="C1957" s="32" t="s">
        <v>4378</v>
      </c>
      <c r="D1957" s="32" t="s">
        <v>79</v>
      </c>
      <c r="E1957" s="52">
        <v>41155</v>
      </c>
      <c r="F1957" s="55">
        <v>46203.200000000004</v>
      </c>
      <c r="G1957">
        <f t="shared" si="30"/>
        <v>24764.915200000003</v>
      </c>
    </row>
    <row r="1958" spans="1:7" x14ac:dyDescent="0.25">
      <c r="A1958" t="s">
        <v>3625</v>
      </c>
      <c r="B1958" t="s">
        <v>3626</v>
      </c>
      <c r="C1958" s="32" t="s">
        <v>4391</v>
      </c>
      <c r="D1958" s="32" t="s">
        <v>79</v>
      </c>
      <c r="E1958" s="52">
        <v>41156</v>
      </c>
      <c r="F1958" s="55">
        <v>14740</v>
      </c>
      <c r="G1958">
        <f t="shared" si="30"/>
        <v>7900.64</v>
      </c>
    </row>
    <row r="1959" spans="1:7" x14ac:dyDescent="0.25">
      <c r="A1959" t="s">
        <v>3602</v>
      </c>
      <c r="B1959" t="s">
        <v>3603</v>
      </c>
      <c r="C1959" s="32" t="s">
        <v>4392</v>
      </c>
      <c r="D1959" s="32" t="s">
        <v>79</v>
      </c>
      <c r="E1959" s="52">
        <v>41156</v>
      </c>
      <c r="F1959" s="55">
        <v>32428.000000000004</v>
      </c>
      <c r="G1959">
        <f t="shared" si="30"/>
        <v>17381.408000000003</v>
      </c>
    </row>
    <row r="1960" spans="1:7" x14ac:dyDescent="0.25">
      <c r="A1960" t="s">
        <v>3540</v>
      </c>
      <c r="B1960" t="s">
        <v>3541</v>
      </c>
      <c r="C1960" s="32" t="s">
        <v>4393</v>
      </c>
      <c r="D1960" s="32" t="s">
        <v>15</v>
      </c>
      <c r="E1960" s="52">
        <v>41156</v>
      </c>
      <c r="F1960" s="55">
        <v>56038.8</v>
      </c>
      <c r="G1960">
        <f t="shared" si="30"/>
        <v>30036.796800000004</v>
      </c>
    </row>
    <row r="1961" spans="1:7" x14ac:dyDescent="0.25">
      <c r="A1961" t="s">
        <v>3561</v>
      </c>
      <c r="B1961" t="s">
        <v>3562</v>
      </c>
      <c r="C1961" s="32" t="s">
        <v>4230</v>
      </c>
      <c r="D1961" s="32" t="s">
        <v>15</v>
      </c>
      <c r="E1961" s="52">
        <v>41157</v>
      </c>
      <c r="F1961" s="55">
        <v>47684.087600000006</v>
      </c>
      <c r="G1961">
        <f t="shared" si="30"/>
        <v>25558.670953600005</v>
      </c>
    </row>
    <row r="1962" spans="1:7" x14ac:dyDescent="0.25">
      <c r="A1962" t="s">
        <v>3561</v>
      </c>
      <c r="B1962" t="s">
        <v>3562</v>
      </c>
      <c r="C1962" s="32" t="s">
        <v>4230</v>
      </c>
      <c r="D1962" s="32" t="s">
        <v>15</v>
      </c>
      <c r="E1962" s="52">
        <v>41157</v>
      </c>
      <c r="F1962" s="55">
        <v>47684.087600000006</v>
      </c>
      <c r="G1962">
        <f t="shared" si="30"/>
        <v>25558.670953600005</v>
      </c>
    </row>
    <row r="1963" spans="1:7" x14ac:dyDescent="0.25">
      <c r="A1963" t="s">
        <v>3504</v>
      </c>
      <c r="B1963" t="s">
        <v>3505</v>
      </c>
      <c r="C1963" s="32" t="s">
        <v>3867</v>
      </c>
      <c r="D1963" s="32" t="s">
        <v>2</v>
      </c>
      <c r="E1963" s="52">
        <v>41158</v>
      </c>
      <c r="F1963" s="55">
        <v>29480</v>
      </c>
      <c r="G1963">
        <f t="shared" si="30"/>
        <v>15801.28</v>
      </c>
    </row>
    <row r="1964" spans="1:7" x14ac:dyDescent="0.25">
      <c r="A1964" t="s">
        <v>3619</v>
      </c>
      <c r="B1964" t="s">
        <v>3620</v>
      </c>
      <c r="C1964" s="32" t="s">
        <v>4024</v>
      </c>
      <c r="D1964" s="32" t="s">
        <v>4</v>
      </c>
      <c r="E1964" s="52">
        <v>41158</v>
      </c>
      <c r="F1964" s="55">
        <v>28408</v>
      </c>
      <c r="G1964">
        <f t="shared" si="30"/>
        <v>15226.688</v>
      </c>
    </row>
    <row r="1965" spans="1:7" x14ac:dyDescent="0.25">
      <c r="A1965" t="s">
        <v>3512</v>
      </c>
      <c r="B1965" t="s">
        <v>3513</v>
      </c>
      <c r="C1965" s="32" t="s">
        <v>3898</v>
      </c>
      <c r="D1965" s="32" t="s">
        <v>4</v>
      </c>
      <c r="E1965" s="52">
        <v>41165</v>
      </c>
      <c r="F1965" s="55">
        <v>32160.000000000004</v>
      </c>
      <c r="G1965">
        <f t="shared" si="30"/>
        <v>17237.760000000002</v>
      </c>
    </row>
    <row r="1966" spans="1:7" x14ac:dyDescent="0.25">
      <c r="A1966" t="s">
        <v>3430</v>
      </c>
      <c r="B1966" t="s">
        <v>3431</v>
      </c>
      <c r="C1966" s="32" t="s">
        <v>4394</v>
      </c>
      <c r="D1966" s="32" t="s">
        <v>128</v>
      </c>
      <c r="E1966" s="52">
        <v>41166</v>
      </c>
      <c r="F1966" s="55">
        <v>45560</v>
      </c>
      <c r="G1966">
        <f t="shared" si="30"/>
        <v>24420.16</v>
      </c>
    </row>
    <row r="1967" spans="1:7" x14ac:dyDescent="0.25">
      <c r="A1967" t="s">
        <v>3598</v>
      </c>
      <c r="B1967" t="s">
        <v>3599</v>
      </c>
      <c r="C1967" s="32" t="s">
        <v>3861</v>
      </c>
      <c r="D1967" s="32" t="s">
        <v>4</v>
      </c>
      <c r="E1967" s="52">
        <v>41166</v>
      </c>
      <c r="F1967" s="55">
        <v>42480.68</v>
      </c>
      <c r="G1967">
        <f t="shared" si="30"/>
        <v>22769.644480000003</v>
      </c>
    </row>
    <row r="1968" spans="1:7" x14ac:dyDescent="0.25">
      <c r="A1968" t="s">
        <v>3675</v>
      </c>
      <c r="B1968" t="s">
        <v>3513</v>
      </c>
      <c r="C1968" s="32" t="s">
        <v>4326</v>
      </c>
      <c r="D1968" s="32" t="s">
        <v>2</v>
      </c>
      <c r="E1968" s="52">
        <v>41170</v>
      </c>
      <c r="F1968" s="55">
        <v>36263.589200000002</v>
      </c>
      <c r="G1968">
        <f t="shared" si="30"/>
        <v>19437.283811200003</v>
      </c>
    </row>
    <row r="1969" spans="1:7" x14ac:dyDescent="0.25">
      <c r="A1969" t="s">
        <v>3699</v>
      </c>
      <c r="B1969" t="s">
        <v>3288</v>
      </c>
      <c r="C1969" s="32" t="s">
        <v>4322</v>
      </c>
      <c r="D1969" s="32" t="s">
        <v>2</v>
      </c>
      <c r="E1969" s="52">
        <v>41171</v>
      </c>
      <c r="F1969" s="55">
        <v>15008</v>
      </c>
      <c r="G1969">
        <f t="shared" si="30"/>
        <v>8044.2880000000005</v>
      </c>
    </row>
    <row r="1970" spans="1:7" x14ac:dyDescent="0.25">
      <c r="A1970" t="s">
        <v>3556</v>
      </c>
      <c r="B1970" t="s">
        <v>3503</v>
      </c>
      <c r="C1970" s="32" t="s">
        <v>4230</v>
      </c>
      <c r="D1970" s="32" t="s">
        <v>15</v>
      </c>
      <c r="E1970" s="52">
        <v>41173</v>
      </c>
      <c r="F1970" s="55">
        <v>51604.857920000002</v>
      </c>
      <c r="G1970">
        <f t="shared" si="30"/>
        <v>27660.203845120002</v>
      </c>
    </row>
    <row r="1971" spans="1:7" x14ac:dyDescent="0.25">
      <c r="A1971" t="s">
        <v>3430</v>
      </c>
      <c r="B1971" t="s">
        <v>3431</v>
      </c>
      <c r="C1971" s="32" t="s">
        <v>4039</v>
      </c>
      <c r="D1971" s="32" t="s">
        <v>29</v>
      </c>
      <c r="E1971" s="52">
        <v>41176</v>
      </c>
      <c r="F1971" s="55">
        <v>38203.721600000004</v>
      </c>
      <c r="G1971">
        <f t="shared" si="30"/>
        <v>20477.194777600005</v>
      </c>
    </row>
    <row r="1972" spans="1:7" x14ac:dyDescent="0.25">
      <c r="A1972" t="s">
        <v>3528</v>
      </c>
      <c r="B1972" t="s">
        <v>3529</v>
      </c>
      <c r="C1972" s="32" t="s">
        <v>4031</v>
      </c>
      <c r="D1972" s="32" t="s">
        <v>10</v>
      </c>
      <c r="E1972" s="52">
        <v>41177</v>
      </c>
      <c r="F1972" s="55">
        <v>64829.200000000004</v>
      </c>
      <c r="G1972">
        <f t="shared" si="30"/>
        <v>34748.451200000003</v>
      </c>
    </row>
    <row r="1973" spans="1:7" x14ac:dyDescent="0.25">
      <c r="A1973" t="s">
        <v>3561</v>
      </c>
      <c r="B1973" t="s">
        <v>3562</v>
      </c>
      <c r="C1973" s="32" t="s">
        <v>4363</v>
      </c>
      <c r="D1973" s="32" t="s">
        <v>2</v>
      </c>
      <c r="E1973" s="52">
        <v>41177</v>
      </c>
      <c r="F1973" s="55">
        <v>53600</v>
      </c>
      <c r="G1973">
        <f t="shared" si="30"/>
        <v>28729.600000000002</v>
      </c>
    </row>
    <row r="1974" spans="1:7" x14ac:dyDescent="0.25">
      <c r="A1974" t="s">
        <v>3699</v>
      </c>
      <c r="B1974" t="s">
        <v>3288</v>
      </c>
      <c r="C1974" s="32" t="s">
        <v>4288</v>
      </c>
      <c r="D1974" s="32" t="s">
        <v>79</v>
      </c>
      <c r="E1974" s="52">
        <v>41178</v>
      </c>
      <c r="F1974" s="55">
        <v>16775.218800000002</v>
      </c>
      <c r="G1974">
        <f t="shared" si="30"/>
        <v>8991.5172768000011</v>
      </c>
    </row>
    <row r="1975" spans="1:7" x14ac:dyDescent="0.25">
      <c r="A1975" t="s">
        <v>3699</v>
      </c>
      <c r="B1975" t="s">
        <v>3288</v>
      </c>
      <c r="C1975" s="32" t="s">
        <v>4288</v>
      </c>
      <c r="D1975" s="32" t="s">
        <v>79</v>
      </c>
      <c r="E1975" s="52">
        <v>41178</v>
      </c>
      <c r="F1975" s="55">
        <v>16775.218800000002</v>
      </c>
      <c r="G1975">
        <f t="shared" si="30"/>
        <v>8991.5172768000011</v>
      </c>
    </row>
    <row r="1976" spans="1:7" x14ac:dyDescent="0.25">
      <c r="A1976" t="s">
        <v>3675</v>
      </c>
      <c r="B1976" t="s">
        <v>3513</v>
      </c>
      <c r="C1976" s="32" t="s">
        <v>4042</v>
      </c>
      <c r="D1976" s="32" t="s">
        <v>79</v>
      </c>
      <c r="E1976" s="52">
        <v>41180</v>
      </c>
      <c r="F1976" s="55">
        <v>41765.120000000003</v>
      </c>
      <c r="G1976">
        <f t="shared" si="30"/>
        <v>22386.104320000002</v>
      </c>
    </row>
    <row r="1977" spans="1:7" x14ac:dyDescent="0.25">
      <c r="A1977" t="s">
        <v>3699</v>
      </c>
      <c r="B1977" t="s">
        <v>3288</v>
      </c>
      <c r="C1977" s="32" t="s">
        <v>4308</v>
      </c>
      <c r="D1977" s="32" t="s">
        <v>79</v>
      </c>
      <c r="E1977" s="52">
        <v>41184</v>
      </c>
      <c r="F1977" s="55">
        <v>18796.984</v>
      </c>
      <c r="G1977">
        <f t="shared" si="30"/>
        <v>10075.183424000001</v>
      </c>
    </row>
    <row r="1978" spans="1:7" x14ac:dyDescent="0.25">
      <c r="A1978" t="s">
        <v>3701</v>
      </c>
      <c r="B1978" t="s">
        <v>3702</v>
      </c>
      <c r="C1978" s="32" t="s">
        <v>4205</v>
      </c>
      <c r="D1978" s="32" t="s">
        <v>2</v>
      </c>
      <c r="E1978" s="52">
        <v>41184</v>
      </c>
      <c r="F1978" s="55">
        <v>13400</v>
      </c>
      <c r="G1978">
        <f t="shared" si="30"/>
        <v>7182.4000000000005</v>
      </c>
    </row>
    <row r="1979" spans="1:7" x14ac:dyDescent="0.25">
      <c r="A1979" t="s">
        <v>3675</v>
      </c>
      <c r="B1979" t="s">
        <v>3513</v>
      </c>
      <c r="C1979" s="32" t="s">
        <v>4288</v>
      </c>
      <c r="D1979" s="32" t="s">
        <v>79</v>
      </c>
      <c r="E1979" s="52">
        <v>41184</v>
      </c>
      <c r="F1979" s="55">
        <v>39308.551600000006</v>
      </c>
      <c r="G1979">
        <f t="shared" si="30"/>
        <v>21069.383657600003</v>
      </c>
    </row>
    <row r="1980" spans="1:7" x14ac:dyDescent="0.25">
      <c r="A1980" t="s">
        <v>3459</v>
      </c>
      <c r="B1980" t="s">
        <v>3460</v>
      </c>
      <c r="C1980" s="32" t="s">
        <v>4166</v>
      </c>
      <c r="D1980" s="32" t="s">
        <v>582</v>
      </c>
      <c r="E1980" s="52">
        <v>41185</v>
      </c>
      <c r="F1980" s="55">
        <v>28944</v>
      </c>
      <c r="G1980">
        <f t="shared" si="30"/>
        <v>15513.984</v>
      </c>
    </row>
    <row r="1981" spans="1:7" x14ac:dyDescent="0.25">
      <c r="A1981" t="s">
        <v>3556</v>
      </c>
      <c r="B1981" t="s">
        <v>3503</v>
      </c>
      <c r="C1981" s="32" t="s">
        <v>4230</v>
      </c>
      <c r="D1981" s="32" t="s">
        <v>15</v>
      </c>
      <c r="E1981" s="52">
        <v>41185</v>
      </c>
      <c r="F1981" s="55">
        <v>51604.857920000002</v>
      </c>
      <c r="G1981">
        <f t="shared" si="30"/>
        <v>27660.203845120002</v>
      </c>
    </row>
    <row r="1982" spans="1:7" x14ac:dyDescent="0.25">
      <c r="A1982" t="s">
        <v>3699</v>
      </c>
      <c r="B1982" t="s">
        <v>3288</v>
      </c>
      <c r="C1982" s="32" t="s">
        <v>4204</v>
      </c>
      <c r="D1982" s="32" t="s">
        <v>79</v>
      </c>
      <c r="E1982" s="52">
        <v>41186</v>
      </c>
      <c r="F1982" s="55">
        <v>16610.103999999999</v>
      </c>
      <c r="G1982">
        <f t="shared" si="30"/>
        <v>8903.0157440000003</v>
      </c>
    </row>
    <row r="1983" spans="1:7" x14ac:dyDescent="0.25">
      <c r="A1983" t="s">
        <v>3528</v>
      </c>
      <c r="B1983" t="s">
        <v>3529</v>
      </c>
      <c r="C1983" s="32" t="s">
        <v>3821</v>
      </c>
      <c r="D1983" s="32" t="s">
        <v>2</v>
      </c>
      <c r="E1983" s="52">
        <v>41187</v>
      </c>
      <c r="F1983" s="55">
        <v>63365.920000000006</v>
      </c>
      <c r="G1983">
        <f t="shared" si="30"/>
        <v>33964.133120000006</v>
      </c>
    </row>
    <row r="1984" spans="1:7" x14ac:dyDescent="0.25">
      <c r="A1984" t="s">
        <v>3593</v>
      </c>
      <c r="B1984" t="s">
        <v>3594</v>
      </c>
      <c r="C1984" s="32" t="s">
        <v>4288</v>
      </c>
      <c r="D1984" s="32" t="s">
        <v>79</v>
      </c>
      <c r="E1984" s="52">
        <v>41191</v>
      </c>
      <c r="F1984" s="55">
        <v>20702.80168</v>
      </c>
      <c r="G1984">
        <f t="shared" si="30"/>
        <v>11096.701700480002</v>
      </c>
    </row>
    <row r="1985" spans="1:7" x14ac:dyDescent="0.25">
      <c r="A1985" t="s">
        <v>3697</v>
      </c>
      <c r="B1985" t="s">
        <v>3698</v>
      </c>
      <c r="C1985" s="32" t="s">
        <v>3999</v>
      </c>
      <c r="D1985" s="32" t="s">
        <v>79</v>
      </c>
      <c r="E1985" s="52">
        <v>41192</v>
      </c>
      <c r="F1985" s="55">
        <v>12424.480000000001</v>
      </c>
      <c r="G1985">
        <f t="shared" si="30"/>
        <v>6659.5212800000008</v>
      </c>
    </row>
    <row r="1986" spans="1:7" x14ac:dyDescent="0.25">
      <c r="A1986" t="s">
        <v>3675</v>
      </c>
      <c r="B1986" t="s">
        <v>3513</v>
      </c>
      <c r="C1986" s="32" t="s">
        <v>4137</v>
      </c>
      <c r="D1986" s="32" t="s">
        <v>2</v>
      </c>
      <c r="E1986" s="52">
        <v>41192</v>
      </c>
      <c r="F1986" s="55">
        <v>35804.800000000003</v>
      </c>
      <c r="G1986">
        <f t="shared" si="30"/>
        <v>19191.372800000001</v>
      </c>
    </row>
    <row r="1987" spans="1:7" x14ac:dyDescent="0.25">
      <c r="A1987" t="s">
        <v>3459</v>
      </c>
      <c r="B1987" t="s">
        <v>3460</v>
      </c>
      <c r="C1987" s="32" t="s">
        <v>3851</v>
      </c>
      <c r="D1987" s="32" t="s">
        <v>1</v>
      </c>
      <c r="E1987" s="52">
        <v>41192</v>
      </c>
      <c r="F1987" s="55">
        <v>26800</v>
      </c>
      <c r="G1987">
        <f t="shared" ref="G1987:G2050" si="31">F1987*0.536</f>
        <v>14364.800000000001</v>
      </c>
    </row>
    <row r="1988" spans="1:7" x14ac:dyDescent="0.25">
      <c r="A1988" t="s">
        <v>3504</v>
      </c>
      <c r="B1988" t="s">
        <v>3505</v>
      </c>
      <c r="C1988" s="32" t="s">
        <v>4395</v>
      </c>
      <c r="D1988" s="32" t="s">
        <v>29</v>
      </c>
      <c r="E1988" s="52">
        <v>41193</v>
      </c>
      <c r="F1988" s="55">
        <v>25728</v>
      </c>
      <c r="G1988">
        <f t="shared" si="31"/>
        <v>13790.208000000001</v>
      </c>
    </row>
    <row r="1989" spans="1:7" x14ac:dyDescent="0.25">
      <c r="A1989" t="s">
        <v>3602</v>
      </c>
      <c r="B1989" t="s">
        <v>3603</v>
      </c>
      <c r="C1989" s="32" t="s">
        <v>4288</v>
      </c>
      <c r="D1989" s="32" t="s">
        <v>79</v>
      </c>
      <c r="E1989" s="52">
        <v>41193</v>
      </c>
      <c r="F1989" s="55">
        <v>30536.214800000005</v>
      </c>
      <c r="G1989">
        <f t="shared" si="31"/>
        <v>16367.411132800004</v>
      </c>
    </row>
    <row r="1990" spans="1:7" x14ac:dyDescent="0.25">
      <c r="A1990" t="s">
        <v>3504</v>
      </c>
      <c r="B1990" t="s">
        <v>3505</v>
      </c>
      <c r="C1990" s="32" t="s">
        <v>4095</v>
      </c>
      <c r="D1990" s="32" t="s">
        <v>2</v>
      </c>
      <c r="E1990" s="52">
        <v>41198</v>
      </c>
      <c r="F1990" s="55">
        <v>22788.04</v>
      </c>
      <c r="G1990">
        <f t="shared" si="31"/>
        <v>12214.389440000001</v>
      </c>
    </row>
    <row r="1991" spans="1:7" x14ac:dyDescent="0.25">
      <c r="A1991" t="s">
        <v>3504</v>
      </c>
      <c r="B1991" t="s">
        <v>3505</v>
      </c>
      <c r="C1991" s="32" t="s">
        <v>4396</v>
      </c>
      <c r="D1991" s="32" t="s">
        <v>4</v>
      </c>
      <c r="E1991" s="52">
        <v>41198</v>
      </c>
      <c r="F1991" s="55">
        <v>33768</v>
      </c>
      <c r="G1991">
        <f t="shared" si="31"/>
        <v>18099.648000000001</v>
      </c>
    </row>
    <row r="1992" spans="1:7" x14ac:dyDescent="0.25">
      <c r="A1992" t="s">
        <v>3675</v>
      </c>
      <c r="B1992" t="s">
        <v>3513</v>
      </c>
      <c r="C1992" s="32" t="s">
        <v>4331</v>
      </c>
      <c r="D1992" s="32" t="s">
        <v>55</v>
      </c>
      <c r="E1992" s="52">
        <v>41200</v>
      </c>
      <c r="F1992" s="55">
        <v>39717.600000000006</v>
      </c>
      <c r="G1992">
        <f t="shared" si="31"/>
        <v>21288.633600000005</v>
      </c>
    </row>
    <row r="1993" spans="1:7" x14ac:dyDescent="0.25">
      <c r="A1993" t="s">
        <v>3556</v>
      </c>
      <c r="B1993" t="s">
        <v>3503</v>
      </c>
      <c r="C1993" s="32" t="s">
        <v>4006</v>
      </c>
      <c r="D1993" s="32" t="s">
        <v>2</v>
      </c>
      <c r="E1993" s="52">
        <v>41201</v>
      </c>
      <c r="F1993" s="55">
        <v>50116</v>
      </c>
      <c r="G1993">
        <f t="shared" si="31"/>
        <v>26862.176000000003</v>
      </c>
    </row>
    <row r="1994" spans="1:7" x14ac:dyDescent="0.25">
      <c r="A1994" t="s">
        <v>3538</v>
      </c>
      <c r="B1994" t="s">
        <v>3539</v>
      </c>
      <c r="C1994" s="32" t="s">
        <v>3814</v>
      </c>
      <c r="D1994" s="32" t="s">
        <v>4</v>
      </c>
      <c r="E1994" s="52">
        <v>41201</v>
      </c>
      <c r="F1994" s="55">
        <v>49058.021760000003</v>
      </c>
      <c r="G1994">
        <f t="shared" si="31"/>
        <v>26295.099663360004</v>
      </c>
    </row>
    <row r="1995" spans="1:7" x14ac:dyDescent="0.25">
      <c r="A1995" t="s">
        <v>3602</v>
      </c>
      <c r="B1995" t="s">
        <v>3603</v>
      </c>
      <c r="C1995" s="32" t="s">
        <v>4111</v>
      </c>
      <c r="D1995" s="32" t="s">
        <v>2</v>
      </c>
      <c r="E1995" s="52">
        <v>41205</v>
      </c>
      <c r="F1995" s="55">
        <v>26464.92496</v>
      </c>
      <c r="G1995">
        <f t="shared" si="31"/>
        <v>14185.199778560002</v>
      </c>
    </row>
    <row r="1996" spans="1:7" x14ac:dyDescent="0.25">
      <c r="A1996" t="s">
        <v>3602</v>
      </c>
      <c r="B1996" t="s">
        <v>3603</v>
      </c>
      <c r="C1996" s="32" t="s">
        <v>4111</v>
      </c>
      <c r="D1996" s="32" t="s">
        <v>2</v>
      </c>
      <c r="E1996" s="52">
        <v>41205</v>
      </c>
      <c r="F1996" s="55">
        <v>26464.92496</v>
      </c>
      <c r="G1996">
        <f t="shared" si="31"/>
        <v>14185.199778560002</v>
      </c>
    </row>
    <row r="1997" spans="1:7" x14ac:dyDescent="0.25">
      <c r="A1997" t="s">
        <v>3602</v>
      </c>
      <c r="B1997" t="s">
        <v>3603</v>
      </c>
      <c r="C1997" s="32" t="s">
        <v>4111</v>
      </c>
      <c r="D1997" s="32" t="s">
        <v>2</v>
      </c>
      <c r="E1997" s="52">
        <v>41205</v>
      </c>
      <c r="F1997" s="55">
        <v>26464.92496</v>
      </c>
      <c r="G1997">
        <f t="shared" si="31"/>
        <v>14185.199778560002</v>
      </c>
    </row>
    <row r="1998" spans="1:7" x14ac:dyDescent="0.25">
      <c r="A1998" t="s">
        <v>3602</v>
      </c>
      <c r="B1998" t="s">
        <v>3603</v>
      </c>
      <c r="C1998" s="32" t="s">
        <v>4111</v>
      </c>
      <c r="D1998" s="32" t="s">
        <v>2</v>
      </c>
      <c r="E1998" s="52">
        <v>41205</v>
      </c>
      <c r="F1998" s="55">
        <v>26464.92496</v>
      </c>
      <c r="G1998">
        <f t="shared" si="31"/>
        <v>14185.199778560002</v>
      </c>
    </row>
    <row r="1999" spans="1:7" x14ac:dyDescent="0.25">
      <c r="A1999" t="s">
        <v>3593</v>
      </c>
      <c r="B1999" t="s">
        <v>3594</v>
      </c>
      <c r="C1999" s="32" t="s">
        <v>3981</v>
      </c>
      <c r="D1999" s="32" t="s">
        <v>2</v>
      </c>
      <c r="E1999" s="52">
        <v>41205</v>
      </c>
      <c r="F1999" s="55">
        <v>19832</v>
      </c>
      <c r="G1999">
        <f t="shared" si="31"/>
        <v>10629.952000000001</v>
      </c>
    </row>
    <row r="2000" spans="1:7" x14ac:dyDescent="0.25">
      <c r="A2000" t="s">
        <v>3508</v>
      </c>
      <c r="B2000" t="s">
        <v>3509</v>
      </c>
      <c r="C2000" s="32" t="s">
        <v>4326</v>
      </c>
      <c r="D2000" s="32" t="s">
        <v>2</v>
      </c>
      <c r="E2000" s="52">
        <v>41206</v>
      </c>
      <c r="F2000" s="55">
        <v>53026.48</v>
      </c>
      <c r="G2000">
        <f t="shared" si="31"/>
        <v>28422.193280000003</v>
      </c>
    </row>
    <row r="2001" spans="1:7" x14ac:dyDescent="0.25">
      <c r="A2001" t="s">
        <v>3504</v>
      </c>
      <c r="B2001" t="s">
        <v>3505</v>
      </c>
      <c r="C2001" s="32" t="s">
        <v>4018</v>
      </c>
      <c r="D2001" s="32" t="s">
        <v>2</v>
      </c>
      <c r="E2001" s="52">
        <v>41207</v>
      </c>
      <c r="F2001" s="55">
        <v>23491.808000000001</v>
      </c>
      <c r="G2001">
        <f t="shared" si="31"/>
        <v>12591.609088000001</v>
      </c>
    </row>
    <row r="2002" spans="1:7" x14ac:dyDescent="0.25">
      <c r="A2002" t="s">
        <v>3516</v>
      </c>
      <c r="B2002" t="s">
        <v>3517</v>
      </c>
      <c r="C2002" s="32" t="s">
        <v>4326</v>
      </c>
      <c r="D2002" s="32" t="s">
        <v>2</v>
      </c>
      <c r="E2002" s="52">
        <v>41208</v>
      </c>
      <c r="F2002" s="55">
        <v>37991.144</v>
      </c>
      <c r="G2002">
        <f t="shared" si="31"/>
        <v>20363.253184000001</v>
      </c>
    </row>
    <row r="2003" spans="1:7" x14ac:dyDescent="0.25">
      <c r="A2003" t="s">
        <v>3631</v>
      </c>
      <c r="B2003" t="s">
        <v>3632</v>
      </c>
      <c r="C2003" s="32" t="s">
        <v>4397</v>
      </c>
      <c r="D2003" s="32" t="s">
        <v>79</v>
      </c>
      <c r="E2003" s="52">
        <v>41208</v>
      </c>
      <c r="F2003" s="55">
        <v>28408</v>
      </c>
      <c r="G2003">
        <f t="shared" si="31"/>
        <v>15226.688</v>
      </c>
    </row>
    <row r="2004" spans="1:7" x14ac:dyDescent="0.25">
      <c r="A2004" t="s">
        <v>3602</v>
      </c>
      <c r="B2004" t="s">
        <v>3603</v>
      </c>
      <c r="C2004" s="32" t="s">
        <v>4397</v>
      </c>
      <c r="D2004" s="32" t="s">
        <v>79</v>
      </c>
      <c r="E2004" s="52">
        <v>41208</v>
      </c>
      <c r="F2004" s="55">
        <v>30542.888000000003</v>
      </c>
      <c r="G2004">
        <f t="shared" si="31"/>
        <v>16370.987968000003</v>
      </c>
    </row>
    <row r="2005" spans="1:7" x14ac:dyDescent="0.25">
      <c r="A2005" t="s">
        <v>3298</v>
      </c>
      <c r="B2005" t="s">
        <v>3299</v>
      </c>
      <c r="C2005" s="32" t="s">
        <v>4398</v>
      </c>
      <c r="D2005" s="32" t="s">
        <v>128</v>
      </c>
      <c r="E2005" s="52">
        <v>41212</v>
      </c>
      <c r="F2005" s="55">
        <v>15008</v>
      </c>
      <c r="G2005">
        <f t="shared" si="31"/>
        <v>8044.2880000000005</v>
      </c>
    </row>
    <row r="2006" spans="1:7" x14ac:dyDescent="0.25">
      <c r="A2006" t="s">
        <v>3598</v>
      </c>
      <c r="B2006" t="s">
        <v>3599</v>
      </c>
      <c r="C2006" s="32" t="s">
        <v>3814</v>
      </c>
      <c r="D2006" s="32" t="s">
        <v>4</v>
      </c>
      <c r="E2006" s="52">
        <v>41214</v>
      </c>
      <c r="F2006" s="55">
        <v>44756</v>
      </c>
      <c r="G2006">
        <f t="shared" si="31"/>
        <v>23989.216</v>
      </c>
    </row>
    <row r="2007" spans="1:7" x14ac:dyDescent="0.25">
      <c r="A2007" t="s">
        <v>3602</v>
      </c>
      <c r="B2007" t="s">
        <v>3603</v>
      </c>
      <c r="C2007" s="32" t="s">
        <v>4031</v>
      </c>
      <c r="D2007" s="32" t="s">
        <v>10</v>
      </c>
      <c r="E2007" s="52">
        <v>41219</v>
      </c>
      <c r="F2007" s="55">
        <v>30016</v>
      </c>
      <c r="G2007">
        <f t="shared" si="31"/>
        <v>16088.576000000001</v>
      </c>
    </row>
    <row r="2008" spans="1:7" x14ac:dyDescent="0.25">
      <c r="A2008" t="s">
        <v>3520</v>
      </c>
      <c r="B2008" t="s">
        <v>3521</v>
      </c>
      <c r="C2008" s="32" t="s">
        <v>4163</v>
      </c>
      <c r="D2008" s="32" t="s">
        <v>2</v>
      </c>
      <c r="E2008" s="52">
        <v>41219</v>
      </c>
      <c r="F2008" s="55">
        <v>22914</v>
      </c>
      <c r="G2008">
        <f t="shared" si="31"/>
        <v>12281.904</v>
      </c>
    </row>
    <row r="2009" spans="1:7" x14ac:dyDescent="0.25">
      <c r="A2009" t="s">
        <v>3675</v>
      </c>
      <c r="B2009" t="s">
        <v>3513</v>
      </c>
      <c r="C2009" s="32" t="s">
        <v>4231</v>
      </c>
      <c r="D2009" s="32" t="s">
        <v>2</v>
      </c>
      <c r="E2009" s="52">
        <v>41220</v>
      </c>
      <c r="F2009" s="55">
        <v>35538.408000000003</v>
      </c>
      <c r="G2009">
        <f t="shared" si="31"/>
        <v>19048.586688000003</v>
      </c>
    </row>
    <row r="2010" spans="1:7" x14ac:dyDescent="0.25">
      <c r="A2010" t="s">
        <v>3625</v>
      </c>
      <c r="B2010" t="s">
        <v>3626</v>
      </c>
      <c r="C2010" s="32" t="s">
        <v>4399</v>
      </c>
      <c r="D2010" s="32" t="s">
        <v>128</v>
      </c>
      <c r="E2010" s="52">
        <v>41220</v>
      </c>
      <c r="F2010" s="55">
        <v>10720</v>
      </c>
      <c r="G2010">
        <f t="shared" si="31"/>
        <v>5745.92</v>
      </c>
    </row>
    <row r="2011" spans="1:7" x14ac:dyDescent="0.25">
      <c r="A2011" t="s">
        <v>3504</v>
      </c>
      <c r="B2011" t="s">
        <v>3505</v>
      </c>
      <c r="C2011" s="32" t="s">
        <v>3955</v>
      </c>
      <c r="D2011" s="32" t="s">
        <v>2</v>
      </c>
      <c r="E2011" s="52">
        <v>41221</v>
      </c>
      <c r="F2011" s="55">
        <v>22501.280000000002</v>
      </c>
      <c r="G2011">
        <f t="shared" si="31"/>
        <v>12060.686080000001</v>
      </c>
    </row>
    <row r="2012" spans="1:7" x14ac:dyDescent="0.25">
      <c r="A2012" t="s">
        <v>3528</v>
      </c>
      <c r="B2012" t="s">
        <v>3529</v>
      </c>
      <c r="C2012" s="32" t="s">
        <v>3824</v>
      </c>
      <c r="D2012" s="32" t="s">
        <v>15</v>
      </c>
      <c r="E2012" s="52">
        <v>41221</v>
      </c>
      <c r="F2012" s="55">
        <v>93264</v>
      </c>
      <c r="G2012">
        <f t="shared" si="31"/>
        <v>49989.504000000001</v>
      </c>
    </row>
    <row r="2013" spans="1:7" x14ac:dyDescent="0.25">
      <c r="A2013" t="s">
        <v>3444</v>
      </c>
      <c r="B2013" t="s">
        <v>3288</v>
      </c>
      <c r="C2013" s="32" t="s">
        <v>4400</v>
      </c>
      <c r="D2013" s="32" t="s">
        <v>79</v>
      </c>
      <c r="E2013" s="52">
        <v>41226</v>
      </c>
      <c r="F2013" s="55">
        <v>16751.608</v>
      </c>
      <c r="G2013">
        <f t="shared" si="31"/>
        <v>8978.8618880000013</v>
      </c>
    </row>
    <row r="2014" spans="1:7" x14ac:dyDescent="0.25">
      <c r="A2014" t="s">
        <v>3516</v>
      </c>
      <c r="B2014" t="s">
        <v>3517</v>
      </c>
      <c r="C2014" s="32" t="s">
        <v>3813</v>
      </c>
      <c r="D2014" s="32" t="s">
        <v>10</v>
      </c>
      <c r="E2014" s="52">
        <v>41232</v>
      </c>
      <c r="F2014" s="55">
        <v>40510.880000000005</v>
      </c>
      <c r="G2014">
        <f t="shared" si="31"/>
        <v>21713.831680000003</v>
      </c>
    </row>
    <row r="2015" spans="1:7" x14ac:dyDescent="0.25">
      <c r="A2015" t="s">
        <v>3561</v>
      </c>
      <c r="B2015" t="s">
        <v>3562</v>
      </c>
      <c r="C2015" s="32" t="s">
        <v>3813</v>
      </c>
      <c r="D2015" s="32" t="s">
        <v>10</v>
      </c>
      <c r="E2015" s="52">
        <v>41233</v>
      </c>
      <c r="F2015" s="55">
        <v>47192.656000000003</v>
      </c>
      <c r="G2015">
        <f t="shared" si="31"/>
        <v>25295.263616000004</v>
      </c>
    </row>
    <row r="2016" spans="1:7" x14ac:dyDescent="0.25">
      <c r="A2016" t="s">
        <v>3528</v>
      </c>
      <c r="B2016" t="s">
        <v>3529</v>
      </c>
      <c r="C2016" s="32" t="s">
        <v>4326</v>
      </c>
      <c r="D2016" s="32" t="s">
        <v>2</v>
      </c>
      <c r="E2016" s="52">
        <v>41236</v>
      </c>
      <c r="F2016" s="55">
        <v>53596.248</v>
      </c>
      <c r="G2016">
        <f t="shared" si="31"/>
        <v>28727.588928000001</v>
      </c>
    </row>
    <row r="2017" spans="1:7" x14ac:dyDescent="0.25">
      <c r="A2017" t="s">
        <v>3699</v>
      </c>
      <c r="B2017" t="s">
        <v>3288</v>
      </c>
      <c r="C2017" s="32" t="s">
        <v>3808</v>
      </c>
      <c r="D2017" s="32" t="s">
        <v>29</v>
      </c>
      <c r="E2017" s="52">
        <v>41239</v>
      </c>
      <c r="F2017" s="55">
        <v>21120.999599999999</v>
      </c>
      <c r="G2017">
        <f t="shared" si="31"/>
        <v>11320.855785600001</v>
      </c>
    </row>
    <row r="2018" spans="1:7" x14ac:dyDescent="0.25">
      <c r="A2018" t="s">
        <v>3530</v>
      </c>
      <c r="B2018" t="s">
        <v>3531</v>
      </c>
      <c r="C2018" s="32" t="s">
        <v>4326</v>
      </c>
      <c r="D2018" s="32" t="s">
        <v>2</v>
      </c>
      <c r="E2018" s="52">
        <v>41239</v>
      </c>
      <c r="F2018" s="55">
        <v>16616</v>
      </c>
      <c r="G2018">
        <f t="shared" si="31"/>
        <v>8906.1760000000013</v>
      </c>
    </row>
    <row r="2019" spans="1:7" x14ac:dyDescent="0.25">
      <c r="A2019" t="s">
        <v>3556</v>
      </c>
      <c r="B2019" t="s">
        <v>3503</v>
      </c>
      <c r="C2019" s="32" t="s">
        <v>4140</v>
      </c>
      <c r="D2019" s="32" t="s">
        <v>67</v>
      </c>
      <c r="E2019" s="52">
        <v>41239</v>
      </c>
      <c r="F2019" s="55">
        <v>71073.600000000006</v>
      </c>
      <c r="G2019">
        <f t="shared" si="31"/>
        <v>38095.449600000007</v>
      </c>
    </row>
    <row r="2020" spans="1:7" x14ac:dyDescent="0.25">
      <c r="A2020" t="s">
        <v>3675</v>
      </c>
      <c r="B2020" t="s">
        <v>3513</v>
      </c>
      <c r="C2020" s="32" t="s">
        <v>4066</v>
      </c>
      <c r="D2020" s="32" t="s">
        <v>10</v>
      </c>
      <c r="E2020" s="52">
        <v>41240</v>
      </c>
      <c r="F2020" s="55">
        <v>40677.040000000001</v>
      </c>
      <c r="G2020">
        <f t="shared" si="31"/>
        <v>21802.893440000003</v>
      </c>
    </row>
    <row r="2021" spans="1:7" x14ac:dyDescent="0.25">
      <c r="A2021" t="s">
        <v>3538</v>
      </c>
      <c r="B2021" t="s">
        <v>3539</v>
      </c>
      <c r="C2021" s="32" t="s">
        <v>3873</v>
      </c>
      <c r="D2021" s="32" t="s">
        <v>10</v>
      </c>
      <c r="E2021" s="52">
        <v>41241</v>
      </c>
      <c r="F2021" s="55">
        <v>48221.776000000005</v>
      </c>
      <c r="G2021">
        <f t="shared" si="31"/>
        <v>25846.871936000003</v>
      </c>
    </row>
    <row r="2022" spans="1:7" x14ac:dyDescent="0.25">
      <c r="A2022" t="s">
        <v>3619</v>
      </c>
      <c r="B2022" t="s">
        <v>3620</v>
      </c>
      <c r="C2022" s="32" t="s">
        <v>4401</v>
      </c>
      <c r="D2022" s="32" t="s">
        <v>2</v>
      </c>
      <c r="E2022" s="52">
        <v>41241</v>
      </c>
      <c r="F2022" s="55">
        <v>35778</v>
      </c>
      <c r="G2022">
        <f t="shared" si="31"/>
        <v>19177.008000000002</v>
      </c>
    </row>
    <row r="2023" spans="1:7" x14ac:dyDescent="0.25">
      <c r="A2023" t="s">
        <v>3699</v>
      </c>
      <c r="B2023" t="s">
        <v>3288</v>
      </c>
      <c r="C2023" s="32" t="s">
        <v>3813</v>
      </c>
      <c r="D2023" s="32" t="s">
        <v>10</v>
      </c>
      <c r="E2023" s="52">
        <v>41243</v>
      </c>
      <c r="F2023" s="55">
        <v>16348.000000000002</v>
      </c>
      <c r="G2023">
        <f t="shared" si="31"/>
        <v>8762.5280000000021</v>
      </c>
    </row>
    <row r="2024" spans="1:7" x14ac:dyDescent="0.25">
      <c r="A2024" t="s">
        <v>3359</v>
      </c>
      <c r="B2024" t="s">
        <v>3360</v>
      </c>
      <c r="C2024" s="32" t="s">
        <v>3813</v>
      </c>
      <c r="D2024" s="32" t="s">
        <v>10</v>
      </c>
      <c r="E2024" s="52">
        <v>41243</v>
      </c>
      <c r="F2024" s="55">
        <v>27068</v>
      </c>
      <c r="G2024">
        <f t="shared" si="31"/>
        <v>14508.448</v>
      </c>
    </row>
    <row r="2025" spans="1:7" x14ac:dyDescent="0.25">
      <c r="A2025" t="s">
        <v>3520</v>
      </c>
      <c r="B2025" t="s">
        <v>3521</v>
      </c>
      <c r="C2025" s="32" t="s">
        <v>3813</v>
      </c>
      <c r="D2025" s="32" t="s">
        <v>10</v>
      </c>
      <c r="E2025" s="52">
        <v>41243</v>
      </c>
      <c r="F2025" s="55">
        <v>24388</v>
      </c>
      <c r="G2025">
        <f t="shared" si="31"/>
        <v>13071.968000000001</v>
      </c>
    </row>
    <row r="2026" spans="1:7" x14ac:dyDescent="0.25">
      <c r="A2026" t="s">
        <v>3598</v>
      </c>
      <c r="B2026" t="s">
        <v>3599</v>
      </c>
      <c r="C2026" s="32" t="s">
        <v>3813</v>
      </c>
      <c r="D2026" s="32" t="s">
        <v>10</v>
      </c>
      <c r="E2026" s="52">
        <v>41243</v>
      </c>
      <c r="F2026" s="55">
        <v>42612</v>
      </c>
      <c r="G2026">
        <f t="shared" si="31"/>
        <v>22840.032000000003</v>
      </c>
    </row>
    <row r="2027" spans="1:7" x14ac:dyDescent="0.25">
      <c r="A2027" t="s">
        <v>3699</v>
      </c>
      <c r="B2027" t="s">
        <v>3288</v>
      </c>
      <c r="C2027" s="32" t="s">
        <v>4099</v>
      </c>
      <c r="D2027" s="32" t="s">
        <v>2</v>
      </c>
      <c r="E2027" s="52">
        <v>41246</v>
      </c>
      <c r="F2027" s="55">
        <v>15544.000000000002</v>
      </c>
      <c r="G2027">
        <f t="shared" si="31"/>
        <v>8331.5840000000007</v>
      </c>
    </row>
    <row r="2028" spans="1:7" x14ac:dyDescent="0.25">
      <c r="A2028" t="s">
        <v>3538</v>
      </c>
      <c r="B2028" t="s">
        <v>3539</v>
      </c>
      <c r="C2028" s="32" t="s">
        <v>4402</v>
      </c>
      <c r="D2028" s="32" t="s">
        <v>79</v>
      </c>
      <c r="E2028" s="52">
        <v>41248</v>
      </c>
      <c r="F2028" s="55">
        <v>64320.000000000007</v>
      </c>
      <c r="G2028">
        <f t="shared" si="31"/>
        <v>34475.520000000004</v>
      </c>
    </row>
    <row r="2029" spans="1:7" x14ac:dyDescent="0.25">
      <c r="A2029" t="s">
        <v>3589</v>
      </c>
      <c r="B2029" t="s">
        <v>3590</v>
      </c>
      <c r="C2029" s="32" t="s">
        <v>3826</v>
      </c>
      <c r="D2029" s="32" t="s">
        <v>750</v>
      </c>
      <c r="E2029" s="52">
        <v>41249</v>
      </c>
      <c r="F2029" s="55">
        <v>185950.19200000001</v>
      </c>
      <c r="G2029">
        <f t="shared" si="31"/>
        <v>99669.302912000014</v>
      </c>
    </row>
    <row r="2030" spans="1:7" x14ac:dyDescent="0.25">
      <c r="A2030" t="s">
        <v>3703</v>
      </c>
      <c r="B2030" t="s">
        <v>3704</v>
      </c>
      <c r="C2030" s="32" t="s">
        <v>3894</v>
      </c>
      <c r="D2030" s="32" t="s">
        <v>4</v>
      </c>
      <c r="E2030" s="52">
        <v>41253</v>
      </c>
      <c r="F2030" s="55">
        <v>56280</v>
      </c>
      <c r="G2030">
        <f t="shared" si="31"/>
        <v>30166.080000000002</v>
      </c>
    </row>
    <row r="2031" spans="1:7" x14ac:dyDescent="0.25">
      <c r="A2031" t="s">
        <v>3563</v>
      </c>
      <c r="B2031" t="s">
        <v>3564</v>
      </c>
      <c r="C2031" s="32" t="s">
        <v>4403</v>
      </c>
      <c r="D2031" s="32" t="s">
        <v>2</v>
      </c>
      <c r="E2031" s="52">
        <v>41253</v>
      </c>
      <c r="F2031" s="55">
        <v>56776.872000000003</v>
      </c>
      <c r="G2031">
        <f t="shared" si="31"/>
        <v>30432.403392000004</v>
      </c>
    </row>
    <row r="2032" spans="1:7" x14ac:dyDescent="0.25">
      <c r="A2032" t="s">
        <v>3675</v>
      </c>
      <c r="B2032" t="s">
        <v>3513</v>
      </c>
      <c r="C2032" s="32" t="s">
        <v>4104</v>
      </c>
      <c r="D2032" s="32" t="s">
        <v>4</v>
      </c>
      <c r="E2032" s="52">
        <v>41253</v>
      </c>
      <c r="F2032" s="55">
        <v>39309.168000000005</v>
      </c>
      <c r="G2032">
        <f t="shared" si="31"/>
        <v>21069.714048000005</v>
      </c>
    </row>
    <row r="2033" spans="1:7" x14ac:dyDescent="0.25">
      <c r="A2033" t="s">
        <v>3619</v>
      </c>
      <c r="B2033" t="s">
        <v>3620</v>
      </c>
      <c r="C2033" s="32" t="s">
        <v>4404</v>
      </c>
      <c r="D2033" s="32" t="s">
        <v>165</v>
      </c>
      <c r="E2033" s="52">
        <v>41254</v>
      </c>
      <c r="F2033" s="55">
        <v>38592</v>
      </c>
      <c r="G2033">
        <f t="shared" si="31"/>
        <v>20685.312000000002</v>
      </c>
    </row>
    <row r="2034" spans="1:7" x14ac:dyDescent="0.25">
      <c r="A2034" t="s">
        <v>3622</v>
      </c>
      <c r="B2034" t="s">
        <v>3615</v>
      </c>
      <c r="C2034" s="32" t="s">
        <v>3861</v>
      </c>
      <c r="D2034" s="32" t="s">
        <v>4</v>
      </c>
      <c r="E2034" s="52">
        <v>41255</v>
      </c>
      <c r="F2034" s="55">
        <v>9916</v>
      </c>
      <c r="G2034">
        <f t="shared" si="31"/>
        <v>5314.9760000000006</v>
      </c>
    </row>
    <row r="2035" spans="1:7" x14ac:dyDescent="0.25">
      <c r="A2035" t="s">
        <v>3538</v>
      </c>
      <c r="B2035" t="s">
        <v>3539</v>
      </c>
      <c r="C2035" s="32" t="s">
        <v>3837</v>
      </c>
      <c r="D2035" s="32" t="s">
        <v>79</v>
      </c>
      <c r="E2035" s="52">
        <v>41255</v>
      </c>
      <c r="F2035" s="55">
        <v>50598.400000000001</v>
      </c>
      <c r="G2035">
        <f t="shared" si="31"/>
        <v>27120.742400000003</v>
      </c>
    </row>
    <row r="2036" spans="1:7" x14ac:dyDescent="0.25">
      <c r="A2036" t="s">
        <v>3699</v>
      </c>
      <c r="B2036" t="s">
        <v>3288</v>
      </c>
      <c r="C2036" s="32" t="s">
        <v>4244</v>
      </c>
      <c r="D2036" s="32" t="s">
        <v>55</v>
      </c>
      <c r="E2036" s="52">
        <v>41256</v>
      </c>
      <c r="F2036" s="55">
        <v>17044.8</v>
      </c>
      <c r="G2036">
        <f t="shared" si="31"/>
        <v>9136.0128000000004</v>
      </c>
    </row>
    <row r="2037" spans="1:7" x14ac:dyDescent="0.25">
      <c r="A2037" t="s">
        <v>3520</v>
      </c>
      <c r="B2037" t="s">
        <v>3521</v>
      </c>
      <c r="C2037" s="32" t="s">
        <v>3861</v>
      </c>
      <c r="D2037" s="32" t="s">
        <v>4</v>
      </c>
      <c r="E2037" s="52">
        <v>41256</v>
      </c>
      <c r="F2037" s="55">
        <v>24287.232</v>
      </c>
      <c r="G2037">
        <f t="shared" si="31"/>
        <v>13017.956352000001</v>
      </c>
    </row>
    <row r="2038" spans="1:7" x14ac:dyDescent="0.25">
      <c r="A2038" t="s">
        <v>3675</v>
      </c>
      <c r="B2038" t="s">
        <v>3513</v>
      </c>
      <c r="C2038" s="32" t="s">
        <v>3861</v>
      </c>
      <c r="D2038" s="32" t="s">
        <v>4</v>
      </c>
      <c r="E2038" s="52">
        <v>41256</v>
      </c>
      <c r="F2038" s="55">
        <v>41160.512000000002</v>
      </c>
      <c r="G2038">
        <f t="shared" si="31"/>
        <v>22062.034432000004</v>
      </c>
    </row>
    <row r="2039" spans="1:7" x14ac:dyDescent="0.25">
      <c r="A2039" t="s">
        <v>3600</v>
      </c>
      <c r="B2039" t="s">
        <v>3601</v>
      </c>
      <c r="C2039" s="32" t="s">
        <v>3898</v>
      </c>
      <c r="D2039" s="32" t="s">
        <v>4</v>
      </c>
      <c r="E2039" s="52">
        <v>41257</v>
      </c>
      <c r="F2039" s="55">
        <v>155440</v>
      </c>
      <c r="G2039">
        <f t="shared" si="31"/>
        <v>83315.840000000011</v>
      </c>
    </row>
    <row r="2040" spans="1:7" x14ac:dyDescent="0.25">
      <c r="A2040" t="s">
        <v>3675</v>
      </c>
      <c r="B2040" t="s">
        <v>3513</v>
      </c>
      <c r="C2040" s="32" t="s">
        <v>3999</v>
      </c>
      <c r="D2040" s="32" t="s">
        <v>79</v>
      </c>
      <c r="E2040" s="52">
        <v>41257</v>
      </c>
      <c r="F2040" s="55">
        <v>29480</v>
      </c>
      <c r="G2040">
        <f t="shared" si="31"/>
        <v>15801.28</v>
      </c>
    </row>
    <row r="2041" spans="1:7" x14ac:dyDescent="0.25">
      <c r="A2041" t="s">
        <v>3538</v>
      </c>
      <c r="B2041" t="s">
        <v>3539</v>
      </c>
      <c r="C2041" s="32" t="s">
        <v>4204</v>
      </c>
      <c r="D2041" s="32" t="s">
        <v>79</v>
      </c>
      <c r="E2041" s="52">
        <v>41257</v>
      </c>
      <c r="F2041" s="55">
        <v>49038.64</v>
      </c>
      <c r="G2041">
        <f t="shared" si="31"/>
        <v>26284.711040000002</v>
      </c>
    </row>
    <row r="2042" spans="1:7" x14ac:dyDescent="0.25">
      <c r="A2042" t="s">
        <v>3598</v>
      </c>
      <c r="B2042" t="s">
        <v>3599</v>
      </c>
      <c r="C2042" s="32" t="s">
        <v>3999</v>
      </c>
      <c r="D2042" s="32" t="s">
        <v>79</v>
      </c>
      <c r="E2042" s="52">
        <v>41260</v>
      </c>
      <c r="F2042" s="55">
        <v>42480.68</v>
      </c>
      <c r="G2042">
        <f t="shared" si="31"/>
        <v>22769.644480000003</v>
      </c>
    </row>
    <row r="2043" spans="1:7" x14ac:dyDescent="0.25">
      <c r="A2043" t="s">
        <v>3598</v>
      </c>
      <c r="B2043" t="s">
        <v>3599</v>
      </c>
      <c r="C2043" s="32" t="s">
        <v>4397</v>
      </c>
      <c r="D2043" s="32" t="s">
        <v>79</v>
      </c>
      <c r="E2043" s="52">
        <v>41260</v>
      </c>
      <c r="F2043" s="55">
        <v>43374.192000000003</v>
      </c>
      <c r="G2043">
        <f t="shared" si="31"/>
        <v>23248.566912000002</v>
      </c>
    </row>
    <row r="2044" spans="1:7" x14ac:dyDescent="0.25">
      <c r="A2044" t="s">
        <v>3559</v>
      </c>
      <c r="B2044" t="s">
        <v>3560</v>
      </c>
      <c r="C2044" s="32" t="s">
        <v>3955</v>
      </c>
      <c r="D2044" s="32" t="s">
        <v>2</v>
      </c>
      <c r="E2044" s="52">
        <v>41261</v>
      </c>
      <c r="F2044" s="55">
        <v>70752</v>
      </c>
      <c r="G2044">
        <f t="shared" si="31"/>
        <v>37923.072</v>
      </c>
    </row>
    <row r="2045" spans="1:7" x14ac:dyDescent="0.25">
      <c r="A2045" t="s">
        <v>3675</v>
      </c>
      <c r="B2045" t="s">
        <v>3513</v>
      </c>
      <c r="C2045" s="32" t="s">
        <v>4397</v>
      </c>
      <c r="D2045" s="32" t="s">
        <v>79</v>
      </c>
      <c r="E2045" s="52">
        <v>41262</v>
      </c>
      <c r="F2045" s="55">
        <v>40524.28</v>
      </c>
      <c r="G2045">
        <f t="shared" si="31"/>
        <v>21721.014080000001</v>
      </c>
    </row>
    <row r="2046" spans="1:7" x14ac:dyDescent="0.25">
      <c r="A2046" t="s">
        <v>3486</v>
      </c>
      <c r="B2046" t="s">
        <v>3487</v>
      </c>
      <c r="C2046" s="32" t="s">
        <v>3839</v>
      </c>
      <c r="D2046" s="32" t="s">
        <v>2</v>
      </c>
      <c r="E2046" s="52">
        <v>41263</v>
      </c>
      <c r="F2046" s="55">
        <v>21472.86752</v>
      </c>
      <c r="G2046">
        <f t="shared" si="31"/>
        <v>11509.45699072</v>
      </c>
    </row>
    <row r="2047" spans="1:7" x14ac:dyDescent="0.25">
      <c r="A2047" t="s">
        <v>3520</v>
      </c>
      <c r="B2047" t="s">
        <v>3521</v>
      </c>
      <c r="C2047" s="32" t="s">
        <v>3837</v>
      </c>
      <c r="D2047" s="32" t="s">
        <v>79</v>
      </c>
      <c r="E2047" s="52">
        <v>41263</v>
      </c>
      <c r="F2047" s="55">
        <v>25620.800000000003</v>
      </c>
      <c r="G2047">
        <f t="shared" si="31"/>
        <v>13732.748800000003</v>
      </c>
    </row>
    <row r="2048" spans="1:7" x14ac:dyDescent="0.25">
      <c r="A2048" t="s">
        <v>3699</v>
      </c>
      <c r="B2048" t="s">
        <v>3288</v>
      </c>
      <c r="C2048" s="32" t="s">
        <v>4204</v>
      </c>
      <c r="D2048" s="32" t="s">
        <v>79</v>
      </c>
      <c r="E2048" s="52">
        <v>41264</v>
      </c>
      <c r="F2048" s="55">
        <v>17302.080000000002</v>
      </c>
      <c r="G2048">
        <f t="shared" si="31"/>
        <v>9273.9148800000021</v>
      </c>
    </row>
    <row r="2049" spans="1:7" x14ac:dyDescent="0.25">
      <c r="A2049" t="s">
        <v>3598</v>
      </c>
      <c r="B2049" t="s">
        <v>3599</v>
      </c>
      <c r="C2049" s="32" t="s">
        <v>4204</v>
      </c>
      <c r="D2049" s="32" t="s">
        <v>79</v>
      </c>
      <c r="E2049" s="52">
        <v>41264</v>
      </c>
      <c r="F2049" s="55">
        <v>44756</v>
      </c>
      <c r="G2049">
        <f t="shared" si="31"/>
        <v>23989.216</v>
      </c>
    </row>
    <row r="2050" spans="1:7" x14ac:dyDescent="0.25">
      <c r="A2050" t="s">
        <v>3619</v>
      </c>
      <c r="B2050" t="s">
        <v>3620</v>
      </c>
      <c r="C2050" s="32" t="s">
        <v>4163</v>
      </c>
      <c r="D2050" s="32" t="s">
        <v>2</v>
      </c>
      <c r="E2050" s="52">
        <v>41264</v>
      </c>
      <c r="F2050" s="55">
        <v>27110.880000000001</v>
      </c>
      <c r="G2050">
        <f t="shared" si="31"/>
        <v>14531.431680000002</v>
      </c>
    </row>
    <row r="2051" spans="1:7" x14ac:dyDescent="0.25">
      <c r="A2051" t="s">
        <v>3530</v>
      </c>
      <c r="B2051" t="s">
        <v>3531</v>
      </c>
      <c r="C2051" s="32" t="s">
        <v>4405</v>
      </c>
      <c r="D2051" s="32" t="s">
        <v>2</v>
      </c>
      <c r="E2051" s="52">
        <v>41269</v>
      </c>
      <c r="F2051" s="55">
        <v>18639.110560000001</v>
      </c>
      <c r="G2051">
        <f t="shared" ref="G2051:G2114" si="32">F2051*0.536</f>
        <v>9990.5632601600009</v>
      </c>
    </row>
    <row r="2052" spans="1:7" x14ac:dyDescent="0.25">
      <c r="A2052" t="s">
        <v>3699</v>
      </c>
      <c r="B2052" t="s">
        <v>3288</v>
      </c>
      <c r="C2052" s="32" t="s">
        <v>3861</v>
      </c>
      <c r="D2052" s="32" t="s">
        <v>4</v>
      </c>
      <c r="E2052" s="52">
        <v>41271</v>
      </c>
      <c r="F2052" s="55">
        <v>16429.472000000002</v>
      </c>
      <c r="G2052">
        <f t="shared" si="32"/>
        <v>8806.196992000001</v>
      </c>
    </row>
    <row r="2053" spans="1:7" x14ac:dyDescent="0.25">
      <c r="A2053" t="s">
        <v>3589</v>
      </c>
      <c r="B2053" t="s">
        <v>3590</v>
      </c>
      <c r="C2053" s="32" t="s">
        <v>4406</v>
      </c>
      <c r="D2053" s="32" t="s">
        <v>4</v>
      </c>
      <c r="E2053" s="52">
        <v>41271</v>
      </c>
      <c r="F2053" s="55">
        <v>192960</v>
      </c>
      <c r="G2053">
        <f t="shared" si="32"/>
        <v>103426.56000000001</v>
      </c>
    </row>
    <row r="2054" spans="1:7" x14ac:dyDescent="0.25">
      <c r="A2054" t="s">
        <v>3520</v>
      </c>
      <c r="B2054" t="s">
        <v>3521</v>
      </c>
      <c r="C2054" s="32" t="s">
        <v>3861</v>
      </c>
      <c r="D2054" s="32" t="s">
        <v>4</v>
      </c>
      <c r="E2054" s="52">
        <v>41271</v>
      </c>
      <c r="F2054" s="55">
        <v>24287.232</v>
      </c>
      <c r="G2054">
        <f t="shared" si="32"/>
        <v>13017.956352000001</v>
      </c>
    </row>
    <row r="2055" spans="1:7" x14ac:dyDescent="0.25">
      <c r="A2055" t="s">
        <v>3520</v>
      </c>
      <c r="B2055" t="s">
        <v>3521</v>
      </c>
      <c r="C2055" s="32" t="s">
        <v>3861</v>
      </c>
      <c r="D2055" s="32" t="s">
        <v>4</v>
      </c>
      <c r="E2055" s="52">
        <v>41271</v>
      </c>
      <c r="F2055" s="55">
        <v>24286.696</v>
      </c>
      <c r="G2055">
        <f t="shared" si="32"/>
        <v>13017.669056000001</v>
      </c>
    </row>
    <row r="2056" spans="1:7" x14ac:dyDescent="0.25">
      <c r="A2056" t="s">
        <v>3619</v>
      </c>
      <c r="B2056" t="s">
        <v>3620</v>
      </c>
      <c r="C2056" s="32" t="s">
        <v>3894</v>
      </c>
      <c r="D2056" s="32" t="s">
        <v>4</v>
      </c>
      <c r="E2056" s="52">
        <v>41271</v>
      </c>
      <c r="F2056" s="55">
        <v>30295.02016</v>
      </c>
      <c r="G2056">
        <f t="shared" si="32"/>
        <v>16238.130805760002</v>
      </c>
    </row>
    <row r="2057" spans="1:7" x14ac:dyDescent="0.25">
      <c r="A2057" t="s">
        <v>3619</v>
      </c>
      <c r="B2057" t="s">
        <v>3620</v>
      </c>
      <c r="C2057" s="32" t="s">
        <v>3894</v>
      </c>
      <c r="D2057" s="32" t="s">
        <v>4</v>
      </c>
      <c r="E2057" s="52">
        <v>41271</v>
      </c>
      <c r="F2057" s="55">
        <v>30295.02016</v>
      </c>
      <c r="G2057">
        <f t="shared" si="32"/>
        <v>16238.130805760002</v>
      </c>
    </row>
    <row r="2058" spans="1:7" x14ac:dyDescent="0.25">
      <c r="A2058" t="s">
        <v>3705</v>
      </c>
      <c r="B2058" t="s">
        <v>3706</v>
      </c>
      <c r="C2058" s="32" t="s">
        <v>3791</v>
      </c>
      <c r="D2058" s="32" t="s">
        <v>2</v>
      </c>
      <c r="E2058" s="52">
        <v>41274</v>
      </c>
      <c r="F2058" s="55">
        <v>67082.008000000002</v>
      </c>
      <c r="G2058">
        <f t="shared" si="32"/>
        <v>35955.956288000001</v>
      </c>
    </row>
    <row r="2059" spans="1:7" x14ac:dyDescent="0.25">
      <c r="A2059" t="s">
        <v>3705</v>
      </c>
      <c r="B2059" t="s">
        <v>3706</v>
      </c>
      <c r="C2059" s="32" t="s">
        <v>4013</v>
      </c>
      <c r="D2059" s="32" t="s">
        <v>29</v>
      </c>
      <c r="E2059" s="52">
        <v>41274</v>
      </c>
      <c r="F2059" s="55">
        <v>91120</v>
      </c>
      <c r="G2059">
        <f t="shared" si="32"/>
        <v>48840.32</v>
      </c>
    </row>
    <row r="2060" spans="1:7" x14ac:dyDescent="0.25">
      <c r="A2060" t="s">
        <v>3625</v>
      </c>
      <c r="B2060" t="s">
        <v>3626</v>
      </c>
      <c r="C2060" s="32" t="s">
        <v>4288</v>
      </c>
      <c r="D2060" s="32" t="s">
        <v>79</v>
      </c>
      <c r="E2060" s="52">
        <v>41277</v>
      </c>
      <c r="F2060" s="55">
        <v>13989.6</v>
      </c>
      <c r="G2060">
        <f t="shared" si="32"/>
        <v>7498.4256000000005</v>
      </c>
    </row>
    <row r="2061" spans="1:7" x14ac:dyDescent="0.25">
      <c r="A2061" t="s">
        <v>3528</v>
      </c>
      <c r="B2061" t="s">
        <v>3529</v>
      </c>
      <c r="C2061" s="32" t="s">
        <v>4163</v>
      </c>
      <c r="D2061" s="32" t="s">
        <v>2</v>
      </c>
      <c r="E2061" s="52">
        <v>41278</v>
      </c>
      <c r="F2061" s="55">
        <v>90048</v>
      </c>
      <c r="G2061">
        <f t="shared" si="32"/>
        <v>48265.728000000003</v>
      </c>
    </row>
    <row r="2062" spans="1:7" x14ac:dyDescent="0.25">
      <c r="A2062" t="s">
        <v>3707</v>
      </c>
      <c r="B2062" t="s">
        <v>3708</v>
      </c>
      <c r="C2062" s="32" t="s">
        <v>4407</v>
      </c>
      <c r="D2062" s="32" t="s">
        <v>29</v>
      </c>
      <c r="E2062" s="52">
        <v>41281</v>
      </c>
      <c r="F2062" s="55">
        <v>35912</v>
      </c>
      <c r="G2062">
        <f t="shared" si="32"/>
        <v>19248.832000000002</v>
      </c>
    </row>
    <row r="2063" spans="1:7" x14ac:dyDescent="0.25">
      <c r="A2063" t="s">
        <v>3709</v>
      </c>
      <c r="B2063" t="s">
        <v>3630</v>
      </c>
      <c r="C2063" s="32" t="s">
        <v>4212</v>
      </c>
      <c r="D2063" s="32" t="s">
        <v>4</v>
      </c>
      <c r="E2063" s="52">
        <v>41288</v>
      </c>
      <c r="F2063" s="55">
        <v>9648</v>
      </c>
      <c r="G2063">
        <f t="shared" si="32"/>
        <v>5171.3280000000004</v>
      </c>
    </row>
    <row r="2064" spans="1:7" x14ac:dyDescent="0.25">
      <c r="A2064" t="s">
        <v>3512</v>
      </c>
      <c r="B2064" t="s">
        <v>3513</v>
      </c>
      <c r="C2064" s="32" t="s">
        <v>4397</v>
      </c>
      <c r="D2064" s="32" t="s">
        <v>79</v>
      </c>
      <c r="E2064" s="52">
        <v>41290</v>
      </c>
      <c r="F2064" s="55">
        <v>26532</v>
      </c>
      <c r="G2064">
        <f t="shared" si="32"/>
        <v>14221.152</v>
      </c>
    </row>
    <row r="2065" spans="1:7" x14ac:dyDescent="0.25">
      <c r="A2065" t="s">
        <v>3430</v>
      </c>
      <c r="B2065" t="s">
        <v>3431</v>
      </c>
      <c r="C2065" s="32" t="s">
        <v>3922</v>
      </c>
      <c r="D2065" s="32" t="s">
        <v>2</v>
      </c>
      <c r="E2065" s="52">
        <v>41291</v>
      </c>
      <c r="F2065" s="55">
        <v>36448</v>
      </c>
      <c r="G2065">
        <f t="shared" si="32"/>
        <v>19536.128000000001</v>
      </c>
    </row>
    <row r="2066" spans="1:7" x14ac:dyDescent="0.25">
      <c r="A2066" t="s">
        <v>3675</v>
      </c>
      <c r="B2066" t="s">
        <v>3513</v>
      </c>
      <c r="C2066" s="32" t="s">
        <v>4408</v>
      </c>
      <c r="D2066" s="32" t="s">
        <v>79</v>
      </c>
      <c r="E2066" s="52">
        <v>41291</v>
      </c>
      <c r="F2066" s="55">
        <v>38347.642960000005</v>
      </c>
      <c r="G2066">
        <f t="shared" si="32"/>
        <v>20554.336626560005</v>
      </c>
    </row>
    <row r="2067" spans="1:7" x14ac:dyDescent="0.25">
      <c r="A2067" t="s">
        <v>3544</v>
      </c>
      <c r="B2067" t="s">
        <v>3545</v>
      </c>
      <c r="C2067" s="32" t="s">
        <v>4147</v>
      </c>
      <c r="D2067" s="32" t="s">
        <v>29</v>
      </c>
      <c r="E2067" s="52">
        <v>41291</v>
      </c>
      <c r="F2067" s="55">
        <v>28922.560000000001</v>
      </c>
      <c r="G2067">
        <f t="shared" si="32"/>
        <v>15502.492160000002</v>
      </c>
    </row>
    <row r="2068" spans="1:7" x14ac:dyDescent="0.25">
      <c r="A2068" t="s">
        <v>3589</v>
      </c>
      <c r="B2068" t="s">
        <v>3590</v>
      </c>
      <c r="C2068" s="32" t="s">
        <v>4086</v>
      </c>
      <c r="D2068" s="32" t="s">
        <v>10</v>
      </c>
      <c r="E2068" s="52">
        <v>41292</v>
      </c>
      <c r="F2068" s="55">
        <v>194085.6</v>
      </c>
      <c r="G2068">
        <f t="shared" si="32"/>
        <v>104029.88160000001</v>
      </c>
    </row>
    <row r="2069" spans="1:7" x14ac:dyDescent="0.25">
      <c r="A2069" t="s">
        <v>3556</v>
      </c>
      <c r="B2069" t="s">
        <v>3503</v>
      </c>
      <c r="C2069" s="32" t="s">
        <v>3791</v>
      </c>
      <c r="D2069" s="32" t="s">
        <v>2</v>
      </c>
      <c r="E2069" s="52">
        <v>41295</v>
      </c>
      <c r="F2069" s="55">
        <v>47434.392</v>
      </c>
      <c r="G2069">
        <f t="shared" si="32"/>
        <v>25424.834112</v>
      </c>
    </row>
    <row r="2070" spans="1:7" x14ac:dyDescent="0.25">
      <c r="A2070" t="s">
        <v>3556</v>
      </c>
      <c r="B2070" t="s">
        <v>3503</v>
      </c>
      <c r="C2070" s="32" t="s">
        <v>4326</v>
      </c>
      <c r="D2070" s="32" t="s">
        <v>2</v>
      </c>
      <c r="E2070" s="52">
        <v>41296</v>
      </c>
      <c r="F2070" s="55">
        <v>48432.960000000006</v>
      </c>
      <c r="G2070">
        <f t="shared" si="32"/>
        <v>25960.066560000007</v>
      </c>
    </row>
    <row r="2071" spans="1:7" x14ac:dyDescent="0.25">
      <c r="A2071" t="s">
        <v>3520</v>
      </c>
      <c r="B2071" t="s">
        <v>3521</v>
      </c>
      <c r="C2071" s="32" t="s">
        <v>3861</v>
      </c>
      <c r="D2071" s="32" t="s">
        <v>4</v>
      </c>
      <c r="E2071" s="52">
        <v>41296</v>
      </c>
      <c r="F2071" s="55">
        <v>24286.696</v>
      </c>
      <c r="G2071">
        <f t="shared" si="32"/>
        <v>13017.669056000001</v>
      </c>
    </row>
    <row r="2072" spans="1:7" x14ac:dyDescent="0.25">
      <c r="A2072" t="s">
        <v>3619</v>
      </c>
      <c r="B2072" t="s">
        <v>3620</v>
      </c>
      <c r="C2072" s="32" t="s">
        <v>3791</v>
      </c>
      <c r="D2072" s="32" t="s">
        <v>2</v>
      </c>
      <c r="E2072" s="52">
        <v>41297</v>
      </c>
      <c r="F2072" s="55">
        <v>25754.264000000003</v>
      </c>
      <c r="G2072">
        <f t="shared" si="32"/>
        <v>13804.285504000003</v>
      </c>
    </row>
    <row r="2073" spans="1:7" x14ac:dyDescent="0.25">
      <c r="A2073" t="s">
        <v>3561</v>
      </c>
      <c r="B2073" t="s">
        <v>3562</v>
      </c>
      <c r="C2073" s="32" t="s">
        <v>4326</v>
      </c>
      <c r="D2073" s="32" t="s">
        <v>2</v>
      </c>
      <c r="E2073" s="52">
        <v>41298</v>
      </c>
      <c r="F2073" s="55">
        <v>45214.172800000008</v>
      </c>
      <c r="G2073">
        <f t="shared" si="32"/>
        <v>24234.796620800007</v>
      </c>
    </row>
    <row r="2074" spans="1:7" x14ac:dyDescent="0.25">
      <c r="A2074" t="s">
        <v>3589</v>
      </c>
      <c r="B2074" t="s">
        <v>3590</v>
      </c>
      <c r="C2074" s="32" t="s">
        <v>3946</v>
      </c>
      <c r="D2074" s="32" t="s">
        <v>2</v>
      </c>
      <c r="E2074" s="52">
        <v>41299</v>
      </c>
      <c r="F2074" s="55">
        <v>172592</v>
      </c>
      <c r="G2074">
        <f t="shared" si="32"/>
        <v>92509.312000000005</v>
      </c>
    </row>
    <row r="2075" spans="1:7" x14ac:dyDescent="0.25">
      <c r="A2075" t="s">
        <v>3589</v>
      </c>
      <c r="B2075" t="s">
        <v>3590</v>
      </c>
      <c r="C2075" s="32" t="s">
        <v>3946</v>
      </c>
      <c r="D2075" s="32" t="s">
        <v>2</v>
      </c>
      <c r="E2075" s="52">
        <v>41299</v>
      </c>
      <c r="F2075" s="55">
        <v>172592</v>
      </c>
      <c r="G2075">
        <f t="shared" si="32"/>
        <v>92509.312000000005</v>
      </c>
    </row>
    <row r="2076" spans="1:7" x14ac:dyDescent="0.25">
      <c r="A2076" t="s">
        <v>3710</v>
      </c>
      <c r="B2076" t="s">
        <v>3711</v>
      </c>
      <c r="C2076" s="32" t="s">
        <v>4011</v>
      </c>
      <c r="D2076" s="32" t="s">
        <v>15</v>
      </c>
      <c r="E2076" s="52">
        <v>41299</v>
      </c>
      <c r="F2076" s="55">
        <v>179560</v>
      </c>
      <c r="G2076">
        <f t="shared" si="32"/>
        <v>96244.160000000003</v>
      </c>
    </row>
    <row r="2077" spans="1:7" x14ac:dyDescent="0.25">
      <c r="A2077" t="s">
        <v>3430</v>
      </c>
      <c r="B2077" t="s">
        <v>3431</v>
      </c>
      <c r="C2077" s="32" t="s">
        <v>3821</v>
      </c>
      <c r="D2077" s="32" t="s">
        <v>2</v>
      </c>
      <c r="E2077" s="52">
        <v>41304</v>
      </c>
      <c r="F2077" s="55">
        <v>34175.574400000005</v>
      </c>
      <c r="G2077">
        <f t="shared" si="32"/>
        <v>18318.107878400006</v>
      </c>
    </row>
    <row r="2078" spans="1:7" x14ac:dyDescent="0.25">
      <c r="A2078" t="s">
        <v>3557</v>
      </c>
      <c r="B2078" t="s">
        <v>3558</v>
      </c>
      <c r="C2078" s="32" t="s">
        <v>4326</v>
      </c>
      <c r="D2078" s="32" t="s">
        <v>2</v>
      </c>
      <c r="E2078" s="52">
        <v>41309</v>
      </c>
      <c r="F2078" s="55">
        <v>41039.912000000004</v>
      </c>
      <c r="G2078">
        <f t="shared" si="32"/>
        <v>21997.392832000005</v>
      </c>
    </row>
    <row r="2079" spans="1:7" x14ac:dyDescent="0.25">
      <c r="A2079" t="s">
        <v>3633</v>
      </c>
      <c r="B2079" t="s">
        <v>3601</v>
      </c>
      <c r="C2079" s="32" t="s">
        <v>4068</v>
      </c>
      <c r="D2079" s="32" t="s">
        <v>10</v>
      </c>
      <c r="E2079" s="52">
        <v>41311</v>
      </c>
      <c r="F2079" s="55">
        <v>131320</v>
      </c>
      <c r="G2079">
        <f t="shared" si="32"/>
        <v>70387.520000000004</v>
      </c>
    </row>
    <row r="2080" spans="1:7" x14ac:dyDescent="0.25">
      <c r="A2080" t="s">
        <v>3430</v>
      </c>
      <c r="B2080" t="s">
        <v>3431</v>
      </c>
      <c r="C2080" s="32" t="s">
        <v>4409</v>
      </c>
      <c r="D2080" s="32" t="s">
        <v>2</v>
      </c>
      <c r="E2080" s="52">
        <v>41318</v>
      </c>
      <c r="F2080" s="55">
        <v>35268.800000000003</v>
      </c>
      <c r="G2080">
        <f t="shared" si="32"/>
        <v>18904.076800000003</v>
      </c>
    </row>
    <row r="2081" spans="1:7" x14ac:dyDescent="0.25">
      <c r="A2081" t="s">
        <v>3556</v>
      </c>
      <c r="B2081" t="s">
        <v>3503</v>
      </c>
      <c r="C2081" s="32" t="s">
        <v>3968</v>
      </c>
      <c r="D2081" s="32" t="s">
        <v>2</v>
      </c>
      <c r="E2081" s="52">
        <v>41325</v>
      </c>
      <c r="F2081" s="55">
        <v>49930.544000000002</v>
      </c>
      <c r="G2081">
        <f t="shared" si="32"/>
        <v>26762.771584000002</v>
      </c>
    </row>
    <row r="2082" spans="1:7" x14ac:dyDescent="0.25">
      <c r="A2082" t="s">
        <v>3712</v>
      </c>
      <c r="B2082" t="s">
        <v>3713</v>
      </c>
      <c r="C2082" s="32" t="s">
        <v>4410</v>
      </c>
      <c r="D2082" s="32" t="s">
        <v>29</v>
      </c>
      <c r="E2082" s="52">
        <v>41325</v>
      </c>
      <c r="F2082" s="55">
        <v>57907.521120000005</v>
      </c>
      <c r="G2082">
        <f t="shared" si="32"/>
        <v>31038.431320320004</v>
      </c>
    </row>
    <row r="2083" spans="1:7" x14ac:dyDescent="0.25">
      <c r="A2083" t="s">
        <v>3430</v>
      </c>
      <c r="B2083" t="s">
        <v>3431</v>
      </c>
      <c r="C2083" s="32" t="s">
        <v>3880</v>
      </c>
      <c r="D2083" s="32" t="s">
        <v>1</v>
      </c>
      <c r="E2083" s="52">
        <v>41326</v>
      </c>
      <c r="F2083" s="55">
        <v>35665.440000000002</v>
      </c>
      <c r="G2083">
        <f t="shared" si="32"/>
        <v>19116.675840000004</v>
      </c>
    </row>
    <row r="2084" spans="1:7" x14ac:dyDescent="0.25">
      <c r="A2084" t="s">
        <v>3697</v>
      </c>
      <c r="B2084" t="s">
        <v>3698</v>
      </c>
      <c r="C2084" s="32" t="s">
        <v>3791</v>
      </c>
      <c r="D2084" s="32" t="s">
        <v>2</v>
      </c>
      <c r="E2084" s="52">
        <v>41326</v>
      </c>
      <c r="F2084" s="55">
        <v>11581.352000000001</v>
      </c>
      <c r="G2084">
        <f t="shared" si="32"/>
        <v>6207.6046720000004</v>
      </c>
    </row>
    <row r="2085" spans="1:7" x14ac:dyDescent="0.25">
      <c r="A2085" t="s">
        <v>3699</v>
      </c>
      <c r="B2085" t="s">
        <v>3288</v>
      </c>
      <c r="C2085" s="32" t="s">
        <v>3791</v>
      </c>
      <c r="D2085" s="32" t="s">
        <v>2</v>
      </c>
      <c r="E2085" s="52">
        <v>41326</v>
      </c>
      <c r="F2085" s="55">
        <v>14702.480000000001</v>
      </c>
      <c r="G2085">
        <f t="shared" si="32"/>
        <v>7880.5292800000016</v>
      </c>
    </row>
    <row r="2086" spans="1:7" x14ac:dyDescent="0.25">
      <c r="A2086" t="s">
        <v>3459</v>
      </c>
      <c r="B2086" t="s">
        <v>3460</v>
      </c>
      <c r="C2086" s="32" t="s">
        <v>3999</v>
      </c>
      <c r="D2086" s="32" t="s">
        <v>79</v>
      </c>
      <c r="E2086" s="52">
        <v>41326</v>
      </c>
      <c r="F2086" s="55">
        <v>20904</v>
      </c>
      <c r="G2086">
        <f t="shared" si="32"/>
        <v>11204.544</v>
      </c>
    </row>
    <row r="2087" spans="1:7" x14ac:dyDescent="0.25">
      <c r="A2087" t="s">
        <v>3504</v>
      </c>
      <c r="B2087" t="s">
        <v>3505</v>
      </c>
      <c r="C2087" s="32" t="s">
        <v>4033</v>
      </c>
      <c r="D2087" s="32" t="s">
        <v>2</v>
      </c>
      <c r="E2087" s="52">
        <v>41327</v>
      </c>
      <c r="F2087" s="55">
        <v>23691.200000000001</v>
      </c>
      <c r="G2087">
        <f t="shared" si="32"/>
        <v>12698.483200000001</v>
      </c>
    </row>
    <row r="2088" spans="1:7" x14ac:dyDescent="0.25">
      <c r="A2088" t="s">
        <v>3654</v>
      </c>
      <c r="B2088" t="s">
        <v>3655</v>
      </c>
      <c r="C2088" s="32" t="s">
        <v>4411</v>
      </c>
      <c r="D2088" s="32" t="s">
        <v>67</v>
      </c>
      <c r="E2088" s="52">
        <v>41332</v>
      </c>
      <c r="F2088" s="55">
        <v>127032.00000000001</v>
      </c>
      <c r="G2088">
        <f t="shared" si="32"/>
        <v>68089.152000000016</v>
      </c>
    </row>
    <row r="2089" spans="1:7" x14ac:dyDescent="0.25">
      <c r="A2089" t="s">
        <v>3605</v>
      </c>
      <c r="B2089" t="s">
        <v>3288</v>
      </c>
      <c r="C2089" s="32" t="s">
        <v>4412</v>
      </c>
      <c r="D2089" s="32" t="s">
        <v>4</v>
      </c>
      <c r="E2089" s="52">
        <v>41333</v>
      </c>
      <c r="F2089" s="55">
        <v>10452</v>
      </c>
      <c r="G2089">
        <f t="shared" si="32"/>
        <v>5602.2719999999999</v>
      </c>
    </row>
    <row r="2090" spans="1:7" x14ac:dyDescent="0.25">
      <c r="A2090" t="s">
        <v>3520</v>
      </c>
      <c r="B2090" t="s">
        <v>3521</v>
      </c>
      <c r="C2090" s="32" t="s">
        <v>4413</v>
      </c>
      <c r="D2090" s="32" t="s">
        <v>2</v>
      </c>
      <c r="E2090" s="52">
        <v>41333</v>
      </c>
      <c r="F2090" s="55">
        <v>22887.200000000001</v>
      </c>
      <c r="G2090">
        <f t="shared" si="32"/>
        <v>12267.539200000001</v>
      </c>
    </row>
    <row r="2091" spans="1:7" x14ac:dyDescent="0.25">
      <c r="A2091" t="s">
        <v>3608</v>
      </c>
      <c r="B2091" t="s">
        <v>3609</v>
      </c>
      <c r="C2091" s="32" t="s">
        <v>4230</v>
      </c>
      <c r="D2091" s="32" t="s">
        <v>15</v>
      </c>
      <c r="E2091" s="52">
        <v>41333</v>
      </c>
      <c r="F2091" s="55">
        <v>91770.704000000012</v>
      </c>
      <c r="G2091">
        <f t="shared" si="32"/>
        <v>49189.097344000009</v>
      </c>
    </row>
    <row r="2092" spans="1:7" x14ac:dyDescent="0.25">
      <c r="A2092" t="s">
        <v>3400</v>
      </c>
      <c r="B2092" t="s">
        <v>3401</v>
      </c>
      <c r="C2092" s="32" t="s">
        <v>3999</v>
      </c>
      <c r="D2092" s="32" t="s">
        <v>79</v>
      </c>
      <c r="E2092" s="52">
        <v>41334</v>
      </c>
      <c r="F2092" s="55">
        <v>22398.904000000002</v>
      </c>
      <c r="G2092">
        <f t="shared" si="32"/>
        <v>12005.812544000002</v>
      </c>
    </row>
    <row r="2093" spans="1:7" x14ac:dyDescent="0.25">
      <c r="A2093" t="s">
        <v>3600</v>
      </c>
      <c r="B2093" t="s">
        <v>3601</v>
      </c>
      <c r="C2093" s="32" t="s">
        <v>4414</v>
      </c>
      <c r="D2093" s="32" t="s">
        <v>2</v>
      </c>
      <c r="E2093" s="52">
        <v>41334</v>
      </c>
      <c r="F2093" s="55">
        <v>155440</v>
      </c>
      <c r="G2093">
        <f t="shared" si="32"/>
        <v>83315.840000000011</v>
      </c>
    </row>
    <row r="2094" spans="1:7" x14ac:dyDescent="0.25">
      <c r="A2094" t="s">
        <v>3629</v>
      </c>
      <c r="B2094" t="s">
        <v>3630</v>
      </c>
      <c r="C2094" s="32" t="s">
        <v>3833</v>
      </c>
      <c r="D2094" s="32" t="s">
        <v>4</v>
      </c>
      <c r="E2094" s="52">
        <v>41339</v>
      </c>
      <c r="F2094" s="55">
        <v>10720</v>
      </c>
      <c r="G2094">
        <f t="shared" si="32"/>
        <v>5745.92</v>
      </c>
    </row>
    <row r="2095" spans="1:7" x14ac:dyDescent="0.25">
      <c r="A2095" t="s">
        <v>3699</v>
      </c>
      <c r="B2095" t="s">
        <v>3288</v>
      </c>
      <c r="C2095" s="32" t="s">
        <v>4415</v>
      </c>
      <c r="D2095" s="32" t="s">
        <v>79</v>
      </c>
      <c r="E2095" s="52">
        <v>41341</v>
      </c>
      <c r="F2095" s="55">
        <v>18215.960000000003</v>
      </c>
      <c r="G2095">
        <f t="shared" si="32"/>
        <v>9763.7545600000012</v>
      </c>
    </row>
    <row r="2096" spans="1:7" x14ac:dyDescent="0.25">
      <c r="A2096" t="s">
        <v>3520</v>
      </c>
      <c r="B2096" t="s">
        <v>3521</v>
      </c>
      <c r="C2096" s="32" t="s">
        <v>3814</v>
      </c>
      <c r="D2096" s="32" t="s">
        <v>4</v>
      </c>
      <c r="E2096" s="52">
        <v>41341</v>
      </c>
      <c r="F2096" s="55">
        <v>27282.400000000001</v>
      </c>
      <c r="G2096">
        <f t="shared" si="32"/>
        <v>14623.366400000001</v>
      </c>
    </row>
    <row r="2097" spans="1:7" x14ac:dyDescent="0.25">
      <c r="A2097" t="s">
        <v>3675</v>
      </c>
      <c r="B2097" t="s">
        <v>3513</v>
      </c>
      <c r="C2097" s="32" t="s">
        <v>3999</v>
      </c>
      <c r="D2097" s="32" t="s">
        <v>79</v>
      </c>
      <c r="E2097" s="52">
        <v>41341</v>
      </c>
      <c r="F2097" s="55">
        <v>38498.736000000004</v>
      </c>
      <c r="G2097">
        <f t="shared" si="32"/>
        <v>20635.322496000004</v>
      </c>
    </row>
    <row r="2098" spans="1:7" x14ac:dyDescent="0.25">
      <c r="A2098" t="s">
        <v>3714</v>
      </c>
      <c r="B2098" t="s">
        <v>3715</v>
      </c>
      <c r="C2098" s="32" t="s">
        <v>4378</v>
      </c>
      <c r="D2098" s="32" t="s">
        <v>79</v>
      </c>
      <c r="E2098" s="52">
        <v>41341</v>
      </c>
      <c r="F2098" s="55">
        <v>50019.520000000004</v>
      </c>
      <c r="G2098">
        <f t="shared" si="32"/>
        <v>26810.462720000003</v>
      </c>
    </row>
    <row r="2099" spans="1:7" x14ac:dyDescent="0.25">
      <c r="A2099" t="s">
        <v>3625</v>
      </c>
      <c r="B2099" t="s">
        <v>3626</v>
      </c>
      <c r="C2099" s="32" t="s">
        <v>4204</v>
      </c>
      <c r="D2099" s="32" t="s">
        <v>79</v>
      </c>
      <c r="E2099" s="52">
        <v>41341</v>
      </c>
      <c r="F2099" s="55">
        <v>16884</v>
      </c>
      <c r="G2099">
        <f t="shared" si="32"/>
        <v>9049.8240000000005</v>
      </c>
    </row>
    <row r="2100" spans="1:7" x14ac:dyDescent="0.25">
      <c r="A2100" t="s">
        <v>3602</v>
      </c>
      <c r="B2100" t="s">
        <v>3603</v>
      </c>
      <c r="C2100" s="32" t="s">
        <v>4288</v>
      </c>
      <c r="D2100" s="32" t="s">
        <v>79</v>
      </c>
      <c r="E2100" s="52">
        <v>41344</v>
      </c>
      <c r="F2100" s="55">
        <v>31088.000000000004</v>
      </c>
      <c r="G2100">
        <f t="shared" si="32"/>
        <v>16663.168000000001</v>
      </c>
    </row>
    <row r="2101" spans="1:7" x14ac:dyDescent="0.25">
      <c r="A2101" t="s">
        <v>3459</v>
      </c>
      <c r="B2101" t="s">
        <v>3460</v>
      </c>
      <c r="C2101" s="32" t="s">
        <v>4416</v>
      </c>
      <c r="D2101" s="32" t="s">
        <v>15</v>
      </c>
      <c r="E2101" s="52">
        <v>41346</v>
      </c>
      <c r="F2101" s="55">
        <v>22376.928</v>
      </c>
      <c r="G2101">
        <f t="shared" si="32"/>
        <v>11994.033408000001</v>
      </c>
    </row>
    <row r="2102" spans="1:7" x14ac:dyDescent="0.25">
      <c r="A2102" t="s">
        <v>3459</v>
      </c>
      <c r="B2102" t="s">
        <v>3460</v>
      </c>
      <c r="C2102" s="32" t="s">
        <v>3988</v>
      </c>
      <c r="D2102" s="32" t="s">
        <v>67</v>
      </c>
      <c r="E2102" s="52">
        <v>41346</v>
      </c>
      <c r="F2102" s="55">
        <v>28944</v>
      </c>
      <c r="G2102">
        <f t="shared" si="32"/>
        <v>15513.984</v>
      </c>
    </row>
    <row r="2103" spans="1:7" x14ac:dyDescent="0.25">
      <c r="A2103" t="s">
        <v>3556</v>
      </c>
      <c r="B2103" t="s">
        <v>3503</v>
      </c>
      <c r="C2103" s="32" t="s">
        <v>4326</v>
      </c>
      <c r="D2103" s="32" t="s">
        <v>2</v>
      </c>
      <c r="E2103" s="52">
        <v>41348</v>
      </c>
      <c r="F2103" s="55">
        <v>49930.436800000003</v>
      </c>
      <c r="G2103">
        <f t="shared" si="32"/>
        <v>26762.714124800004</v>
      </c>
    </row>
    <row r="2104" spans="1:7" x14ac:dyDescent="0.25">
      <c r="A2104" t="s">
        <v>3520</v>
      </c>
      <c r="B2104" t="s">
        <v>3521</v>
      </c>
      <c r="C2104" s="32" t="s">
        <v>3876</v>
      </c>
      <c r="D2104" s="32" t="s">
        <v>2</v>
      </c>
      <c r="E2104" s="52">
        <v>41348</v>
      </c>
      <c r="F2104" s="55">
        <v>23584</v>
      </c>
      <c r="G2104">
        <f t="shared" si="32"/>
        <v>12641.024000000001</v>
      </c>
    </row>
    <row r="2105" spans="1:7" x14ac:dyDescent="0.25">
      <c r="A2105" t="s">
        <v>3538</v>
      </c>
      <c r="B2105" t="s">
        <v>3539</v>
      </c>
      <c r="C2105" s="32" t="s">
        <v>4326</v>
      </c>
      <c r="D2105" s="32" t="s">
        <v>2</v>
      </c>
      <c r="E2105" s="52">
        <v>41348</v>
      </c>
      <c r="F2105" s="55">
        <v>48651.648000000001</v>
      </c>
      <c r="G2105">
        <f t="shared" si="32"/>
        <v>26077.283328000001</v>
      </c>
    </row>
    <row r="2106" spans="1:7" x14ac:dyDescent="0.25">
      <c r="A2106" t="s">
        <v>3486</v>
      </c>
      <c r="B2106" t="s">
        <v>3487</v>
      </c>
      <c r="C2106" s="32" t="s">
        <v>3861</v>
      </c>
      <c r="D2106" s="32" t="s">
        <v>4</v>
      </c>
      <c r="E2106" s="52">
        <v>41352</v>
      </c>
      <c r="F2106" s="55">
        <v>18215.365040000001</v>
      </c>
      <c r="G2106">
        <f t="shared" si="32"/>
        <v>9763.4356614400003</v>
      </c>
    </row>
    <row r="2107" spans="1:7" x14ac:dyDescent="0.25">
      <c r="A2107" t="s">
        <v>3598</v>
      </c>
      <c r="B2107" t="s">
        <v>3599</v>
      </c>
      <c r="C2107" s="32" t="s">
        <v>3805</v>
      </c>
      <c r="D2107" s="32" t="s">
        <v>10</v>
      </c>
      <c r="E2107" s="52">
        <v>41353</v>
      </c>
      <c r="F2107" s="55">
        <v>57888</v>
      </c>
      <c r="G2107">
        <f t="shared" si="32"/>
        <v>31027.968000000001</v>
      </c>
    </row>
    <row r="2108" spans="1:7" x14ac:dyDescent="0.25">
      <c r="A2108" t="s">
        <v>3710</v>
      </c>
      <c r="B2108" t="s">
        <v>3711</v>
      </c>
      <c r="C2108" s="32" t="s">
        <v>4417</v>
      </c>
      <c r="D2108" s="32" t="s">
        <v>2</v>
      </c>
      <c r="E2108" s="52">
        <v>41353</v>
      </c>
      <c r="F2108" s="55">
        <v>182240</v>
      </c>
      <c r="G2108">
        <f t="shared" si="32"/>
        <v>97680.639999999999</v>
      </c>
    </row>
    <row r="2109" spans="1:7" x14ac:dyDescent="0.25">
      <c r="A2109" t="s">
        <v>3710</v>
      </c>
      <c r="B2109" t="s">
        <v>3711</v>
      </c>
      <c r="C2109" s="32" t="s">
        <v>4417</v>
      </c>
      <c r="D2109" s="32" t="s">
        <v>2</v>
      </c>
      <c r="E2109" s="52">
        <v>41353</v>
      </c>
      <c r="F2109" s="55">
        <v>182240</v>
      </c>
      <c r="G2109">
        <f t="shared" si="32"/>
        <v>97680.639999999999</v>
      </c>
    </row>
    <row r="2110" spans="1:7" x14ac:dyDescent="0.25">
      <c r="A2110" t="s">
        <v>3629</v>
      </c>
      <c r="B2110" t="s">
        <v>3630</v>
      </c>
      <c r="C2110" s="32" t="s">
        <v>4085</v>
      </c>
      <c r="D2110" s="32" t="s">
        <v>4</v>
      </c>
      <c r="E2110" s="52">
        <v>41353</v>
      </c>
      <c r="F2110" s="55">
        <v>10720</v>
      </c>
      <c r="G2110">
        <f t="shared" si="32"/>
        <v>5745.92</v>
      </c>
    </row>
    <row r="2111" spans="1:7" x14ac:dyDescent="0.25">
      <c r="A2111" t="s">
        <v>3544</v>
      </c>
      <c r="B2111" t="s">
        <v>3545</v>
      </c>
      <c r="C2111" s="32" t="s">
        <v>4147</v>
      </c>
      <c r="D2111" s="32" t="s">
        <v>29</v>
      </c>
      <c r="E2111" s="52">
        <v>41353</v>
      </c>
      <c r="F2111" s="55">
        <v>28922.560000000001</v>
      </c>
      <c r="G2111">
        <f t="shared" si="32"/>
        <v>15502.492160000002</v>
      </c>
    </row>
    <row r="2112" spans="1:7" x14ac:dyDescent="0.25">
      <c r="A2112" t="s">
        <v>3504</v>
      </c>
      <c r="B2112" t="s">
        <v>3505</v>
      </c>
      <c r="C2112" s="32" t="s">
        <v>3936</v>
      </c>
      <c r="D2112" s="32" t="s">
        <v>2</v>
      </c>
      <c r="E2112" s="52">
        <v>41354</v>
      </c>
      <c r="F2112" s="55">
        <v>25084.800000000003</v>
      </c>
      <c r="G2112">
        <f t="shared" si="32"/>
        <v>13445.452800000003</v>
      </c>
    </row>
    <row r="2113" spans="1:7" x14ac:dyDescent="0.25">
      <c r="A2113" t="s">
        <v>3520</v>
      </c>
      <c r="B2113" t="s">
        <v>3521</v>
      </c>
      <c r="C2113" s="32" t="s">
        <v>3861</v>
      </c>
      <c r="D2113" s="32" t="s">
        <v>4</v>
      </c>
      <c r="E2113" s="52">
        <v>41355</v>
      </c>
      <c r="F2113" s="55">
        <v>24287.178400000001</v>
      </c>
      <c r="G2113">
        <f t="shared" si="32"/>
        <v>13017.9276224</v>
      </c>
    </row>
    <row r="2114" spans="1:7" x14ac:dyDescent="0.25">
      <c r="A2114" t="s">
        <v>3504</v>
      </c>
      <c r="B2114" t="s">
        <v>3505</v>
      </c>
      <c r="C2114" s="32" t="s">
        <v>3814</v>
      </c>
      <c r="D2114" s="32" t="s">
        <v>4</v>
      </c>
      <c r="E2114" s="52">
        <v>41365</v>
      </c>
      <c r="F2114" s="55">
        <v>28283.648000000001</v>
      </c>
      <c r="G2114">
        <f t="shared" si="32"/>
        <v>15160.035328000002</v>
      </c>
    </row>
    <row r="2115" spans="1:7" x14ac:dyDescent="0.25">
      <c r="A2115" t="s">
        <v>3520</v>
      </c>
      <c r="B2115" t="s">
        <v>3521</v>
      </c>
      <c r="C2115" s="32" t="s">
        <v>3861</v>
      </c>
      <c r="D2115" s="32" t="s">
        <v>4</v>
      </c>
      <c r="E2115" s="52">
        <v>41367</v>
      </c>
      <c r="F2115" s="55">
        <v>26800</v>
      </c>
      <c r="G2115">
        <f t="shared" ref="G2115:G2178" si="33">F2115*0.536</f>
        <v>14364.800000000001</v>
      </c>
    </row>
    <row r="2116" spans="1:7" x14ac:dyDescent="0.25">
      <c r="A2116" t="s">
        <v>3520</v>
      </c>
      <c r="B2116" t="s">
        <v>3521</v>
      </c>
      <c r="C2116" s="32" t="s">
        <v>3861</v>
      </c>
      <c r="D2116" s="32" t="s">
        <v>4</v>
      </c>
      <c r="E2116" s="52">
        <v>41369</v>
      </c>
      <c r="F2116" s="55">
        <v>26800</v>
      </c>
      <c r="G2116">
        <f t="shared" si="33"/>
        <v>14364.800000000001</v>
      </c>
    </row>
    <row r="2117" spans="1:7" x14ac:dyDescent="0.25">
      <c r="A2117" t="s">
        <v>3538</v>
      </c>
      <c r="B2117" t="s">
        <v>3539</v>
      </c>
      <c r="C2117" s="32" t="s">
        <v>4410</v>
      </c>
      <c r="D2117" s="32" t="s">
        <v>29</v>
      </c>
      <c r="E2117" s="52">
        <v>41372</v>
      </c>
      <c r="F2117" s="55">
        <v>57907.521120000005</v>
      </c>
      <c r="G2117">
        <f t="shared" si="33"/>
        <v>31038.431320320004</v>
      </c>
    </row>
    <row r="2118" spans="1:7" x14ac:dyDescent="0.25">
      <c r="A2118" t="s">
        <v>3716</v>
      </c>
      <c r="B2118" t="s">
        <v>3717</v>
      </c>
      <c r="C2118" s="32" t="s">
        <v>4111</v>
      </c>
      <c r="D2118" s="32" t="s">
        <v>2</v>
      </c>
      <c r="E2118" s="52">
        <v>41372</v>
      </c>
      <c r="F2118" s="55">
        <v>26073.72</v>
      </c>
      <c r="G2118">
        <f t="shared" si="33"/>
        <v>13975.513920000001</v>
      </c>
    </row>
    <row r="2119" spans="1:7" x14ac:dyDescent="0.25">
      <c r="A2119" t="s">
        <v>3716</v>
      </c>
      <c r="B2119" t="s">
        <v>3717</v>
      </c>
      <c r="C2119" s="32" t="s">
        <v>4111</v>
      </c>
      <c r="D2119" s="32" t="s">
        <v>2</v>
      </c>
      <c r="E2119" s="52">
        <v>41372</v>
      </c>
      <c r="F2119" s="55">
        <v>26073.72</v>
      </c>
      <c r="G2119">
        <f t="shared" si="33"/>
        <v>13975.513920000001</v>
      </c>
    </row>
    <row r="2120" spans="1:7" x14ac:dyDescent="0.25">
      <c r="A2120" t="s">
        <v>3716</v>
      </c>
      <c r="B2120" t="s">
        <v>3717</v>
      </c>
      <c r="C2120" s="32" t="s">
        <v>4111</v>
      </c>
      <c r="D2120" s="32" t="s">
        <v>2</v>
      </c>
      <c r="E2120" s="52">
        <v>41372</v>
      </c>
      <c r="F2120" s="55">
        <v>26073.72</v>
      </c>
      <c r="G2120">
        <f t="shared" si="33"/>
        <v>13975.513920000001</v>
      </c>
    </row>
    <row r="2121" spans="1:7" x14ac:dyDescent="0.25">
      <c r="A2121" t="s">
        <v>3716</v>
      </c>
      <c r="B2121" t="s">
        <v>3717</v>
      </c>
      <c r="C2121" s="32" t="s">
        <v>4111</v>
      </c>
      <c r="D2121" s="32" t="s">
        <v>2</v>
      </c>
      <c r="E2121" s="52">
        <v>41372</v>
      </c>
      <c r="F2121" s="55">
        <v>26073.72</v>
      </c>
      <c r="G2121">
        <f t="shared" si="33"/>
        <v>13975.513920000001</v>
      </c>
    </row>
    <row r="2122" spans="1:7" x14ac:dyDescent="0.25">
      <c r="A2122" t="s">
        <v>3675</v>
      </c>
      <c r="B2122" t="s">
        <v>3513</v>
      </c>
      <c r="C2122" s="32" t="s">
        <v>4418</v>
      </c>
      <c r="D2122" s="32" t="s">
        <v>29</v>
      </c>
      <c r="E2122" s="52">
        <v>41373</v>
      </c>
      <c r="F2122" s="55">
        <v>45024</v>
      </c>
      <c r="G2122">
        <f t="shared" si="33"/>
        <v>24132.864000000001</v>
      </c>
    </row>
    <row r="2123" spans="1:7" x14ac:dyDescent="0.25">
      <c r="A2123" t="s">
        <v>3486</v>
      </c>
      <c r="B2123" t="s">
        <v>3487</v>
      </c>
      <c r="C2123" s="32" t="s">
        <v>3791</v>
      </c>
      <c r="D2123" s="32" t="s">
        <v>2</v>
      </c>
      <c r="E2123" s="52">
        <v>41374</v>
      </c>
      <c r="F2123" s="55">
        <v>17115.552</v>
      </c>
      <c r="G2123">
        <f t="shared" si="33"/>
        <v>9173.935872</v>
      </c>
    </row>
    <row r="2124" spans="1:7" x14ac:dyDescent="0.25">
      <c r="A2124" t="s">
        <v>3675</v>
      </c>
      <c r="B2124" t="s">
        <v>3513</v>
      </c>
      <c r="C2124" s="32" t="s">
        <v>3791</v>
      </c>
      <c r="D2124" s="32" t="s">
        <v>2</v>
      </c>
      <c r="E2124" s="52">
        <v>41374</v>
      </c>
      <c r="F2124" s="55">
        <v>33125.336000000003</v>
      </c>
      <c r="G2124">
        <f t="shared" si="33"/>
        <v>17755.180096000004</v>
      </c>
    </row>
    <row r="2125" spans="1:7" x14ac:dyDescent="0.25">
      <c r="A2125" t="s">
        <v>3538</v>
      </c>
      <c r="B2125" t="s">
        <v>3539</v>
      </c>
      <c r="C2125" s="32" t="s">
        <v>4419</v>
      </c>
      <c r="D2125" s="32" t="s">
        <v>79</v>
      </c>
      <c r="E2125" s="52">
        <v>41374</v>
      </c>
      <c r="F2125" s="55">
        <v>64320.000000000007</v>
      </c>
      <c r="G2125">
        <f t="shared" si="33"/>
        <v>34475.520000000004</v>
      </c>
    </row>
    <row r="2126" spans="1:7" x14ac:dyDescent="0.25">
      <c r="A2126" t="s">
        <v>3718</v>
      </c>
      <c r="B2126" t="s">
        <v>3719</v>
      </c>
      <c r="C2126" s="32" t="s">
        <v>4031</v>
      </c>
      <c r="D2126" s="32" t="s">
        <v>10</v>
      </c>
      <c r="E2126" s="52">
        <v>41376</v>
      </c>
      <c r="F2126" s="55">
        <v>32374.400000000001</v>
      </c>
      <c r="G2126">
        <f t="shared" si="33"/>
        <v>17352.678400000001</v>
      </c>
    </row>
    <row r="2127" spans="1:7" x14ac:dyDescent="0.25">
      <c r="A2127" t="s">
        <v>3720</v>
      </c>
      <c r="B2127" t="s">
        <v>3721</v>
      </c>
      <c r="C2127" s="32" t="s">
        <v>3819</v>
      </c>
      <c r="D2127" s="32" t="s">
        <v>2</v>
      </c>
      <c r="E2127" s="52">
        <v>41379</v>
      </c>
      <c r="F2127" s="55">
        <v>29480</v>
      </c>
      <c r="G2127">
        <f t="shared" si="33"/>
        <v>15801.28</v>
      </c>
    </row>
    <row r="2128" spans="1:7" x14ac:dyDescent="0.25">
      <c r="A2128" t="s">
        <v>3593</v>
      </c>
      <c r="B2128" t="s">
        <v>3594</v>
      </c>
      <c r="C2128" s="32" t="s">
        <v>4111</v>
      </c>
      <c r="D2128" s="32" t="s">
        <v>2</v>
      </c>
      <c r="E2128" s="52">
        <v>41379</v>
      </c>
      <c r="F2128" s="55">
        <v>19425.358239999998</v>
      </c>
      <c r="G2128">
        <f t="shared" si="33"/>
        <v>10411.992016639999</v>
      </c>
    </row>
    <row r="2129" spans="1:7" x14ac:dyDescent="0.25">
      <c r="A2129" t="s">
        <v>3593</v>
      </c>
      <c r="B2129" t="s">
        <v>3594</v>
      </c>
      <c r="C2129" s="32" t="s">
        <v>4111</v>
      </c>
      <c r="D2129" s="32" t="s">
        <v>2</v>
      </c>
      <c r="E2129" s="52">
        <v>41379</v>
      </c>
      <c r="F2129" s="55">
        <v>19425.358239999998</v>
      </c>
      <c r="G2129">
        <f t="shared" si="33"/>
        <v>10411.992016639999</v>
      </c>
    </row>
    <row r="2130" spans="1:7" x14ac:dyDescent="0.25">
      <c r="A2130" t="s">
        <v>3593</v>
      </c>
      <c r="B2130" t="s">
        <v>3594</v>
      </c>
      <c r="C2130" s="32" t="s">
        <v>4111</v>
      </c>
      <c r="D2130" s="32" t="s">
        <v>2</v>
      </c>
      <c r="E2130" s="52">
        <v>41379</v>
      </c>
      <c r="F2130" s="55">
        <v>19425.358239999998</v>
      </c>
      <c r="G2130">
        <f t="shared" si="33"/>
        <v>10411.992016639999</v>
      </c>
    </row>
    <row r="2131" spans="1:7" x14ac:dyDescent="0.25">
      <c r="A2131" t="s">
        <v>3593</v>
      </c>
      <c r="B2131" t="s">
        <v>3594</v>
      </c>
      <c r="C2131" s="32" t="s">
        <v>4111</v>
      </c>
      <c r="D2131" s="32" t="s">
        <v>2</v>
      </c>
      <c r="E2131" s="52">
        <v>41379</v>
      </c>
      <c r="F2131" s="55">
        <v>19425.358239999998</v>
      </c>
      <c r="G2131">
        <f t="shared" si="33"/>
        <v>10411.992016639999</v>
      </c>
    </row>
    <row r="2132" spans="1:7" x14ac:dyDescent="0.25">
      <c r="A2132" t="s">
        <v>3593</v>
      </c>
      <c r="B2132" t="s">
        <v>3594</v>
      </c>
      <c r="C2132" s="32" t="s">
        <v>4111</v>
      </c>
      <c r="D2132" s="32" t="s">
        <v>2</v>
      </c>
      <c r="E2132" s="52">
        <v>41379</v>
      </c>
      <c r="F2132" s="55">
        <v>19425.358239999998</v>
      </c>
      <c r="G2132">
        <f t="shared" si="33"/>
        <v>10411.992016639999</v>
      </c>
    </row>
    <row r="2133" spans="1:7" x14ac:dyDescent="0.25">
      <c r="A2133" t="s">
        <v>3593</v>
      </c>
      <c r="B2133" t="s">
        <v>3594</v>
      </c>
      <c r="C2133" s="32" t="s">
        <v>4111</v>
      </c>
      <c r="D2133" s="32" t="s">
        <v>2</v>
      </c>
      <c r="E2133" s="52">
        <v>41379</v>
      </c>
      <c r="F2133" s="55">
        <v>19425.358239999998</v>
      </c>
      <c r="G2133">
        <f t="shared" si="33"/>
        <v>10411.992016639999</v>
      </c>
    </row>
    <row r="2134" spans="1:7" x14ac:dyDescent="0.25">
      <c r="A2134" t="s">
        <v>3556</v>
      </c>
      <c r="B2134" t="s">
        <v>3503</v>
      </c>
      <c r="C2134" s="32" t="s">
        <v>4339</v>
      </c>
      <c r="D2134" s="32" t="s">
        <v>750</v>
      </c>
      <c r="E2134" s="52">
        <v>41380</v>
      </c>
      <c r="F2134" s="55">
        <v>53064</v>
      </c>
      <c r="G2134">
        <f t="shared" si="33"/>
        <v>28442.304</v>
      </c>
    </row>
    <row r="2135" spans="1:7" x14ac:dyDescent="0.25">
      <c r="A2135" t="s">
        <v>3556</v>
      </c>
      <c r="B2135" t="s">
        <v>3503</v>
      </c>
      <c r="C2135" s="32" t="s">
        <v>3791</v>
      </c>
      <c r="D2135" s="32" t="s">
        <v>2</v>
      </c>
      <c r="E2135" s="52">
        <v>41381</v>
      </c>
      <c r="F2135" s="55">
        <v>47434.392</v>
      </c>
      <c r="G2135">
        <f t="shared" si="33"/>
        <v>25424.834112</v>
      </c>
    </row>
    <row r="2136" spans="1:7" x14ac:dyDescent="0.25">
      <c r="A2136" t="s">
        <v>3561</v>
      </c>
      <c r="B2136" t="s">
        <v>3562</v>
      </c>
      <c r="C2136" s="32" t="s">
        <v>3955</v>
      </c>
      <c r="D2136" s="32" t="s">
        <v>2</v>
      </c>
      <c r="E2136" s="52">
        <v>41381</v>
      </c>
      <c r="F2136" s="55">
        <v>49081.520000000004</v>
      </c>
      <c r="G2136">
        <f t="shared" si="33"/>
        <v>26307.694720000003</v>
      </c>
    </row>
    <row r="2137" spans="1:7" x14ac:dyDescent="0.25">
      <c r="A2137" t="s">
        <v>3722</v>
      </c>
      <c r="B2137" t="s">
        <v>3723</v>
      </c>
      <c r="C2137" s="32" t="s">
        <v>3988</v>
      </c>
      <c r="D2137" s="32" t="s">
        <v>67</v>
      </c>
      <c r="E2137" s="52">
        <v>41381</v>
      </c>
      <c r="F2137" s="55">
        <v>174200</v>
      </c>
      <c r="G2137">
        <f t="shared" si="33"/>
        <v>93371.200000000012</v>
      </c>
    </row>
    <row r="2138" spans="1:7" x14ac:dyDescent="0.25">
      <c r="A2138" t="s">
        <v>3556</v>
      </c>
      <c r="B2138" t="s">
        <v>3503</v>
      </c>
      <c r="C2138" s="32" t="s">
        <v>3813</v>
      </c>
      <c r="D2138" s="32" t="s">
        <v>10</v>
      </c>
      <c r="E2138" s="52">
        <v>41382</v>
      </c>
      <c r="F2138" s="55">
        <v>53224.800000000003</v>
      </c>
      <c r="G2138">
        <f t="shared" si="33"/>
        <v>28528.492800000004</v>
      </c>
    </row>
    <row r="2139" spans="1:7" x14ac:dyDescent="0.25">
      <c r="A2139" t="s">
        <v>3526</v>
      </c>
      <c r="B2139" t="s">
        <v>3527</v>
      </c>
      <c r="C2139" s="32" t="s">
        <v>4420</v>
      </c>
      <c r="D2139" s="32" t="s">
        <v>2</v>
      </c>
      <c r="E2139" s="52">
        <v>41382</v>
      </c>
      <c r="F2139" s="55">
        <v>251920.00000000003</v>
      </c>
      <c r="G2139">
        <f t="shared" si="33"/>
        <v>135029.12000000002</v>
      </c>
    </row>
    <row r="2140" spans="1:7" x14ac:dyDescent="0.25">
      <c r="A2140" t="s">
        <v>3449</v>
      </c>
      <c r="B2140" t="s">
        <v>3450</v>
      </c>
      <c r="C2140" s="32" t="s">
        <v>4420</v>
      </c>
      <c r="D2140" s="32" t="s">
        <v>2</v>
      </c>
      <c r="E2140" s="52">
        <v>41382</v>
      </c>
      <c r="F2140" s="55">
        <v>310880</v>
      </c>
      <c r="G2140">
        <f t="shared" si="33"/>
        <v>166631.68000000002</v>
      </c>
    </row>
    <row r="2141" spans="1:7" x14ac:dyDescent="0.25">
      <c r="A2141" t="s">
        <v>3520</v>
      </c>
      <c r="B2141" t="s">
        <v>3521</v>
      </c>
      <c r="C2141" s="32" t="s">
        <v>4086</v>
      </c>
      <c r="D2141" s="32" t="s">
        <v>10</v>
      </c>
      <c r="E2141" s="52">
        <v>41386</v>
      </c>
      <c r="F2141" s="55">
        <v>33500</v>
      </c>
      <c r="G2141">
        <f t="shared" si="33"/>
        <v>17956</v>
      </c>
    </row>
    <row r="2142" spans="1:7" x14ac:dyDescent="0.25">
      <c r="A2142" t="s">
        <v>3640</v>
      </c>
      <c r="B2142" t="s">
        <v>3641</v>
      </c>
      <c r="C2142" s="32" t="s">
        <v>4421</v>
      </c>
      <c r="D2142" s="32" t="s">
        <v>2</v>
      </c>
      <c r="E2142" s="52">
        <v>41387</v>
      </c>
      <c r="F2142" s="55">
        <v>26800</v>
      </c>
      <c r="G2142">
        <f t="shared" si="33"/>
        <v>14364.800000000001</v>
      </c>
    </row>
    <row r="2143" spans="1:7" x14ac:dyDescent="0.25">
      <c r="A2143" t="s">
        <v>3720</v>
      </c>
      <c r="B2143" t="s">
        <v>3721</v>
      </c>
      <c r="C2143" s="32" t="s">
        <v>4317</v>
      </c>
      <c r="D2143" s="32" t="s">
        <v>2</v>
      </c>
      <c r="E2143" s="52">
        <v>41387</v>
      </c>
      <c r="F2143" s="55">
        <v>44229.390720000003</v>
      </c>
      <c r="G2143">
        <f t="shared" si="33"/>
        <v>23706.953425920005</v>
      </c>
    </row>
    <row r="2144" spans="1:7" x14ac:dyDescent="0.25">
      <c r="A2144" t="s">
        <v>3504</v>
      </c>
      <c r="B2144" t="s">
        <v>3505</v>
      </c>
      <c r="C2144" s="32" t="s">
        <v>4033</v>
      </c>
      <c r="D2144" s="32" t="s">
        <v>2</v>
      </c>
      <c r="E2144" s="52">
        <v>41389</v>
      </c>
      <c r="F2144" s="55">
        <v>24991.536</v>
      </c>
      <c r="G2144">
        <f t="shared" si="33"/>
        <v>13395.463296000002</v>
      </c>
    </row>
    <row r="2145" spans="1:7" x14ac:dyDescent="0.25">
      <c r="A2145" t="s">
        <v>3556</v>
      </c>
      <c r="B2145" t="s">
        <v>3503</v>
      </c>
      <c r="C2145" s="32" t="s">
        <v>4422</v>
      </c>
      <c r="D2145" s="32" t="s">
        <v>10</v>
      </c>
      <c r="E2145" s="52">
        <v>41394</v>
      </c>
      <c r="F2145" s="55">
        <v>53868</v>
      </c>
      <c r="G2145">
        <f t="shared" si="33"/>
        <v>28873.248000000003</v>
      </c>
    </row>
    <row r="2146" spans="1:7" x14ac:dyDescent="0.25">
      <c r="A2146" t="s">
        <v>3556</v>
      </c>
      <c r="B2146" t="s">
        <v>3503</v>
      </c>
      <c r="C2146" s="32" t="s">
        <v>3814</v>
      </c>
      <c r="D2146" s="32" t="s">
        <v>4</v>
      </c>
      <c r="E2146" s="52">
        <v>41396</v>
      </c>
      <c r="F2146" s="55">
        <v>59786.093920000007</v>
      </c>
      <c r="G2146">
        <f t="shared" si="33"/>
        <v>32045.346341120006</v>
      </c>
    </row>
    <row r="2147" spans="1:7" x14ac:dyDescent="0.25">
      <c r="A2147" t="s">
        <v>3508</v>
      </c>
      <c r="B2147" t="s">
        <v>3509</v>
      </c>
      <c r="C2147" s="32" t="s">
        <v>3954</v>
      </c>
      <c r="D2147" s="32" t="s">
        <v>15</v>
      </c>
      <c r="E2147" s="52">
        <v>41396</v>
      </c>
      <c r="F2147" s="55">
        <v>72360</v>
      </c>
      <c r="G2147">
        <f t="shared" si="33"/>
        <v>38784.959999999999</v>
      </c>
    </row>
    <row r="2148" spans="1:7" x14ac:dyDescent="0.25">
      <c r="A2148" t="s">
        <v>3714</v>
      </c>
      <c r="B2148" t="s">
        <v>3715</v>
      </c>
      <c r="C2148" s="32" t="s">
        <v>4288</v>
      </c>
      <c r="D2148" s="32" t="s">
        <v>79</v>
      </c>
      <c r="E2148" s="52">
        <v>41397</v>
      </c>
      <c r="F2148" s="55">
        <v>49190.510240000003</v>
      </c>
      <c r="G2148">
        <f t="shared" si="33"/>
        <v>26366.113488640003</v>
      </c>
    </row>
    <row r="2149" spans="1:7" x14ac:dyDescent="0.25">
      <c r="A2149" t="s">
        <v>3712</v>
      </c>
      <c r="B2149" t="s">
        <v>3713</v>
      </c>
      <c r="C2149" s="32" t="s">
        <v>4397</v>
      </c>
      <c r="D2149" s="32" t="s">
        <v>79</v>
      </c>
      <c r="E2149" s="52">
        <v>41397</v>
      </c>
      <c r="F2149" s="55">
        <v>55939.854400000004</v>
      </c>
      <c r="G2149">
        <f t="shared" si="33"/>
        <v>29983.761958400002</v>
      </c>
    </row>
    <row r="2150" spans="1:7" x14ac:dyDescent="0.25">
      <c r="A2150" t="s">
        <v>3675</v>
      </c>
      <c r="B2150" t="s">
        <v>3513</v>
      </c>
      <c r="C2150" s="32" t="s">
        <v>3814</v>
      </c>
      <c r="D2150" s="32" t="s">
        <v>4</v>
      </c>
      <c r="E2150" s="52">
        <v>41401</v>
      </c>
      <c r="F2150" s="55">
        <v>40526.959999999999</v>
      </c>
      <c r="G2150">
        <f t="shared" si="33"/>
        <v>21722.450560000001</v>
      </c>
    </row>
    <row r="2151" spans="1:7" x14ac:dyDescent="0.25">
      <c r="A2151" t="s">
        <v>3697</v>
      </c>
      <c r="B2151" t="s">
        <v>3698</v>
      </c>
      <c r="C2151" s="32" t="s">
        <v>3972</v>
      </c>
      <c r="D2151" s="32" t="s">
        <v>2</v>
      </c>
      <c r="E2151" s="52">
        <v>41402</v>
      </c>
      <c r="F2151" s="55">
        <v>13285.832</v>
      </c>
      <c r="G2151">
        <f t="shared" si="33"/>
        <v>7121.2059520000003</v>
      </c>
    </row>
    <row r="2152" spans="1:7" x14ac:dyDescent="0.25">
      <c r="A2152" t="s">
        <v>3540</v>
      </c>
      <c r="B2152" t="s">
        <v>3541</v>
      </c>
      <c r="C2152" s="32" t="s">
        <v>4423</v>
      </c>
      <c r="D2152" s="32" t="s">
        <v>79</v>
      </c>
      <c r="E2152" s="52">
        <v>41402</v>
      </c>
      <c r="F2152" s="55">
        <v>47864.800000000003</v>
      </c>
      <c r="G2152">
        <f t="shared" si="33"/>
        <v>25655.532800000004</v>
      </c>
    </row>
    <row r="2153" spans="1:7" x14ac:dyDescent="0.25">
      <c r="A2153" t="s">
        <v>3605</v>
      </c>
      <c r="B2153" t="s">
        <v>3288</v>
      </c>
      <c r="C2153" s="32" t="s">
        <v>3858</v>
      </c>
      <c r="D2153" s="32" t="s">
        <v>2</v>
      </c>
      <c r="E2153" s="52">
        <v>41403</v>
      </c>
      <c r="F2153" s="55">
        <v>15544.000000000002</v>
      </c>
      <c r="G2153">
        <f t="shared" si="33"/>
        <v>8331.5840000000007</v>
      </c>
    </row>
    <row r="2154" spans="1:7" x14ac:dyDescent="0.25">
      <c r="A2154" t="s">
        <v>3654</v>
      </c>
      <c r="B2154" t="s">
        <v>3655</v>
      </c>
      <c r="C2154" s="32" t="s">
        <v>4205</v>
      </c>
      <c r="D2154" s="32" t="s">
        <v>2</v>
      </c>
      <c r="E2154" s="52">
        <v>41403</v>
      </c>
      <c r="F2154" s="55">
        <v>104520</v>
      </c>
      <c r="G2154">
        <f t="shared" si="33"/>
        <v>56022.720000000001</v>
      </c>
    </row>
    <row r="2155" spans="1:7" x14ac:dyDescent="0.25">
      <c r="A2155" t="s">
        <v>3699</v>
      </c>
      <c r="B2155" t="s">
        <v>3288</v>
      </c>
      <c r="C2155" s="32" t="s">
        <v>4190</v>
      </c>
      <c r="D2155" s="32" t="s">
        <v>67</v>
      </c>
      <c r="E2155" s="52">
        <v>41403</v>
      </c>
      <c r="F2155" s="55">
        <v>21172</v>
      </c>
      <c r="G2155">
        <f t="shared" si="33"/>
        <v>11348.192000000001</v>
      </c>
    </row>
    <row r="2156" spans="1:7" x14ac:dyDescent="0.25">
      <c r="A2156" t="s">
        <v>3278</v>
      </c>
      <c r="B2156" t="s">
        <v>3279</v>
      </c>
      <c r="C2156" s="32" t="s">
        <v>3808</v>
      </c>
      <c r="D2156" s="32" t="s">
        <v>29</v>
      </c>
      <c r="E2156" s="52">
        <v>41404</v>
      </c>
      <c r="F2156" s="55">
        <v>13936</v>
      </c>
      <c r="G2156">
        <f t="shared" si="33"/>
        <v>7469.6960000000008</v>
      </c>
    </row>
    <row r="2157" spans="1:7" x14ac:dyDescent="0.25">
      <c r="A2157" t="s">
        <v>3556</v>
      </c>
      <c r="B2157" t="s">
        <v>3503</v>
      </c>
      <c r="C2157" s="32" t="s">
        <v>4339</v>
      </c>
      <c r="D2157" s="32" t="s">
        <v>750</v>
      </c>
      <c r="E2157" s="52">
        <v>41404</v>
      </c>
      <c r="F2157" s="55">
        <v>56000.91552000001</v>
      </c>
      <c r="G2157">
        <f t="shared" si="33"/>
        <v>30016.490718720008</v>
      </c>
    </row>
    <row r="2158" spans="1:7" x14ac:dyDescent="0.25">
      <c r="A2158" t="s">
        <v>3500</v>
      </c>
      <c r="B2158" t="s">
        <v>3501</v>
      </c>
      <c r="C2158" s="32" t="s">
        <v>4101</v>
      </c>
      <c r="D2158" s="32" t="s">
        <v>10</v>
      </c>
      <c r="E2158" s="52">
        <v>41408</v>
      </c>
      <c r="F2158" s="55">
        <v>42344</v>
      </c>
      <c r="G2158">
        <f t="shared" si="33"/>
        <v>22696.384000000002</v>
      </c>
    </row>
    <row r="2159" spans="1:7" x14ac:dyDescent="0.25">
      <c r="A2159" t="s">
        <v>3528</v>
      </c>
      <c r="B2159" t="s">
        <v>3529</v>
      </c>
      <c r="C2159" s="32" t="s">
        <v>4101</v>
      </c>
      <c r="D2159" s="32" t="s">
        <v>10</v>
      </c>
      <c r="E2159" s="52">
        <v>41408</v>
      </c>
      <c r="F2159" s="55">
        <v>93907.200000000012</v>
      </c>
      <c r="G2159">
        <f t="shared" si="33"/>
        <v>50334.259200000008</v>
      </c>
    </row>
    <row r="2160" spans="1:7" x14ac:dyDescent="0.25">
      <c r="A2160" t="s">
        <v>3556</v>
      </c>
      <c r="B2160" t="s">
        <v>3503</v>
      </c>
      <c r="C2160" s="32" t="s">
        <v>3965</v>
      </c>
      <c r="D2160" s="32" t="s">
        <v>4</v>
      </c>
      <c r="E2160" s="52">
        <v>41408</v>
      </c>
      <c r="F2160" s="55">
        <v>73968</v>
      </c>
      <c r="G2160">
        <f t="shared" si="33"/>
        <v>39646.848000000005</v>
      </c>
    </row>
    <row r="2161" spans="1:7" x14ac:dyDescent="0.25">
      <c r="A2161" t="s">
        <v>3528</v>
      </c>
      <c r="B2161" t="s">
        <v>3529</v>
      </c>
      <c r="C2161" s="32" t="s">
        <v>3894</v>
      </c>
      <c r="D2161" s="32" t="s">
        <v>4</v>
      </c>
      <c r="E2161" s="52">
        <v>41408</v>
      </c>
      <c r="F2161" s="55">
        <v>93264</v>
      </c>
      <c r="G2161">
        <f t="shared" si="33"/>
        <v>49989.504000000001</v>
      </c>
    </row>
    <row r="2162" spans="1:7" x14ac:dyDescent="0.25">
      <c r="A2162" t="s">
        <v>3520</v>
      </c>
      <c r="B2162" t="s">
        <v>3521</v>
      </c>
      <c r="C2162" s="32" t="s">
        <v>3861</v>
      </c>
      <c r="D2162" s="32" t="s">
        <v>4</v>
      </c>
      <c r="E2162" s="52">
        <v>41409</v>
      </c>
      <c r="F2162" s="55">
        <v>26166.984</v>
      </c>
      <c r="G2162">
        <f t="shared" si="33"/>
        <v>14025.503424</v>
      </c>
    </row>
    <row r="2163" spans="1:7" x14ac:dyDescent="0.25">
      <c r="A2163" t="s">
        <v>3675</v>
      </c>
      <c r="B2163" t="s">
        <v>3513</v>
      </c>
      <c r="C2163" s="32" t="s">
        <v>4397</v>
      </c>
      <c r="D2163" s="32" t="s">
        <v>79</v>
      </c>
      <c r="E2163" s="52">
        <v>41409</v>
      </c>
      <c r="F2163" s="55">
        <v>43660.340960000001</v>
      </c>
      <c r="G2163">
        <f t="shared" si="33"/>
        <v>23401.942754560001</v>
      </c>
    </row>
    <row r="2164" spans="1:7" x14ac:dyDescent="0.25">
      <c r="A2164" t="s">
        <v>3675</v>
      </c>
      <c r="B2164" t="s">
        <v>3513</v>
      </c>
      <c r="C2164" s="32" t="s">
        <v>4397</v>
      </c>
      <c r="D2164" s="32" t="s">
        <v>79</v>
      </c>
      <c r="E2164" s="52">
        <v>41409</v>
      </c>
      <c r="F2164" s="55">
        <v>43660.340960000001</v>
      </c>
      <c r="G2164">
        <f t="shared" si="33"/>
        <v>23401.942754560001</v>
      </c>
    </row>
    <row r="2165" spans="1:7" x14ac:dyDescent="0.25">
      <c r="A2165" t="s">
        <v>3724</v>
      </c>
      <c r="B2165" t="s">
        <v>3725</v>
      </c>
      <c r="C2165" s="32" t="s">
        <v>4018</v>
      </c>
      <c r="D2165" s="32" t="s">
        <v>2</v>
      </c>
      <c r="E2165" s="52">
        <v>41409</v>
      </c>
      <c r="F2165" s="55">
        <v>25192</v>
      </c>
      <c r="G2165">
        <f t="shared" si="33"/>
        <v>13502.912</v>
      </c>
    </row>
    <row r="2166" spans="1:7" x14ac:dyDescent="0.25">
      <c r="A2166" t="s">
        <v>3556</v>
      </c>
      <c r="B2166" t="s">
        <v>3503</v>
      </c>
      <c r="C2166" s="32" t="s">
        <v>4424</v>
      </c>
      <c r="D2166" s="32" t="s">
        <v>10</v>
      </c>
      <c r="E2166" s="52">
        <v>41410</v>
      </c>
      <c r="F2166" s="55">
        <v>77291.200000000012</v>
      </c>
      <c r="G2166">
        <f t="shared" si="33"/>
        <v>41428.083200000008</v>
      </c>
    </row>
    <row r="2167" spans="1:7" x14ac:dyDescent="0.25">
      <c r="A2167" t="s">
        <v>3528</v>
      </c>
      <c r="B2167" t="s">
        <v>3529</v>
      </c>
      <c r="C2167" s="32" t="s">
        <v>4425</v>
      </c>
      <c r="D2167" s="32" t="s">
        <v>29</v>
      </c>
      <c r="E2167" s="52">
        <v>41411</v>
      </c>
      <c r="F2167" s="55">
        <v>107200</v>
      </c>
      <c r="G2167">
        <f t="shared" si="33"/>
        <v>57459.200000000004</v>
      </c>
    </row>
    <row r="2168" spans="1:7" x14ac:dyDescent="0.25">
      <c r="A2168" t="s">
        <v>3726</v>
      </c>
      <c r="B2168" t="s">
        <v>3727</v>
      </c>
      <c r="C2168" s="32" t="s">
        <v>3861</v>
      </c>
      <c r="D2168" s="32" t="s">
        <v>4</v>
      </c>
      <c r="E2168" s="52">
        <v>41414</v>
      </c>
      <c r="F2168" s="55">
        <v>43660.346319999997</v>
      </c>
      <c r="G2168">
        <f t="shared" si="33"/>
        <v>23401.945627519999</v>
      </c>
    </row>
    <row r="2169" spans="1:7" x14ac:dyDescent="0.25">
      <c r="A2169" t="s">
        <v>3716</v>
      </c>
      <c r="B2169" t="s">
        <v>3717</v>
      </c>
      <c r="C2169" s="32" t="s">
        <v>3861</v>
      </c>
      <c r="D2169" s="32" t="s">
        <v>4</v>
      </c>
      <c r="E2169" s="52">
        <v>41414</v>
      </c>
      <c r="F2169" s="55">
        <v>30634.785200000002</v>
      </c>
      <c r="G2169">
        <f t="shared" si="33"/>
        <v>16420.244867200003</v>
      </c>
    </row>
    <row r="2170" spans="1:7" x14ac:dyDescent="0.25">
      <c r="A2170" t="s">
        <v>3699</v>
      </c>
      <c r="B2170" t="s">
        <v>3288</v>
      </c>
      <c r="C2170" s="32" t="s">
        <v>4426</v>
      </c>
      <c r="D2170" s="32" t="s">
        <v>15</v>
      </c>
      <c r="E2170" s="52">
        <v>41415</v>
      </c>
      <c r="F2170" s="55">
        <v>21440</v>
      </c>
      <c r="G2170">
        <f t="shared" si="33"/>
        <v>11491.84</v>
      </c>
    </row>
    <row r="2171" spans="1:7" x14ac:dyDescent="0.25">
      <c r="A2171" t="s">
        <v>3143</v>
      </c>
      <c r="B2171" t="s">
        <v>3144</v>
      </c>
      <c r="C2171" s="32" t="s">
        <v>4397</v>
      </c>
      <c r="D2171" s="32" t="s">
        <v>79</v>
      </c>
      <c r="E2171" s="52">
        <v>41415</v>
      </c>
      <c r="F2171" s="55">
        <v>10720</v>
      </c>
      <c r="G2171">
        <f t="shared" si="33"/>
        <v>5745.92</v>
      </c>
    </row>
    <row r="2172" spans="1:7" x14ac:dyDescent="0.25">
      <c r="A2172" t="s">
        <v>3556</v>
      </c>
      <c r="B2172" t="s">
        <v>3503</v>
      </c>
      <c r="C2172" s="32" t="s">
        <v>4326</v>
      </c>
      <c r="D2172" s="32" t="s">
        <v>2</v>
      </c>
      <c r="E2172" s="52">
        <v>41415</v>
      </c>
      <c r="F2172" s="55">
        <v>49928.4</v>
      </c>
      <c r="G2172">
        <f t="shared" si="33"/>
        <v>26761.622400000004</v>
      </c>
    </row>
    <row r="2173" spans="1:7" x14ac:dyDescent="0.25">
      <c r="A2173" t="s">
        <v>3520</v>
      </c>
      <c r="B2173" t="s">
        <v>3521</v>
      </c>
      <c r="C2173" s="32" t="s">
        <v>3861</v>
      </c>
      <c r="D2173" s="32" t="s">
        <v>4</v>
      </c>
      <c r="E2173" s="52">
        <v>41415</v>
      </c>
      <c r="F2173" s="55">
        <v>26166.984</v>
      </c>
      <c r="G2173">
        <f t="shared" si="33"/>
        <v>14025.503424</v>
      </c>
    </row>
    <row r="2174" spans="1:7" x14ac:dyDescent="0.25">
      <c r="A2174" t="s">
        <v>3675</v>
      </c>
      <c r="B2174" t="s">
        <v>3513</v>
      </c>
      <c r="C2174" s="32" t="s">
        <v>4018</v>
      </c>
      <c r="D2174" s="32" t="s">
        <v>2</v>
      </c>
      <c r="E2174" s="52">
        <v>41415</v>
      </c>
      <c r="F2174" s="55">
        <v>38578.600000000006</v>
      </c>
      <c r="G2174">
        <f t="shared" si="33"/>
        <v>20678.129600000004</v>
      </c>
    </row>
    <row r="2175" spans="1:7" x14ac:dyDescent="0.25">
      <c r="A2175" t="s">
        <v>3522</v>
      </c>
      <c r="B2175" t="s">
        <v>3523</v>
      </c>
      <c r="C2175" s="32" t="s">
        <v>4253</v>
      </c>
      <c r="D2175" s="32" t="s">
        <v>582</v>
      </c>
      <c r="E2175" s="52">
        <v>41415</v>
      </c>
      <c r="F2175" s="55">
        <v>42880</v>
      </c>
      <c r="G2175">
        <f t="shared" si="33"/>
        <v>22983.68</v>
      </c>
    </row>
    <row r="2176" spans="1:7" x14ac:dyDescent="0.25">
      <c r="A2176" t="s">
        <v>3520</v>
      </c>
      <c r="B2176" t="s">
        <v>3521</v>
      </c>
      <c r="C2176" s="32" t="s">
        <v>3861</v>
      </c>
      <c r="D2176" s="32" t="s">
        <v>4</v>
      </c>
      <c r="E2176" s="52">
        <v>41416</v>
      </c>
      <c r="F2176" s="55">
        <v>26166.984</v>
      </c>
      <c r="G2176">
        <f t="shared" si="33"/>
        <v>14025.503424</v>
      </c>
    </row>
    <row r="2177" spans="1:7" x14ac:dyDescent="0.25">
      <c r="A2177" t="s">
        <v>3559</v>
      </c>
      <c r="B2177" t="s">
        <v>3560</v>
      </c>
      <c r="C2177" s="32" t="s">
        <v>4427</v>
      </c>
      <c r="D2177" s="32" t="s">
        <v>15</v>
      </c>
      <c r="E2177" s="52">
        <v>41417</v>
      </c>
      <c r="F2177" s="55">
        <v>100958.94464</v>
      </c>
      <c r="G2177">
        <f t="shared" si="33"/>
        <v>54113.994327040004</v>
      </c>
    </row>
    <row r="2178" spans="1:7" x14ac:dyDescent="0.25">
      <c r="A2178" t="s">
        <v>3530</v>
      </c>
      <c r="B2178" t="s">
        <v>3531</v>
      </c>
      <c r="C2178" s="32" t="s">
        <v>4428</v>
      </c>
      <c r="D2178" s="32" t="s">
        <v>314</v>
      </c>
      <c r="E2178" s="52">
        <v>41417</v>
      </c>
      <c r="F2178" s="55">
        <v>23584</v>
      </c>
      <c r="G2178">
        <f t="shared" si="33"/>
        <v>12641.024000000001</v>
      </c>
    </row>
    <row r="2179" spans="1:7" x14ac:dyDescent="0.25">
      <c r="A2179" t="s">
        <v>3625</v>
      </c>
      <c r="B2179" t="s">
        <v>3626</v>
      </c>
      <c r="C2179" s="32" t="s">
        <v>4428</v>
      </c>
      <c r="D2179" s="32" t="s">
        <v>314</v>
      </c>
      <c r="E2179" s="52">
        <v>41417</v>
      </c>
      <c r="F2179" s="55">
        <v>19296</v>
      </c>
      <c r="G2179">
        <f t="shared" ref="G2179:G2242" si="34">F2179*0.536</f>
        <v>10342.656000000001</v>
      </c>
    </row>
    <row r="2180" spans="1:7" x14ac:dyDescent="0.25">
      <c r="A2180" t="s">
        <v>3430</v>
      </c>
      <c r="B2180" t="s">
        <v>3431</v>
      </c>
      <c r="C2180" s="32" t="s">
        <v>3955</v>
      </c>
      <c r="D2180" s="32" t="s">
        <v>2</v>
      </c>
      <c r="E2180" s="52">
        <v>41418</v>
      </c>
      <c r="F2180" s="55">
        <v>37607.368000000002</v>
      </c>
      <c r="G2180">
        <f t="shared" si="34"/>
        <v>20157.549248000003</v>
      </c>
    </row>
    <row r="2181" spans="1:7" x14ac:dyDescent="0.25">
      <c r="A2181" t="s">
        <v>3504</v>
      </c>
      <c r="B2181" t="s">
        <v>3505</v>
      </c>
      <c r="C2181" s="32" t="s">
        <v>4429</v>
      </c>
      <c r="D2181" s="32" t="s">
        <v>2</v>
      </c>
      <c r="E2181" s="52">
        <v>41421</v>
      </c>
      <c r="F2181" s="55">
        <v>43416</v>
      </c>
      <c r="G2181">
        <f t="shared" si="34"/>
        <v>23270.976000000002</v>
      </c>
    </row>
    <row r="2182" spans="1:7" x14ac:dyDescent="0.25">
      <c r="A2182" t="s">
        <v>3728</v>
      </c>
      <c r="B2182" t="s">
        <v>3729</v>
      </c>
      <c r="C2182" s="32" t="s">
        <v>4430</v>
      </c>
      <c r="D2182" s="32" t="s">
        <v>128</v>
      </c>
      <c r="E2182" s="52">
        <v>41422</v>
      </c>
      <c r="F2182" s="55">
        <v>26800</v>
      </c>
      <c r="G2182">
        <f t="shared" si="34"/>
        <v>14364.800000000001</v>
      </c>
    </row>
    <row r="2183" spans="1:7" x14ac:dyDescent="0.25">
      <c r="A2183" t="s">
        <v>3589</v>
      </c>
      <c r="B2183" t="s">
        <v>3590</v>
      </c>
      <c r="C2183" s="32" t="s">
        <v>3831</v>
      </c>
      <c r="D2183" s="32" t="s">
        <v>15</v>
      </c>
      <c r="E2183" s="52">
        <v>41423</v>
      </c>
      <c r="F2183" s="55">
        <v>214400</v>
      </c>
      <c r="G2183">
        <f t="shared" si="34"/>
        <v>114918.40000000001</v>
      </c>
    </row>
    <row r="2184" spans="1:7" x14ac:dyDescent="0.25">
      <c r="A2184" t="s">
        <v>3556</v>
      </c>
      <c r="B2184" t="s">
        <v>3503</v>
      </c>
      <c r="C2184" s="32" t="s">
        <v>4356</v>
      </c>
      <c r="D2184" s="32" t="s">
        <v>10</v>
      </c>
      <c r="E2184" s="52">
        <v>41423</v>
      </c>
      <c r="F2184" s="55">
        <v>68608</v>
      </c>
      <c r="G2184">
        <f t="shared" si="34"/>
        <v>36773.887999999999</v>
      </c>
    </row>
    <row r="2185" spans="1:7" x14ac:dyDescent="0.25">
      <c r="A2185" t="s">
        <v>3528</v>
      </c>
      <c r="B2185" t="s">
        <v>3529</v>
      </c>
      <c r="C2185" s="32" t="s">
        <v>3813</v>
      </c>
      <c r="D2185" s="32" t="s">
        <v>10</v>
      </c>
      <c r="E2185" s="52">
        <v>41423</v>
      </c>
      <c r="F2185" s="55">
        <v>77589.59120000001</v>
      </c>
      <c r="G2185">
        <f t="shared" si="34"/>
        <v>41588.020883200006</v>
      </c>
    </row>
    <row r="2186" spans="1:7" x14ac:dyDescent="0.25">
      <c r="A2186" t="s">
        <v>3556</v>
      </c>
      <c r="B2186" t="s">
        <v>3503</v>
      </c>
      <c r="C2186" s="32" t="s">
        <v>4362</v>
      </c>
      <c r="D2186" s="32" t="s">
        <v>10</v>
      </c>
      <c r="E2186" s="52">
        <v>41428</v>
      </c>
      <c r="F2186" s="55">
        <v>72842.400000000009</v>
      </c>
      <c r="G2186">
        <f t="shared" si="34"/>
        <v>39043.52640000001</v>
      </c>
    </row>
    <row r="2187" spans="1:7" x14ac:dyDescent="0.25">
      <c r="A2187" t="s">
        <v>3504</v>
      </c>
      <c r="B2187" t="s">
        <v>3505</v>
      </c>
      <c r="C2187" s="32" t="s">
        <v>3791</v>
      </c>
      <c r="D2187" s="32" t="s">
        <v>2</v>
      </c>
      <c r="E2187" s="52">
        <v>41429</v>
      </c>
      <c r="F2187" s="55">
        <v>22317.432000000001</v>
      </c>
      <c r="G2187">
        <f t="shared" si="34"/>
        <v>11962.143552000001</v>
      </c>
    </row>
    <row r="2188" spans="1:7" x14ac:dyDescent="0.25">
      <c r="A2188" t="s">
        <v>3675</v>
      </c>
      <c r="B2188" t="s">
        <v>3513</v>
      </c>
      <c r="C2188" s="32" t="s">
        <v>3861</v>
      </c>
      <c r="D2188" s="32" t="s">
        <v>4</v>
      </c>
      <c r="E2188" s="52">
        <v>41429</v>
      </c>
      <c r="F2188" s="55">
        <v>41477.325520000006</v>
      </c>
      <c r="G2188">
        <f t="shared" si="34"/>
        <v>22231.846478720003</v>
      </c>
    </row>
    <row r="2189" spans="1:7" x14ac:dyDescent="0.25">
      <c r="A2189" t="s">
        <v>3699</v>
      </c>
      <c r="B2189" t="s">
        <v>3288</v>
      </c>
      <c r="C2189" s="32" t="s">
        <v>4431</v>
      </c>
      <c r="D2189" s="32" t="s">
        <v>29</v>
      </c>
      <c r="E2189" s="52">
        <v>41430</v>
      </c>
      <c r="F2189" s="55">
        <v>20093.519760000003</v>
      </c>
      <c r="G2189">
        <f t="shared" si="34"/>
        <v>10770.126591360002</v>
      </c>
    </row>
    <row r="2190" spans="1:7" x14ac:dyDescent="0.25">
      <c r="A2190" t="s">
        <v>3520</v>
      </c>
      <c r="B2190" t="s">
        <v>3521</v>
      </c>
      <c r="C2190" s="32" t="s">
        <v>4231</v>
      </c>
      <c r="D2190" s="32" t="s">
        <v>2</v>
      </c>
      <c r="E2190" s="52">
        <v>41431</v>
      </c>
      <c r="F2190" s="55">
        <v>24850.568000000003</v>
      </c>
      <c r="G2190">
        <f t="shared" si="34"/>
        <v>13319.904448000003</v>
      </c>
    </row>
    <row r="2191" spans="1:7" x14ac:dyDescent="0.25">
      <c r="A2191" t="s">
        <v>3520</v>
      </c>
      <c r="B2191" t="s">
        <v>3521</v>
      </c>
      <c r="C2191" s="32" t="s">
        <v>4231</v>
      </c>
      <c r="D2191" s="32" t="s">
        <v>2</v>
      </c>
      <c r="E2191" s="52">
        <v>41431</v>
      </c>
      <c r="F2191" s="55">
        <v>24850.568000000003</v>
      </c>
      <c r="G2191">
        <f t="shared" si="34"/>
        <v>13319.904448000003</v>
      </c>
    </row>
    <row r="2192" spans="1:7" x14ac:dyDescent="0.25">
      <c r="A2192" t="s">
        <v>3520</v>
      </c>
      <c r="B2192" t="s">
        <v>3521</v>
      </c>
      <c r="C2192" s="32" t="s">
        <v>3861</v>
      </c>
      <c r="D2192" s="32" t="s">
        <v>4</v>
      </c>
      <c r="E2192" s="52">
        <v>41432</v>
      </c>
      <c r="F2192" s="55">
        <v>26166.984</v>
      </c>
      <c r="G2192">
        <f t="shared" si="34"/>
        <v>14025.503424</v>
      </c>
    </row>
    <row r="2193" spans="1:7" x14ac:dyDescent="0.25">
      <c r="A2193" t="s">
        <v>3714</v>
      </c>
      <c r="B2193" t="s">
        <v>3715</v>
      </c>
      <c r="C2193" s="32" t="s">
        <v>3861</v>
      </c>
      <c r="D2193" s="32" t="s">
        <v>4</v>
      </c>
      <c r="E2193" s="52">
        <v>41432</v>
      </c>
      <c r="F2193" s="55">
        <v>49848</v>
      </c>
      <c r="G2193">
        <f t="shared" si="34"/>
        <v>26718.528000000002</v>
      </c>
    </row>
    <row r="2194" spans="1:7" x14ac:dyDescent="0.25">
      <c r="A2194" t="s">
        <v>3699</v>
      </c>
      <c r="B2194" t="s">
        <v>3288</v>
      </c>
      <c r="C2194" s="32" t="s">
        <v>4244</v>
      </c>
      <c r="D2194" s="32" t="s">
        <v>55</v>
      </c>
      <c r="E2194" s="52">
        <v>41437</v>
      </c>
      <c r="F2194" s="55">
        <v>19296</v>
      </c>
      <c r="G2194">
        <f t="shared" si="34"/>
        <v>10342.656000000001</v>
      </c>
    </row>
    <row r="2195" spans="1:7" x14ac:dyDescent="0.25">
      <c r="A2195" t="s">
        <v>3730</v>
      </c>
      <c r="B2195" t="s">
        <v>3731</v>
      </c>
      <c r="C2195" s="32" t="s">
        <v>4432</v>
      </c>
      <c r="D2195" s="32" t="s">
        <v>314</v>
      </c>
      <c r="E2195" s="52">
        <v>41442</v>
      </c>
      <c r="F2195" s="55">
        <v>83219.301040000006</v>
      </c>
      <c r="G2195">
        <f t="shared" si="34"/>
        <v>44605.545357440009</v>
      </c>
    </row>
    <row r="2196" spans="1:7" x14ac:dyDescent="0.25">
      <c r="A2196" t="s">
        <v>3732</v>
      </c>
      <c r="B2196" t="s">
        <v>3733</v>
      </c>
      <c r="C2196" s="32" t="s">
        <v>3903</v>
      </c>
      <c r="D2196" s="32" t="s">
        <v>2</v>
      </c>
      <c r="E2196" s="52">
        <v>41442</v>
      </c>
      <c r="F2196" s="55">
        <v>31624.000000000004</v>
      </c>
      <c r="G2196">
        <f t="shared" si="34"/>
        <v>16950.464000000004</v>
      </c>
    </row>
    <row r="2197" spans="1:7" x14ac:dyDescent="0.25">
      <c r="A2197" t="s">
        <v>3563</v>
      </c>
      <c r="B2197" t="s">
        <v>3564</v>
      </c>
      <c r="C2197" s="32" t="s">
        <v>4063</v>
      </c>
      <c r="D2197" s="32" t="s">
        <v>15</v>
      </c>
      <c r="E2197" s="52">
        <v>41443</v>
      </c>
      <c r="F2197" s="55">
        <v>91120</v>
      </c>
      <c r="G2197">
        <f t="shared" si="34"/>
        <v>48840.32</v>
      </c>
    </row>
    <row r="2198" spans="1:7" x14ac:dyDescent="0.25">
      <c r="A2198" t="s">
        <v>3430</v>
      </c>
      <c r="B2198" t="s">
        <v>3431</v>
      </c>
      <c r="C2198" s="32" t="s">
        <v>4433</v>
      </c>
      <c r="D2198" s="32" t="s">
        <v>2</v>
      </c>
      <c r="E2198" s="52">
        <v>41443</v>
      </c>
      <c r="F2198" s="55">
        <v>42880</v>
      </c>
      <c r="G2198">
        <f t="shared" si="34"/>
        <v>22983.68</v>
      </c>
    </row>
    <row r="2199" spans="1:7" x14ac:dyDescent="0.25">
      <c r="A2199" t="s">
        <v>3714</v>
      </c>
      <c r="B2199" t="s">
        <v>3715</v>
      </c>
      <c r="C2199" s="32" t="s">
        <v>4177</v>
      </c>
      <c r="D2199" s="32" t="s">
        <v>79</v>
      </c>
      <c r="E2199" s="52">
        <v>41443</v>
      </c>
      <c r="F2199" s="55">
        <v>49190.510240000003</v>
      </c>
      <c r="G2199">
        <f t="shared" si="34"/>
        <v>26366.113488640003</v>
      </c>
    </row>
    <row r="2200" spans="1:7" x14ac:dyDescent="0.25">
      <c r="A2200" t="s">
        <v>3629</v>
      </c>
      <c r="B2200" t="s">
        <v>3630</v>
      </c>
      <c r="C2200" s="32" t="s">
        <v>3903</v>
      </c>
      <c r="D2200" s="32" t="s">
        <v>2</v>
      </c>
      <c r="E2200" s="52">
        <v>41443</v>
      </c>
      <c r="F2200" s="55">
        <v>11792</v>
      </c>
      <c r="G2200">
        <f t="shared" si="34"/>
        <v>6320.5120000000006</v>
      </c>
    </row>
    <row r="2201" spans="1:7" x14ac:dyDescent="0.25">
      <c r="A2201" t="s">
        <v>3593</v>
      </c>
      <c r="B2201" t="s">
        <v>3594</v>
      </c>
      <c r="C2201" s="32" t="s">
        <v>4055</v>
      </c>
      <c r="D2201" s="32" t="s">
        <v>2</v>
      </c>
      <c r="E2201" s="52">
        <v>41443</v>
      </c>
      <c r="F2201" s="55">
        <v>26022.800000000003</v>
      </c>
      <c r="G2201">
        <f t="shared" si="34"/>
        <v>13948.220800000003</v>
      </c>
    </row>
    <row r="2202" spans="1:7" x14ac:dyDescent="0.25">
      <c r="A2202" t="s">
        <v>3556</v>
      </c>
      <c r="B2202" t="s">
        <v>3503</v>
      </c>
      <c r="C2202" s="32" t="s">
        <v>3814</v>
      </c>
      <c r="D2202" s="32" t="s">
        <v>4</v>
      </c>
      <c r="E2202" s="52">
        <v>41444</v>
      </c>
      <c r="F2202" s="55">
        <v>60080.240000000005</v>
      </c>
      <c r="G2202">
        <f t="shared" si="34"/>
        <v>32203.008640000004</v>
      </c>
    </row>
    <row r="2203" spans="1:7" x14ac:dyDescent="0.25">
      <c r="A2203" t="s">
        <v>3528</v>
      </c>
      <c r="B2203" t="s">
        <v>3529</v>
      </c>
      <c r="C2203" s="32" t="s">
        <v>3861</v>
      </c>
      <c r="D2203" s="32" t="s">
        <v>4</v>
      </c>
      <c r="E2203" s="52">
        <v>41444</v>
      </c>
      <c r="F2203" s="55">
        <v>80091.26400000001</v>
      </c>
      <c r="G2203">
        <f t="shared" si="34"/>
        <v>42928.917504000005</v>
      </c>
    </row>
    <row r="2204" spans="1:7" x14ac:dyDescent="0.25">
      <c r="A2204" t="s">
        <v>3557</v>
      </c>
      <c r="B2204" t="s">
        <v>3558</v>
      </c>
      <c r="C2204" s="32" t="s">
        <v>3861</v>
      </c>
      <c r="D2204" s="32" t="s">
        <v>4</v>
      </c>
      <c r="E2204" s="52">
        <v>41444</v>
      </c>
      <c r="F2204" s="55">
        <v>50620.912000000004</v>
      </c>
      <c r="G2204">
        <f t="shared" si="34"/>
        <v>27132.808832000002</v>
      </c>
    </row>
    <row r="2205" spans="1:7" x14ac:dyDescent="0.25">
      <c r="A2205" t="s">
        <v>3522</v>
      </c>
      <c r="B2205" t="s">
        <v>3523</v>
      </c>
      <c r="C2205" s="32" t="s">
        <v>4434</v>
      </c>
      <c r="D2205" s="32" t="s">
        <v>67</v>
      </c>
      <c r="E2205" s="52">
        <v>41444</v>
      </c>
      <c r="F2205" s="55">
        <v>43684</v>
      </c>
      <c r="G2205">
        <f t="shared" si="34"/>
        <v>23414.624</v>
      </c>
    </row>
    <row r="2206" spans="1:7" x14ac:dyDescent="0.25">
      <c r="A2206" t="s">
        <v>3718</v>
      </c>
      <c r="B2206" t="s">
        <v>3719</v>
      </c>
      <c r="C2206" s="32" t="s">
        <v>4405</v>
      </c>
      <c r="D2206" s="32" t="s">
        <v>2</v>
      </c>
      <c r="E2206" s="52">
        <v>41445</v>
      </c>
      <c r="F2206" s="55">
        <v>33392.800000000003</v>
      </c>
      <c r="G2206">
        <f t="shared" si="34"/>
        <v>17898.540800000002</v>
      </c>
    </row>
    <row r="2207" spans="1:7" x14ac:dyDescent="0.25">
      <c r="A2207" t="s">
        <v>3561</v>
      </c>
      <c r="B2207" t="s">
        <v>3562</v>
      </c>
      <c r="C2207" s="32" t="s">
        <v>3955</v>
      </c>
      <c r="D2207" s="32" t="s">
        <v>2</v>
      </c>
      <c r="E2207" s="52">
        <v>41446</v>
      </c>
      <c r="F2207" s="55">
        <v>49247.144</v>
      </c>
      <c r="G2207">
        <f t="shared" si="34"/>
        <v>26396.469184000001</v>
      </c>
    </row>
    <row r="2208" spans="1:7" x14ac:dyDescent="0.25">
      <c r="A2208" t="s">
        <v>3430</v>
      </c>
      <c r="B2208" t="s">
        <v>3431</v>
      </c>
      <c r="C2208" s="32" t="s">
        <v>4006</v>
      </c>
      <c r="D2208" s="32" t="s">
        <v>2</v>
      </c>
      <c r="E2208" s="52">
        <v>41446</v>
      </c>
      <c r="F2208" s="55">
        <v>38324</v>
      </c>
      <c r="G2208">
        <f t="shared" si="34"/>
        <v>20541.664000000001</v>
      </c>
    </row>
    <row r="2209" spans="1:7" x14ac:dyDescent="0.25">
      <c r="A2209" t="s">
        <v>3699</v>
      </c>
      <c r="B2209" t="s">
        <v>3288</v>
      </c>
      <c r="C2209" s="32" t="s">
        <v>3999</v>
      </c>
      <c r="D2209" s="32" t="s">
        <v>79</v>
      </c>
      <c r="E2209" s="52">
        <v>41449</v>
      </c>
      <c r="F2209" s="55">
        <v>19088.568000000003</v>
      </c>
      <c r="G2209">
        <f t="shared" si="34"/>
        <v>10231.472448000002</v>
      </c>
    </row>
    <row r="2210" spans="1:7" x14ac:dyDescent="0.25">
      <c r="A2210" t="s">
        <v>3520</v>
      </c>
      <c r="B2210" t="s">
        <v>3521</v>
      </c>
      <c r="C2210" s="32" t="s">
        <v>4018</v>
      </c>
      <c r="D2210" s="32" t="s">
        <v>2</v>
      </c>
      <c r="E2210" s="52">
        <v>41449</v>
      </c>
      <c r="F2210" s="55">
        <v>24337.616000000002</v>
      </c>
      <c r="G2210">
        <f t="shared" si="34"/>
        <v>13044.962176000001</v>
      </c>
    </row>
    <row r="2211" spans="1:7" x14ac:dyDescent="0.25">
      <c r="A2211" t="s">
        <v>3520</v>
      </c>
      <c r="B2211" t="s">
        <v>3521</v>
      </c>
      <c r="C2211" s="32" t="s">
        <v>3861</v>
      </c>
      <c r="D2211" s="32" t="s">
        <v>4</v>
      </c>
      <c r="E2211" s="52">
        <v>41450</v>
      </c>
      <c r="F2211" s="55">
        <v>27543.432000000001</v>
      </c>
      <c r="G2211">
        <f t="shared" si="34"/>
        <v>14763.279552000002</v>
      </c>
    </row>
    <row r="2212" spans="1:7" x14ac:dyDescent="0.25">
      <c r="A2212" t="s">
        <v>3714</v>
      </c>
      <c r="B2212" t="s">
        <v>3715</v>
      </c>
      <c r="C2212" s="32" t="s">
        <v>4204</v>
      </c>
      <c r="D2212" s="32" t="s">
        <v>79</v>
      </c>
      <c r="E2212" s="52">
        <v>41450</v>
      </c>
      <c r="F2212" s="55">
        <v>50652</v>
      </c>
      <c r="G2212">
        <f t="shared" si="34"/>
        <v>27149.472000000002</v>
      </c>
    </row>
    <row r="2213" spans="1:7" x14ac:dyDescent="0.25">
      <c r="A2213" t="s">
        <v>3724</v>
      </c>
      <c r="B2213" t="s">
        <v>3725</v>
      </c>
      <c r="C2213" s="32" t="s">
        <v>4018</v>
      </c>
      <c r="D2213" s="32" t="s">
        <v>2</v>
      </c>
      <c r="E2213" s="52">
        <v>41451</v>
      </c>
      <c r="F2213" s="55">
        <v>25517.888000000003</v>
      </c>
      <c r="G2213">
        <f t="shared" si="34"/>
        <v>13677.587968000002</v>
      </c>
    </row>
    <row r="2214" spans="1:7" x14ac:dyDescent="0.25">
      <c r="A2214" t="s">
        <v>3726</v>
      </c>
      <c r="B2214" t="s">
        <v>3727</v>
      </c>
      <c r="C2214" s="32" t="s">
        <v>4104</v>
      </c>
      <c r="D2214" s="32" t="s">
        <v>4</v>
      </c>
      <c r="E2214" s="52">
        <v>41451</v>
      </c>
      <c r="F2214" s="55">
        <v>44488</v>
      </c>
      <c r="G2214">
        <f t="shared" si="34"/>
        <v>23845.568000000003</v>
      </c>
    </row>
    <row r="2215" spans="1:7" x14ac:dyDescent="0.25">
      <c r="A2215" t="s">
        <v>3561</v>
      </c>
      <c r="B2215" t="s">
        <v>3562</v>
      </c>
      <c r="C2215" s="32" t="s">
        <v>4050</v>
      </c>
      <c r="D2215" s="32" t="s">
        <v>2</v>
      </c>
      <c r="E2215" s="52">
        <v>41452</v>
      </c>
      <c r="F2215" s="55">
        <v>49247.144</v>
      </c>
      <c r="G2215">
        <f t="shared" si="34"/>
        <v>26396.469184000001</v>
      </c>
    </row>
    <row r="2216" spans="1:7" x14ac:dyDescent="0.25">
      <c r="A2216" t="s">
        <v>3726</v>
      </c>
      <c r="B2216" t="s">
        <v>3727</v>
      </c>
      <c r="C2216" s="32" t="s">
        <v>3861</v>
      </c>
      <c r="D2216" s="32" t="s">
        <v>4</v>
      </c>
      <c r="E2216" s="52">
        <v>41453</v>
      </c>
      <c r="F2216" s="55">
        <v>43660.416000000005</v>
      </c>
      <c r="G2216">
        <f t="shared" si="34"/>
        <v>23401.982976000003</v>
      </c>
    </row>
    <row r="2217" spans="1:7" x14ac:dyDescent="0.25">
      <c r="A2217" t="s">
        <v>3500</v>
      </c>
      <c r="B2217" t="s">
        <v>3501</v>
      </c>
      <c r="C2217" s="32" t="s">
        <v>4031</v>
      </c>
      <c r="D2217" s="32" t="s">
        <v>10</v>
      </c>
      <c r="E2217" s="52">
        <v>41458</v>
      </c>
      <c r="F2217" s="55">
        <v>32160.000000000004</v>
      </c>
      <c r="G2217">
        <f t="shared" si="34"/>
        <v>17237.760000000002</v>
      </c>
    </row>
    <row r="2218" spans="1:7" x14ac:dyDescent="0.25">
      <c r="A2218" t="s">
        <v>3697</v>
      </c>
      <c r="B2218" t="s">
        <v>3698</v>
      </c>
      <c r="C2218" s="32" t="s">
        <v>4405</v>
      </c>
      <c r="D2218" s="32" t="s">
        <v>2</v>
      </c>
      <c r="E2218" s="52">
        <v>41458</v>
      </c>
      <c r="F2218" s="55">
        <v>13292.800000000001</v>
      </c>
      <c r="G2218">
        <f t="shared" si="34"/>
        <v>7124.9408000000012</v>
      </c>
    </row>
    <row r="2219" spans="1:7" x14ac:dyDescent="0.25">
      <c r="A2219" t="s">
        <v>3556</v>
      </c>
      <c r="B2219" t="s">
        <v>3503</v>
      </c>
      <c r="C2219" s="32" t="s">
        <v>4435</v>
      </c>
      <c r="D2219" s="32" t="s">
        <v>77</v>
      </c>
      <c r="E2219" s="52">
        <v>41458</v>
      </c>
      <c r="F2219" s="55">
        <v>70216</v>
      </c>
      <c r="G2219">
        <f t="shared" si="34"/>
        <v>37635.776000000005</v>
      </c>
    </row>
    <row r="2220" spans="1:7" x14ac:dyDescent="0.25">
      <c r="A2220" t="s">
        <v>3556</v>
      </c>
      <c r="B2220" t="s">
        <v>3503</v>
      </c>
      <c r="C2220" s="32" t="s">
        <v>3889</v>
      </c>
      <c r="D2220" s="32" t="s">
        <v>10</v>
      </c>
      <c r="E2220" s="52">
        <v>41463</v>
      </c>
      <c r="F2220" s="55">
        <v>69948</v>
      </c>
      <c r="G2220">
        <f t="shared" si="34"/>
        <v>37492.128000000004</v>
      </c>
    </row>
    <row r="2221" spans="1:7" x14ac:dyDescent="0.25">
      <c r="A2221" t="s">
        <v>3697</v>
      </c>
      <c r="B2221" t="s">
        <v>3698</v>
      </c>
      <c r="C2221" s="32" t="s">
        <v>4383</v>
      </c>
      <c r="D2221" s="32" t="s">
        <v>2</v>
      </c>
      <c r="E2221" s="52">
        <v>41463</v>
      </c>
      <c r="F2221" s="55">
        <v>13286.368</v>
      </c>
      <c r="G2221">
        <f t="shared" si="34"/>
        <v>7121.4932480000007</v>
      </c>
    </row>
    <row r="2222" spans="1:7" x14ac:dyDescent="0.25">
      <c r="A2222" t="s">
        <v>3654</v>
      </c>
      <c r="B2222" t="s">
        <v>3655</v>
      </c>
      <c r="C2222" s="32" t="s">
        <v>3826</v>
      </c>
      <c r="D2222" s="32" t="s">
        <v>750</v>
      </c>
      <c r="E2222" s="52">
        <v>41463</v>
      </c>
      <c r="F2222" s="55">
        <v>109880</v>
      </c>
      <c r="G2222">
        <f t="shared" si="34"/>
        <v>58895.68</v>
      </c>
    </row>
    <row r="2223" spans="1:7" x14ac:dyDescent="0.25">
      <c r="A2223" t="s">
        <v>3589</v>
      </c>
      <c r="B2223" t="s">
        <v>3590</v>
      </c>
      <c r="C2223" s="32" t="s">
        <v>3826</v>
      </c>
      <c r="D2223" s="32" t="s">
        <v>750</v>
      </c>
      <c r="E2223" s="52">
        <v>41463</v>
      </c>
      <c r="F2223" s="55">
        <v>209281.2</v>
      </c>
      <c r="G2223">
        <f t="shared" si="34"/>
        <v>112174.72320000001</v>
      </c>
    </row>
    <row r="2224" spans="1:7" x14ac:dyDescent="0.25">
      <c r="A2224" t="s">
        <v>3589</v>
      </c>
      <c r="B2224" t="s">
        <v>3590</v>
      </c>
      <c r="C2224" s="32" t="s">
        <v>4031</v>
      </c>
      <c r="D2224" s="32" t="s">
        <v>10</v>
      </c>
      <c r="E2224" s="52">
        <v>41465</v>
      </c>
      <c r="F2224" s="55">
        <v>172592</v>
      </c>
      <c r="G2224">
        <f t="shared" si="34"/>
        <v>92509.312000000005</v>
      </c>
    </row>
    <row r="2225" spans="1:7" x14ac:dyDescent="0.25">
      <c r="A2225" t="s">
        <v>3699</v>
      </c>
      <c r="B2225" t="s">
        <v>3288</v>
      </c>
      <c r="C2225" s="32" t="s">
        <v>3874</v>
      </c>
      <c r="D2225" s="32" t="s">
        <v>29</v>
      </c>
      <c r="E2225" s="52">
        <v>41470</v>
      </c>
      <c r="F2225" s="55">
        <v>18701.04</v>
      </c>
      <c r="G2225">
        <f t="shared" si="34"/>
        <v>10023.757440000001</v>
      </c>
    </row>
    <row r="2226" spans="1:7" x14ac:dyDescent="0.25">
      <c r="A2226" t="s">
        <v>3559</v>
      </c>
      <c r="B2226" t="s">
        <v>3560</v>
      </c>
      <c r="C2226" s="32" t="s">
        <v>3955</v>
      </c>
      <c r="D2226" s="32" t="s">
        <v>2</v>
      </c>
      <c r="E2226" s="52">
        <v>41470</v>
      </c>
      <c r="F2226" s="55">
        <v>74182.400000000009</v>
      </c>
      <c r="G2226">
        <f t="shared" si="34"/>
        <v>39761.766400000008</v>
      </c>
    </row>
    <row r="2227" spans="1:7" x14ac:dyDescent="0.25">
      <c r="A2227" t="s">
        <v>3430</v>
      </c>
      <c r="B2227" t="s">
        <v>3431</v>
      </c>
      <c r="C2227" s="32" t="s">
        <v>3819</v>
      </c>
      <c r="D2227" s="32" t="s">
        <v>2</v>
      </c>
      <c r="E2227" s="52">
        <v>41470</v>
      </c>
      <c r="F2227" s="55">
        <v>35644</v>
      </c>
      <c r="G2227">
        <f t="shared" si="34"/>
        <v>19105.184000000001</v>
      </c>
    </row>
    <row r="2228" spans="1:7" x14ac:dyDescent="0.25">
      <c r="A2228" t="s">
        <v>3430</v>
      </c>
      <c r="B2228" t="s">
        <v>3431</v>
      </c>
      <c r="C2228" s="32" t="s">
        <v>3819</v>
      </c>
      <c r="D2228" s="32" t="s">
        <v>2</v>
      </c>
      <c r="E2228" s="52">
        <v>41470</v>
      </c>
      <c r="F2228" s="55">
        <v>39705.004000000001</v>
      </c>
      <c r="G2228">
        <f t="shared" si="34"/>
        <v>21281.882144000003</v>
      </c>
    </row>
    <row r="2229" spans="1:7" x14ac:dyDescent="0.25">
      <c r="A2229" t="s">
        <v>3697</v>
      </c>
      <c r="B2229" t="s">
        <v>3698</v>
      </c>
      <c r="C2229" s="32" t="s">
        <v>4122</v>
      </c>
      <c r="D2229" s="32" t="s">
        <v>29</v>
      </c>
      <c r="E2229" s="52">
        <v>41473</v>
      </c>
      <c r="F2229" s="55">
        <v>16348.000000000002</v>
      </c>
      <c r="G2229">
        <f t="shared" si="34"/>
        <v>8762.5280000000021</v>
      </c>
    </row>
    <row r="2230" spans="1:7" x14ac:dyDescent="0.25">
      <c r="A2230" t="s">
        <v>3699</v>
      </c>
      <c r="B2230" t="s">
        <v>3288</v>
      </c>
      <c r="C2230" s="32" t="s">
        <v>4418</v>
      </c>
      <c r="D2230" s="32" t="s">
        <v>29</v>
      </c>
      <c r="E2230" s="52">
        <v>41473</v>
      </c>
      <c r="F2230" s="55">
        <v>18695.261920000001</v>
      </c>
      <c r="G2230">
        <f t="shared" si="34"/>
        <v>10020.660389120001</v>
      </c>
    </row>
    <row r="2231" spans="1:7" x14ac:dyDescent="0.25">
      <c r="A2231" t="s">
        <v>3699</v>
      </c>
      <c r="B2231" t="s">
        <v>3288</v>
      </c>
      <c r="C2231" s="32" t="s">
        <v>4436</v>
      </c>
      <c r="D2231" s="32" t="s">
        <v>29</v>
      </c>
      <c r="E2231" s="52">
        <v>41473</v>
      </c>
      <c r="F2231" s="55">
        <v>19678.704000000002</v>
      </c>
      <c r="G2231">
        <f t="shared" si="34"/>
        <v>10547.785344000002</v>
      </c>
    </row>
    <row r="2232" spans="1:7" x14ac:dyDescent="0.25">
      <c r="A2232" t="s">
        <v>3559</v>
      </c>
      <c r="B2232" t="s">
        <v>3560</v>
      </c>
      <c r="C2232" s="32" t="s">
        <v>3935</v>
      </c>
      <c r="D2232" s="32" t="s">
        <v>2</v>
      </c>
      <c r="E2232" s="52">
        <v>41473</v>
      </c>
      <c r="F2232" s="55">
        <v>88440</v>
      </c>
      <c r="G2232">
        <f t="shared" si="34"/>
        <v>47403.840000000004</v>
      </c>
    </row>
    <row r="2233" spans="1:7" x14ac:dyDescent="0.25">
      <c r="A2233" t="s">
        <v>3593</v>
      </c>
      <c r="B2233" t="s">
        <v>3594</v>
      </c>
      <c r="C2233" s="32" t="s">
        <v>3808</v>
      </c>
      <c r="D2233" s="32" t="s">
        <v>29</v>
      </c>
      <c r="E2233" s="52">
        <v>41477</v>
      </c>
      <c r="F2233" s="55">
        <v>24286.696</v>
      </c>
      <c r="G2233">
        <f t="shared" si="34"/>
        <v>13017.669056000001</v>
      </c>
    </row>
    <row r="2234" spans="1:7" x14ac:dyDescent="0.25">
      <c r="A2234" t="s">
        <v>3732</v>
      </c>
      <c r="B2234" t="s">
        <v>3733</v>
      </c>
      <c r="C2234" s="32" t="s">
        <v>3861</v>
      </c>
      <c r="D2234" s="32" t="s">
        <v>4</v>
      </c>
      <c r="E2234" s="52">
        <v>41478</v>
      </c>
      <c r="F2234" s="55">
        <v>27543.432000000001</v>
      </c>
      <c r="G2234">
        <f t="shared" si="34"/>
        <v>14763.279552000002</v>
      </c>
    </row>
    <row r="2235" spans="1:7" x14ac:dyDescent="0.25">
      <c r="A2235" t="s">
        <v>3718</v>
      </c>
      <c r="B2235" t="s">
        <v>3719</v>
      </c>
      <c r="C2235" s="32" t="s">
        <v>3861</v>
      </c>
      <c r="D2235" s="32" t="s">
        <v>4</v>
      </c>
      <c r="E2235" s="52">
        <v>41478</v>
      </c>
      <c r="F2235" s="55">
        <v>37920.493840000003</v>
      </c>
      <c r="G2235">
        <f t="shared" si="34"/>
        <v>20325.384698240003</v>
      </c>
    </row>
    <row r="2236" spans="1:7" x14ac:dyDescent="0.25">
      <c r="A2236" t="s">
        <v>3544</v>
      </c>
      <c r="B2236" t="s">
        <v>3545</v>
      </c>
      <c r="C2236" s="32" t="s">
        <v>3861</v>
      </c>
      <c r="D2236" s="32" t="s">
        <v>4</v>
      </c>
      <c r="E2236" s="52">
        <v>41478</v>
      </c>
      <c r="F2236" s="55">
        <v>31061.200000000001</v>
      </c>
      <c r="G2236">
        <f t="shared" si="34"/>
        <v>16648.803200000002</v>
      </c>
    </row>
    <row r="2237" spans="1:7" x14ac:dyDescent="0.25">
      <c r="A2237" t="s">
        <v>3430</v>
      </c>
      <c r="B2237" t="s">
        <v>3431</v>
      </c>
      <c r="C2237" s="32" t="s">
        <v>3880</v>
      </c>
      <c r="D2237" s="32" t="s">
        <v>1</v>
      </c>
      <c r="E2237" s="52">
        <v>41479</v>
      </c>
      <c r="F2237" s="55">
        <v>39242.168000000005</v>
      </c>
      <c r="G2237">
        <f t="shared" si="34"/>
        <v>21033.802048000005</v>
      </c>
    </row>
    <row r="2238" spans="1:7" x14ac:dyDescent="0.25">
      <c r="A2238" t="s">
        <v>3699</v>
      </c>
      <c r="B2238" t="s">
        <v>3288</v>
      </c>
      <c r="C2238" s="32" t="s">
        <v>4190</v>
      </c>
      <c r="D2238" s="32" t="s">
        <v>67</v>
      </c>
      <c r="E2238" s="52">
        <v>41484</v>
      </c>
      <c r="F2238" s="55">
        <v>20560.960000000003</v>
      </c>
      <c r="G2238">
        <f t="shared" si="34"/>
        <v>11020.674560000001</v>
      </c>
    </row>
    <row r="2239" spans="1:7" x14ac:dyDescent="0.25">
      <c r="A2239" t="s">
        <v>3699</v>
      </c>
      <c r="B2239" t="s">
        <v>3288</v>
      </c>
      <c r="C2239" s="32" t="s">
        <v>4190</v>
      </c>
      <c r="D2239" s="32" t="s">
        <v>67</v>
      </c>
      <c r="E2239" s="52">
        <v>41484</v>
      </c>
      <c r="F2239" s="55">
        <v>20560.960000000003</v>
      </c>
      <c r="G2239">
        <f t="shared" si="34"/>
        <v>11020.674560000001</v>
      </c>
    </row>
    <row r="2240" spans="1:7" x14ac:dyDescent="0.25">
      <c r="A2240" t="s">
        <v>3563</v>
      </c>
      <c r="B2240" t="s">
        <v>3564</v>
      </c>
      <c r="C2240" s="32" t="s">
        <v>4190</v>
      </c>
      <c r="D2240" s="32" t="s">
        <v>67</v>
      </c>
      <c r="E2240" s="52">
        <v>41484</v>
      </c>
      <c r="F2240" s="55">
        <v>81717.488000000012</v>
      </c>
      <c r="G2240">
        <f t="shared" si="34"/>
        <v>43800.573568000007</v>
      </c>
    </row>
    <row r="2241" spans="1:7" x14ac:dyDescent="0.25">
      <c r="A2241" t="s">
        <v>3734</v>
      </c>
      <c r="B2241" t="s">
        <v>3735</v>
      </c>
      <c r="C2241" s="32" t="s">
        <v>4190</v>
      </c>
      <c r="D2241" s="32" t="s">
        <v>67</v>
      </c>
      <c r="E2241" s="52">
        <v>41484</v>
      </c>
      <c r="F2241" s="55">
        <v>76445.392000000007</v>
      </c>
      <c r="G2241">
        <f t="shared" si="34"/>
        <v>40974.730112000005</v>
      </c>
    </row>
    <row r="2242" spans="1:7" x14ac:dyDescent="0.25">
      <c r="A2242" t="s">
        <v>3697</v>
      </c>
      <c r="B2242" t="s">
        <v>3698</v>
      </c>
      <c r="C2242" s="32" t="s">
        <v>4258</v>
      </c>
      <c r="D2242" s="32" t="s">
        <v>2</v>
      </c>
      <c r="E2242" s="52">
        <v>41485</v>
      </c>
      <c r="F2242" s="55">
        <v>13697.480000000001</v>
      </c>
      <c r="G2242">
        <f t="shared" si="34"/>
        <v>7341.8492800000013</v>
      </c>
    </row>
    <row r="2243" spans="1:7" x14ac:dyDescent="0.25">
      <c r="A2243" t="s">
        <v>3528</v>
      </c>
      <c r="B2243" t="s">
        <v>3529</v>
      </c>
      <c r="C2243" s="32" t="s">
        <v>3819</v>
      </c>
      <c r="D2243" s="32" t="s">
        <v>2</v>
      </c>
      <c r="E2243" s="52">
        <v>41485</v>
      </c>
      <c r="F2243" s="55">
        <v>77683.932560000001</v>
      </c>
      <c r="G2243">
        <f t="shared" ref="G2243:G2306" si="35">F2243*0.536</f>
        <v>41638.587852160003</v>
      </c>
    </row>
    <row r="2244" spans="1:7" x14ac:dyDescent="0.25">
      <c r="A2244" t="s">
        <v>3720</v>
      </c>
      <c r="B2244" t="s">
        <v>3721</v>
      </c>
      <c r="C2244" s="32" t="s">
        <v>4258</v>
      </c>
      <c r="D2244" s="32" t="s">
        <v>2</v>
      </c>
      <c r="E2244" s="52">
        <v>41485</v>
      </c>
      <c r="F2244" s="55">
        <v>32063.52</v>
      </c>
      <c r="G2244">
        <f t="shared" si="35"/>
        <v>17186.046720000002</v>
      </c>
    </row>
    <row r="2245" spans="1:7" x14ac:dyDescent="0.25">
      <c r="A2245" t="s">
        <v>3732</v>
      </c>
      <c r="B2245" t="s">
        <v>3733</v>
      </c>
      <c r="C2245" s="32" t="s">
        <v>3936</v>
      </c>
      <c r="D2245" s="32" t="s">
        <v>2</v>
      </c>
      <c r="E2245" s="52">
        <v>41486</v>
      </c>
      <c r="F2245" s="55">
        <v>27068</v>
      </c>
      <c r="G2245">
        <f t="shared" si="35"/>
        <v>14508.448</v>
      </c>
    </row>
    <row r="2246" spans="1:7" x14ac:dyDescent="0.25">
      <c r="A2246" t="s">
        <v>3556</v>
      </c>
      <c r="B2246" t="s">
        <v>3503</v>
      </c>
      <c r="C2246" s="32" t="s">
        <v>3813</v>
      </c>
      <c r="D2246" s="32" t="s">
        <v>10</v>
      </c>
      <c r="E2246" s="52">
        <v>41487</v>
      </c>
      <c r="F2246" s="55">
        <v>56280</v>
      </c>
      <c r="G2246">
        <f t="shared" si="35"/>
        <v>30166.080000000002</v>
      </c>
    </row>
    <row r="2247" spans="1:7" x14ac:dyDescent="0.25">
      <c r="A2247" t="s">
        <v>3595</v>
      </c>
      <c r="B2247" t="s">
        <v>3596</v>
      </c>
      <c r="C2247" s="32" t="s">
        <v>3861</v>
      </c>
      <c r="D2247" s="32" t="s">
        <v>4</v>
      </c>
      <c r="E2247" s="52">
        <v>41488</v>
      </c>
      <c r="F2247" s="55">
        <v>15496.253119999999</v>
      </c>
      <c r="G2247">
        <f t="shared" si="35"/>
        <v>8305.9916723200004</v>
      </c>
    </row>
    <row r="2248" spans="1:7" x14ac:dyDescent="0.25">
      <c r="A2248" t="s">
        <v>3556</v>
      </c>
      <c r="B2248" t="s">
        <v>3503</v>
      </c>
      <c r="C2248" s="32" t="s">
        <v>3861</v>
      </c>
      <c r="D2248" s="32" t="s">
        <v>4</v>
      </c>
      <c r="E2248" s="52">
        <v>41488</v>
      </c>
      <c r="F2248" s="55">
        <v>60317.152000000002</v>
      </c>
      <c r="G2248">
        <f t="shared" si="35"/>
        <v>32329.993472000002</v>
      </c>
    </row>
    <row r="2249" spans="1:7" x14ac:dyDescent="0.25">
      <c r="A2249" t="s">
        <v>3724</v>
      </c>
      <c r="B2249" t="s">
        <v>3725</v>
      </c>
      <c r="C2249" s="32" t="s">
        <v>3814</v>
      </c>
      <c r="D2249" s="32" t="s">
        <v>4</v>
      </c>
      <c r="E2249" s="52">
        <v>41491</v>
      </c>
      <c r="F2249" s="55">
        <v>28879.68</v>
      </c>
      <c r="G2249">
        <f t="shared" si="35"/>
        <v>15479.50848</v>
      </c>
    </row>
    <row r="2250" spans="1:7" x14ac:dyDescent="0.25">
      <c r="A2250" t="s">
        <v>3430</v>
      </c>
      <c r="B2250" t="s">
        <v>3431</v>
      </c>
      <c r="C2250" s="32" t="s">
        <v>4437</v>
      </c>
      <c r="D2250" s="32" t="s">
        <v>2</v>
      </c>
      <c r="E2250" s="52">
        <v>41492</v>
      </c>
      <c r="F2250" s="55">
        <v>40200</v>
      </c>
      <c r="G2250">
        <f t="shared" si="35"/>
        <v>21547.200000000001</v>
      </c>
    </row>
    <row r="2251" spans="1:7" x14ac:dyDescent="0.25">
      <c r="A2251" t="s">
        <v>3720</v>
      </c>
      <c r="B2251" t="s">
        <v>3721</v>
      </c>
      <c r="C2251" s="32" t="s">
        <v>4033</v>
      </c>
      <c r="D2251" s="32" t="s">
        <v>2</v>
      </c>
      <c r="E2251" s="52">
        <v>41492</v>
      </c>
      <c r="F2251" s="55">
        <v>31892.000000000004</v>
      </c>
      <c r="G2251">
        <f t="shared" si="35"/>
        <v>17094.112000000005</v>
      </c>
    </row>
    <row r="2252" spans="1:7" x14ac:dyDescent="0.25">
      <c r="A2252" t="s">
        <v>3699</v>
      </c>
      <c r="B2252" t="s">
        <v>3288</v>
      </c>
      <c r="C2252" s="32" t="s">
        <v>3844</v>
      </c>
      <c r="D2252" s="32" t="s">
        <v>2</v>
      </c>
      <c r="E2252" s="52">
        <v>41493</v>
      </c>
      <c r="F2252" s="55">
        <v>13361.997600000001</v>
      </c>
      <c r="G2252">
        <f t="shared" si="35"/>
        <v>7162.030713600001</v>
      </c>
    </row>
    <row r="2253" spans="1:7" x14ac:dyDescent="0.25">
      <c r="A2253" t="s">
        <v>3726</v>
      </c>
      <c r="B2253" t="s">
        <v>3727</v>
      </c>
      <c r="C2253" s="32" t="s">
        <v>4231</v>
      </c>
      <c r="D2253" s="32" t="s">
        <v>2</v>
      </c>
      <c r="E2253" s="52">
        <v>41493</v>
      </c>
      <c r="F2253" s="55">
        <v>39391.175999999999</v>
      </c>
      <c r="G2253">
        <f t="shared" si="35"/>
        <v>21113.670335999999</v>
      </c>
    </row>
    <row r="2254" spans="1:7" x14ac:dyDescent="0.25">
      <c r="A2254" t="s">
        <v>3724</v>
      </c>
      <c r="B2254" t="s">
        <v>3725</v>
      </c>
      <c r="C2254" s="32" t="s">
        <v>4029</v>
      </c>
      <c r="D2254" s="32" t="s">
        <v>2</v>
      </c>
      <c r="E2254" s="52">
        <v>41494</v>
      </c>
      <c r="F2254" s="55">
        <v>27872</v>
      </c>
      <c r="G2254">
        <f t="shared" si="35"/>
        <v>14939.392000000002</v>
      </c>
    </row>
    <row r="2255" spans="1:7" x14ac:dyDescent="0.25">
      <c r="A2255" t="s">
        <v>3430</v>
      </c>
      <c r="B2255" t="s">
        <v>3431</v>
      </c>
      <c r="C2255" s="32" t="s">
        <v>3819</v>
      </c>
      <c r="D2255" s="32" t="s">
        <v>2</v>
      </c>
      <c r="E2255" s="52">
        <v>41495</v>
      </c>
      <c r="F2255" s="55">
        <v>46096</v>
      </c>
      <c r="G2255">
        <f t="shared" si="35"/>
        <v>24707.456000000002</v>
      </c>
    </row>
    <row r="2256" spans="1:7" x14ac:dyDescent="0.25">
      <c r="A2256" t="s">
        <v>3732</v>
      </c>
      <c r="B2256" t="s">
        <v>3733</v>
      </c>
      <c r="C2256" s="32" t="s">
        <v>4326</v>
      </c>
      <c r="D2256" s="32" t="s">
        <v>2</v>
      </c>
      <c r="E2256" s="52">
        <v>41495</v>
      </c>
      <c r="F2256" s="55">
        <v>24069.08</v>
      </c>
      <c r="G2256">
        <f t="shared" si="35"/>
        <v>12901.026880000001</v>
      </c>
    </row>
    <row r="2257" spans="1:7" x14ac:dyDescent="0.25">
      <c r="A2257" t="s">
        <v>3726</v>
      </c>
      <c r="B2257" t="s">
        <v>3727</v>
      </c>
      <c r="C2257" s="32" t="s">
        <v>4326</v>
      </c>
      <c r="D2257" s="32" t="s">
        <v>2</v>
      </c>
      <c r="E2257" s="52">
        <v>41495</v>
      </c>
      <c r="F2257" s="55">
        <v>40612.039279999997</v>
      </c>
      <c r="G2257">
        <f t="shared" si="35"/>
        <v>21768.053054079999</v>
      </c>
    </row>
    <row r="2258" spans="1:7" x14ac:dyDescent="0.25">
      <c r="A2258" t="s">
        <v>3625</v>
      </c>
      <c r="B2258" t="s">
        <v>3626</v>
      </c>
      <c r="C2258" s="32" t="s">
        <v>4326</v>
      </c>
      <c r="D2258" s="32" t="s">
        <v>2</v>
      </c>
      <c r="E2258" s="52">
        <v>41495</v>
      </c>
      <c r="F2258" s="55">
        <v>15242.156960000002</v>
      </c>
      <c r="G2258">
        <f t="shared" si="35"/>
        <v>8169.796130560002</v>
      </c>
    </row>
    <row r="2259" spans="1:7" x14ac:dyDescent="0.25">
      <c r="A2259" t="s">
        <v>3726</v>
      </c>
      <c r="B2259" t="s">
        <v>3727</v>
      </c>
      <c r="C2259" s="32" t="s">
        <v>4438</v>
      </c>
      <c r="D2259" s="32" t="s">
        <v>4</v>
      </c>
      <c r="E2259" s="52">
        <v>41498</v>
      </c>
      <c r="F2259" s="55">
        <v>43688.288</v>
      </c>
      <c r="G2259">
        <f t="shared" si="35"/>
        <v>23416.922368000003</v>
      </c>
    </row>
    <row r="2260" spans="1:7" x14ac:dyDescent="0.25">
      <c r="A2260" t="s">
        <v>3629</v>
      </c>
      <c r="B2260" t="s">
        <v>3630</v>
      </c>
      <c r="C2260" s="32" t="s">
        <v>3876</v>
      </c>
      <c r="D2260" s="32" t="s">
        <v>2</v>
      </c>
      <c r="E2260" s="52">
        <v>41498</v>
      </c>
      <c r="F2260" s="55">
        <v>17520.784080000001</v>
      </c>
      <c r="G2260">
        <f t="shared" si="35"/>
        <v>9391.1402668800019</v>
      </c>
    </row>
    <row r="2261" spans="1:7" x14ac:dyDescent="0.25">
      <c r="A2261" t="s">
        <v>3699</v>
      </c>
      <c r="B2261" t="s">
        <v>3288</v>
      </c>
      <c r="C2261" s="32" t="s">
        <v>4418</v>
      </c>
      <c r="D2261" s="32" t="s">
        <v>29</v>
      </c>
      <c r="E2261" s="52">
        <v>41500</v>
      </c>
      <c r="F2261" s="55">
        <v>19088.846719999998</v>
      </c>
      <c r="G2261">
        <f t="shared" si="35"/>
        <v>10231.621841919999</v>
      </c>
    </row>
    <row r="2262" spans="1:7" x14ac:dyDescent="0.25">
      <c r="A2262" t="s">
        <v>3716</v>
      </c>
      <c r="B2262" t="s">
        <v>3717</v>
      </c>
      <c r="C2262" s="32" t="s">
        <v>4439</v>
      </c>
      <c r="D2262" s="32" t="s">
        <v>10</v>
      </c>
      <c r="E2262" s="52">
        <v>41505</v>
      </c>
      <c r="F2262" s="55">
        <v>40736</v>
      </c>
      <c r="G2262">
        <f t="shared" si="35"/>
        <v>21834.496000000003</v>
      </c>
    </row>
    <row r="2263" spans="1:7" x14ac:dyDescent="0.25">
      <c r="A2263" t="s">
        <v>3699</v>
      </c>
      <c r="B2263" t="s">
        <v>3288</v>
      </c>
      <c r="C2263" s="32" t="s">
        <v>4122</v>
      </c>
      <c r="D2263" s="32" t="s">
        <v>29</v>
      </c>
      <c r="E2263" s="52">
        <v>41505</v>
      </c>
      <c r="F2263" s="55">
        <v>19745.704000000002</v>
      </c>
      <c r="G2263">
        <f t="shared" si="35"/>
        <v>10583.697344000002</v>
      </c>
    </row>
    <row r="2264" spans="1:7" x14ac:dyDescent="0.25">
      <c r="A2264" t="s">
        <v>3625</v>
      </c>
      <c r="B2264" t="s">
        <v>3626</v>
      </c>
      <c r="C2264" s="32" t="s">
        <v>3808</v>
      </c>
      <c r="D2264" s="32" t="s">
        <v>29</v>
      </c>
      <c r="E2264" s="52">
        <v>41505</v>
      </c>
      <c r="F2264" s="55">
        <v>16530.240000000002</v>
      </c>
      <c r="G2264">
        <f t="shared" si="35"/>
        <v>8860.2086400000007</v>
      </c>
    </row>
    <row r="2265" spans="1:7" x14ac:dyDescent="0.25">
      <c r="A2265" t="s">
        <v>3561</v>
      </c>
      <c r="B2265" t="s">
        <v>3562</v>
      </c>
      <c r="C2265" s="32" t="s">
        <v>3791</v>
      </c>
      <c r="D2265" s="32" t="s">
        <v>2</v>
      </c>
      <c r="E2265" s="52">
        <v>41507</v>
      </c>
      <c r="F2265" s="55">
        <v>49247.68</v>
      </c>
      <c r="G2265">
        <f t="shared" si="35"/>
        <v>26396.75648</v>
      </c>
    </row>
    <row r="2266" spans="1:7" x14ac:dyDescent="0.25">
      <c r="A2266" t="s">
        <v>3697</v>
      </c>
      <c r="B2266" t="s">
        <v>3698</v>
      </c>
      <c r="C2266" s="32" t="s">
        <v>3955</v>
      </c>
      <c r="D2266" s="32" t="s">
        <v>2</v>
      </c>
      <c r="E2266" s="52">
        <v>41508</v>
      </c>
      <c r="F2266" s="55">
        <v>16080.000000000002</v>
      </c>
      <c r="G2266">
        <f t="shared" si="35"/>
        <v>8618.880000000001</v>
      </c>
    </row>
    <row r="2267" spans="1:7" x14ac:dyDescent="0.25">
      <c r="A2267" t="s">
        <v>3714</v>
      </c>
      <c r="B2267" t="s">
        <v>3715</v>
      </c>
      <c r="C2267" s="32" t="s">
        <v>3861</v>
      </c>
      <c r="D2267" s="32" t="s">
        <v>4</v>
      </c>
      <c r="E2267" s="52">
        <v>41509</v>
      </c>
      <c r="F2267" s="55">
        <v>50882.801600000006</v>
      </c>
      <c r="G2267">
        <f t="shared" si="35"/>
        <v>27273.181657600006</v>
      </c>
    </row>
    <row r="2268" spans="1:7" x14ac:dyDescent="0.25">
      <c r="A2268" t="s">
        <v>3732</v>
      </c>
      <c r="B2268" t="s">
        <v>3733</v>
      </c>
      <c r="C2268" s="32" t="s">
        <v>3821</v>
      </c>
      <c r="D2268" s="32" t="s">
        <v>2</v>
      </c>
      <c r="E2268" s="52">
        <v>41512</v>
      </c>
      <c r="F2268" s="55">
        <v>25618.120000000003</v>
      </c>
      <c r="G2268">
        <f t="shared" si="35"/>
        <v>13731.312320000003</v>
      </c>
    </row>
    <row r="2269" spans="1:7" x14ac:dyDescent="0.25">
      <c r="A2269" t="s">
        <v>3699</v>
      </c>
      <c r="B2269" t="s">
        <v>3288</v>
      </c>
      <c r="C2269" s="32" t="s">
        <v>3930</v>
      </c>
      <c r="D2269" s="32" t="s">
        <v>15</v>
      </c>
      <c r="E2269" s="52">
        <v>41513</v>
      </c>
      <c r="F2269" s="55">
        <v>18514.512000000002</v>
      </c>
      <c r="G2269">
        <f t="shared" si="35"/>
        <v>9923.7784320000028</v>
      </c>
    </row>
    <row r="2270" spans="1:7" x14ac:dyDescent="0.25">
      <c r="A2270" t="s">
        <v>3528</v>
      </c>
      <c r="B2270" t="s">
        <v>3529</v>
      </c>
      <c r="C2270" s="32" t="s">
        <v>3819</v>
      </c>
      <c r="D2270" s="32" t="s">
        <v>2</v>
      </c>
      <c r="E2270" s="52">
        <v>41513</v>
      </c>
      <c r="F2270" s="55">
        <v>77683.932560000001</v>
      </c>
      <c r="G2270">
        <f t="shared" si="35"/>
        <v>41638.587852160003</v>
      </c>
    </row>
    <row r="2271" spans="1:7" x14ac:dyDescent="0.25">
      <c r="A2271" t="s">
        <v>3732</v>
      </c>
      <c r="B2271" t="s">
        <v>3733</v>
      </c>
      <c r="C2271" s="32" t="s">
        <v>4440</v>
      </c>
      <c r="D2271" s="32" t="s">
        <v>29</v>
      </c>
      <c r="E2271" s="52">
        <v>41513</v>
      </c>
      <c r="F2271" s="55">
        <v>33500</v>
      </c>
      <c r="G2271">
        <f t="shared" si="35"/>
        <v>17956</v>
      </c>
    </row>
    <row r="2272" spans="1:7" x14ac:dyDescent="0.25">
      <c r="A2272" t="s">
        <v>3724</v>
      </c>
      <c r="B2272" t="s">
        <v>3725</v>
      </c>
      <c r="C2272" s="32" t="s">
        <v>3819</v>
      </c>
      <c r="D2272" s="32" t="s">
        <v>2</v>
      </c>
      <c r="E2272" s="52">
        <v>41513</v>
      </c>
      <c r="F2272" s="55">
        <v>26532</v>
      </c>
      <c r="G2272">
        <f t="shared" si="35"/>
        <v>14221.152</v>
      </c>
    </row>
    <row r="2273" spans="1:7" x14ac:dyDescent="0.25">
      <c r="A2273" t="s">
        <v>3732</v>
      </c>
      <c r="B2273" t="s">
        <v>3733</v>
      </c>
      <c r="C2273" s="32" t="s">
        <v>4297</v>
      </c>
      <c r="D2273" s="32" t="s">
        <v>4</v>
      </c>
      <c r="E2273" s="52">
        <v>41514</v>
      </c>
      <c r="F2273" s="55">
        <v>28123.920000000002</v>
      </c>
      <c r="G2273">
        <f t="shared" si="35"/>
        <v>15074.421120000003</v>
      </c>
    </row>
    <row r="2274" spans="1:7" x14ac:dyDescent="0.25">
      <c r="A2274" t="s">
        <v>3732</v>
      </c>
      <c r="B2274" t="s">
        <v>3733</v>
      </c>
      <c r="C2274" s="32" t="s">
        <v>4104</v>
      </c>
      <c r="D2274" s="32" t="s">
        <v>4</v>
      </c>
      <c r="E2274" s="52">
        <v>41514</v>
      </c>
      <c r="F2274" s="55">
        <v>28123.920000000002</v>
      </c>
      <c r="G2274">
        <f t="shared" si="35"/>
        <v>15074.421120000003</v>
      </c>
    </row>
    <row r="2275" spans="1:7" x14ac:dyDescent="0.25">
      <c r="A2275" t="s">
        <v>3736</v>
      </c>
      <c r="B2275" t="s">
        <v>3737</v>
      </c>
      <c r="C2275" s="32" t="s">
        <v>4104</v>
      </c>
      <c r="D2275" s="32" t="s">
        <v>4</v>
      </c>
      <c r="E2275" s="52">
        <v>41515</v>
      </c>
      <c r="F2275" s="55">
        <v>24161.272000000001</v>
      </c>
      <c r="G2275">
        <f t="shared" si="35"/>
        <v>12950.441792000001</v>
      </c>
    </row>
    <row r="2276" spans="1:7" x14ac:dyDescent="0.25">
      <c r="A2276" t="s">
        <v>3732</v>
      </c>
      <c r="B2276" t="s">
        <v>3733</v>
      </c>
      <c r="C2276" s="32" t="s">
        <v>3894</v>
      </c>
      <c r="D2276" s="32" t="s">
        <v>4</v>
      </c>
      <c r="E2276" s="52">
        <v>41515</v>
      </c>
      <c r="F2276" s="55">
        <v>28123.384000000002</v>
      </c>
      <c r="G2276">
        <f t="shared" si="35"/>
        <v>15074.133824000002</v>
      </c>
    </row>
    <row r="2277" spans="1:7" x14ac:dyDescent="0.25">
      <c r="A2277" t="s">
        <v>3724</v>
      </c>
      <c r="B2277" t="s">
        <v>3725</v>
      </c>
      <c r="C2277" s="32" t="s">
        <v>4231</v>
      </c>
      <c r="D2277" s="32" t="s">
        <v>2</v>
      </c>
      <c r="E2277" s="52">
        <v>41519</v>
      </c>
      <c r="F2277" s="55">
        <v>25517.888000000003</v>
      </c>
      <c r="G2277">
        <f t="shared" si="35"/>
        <v>13677.587968000002</v>
      </c>
    </row>
    <row r="2278" spans="1:7" x14ac:dyDescent="0.25">
      <c r="A2278" t="s">
        <v>3430</v>
      </c>
      <c r="B2278" t="s">
        <v>3431</v>
      </c>
      <c r="C2278" s="32" t="s">
        <v>4230</v>
      </c>
      <c r="D2278" s="32" t="s">
        <v>15</v>
      </c>
      <c r="E2278" s="52">
        <v>41520</v>
      </c>
      <c r="F2278" s="55">
        <v>42880</v>
      </c>
      <c r="G2278">
        <f t="shared" si="35"/>
        <v>22983.68</v>
      </c>
    </row>
    <row r="2279" spans="1:7" x14ac:dyDescent="0.25">
      <c r="A2279" t="s">
        <v>3699</v>
      </c>
      <c r="B2279" t="s">
        <v>3288</v>
      </c>
      <c r="C2279" s="32" t="s">
        <v>3999</v>
      </c>
      <c r="D2279" s="32" t="s">
        <v>79</v>
      </c>
      <c r="E2279" s="52">
        <v>41520</v>
      </c>
      <c r="F2279" s="55">
        <v>19745.757600000001</v>
      </c>
      <c r="G2279">
        <f t="shared" si="35"/>
        <v>10583.726073600001</v>
      </c>
    </row>
    <row r="2280" spans="1:7" x14ac:dyDescent="0.25">
      <c r="A2280" t="s">
        <v>3444</v>
      </c>
      <c r="B2280" t="s">
        <v>3288</v>
      </c>
      <c r="C2280" s="32" t="s">
        <v>3913</v>
      </c>
      <c r="D2280" s="32" t="s">
        <v>4</v>
      </c>
      <c r="E2280" s="52">
        <v>41521</v>
      </c>
      <c r="F2280" s="55">
        <v>14833.800000000001</v>
      </c>
      <c r="G2280">
        <f t="shared" si="35"/>
        <v>7950.9168000000009</v>
      </c>
    </row>
    <row r="2281" spans="1:7" x14ac:dyDescent="0.25">
      <c r="A2281" t="s">
        <v>3732</v>
      </c>
      <c r="B2281" t="s">
        <v>3733</v>
      </c>
      <c r="C2281" s="32" t="s">
        <v>4441</v>
      </c>
      <c r="D2281" s="32" t="s">
        <v>79</v>
      </c>
      <c r="E2281" s="52">
        <v>41521</v>
      </c>
      <c r="F2281" s="55">
        <v>28993.848000000002</v>
      </c>
      <c r="G2281">
        <f t="shared" si="35"/>
        <v>15540.702528000002</v>
      </c>
    </row>
    <row r="2282" spans="1:7" x14ac:dyDescent="0.25">
      <c r="A2282" t="s">
        <v>3724</v>
      </c>
      <c r="B2282" t="s">
        <v>3725</v>
      </c>
      <c r="C2282" s="32" t="s">
        <v>4033</v>
      </c>
      <c r="D2282" s="32" t="s">
        <v>2</v>
      </c>
      <c r="E2282" s="52">
        <v>41523</v>
      </c>
      <c r="F2282" s="55">
        <v>29976.486080000002</v>
      </c>
      <c r="G2282">
        <f t="shared" si="35"/>
        <v>16067.396538880002</v>
      </c>
    </row>
    <row r="2283" spans="1:7" x14ac:dyDescent="0.25">
      <c r="A2283" t="s">
        <v>3732</v>
      </c>
      <c r="B2283" t="s">
        <v>3733</v>
      </c>
      <c r="C2283" s="32" t="s">
        <v>4222</v>
      </c>
      <c r="D2283" s="32" t="s">
        <v>4</v>
      </c>
      <c r="E2283" s="52">
        <v>41526</v>
      </c>
      <c r="F2283" s="55">
        <v>28123.920000000002</v>
      </c>
      <c r="G2283">
        <f t="shared" si="35"/>
        <v>15074.421120000003</v>
      </c>
    </row>
    <row r="2284" spans="1:7" x14ac:dyDescent="0.25">
      <c r="A2284" t="s">
        <v>3699</v>
      </c>
      <c r="B2284" t="s">
        <v>3288</v>
      </c>
      <c r="C2284" s="32" t="s">
        <v>4442</v>
      </c>
      <c r="D2284" s="32" t="s">
        <v>2</v>
      </c>
      <c r="E2284" s="52">
        <v>41527</v>
      </c>
      <c r="F2284" s="55">
        <v>19745.76296</v>
      </c>
      <c r="G2284">
        <f t="shared" si="35"/>
        <v>10583.728946560001</v>
      </c>
    </row>
    <row r="2285" spans="1:7" x14ac:dyDescent="0.25">
      <c r="A2285" t="s">
        <v>3675</v>
      </c>
      <c r="B2285" t="s">
        <v>3513</v>
      </c>
      <c r="C2285" s="32" t="s">
        <v>3861</v>
      </c>
      <c r="D2285" s="32" t="s">
        <v>4</v>
      </c>
      <c r="E2285" s="52">
        <v>41527</v>
      </c>
      <c r="F2285" s="55">
        <v>40604.144</v>
      </c>
      <c r="G2285">
        <f t="shared" si="35"/>
        <v>21763.821184</v>
      </c>
    </row>
    <row r="2286" spans="1:7" x14ac:dyDescent="0.25">
      <c r="A2286" t="s">
        <v>3528</v>
      </c>
      <c r="B2286" t="s">
        <v>3529</v>
      </c>
      <c r="C2286" s="32" t="s">
        <v>4443</v>
      </c>
      <c r="D2286" s="32" t="s">
        <v>67</v>
      </c>
      <c r="E2286" s="52">
        <v>41527</v>
      </c>
      <c r="F2286" s="55">
        <v>91120</v>
      </c>
      <c r="G2286">
        <f t="shared" si="35"/>
        <v>48840.32</v>
      </c>
    </row>
    <row r="2287" spans="1:7" x14ac:dyDescent="0.25">
      <c r="A2287" t="s">
        <v>3430</v>
      </c>
      <c r="B2287" t="s">
        <v>3431</v>
      </c>
      <c r="C2287" s="32" t="s">
        <v>4288</v>
      </c>
      <c r="D2287" s="32" t="s">
        <v>79</v>
      </c>
      <c r="E2287" s="52">
        <v>41528</v>
      </c>
      <c r="F2287" s="55">
        <v>42795.848000000005</v>
      </c>
      <c r="G2287">
        <f t="shared" si="35"/>
        <v>22938.574528000005</v>
      </c>
    </row>
    <row r="2288" spans="1:7" x14ac:dyDescent="0.25">
      <c r="A2288" t="s">
        <v>3732</v>
      </c>
      <c r="B2288" t="s">
        <v>3733</v>
      </c>
      <c r="C2288" s="32" t="s">
        <v>3907</v>
      </c>
      <c r="D2288" s="32" t="s">
        <v>4</v>
      </c>
      <c r="E2288" s="52">
        <v>41528</v>
      </c>
      <c r="F2288" s="55">
        <v>28123.53944</v>
      </c>
      <c r="G2288">
        <f t="shared" si="35"/>
        <v>15074.217139840001</v>
      </c>
    </row>
    <row r="2289" spans="1:7" x14ac:dyDescent="0.25">
      <c r="A2289" t="s">
        <v>3699</v>
      </c>
      <c r="B2289" t="s">
        <v>3288</v>
      </c>
      <c r="C2289" s="32" t="s">
        <v>4440</v>
      </c>
      <c r="D2289" s="32" t="s">
        <v>29</v>
      </c>
      <c r="E2289" s="52">
        <v>41529</v>
      </c>
      <c r="F2289" s="55">
        <v>19151.280000000002</v>
      </c>
      <c r="G2289">
        <f t="shared" si="35"/>
        <v>10265.086080000003</v>
      </c>
    </row>
    <row r="2290" spans="1:7" x14ac:dyDescent="0.25">
      <c r="A2290" t="s">
        <v>3699</v>
      </c>
      <c r="B2290" t="s">
        <v>3288</v>
      </c>
      <c r="C2290" s="32" t="s">
        <v>4397</v>
      </c>
      <c r="D2290" s="32" t="s">
        <v>79</v>
      </c>
      <c r="E2290" s="52">
        <v>41529</v>
      </c>
      <c r="F2290" s="55">
        <v>19746.240000000002</v>
      </c>
      <c r="G2290">
        <f t="shared" si="35"/>
        <v>10583.984640000001</v>
      </c>
    </row>
    <row r="2291" spans="1:7" x14ac:dyDescent="0.25">
      <c r="A2291" t="s">
        <v>3538</v>
      </c>
      <c r="B2291" t="s">
        <v>3539</v>
      </c>
      <c r="C2291" s="32" t="s">
        <v>4140</v>
      </c>
      <c r="D2291" s="32" t="s">
        <v>67</v>
      </c>
      <c r="E2291" s="52">
        <v>41530</v>
      </c>
      <c r="F2291" s="55">
        <v>75040</v>
      </c>
      <c r="G2291">
        <f t="shared" si="35"/>
        <v>40221.440000000002</v>
      </c>
    </row>
    <row r="2292" spans="1:7" x14ac:dyDescent="0.25">
      <c r="A2292" t="s">
        <v>3561</v>
      </c>
      <c r="B2292" t="s">
        <v>3562</v>
      </c>
      <c r="C2292" s="32" t="s">
        <v>4231</v>
      </c>
      <c r="D2292" s="32" t="s">
        <v>2</v>
      </c>
      <c r="E2292" s="52">
        <v>41533</v>
      </c>
      <c r="F2292" s="55">
        <v>43643.264000000003</v>
      </c>
      <c r="G2292">
        <f t="shared" si="35"/>
        <v>23392.789504000004</v>
      </c>
    </row>
    <row r="2293" spans="1:7" x14ac:dyDescent="0.25">
      <c r="A2293" t="s">
        <v>3430</v>
      </c>
      <c r="B2293" t="s">
        <v>3431</v>
      </c>
      <c r="C2293" s="32" t="s">
        <v>3861</v>
      </c>
      <c r="D2293" s="32" t="s">
        <v>4</v>
      </c>
      <c r="E2293" s="52">
        <v>41533</v>
      </c>
      <c r="F2293" s="55">
        <v>40672.752</v>
      </c>
      <c r="G2293">
        <f t="shared" si="35"/>
        <v>21800.595072</v>
      </c>
    </row>
    <row r="2294" spans="1:7" x14ac:dyDescent="0.25">
      <c r="A2294" t="s">
        <v>3442</v>
      </c>
      <c r="B2294" t="s">
        <v>3443</v>
      </c>
      <c r="C2294" s="32" t="s">
        <v>4429</v>
      </c>
      <c r="D2294" s="32" t="s">
        <v>2</v>
      </c>
      <c r="E2294" s="52">
        <v>41534</v>
      </c>
      <c r="F2294" s="55">
        <v>43416</v>
      </c>
      <c r="G2294">
        <f t="shared" si="35"/>
        <v>23270.976000000002</v>
      </c>
    </row>
    <row r="2295" spans="1:7" x14ac:dyDescent="0.25">
      <c r="A2295" t="s">
        <v>3699</v>
      </c>
      <c r="B2295" t="s">
        <v>3288</v>
      </c>
      <c r="C2295" s="32" t="s">
        <v>4378</v>
      </c>
      <c r="D2295" s="32" t="s">
        <v>79</v>
      </c>
      <c r="E2295" s="52">
        <v>41535</v>
      </c>
      <c r="F2295" s="55">
        <v>19745.168000000001</v>
      </c>
      <c r="G2295">
        <f t="shared" si="35"/>
        <v>10583.410048000002</v>
      </c>
    </row>
    <row r="2296" spans="1:7" x14ac:dyDescent="0.25">
      <c r="A2296" t="s">
        <v>3714</v>
      </c>
      <c r="B2296" t="s">
        <v>3715</v>
      </c>
      <c r="C2296" s="32" t="s">
        <v>4397</v>
      </c>
      <c r="D2296" s="32" t="s">
        <v>79</v>
      </c>
      <c r="E2296" s="52">
        <v>41535</v>
      </c>
      <c r="F2296" s="55">
        <v>49800.655120000003</v>
      </c>
      <c r="G2296">
        <f t="shared" si="35"/>
        <v>26693.151144320003</v>
      </c>
    </row>
    <row r="2297" spans="1:7" x14ac:dyDescent="0.25">
      <c r="A2297" t="s">
        <v>3556</v>
      </c>
      <c r="B2297" t="s">
        <v>3503</v>
      </c>
      <c r="C2297" s="32" t="s">
        <v>4230</v>
      </c>
      <c r="D2297" s="32" t="s">
        <v>15</v>
      </c>
      <c r="E2297" s="52">
        <v>41537</v>
      </c>
      <c r="F2297" s="55">
        <v>59710.400000000001</v>
      </c>
      <c r="G2297">
        <f t="shared" si="35"/>
        <v>32004.774400000002</v>
      </c>
    </row>
    <row r="2298" spans="1:7" x14ac:dyDescent="0.25">
      <c r="A2298" t="s">
        <v>3556</v>
      </c>
      <c r="B2298" t="s">
        <v>3503</v>
      </c>
      <c r="C2298" s="32" t="s">
        <v>4230</v>
      </c>
      <c r="D2298" s="32" t="s">
        <v>15</v>
      </c>
      <c r="E2298" s="52">
        <v>41537</v>
      </c>
      <c r="F2298" s="55">
        <v>59710.400000000001</v>
      </c>
      <c r="G2298">
        <f t="shared" si="35"/>
        <v>32004.774400000002</v>
      </c>
    </row>
    <row r="2299" spans="1:7" x14ac:dyDescent="0.25">
      <c r="A2299" t="s">
        <v>3556</v>
      </c>
      <c r="B2299" t="s">
        <v>3503</v>
      </c>
      <c r="C2299" s="32" t="s">
        <v>4230</v>
      </c>
      <c r="D2299" s="32" t="s">
        <v>15</v>
      </c>
      <c r="E2299" s="52">
        <v>41537</v>
      </c>
      <c r="F2299" s="55">
        <v>59710.400000000001</v>
      </c>
      <c r="G2299">
        <f t="shared" si="35"/>
        <v>32004.774400000002</v>
      </c>
    </row>
    <row r="2300" spans="1:7" x14ac:dyDescent="0.25">
      <c r="A2300" t="s">
        <v>3359</v>
      </c>
      <c r="B2300" t="s">
        <v>3360</v>
      </c>
      <c r="C2300" s="32" t="s">
        <v>4104</v>
      </c>
      <c r="D2300" s="32" t="s">
        <v>4</v>
      </c>
      <c r="E2300" s="52">
        <v>41537</v>
      </c>
      <c r="F2300" s="55">
        <v>32135.88</v>
      </c>
      <c r="G2300">
        <f t="shared" si="35"/>
        <v>17224.831680000003</v>
      </c>
    </row>
    <row r="2301" spans="1:7" x14ac:dyDescent="0.25">
      <c r="A2301" t="s">
        <v>3359</v>
      </c>
      <c r="B2301" t="s">
        <v>3360</v>
      </c>
      <c r="C2301" s="32" t="s">
        <v>4104</v>
      </c>
      <c r="D2301" s="32" t="s">
        <v>4</v>
      </c>
      <c r="E2301" s="52">
        <v>41537</v>
      </c>
      <c r="F2301" s="55">
        <v>32135.88</v>
      </c>
      <c r="G2301">
        <f t="shared" si="35"/>
        <v>17224.831680000003</v>
      </c>
    </row>
    <row r="2302" spans="1:7" x14ac:dyDescent="0.25">
      <c r="A2302" t="s">
        <v>3718</v>
      </c>
      <c r="B2302" t="s">
        <v>3719</v>
      </c>
      <c r="C2302" s="32" t="s">
        <v>4184</v>
      </c>
      <c r="D2302" s="32" t="s">
        <v>582</v>
      </c>
      <c r="E2302" s="52">
        <v>41537</v>
      </c>
      <c r="F2302" s="55">
        <v>42880</v>
      </c>
      <c r="G2302">
        <f t="shared" si="35"/>
        <v>22983.68</v>
      </c>
    </row>
    <row r="2303" spans="1:7" x14ac:dyDescent="0.25">
      <c r="A2303" t="s">
        <v>3724</v>
      </c>
      <c r="B2303" t="s">
        <v>3725</v>
      </c>
      <c r="C2303" s="32" t="s">
        <v>4031</v>
      </c>
      <c r="D2303" s="32" t="s">
        <v>10</v>
      </c>
      <c r="E2303" s="52">
        <v>41540</v>
      </c>
      <c r="F2303" s="55">
        <v>29212</v>
      </c>
      <c r="G2303">
        <f t="shared" si="35"/>
        <v>15657.632000000001</v>
      </c>
    </row>
    <row r="2304" spans="1:7" x14ac:dyDescent="0.25">
      <c r="A2304" t="s">
        <v>3589</v>
      </c>
      <c r="B2304" t="s">
        <v>3590</v>
      </c>
      <c r="C2304" s="32" t="s">
        <v>4068</v>
      </c>
      <c r="D2304" s="32" t="s">
        <v>10</v>
      </c>
      <c r="E2304" s="52">
        <v>41541</v>
      </c>
      <c r="F2304" s="55">
        <v>209040</v>
      </c>
      <c r="G2304">
        <f t="shared" si="35"/>
        <v>112045.44</v>
      </c>
    </row>
    <row r="2305" spans="1:7" x14ac:dyDescent="0.25">
      <c r="A2305" t="s">
        <v>3732</v>
      </c>
      <c r="B2305" t="s">
        <v>3733</v>
      </c>
      <c r="C2305" s="32" t="s">
        <v>3861</v>
      </c>
      <c r="D2305" s="32" t="s">
        <v>4</v>
      </c>
      <c r="E2305" s="52">
        <v>41541</v>
      </c>
      <c r="F2305" s="55">
        <v>32111.224000000002</v>
      </c>
      <c r="G2305">
        <f t="shared" si="35"/>
        <v>17211.616064000002</v>
      </c>
    </row>
    <row r="2306" spans="1:7" x14ac:dyDescent="0.25">
      <c r="A2306" t="s">
        <v>3732</v>
      </c>
      <c r="B2306" t="s">
        <v>3733</v>
      </c>
      <c r="C2306" s="32" t="s">
        <v>3861</v>
      </c>
      <c r="D2306" s="32" t="s">
        <v>4</v>
      </c>
      <c r="E2306" s="52">
        <v>41541</v>
      </c>
      <c r="F2306" s="55">
        <v>30847.872000000003</v>
      </c>
      <c r="G2306">
        <f t="shared" si="35"/>
        <v>16534.459392000004</v>
      </c>
    </row>
    <row r="2307" spans="1:7" x14ac:dyDescent="0.25">
      <c r="A2307" t="s">
        <v>3726</v>
      </c>
      <c r="B2307" t="s">
        <v>3727</v>
      </c>
      <c r="C2307" s="32" t="s">
        <v>3861</v>
      </c>
      <c r="D2307" s="32" t="s">
        <v>4</v>
      </c>
      <c r="E2307" s="52">
        <v>41541</v>
      </c>
      <c r="F2307" s="55">
        <v>43660.416000000005</v>
      </c>
      <c r="G2307">
        <f t="shared" ref="G2307:G2370" si="36">F2307*0.536</f>
        <v>23401.982976000003</v>
      </c>
    </row>
    <row r="2308" spans="1:7" x14ac:dyDescent="0.25">
      <c r="A2308" t="s">
        <v>3732</v>
      </c>
      <c r="B2308" t="s">
        <v>3733</v>
      </c>
      <c r="C2308" s="32" t="s">
        <v>4378</v>
      </c>
      <c r="D2308" s="32" t="s">
        <v>79</v>
      </c>
      <c r="E2308" s="52">
        <v>41543</v>
      </c>
      <c r="F2308" s="55">
        <v>30603.992000000002</v>
      </c>
      <c r="G2308">
        <f t="shared" si="36"/>
        <v>16403.739712000002</v>
      </c>
    </row>
    <row r="2309" spans="1:7" x14ac:dyDescent="0.25">
      <c r="A2309" t="s">
        <v>3732</v>
      </c>
      <c r="B2309" t="s">
        <v>3733</v>
      </c>
      <c r="C2309" s="32" t="s">
        <v>3861</v>
      </c>
      <c r="D2309" s="32" t="s">
        <v>4</v>
      </c>
      <c r="E2309" s="52">
        <v>41544</v>
      </c>
      <c r="F2309" s="55">
        <v>32111.224000000002</v>
      </c>
      <c r="G2309">
        <f t="shared" si="36"/>
        <v>17211.616064000002</v>
      </c>
    </row>
    <row r="2310" spans="1:7" x14ac:dyDescent="0.25">
      <c r="A2310" t="s">
        <v>3726</v>
      </c>
      <c r="B2310" t="s">
        <v>3727</v>
      </c>
      <c r="C2310" s="32" t="s">
        <v>3861</v>
      </c>
      <c r="D2310" s="32" t="s">
        <v>4</v>
      </c>
      <c r="E2310" s="52">
        <v>41544</v>
      </c>
      <c r="F2310" s="55">
        <v>43660.340960000001</v>
      </c>
      <c r="G2310">
        <f t="shared" si="36"/>
        <v>23401.942754560001</v>
      </c>
    </row>
    <row r="2311" spans="1:7" x14ac:dyDescent="0.25">
      <c r="A2311" t="s">
        <v>3712</v>
      </c>
      <c r="B2311" t="s">
        <v>3713</v>
      </c>
      <c r="C2311" s="32" t="s">
        <v>3837</v>
      </c>
      <c r="D2311" s="32" t="s">
        <v>79</v>
      </c>
      <c r="E2311" s="52">
        <v>41547</v>
      </c>
      <c r="F2311" s="55">
        <v>61093.280000000006</v>
      </c>
      <c r="G2311">
        <f t="shared" si="36"/>
        <v>32745.998080000005</v>
      </c>
    </row>
    <row r="2312" spans="1:7" x14ac:dyDescent="0.25">
      <c r="A2312" t="s">
        <v>3647</v>
      </c>
      <c r="B2312" t="s">
        <v>3263</v>
      </c>
      <c r="C2312" s="32" t="s">
        <v>3999</v>
      </c>
      <c r="D2312" s="32" t="s">
        <v>79</v>
      </c>
      <c r="E2312" s="52">
        <v>41550</v>
      </c>
      <c r="F2312" s="55">
        <v>12220.800000000001</v>
      </c>
      <c r="G2312">
        <f t="shared" si="36"/>
        <v>6550.3488000000007</v>
      </c>
    </row>
    <row r="2313" spans="1:7" x14ac:dyDescent="0.25">
      <c r="A2313" t="s">
        <v>3736</v>
      </c>
      <c r="B2313" t="s">
        <v>3737</v>
      </c>
      <c r="C2313" s="32" t="s">
        <v>4444</v>
      </c>
      <c r="D2313" s="32" t="s">
        <v>2</v>
      </c>
      <c r="E2313" s="52">
        <v>41550</v>
      </c>
      <c r="F2313" s="55">
        <v>22950.448</v>
      </c>
      <c r="G2313">
        <f t="shared" si="36"/>
        <v>12301.440128</v>
      </c>
    </row>
    <row r="2314" spans="1:7" x14ac:dyDescent="0.25">
      <c r="A2314" t="s">
        <v>3732</v>
      </c>
      <c r="B2314" t="s">
        <v>3733</v>
      </c>
      <c r="C2314" s="32" t="s">
        <v>3861</v>
      </c>
      <c r="D2314" s="32" t="s">
        <v>4</v>
      </c>
      <c r="E2314" s="52">
        <v>41551</v>
      </c>
      <c r="F2314" s="55">
        <v>30847.872000000003</v>
      </c>
      <c r="G2314">
        <f t="shared" si="36"/>
        <v>16534.459392000004</v>
      </c>
    </row>
    <row r="2315" spans="1:7" x14ac:dyDescent="0.25">
      <c r="A2315" t="s">
        <v>3732</v>
      </c>
      <c r="B2315" t="s">
        <v>3733</v>
      </c>
      <c r="C2315" s="32" t="s">
        <v>3861</v>
      </c>
      <c r="D2315" s="32" t="s">
        <v>4</v>
      </c>
      <c r="E2315" s="52">
        <v>41551</v>
      </c>
      <c r="F2315" s="55">
        <v>30847.872000000003</v>
      </c>
      <c r="G2315">
        <f t="shared" si="36"/>
        <v>16534.459392000004</v>
      </c>
    </row>
    <row r="2316" spans="1:7" x14ac:dyDescent="0.25">
      <c r="A2316" t="s">
        <v>3714</v>
      </c>
      <c r="B2316" t="s">
        <v>3715</v>
      </c>
      <c r="C2316" s="32" t="s">
        <v>3861</v>
      </c>
      <c r="D2316" s="32" t="s">
        <v>4</v>
      </c>
      <c r="E2316" s="52">
        <v>41551</v>
      </c>
      <c r="F2316" s="55">
        <v>52331.288</v>
      </c>
      <c r="G2316">
        <f t="shared" si="36"/>
        <v>28049.570368000001</v>
      </c>
    </row>
    <row r="2317" spans="1:7" x14ac:dyDescent="0.25">
      <c r="A2317" t="s">
        <v>3629</v>
      </c>
      <c r="B2317" t="s">
        <v>3630</v>
      </c>
      <c r="C2317" s="32" t="s">
        <v>4445</v>
      </c>
      <c r="D2317" s="32" t="s">
        <v>2</v>
      </c>
      <c r="E2317" s="52">
        <v>41551</v>
      </c>
      <c r="F2317" s="55">
        <v>12658.176000000001</v>
      </c>
      <c r="G2317">
        <f t="shared" si="36"/>
        <v>6784.7823360000011</v>
      </c>
    </row>
    <row r="2318" spans="1:7" x14ac:dyDescent="0.25">
      <c r="A2318" t="s">
        <v>3540</v>
      </c>
      <c r="B2318" t="s">
        <v>3541</v>
      </c>
      <c r="C2318" s="32" t="s">
        <v>3909</v>
      </c>
      <c r="D2318" s="32" t="s">
        <v>29</v>
      </c>
      <c r="E2318" s="52">
        <v>41551</v>
      </c>
      <c r="F2318" s="55">
        <v>60568</v>
      </c>
      <c r="G2318">
        <f t="shared" si="36"/>
        <v>32464.448</v>
      </c>
    </row>
    <row r="2319" spans="1:7" x14ac:dyDescent="0.25">
      <c r="A2319" t="s">
        <v>3714</v>
      </c>
      <c r="B2319" t="s">
        <v>3715</v>
      </c>
      <c r="C2319" s="32" t="s">
        <v>3861</v>
      </c>
      <c r="D2319" s="32" t="s">
        <v>4</v>
      </c>
      <c r="E2319" s="52">
        <v>41554</v>
      </c>
      <c r="F2319" s="55">
        <v>52330.752</v>
      </c>
      <c r="G2319">
        <f t="shared" si="36"/>
        <v>28049.283072000002</v>
      </c>
    </row>
    <row r="2320" spans="1:7" x14ac:dyDescent="0.25">
      <c r="A2320" t="s">
        <v>3699</v>
      </c>
      <c r="B2320" t="s">
        <v>3288</v>
      </c>
      <c r="C2320" s="32" t="s">
        <v>3933</v>
      </c>
      <c r="D2320" s="32" t="s">
        <v>55</v>
      </c>
      <c r="E2320" s="52">
        <v>41555</v>
      </c>
      <c r="F2320" s="55">
        <v>19778.400000000001</v>
      </c>
      <c r="G2320">
        <f t="shared" si="36"/>
        <v>10601.222400000001</v>
      </c>
    </row>
    <row r="2321" spans="1:7" x14ac:dyDescent="0.25">
      <c r="A2321" t="s">
        <v>3732</v>
      </c>
      <c r="B2321" t="s">
        <v>3733</v>
      </c>
      <c r="C2321" s="32" t="s">
        <v>3837</v>
      </c>
      <c r="D2321" s="32" t="s">
        <v>79</v>
      </c>
      <c r="E2321" s="52">
        <v>41555</v>
      </c>
      <c r="F2321" s="55">
        <v>33770.68</v>
      </c>
      <c r="G2321">
        <f t="shared" si="36"/>
        <v>18101.084480000001</v>
      </c>
    </row>
    <row r="2322" spans="1:7" x14ac:dyDescent="0.25">
      <c r="A2322" t="s">
        <v>3712</v>
      </c>
      <c r="B2322" t="s">
        <v>3713</v>
      </c>
      <c r="C2322" s="32" t="s">
        <v>4326</v>
      </c>
      <c r="D2322" s="32" t="s">
        <v>2</v>
      </c>
      <c r="E2322" s="52">
        <v>41555</v>
      </c>
      <c r="F2322" s="55">
        <v>54645.200000000004</v>
      </c>
      <c r="G2322">
        <f t="shared" si="36"/>
        <v>29289.827200000003</v>
      </c>
    </row>
    <row r="2323" spans="1:7" x14ac:dyDescent="0.25">
      <c r="A2323" t="s">
        <v>3608</v>
      </c>
      <c r="B2323" t="s">
        <v>3609</v>
      </c>
      <c r="C2323" s="32" t="s">
        <v>4446</v>
      </c>
      <c r="D2323" s="32" t="s">
        <v>4</v>
      </c>
      <c r="E2323" s="52">
        <v>41557</v>
      </c>
      <c r="F2323" s="55">
        <v>126496.00000000001</v>
      </c>
      <c r="G2323">
        <f t="shared" si="36"/>
        <v>67801.856000000014</v>
      </c>
    </row>
    <row r="2324" spans="1:7" x14ac:dyDescent="0.25">
      <c r="A2324" t="s">
        <v>3540</v>
      </c>
      <c r="B2324" t="s">
        <v>3541</v>
      </c>
      <c r="C2324" s="32" t="s">
        <v>4104</v>
      </c>
      <c r="D2324" s="32" t="s">
        <v>4</v>
      </c>
      <c r="E2324" s="52">
        <v>41563</v>
      </c>
      <c r="F2324" s="55">
        <v>52209.08</v>
      </c>
      <c r="G2324">
        <f t="shared" si="36"/>
        <v>27984.066880000002</v>
      </c>
    </row>
    <row r="2325" spans="1:7" x14ac:dyDescent="0.25">
      <c r="A2325" t="s">
        <v>3726</v>
      </c>
      <c r="B2325" t="s">
        <v>3727</v>
      </c>
      <c r="C2325" s="32" t="s">
        <v>4440</v>
      </c>
      <c r="D2325" s="32" t="s">
        <v>29</v>
      </c>
      <c r="E2325" s="52">
        <v>41564</v>
      </c>
      <c r="F2325" s="55">
        <v>44579.656000000003</v>
      </c>
      <c r="G2325">
        <f t="shared" si="36"/>
        <v>23894.695616000005</v>
      </c>
    </row>
    <row r="2326" spans="1:7" x14ac:dyDescent="0.25">
      <c r="A2326" t="s">
        <v>3561</v>
      </c>
      <c r="B2326" t="s">
        <v>3562</v>
      </c>
      <c r="C2326" s="32" t="s">
        <v>4376</v>
      </c>
      <c r="D2326" s="32" t="s">
        <v>4</v>
      </c>
      <c r="E2326" s="52">
        <v>41568</v>
      </c>
      <c r="F2326" s="55">
        <v>47290.744000000006</v>
      </c>
      <c r="G2326">
        <f t="shared" si="36"/>
        <v>25347.838784000003</v>
      </c>
    </row>
    <row r="2327" spans="1:7" x14ac:dyDescent="0.25">
      <c r="A2327" t="s">
        <v>3712</v>
      </c>
      <c r="B2327" t="s">
        <v>3713</v>
      </c>
      <c r="C2327" s="32" t="s">
        <v>4376</v>
      </c>
      <c r="D2327" s="32" t="s">
        <v>4</v>
      </c>
      <c r="E2327" s="52">
        <v>41568</v>
      </c>
      <c r="F2327" s="55">
        <v>58761.68</v>
      </c>
      <c r="G2327">
        <f t="shared" si="36"/>
        <v>31496.260480000001</v>
      </c>
    </row>
    <row r="2328" spans="1:7" x14ac:dyDescent="0.25">
      <c r="A2328" t="s">
        <v>3459</v>
      </c>
      <c r="B2328" t="s">
        <v>3460</v>
      </c>
      <c r="C2328" s="32" t="s">
        <v>4205</v>
      </c>
      <c r="D2328" s="32" t="s">
        <v>2</v>
      </c>
      <c r="E2328" s="52">
        <v>41569</v>
      </c>
      <c r="F2328" s="55">
        <v>24120</v>
      </c>
      <c r="G2328">
        <f t="shared" si="36"/>
        <v>12928.320000000002</v>
      </c>
    </row>
    <row r="2329" spans="1:7" x14ac:dyDescent="0.25">
      <c r="A2329" t="s">
        <v>3732</v>
      </c>
      <c r="B2329" t="s">
        <v>3733</v>
      </c>
      <c r="C2329" s="32" t="s">
        <v>4148</v>
      </c>
      <c r="D2329" s="32" t="s">
        <v>4</v>
      </c>
      <c r="E2329" s="52">
        <v>41570</v>
      </c>
      <c r="F2329" s="55">
        <v>32193.768000000004</v>
      </c>
      <c r="G2329">
        <f t="shared" si="36"/>
        <v>17255.859648000001</v>
      </c>
    </row>
    <row r="2330" spans="1:7" x14ac:dyDescent="0.25">
      <c r="A2330" t="s">
        <v>3732</v>
      </c>
      <c r="B2330" t="s">
        <v>3733</v>
      </c>
      <c r="C2330" s="32" t="s">
        <v>3861</v>
      </c>
      <c r="D2330" s="32" t="s">
        <v>4</v>
      </c>
      <c r="E2330" s="52">
        <v>41571</v>
      </c>
      <c r="F2330" s="55">
        <v>32111.224000000002</v>
      </c>
      <c r="G2330">
        <f t="shared" si="36"/>
        <v>17211.616064000002</v>
      </c>
    </row>
    <row r="2331" spans="1:7" x14ac:dyDescent="0.25">
      <c r="A2331" t="s">
        <v>3732</v>
      </c>
      <c r="B2331" t="s">
        <v>3733</v>
      </c>
      <c r="C2331" s="32" t="s">
        <v>3861</v>
      </c>
      <c r="D2331" s="32" t="s">
        <v>4</v>
      </c>
      <c r="E2331" s="52">
        <v>41571</v>
      </c>
      <c r="F2331" s="55">
        <v>32111.224000000002</v>
      </c>
      <c r="G2331">
        <f t="shared" si="36"/>
        <v>17211.616064000002</v>
      </c>
    </row>
    <row r="2332" spans="1:7" x14ac:dyDescent="0.25">
      <c r="A2332" t="s">
        <v>3732</v>
      </c>
      <c r="B2332" t="s">
        <v>3733</v>
      </c>
      <c r="C2332" s="32" t="s">
        <v>3861</v>
      </c>
      <c r="D2332" s="32" t="s">
        <v>4</v>
      </c>
      <c r="E2332" s="52">
        <v>41571</v>
      </c>
      <c r="F2332" s="55">
        <v>32111.224000000002</v>
      </c>
      <c r="G2332">
        <f t="shared" si="36"/>
        <v>17211.616064000002</v>
      </c>
    </row>
    <row r="2333" spans="1:7" x14ac:dyDescent="0.25">
      <c r="A2333" t="s">
        <v>3732</v>
      </c>
      <c r="B2333" t="s">
        <v>3733</v>
      </c>
      <c r="C2333" s="32" t="s">
        <v>3861</v>
      </c>
      <c r="D2333" s="32" t="s">
        <v>4</v>
      </c>
      <c r="E2333" s="52">
        <v>41571</v>
      </c>
      <c r="F2333" s="55">
        <v>32111.224000000002</v>
      </c>
      <c r="G2333">
        <f t="shared" si="36"/>
        <v>17211.616064000002</v>
      </c>
    </row>
    <row r="2334" spans="1:7" x14ac:dyDescent="0.25">
      <c r="A2334" t="s">
        <v>3716</v>
      </c>
      <c r="B2334" t="s">
        <v>3717</v>
      </c>
      <c r="C2334" s="32" t="s">
        <v>4122</v>
      </c>
      <c r="D2334" s="32" t="s">
        <v>29</v>
      </c>
      <c r="E2334" s="52">
        <v>41571</v>
      </c>
      <c r="F2334" s="55">
        <v>31972.400000000001</v>
      </c>
      <c r="G2334">
        <f t="shared" si="36"/>
        <v>17137.206400000003</v>
      </c>
    </row>
    <row r="2335" spans="1:7" x14ac:dyDescent="0.25">
      <c r="A2335" t="s">
        <v>3716</v>
      </c>
      <c r="B2335" t="s">
        <v>3717</v>
      </c>
      <c r="C2335" s="32" t="s">
        <v>4122</v>
      </c>
      <c r="D2335" s="32" t="s">
        <v>29</v>
      </c>
      <c r="E2335" s="52">
        <v>41571</v>
      </c>
      <c r="F2335" s="55">
        <v>31972.400000000001</v>
      </c>
      <c r="G2335">
        <f t="shared" si="36"/>
        <v>17137.206400000003</v>
      </c>
    </row>
    <row r="2336" spans="1:7" x14ac:dyDescent="0.25">
      <c r="A2336" t="s">
        <v>3557</v>
      </c>
      <c r="B2336" t="s">
        <v>3558</v>
      </c>
      <c r="C2336" s="32" t="s">
        <v>4326</v>
      </c>
      <c r="D2336" s="32" t="s">
        <v>2</v>
      </c>
      <c r="E2336" s="52">
        <v>41572</v>
      </c>
      <c r="F2336" s="55">
        <v>50580.712</v>
      </c>
      <c r="G2336">
        <f t="shared" si="36"/>
        <v>27111.261632000002</v>
      </c>
    </row>
    <row r="2337" spans="1:7" x14ac:dyDescent="0.25">
      <c r="A2337" t="s">
        <v>3732</v>
      </c>
      <c r="B2337" t="s">
        <v>3733</v>
      </c>
      <c r="C2337" s="32" t="s">
        <v>4104</v>
      </c>
      <c r="D2337" s="32" t="s">
        <v>4</v>
      </c>
      <c r="E2337" s="52">
        <v>41572</v>
      </c>
      <c r="F2337" s="55">
        <v>1406.1960000000001</v>
      </c>
      <c r="G2337">
        <f t="shared" si="36"/>
        <v>753.72105600000009</v>
      </c>
    </row>
    <row r="2338" spans="1:7" x14ac:dyDescent="0.25">
      <c r="A2338" t="s">
        <v>3732</v>
      </c>
      <c r="B2338" t="s">
        <v>3733</v>
      </c>
      <c r="C2338" s="32" t="s">
        <v>4249</v>
      </c>
      <c r="D2338" s="32" t="s">
        <v>10</v>
      </c>
      <c r="E2338" s="52">
        <v>41575</v>
      </c>
      <c r="F2338" s="55">
        <v>35912</v>
      </c>
      <c r="G2338">
        <f t="shared" si="36"/>
        <v>19248.832000000002</v>
      </c>
    </row>
    <row r="2339" spans="1:7" x14ac:dyDescent="0.25">
      <c r="A2339" t="s">
        <v>3732</v>
      </c>
      <c r="B2339" t="s">
        <v>3733</v>
      </c>
      <c r="C2339" s="32" t="s">
        <v>4376</v>
      </c>
      <c r="D2339" s="32" t="s">
        <v>4</v>
      </c>
      <c r="E2339" s="52">
        <v>41575</v>
      </c>
      <c r="F2339" s="55">
        <v>32787.120000000003</v>
      </c>
      <c r="G2339">
        <f t="shared" si="36"/>
        <v>17573.896320000003</v>
      </c>
    </row>
    <row r="2340" spans="1:7" x14ac:dyDescent="0.25">
      <c r="A2340" t="s">
        <v>3726</v>
      </c>
      <c r="B2340" t="s">
        <v>3727</v>
      </c>
      <c r="C2340" s="32" t="s">
        <v>4376</v>
      </c>
      <c r="D2340" s="32" t="s">
        <v>4</v>
      </c>
      <c r="E2340" s="52">
        <v>41575</v>
      </c>
      <c r="F2340" s="55">
        <v>44579.12</v>
      </c>
      <c r="G2340">
        <f t="shared" si="36"/>
        <v>23894.408320000002</v>
      </c>
    </row>
    <row r="2341" spans="1:7" x14ac:dyDescent="0.25">
      <c r="A2341" t="s">
        <v>3714</v>
      </c>
      <c r="B2341" t="s">
        <v>3715</v>
      </c>
      <c r="C2341" s="32" t="s">
        <v>4335</v>
      </c>
      <c r="D2341" s="32" t="s">
        <v>4</v>
      </c>
      <c r="E2341" s="52">
        <v>41576</v>
      </c>
      <c r="F2341" s="55">
        <v>48240</v>
      </c>
      <c r="G2341">
        <f t="shared" si="36"/>
        <v>25856.640000000003</v>
      </c>
    </row>
    <row r="2342" spans="1:7" x14ac:dyDescent="0.25">
      <c r="A2342" t="s">
        <v>3593</v>
      </c>
      <c r="B2342" t="s">
        <v>3594</v>
      </c>
      <c r="C2342" s="32" t="s">
        <v>4447</v>
      </c>
      <c r="D2342" s="32" t="s">
        <v>1</v>
      </c>
      <c r="E2342" s="52">
        <v>41576</v>
      </c>
      <c r="F2342" s="55">
        <v>21821.096000000001</v>
      </c>
      <c r="G2342">
        <f t="shared" si="36"/>
        <v>11696.107456000002</v>
      </c>
    </row>
    <row r="2343" spans="1:7" x14ac:dyDescent="0.25">
      <c r="A2343" t="s">
        <v>3561</v>
      </c>
      <c r="B2343" t="s">
        <v>3562</v>
      </c>
      <c r="C2343" s="32" t="s">
        <v>4326</v>
      </c>
      <c r="D2343" s="32" t="s">
        <v>2</v>
      </c>
      <c r="E2343" s="52">
        <v>41577</v>
      </c>
      <c r="F2343" s="55">
        <v>43642.192000000003</v>
      </c>
      <c r="G2343">
        <f t="shared" si="36"/>
        <v>23392.214912000003</v>
      </c>
    </row>
    <row r="2344" spans="1:7" x14ac:dyDescent="0.25">
      <c r="A2344" t="s">
        <v>3593</v>
      </c>
      <c r="B2344" t="s">
        <v>3594</v>
      </c>
      <c r="C2344" s="32" t="s">
        <v>4122</v>
      </c>
      <c r="D2344" s="32" t="s">
        <v>29</v>
      </c>
      <c r="E2344" s="52">
        <v>41578</v>
      </c>
      <c r="F2344" s="55">
        <v>22388.720000000001</v>
      </c>
      <c r="G2344">
        <f t="shared" si="36"/>
        <v>12000.353920000001</v>
      </c>
    </row>
    <row r="2345" spans="1:7" x14ac:dyDescent="0.25">
      <c r="A2345" t="s">
        <v>3716</v>
      </c>
      <c r="B2345" t="s">
        <v>3717</v>
      </c>
      <c r="C2345" s="32" t="s">
        <v>3999</v>
      </c>
      <c r="D2345" s="32" t="s">
        <v>79</v>
      </c>
      <c r="E2345" s="52">
        <v>41579</v>
      </c>
      <c r="F2345" s="55">
        <v>30669.250000000004</v>
      </c>
      <c r="G2345">
        <f t="shared" si="36"/>
        <v>16438.718000000004</v>
      </c>
    </row>
    <row r="2346" spans="1:7" x14ac:dyDescent="0.25">
      <c r="A2346" t="s">
        <v>3738</v>
      </c>
      <c r="B2346" t="s">
        <v>3739</v>
      </c>
      <c r="C2346" s="32" t="s">
        <v>3988</v>
      </c>
      <c r="D2346" s="32" t="s">
        <v>67</v>
      </c>
      <c r="E2346" s="52">
        <v>41579</v>
      </c>
      <c r="F2346" s="55">
        <v>120600</v>
      </c>
      <c r="G2346">
        <f t="shared" si="36"/>
        <v>64641.600000000006</v>
      </c>
    </row>
    <row r="2347" spans="1:7" x14ac:dyDescent="0.25">
      <c r="A2347" t="s">
        <v>3516</v>
      </c>
      <c r="B2347" t="s">
        <v>3517</v>
      </c>
      <c r="C2347" s="32" t="s">
        <v>4044</v>
      </c>
      <c r="D2347" s="32" t="s">
        <v>15</v>
      </c>
      <c r="E2347" s="52">
        <v>41585</v>
      </c>
      <c r="F2347" s="55">
        <v>58960</v>
      </c>
      <c r="G2347">
        <f t="shared" si="36"/>
        <v>31602.560000000001</v>
      </c>
    </row>
    <row r="2348" spans="1:7" x14ac:dyDescent="0.25">
      <c r="A2348" t="s">
        <v>3726</v>
      </c>
      <c r="B2348" t="s">
        <v>3727</v>
      </c>
      <c r="C2348" s="32" t="s">
        <v>4204</v>
      </c>
      <c r="D2348" s="32" t="s">
        <v>79</v>
      </c>
      <c r="E2348" s="52">
        <v>41585</v>
      </c>
      <c r="F2348" s="55">
        <v>45613.600000000006</v>
      </c>
      <c r="G2348">
        <f t="shared" si="36"/>
        <v>24448.889600000006</v>
      </c>
    </row>
    <row r="2349" spans="1:7" x14ac:dyDescent="0.25">
      <c r="A2349" t="s">
        <v>3720</v>
      </c>
      <c r="B2349" t="s">
        <v>3721</v>
      </c>
      <c r="C2349" s="32" t="s">
        <v>4033</v>
      </c>
      <c r="D2349" s="32" t="s">
        <v>2</v>
      </c>
      <c r="E2349" s="52">
        <v>41585</v>
      </c>
      <c r="F2349" s="55">
        <v>35912</v>
      </c>
      <c r="G2349">
        <f t="shared" si="36"/>
        <v>19248.832000000002</v>
      </c>
    </row>
    <row r="2350" spans="1:7" x14ac:dyDescent="0.25">
      <c r="A2350" t="s">
        <v>3561</v>
      </c>
      <c r="B2350" t="s">
        <v>3562</v>
      </c>
      <c r="C2350" s="32" t="s">
        <v>3802</v>
      </c>
      <c r="D2350" s="32" t="s">
        <v>15</v>
      </c>
      <c r="E2350" s="52">
        <v>41586</v>
      </c>
      <c r="F2350" s="55">
        <v>80400</v>
      </c>
      <c r="G2350">
        <f t="shared" si="36"/>
        <v>43094.400000000001</v>
      </c>
    </row>
    <row r="2351" spans="1:7" x14ac:dyDescent="0.25">
      <c r="A2351" t="s">
        <v>3732</v>
      </c>
      <c r="B2351" t="s">
        <v>3733</v>
      </c>
      <c r="C2351" s="32" t="s">
        <v>3861</v>
      </c>
      <c r="D2351" s="32" t="s">
        <v>4</v>
      </c>
      <c r="E2351" s="52">
        <v>41586</v>
      </c>
      <c r="F2351" s="55">
        <v>32111.245440000002</v>
      </c>
      <c r="G2351">
        <f t="shared" si="36"/>
        <v>17211.627555840001</v>
      </c>
    </row>
    <row r="2352" spans="1:7" x14ac:dyDescent="0.25">
      <c r="A2352" t="s">
        <v>3726</v>
      </c>
      <c r="B2352" t="s">
        <v>3727</v>
      </c>
      <c r="C2352" s="32" t="s">
        <v>4397</v>
      </c>
      <c r="D2352" s="32" t="s">
        <v>79</v>
      </c>
      <c r="E2352" s="52">
        <v>41586</v>
      </c>
      <c r="F2352" s="55">
        <v>45257.696000000004</v>
      </c>
      <c r="G2352">
        <f t="shared" si="36"/>
        <v>24258.125056000004</v>
      </c>
    </row>
    <row r="2353" spans="1:7" x14ac:dyDescent="0.25">
      <c r="A2353" t="s">
        <v>3738</v>
      </c>
      <c r="B2353" t="s">
        <v>3739</v>
      </c>
      <c r="C2353" s="32" t="s">
        <v>3988</v>
      </c>
      <c r="D2353" s="32" t="s">
        <v>67</v>
      </c>
      <c r="E2353" s="52">
        <v>41589</v>
      </c>
      <c r="F2353" s="55">
        <v>120600</v>
      </c>
      <c r="G2353">
        <f t="shared" si="36"/>
        <v>64641.600000000006</v>
      </c>
    </row>
    <row r="2354" spans="1:7" x14ac:dyDescent="0.25">
      <c r="A2354" t="s">
        <v>3430</v>
      </c>
      <c r="B2354" t="s">
        <v>3431</v>
      </c>
      <c r="C2354" s="32" t="s">
        <v>3955</v>
      </c>
      <c r="D2354" s="32" t="s">
        <v>2</v>
      </c>
      <c r="E2354" s="52">
        <v>41592</v>
      </c>
      <c r="F2354" s="55">
        <v>42435.12</v>
      </c>
      <c r="G2354">
        <f t="shared" si="36"/>
        <v>22745.224320000001</v>
      </c>
    </row>
    <row r="2355" spans="1:7" x14ac:dyDescent="0.25">
      <c r="A2355" t="s">
        <v>3718</v>
      </c>
      <c r="B2355" t="s">
        <v>3719</v>
      </c>
      <c r="C2355" s="32" t="s">
        <v>4448</v>
      </c>
      <c r="D2355" s="32" t="s">
        <v>2</v>
      </c>
      <c r="E2355" s="52">
        <v>41596</v>
      </c>
      <c r="F2355" s="55">
        <v>74039.866880000001</v>
      </c>
      <c r="G2355">
        <f t="shared" si="36"/>
        <v>39685.368647680007</v>
      </c>
    </row>
    <row r="2356" spans="1:7" x14ac:dyDescent="0.25">
      <c r="A2356" t="s">
        <v>3732</v>
      </c>
      <c r="B2356" t="s">
        <v>3733</v>
      </c>
      <c r="C2356" s="32" t="s">
        <v>3861</v>
      </c>
      <c r="D2356" s="32" t="s">
        <v>4</v>
      </c>
      <c r="E2356" s="52">
        <v>41597</v>
      </c>
      <c r="F2356" s="55">
        <v>32111.245440000002</v>
      </c>
      <c r="G2356">
        <f t="shared" si="36"/>
        <v>17211.627555840001</v>
      </c>
    </row>
    <row r="2357" spans="1:7" x14ac:dyDescent="0.25">
      <c r="A2357" t="s">
        <v>3699</v>
      </c>
      <c r="B2357" t="s">
        <v>3288</v>
      </c>
      <c r="C2357" s="32" t="s">
        <v>4288</v>
      </c>
      <c r="D2357" s="32" t="s">
        <v>79</v>
      </c>
      <c r="E2357" s="52">
        <v>41598</v>
      </c>
      <c r="F2357" s="55">
        <v>19350.848880000001</v>
      </c>
      <c r="G2357">
        <f t="shared" si="36"/>
        <v>10372.054999680002</v>
      </c>
    </row>
    <row r="2358" spans="1:7" x14ac:dyDescent="0.25">
      <c r="A2358" t="s">
        <v>3726</v>
      </c>
      <c r="B2358" t="s">
        <v>3727</v>
      </c>
      <c r="C2358" s="32" t="s">
        <v>4288</v>
      </c>
      <c r="D2358" s="32" t="s">
        <v>79</v>
      </c>
      <c r="E2358" s="52">
        <v>41598</v>
      </c>
      <c r="F2358" s="55">
        <v>45039.104480000002</v>
      </c>
      <c r="G2358">
        <f t="shared" si="36"/>
        <v>24140.960001280004</v>
      </c>
    </row>
    <row r="2359" spans="1:7" x14ac:dyDescent="0.25">
      <c r="A2359" t="s">
        <v>3714</v>
      </c>
      <c r="B2359" t="s">
        <v>3715</v>
      </c>
      <c r="C2359" s="32" t="s">
        <v>4288</v>
      </c>
      <c r="D2359" s="32" t="s">
        <v>79</v>
      </c>
      <c r="E2359" s="52">
        <v>41598</v>
      </c>
      <c r="F2359" s="55">
        <v>53983.588400000001</v>
      </c>
      <c r="G2359">
        <f t="shared" si="36"/>
        <v>28935.203382400003</v>
      </c>
    </row>
    <row r="2360" spans="1:7" x14ac:dyDescent="0.25">
      <c r="A2360" t="s">
        <v>3732</v>
      </c>
      <c r="B2360" t="s">
        <v>3733</v>
      </c>
      <c r="C2360" s="32" t="s">
        <v>4326</v>
      </c>
      <c r="D2360" s="32" t="s">
        <v>2</v>
      </c>
      <c r="E2360" s="52">
        <v>41599</v>
      </c>
      <c r="F2360" s="55">
        <v>32173.936000000002</v>
      </c>
      <c r="G2360">
        <f t="shared" si="36"/>
        <v>17245.229696000002</v>
      </c>
    </row>
    <row r="2361" spans="1:7" x14ac:dyDescent="0.25">
      <c r="A2361" t="s">
        <v>3589</v>
      </c>
      <c r="B2361" t="s">
        <v>3590</v>
      </c>
      <c r="C2361" s="32" t="s">
        <v>4301</v>
      </c>
      <c r="D2361" s="32" t="s">
        <v>15</v>
      </c>
      <c r="E2361" s="52">
        <v>41600</v>
      </c>
      <c r="F2361" s="55">
        <v>241441.2</v>
      </c>
      <c r="G2361">
        <f t="shared" si="36"/>
        <v>129412.48320000002</v>
      </c>
    </row>
    <row r="2362" spans="1:7" x14ac:dyDescent="0.25">
      <c r="A2362" t="s">
        <v>3714</v>
      </c>
      <c r="B2362" t="s">
        <v>3715</v>
      </c>
      <c r="C2362" s="32" t="s">
        <v>4449</v>
      </c>
      <c r="D2362" s="32" t="s">
        <v>2</v>
      </c>
      <c r="E2362" s="52">
        <v>41600</v>
      </c>
      <c r="F2362" s="55">
        <v>61144.200000000004</v>
      </c>
      <c r="G2362">
        <f t="shared" si="36"/>
        <v>32773.291200000007</v>
      </c>
    </row>
    <row r="2363" spans="1:7" x14ac:dyDescent="0.25">
      <c r="A2363" t="s">
        <v>3697</v>
      </c>
      <c r="B2363" t="s">
        <v>3698</v>
      </c>
      <c r="C2363" s="32" t="s">
        <v>4450</v>
      </c>
      <c r="D2363" s="32" t="s">
        <v>48</v>
      </c>
      <c r="E2363" s="52">
        <v>41603</v>
      </c>
      <c r="F2363" s="55">
        <v>18717.120000000003</v>
      </c>
      <c r="G2363">
        <f t="shared" si="36"/>
        <v>10032.376320000001</v>
      </c>
    </row>
    <row r="2364" spans="1:7" x14ac:dyDescent="0.25">
      <c r="A2364" t="s">
        <v>3732</v>
      </c>
      <c r="B2364" t="s">
        <v>3733</v>
      </c>
      <c r="C2364" s="32" t="s">
        <v>4309</v>
      </c>
      <c r="D2364" s="32" t="s">
        <v>2</v>
      </c>
      <c r="E2364" s="52">
        <v>41603</v>
      </c>
      <c r="F2364" s="55">
        <v>32022.4892</v>
      </c>
      <c r="G2364">
        <f t="shared" si="36"/>
        <v>17164.0542112</v>
      </c>
    </row>
    <row r="2365" spans="1:7" x14ac:dyDescent="0.25">
      <c r="A2365" t="s">
        <v>3712</v>
      </c>
      <c r="B2365" t="s">
        <v>3713</v>
      </c>
      <c r="C2365" s="32" t="s">
        <v>4317</v>
      </c>
      <c r="D2365" s="32" t="s">
        <v>2</v>
      </c>
      <c r="E2365" s="52">
        <v>41603</v>
      </c>
      <c r="F2365" s="55">
        <v>61773.705200000004</v>
      </c>
      <c r="G2365">
        <f t="shared" si="36"/>
        <v>33110.705987200003</v>
      </c>
    </row>
    <row r="2366" spans="1:7" x14ac:dyDescent="0.25">
      <c r="A2366" t="s">
        <v>3593</v>
      </c>
      <c r="B2366" t="s">
        <v>3594</v>
      </c>
      <c r="C2366" s="32" t="s">
        <v>4122</v>
      </c>
      <c r="D2366" s="32" t="s">
        <v>29</v>
      </c>
      <c r="E2366" s="52">
        <v>41603</v>
      </c>
      <c r="F2366" s="55">
        <v>21248.497920000002</v>
      </c>
      <c r="G2366">
        <f t="shared" si="36"/>
        <v>11389.194885120001</v>
      </c>
    </row>
    <row r="2367" spans="1:7" x14ac:dyDescent="0.25">
      <c r="A2367" t="s">
        <v>3736</v>
      </c>
      <c r="B2367" t="s">
        <v>3737</v>
      </c>
      <c r="C2367" s="32" t="s">
        <v>4376</v>
      </c>
      <c r="D2367" s="32" t="s">
        <v>4</v>
      </c>
      <c r="E2367" s="52">
        <v>41604</v>
      </c>
      <c r="F2367" s="55">
        <v>23260.38464</v>
      </c>
      <c r="G2367">
        <f t="shared" si="36"/>
        <v>12467.56616704</v>
      </c>
    </row>
    <row r="2368" spans="1:7" x14ac:dyDescent="0.25">
      <c r="A2368" t="s">
        <v>3732</v>
      </c>
      <c r="B2368" t="s">
        <v>3733</v>
      </c>
      <c r="C2368" s="32" t="s">
        <v>3861</v>
      </c>
      <c r="D2368" s="32" t="s">
        <v>4</v>
      </c>
      <c r="E2368" s="52">
        <v>41604</v>
      </c>
      <c r="F2368" s="55">
        <v>32108.565440000002</v>
      </c>
      <c r="G2368">
        <f t="shared" si="36"/>
        <v>17210.191075840001</v>
      </c>
    </row>
    <row r="2369" spans="1:7" x14ac:dyDescent="0.25">
      <c r="A2369" t="s">
        <v>3732</v>
      </c>
      <c r="B2369" t="s">
        <v>3733</v>
      </c>
      <c r="C2369" s="32" t="s">
        <v>4376</v>
      </c>
      <c r="D2369" s="32" t="s">
        <v>4</v>
      </c>
      <c r="E2369" s="52">
        <v>41604</v>
      </c>
      <c r="F2369" s="55">
        <v>33801.312400000003</v>
      </c>
      <c r="G2369">
        <f t="shared" si="36"/>
        <v>18117.503446400002</v>
      </c>
    </row>
    <row r="2370" spans="1:7" x14ac:dyDescent="0.25">
      <c r="A2370" t="s">
        <v>3699</v>
      </c>
      <c r="B2370" t="s">
        <v>3288</v>
      </c>
      <c r="C2370" s="32" t="s">
        <v>3803</v>
      </c>
      <c r="D2370" s="32" t="s">
        <v>4</v>
      </c>
      <c r="E2370" s="52">
        <v>41605</v>
      </c>
      <c r="F2370" s="55">
        <v>19746.240000000002</v>
      </c>
      <c r="G2370">
        <f t="shared" si="36"/>
        <v>10583.984640000001</v>
      </c>
    </row>
    <row r="2371" spans="1:7" x14ac:dyDescent="0.25">
      <c r="A2371" t="s">
        <v>3730</v>
      </c>
      <c r="B2371" t="s">
        <v>3731</v>
      </c>
      <c r="C2371" s="32" t="s">
        <v>3861</v>
      </c>
      <c r="D2371" s="32" t="s">
        <v>4</v>
      </c>
      <c r="E2371" s="52">
        <v>41606</v>
      </c>
      <c r="F2371" s="55">
        <v>56329.312000000005</v>
      </c>
      <c r="G2371">
        <f t="shared" ref="G2371:G2434" si="37">F2371*0.536</f>
        <v>30192.511232000004</v>
      </c>
    </row>
    <row r="2372" spans="1:7" x14ac:dyDescent="0.25">
      <c r="A2372" t="s">
        <v>3675</v>
      </c>
      <c r="B2372" t="s">
        <v>3513</v>
      </c>
      <c r="C2372" s="32" t="s">
        <v>3861</v>
      </c>
      <c r="D2372" s="32" t="s">
        <v>4</v>
      </c>
      <c r="E2372" s="52">
        <v>41606</v>
      </c>
      <c r="F2372" s="55">
        <v>39294.160000000003</v>
      </c>
      <c r="G2372">
        <f t="shared" si="37"/>
        <v>21061.669760000004</v>
      </c>
    </row>
    <row r="2373" spans="1:7" x14ac:dyDescent="0.25">
      <c r="A2373" t="s">
        <v>3720</v>
      </c>
      <c r="B2373" t="s">
        <v>3721</v>
      </c>
      <c r="C2373" s="32" t="s">
        <v>3917</v>
      </c>
      <c r="D2373" s="32" t="s">
        <v>4</v>
      </c>
      <c r="E2373" s="52">
        <v>41606</v>
      </c>
      <c r="F2373" s="55">
        <v>37519.019120000004</v>
      </c>
      <c r="G2373">
        <f t="shared" si="37"/>
        <v>20110.194248320004</v>
      </c>
    </row>
    <row r="2374" spans="1:7" x14ac:dyDescent="0.25">
      <c r="A2374" t="s">
        <v>3720</v>
      </c>
      <c r="B2374" t="s">
        <v>3721</v>
      </c>
      <c r="C2374" s="32" t="s">
        <v>4163</v>
      </c>
      <c r="D2374" s="32" t="s">
        <v>2</v>
      </c>
      <c r="E2374" s="52">
        <v>41606</v>
      </c>
      <c r="F2374" s="55">
        <v>36180</v>
      </c>
      <c r="G2374">
        <f t="shared" si="37"/>
        <v>19392.48</v>
      </c>
    </row>
    <row r="2375" spans="1:7" x14ac:dyDescent="0.25">
      <c r="A2375" t="s">
        <v>3561</v>
      </c>
      <c r="B2375" t="s">
        <v>3562</v>
      </c>
      <c r="C2375" s="32" t="s">
        <v>4451</v>
      </c>
      <c r="D2375" s="32" t="s">
        <v>67</v>
      </c>
      <c r="E2375" s="52">
        <v>41606</v>
      </c>
      <c r="F2375" s="55">
        <v>73968</v>
      </c>
      <c r="G2375">
        <f t="shared" si="37"/>
        <v>39646.848000000005</v>
      </c>
    </row>
    <row r="2376" spans="1:7" x14ac:dyDescent="0.25">
      <c r="A2376" t="s">
        <v>3740</v>
      </c>
      <c r="B2376" t="s">
        <v>3741</v>
      </c>
      <c r="C2376" s="32" t="s">
        <v>3891</v>
      </c>
      <c r="D2376" s="32" t="s">
        <v>4</v>
      </c>
      <c r="E2376" s="52">
        <v>41607</v>
      </c>
      <c r="F2376" s="55">
        <v>17928.128000000001</v>
      </c>
      <c r="G2376">
        <f t="shared" si="37"/>
        <v>9609.4766080000009</v>
      </c>
    </row>
    <row r="2377" spans="1:7" x14ac:dyDescent="0.25">
      <c r="A2377" t="s">
        <v>3720</v>
      </c>
      <c r="B2377" t="s">
        <v>3721</v>
      </c>
      <c r="C2377" s="32" t="s">
        <v>4452</v>
      </c>
      <c r="D2377" s="32" t="s">
        <v>2</v>
      </c>
      <c r="E2377" s="52">
        <v>41607</v>
      </c>
      <c r="F2377" s="55">
        <v>32160.000000000004</v>
      </c>
      <c r="G2377">
        <f t="shared" si="37"/>
        <v>17237.760000000002</v>
      </c>
    </row>
    <row r="2378" spans="1:7" x14ac:dyDescent="0.25">
      <c r="A2378" t="s">
        <v>3697</v>
      </c>
      <c r="B2378" t="s">
        <v>3698</v>
      </c>
      <c r="C2378" s="32" t="s">
        <v>3791</v>
      </c>
      <c r="D2378" s="32" t="s">
        <v>2</v>
      </c>
      <c r="E2378" s="52">
        <v>41612</v>
      </c>
      <c r="F2378" s="55">
        <v>15902.048000000001</v>
      </c>
      <c r="G2378">
        <f t="shared" si="37"/>
        <v>8523.4977280000003</v>
      </c>
    </row>
    <row r="2379" spans="1:7" x14ac:dyDescent="0.25">
      <c r="A2379" t="s">
        <v>3459</v>
      </c>
      <c r="B2379" t="s">
        <v>3460</v>
      </c>
      <c r="C2379" s="32" t="s">
        <v>4282</v>
      </c>
      <c r="D2379" s="32" t="s">
        <v>15</v>
      </c>
      <c r="E2379" s="52">
        <v>41613</v>
      </c>
      <c r="F2379" s="55">
        <v>21440</v>
      </c>
      <c r="G2379">
        <f t="shared" si="37"/>
        <v>11491.84</v>
      </c>
    </row>
    <row r="2380" spans="1:7" x14ac:dyDescent="0.25">
      <c r="A2380" t="s">
        <v>3629</v>
      </c>
      <c r="B2380" t="s">
        <v>3630</v>
      </c>
      <c r="C2380" s="32" t="s">
        <v>4453</v>
      </c>
      <c r="D2380" s="32" t="s">
        <v>29</v>
      </c>
      <c r="E2380" s="52">
        <v>41613</v>
      </c>
      <c r="F2380" s="55">
        <v>12328</v>
      </c>
      <c r="G2380">
        <f t="shared" si="37"/>
        <v>6607.808</v>
      </c>
    </row>
    <row r="2381" spans="1:7" x14ac:dyDescent="0.25">
      <c r="A2381" t="s">
        <v>3740</v>
      </c>
      <c r="B2381" t="s">
        <v>3741</v>
      </c>
      <c r="C2381" s="32" t="s">
        <v>3791</v>
      </c>
      <c r="D2381" s="32" t="s">
        <v>2</v>
      </c>
      <c r="E2381" s="52">
        <v>41614</v>
      </c>
      <c r="F2381" s="55">
        <v>17928.128000000001</v>
      </c>
      <c r="G2381">
        <f t="shared" si="37"/>
        <v>9609.4766080000009</v>
      </c>
    </row>
    <row r="2382" spans="1:7" x14ac:dyDescent="0.25">
      <c r="A2382" t="s">
        <v>3740</v>
      </c>
      <c r="B2382" t="s">
        <v>3741</v>
      </c>
      <c r="C2382" s="32" t="s">
        <v>3791</v>
      </c>
      <c r="D2382" s="32" t="s">
        <v>2</v>
      </c>
      <c r="E2382" s="52">
        <v>41614</v>
      </c>
      <c r="F2382" s="55">
        <v>17928.128000000001</v>
      </c>
      <c r="G2382">
        <f t="shared" si="37"/>
        <v>9609.4766080000009</v>
      </c>
    </row>
    <row r="2383" spans="1:7" x14ac:dyDescent="0.25">
      <c r="A2383" t="s">
        <v>3730</v>
      </c>
      <c r="B2383" t="s">
        <v>3731</v>
      </c>
      <c r="C2383" s="32" t="s">
        <v>4326</v>
      </c>
      <c r="D2383" s="32" t="s">
        <v>2</v>
      </c>
      <c r="E2383" s="52">
        <v>41614</v>
      </c>
      <c r="F2383" s="55">
        <v>54720.240000000005</v>
      </c>
      <c r="G2383">
        <f t="shared" si="37"/>
        <v>29330.048640000005</v>
      </c>
    </row>
    <row r="2384" spans="1:7" x14ac:dyDescent="0.25">
      <c r="A2384" t="s">
        <v>3732</v>
      </c>
      <c r="B2384" t="s">
        <v>3733</v>
      </c>
      <c r="C2384" s="32" t="s">
        <v>4376</v>
      </c>
      <c r="D2384" s="32" t="s">
        <v>4</v>
      </c>
      <c r="E2384" s="52">
        <v>41614</v>
      </c>
      <c r="F2384" s="55">
        <v>33801.312400000003</v>
      </c>
      <c r="G2384">
        <f t="shared" si="37"/>
        <v>18117.503446400002</v>
      </c>
    </row>
    <row r="2385" spans="1:7" x14ac:dyDescent="0.25">
      <c r="A2385" t="s">
        <v>3724</v>
      </c>
      <c r="B2385" t="s">
        <v>3725</v>
      </c>
      <c r="C2385" s="32" t="s">
        <v>4376</v>
      </c>
      <c r="D2385" s="32" t="s">
        <v>4</v>
      </c>
      <c r="E2385" s="52">
        <v>41614</v>
      </c>
      <c r="F2385" s="55">
        <v>31516.800000000003</v>
      </c>
      <c r="G2385">
        <f t="shared" si="37"/>
        <v>16893.004800000002</v>
      </c>
    </row>
    <row r="2386" spans="1:7" x14ac:dyDescent="0.25">
      <c r="A2386" t="s">
        <v>3742</v>
      </c>
      <c r="B2386" t="s">
        <v>3743</v>
      </c>
      <c r="C2386" s="32" t="s">
        <v>4230</v>
      </c>
      <c r="D2386" s="32" t="s">
        <v>15</v>
      </c>
      <c r="E2386" s="52">
        <v>41617</v>
      </c>
      <c r="F2386" s="55">
        <v>66898.696000000011</v>
      </c>
      <c r="G2386">
        <f t="shared" si="37"/>
        <v>35857.701056000005</v>
      </c>
    </row>
    <row r="2387" spans="1:7" x14ac:dyDescent="0.25">
      <c r="A2387" t="s">
        <v>3732</v>
      </c>
      <c r="B2387" t="s">
        <v>3733</v>
      </c>
      <c r="C2387" s="32" t="s">
        <v>3861</v>
      </c>
      <c r="D2387" s="32" t="s">
        <v>4</v>
      </c>
      <c r="E2387" s="52">
        <v>41617</v>
      </c>
      <c r="F2387" s="55">
        <v>32111.224000000002</v>
      </c>
      <c r="G2387">
        <f t="shared" si="37"/>
        <v>17211.616064000002</v>
      </c>
    </row>
    <row r="2388" spans="1:7" x14ac:dyDescent="0.25">
      <c r="A2388" t="s">
        <v>3732</v>
      </c>
      <c r="B2388" t="s">
        <v>3733</v>
      </c>
      <c r="C2388" s="32" t="s">
        <v>3861</v>
      </c>
      <c r="D2388" s="32" t="s">
        <v>4</v>
      </c>
      <c r="E2388" s="52">
        <v>41617</v>
      </c>
      <c r="F2388" s="55">
        <v>32111.224000000002</v>
      </c>
      <c r="G2388">
        <f t="shared" si="37"/>
        <v>17211.616064000002</v>
      </c>
    </row>
    <row r="2389" spans="1:7" x14ac:dyDescent="0.25">
      <c r="A2389" t="s">
        <v>3732</v>
      </c>
      <c r="B2389" t="s">
        <v>3733</v>
      </c>
      <c r="C2389" s="32" t="s">
        <v>3861</v>
      </c>
      <c r="D2389" s="32" t="s">
        <v>4</v>
      </c>
      <c r="E2389" s="52">
        <v>41617</v>
      </c>
      <c r="F2389" s="55">
        <v>32111.224000000002</v>
      </c>
      <c r="G2389">
        <f t="shared" si="37"/>
        <v>17211.616064000002</v>
      </c>
    </row>
    <row r="2390" spans="1:7" x14ac:dyDescent="0.25">
      <c r="A2390" t="s">
        <v>3714</v>
      </c>
      <c r="B2390" t="s">
        <v>3715</v>
      </c>
      <c r="C2390" s="32" t="s">
        <v>3861</v>
      </c>
      <c r="D2390" s="32" t="s">
        <v>4</v>
      </c>
      <c r="E2390" s="52">
        <v>41617</v>
      </c>
      <c r="F2390" s="55">
        <v>52330.993200000004</v>
      </c>
      <c r="G2390">
        <f t="shared" si="37"/>
        <v>28049.412355200006</v>
      </c>
    </row>
    <row r="2391" spans="1:7" x14ac:dyDescent="0.25">
      <c r="A2391" t="s">
        <v>3561</v>
      </c>
      <c r="B2391" t="s">
        <v>3562</v>
      </c>
      <c r="C2391" s="32" t="s">
        <v>3880</v>
      </c>
      <c r="D2391" s="32" t="s">
        <v>1</v>
      </c>
      <c r="E2391" s="52">
        <v>41618</v>
      </c>
      <c r="F2391" s="55">
        <v>45708.45592</v>
      </c>
      <c r="G2391">
        <f t="shared" si="37"/>
        <v>24499.732373120001</v>
      </c>
    </row>
    <row r="2392" spans="1:7" x14ac:dyDescent="0.25">
      <c r="A2392" t="s">
        <v>3732</v>
      </c>
      <c r="B2392" t="s">
        <v>3733</v>
      </c>
      <c r="C2392" s="32" t="s">
        <v>3998</v>
      </c>
      <c r="D2392" s="32" t="s">
        <v>29</v>
      </c>
      <c r="E2392" s="52">
        <v>41618</v>
      </c>
      <c r="F2392" s="55">
        <v>35579.68</v>
      </c>
      <c r="G2392">
        <f t="shared" si="37"/>
        <v>19070.708480000001</v>
      </c>
    </row>
    <row r="2393" spans="1:7" x14ac:dyDescent="0.25">
      <c r="A2393" t="s">
        <v>3732</v>
      </c>
      <c r="B2393" t="s">
        <v>3733</v>
      </c>
      <c r="C2393" s="32" t="s">
        <v>3791</v>
      </c>
      <c r="D2393" s="32" t="s">
        <v>2</v>
      </c>
      <c r="E2393" s="52">
        <v>41619</v>
      </c>
      <c r="F2393" s="55">
        <v>31194.664000000001</v>
      </c>
      <c r="G2393">
        <f t="shared" si="37"/>
        <v>16720.339904</v>
      </c>
    </row>
    <row r="2394" spans="1:7" x14ac:dyDescent="0.25">
      <c r="A2394" t="s">
        <v>3732</v>
      </c>
      <c r="B2394" t="s">
        <v>3733</v>
      </c>
      <c r="C2394" s="32" t="s">
        <v>3791</v>
      </c>
      <c r="D2394" s="32" t="s">
        <v>2</v>
      </c>
      <c r="E2394" s="52">
        <v>41619</v>
      </c>
      <c r="F2394" s="55">
        <v>31194.664000000001</v>
      </c>
      <c r="G2394">
        <f t="shared" si="37"/>
        <v>16720.339904</v>
      </c>
    </row>
    <row r="2395" spans="1:7" x14ac:dyDescent="0.25">
      <c r="A2395" t="s">
        <v>3622</v>
      </c>
      <c r="B2395" t="s">
        <v>3615</v>
      </c>
      <c r="C2395" s="32" t="s">
        <v>4378</v>
      </c>
      <c r="D2395" s="32" t="s">
        <v>79</v>
      </c>
      <c r="E2395" s="52">
        <v>41620</v>
      </c>
      <c r="F2395" s="55">
        <v>14132.176000000001</v>
      </c>
      <c r="G2395">
        <f t="shared" si="37"/>
        <v>7574.8463360000014</v>
      </c>
    </row>
    <row r="2396" spans="1:7" x14ac:dyDescent="0.25">
      <c r="A2396" t="s">
        <v>3716</v>
      </c>
      <c r="B2396" t="s">
        <v>3717</v>
      </c>
      <c r="C2396" s="32" t="s">
        <v>4122</v>
      </c>
      <c r="D2396" s="32" t="s">
        <v>29</v>
      </c>
      <c r="E2396" s="52">
        <v>41620</v>
      </c>
      <c r="F2396" s="55">
        <v>31972.807360000003</v>
      </c>
      <c r="G2396">
        <f t="shared" si="37"/>
        <v>17137.424744960001</v>
      </c>
    </row>
    <row r="2397" spans="1:7" x14ac:dyDescent="0.25">
      <c r="A2397" t="s">
        <v>3593</v>
      </c>
      <c r="B2397" t="s">
        <v>3594</v>
      </c>
      <c r="C2397" s="32" t="s">
        <v>4204</v>
      </c>
      <c r="D2397" s="32" t="s">
        <v>79</v>
      </c>
      <c r="E2397" s="52">
        <v>41620</v>
      </c>
      <c r="F2397" s="55">
        <v>20368</v>
      </c>
      <c r="G2397">
        <f t="shared" si="37"/>
        <v>10917.248000000001</v>
      </c>
    </row>
    <row r="2398" spans="1:7" x14ac:dyDescent="0.25">
      <c r="A2398" t="s">
        <v>3699</v>
      </c>
      <c r="B2398" t="s">
        <v>3288</v>
      </c>
      <c r="C2398" s="32" t="s">
        <v>3930</v>
      </c>
      <c r="D2398" s="32" t="s">
        <v>15</v>
      </c>
      <c r="E2398" s="52">
        <v>41621</v>
      </c>
      <c r="F2398" s="55">
        <v>20314.400000000001</v>
      </c>
      <c r="G2398">
        <f t="shared" si="37"/>
        <v>10888.518400000001</v>
      </c>
    </row>
    <row r="2399" spans="1:7" x14ac:dyDescent="0.25">
      <c r="A2399" t="s">
        <v>3726</v>
      </c>
      <c r="B2399" t="s">
        <v>3727</v>
      </c>
      <c r="C2399" s="32" t="s">
        <v>4376</v>
      </c>
      <c r="D2399" s="32" t="s">
        <v>4</v>
      </c>
      <c r="E2399" s="52">
        <v>41621</v>
      </c>
      <c r="F2399" s="55">
        <v>45958.258720000005</v>
      </c>
      <c r="G2399">
        <f t="shared" si="37"/>
        <v>24633.626673920004</v>
      </c>
    </row>
    <row r="2400" spans="1:7" x14ac:dyDescent="0.25">
      <c r="A2400" t="s">
        <v>3561</v>
      </c>
      <c r="B2400" t="s">
        <v>3562</v>
      </c>
      <c r="C2400" s="32" t="s">
        <v>4230</v>
      </c>
      <c r="D2400" s="32" t="s">
        <v>15</v>
      </c>
      <c r="E2400" s="52">
        <v>41625</v>
      </c>
      <c r="F2400" s="55">
        <v>47122.44</v>
      </c>
      <c r="G2400">
        <f t="shared" si="37"/>
        <v>25257.627840000001</v>
      </c>
    </row>
    <row r="2401" spans="1:7" x14ac:dyDescent="0.25">
      <c r="A2401" t="s">
        <v>3732</v>
      </c>
      <c r="B2401" t="s">
        <v>3733</v>
      </c>
      <c r="C2401" s="32" t="s">
        <v>4397</v>
      </c>
      <c r="D2401" s="32" t="s">
        <v>79</v>
      </c>
      <c r="E2401" s="52">
        <v>41625</v>
      </c>
      <c r="F2401" s="55">
        <v>33801.232000000004</v>
      </c>
      <c r="G2401">
        <f t="shared" si="37"/>
        <v>18117.460352000002</v>
      </c>
    </row>
    <row r="2402" spans="1:7" x14ac:dyDescent="0.25">
      <c r="A2402" t="s">
        <v>3726</v>
      </c>
      <c r="B2402" t="s">
        <v>3727</v>
      </c>
      <c r="C2402" s="32" t="s">
        <v>4397</v>
      </c>
      <c r="D2402" s="32" t="s">
        <v>79</v>
      </c>
      <c r="E2402" s="52">
        <v>41625</v>
      </c>
      <c r="F2402" s="55">
        <v>40579.488000000005</v>
      </c>
      <c r="G2402">
        <f t="shared" si="37"/>
        <v>21750.605568000003</v>
      </c>
    </row>
    <row r="2403" spans="1:7" x14ac:dyDescent="0.25">
      <c r="A2403" t="s">
        <v>3528</v>
      </c>
      <c r="B2403" t="s">
        <v>3529</v>
      </c>
      <c r="C2403" s="32" t="s">
        <v>3814</v>
      </c>
      <c r="D2403" s="32" t="s">
        <v>4</v>
      </c>
      <c r="E2403" s="52">
        <v>41627</v>
      </c>
      <c r="F2403" s="55">
        <v>80400</v>
      </c>
      <c r="G2403">
        <f t="shared" si="37"/>
        <v>43094.400000000001</v>
      </c>
    </row>
    <row r="2404" spans="1:7" x14ac:dyDescent="0.25">
      <c r="A2404" t="s">
        <v>3714</v>
      </c>
      <c r="B2404" t="s">
        <v>3715</v>
      </c>
      <c r="C2404" s="32" t="s">
        <v>3999</v>
      </c>
      <c r="D2404" s="32" t="s">
        <v>79</v>
      </c>
      <c r="E2404" s="52">
        <v>41632</v>
      </c>
      <c r="F2404" s="55">
        <v>50759.200000000004</v>
      </c>
      <c r="G2404">
        <f t="shared" si="37"/>
        <v>27206.931200000003</v>
      </c>
    </row>
    <row r="2405" spans="1:7" x14ac:dyDescent="0.25">
      <c r="A2405" t="s">
        <v>3740</v>
      </c>
      <c r="B2405" t="s">
        <v>3741</v>
      </c>
      <c r="C2405" s="32" t="s">
        <v>4231</v>
      </c>
      <c r="D2405" s="32" t="s">
        <v>2</v>
      </c>
      <c r="E2405" s="52">
        <v>41634</v>
      </c>
      <c r="F2405" s="55">
        <v>17928.128000000001</v>
      </c>
      <c r="G2405">
        <f t="shared" si="37"/>
        <v>9609.4766080000009</v>
      </c>
    </row>
    <row r="2406" spans="1:7" x14ac:dyDescent="0.25">
      <c r="A2406" t="s">
        <v>3732</v>
      </c>
      <c r="B2406" t="s">
        <v>3733</v>
      </c>
      <c r="C2406" s="32" t="s">
        <v>4378</v>
      </c>
      <c r="D2406" s="32" t="s">
        <v>79</v>
      </c>
      <c r="E2406" s="52">
        <v>41634</v>
      </c>
      <c r="F2406" s="55">
        <v>34501.248</v>
      </c>
      <c r="G2406">
        <f t="shared" si="37"/>
        <v>18492.668927999999</v>
      </c>
    </row>
    <row r="2407" spans="1:7" x14ac:dyDescent="0.25">
      <c r="A2407" t="s">
        <v>3593</v>
      </c>
      <c r="B2407" t="s">
        <v>3594</v>
      </c>
      <c r="C2407" s="32" t="s">
        <v>4018</v>
      </c>
      <c r="D2407" s="32" t="s">
        <v>2</v>
      </c>
      <c r="E2407" s="52">
        <v>41634</v>
      </c>
      <c r="F2407" s="55">
        <v>20662.264000000003</v>
      </c>
      <c r="G2407">
        <f t="shared" si="37"/>
        <v>11074.973504000001</v>
      </c>
    </row>
    <row r="2408" spans="1:7" x14ac:dyDescent="0.25">
      <c r="A2408" t="s">
        <v>3726</v>
      </c>
      <c r="B2408" t="s">
        <v>3744</v>
      </c>
      <c r="C2408" s="32" t="s">
        <v>4436</v>
      </c>
      <c r="D2408" s="32" t="s">
        <v>29</v>
      </c>
      <c r="E2408" s="52">
        <v>41646</v>
      </c>
      <c r="F2408" s="55">
        <v>45958.248</v>
      </c>
      <c r="G2408">
        <f t="shared" si="37"/>
        <v>24633.620928</v>
      </c>
    </row>
    <row r="2409" spans="1:7" x14ac:dyDescent="0.25">
      <c r="A2409" t="s">
        <v>3540</v>
      </c>
      <c r="B2409" t="s">
        <v>3541</v>
      </c>
      <c r="C2409" s="32" t="s">
        <v>3791</v>
      </c>
      <c r="D2409" s="32" t="s">
        <v>2</v>
      </c>
      <c r="E2409" s="52">
        <v>41646</v>
      </c>
      <c r="F2409" s="55">
        <v>48182.112000000001</v>
      </c>
      <c r="G2409">
        <f t="shared" si="37"/>
        <v>25825.612032000001</v>
      </c>
    </row>
    <row r="2410" spans="1:7" x14ac:dyDescent="0.25">
      <c r="A2410" t="s">
        <v>3726</v>
      </c>
      <c r="B2410" t="s">
        <v>3744</v>
      </c>
      <c r="C2410" s="32" t="s">
        <v>4288</v>
      </c>
      <c r="D2410" s="32" t="s">
        <v>79</v>
      </c>
      <c r="E2410" s="52">
        <v>41648</v>
      </c>
      <c r="F2410" s="55">
        <v>42796.330399999999</v>
      </c>
      <c r="G2410">
        <f t="shared" si="37"/>
        <v>22938.833094400001</v>
      </c>
    </row>
    <row r="2411" spans="1:7" x14ac:dyDescent="0.25">
      <c r="A2411" t="s">
        <v>3654</v>
      </c>
      <c r="B2411" t="s">
        <v>3655</v>
      </c>
      <c r="C2411" s="32" t="s">
        <v>3984</v>
      </c>
      <c r="D2411" s="32" t="s">
        <v>10</v>
      </c>
      <c r="E2411" s="52">
        <v>41649</v>
      </c>
      <c r="F2411" s="55">
        <v>150080</v>
      </c>
      <c r="G2411">
        <f t="shared" si="37"/>
        <v>80442.880000000005</v>
      </c>
    </row>
    <row r="2412" spans="1:7" x14ac:dyDescent="0.25">
      <c r="A2412" t="s">
        <v>3430</v>
      </c>
      <c r="B2412" t="s">
        <v>3431</v>
      </c>
      <c r="C2412" s="32" t="s">
        <v>4454</v>
      </c>
      <c r="D2412" s="32" t="s">
        <v>1</v>
      </c>
      <c r="E2412" s="52">
        <v>41655</v>
      </c>
      <c r="F2412" s="55">
        <v>55476</v>
      </c>
      <c r="G2412">
        <f t="shared" si="37"/>
        <v>29735.136000000002</v>
      </c>
    </row>
    <row r="2413" spans="1:7" x14ac:dyDescent="0.25">
      <c r="A2413" t="s">
        <v>3589</v>
      </c>
      <c r="B2413" t="s">
        <v>3590</v>
      </c>
      <c r="C2413" s="32" t="s">
        <v>3809</v>
      </c>
      <c r="D2413" s="32" t="s">
        <v>1</v>
      </c>
      <c r="E2413" s="52">
        <v>41655</v>
      </c>
      <c r="F2413" s="55">
        <v>252880.93008000002</v>
      </c>
      <c r="G2413">
        <f t="shared" si="37"/>
        <v>135544.17852288001</v>
      </c>
    </row>
    <row r="2414" spans="1:7" x14ac:dyDescent="0.25">
      <c r="A2414" t="s">
        <v>3589</v>
      </c>
      <c r="B2414" t="s">
        <v>3590</v>
      </c>
      <c r="C2414" s="32" t="s">
        <v>3809</v>
      </c>
      <c r="D2414" s="32" t="s">
        <v>1</v>
      </c>
      <c r="E2414" s="52">
        <v>41655</v>
      </c>
      <c r="F2414" s="55">
        <v>252880.93008000002</v>
      </c>
      <c r="G2414">
        <f t="shared" si="37"/>
        <v>135544.17852288001</v>
      </c>
    </row>
    <row r="2415" spans="1:7" x14ac:dyDescent="0.25">
      <c r="A2415" t="s">
        <v>3589</v>
      </c>
      <c r="B2415" t="s">
        <v>3590</v>
      </c>
      <c r="C2415" s="32" t="s">
        <v>3809</v>
      </c>
      <c r="D2415" s="32" t="s">
        <v>1</v>
      </c>
      <c r="E2415" s="52">
        <v>41655</v>
      </c>
      <c r="F2415" s="55">
        <v>252880.93008000002</v>
      </c>
      <c r="G2415">
        <f t="shared" si="37"/>
        <v>135544.17852288001</v>
      </c>
    </row>
    <row r="2416" spans="1:7" x14ac:dyDescent="0.25">
      <c r="A2416" t="s">
        <v>3559</v>
      </c>
      <c r="B2416" t="s">
        <v>3560</v>
      </c>
      <c r="C2416" s="32" t="s">
        <v>4230</v>
      </c>
      <c r="D2416" s="32" t="s">
        <v>15</v>
      </c>
      <c r="E2416" s="52">
        <v>41655</v>
      </c>
      <c r="F2416" s="55">
        <v>92996</v>
      </c>
      <c r="G2416">
        <f t="shared" si="37"/>
        <v>49845.856</v>
      </c>
    </row>
    <row r="2417" spans="1:7" x14ac:dyDescent="0.25">
      <c r="A2417" t="s">
        <v>3530</v>
      </c>
      <c r="B2417" t="s">
        <v>3745</v>
      </c>
      <c r="C2417" s="32" t="s">
        <v>4455</v>
      </c>
      <c r="D2417" s="32" t="s">
        <v>128</v>
      </c>
      <c r="E2417" s="52">
        <v>41661</v>
      </c>
      <c r="F2417" s="55">
        <v>26210.400000000001</v>
      </c>
      <c r="G2417">
        <f t="shared" si="37"/>
        <v>14048.774400000002</v>
      </c>
    </row>
    <row r="2418" spans="1:7" x14ac:dyDescent="0.25">
      <c r="A2418" t="s">
        <v>3726</v>
      </c>
      <c r="B2418" t="s">
        <v>3744</v>
      </c>
      <c r="C2418" s="32" t="s">
        <v>3791</v>
      </c>
      <c r="D2418" s="32" t="s">
        <v>2</v>
      </c>
      <c r="E2418" s="52">
        <v>41662</v>
      </c>
      <c r="F2418" s="55">
        <v>42291.472000000002</v>
      </c>
      <c r="G2418">
        <f t="shared" si="37"/>
        <v>22668.228992000004</v>
      </c>
    </row>
    <row r="2419" spans="1:7" x14ac:dyDescent="0.25">
      <c r="A2419" t="s">
        <v>3726</v>
      </c>
      <c r="B2419" t="s">
        <v>3744</v>
      </c>
      <c r="C2419" s="32" t="s">
        <v>3791</v>
      </c>
      <c r="D2419" s="32" t="s">
        <v>2</v>
      </c>
      <c r="E2419" s="52">
        <v>41662</v>
      </c>
      <c r="F2419" s="55">
        <v>42291.472000000002</v>
      </c>
      <c r="G2419">
        <f t="shared" si="37"/>
        <v>22668.228992000004</v>
      </c>
    </row>
    <row r="2420" spans="1:7" x14ac:dyDescent="0.25">
      <c r="A2420" t="s">
        <v>3459</v>
      </c>
      <c r="B2420" t="s">
        <v>3746</v>
      </c>
      <c r="C2420" s="32" t="s">
        <v>4023</v>
      </c>
      <c r="D2420" s="32" t="s">
        <v>128</v>
      </c>
      <c r="E2420" s="52">
        <v>41663</v>
      </c>
      <c r="F2420" s="55">
        <v>32559.65768</v>
      </c>
      <c r="G2420">
        <f t="shared" si="37"/>
        <v>17451.976516480001</v>
      </c>
    </row>
    <row r="2421" spans="1:7" x14ac:dyDescent="0.25">
      <c r="A2421" t="s">
        <v>3589</v>
      </c>
      <c r="B2421" t="s">
        <v>3590</v>
      </c>
      <c r="C2421" s="32" t="s">
        <v>4027</v>
      </c>
      <c r="D2421" s="32" t="s">
        <v>10</v>
      </c>
      <c r="E2421" s="52">
        <v>41668</v>
      </c>
      <c r="F2421" s="55">
        <v>232362.35159999999</v>
      </c>
      <c r="G2421">
        <f t="shared" si="37"/>
        <v>124546.22045760001</v>
      </c>
    </row>
    <row r="2422" spans="1:7" x14ac:dyDescent="0.25">
      <c r="A2422" t="s">
        <v>3732</v>
      </c>
      <c r="B2422" t="s">
        <v>3733</v>
      </c>
      <c r="C2422" s="32" t="s">
        <v>4376</v>
      </c>
      <c r="D2422" s="32" t="s">
        <v>4</v>
      </c>
      <c r="E2422" s="52">
        <v>41670</v>
      </c>
      <c r="F2422" s="55">
        <v>33801.30704</v>
      </c>
      <c r="G2422">
        <f t="shared" si="37"/>
        <v>18117.50057344</v>
      </c>
    </row>
    <row r="2423" spans="1:7" x14ac:dyDescent="0.25">
      <c r="A2423" t="s">
        <v>3732</v>
      </c>
      <c r="B2423" t="s">
        <v>3733</v>
      </c>
      <c r="C2423" s="32" t="s">
        <v>4376</v>
      </c>
      <c r="D2423" s="32" t="s">
        <v>4</v>
      </c>
      <c r="E2423" s="52">
        <v>41670</v>
      </c>
      <c r="F2423" s="55">
        <v>33801.30704</v>
      </c>
      <c r="G2423">
        <f t="shared" si="37"/>
        <v>18117.50057344</v>
      </c>
    </row>
    <row r="2424" spans="1:7" x14ac:dyDescent="0.25">
      <c r="A2424" t="s">
        <v>3726</v>
      </c>
      <c r="B2424" t="s">
        <v>3744</v>
      </c>
      <c r="C2424" s="32" t="s">
        <v>3814</v>
      </c>
      <c r="D2424" s="32" t="s">
        <v>4</v>
      </c>
      <c r="E2424" s="52">
        <v>41670</v>
      </c>
      <c r="F2424" s="55">
        <v>36013.840000000004</v>
      </c>
      <c r="G2424">
        <f t="shared" si="37"/>
        <v>19303.418240000003</v>
      </c>
    </row>
    <row r="2425" spans="1:7" x14ac:dyDescent="0.25">
      <c r="A2425" t="s">
        <v>3740</v>
      </c>
      <c r="B2425" t="s">
        <v>3741</v>
      </c>
      <c r="C2425" s="32" t="s">
        <v>3861</v>
      </c>
      <c r="D2425" s="32" t="s">
        <v>4</v>
      </c>
      <c r="E2425" s="52">
        <v>41673</v>
      </c>
      <c r="F2425" s="55">
        <v>18962.608</v>
      </c>
      <c r="G2425">
        <f t="shared" si="37"/>
        <v>10163.957888000001</v>
      </c>
    </row>
    <row r="2426" spans="1:7" x14ac:dyDescent="0.25">
      <c r="A2426" t="s">
        <v>3732</v>
      </c>
      <c r="B2426" t="s">
        <v>3733</v>
      </c>
      <c r="C2426" s="32" t="s">
        <v>3861</v>
      </c>
      <c r="D2426" s="32" t="s">
        <v>4</v>
      </c>
      <c r="E2426" s="52">
        <v>41673</v>
      </c>
      <c r="F2426" s="55">
        <v>32111.224000000002</v>
      </c>
      <c r="G2426">
        <f t="shared" si="37"/>
        <v>17211.616064000002</v>
      </c>
    </row>
    <row r="2427" spans="1:7" x14ac:dyDescent="0.25">
      <c r="A2427" t="s">
        <v>3732</v>
      </c>
      <c r="B2427" t="s">
        <v>3733</v>
      </c>
      <c r="C2427" s="32" t="s">
        <v>3861</v>
      </c>
      <c r="D2427" s="32" t="s">
        <v>4</v>
      </c>
      <c r="E2427" s="52">
        <v>41673</v>
      </c>
      <c r="F2427" s="55">
        <v>32111.245440000002</v>
      </c>
      <c r="G2427">
        <f t="shared" si="37"/>
        <v>17211.627555840001</v>
      </c>
    </row>
    <row r="2428" spans="1:7" x14ac:dyDescent="0.25">
      <c r="A2428" t="s">
        <v>3724</v>
      </c>
      <c r="B2428" t="s">
        <v>3725</v>
      </c>
      <c r="C2428" s="32" t="s">
        <v>3880</v>
      </c>
      <c r="D2428" s="32" t="s">
        <v>1</v>
      </c>
      <c r="E2428" s="52">
        <v>41675</v>
      </c>
      <c r="F2428" s="55">
        <v>29825.184000000001</v>
      </c>
      <c r="G2428">
        <f t="shared" si="37"/>
        <v>15986.298624000001</v>
      </c>
    </row>
    <row r="2429" spans="1:7" x14ac:dyDescent="0.25">
      <c r="A2429" t="s">
        <v>3740</v>
      </c>
      <c r="B2429" t="s">
        <v>3741</v>
      </c>
      <c r="C2429" s="32" t="s">
        <v>3791</v>
      </c>
      <c r="D2429" s="32" t="s">
        <v>2</v>
      </c>
      <c r="E2429" s="52">
        <v>41675</v>
      </c>
      <c r="F2429" s="55">
        <v>17928.128000000001</v>
      </c>
      <c r="G2429">
        <f t="shared" si="37"/>
        <v>9609.4766080000009</v>
      </c>
    </row>
    <row r="2430" spans="1:7" x14ac:dyDescent="0.25">
      <c r="A2430" t="s">
        <v>3740</v>
      </c>
      <c r="B2430" t="s">
        <v>3741</v>
      </c>
      <c r="C2430" s="32" t="s">
        <v>3791</v>
      </c>
      <c r="D2430" s="32" t="s">
        <v>2</v>
      </c>
      <c r="E2430" s="52">
        <v>41675</v>
      </c>
      <c r="F2430" s="55">
        <v>17928.128000000001</v>
      </c>
      <c r="G2430">
        <f t="shared" si="37"/>
        <v>9609.4766080000009</v>
      </c>
    </row>
    <row r="2431" spans="1:7" x14ac:dyDescent="0.25">
      <c r="A2431" t="s">
        <v>3556</v>
      </c>
      <c r="B2431" t="s">
        <v>3503</v>
      </c>
      <c r="C2431" s="32" t="s">
        <v>3791</v>
      </c>
      <c r="D2431" s="32" t="s">
        <v>2</v>
      </c>
      <c r="E2431" s="52">
        <v>41675</v>
      </c>
      <c r="F2431" s="55">
        <v>47434.392</v>
      </c>
      <c r="G2431">
        <f t="shared" si="37"/>
        <v>25424.834112</v>
      </c>
    </row>
    <row r="2432" spans="1:7" x14ac:dyDescent="0.25">
      <c r="A2432" t="s">
        <v>3430</v>
      </c>
      <c r="B2432" t="s">
        <v>3431</v>
      </c>
      <c r="C2432" s="32" t="s">
        <v>4031</v>
      </c>
      <c r="D2432" s="32" t="s">
        <v>10</v>
      </c>
      <c r="E2432" s="52">
        <v>41677</v>
      </c>
      <c r="F2432" s="55">
        <v>40575.200000000004</v>
      </c>
      <c r="G2432">
        <f t="shared" si="37"/>
        <v>21748.307200000003</v>
      </c>
    </row>
    <row r="2433" spans="1:7" x14ac:dyDescent="0.25">
      <c r="A2433" t="s">
        <v>3699</v>
      </c>
      <c r="B2433" t="s">
        <v>3288</v>
      </c>
      <c r="C2433" s="32" t="s">
        <v>3812</v>
      </c>
      <c r="D2433" s="32" t="s">
        <v>29</v>
      </c>
      <c r="E2433" s="52">
        <v>41677</v>
      </c>
      <c r="F2433" s="55">
        <v>17152</v>
      </c>
      <c r="G2433">
        <f t="shared" si="37"/>
        <v>9193.4719999999998</v>
      </c>
    </row>
    <row r="2434" spans="1:7" x14ac:dyDescent="0.25">
      <c r="A2434" t="s">
        <v>3740</v>
      </c>
      <c r="B2434" t="s">
        <v>3741</v>
      </c>
      <c r="C2434" s="32" t="s">
        <v>4308</v>
      </c>
      <c r="D2434" s="32" t="s">
        <v>79</v>
      </c>
      <c r="E2434" s="52">
        <v>41677</v>
      </c>
      <c r="F2434" s="55">
        <v>19426.676800000001</v>
      </c>
      <c r="G2434">
        <f t="shared" si="37"/>
        <v>10412.698764800001</v>
      </c>
    </row>
    <row r="2435" spans="1:7" x14ac:dyDescent="0.25">
      <c r="A2435" t="s">
        <v>3726</v>
      </c>
      <c r="B2435" t="s">
        <v>3744</v>
      </c>
      <c r="C2435" s="32" t="s">
        <v>4288</v>
      </c>
      <c r="D2435" s="32" t="s">
        <v>79</v>
      </c>
      <c r="E2435" s="52">
        <v>41677</v>
      </c>
      <c r="F2435" s="55">
        <v>42796.330399999999</v>
      </c>
      <c r="G2435">
        <f t="shared" ref="G2435:G2498" si="38">F2435*0.536</f>
        <v>22938.833094400001</v>
      </c>
    </row>
    <row r="2436" spans="1:7" x14ac:dyDescent="0.25">
      <c r="A2436" t="s">
        <v>3716</v>
      </c>
      <c r="B2436" t="s">
        <v>3717</v>
      </c>
      <c r="C2436" s="32" t="s">
        <v>3999</v>
      </c>
      <c r="D2436" s="32" t="s">
        <v>79</v>
      </c>
      <c r="E2436" s="52">
        <v>41677</v>
      </c>
      <c r="F2436" s="55">
        <v>30364.855600000003</v>
      </c>
      <c r="G2436">
        <f t="shared" si="38"/>
        <v>16275.562601600002</v>
      </c>
    </row>
    <row r="2437" spans="1:7" x14ac:dyDescent="0.25">
      <c r="A2437" t="s">
        <v>3430</v>
      </c>
      <c r="B2437" t="s">
        <v>3431</v>
      </c>
      <c r="C2437" s="32" t="s">
        <v>3955</v>
      </c>
      <c r="D2437" s="32" t="s">
        <v>2</v>
      </c>
      <c r="E2437" s="52">
        <v>41680</v>
      </c>
      <c r="F2437" s="55">
        <v>39511.240000000005</v>
      </c>
      <c r="G2437">
        <f t="shared" si="38"/>
        <v>21178.024640000003</v>
      </c>
    </row>
    <row r="2438" spans="1:7" x14ac:dyDescent="0.25">
      <c r="A2438" t="s">
        <v>3740</v>
      </c>
      <c r="B2438" t="s">
        <v>3741</v>
      </c>
      <c r="C2438" s="32" t="s">
        <v>3861</v>
      </c>
      <c r="D2438" s="32" t="s">
        <v>4</v>
      </c>
      <c r="E2438" s="52">
        <v>41681</v>
      </c>
      <c r="F2438" s="55">
        <v>18962.608</v>
      </c>
      <c r="G2438">
        <f t="shared" si="38"/>
        <v>10163.957888000001</v>
      </c>
    </row>
    <row r="2439" spans="1:7" x14ac:dyDescent="0.25">
      <c r="A2439" t="s">
        <v>3740</v>
      </c>
      <c r="B2439" t="s">
        <v>3741</v>
      </c>
      <c r="C2439" s="32" t="s">
        <v>3861</v>
      </c>
      <c r="D2439" s="32" t="s">
        <v>4</v>
      </c>
      <c r="E2439" s="52">
        <v>41681</v>
      </c>
      <c r="F2439" s="55">
        <v>19426.248</v>
      </c>
      <c r="G2439">
        <f t="shared" si="38"/>
        <v>10412.468928</v>
      </c>
    </row>
    <row r="2440" spans="1:7" x14ac:dyDescent="0.25">
      <c r="A2440" t="s">
        <v>3676</v>
      </c>
      <c r="B2440" t="s">
        <v>3635</v>
      </c>
      <c r="C2440" s="32" t="s">
        <v>4456</v>
      </c>
      <c r="D2440" s="32" t="s">
        <v>15</v>
      </c>
      <c r="E2440" s="52">
        <v>41682</v>
      </c>
      <c r="F2440" s="55">
        <v>194559.96000000002</v>
      </c>
      <c r="G2440">
        <f t="shared" si="38"/>
        <v>104284.13856000002</v>
      </c>
    </row>
    <row r="2441" spans="1:7" x14ac:dyDescent="0.25">
      <c r="A2441" t="s">
        <v>3740</v>
      </c>
      <c r="B2441" t="s">
        <v>3741</v>
      </c>
      <c r="C2441" s="32" t="s">
        <v>3861</v>
      </c>
      <c r="D2441" s="32" t="s">
        <v>4</v>
      </c>
      <c r="E2441" s="52">
        <v>41683</v>
      </c>
      <c r="F2441" s="55">
        <v>18962.608</v>
      </c>
      <c r="G2441">
        <f t="shared" si="38"/>
        <v>10163.957888000001</v>
      </c>
    </row>
    <row r="2442" spans="1:7" x14ac:dyDescent="0.25">
      <c r="A2442" t="s">
        <v>3556</v>
      </c>
      <c r="B2442" t="s">
        <v>3503</v>
      </c>
      <c r="C2442" s="32" t="s">
        <v>3938</v>
      </c>
      <c r="D2442" s="32" t="s">
        <v>29</v>
      </c>
      <c r="E2442" s="52">
        <v>41683</v>
      </c>
      <c r="F2442" s="55">
        <v>70985.696000000011</v>
      </c>
      <c r="G2442">
        <f t="shared" si="38"/>
        <v>38048.33305600001</v>
      </c>
    </row>
    <row r="2443" spans="1:7" x14ac:dyDescent="0.25">
      <c r="A2443" t="s">
        <v>3712</v>
      </c>
      <c r="B2443" t="s">
        <v>3713</v>
      </c>
      <c r="C2443" s="32" t="s">
        <v>3990</v>
      </c>
      <c r="D2443" s="32" t="s">
        <v>79</v>
      </c>
      <c r="E2443" s="52">
        <v>41683</v>
      </c>
      <c r="F2443" s="55">
        <v>63237.816000000006</v>
      </c>
      <c r="G2443">
        <f t="shared" si="38"/>
        <v>33895.469376000008</v>
      </c>
    </row>
    <row r="2444" spans="1:7" x14ac:dyDescent="0.25">
      <c r="A2444" t="s">
        <v>3730</v>
      </c>
      <c r="B2444" t="s">
        <v>3731</v>
      </c>
      <c r="C2444" s="32" t="s">
        <v>3922</v>
      </c>
      <c r="D2444" s="32" t="s">
        <v>2</v>
      </c>
      <c r="E2444" s="52">
        <v>41684</v>
      </c>
      <c r="F2444" s="55">
        <v>61211.200000000004</v>
      </c>
      <c r="G2444">
        <f t="shared" si="38"/>
        <v>32809.203200000004</v>
      </c>
    </row>
    <row r="2445" spans="1:7" x14ac:dyDescent="0.25">
      <c r="A2445" t="s">
        <v>3740</v>
      </c>
      <c r="B2445" t="s">
        <v>3741</v>
      </c>
      <c r="C2445" s="32" t="s">
        <v>4376</v>
      </c>
      <c r="D2445" s="32" t="s">
        <v>4</v>
      </c>
      <c r="E2445" s="52">
        <v>41687</v>
      </c>
      <c r="F2445" s="55">
        <v>19426.784</v>
      </c>
      <c r="G2445">
        <f t="shared" si="38"/>
        <v>10412.756224000001</v>
      </c>
    </row>
    <row r="2446" spans="1:7" x14ac:dyDescent="0.25">
      <c r="A2446" t="s">
        <v>3699</v>
      </c>
      <c r="B2446" t="s">
        <v>3288</v>
      </c>
      <c r="C2446" s="32" t="s">
        <v>4288</v>
      </c>
      <c r="D2446" s="32" t="s">
        <v>79</v>
      </c>
      <c r="E2446" s="52">
        <v>41689</v>
      </c>
      <c r="F2446" s="55">
        <v>19350.854240000001</v>
      </c>
      <c r="G2446">
        <f t="shared" si="38"/>
        <v>10372.057872640002</v>
      </c>
    </row>
    <row r="2447" spans="1:7" x14ac:dyDescent="0.25">
      <c r="A2447" t="s">
        <v>3740</v>
      </c>
      <c r="B2447" t="s">
        <v>3741</v>
      </c>
      <c r="C2447" s="32" t="s">
        <v>4231</v>
      </c>
      <c r="D2447" s="32" t="s">
        <v>2</v>
      </c>
      <c r="E2447" s="52">
        <v>41689</v>
      </c>
      <c r="F2447" s="55">
        <v>17928.128000000001</v>
      </c>
      <c r="G2447">
        <f t="shared" si="38"/>
        <v>9609.4766080000009</v>
      </c>
    </row>
    <row r="2448" spans="1:7" x14ac:dyDescent="0.25">
      <c r="A2448" t="s">
        <v>3740</v>
      </c>
      <c r="B2448" t="s">
        <v>3741</v>
      </c>
      <c r="C2448" s="32" t="s">
        <v>4317</v>
      </c>
      <c r="D2448" s="32" t="s">
        <v>2</v>
      </c>
      <c r="E2448" s="52">
        <v>41690</v>
      </c>
      <c r="F2448" s="55">
        <v>20636</v>
      </c>
      <c r="G2448">
        <f t="shared" si="38"/>
        <v>11060.896000000001</v>
      </c>
    </row>
    <row r="2449" spans="1:7" x14ac:dyDescent="0.25">
      <c r="A2449" t="s">
        <v>3697</v>
      </c>
      <c r="B2449" t="s">
        <v>3698</v>
      </c>
      <c r="C2449" s="32" t="s">
        <v>4457</v>
      </c>
      <c r="D2449" s="32" t="s">
        <v>29</v>
      </c>
      <c r="E2449" s="52">
        <v>41691</v>
      </c>
      <c r="F2449" s="55">
        <v>15450.478720000001</v>
      </c>
      <c r="G2449">
        <f t="shared" si="38"/>
        <v>8281.4565939200002</v>
      </c>
    </row>
    <row r="2450" spans="1:7" x14ac:dyDescent="0.25">
      <c r="A2450" t="s">
        <v>3736</v>
      </c>
      <c r="B2450" t="s">
        <v>3737</v>
      </c>
      <c r="C2450" s="32" t="s">
        <v>3861</v>
      </c>
      <c r="D2450" s="32" t="s">
        <v>4</v>
      </c>
      <c r="E2450" s="52">
        <v>41691</v>
      </c>
      <c r="F2450" s="55">
        <v>24382.104000000003</v>
      </c>
      <c r="G2450">
        <f t="shared" si="38"/>
        <v>13068.807744000002</v>
      </c>
    </row>
    <row r="2451" spans="1:7" x14ac:dyDescent="0.25">
      <c r="A2451" t="s">
        <v>3726</v>
      </c>
      <c r="B2451" t="s">
        <v>3744</v>
      </c>
      <c r="C2451" s="32" t="s">
        <v>4258</v>
      </c>
      <c r="D2451" s="32" t="s">
        <v>2</v>
      </c>
      <c r="E2451" s="52">
        <v>41691</v>
      </c>
      <c r="F2451" s="55">
        <v>42727.240000000005</v>
      </c>
      <c r="G2451">
        <f t="shared" si="38"/>
        <v>22901.800640000005</v>
      </c>
    </row>
    <row r="2452" spans="1:7" x14ac:dyDescent="0.25">
      <c r="A2452" t="s">
        <v>3720</v>
      </c>
      <c r="B2452" t="s">
        <v>3721</v>
      </c>
      <c r="C2452" s="32" t="s">
        <v>3861</v>
      </c>
      <c r="D2452" s="32" t="s">
        <v>4</v>
      </c>
      <c r="E2452" s="52">
        <v>41691</v>
      </c>
      <c r="F2452" s="55">
        <v>35643.464</v>
      </c>
      <c r="G2452">
        <f t="shared" si="38"/>
        <v>19104.896704000003</v>
      </c>
    </row>
    <row r="2453" spans="1:7" x14ac:dyDescent="0.25">
      <c r="A2453" t="s">
        <v>3699</v>
      </c>
      <c r="B2453" t="s">
        <v>3288</v>
      </c>
      <c r="C2453" s="32" t="s">
        <v>4234</v>
      </c>
      <c r="D2453" s="32" t="s">
        <v>2</v>
      </c>
      <c r="E2453" s="52">
        <v>41694</v>
      </c>
      <c r="F2453" s="55">
        <v>21007.35152</v>
      </c>
      <c r="G2453">
        <f t="shared" si="38"/>
        <v>11259.94041472</v>
      </c>
    </row>
    <row r="2454" spans="1:7" x14ac:dyDescent="0.25">
      <c r="A2454" t="s">
        <v>3459</v>
      </c>
      <c r="B2454" t="s">
        <v>3746</v>
      </c>
      <c r="C2454" s="32" t="s">
        <v>4302</v>
      </c>
      <c r="D2454" s="32" t="s">
        <v>48</v>
      </c>
      <c r="E2454" s="52">
        <v>41694</v>
      </c>
      <c r="F2454" s="55">
        <v>33232</v>
      </c>
      <c r="G2454">
        <f t="shared" si="38"/>
        <v>17812.352000000003</v>
      </c>
    </row>
    <row r="2455" spans="1:7" x14ac:dyDescent="0.25">
      <c r="A2455" t="s">
        <v>3561</v>
      </c>
      <c r="B2455" t="s">
        <v>3562</v>
      </c>
      <c r="C2455" s="32" t="s">
        <v>4231</v>
      </c>
      <c r="D2455" s="32" t="s">
        <v>2</v>
      </c>
      <c r="E2455" s="52">
        <v>41696</v>
      </c>
      <c r="F2455" s="55">
        <v>44992.912000000004</v>
      </c>
      <c r="G2455">
        <f t="shared" si="38"/>
        <v>24116.200832000002</v>
      </c>
    </row>
    <row r="2456" spans="1:7" x14ac:dyDescent="0.25">
      <c r="A2456" t="s">
        <v>3699</v>
      </c>
      <c r="B2456" t="s">
        <v>3288</v>
      </c>
      <c r="C2456" s="32" t="s">
        <v>3990</v>
      </c>
      <c r="D2456" s="32" t="s">
        <v>79</v>
      </c>
      <c r="E2456" s="52">
        <v>41704</v>
      </c>
      <c r="F2456" s="55">
        <v>18234.184000000001</v>
      </c>
      <c r="G2456">
        <f t="shared" si="38"/>
        <v>9773.5226240000011</v>
      </c>
    </row>
    <row r="2457" spans="1:7" x14ac:dyDescent="0.25">
      <c r="A2457" t="s">
        <v>3589</v>
      </c>
      <c r="B2457" t="s">
        <v>3590</v>
      </c>
      <c r="C2457" s="32" t="s">
        <v>3871</v>
      </c>
      <c r="D2457" s="32" t="s">
        <v>10</v>
      </c>
      <c r="E2457" s="52">
        <v>41708</v>
      </c>
      <c r="F2457" s="55">
        <v>233160</v>
      </c>
      <c r="G2457">
        <f t="shared" si="38"/>
        <v>124973.76000000001</v>
      </c>
    </row>
    <row r="2458" spans="1:7" x14ac:dyDescent="0.25">
      <c r="A2458" t="s">
        <v>3459</v>
      </c>
      <c r="B2458" t="s">
        <v>3746</v>
      </c>
      <c r="C2458" s="32" t="s">
        <v>3902</v>
      </c>
      <c r="D2458" s="32" t="s">
        <v>55</v>
      </c>
      <c r="E2458" s="52">
        <v>41708</v>
      </c>
      <c r="F2458" s="55">
        <v>24248.640000000003</v>
      </c>
      <c r="G2458">
        <f t="shared" si="38"/>
        <v>12997.271040000003</v>
      </c>
    </row>
    <row r="2459" spans="1:7" x14ac:dyDescent="0.25">
      <c r="A2459" t="s">
        <v>3589</v>
      </c>
      <c r="B2459" t="s">
        <v>3590</v>
      </c>
      <c r="C2459" s="32" t="s">
        <v>4458</v>
      </c>
      <c r="D2459" s="32" t="s">
        <v>10</v>
      </c>
      <c r="E2459" s="52">
        <v>41710</v>
      </c>
      <c r="F2459" s="55">
        <v>254600.00000000003</v>
      </c>
      <c r="G2459">
        <f t="shared" si="38"/>
        <v>136465.60000000003</v>
      </c>
    </row>
    <row r="2460" spans="1:7" x14ac:dyDescent="0.25">
      <c r="A2460" t="s">
        <v>3740</v>
      </c>
      <c r="B2460" t="s">
        <v>3741</v>
      </c>
      <c r="C2460" s="32" t="s">
        <v>3930</v>
      </c>
      <c r="D2460" s="32" t="s">
        <v>15</v>
      </c>
      <c r="E2460" s="52">
        <v>41710</v>
      </c>
      <c r="F2460" s="55">
        <v>20368</v>
      </c>
      <c r="G2460">
        <f t="shared" si="38"/>
        <v>10917.248000000001</v>
      </c>
    </row>
    <row r="2461" spans="1:7" x14ac:dyDescent="0.25">
      <c r="A2461" t="s">
        <v>3561</v>
      </c>
      <c r="B2461" t="s">
        <v>3562</v>
      </c>
      <c r="C2461" s="32" t="s">
        <v>3861</v>
      </c>
      <c r="D2461" s="32" t="s">
        <v>4</v>
      </c>
      <c r="E2461" s="52">
        <v>41710</v>
      </c>
      <c r="F2461" s="55">
        <v>50969.848000000005</v>
      </c>
      <c r="G2461">
        <f t="shared" si="38"/>
        <v>27319.838528000004</v>
      </c>
    </row>
    <row r="2462" spans="1:7" x14ac:dyDescent="0.25">
      <c r="A2462" t="s">
        <v>3740</v>
      </c>
      <c r="B2462" t="s">
        <v>3741</v>
      </c>
      <c r="C2462" s="32" t="s">
        <v>4459</v>
      </c>
      <c r="D2462" s="32" t="s">
        <v>2</v>
      </c>
      <c r="E2462" s="52">
        <v>41711</v>
      </c>
      <c r="F2462" s="55">
        <v>19296</v>
      </c>
      <c r="G2462">
        <f t="shared" si="38"/>
        <v>10342.656000000001</v>
      </c>
    </row>
    <row r="2463" spans="1:7" x14ac:dyDescent="0.25">
      <c r="A2463" t="s">
        <v>3697</v>
      </c>
      <c r="B2463" t="s">
        <v>3698</v>
      </c>
      <c r="C2463" s="32" t="s">
        <v>3999</v>
      </c>
      <c r="D2463" s="32" t="s">
        <v>79</v>
      </c>
      <c r="E2463" s="52">
        <v>41715</v>
      </c>
      <c r="F2463" s="55">
        <v>15024.133600000001</v>
      </c>
      <c r="G2463">
        <f t="shared" si="38"/>
        <v>8052.935609600001</v>
      </c>
    </row>
    <row r="2464" spans="1:7" x14ac:dyDescent="0.25">
      <c r="A2464" t="s">
        <v>3699</v>
      </c>
      <c r="B2464" t="s">
        <v>3288</v>
      </c>
      <c r="C2464" s="32" t="s">
        <v>3999</v>
      </c>
      <c r="D2464" s="32" t="s">
        <v>79</v>
      </c>
      <c r="E2464" s="52">
        <v>41715</v>
      </c>
      <c r="F2464" s="55">
        <v>17675.940000000002</v>
      </c>
      <c r="G2464">
        <f t="shared" si="38"/>
        <v>9474.3038400000023</v>
      </c>
    </row>
    <row r="2465" spans="1:7" x14ac:dyDescent="0.25">
      <c r="A2465" t="s">
        <v>3716</v>
      </c>
      <c r="B2465" t="s">
        <v>3717</v>
      </c>
      <c r="C2465" s="32" t="s">
        <v>4288</v>
      </c>
      <c r="D2465" s="32" t="s">
        <v>79</v>
      </c>
      <c r="E2465" s="52">
        <v>41715</v>
      </c>
      <c r="F2465" s="55">
        <v>30055.81408</v>
      </c>
      <c r="G2465">
        <f t="shared" si="38"/>
        <v>16109.916346880002</v>
      </c>
    </row>
    <row r="2466" spans="1:7" x14ac:dyDescent="0.25">
      <c r="A2466" t="s">
        <v>3556</v>
      </c>
      <c r="B2466" t="s">
        <v>3503</v>
      </c>
      <c r="C2466" s="32" t="s">
        <v>3889</v>
      </c>
      <c r="D2466" s="32" t="s">
        <v>10</v>
      </c>
      <c r="E2466" s="52">
        <v>41716</v>
      </c>
      <c r="F2466" s="55">
        <v>68072</v>
      </c>
      <c r="G2466">
        <f t="shared" si="38"/>
        <v>36486.592000000004</v>
      </c>
    </row>
    <row r="2467" spans="1:7" x14ac:dyDescent="0.25">
      <c r="A2467" t="s">
        <v>3714</v>
      </c>
      <c r="B2467" t="s">
        <v>3715</v>
      </c>
      <c r="C2467" s="32" t="s">
        <v>4288</v>
      </c>
      <c r="D2467" s="32" t="s">
        <v>79</v>
      </c>
      <c r="E2467" s="52">
        <v>41716</v>
      </c>
      <c r="F2467" s="55">
        <v>49576.773280000001</v>
      </c>
      <c r="G2467">
        <f t="shared" si="38"/>
        <v>26573.150478080002</v>
      </c>
    </row>
    <row r="2468" spans="1:7" x14ac:dyDescent="0.25">
      <c r="A2468" t="s">
        <v>3712</v>
      </c>
      <c r="B2468" t="s">
        <v>3713</v>
      </c>
      <c r="C2468" s="32" t="s">
        <v>3861</v>
      </c>
      <c r="D2468" s="32" t="s">
        <v>4</v>
      </c>
      <c r="E2468" s="52">
        <v>41716</v>
      </c>
      <c r="F2468" s="55">
        <v>57550.427199999998</v>
      </c>
      <c r="G2468">
        <f t="shared" si="38"/>
        <v>30847.0289792</v>
      </c>
    </row>
    <row r="2469" spans="1:7" x14ac:dyDescent="0.25">
      <c r="A2469" t="s">
        <v>3561</v>
      </c>
      <c r="B2469" t="s">
        <v>3562</v>
      </c>
      <c r="C2469" s="32" t="s">
        <v>4164</v>
      </c>
      <c r="D2469" s="32" t="s">
        <v>1</v>
      </c>
      <c r="E2469" s="52">
        <v>41718</v>
      </c>
      <c r="F2469" s="55">
        <v>50066.152000000002</v>
      </c>
      <c r="G2469">
        <f t="shared" si="38"/>
        <v>26835.457472000002</v>
      </c>
    </row>
    <row r="2470" spans="1:7" x14ac:dyDescent="0.25">
      <c r="A2470" t="s">
        <v>3625</v>
      </c>
      <c r="B2470" t="s">
        <v>3626</v>
      </c>
      <c r="C2470" s="32" t="s">
        <v>4011</v>
      </c>
      <c r="D2470" s="32" t="s">
        <v>15</v>
      </c>
      <c r="E2470" s="52">
        <v>41722</v>
      </c>
      <c r="F2470" s="55">
        <v>17801.632000000001</v>
      </c>
      <c r="G2470">
        <f t="shared" si="38"/>
        <v>9541.6747520000008</v>
      </c>
    </row>
    <row r="2471" spans="1:7" x14ac:dyDescent="0.25">
      <c r="A2471" t="s">
        <v>3561</v>
      </c>
      <c r="B2471" t="s">
        <v>3562</v>
      </c>
      <c r="C2471" s="32" t="s">
        <v>4376</v>
      </c>
      <c r="D2471" s="32" t="s">
        <v>4</v>
      </c>
      <c r="E2471" s="52">
        <v>41725</v>
      </c>
      <c r="F2471" s="55">
        <v>49044</v>
      </c>
      <c r="G2471">
        <f t="shared" si="38"/>
        <v>26287.584000000003</v>
      </c>
    </row>
    <row r="2472" spans="1:7" x14ac:dyDescent="0.25">
      <c r="A2472" t="s">
        <v>3736</v>
      </c>
      <c r="B2472" t="s">
        <v>3737</v>
      </c>
      <c r="C2472" s="32" t="s">
        <v>4376</v>
      </c>
      <c r="D2472" s="32" t="s">
        <v>4</v>
      </c>
      <c r="E2472" s="52">
        <v>41725</v>
      </c>
      <c r="F2472" s="55">
        <v>27604</v>
      </c>
      <c r="G2472">
        <f t="shared" si="38"/>
        <v>14795.744000000001</v>
      </c>
    </row>
    <row r="2473" spans="1:7" x14ac:dyDescent="0.25">
      <c r="A2473" t="s">
        <v>3589</v>
      </c>
      <c r="B2473" t="s">
        <v>3590</v>
      </c>
      <c r="C2473" s="32" t="s">
        <v>4434</v>
      </c>
      <c r="D2473" s="32" t="s">
        <v>67</v>
      </c>
      <c r="E2473" s="52">
        <v>41726</v>
      </c>
      <c r="F2473" s="55">
        <v>209040</v>
      </c>
      <c r="G2473">
        <f t="shared" si="38"/>
        <v>112045.44</v>
      </c>
    </row>
    <row r="2474" spans="1:7" x14ac:dyDescent="0.25">
      <c r="A2474" t="s">
        <v>3699</v>
      </c>
      <c r="B2474" t="s">
        <v>3288</v>
      </c>
      <c r="C2474" s="32" t="s">
        <v>4305</v>
      </c>
      <c r="D2474" s="32" t="s">
        <v>15</v>
      </c>
      <c r="E2474" s="52">
        <v>41729</v>
      </c>
      <c r="F2474" s="55">
        <v>19805.5216</v>
      </c>
      <c r="G2474">
        <f t="shared" si="38"/>
        <v>10615.7595776</v>
      </c>
    </row>
    <row r="2475" spans="1:7" x14ac:dyDescent="0.25">
      <c r="A2475" t="s">
        <v>3589</v>
      </c>
      <c r="B2475" t="s">
        <v>3590</v>
      </c>
      <c r="C2475" s="32" t="s">
        <v>4301</v>
      </c>
      <c r="D2475" s="32" t="s">
        <v>15</v>
      </c>
      <c r="E2475" s="52">
        <v>41729</v>
      </c>
      <c r="F2475" s="55">
        <v>241441.2</v>
      </c>
      <c r="G2475">
        <f t="shared" si="38"/>
        <v>129412.48320000002</v>
      </c>
    </row>
    <row r="2476" spans="1:7" x14ac:dyDescent="0.25">
      <c r="A2476" t="s">
        <v>3561</v>
      </c>
      <c r="B2476" t="s">
        <v>3562</v>
      </c>
      <c r="C2476" s="32" t="s">
        <v>3861</v>
      </c>
      <c r="D2476" s="32" t="s">
        <v>4</v>
      </c>
      <c r="E2476" s="52">
        <v>41730</v>
      </c>
      <c r="F2476" s="55">
        <v>50969.848000000005</v>
      </c>
      <c r="G2476">
        <f t="shared" si="38"/>
        <v>27319.838528000004</v>
      </c>
    </row>
    <row r="2477" spans="1:7" x14ac:dyDescent="0.25">
      <c r="A2477" t="s">
        <v>3561</v>
      </c>
      <c r="B2477" t="s">
        <v>3562</v>
      </c>
      <c r="C2477" s="32" t="s">
        <v>3907</v>
      </c>
      <c r="D2477" s="32" t="s">
        <v>4</v>
      </c>
      <c r="E2477" s="52">
        <v>41730</v>
      </c>
      <c r="F2477" s="55">
        <v>48776</v>
      </c>
      <c r="G2477">
        <f t="shared" si="38"/>
        <v>26143.936000000002</v>
      </c>
    </row>
    <row r="2478" spans="1:7" x14ac:dyDescent="0.25">
      <c r="A2478" t="s">
        <v>3732</v>
      </c>
      <c r="B2478" t="s">
        <v>3733</v>
      </c>
      <c r="C2478" s="32" t="s">
        <v>4397</v>
      </c>
      <c r="D2478" s="32" t="s">
        <v>79</v>
      </c>
      <c r="E2478" s="52">
        <v>41732</v>
      </c>
      <c r="F2478" s="55">
        <v>35288.096000000005</v>
      </c>
      <c r="G2478">
        <f t="shared" si="38"/>
        <v>18914.419456000003</v>
      </c>
    </row>
    <row r="2479" spans="1:7" x14ac:dyDescent="0.25">
      <c r="A2479" t="s">
        <v>3726</v>
      </c>
      <c r="B2479" t="s">
        <v>3744</v>
      </c>
      <c r="C2479" s="32" t="s">
        <v>4397</v>
      </c>
      <c r="D2479" s="32" t="s">
        <v>79</v>
      </c>
      <c r="E2479" s="52">
        <v>41732</v>
      </c>
      <c r="F2479" s="55">
        <v>47396.872000000003</v>
      </c>
      <c r="G2479">
        <f t="shared" si="38"/>
        <v>25404.723392000004</v>
      </c>
    </row>
    <row r="2480" spans="1:7" x14ac:dyDescent="0.25">
      <c r="A2480" t="s">
        <v>3732</v>
      </c>
      <c r="B2480" t="s">
        <v>3733</v>
      </c>
      <c r="C2480" s="32" t="s">
        <v>4378</v>
      </c>
      <c r="D2480" s="32" t="s">
        <v>79</v>
      </c>
      <c r="E2480" s="52">
        <v>41733</v>
      </c>
      <c r="F2480" s="55">
        <v>33803.376000000004</v>
      </c>
      <c r="G2480">
        <f t="shared" si="38"/>
        <v>18118.609536000004</v>
      </c>
    </row>
    <row r="2481" spans="1:7" x14ac:dyDescent="0.25">
      <c r="A2481" t="s">
        <v>3726</v>
      </c>
      <c r="B2481" t="s">
        <v>3744</v>
      </c>
      <c r="C2481" s="32" t="s">
        <v>4460</v>
      </c>
      <c r="D2481" s="32" t="s">
        <v>4</v>
      </c>
      <c r="E2481" s="52">
        <v>41733</v>
      </c>
      <c r="F2481" s="55">
        <v>47396.378880000004</v>
      </c>
      <c r="G2481">
        <f t="shared" si="38"/>
        <v>25404.459079680004</v>
      </c>
    </row>
    <row r="2482" spans="1:7" x14ac:dyDescent="0.25">
      <c r="A2482" t="s">
        <v>3556</v>
      </c>
      <c r="B2482" t="s">
        <v>3503</v>
      </c>
      <c r="C2482" s="32" t="s">
        <v>4074</v>
      </c>
      <c r="D2482" s="32" t="s">
        <v>10</v>
      </c>
      <c r="E2482" s="52">
        <v>41736</v>
      </c>
      <c r="F2482" s="55">
        <v>89512</v>
      </c>
      <c r="G2482">
        <f t="shared" si="38"/>
        <v>47978.432000000001</v>
      </c>
    </row>
    <row r="2483" spans="1:7" x14ac:dyDescent="0.25">
      <c r="A2483" t="s">
        <v>3699</v>
      </c>
      <c r="B2483" t="s">
        <v>3288</v>
      </c>
      <c r="C2483" s="32" t="s">
        <v>3880</v>
      </c>
      <c r="D2483" s="32" t="s">
        <v>1</v>
      </c>
      <c r="E2483" s="52">
        <v>41738</v>
      </c>
      <c r="F2483" s="55">
        <v>17152</v>
      </c>
      <c r="G2483">
        <f t="shared" si="38"/>
        <v>9193.4719999999998</v>
      </c>
    </row>
    <row r="2484" spans="1:7" x14ac:dyDescent="0.25">
      <c r="A2484" t="s">
        <v>3740</v>
      </c>
      <c r="B2484" t="s">
        <v>3741</v>
      </c>
      <c r="C2484" s="32" t="s">
        <v>3813</v>
      </c>
      <c r="D2484" s="32" t="s">
        <v>10</v>
      </c>
      <c r="E2484" s="52">
        <v>41740</v>
      </c>
      <c r="F2484" s="55">
        <v>23048</v>
      </c>
      <c r="G2484">
        <f t="shared" si="38"/>
        <v>12353.728000000001</v>
      </c>
    </row>
    <row r="2485" spans="1:7" x14ac:dyDescent="0.25">
      <c r="A2485" t="s">
        <v>3459</v>
      </c>
      <c r="B2485" t="s">
        <v>3746</v>
      </c>
      <c r="C2485" s="32" t="s">
        <v>4006</v>
      </c>
      <c r="D2485" s="32" t="s">
        <v>2</v>
      </c>
      <c r="E2485" s="52">
        <v>41740</v>
      </c>
      <c r="F2485" s="55">
        <v>24388</v>
      </c>
      <c r="G2485">
        <f t="shared" si="38"/>
        <v>13071.968000000001</v>
      </c>
    </row>
    <row r="2486" spans="1:7" x14ac:dyDescent="0.25">
      <c r="A2486" t="s">
        <v>3676</v>
      </c>
      <c r="B2486" t="s">
        <v>3635</v>
      </c>
      <c r="C2486" s="32" t="s">
        <v>4339</v>
      </c>
      <c r="D2486" s="32" t="s">
        <v>750</v>
      </c>
      <c r="E2486" s="52">
        <v>41743</v>
      </c>
      <c r="F2486" s="55">
        <v>136680</v>
      </c>
      <c r="G2486">
        <f t="shared" si="38"/>
        <v>73260.48000000001</v>
      </c>
    </row>
    <row r="2487" spans="1:7" x14ac:dyDescent="0.25">
      <c r="A2487" t="s">
        <v>3720</v>
      </c>
      <c r="B2487" t="s">
        <v>3721</v>
      </c>
      <c r="C2487" s="32" t="s">
        <v>3880</v>
      </c>
      <c r="D2487" s="32" t="s">
        <v>1</v>
      </c>
      <c r="E2487" s="52">
        <v>41745</v>
      </c>
      <c r="F2487" s="55">
        <v>39243.240000000005</v>
      </c>
      <c r="G2487">
        <f t="shared" si="38"/>
        <v>21034.376640000006</v>
      </c>
    </row>
    <row r="2488" spans="1:7" x14ac:dyDescent="0.25">
      <c r="A2488" t="s">
        <v>3697</v>
      </c>
      <c r="B2488" t="s">
        <v>3698</v>
      </c>
      <c r="C2488" s="32" t="s">
        <v>4288</v>
      </c>
      <c r="D2488" s="32" t="s">
        <v>79</v>
      </c>
      <c r="E2488" s="52">
        <v>41745</v>
      </c>
      <c r="F2488" s="55">
        <v>14511.94808</v>
      </c>
      <c r="G2488">
        <f t="shared" si="38"/>
        <v>7778.4041708800005</v>
      </c>
    </row>
    <row r="2489" spans="1:7" x14ac:dyDescent="0.25">
      <c r="A2489" t="s">
        <v>3676</v>
      </c>
      <c r="B2489" t="s">
        <v>3635</v>
      </c>
      <c r="C2489" s="32" t="s">
        <v>4339</v>
      </c>
      <c r="D2489" s="32" t="s">
        <v>750</v>
      </c>
      <c r="E2489" s="52">
        <v>41745</v>
      </c>
      <c r="F2489" s="55">
        <v>155172</v>
      </c>
      <c r="G2489">
        <f t="shared" si="38"/>
        <v>83172.19200000001</v>
      </c>
    </row>
    <row r="2490" spans="1:7" x14ac:dyDescent="0.25">
      <c r="A2490" t="s">
        <v>3676</v>
      </c>
      <c r="B2490" t="s">
        <v>3635</v>
      </c>
      <c r="C2490" s="32" t="s">
        <v>4339</v>
      </c>
      <c r="D2490" s="32" t="s">
        <v>750</v>
      </c>
      <c r="E2490" s="52">
        <v>41745</v>
      </c>
      <c r="F2490" s="55">
        <v>155172</v>
      </c>
      <c r="G2490">
        <f t="shared" si="38"/>
        <v>83172.19200000001</v>
      </c>
    </row>
    <row r="2491" spans="1:7" x14ac:dyDescent="0.25">
      <c r="A2491" t="s">
        <v>3459</v>
      </c>
      <c r="B2491" t="s">
        <v>3746</v>
      </c>
      <c r="C2491" s="32" t="s">
        <v>4205</v>
      </c>
      <c r="D2491" s="32" t="s">
        <v>2</v>
      </c>
      <c r="E2491" s="52">
        <v>41746</v>
      </c>
      <c r="F2491" s="55">
        <v>24120</v>
      </c>
      <c r="G2491">
        <f t="shared" si="38"/>
        <v>12928.320000000002</v>
      </c>
    </row>
    <row r="2492" spans="1:7" x14ac:dyDescent="0.25">
      <c r="A2492" t="s">
        <v>3563</v>
      </c>
      <c r="B2492" t="s">
        <v>3564</v>
      </c>
      <c r="C2492" s="32" t="s">
        <v>4461</v>
      </c>
      <c r="D2492" s="32" t="s">
        <v>15</v>
      </c>
      <c r="E2492" s="52">
        <v>41752</v>
      </c>
      <c r="F2492" s="55">
        <v>88440</v>
      </c>
      <c r="G2492">
        <f t="shared" si="38"/>
        <v>47403.840000000004</v>
      </c>
    </row>
    <row r="2493" spans="1:7" x14ac:dyDescent="0.25">
      <c r="A2493" t="s">
        <v>3699</v>
      </c>
      <c r="B2493" t="s">
        <v>3288</v>
      </c>
      <c r="C2493" s="32" t="s">
        <v>4042</v>
      </c>
      <c r="D2493" s="32" t="s">
        <v>79</v>
      </c>
      <c r="E2493" s="52">
        <v>41752</v>
      </c>
      <c r="F2493" s="55">
        <v>20350.580000000002</v>
      </c>
      <c r="G2493">
        <f t="shared" si="38"/>
        <v>10907.910880000001</v>
      </c>
    </row>
    <row r="2494" spans="1:7" x14ac:dyDescent="0.25">
      <c r="A2494" t="s">
        <v>3699</v>
      </c>
      <c r="B2494" t="s">
        <v>3288</v>
      </c>
      <c r="C2494" s="32" t="s">
        <v>4460</v>
      </c>
      <c r="D2494" s="32" t="s">
        <v>4</v>
      </c>
      <c r="E2494" s="52">
        <v>41752</v>
      </c>
      <c r="F2494" s="55">
        <v>17260.272000000001</v>
      </c>
      <c r="G2494">
        <f t="shared" si="38"/>
        <v>9251.5057920000017</v>
      </c>
    </row>
    <row r="2495" spans="1:7" x14ac:dyDescent="0.25">
      <c r="A2495" t="s">
        <v>3720</v>
      </c>
      <c r="B2495" t="s">
        <v>3721</v>
      </c>
      <c r="C2495" s="32" t="s">
        <v>4317</v>
      </c>
      <c r="D2495" s="32" t="s">
        <v>2</v>
      </c>
      <c r="E2495" s="52">
        <v>41752</v>
      </c>
      <c r="F2495" s="55">
        <v>38056</v>
      </c>
      <c r="G2495">
        <f t="shared" si="38"/>
        <v>20398.016</v>
      </c>
    </row>
    <row r="2496" spans="1:7" x14ac:dyDescent="0.25">
      <c r="A2496" t="s">
        <v>3625</v>
      </c>
      <c r="B2496" t="s">
        <v>3626</v>
      </c>
      <c r="C2496" s="32" t="s">
        <v>3812</v>
      </c>
      <c r="D2496" s="32" t="s">
        <v>29</v>
      </c>
      <c r="E2496" s="52">
        <v>41752</v>
      </c>
      <c r="F2496" s="55">
        <v>18599.2</v>
      </c>
      <c r="G2496">
        <f t="shared" si="38"/>
        <v>9969.1712000000007</v>
      </c>
    </row>
    <row r="2497" spans="1:7" x14ac:dyDescent="0.25">
      <c r="A2497" t="s">
        <v>3530</v>
      </c>
      <c r="B2497" t="s">
        <v>3745</v>
      </c>
      <c r="C2497" s="32" t="s">
        <v>4317</v>
      </c>
      <c r="D2497" s="32" t="s">
        <v>2</v>
      </c>
      <c r="E2497" s="52">
        <v>41753</v>
      </c>
      <c r="F2497" s="55">
        <v>21976</v>
      </c>
      <c r="G2497">
        <f t="shared" si="38"/>
        <v>11779.136</v>
      </c>
    </row>
    <row r="2498" spans="1:7" x14ac:dyDescent="0.25">
      <c r="A2498" t="s">
        <v>3732</v>
      </c>
      <c r="B2498" t="s">
        <v>3733</v>
      </c>
      <c r="C2498" s="32" t="s">
        <v>3861</v>
      </c>
      <c r="D2498" s="32" t="s">
        <v>4</v>
      </c>
      <c r="E2498" s="52">
        <v>41753</v>
      </c>
      <c r="F2498" s="55">
        <v>32111.250800000005</v>
      </c>
      <c r="G2498">
        <f t="shared" si="38"/>
        <v>17211.630428800003</v>
      </c>
    </row>
    <row r="2499" spans="1:7" x14ac:dyDescent="0.25">
      <c r="A2499" t="s">
        <v>3561</v>
      </c>
      <c r="B2499" t="s">
        <v>3562</v>
      </c>
      <c r="C2499" s="32" t="s">
        <v>3880</v>
      </c>
      <c r="D2499" s="32" t="s">
        <v>1</v>
      </c>
      <c r="E2499" s="52">
        <v>41754</v>
      </c>
      <c r="F2499" s="55">
        <v>45707.936000000002</v>
      </c>
      <c r="G2499">
        <f t="shared" ref="G2499:G2562" si="39">F2499*0.536</f>
        <v>24499.453696</v>
      </c>
    </row>
    <row r="2500" spans="1:7" x14ac:dyDescent="0.25">
      <c r="A2500" t="s">
        <v>3724</v>
      </c>
      <c r="B2500" t="s">
        <v>3725</v>
      </c>
      <c r="C2500" s="32" t="s">
        <v>3955</v>
      </c>
      <c r="D2500" s="32" t="s">
        <v>2</v>
      </c>
      <c r="E2500" s="52">
        <v>41758</v>
      </c>
      <c r="F2500" s="55">
        <v>30903.616000000002</v>
      </c>
      <c r="G2500">
        <f t="shared" si="39"/>
        <v>16564.338176000001</v>
      </c>
    </row>
    <row r="2501" spans="1:7" x14ac:dyDescent="0.25">
      <c r="A2501" t="s">
        <v>3699</v>
      </c>
      <c r="B2501" t="s">
        <v>3288</v>
      </c>
      <c r="C2501" s="32" t="s">
        <v>4122</v>
      </c>
      <c r="D2501" s="32" t="s">
        <v>29</v>
      </c>
      <c r="E2501" s="52">
        <v>41759</v>
      </c>
      <c r="F2501" s="55">
        <v>17251.406559999999</v>
      </c>
      <c r="G2501">
        <f t="shared" si="39"/>
        <v>9246.7539161599998</v>
      </c>
    </row>
    <row r="2502" spans="1:7" x14ac:dyDescent="0.25">
      <c r="A2502" t="s">
        <v>3740</v>
      </c>
      <c r="B2502" t="s">
        <v>3741</v>
      </c>
      <c r="C2502" s="32" t="s">
        <v>3898</v>
      </c>
      <c r="D2502" s="32" t="s">
        <v>4</v>
      </c>
      <c r="E2502" s="52">
        <v>41759</v>
      </c>
      <c r="F2502" s="55">
        <v>19564</v>
      </c>
      <c r="G2502">
        <f t="shared" si="39"/>
        <v>10486.304</v>
      </c>
    </row>
    <row r="2503" spans="1:7" x14ac:dyDescent="0.25">
      <c r="A2503" t="s">
        <v>3740</v>
      </c>
      <c r="B2503" t="s">
        <v>3741</v>
      </c>
      <c r="C2503" s="32" t="s">
        <v>3898</v>
      </c>
      <c r="D2503" s="32" t="s">
        <v>4</v>
      </c>
      <c r="E2503" s="52">
        <v>41759</v>
      </c>
      <c r="F2503" s="55">
        <v>19564</v>
      </c>
      <c r="G2503">
        <f t="shared" si="39"/>
        <v>10486.304</v>
      </c>
    </row>
    <row r="2504" spans="1:7" x14ac:dyDescent="0.25">
      <c r="A2504" t="s">
        <v>3732</v>
      </c>
      <c r="B2504" t="s">
        <v>3733</v>
      </c>
      <c r="C2504" s="32" t="s">
        <v>4122</v>
      </c>
      <c r="D2504" s="32" t="s">
        <v>29</v>
      </c>
      <c r="E2504" s="52">
        <v>41759</v>
      </c>
      <c r="F2504" s="55">
        <v>35473.359040000003</v>
      </c>
      <c r="G2504">
        <f t="shared" si="39"/>
        <v>19013.720445440002</v>
      </c>
    </row>
    <row r="2505" spans="1:7" x14ac:dyDescent="0.25">
      <c r="A2505" t="s">
        <v>3712</v>
      </c>
      <c r="B2505" t="s">
        <v>3713</v>
      </c>
      <c r="C2505" s="32" t="s">
        <v>3874</v>
      </c>
      <c r="D2505" s="32" t="s">
        <v>29</v>
      </c>
      <c r="E2505" s="52">
        <v>41759</v>
      </c>
      <c r="F2505" s="55">
        <v>67505.946479999999</v>
      </c>
      <c r="G2505">
        <f t="shared" si="39"/>
        <v>36183.187313280003</v>
      </c>
    </row>
    <row r="2506" spans="1:7" x14ac:dyDescent="0.25">
      <c r="A2506" t="s">
        <v>3716</v>
      </c>
      <c r="B2506" t="s">
        <v>3717</v>
      </c>
      <c r="C2506" s="32" t="s">
        <v>4122</v>
      </c>
      <c r="D2506" s="32" t="s">
        <v>29</v>
      </c>
      <c r="E2506" s="52">
        <v>41759</v>
      </c>
      <c r="F2506" s="55">
        <v>30881.80616</v>
      </c>
      <c r="G2506">
        <f t="shared" si="39"/>
        <v>16552.648101760002</v>
      </c>
    </row>
    <row r="2507" spans="1:7" x14ac:dyDescent="0.25">
      <c r="A2507" t="s">
        <v>3593</v>
      </c>
      <c r="B2507" t="s">
        <v>3594</v>
      </c>
      <c r="C2507" s="32" t="s">
        <v>4122</v>
      </c>
      <c r="D2507" s="32" t="s">
        <v>29</v>
      </c>
      <c r="E2507" s="52">
        <v>41759</v>
      </c>
      <c r="F2507" s="55">
        <v>21437.856</v>
      </c>
      <c r="G2507">
        <f t="shared" si="39"/>
        <v>11490.690816</v>
      </c>
    </row>
    <row r="2508" spans="1:7" x14ac:dyDescent="0.25">
      <c r="A2508" t="s">
        <v>3459</v>
      </c>
      <c r="B2508" t="s">
        <v>3746</v>
      </c>
      <c r="C2508" s="32" t="s">
        <v>4084</v>
      </c>
      <c r="D2508" s="32" t="s">
        <v>15</v>
      </c>
      <c r="E2508" s="52">
        <v>41761</v>
      </c>
      <c r="F2508" s="55">
        <v>24309.208000000002</v>
      </c>
      <c r="G2508">
        <f t="shared" si="39"/>
        <v>13029.735488000002</v>
      </c>
    </row>
    <row r="2509" spans="1:7" x14ac:dyDescent="0.25">
      <c r="A2509" t="s">
        <v>3593</v>
      </c>
      <c r="B2509" t="s">
        <v>3594</v>
      </c>
      <c r="C2509" s="32" t="s">
        <v>3999</v>
      </c>
      <c r="D2509" s="32" t="s">
        <v>79</v>
      </c>
      <c r="E2509" s="52">
        <v>41761</v>
      </c>
      <c r="F2509" s="55">
        <v>22178.645520000002</v>
      </c>
      <c r="G2509">
        <f t="shared" si="39"/>
        <v>11887.753998720002</v>
      </c>
    </row>
    <row r="2510" spans="1:7" x14ac:dyDescent="0.25">
      <c r="A2510" t="s">
        <v>3740</v>
      </c>
      <c r="B2510" t="s">
        <v>3741</v>
      </c>
      <c r="C2510" s="32" t="s">
        <v>4148</v>
      </c>
      <c r="D2510" s="32" t="s">
        <v>4</v>
      </c>
      <c r="E2510" s="52">
        <v>41767</v>
      </c>
      <c r="F2510" s="55">
        <v>21105.536</v>
      </c>
      <c r="G2510">
        <f t="shared" si="39"/>
        <v>11312.567296000001</v>
      </c>
    </row>
    <row r="2511" spans="1:7" x14ac:dyDescent="0.25">
      <c r="A2511" t="s">
        <v>3732</v>
      </c>
      <c r="B2511" t="s">
        <v>3733</v>
      </c>
      <c r="C2511" s="32" t="s">
        <v>3861</v>
      </c>
      <c r="D2511" s="32" t="s">
        <v>4</v>
      </c>
      <c r="E2511" s="52">
        <v>41767</v>
      </c>
      <c r="F2511" s="55">
        <v>32111.250800000005</v>
      </c>
      <c r="G2511">
        <f t="shared" si="39"/>
        <v>17211.630428800003</v>
      </c>
    </row>
    <row r="2512" spans="1:7" x14ac:dyDescent="0.25">
      <c r="A2512" t="s">
        <v>3726</v>
      </c>
      <c r="B2512" t="s">
        <v>3744</v>
      </c>
      <c r="C2512" s="32" t="s">
        <v>3861</v>
      </c>
      <c r="D2512" s="32" t="s">
        <v>4</v>
      </c>
      <c r="E2512" s="52">
        <v>41767</v>
      </c>
      <c r="F2512" s="55">
        <v>45027.216</v>
      </c>
      <c r="G2512">
        <f t="shared" si="39"/>
        <v>24134.587776</v>
      </c>
    </row>
    <row r="2513" spans="1:7" x14ac:dyDescent="0.25">
      <c r="A2513" t="s">
        <v>3695</v>
      </c>
      <c r="B2513" t="s">
        <v>3696</v>
      </c>
      <c r="C2513" s="32" t="s">
        <v>4462</v>
      </c>
      <c r="D2513" s="32" t="s">
        <v>15</v>
      </c>
      <c r="E2513" s="52">
        <v>41768</v>
      </c>
      <c r="F2513" s="55">
        <v>332320</v>
      </c>
      <c r="G2513">
        <f t="shared" si="39"/>
        <v>178123.52000000002</v>
      </c>
    </row>
    <row r="2514" spans="1:7" x14ac:dyDescent="0.25">
      <c r="A2514" t="s">
        <v>3724</v>
      </c>
      <c r="B2514" t="s">
        <v>3725</v>
      </c>
      <c r="C2514" s="32" t="s">
        <v>4326</v>
      </c>
      <c r="D2514" s="32" t="s">
        <v>2</v>
      </c>
      <c r="E2514" s="52">
        <v>41768</v>
      </c>
      <c r="F2514" s="55">
        <v>30903.616000000002</v>
      </c>
      <c r="G2514">
        <f t="shared" si="39"/>
        <v>16564.338176000001</v>
      </c>
    </row>
    <row r="2515" spans="1:7" x14ac:dyDescent="0.25">
      <c r="A2515" t="s">
        <v>3747</v>
      </c>
      <c r="B2515" t="s">
        <v>3748</v>
      </c>
      <c r="C2515" s="32" t="s">
        <v>3972</v>
      </c>
      <c r="D2515" s="32" t="s">
        <v>2</v>
      </c>
      <c r="E2515" s="52">
        <v>41771</v>
      </c>
      <c r="F2515" s="55">
        <v>56655.200000000004</v>
      </c>
      <c r="G2515">
        <f t="shared" si="39"/>
        <v>30367.187200000004</v>
      </c>
    </row>
    <row r="2516" spans="1:7" x14ac:dyDescent="0.25">
      <c r="A2516" t="s">
        <v>3710</v>
      </c>
      <c r="B2516" t="s">
        <v>3711</v>
      </c>
      <c r="C2516" s="32" t="s">
        <v>4014</v>
      </c>
      <c r="D2516" s="32" t="s">
        <v>77</v>
      </c>
      <c r="E2516" s="52">
        <v>41772</v>
      </c>
      <c r="F2516" s="55">
        <v>292120</v>
      </c>
      <c r="G2516">
        <f t="shared" si="39"/>
        <v>156576.32000000001</v>
      </c>
    </row>
    <row r="2517" spans="1:7" x14ac:dyDescent="0.25">
      <c r="A2517" t="s">
        <v>3736</v>
      </c>
      <c r="B2517" t="s">
        <v>3737</v>
      </c>
      <c r="C2517" s="32" t="s">
        <v>4018</v>
      </c>
      <c r="D2517" s="32" t="s">
        <v>2</v>
      </c>
      <c r="E2517" s="52">
        <v>41772</v>
      </c>
      <c r="F2517" s="55">
        <v>25705.488000000001</v>
      </c>
      <c r="G2517">
        <f t="shared" si="39"/>
        <v>13778.141568000001</v>
      </c>
    </row>
    <row r="2518" spans="1:7" x14ac:dyDescent="0.25">
      <c r="A2518" t="s">
        <v>3625</v>
      </c>
      <c r="B2518" t="s">
        <v>3626</v>
      </c>
      <c r="C2518" s="32" t="s">
        <v>4006</v>
      </c>
      <c r="D2518" s="32" t="s">
        <v>2</v>
      </c>
      <c r="E2518" s="52">
        <v>41772</v>
      </c>
      <c r="F2518" s="55">
        <v>17688</v>
      </c>
      <c r="G2518">
        <f t="shared" si="39"/>
        <v>9480.768</v>
      </c>
    </row>
    <row r="2519" spans="1:7" x14ac:dyDescent="0.25">
      <c r="A2519" t="s">
        <v>3716</v>
      </c>
      <c r="B2519" t="s">
        <v>3717</v>
      </c>
      <c r="C2519" s="32" t="s">
        <v>4122</v>
      </c>
      <c r="D2519" s="32" t="s">
        <v>29</v>
      </c>
      <c r="E2519" s="52">
        <v>41772</v>
      </c>
      <c r="F2519" s="55">
        <v>30881.80616</v>
      </c>
      <c r="G2519">
        <f t="shared" si="39"/>
        <v>16552.648101760002</v>
      </c>
    </row>
    <row r="2520" spans="1:7" x14ac:dyDescent="0.25">
      <c r="A2520" t="s">
        <v>3556</v>
      </c>
      <c r="B2520" t="s">
        <v>3503</v>
      </c>
      <c r="C2520" s="32" t="s">
        <v>4005</v>
      </c>
      <c r="D2520" s="32" t="s">
        <v>2</v>
      </c>
      <c r="E2520" s="52">
        <v>41773</v>
      </c>
      <c r="F2520" s="55">
        <v>78256</v>
      </c>
      <c r="G2520">
        <f t="shared" si="39"/>
        <v>41945.216</v>
      </c>
    </row>
    <row r="2521" spans="1:7" x14ac:dyDescent="0.25">
      <c r="A2521" t="s">
        <v>3430</v>
      </c>
      <c r="B2521" t="s">
        <v>3431</v>
      </c>
      <c r="C2521" s="32" t="s">
        <v>3861</v>
      </c>
      <c r="D2521" s="32" t="s">
        <v>4</v>
      </c>
      <c r="E2521" s="52">
        <v>41773</v>
      </c>
      <c r="F2521" s="55">
        <v>40672.752</v>
      </c>
      <c r="G2521">
        <f t="shared" si="39"/>
        <v>21800.595072</v>
      </c>
    </row>
    <row r="2522" spans="1:7" x14ac:dyDescent="0.25">
      <c r="A2522" t="s">
        <v>3726</v>
      </c>
      <c r="B2522" t="s">
        <v>3744</v>
      </c>
      <c r="C2522" s="32" t="s">
        <v>4436</v>
      </c>
      <c r="D2522" s="32" t="s">
        <v>29</v>
      </c>
      <c r="E2522" s="52">
        <v>41773</v>
      </c>
      <c r="F2522" s="55">
        <v>46455.12</v>
      </c>
      <c r="G2522">
        <f t="shared" si="39"/>
        <v>24899.944320000002</v>
      </c>
    </row>
    <row r="2523" spans="1:7" x14ac:dyDescent="0.25">
      <c r="A2523" t="s">
        <v>3556</v>
      </c>
      <c r="B2523" t="s">
        <v>3503</v>
      </c>
      <c r="C2523" s="32" t="s">
        <v>3880</v>
      </c>
      <c r="D2523" s="32" t="s">
        <v>1</v>
      </c>
      <c r="E2523" s="52">
        <v>41774</v>
      </c>
      <c r="F2523" s="55">
        <v>62176.000000000007</v>
      </c>
      <c r="G2523">
        <f t="shared" si="39"/>
        <v>33326.336000000003</v>
      </c>
    </row>
    <row r="2524" spans="1:7" x14ac:dyDescent="0.25">
      <c r="A2524" t="s">
        <v>3561</v>
      </c>
      <c r="B2524" t="s">
        <v>3562</v>
      </c>
      <c r="C2524" s="32" t="s">
        <v>4384</v>
      </c>
      <c r="D2524" s="32" t="s">
        <v>15</v>
      </c>
      <c r="E2524" s="52">
        <v>41774</v>
      </c>
      <c r="F2524" s="55">
        <v>50384</v>
      </c>
      <c r="G2524">
        <f t="shared" si="39"/>
        <v>27005.824000000001</v>
      </c>
    </row>
    <row r="2525" spans="1:7" x14ac:dyDescent="0.25">
      <c r="A2525" t="s">
        <v>3724</v>
      </c>
      <c r="B2525" t="s">
        <v>3725</v>
      </c>
      <c r="C2525" s="32" t="s">
        <v>3819</v>
      </c>
      <c r="D2525" s="32" t="s">
        <v>2</v>
      </c>
      <c r="E2525" s="52">
        <v>41774</v>
      </c>
      <c r="F2525" s="55">
        <v>32616.811360000003</v>
      </c>
      <c r="G2525">
        <f t="shared" si="39"/>
        <v>17482.610888960004</v>
      </c>
    </row>
    <row r="2526" spans="1:7" x14ac:dyDescent="0.25">
      <c r="A2526" t="s">
        <v>3726</v>
      </c>
      <c r="B2526" t="s">
        <v>3744</v>
      </c>
      <c r="C2526" s="32" t="s">
        <v>3819</v>
      </c>
      <c r="D2526" s="32" t="s">
        <v>2</v>
      </c>
      <c r="E2526" s="52">
        <v>41774</v>
      </c>
      <c r="F2526" s="55">
        <v>45545.013440000002</v>
      </c>
      <c r="G2526">
        <f t="shared" si="39"/>
        <v>24412.127203840002</v>
      </c>
    </row>
    <row r="2527" spans="1:7" x14ac:dyDescent="0.25">
      <c r="A2527" t="s">
        <v>3714</v>
      </c>
      <c r="B2527" t="s">
        <v>3715</v>
      </c>
      <c r="C2527" s="32" t="s">
        <v>3917</v>
      </c>
      <c r="D2527" s="32" t="s">
        <v>4</v>
      </c>
      <c r="E2527" s="52">
        <v>41774</v>
      </c>
      <c r="F2527" s="55">
        <v>50920</v>
      </c>
      <c r="G2527">
        <f t="shared" si="39"/>
        <v>27293.120000000003</v>
      </c>
    </row>
    <row r="2528" spans="1:7" x14ac:dyDescent="0.25">
      <c r="A2528" t="s">
        <v>3720</v>
      </c>
      <c r="B2528" t="s">
        <v>3721</v>
      </c>
      <c r="C2528" s="32" t="s">
        <v>3917</v>
      </c>
      <c r="D2528" s="32" t="s">
        <v>4</v>
      </c>
      <c r="E2528" s="52">
        <v>41774</v>
      </c>
      <c r="F2528" s="55">
        <v>37321.68</v>
      </c>
      <c r="G2528">
        <f t="shared" si="39"/>
        <v>20004.420480000001</v>
      </c>
    </row>
    <row r="2529" spans="1:7" x14ac:dyDescent="0.25">
      <c r="A2529" t="s">
        <v>3720</v>
      </c>
      <c r="B2529" t="s">
        <v>3721</v>
      </c>
      <c r="C2529" s="32" t="s">
        <v>3792</v>
      </c>
      <c r="D2529" s="32" t="s">
        <v>181</v>
      </c>
      <c r="E2529" s="52">
        <v>41775</v>
      </c>
      <c r="F2529" s="55">
        <v>33768</v>
      </c>
      <c r="G2529">
        <f t="shared" si="39"/>
        <v>18099.648000000001</v>
      </c>
    </row>
    <row r="2530" spans="1:7" x14ac:dyDescent="0.25">
      <c r="A2530" t="s">
        <v>3530</v>
      </c>
      <c r="B2530" t="s">
        <v>3745</v>
      </c>
      <c r="C2530" s="32" t="s">
        <v>4397</v>
      </c>
      <c r="D2530" s="32" t="s">
        <v>79</v>
      </c>
      <c r="E2530" s="52">
        <v>41778</v>
      </c>
      <c r="F2530" s="55">
        <v>22346.69224</v>
      </c>
      <c r="G2530">
        <f t="shared" si="39"/>
        <v>11977.827040640001</v>
      </c>
    </row>
    <row r="2531" spans="1:7" x14ac:dyDescent="0.25">
      <c r="A2531" t="s">
        <v>3732</v>
      </c>
      <c r="B2531" t="s">
        <v>3733</v>
      </c>
      <c r="C2531" s="32" t="s">
        <v>3814</v>
      </c>
      <c r="D2531" s="32" t="s">
        <v>4</v>
      </c>
      <c r="E2531" s="52">
        <v>41778</v>
      </c>
      <c r="F2531" s="55">
        <v>36072.800000000003</v>
      </c>
      <c r="G2531">
        <f t="shared" si="39"/>
        <v>19335.020800000002</v>
      </c>
    </row>
    <row r="2532" spans="1:7" x14ac:dyDescent="0.25">
      <c r="A2532" t="s">
        <v>3749</v>
      </c>
      <c r="B2532" t="s">
        <v>3750</v>
      </c>
      <c r="C2532" s="32" t="s">
        <v>4288</v>
      </c>
      <c r="D2532" s="32" t="s">
        <v>79</v>
      </c>
      <c r="E2532" s="52">
        <v>41778</v>
      </c>
      <c r="F2532" s="55">
        <v>74251.946000000011</v>
      </c>
      <c r="G2532">
        <f t="shared" si="39"/>
        <v>39799.04305600001</v>
      </c>
    </row>
    <row r="2533" spans="1:7" x14ac:dyDescent="0.25">
      <c r="A2533" t="s">
        <v>3712</v>
      </c>
      <c r="B2533" t="s">
        <v>3713</v>
      </c>
      <c r="C2533" s="32" t="s">
        <v>4463</v>
      </c>
      <c r="D2533" s="32" t="s">
        <v>10</v>
      </c>
      <c r="E2533" s="52">
        <v>41779</v>
      </c>
      <c r="F2533" s="55">
        <v>57833.837200000002</v>
      </c>
      <c r="G2533">
        <f t="shared" si="39"/>
        <v>30998.936739200002</v>
      </c>
    </row>
    <row r="2534" spans="1:7" x14ac:dyDescent="0.25">
      <c r="A2534" t="s">
        <v>3740</v>
      </c>
      <c r="B2534" t="s">
        <v>3741</v>
      </c>
      <c r="C2534" s="32" t="s">
        <v>3791</v>
      </c>
      <c r="D2534" s="32" t="s">
        <v>2</v>
      </c>
      <c r="E2534" s="52">
        <v>41779</v>
      </c>
      <c r="F2534" s="55">
        <v>17928.128000000001</v>
      </c>
      <c r="G2534">
        <f t="shared" si="39"/>
        <v>9609.4766080000009</v>
      </c>
    </row>
    <row r="2535" spans="1:7" x14ac:dyDescent="0.25">
      <c r="A2535" t="s">
        <v>3654</v>
      </c>
      <c r="B2535" t="s">
        <v>3655</v>
      </c>
      <c r="C2535" s="32" t="s">
        <v>3903</v>
      </c>
      <c r="D2535" s="32" t="s">
        <v>2</v>
      </c>
      <c r="E2535" s="52">
        <v>41779</v>
      </c>
      <c r="F2535" s="55">
        <v>107200</v>
      </c>
      <c r="G2535">
        <f t="shared" si="39"/>
        <v>57459.200000000004</v>
      </c>
    </row>
    <row r="2536" spans="1:7" x14ac:dyDescent="0.25">
      <c r="A2536" t="s">
        <v>3430</v>
      </c>
      <c r="B2536" t="s">
        <v>3431</v>
      </c>
      <c r="C2536" s="32" t="s">
        <v>3819</v>
      </c>
      <c r="D2536" s="32" t="s">
        <v>2</v>
      </c>
      <c r="E2536" s="52">
        <v>41779</v>
      </c>
      <c r="F2536" s="55">
        <v>39511.240000000005</v>
      </c>
      <c r="G2536">
        <f t="shared" si="39"/>
        <v>21178.024640000003</v>
      </c>
    </row>
    <row r="2537" spans="1:7" x14ac:dyDescent="0.25">
      <c r="A2537" t="s">
        <v>3730</v>
      </c>
      <c r="B2537" t="s">
        <v>3731</v>
      </c>
      <c r="C2537" s="32" t="s">
        <v>3857</v>
      </c>
      <c r="D2537" s="32" t="s">
        <v>29</v>
      </c>
      <c r="E2537" s="52">
        <v>41779</v>
      </c>
      <c r="F2537" s="55">
        <v>65499.200000000004</v>
      </c>
      <c r="G2537">
        <f t="shared" si="39"/>
        <v>35107.571200000006</v>
      </c>
    </row>
    <row r="2538" spans="1:7" x14ac:dyDescent="0.25">
      <c r="A2538" t="s">
        <v>3712</v>
      </c>
      <c r="B2538" t="s">
        <v>3713</v>
      </c>
      <c r="C2538" s="32" t="s">
        <v>3861</v>
      </c>
      <c r="D2538" s="32" t="s">
        <v>4</v>
      </c>
      <c r="E2538" s="52">
        <v>41779</v>
      </c>
      <c r="F2538" s="55">
        <v>56845.48</v>
      </c>
      <c r="G2538">
        <f t="shared" si="39"/>
        <v>30469.177280000004</v>
      </c>
    </row>
    <row r="2539" spans="1:7" x14ac:dyDescent="0.25">
      <c r="A2539" t="s">
        <v>3694</v>
      </c>
      <c r="B2539" t="s">
        <v>3630</v>
      </c>
      <c r="C2539" s="32" t="s">
        <v>4464</v>
      </c>
      <c r="D2539" s="32" t="s">
        <v>77</v>
      </c>
      <c r="E2539" s="52">
        <v>41779</v>
      </c>
      <c r="F2539" s="55">
        <v>14472</v>
      </c>
      <c r="G2539">
        <f t="shared" si="39"/>
        <v>7756.9920000000002</v>
      </c>
    </row>
    <row r="2540" spans="1:7" x14ac:dyDescent="0.25">
      <c r="A2540" t="s">
        <v>3559</v>
      </c>
      <c r="B2540" t="s">
        <v>3560</v>
      </c>
      <c r="C2540" s="32" t="s">
        <v>4465</v>
      </c>
      <c r="D2540" s="32" t="s">
        <v>10</v>
      </c>
      <c r="E2540" s="52">
        <v>41780</v>
      </c>
      <c r="F2540" s="55">
        <v>139360</v>
      </c>
      <c r="G2540">
        <f t="shared" si="39"/>
        <v>74696.960000000006</v>
      </c>
    </row>
    <row r="2541" spans="1:7" x14ac:dyDescent="0.25">
      <c r="A2541" t="s">
        <v>3695</v>
      </c>
      <c r="B2541" t="s">
        <v>3696</v>
      </c>
      <c r="C2541" s="32" t="s">
        <v>3937</v>
      </c>
      <c r="D2541" s="32" t="s">
        <v>10</v>
      </c>
      <c r="E2541" s="52">
        <v>41780</v>
      </c>
      <c r="F2541" s="55">
        <v>316240</v>
      </c>
      <c r="G2541">
        <f t="shared" si="39"/>
        <v>169504.64000000001</v>
      </c>
    </row>
    <row r="2542" spans="1:7" x14ac:dyDescent="0.25">
      <c r="A2542" t="s">
        <v>3695</v>
      </c>
      <c r="B2542" t="s">
        <v>3696</v>
      </c>
      <c r="C2542" s="32" t="s">
        <v>3937</v>
      </c>
      <c r="D2542" s="32" t="s">
        <v>10</v>
      </c>
      <c r="E2542" s="52">
        <v>41780</v>
      </c>
      <c r="F2542" s="55">
        <v>316240</v>
      </c>
      <c r="G2542">
        <f t="shared" si="39"/>
        <v>169504.64000000001</v>
      </c>
    </row>
    <row r="2543" spans="1:7" x14ac:dyDescent="0.25">
      <c r="A2543" t="s">
        <v>3430</v>
      </c>
      <c r="B2543" t="s">
        <v>3431</v>
      </c>
      <c r="C2543" s="32" t="s">
        <v>3819</v>
      </c>
      <c r="D2543" s="32" t="s">
        <v>2</v>
      </c>
      <c r="E2543" s="52">
        <v>41780</v>
      </c>
      <c r="F2543" s="55">
        <v>41974.465520000005</v>
      </c>
      <c r="G2543">
        <f t="shared" si="39"/>
        <v>22498.313518720002</v>
      </c>
    </row>
    <row r="2544" spans="1:7" x14ac:dyDescent="0.25">
      <c r="A2544" t="s">
        <v>3740</v>
      </c>
      <c r="B2544" t="s">
        <v>3741</v>
      </c>
      <c r="C2544" s="32" t="s">
        <v>4397</v>
      </c>
      <c r="D2544" s="32" t="s">
        <v>79</v>
      </c>
      <c r="E2544" s="52">
        <v>41781</v>
      </c>
      <c r="F2544" s="55">
        <v>18844.152000000002</v>
      </c>
      <c r="G2544">
        <f t="shared" si="39"/>
        <v>10100.465472000002</v>
      </c>
    </row>
    <row r="2545" spans="1:7" x14ac:dyDescent="0.25">
      <c r="A2545" t="s">
        <v>3740</v>
      </c>
      <c r="B2545" t="s">
        <v>3741</v>
      </c>
      <c r="C2545" s="32" t="s">
        <v>4466</v>
      </c>
      <c r="D2545" s="32" t="s">
        <v>4</v>
      </c>
      <c r="E2545" s="52">
        <v>41781</v>
      </c>
      <c r="F2545" s="55">
        <v>23519.68</v>
      </c>
      <c r="G2545">
        <f t="shared" si="39"/>
        <v>12606.548480000001</v>
      </c>
    </row>
    <row r="2546" spans="1:7" x14ac:dyDescent="0.25">
      <c r="A2546" t="s">
        <v>3714</v>
      </c>
      <c r="B2546" t="s">
        <v>3715</v>
      </c>
      <c r="C2546" s="32" t="s">
        <v>3894</v>
      </c>
      <c r="D2546" s="32" t="s">
        <v>4</v>
      </c>
      <c r="E2546" s="52">
        <v>41781</v>
      </c>
      <c r="F2546" s="55">
        <v>55208</v>
      </c>
      <c r="G2546">
        <f t="shared" si="39"/>
        <v>29591.488000000001</v>
      </c>
    </row>
    <row r="2547" spans="1:7" x14ac:dyDescent="0.25">
      <c r="A2547" t="s">
        <v>3561</v>
      </c>
      <c r="B2547" t="s">
        <v>3562</v>
      </c>
      <c r="C2547" s="32" t="s">
        <v>3938</v>
      </c>
      <c r="D2547" s="32" t="s">
        <v>29</v>
      </c>
      <c r="E2547" s="52">
        <v>41782</v>
      </c>
      <c r="F2547" s="55">
        <v>50173.888000000006</v>
      </c>
      <c r="G2547">
        <f t="shared" si="39"/>
        <v>26893.203968000005</v>
      </c>
    </row>
    <row r="2548" spans="1:7" x14ac:dyDescent="0.25">
      <c r="A2548" t="s">
        <v>3561</v>
      </c>
      <c r="B2548" t="s">
        <v>3562</v>
      </c>
      <c r="C2548" s="32" t="s">
        <v>4467</v>
      </c>
      <c r="D2548" s="32" t="s">
        <v>29</v>
      </c>
      <c r="E2548" s="52">
        <v>41782</v>
      </c>
      <c r="F2548" s="55">
        <v>50173.888000000006</v>
      </c>
      <c r="G2548">
        <f t="shared" si="39"/>
        <v>26893.203968000005</v>
      </c>
    </row>
    <row r="2549" spans="1:7" x14ac:dyDescent="0.25">
      <c r="A2549" t="s">
        <v>3720</v>
      </c>
      <c r="B2549" t="s">
        <v>3721</v>
      </c>
      <c r="C2549" s="32" t="s">
        <v>3903</v>
      </c>
      <c r="D2549" s="32" t="s">
        <v>2</v>
      </c>
      <c r="E2549" s="52">
        <v>41782</v>
      </c>
      <c r="F2549" s="55">
        <v>33065.840000000004</v>
      </c>
      <c r="G2549">
        <f t="shared" si="39"/>
        <v>17723.290240000002</v>
      </c>
    </row>
    <row r="2550" spans="1:7" x14ac:dyDescent="0.25">
      <c r="A2550" t="s">
        <v>3556</v>
      </c>
      <c r="B2550" t="s">
        <v>3503</v>
      </c>
      <c r="C2550" s="32" t="s">
        <v>3955</v>
      </c>
      <c r="D2550" s="32" t="s">
        <v>2</v>
      </c>
      <c r="E2550" s="52">
        <v>41786</v>
      </c>
      <c r="F2550" s="55">
        <v>69564.047120000003</v>
      </c>
      <c r="G2550">
        <f t="shared" si="39"/>
        <v>37286.329256320001</v>
      </c>
    </row>
    <row r="2551" spans="1:7" x14ac:dyDescent="0.25">
      <c r="A2551" t="s">
        <v>3732</v>
      </c>
      <c r="B2551" t="s">
        <v>3733</v>
      </c>
      <c r="C2551" s="32" t="s">
        <v>4042</v>
      </c>
      <c r="D2551" s="32" t="s">
        <v>79</v>
      </c>
      <c r="E2551" s="52">
        <v>41786</v>
      </c>
      <c r="F2551" s="55">
        <v>36448</v>
      </c>
      <c r="G2551">
        <f t="shared" si="39"/>
        <v>19536.128000000001</v>
      </c>
    </row>
    <row r="2552" spans="1:7" x14ac:dyDescent="0.25">
      <c r="A2552" t="s">
        <v>3699</v>
      </c>
      <c r="B2552" t="s">
        <v>3288</v>
      </c>
      <c r="C2552" s="32" t="s">
        <v>3999</v>
      </c>
      <c r="D2552" s="32" t="s">
        <v>79</v>
      </c>
      <c r="E2552" s="52">
        <v>41787</v>
      </c>
      <c r="F2552" s="55">
        <v>17161.112000000001</v>
      </c>
      <c r="G2552">
        <f t="shared" si="39"/>
        <v>9198.3560320000015</v>
      </c>
    </row>
    <row r="2553" spans="1:7" x14ac:dyDescent="0.25">
      <c r="A2553" t="s">
        <v>3732</v>
      </c>
      <c r="B2553" t="s">
        <v>3733</v>
      </c>
      <c r="C2553" s="32" t="s">
        <v>4297</v>
      </c>
      <c r="D2553" s="32" t="s">
        <v>4</v>
      </c>
      <c r="E2553" s="52">
        <v>41787</v>
      </c>
      <c r="F2553" s="55">
        <v>34228.959999999999</v>
      </c>
      <c r="G2553">
        <f t="shared" si="39"/>
        <v>18346.722560000002</v>
      </c>
    </row>
    <row r="2554" spans="1:7" x14ac:dyDescent="0.25">
      <c r="A2554" t="s">
        <v>3430</v>
      </c>
      <c r="B2554" t="s">
        <v>3431</v>
      </c>
      <c r="C2554" s="32" t="s">
        <v>3819</v>
      </c>
      <c r="D2554" s="32" t="s">
        <v>2</v>
      </c>
      <c r="E2554" s="52">
        <v>41788</v>
      </c>
      <c r="F2554" s="55">
        <v>39511.240000000005</v>
      </c>
      <c r="G2554">
        <f t="shared" si="39"/>
        <v>21178.024640000003</v>
      </c>
    </row>
    <row r="2555" spans="1:7" x14ac:dyDescent="0.25">
      <c r="A2555" t="s">
        <v>3556</v>
      </c>
      <c r="B2555" t="s">
        <v>3503</v>
      </c>
      <c r="C2555" s="32" t="s">
        <v>3907</v>
      </c>
      <c r="D2555" s="32" t="s">
        <v>4</v>
      </c>
      <c r="E2555" s="52">
        <v>41789</v>
      </c>
      <c r="F2555" s="55">
        <v>64320.000000000007</v>
      </c>
      <c r="G2555">
        <f t="shared" si="39"/>
        <v>34475.520000000004</v>
      </c>
    </row>
    <row r="2556" spans="1:7" x14ac:dyDescent="0.25">
      <c r="A2556" t="s">
        <v>3556</v>
      </c>
      <c r="B2556" t="s">
        <v>3503</v>
      </c>
      <c r="C2556" s="32" t="s">
        <v>3938</v>
      </c>
      <c r="D2556" s="32" t="s">
        <v>29</v>
      </c>
      <c r="E2556" s="52">
        <v>41789</v>
      </c>
      <c r="F2556" s="55">
        <v>64847.424000000006</v>
      </c>
      <c r="G2556">
        <f t="shared" si="39"/>
        <v>34758.219264000007</v>
      </c>
    </row>
    <row r="2557" spans="1:7" x14ac:dyDescent="0.25">
      <c r="A2557" t="s">
        <v>3430</v>
      </c>
      <c r="B2557" t="s">
        <v>3431</v>
      </c>
      <c r="C2557" s="32" t="s">
        <v>4033</v>
      </c>
      <c r="D2557" s="32" t="s">
        <v>2</v>
      </c>
      <c r="E2557" s="52">
        <v>41789</v>
      </c>
      <c r="F2557" s="55">
        <v>44189.984000000004</v>
      </c>
      <c r="G2557">
        <f t="shared" si="39"/>
        <v>23685.831424000004</v>
      </c>
    </row>
    <row r="2558" spans="1:7" x14ac:dyDescent="0.25">
      <c r="A2558" t="s">
        <v>3716</v>
      </c>
      <c r="B2558" t="s">
        <v>3717</v>
      </c>
      <c r="C2558" s="32" t="s">
        <v>3808</v>
      </c>
      <c r="D2558" s="32" t="s">
        <v>29</v>
      </c>
      <c r="E2558" s="52">
        <v>41789</v>
      </c>
      <c r="F2558" s="55">
        <v>32110.607599999999</v>
      </c>
      <c r="G2558">
        <f t="shared" si="39"/>
        <v>17211.285673599999</v>
      </c>
    </row>
    <row r="2559" spans="1:7" x14ac:dyDescent="0.25">
      <c r="A2559" t="s">
        <v>3716</v>
      </c>
      <c r="B2559" t="s">
        <v>3717</v>
      </c>
      <c r="C2559" s="32" t="s">
        <v>3808</v>
      </c>
      <c r="D2559" s="32" t="s">
        <v>29</v>
      </c>
      <c r="E2559" s="52">
        <v>41789</v>
      </c>
      <c r="F2559" s="55">
        <v>31574.607599999999</v>
      </c>
      <c r="G2559">
        <f t="shared" si="39"/>
        <v>16923.989673600001</v>
      </c>
    </row>
    <row r="2560" spans="1:7" x14ac:dyDescent="0.25">
      <c r="A2560" t="s">
        <v>3712</v>
      </c>
      <c r="B2560" t="s">
        <v>3713</v>
      </c>
      <c r="C2560" s="32" t="s">
        <v>4397</v>
      </c>
      <c r="D2560" s="32" t="s">
        <v>79</v>
      </c>
      <c r="E2560" s="52">
        <v>41792</v>
      </c>
      <c r="F2560" s="55">
        <v>55139.692159999999</v>
      </c>
      <c r="G2560">
        <f t="shared" si="39"/>
        <v>29554.874997760002</v>
      </c>
    </row>
    <row r="2561" spans="1:7" x14ac:dyDescent="0.25">
      <c r="A2561" t="s">
        <v>3430</v>
      </c>
      <c r="B2561" t="s">
        <v>3431</v>
      </c>
      <c r="C2561" s="32" t="s">
        <v>4173</v>
      </c>
      <c r="D2561" s="32" t="s">
        <v>2</v>
      </c>
      <c r="E2561" s="52">
        <v>41793</v>
      </c>
      <c r="F2561" s="55">
        <v>44189.984000000004</v>
      </c>
      <c r="G2561">
        <f t="shared" si="39"/>
        <v>23685.831424000004</v>
      </c>
    </row>
    <row r="2562" spans="1:7" x14ac:dyDescent="0.25">
      <c r="A2562" t="s">
        <v>3716</v>
      </c>
      <c r="B2562" t="s">
        <v>3717</v>
      </c>
      <c r="C2562" s="32" t="s">
        <v>3999</v>
      </c>
      <c r="D2562" s="32" t="s">
        <v>79</v>
      </c>
      <c r="E2562" s="52">
        <v>41793</v>
      </c>
      <c r="F2562" s="55">
        <v>1608</v>
      </c>
      <c r="G2562">
        <f t="shared" si="39"/>
        <v>861.88800000000003</v>
      </c>
    </row>
    <row r="2563" spans="1:7" x14ac:dyDescent="0.25">
      <c r="A2563" t="s">
        <v>3732</v>
      </c>
      <c r="B2563" t="s">
        <v>3733</v>
      </c>
      <c r="C2563" s="32" t="s">
        <v>3861</v>
      </c>
      <c r="D2563" s="32" t="s">
        <v>4</v>
      </c>
      <c r="E2563" s="52">
        <v>41794</v>
      </c>
      <c r="F2563" s="55">
        <v>33523.584000000003</v>
      </c>
      <c r="G2563">
        <f t="shared" ref="G2563:G2626" si="40">F2563*0.536</f>
        <v>17968.641024000004</v>
      </c>
    </row>
    <row r="2564" spans="1:7" x14ac:dyDescent="0.25">
      <c r="A2564" t="s">
        <v>3732</v>
      </c>
      <c r="B2564" t="s">
        <v>3733</v>
      </c>
      <c r="C2564" s="32" t="s">
        <v>4148</v>
      </c>
      <c r="D2564" s="32" t="s">
        <v>4</v>
      </c>
      <c r="E2564" s="52">
        <v>41794</v>
      </c>
      <c r="F2564" s="55">
        <v>35288.096000000005</v>
      </c>
      <c r="G2564">
        <f t="shared" si="40"/>
        <v>18914.419456000003</v>
      </c>
    </row>
    <row r="2565" spans="1:7" x14ac:dyDescent="0.25">
      <c r="A2565" t="s">
        <v>3714</v>
      </c>
      <c r="B2565" t="s">
        <v>3715</v>
      </c>
      <c r="C2565" s="32" t="s">
        <v>3861</v>
      </c>
      <c r="D2565" s="32" t="s">
        <v>4</v>
      </c>
      <c r="E2565" s="52">
        <v>41794</v>
      </c>
      <c r="F2565" s="55">
        <v>49576.784</v>
      </c>
      <c r="G2565">
        <f t="shared" si="40"/>
        <v>26573.156224000002</v>
      </c>
    </row>
    <row r="2566" spans="1:7" x14ac:dyDescent="0.25">
      <c r="A2566" t="s">
        <v>3556</v>
      </c>
      <c r="B2566" t="s">
        <v>3503</v>
      </c>
      <c r="C2566" s="32" t="s">
        <v>4468</v>
      </c>
      <c r="D2566" s="32" t="s">
        <v>67</v>
      </c>
      <c r="E2566" s="52">
        <v>41795</v>
      </c>
      <c r="F2566" s="55">
        <v>85224</v>
      </c>
      <c r="G2566">
        <f t="shared" si="40"/>
        <v>45680.064000000006</v>
      </c>
    </row>
    <row r="2567" spans="1:7" x14ac:dyDescent="0.25">
      <c r="A2567" t="s">
        <v>3561</v>
      </c>
      <c r="B2567" t="s">
        <v>3562</v>
      </c>
      <c r="C2567" s="32" t="s">
        <v>4363</v>
      </c>
      <c r="D2567" s="32" t="s">
        <v>2</v>
      </c>
      <c r="E2567" s="52">
        <v>41796</v>
      </c>
      <c r="F2567" s="55">
        <v>50384</v>
      </c>
      <c r="G2567">
        <f t="shared" si="40"/>
        <v>27005.824000000001</v>
      </c>
    </row>
    <row r="2568" spans="1:7" x14ac:dyDescent="0.25">
      <c r="A2568" t="s">
        <v>3718</v>
      </c>
      <c r="B2568" t="s">
        <v>3719</v>
      </c>
      <c r="C2568" s="32" t="s">
        <v>3922</v>
      </c>
      <c r="D2568" s="32" t="s">
        <v>2</v>
      </c>
      <c r="E2568" s="52">
        <v>41796</v>
      </c>
      <c r="F2568" s="55">
        <v>42345.608</v>
      </c>
      <c r="G2568">
        <f t="shared" si="40"/>
        <v>22697.245888000001</v>
      </c>
    </row>
    <row r="2569" spans="1:7" x14ac:dyDescent="0.25">
      <c r="A2569" t="s">
        <v>3712</v>
      </c>
      <c r="B2569" t="s">
        <v>3713</v>
      </c>
      <c r="C2569" s="32" t="s">
        <v>3814</v>
      </c>
      <c r="D2569" s="32" t="s">
        <v>4</v>
      </c>
      <c r="E2569" s="52">
        <v>41796</v>
      </c>
      <c r="F2569" s="55">
        <v>59839.040000000001</v>
      </c>
      <c r="G2569">
        <f t="shared" si="40"/>
        <v>32073.725440000002</v>
      </c>
    </row>
    <row r="2570" spans="1:7" x14ac:dyDescent="0.25">
      <c r="A2570" t="s">
        <v>3718</v>
      </c>
      <c r="B2570" t="s">
        <v>3719</v>
      </c>
      <c r="C2570" s="32" t="s">
        <v>3874</v>
      </c>
      <c r="D2570" s="32" t="s">
        <v>29</v>
      </c>
      <c r="E2570" s="52">
        <v>41801</v>
      </c>
      <c r="F2570" s="55">
        <v>46906.834000000003</v>
      </c>
      <c r="G2570">
        <f t="shared" si="40"/>
        <v>25142.063024000003</v>
      </c>
    </row>
    <row r="2571" spans="1:7" x14ac:dyDescent="0.25">
      <c r="A2571" t="s">
        <v>3712</v>
      </c>
      <c r="B2571" t="s">
        <v>3713</v>
      </c>
      <c r="C2571" s="32" t="s">
        <v>4376</v>
      </c>
      <c r="D2571" s="32" t="s">
        <v>4</v>
      </c>
      <c r="E2571" s="52">
        <v>41801</v>
      </c>
      <c r="F2571" s="55">
        <v>56847.366720000005</v>
      </c>
      <c r="G2571">
        <f t="shared" si="40"/>
        <v>30470.188561920004</v>
      </c>
    </row>
    <row r="2572" spans="1:7" x14ac:dyDescent="0.25">
      <c r="A2572" t="s">
        <v>3718</v>
      </c>
      <c r="B2572" t="s">
        <v>3719</v>
      </c>
      <c r="C2572" s="32" t="s">
        <v>4031</v>
      </c>
      <c r="D2572" s="32" t="s">
        <v>10</v>
      </c>
      <c r="E2572" s="52">
        <v>41802</v>
      </c>
      <c r="F2572" s="55">
        <v>41993.992000000006</v>
      </c>
      <c r="G2572">
        <f t="shared" si="40"/>
        <v>22508.779712000003</v>
      </c>
    </row>
    <row r="2573" spans="1:7" x14ac:dyDescent="0.25">
      <c r="A2573" t="s">
        <v>3699</v>
      </c>
      <c r="B2573" t="s">
        <v>3288</v>
      </c>
      <c r="C2573" s="32" t="s">
        <v>3801</v>
      </c>
      <c r="D2573" s="32" t="s">
        <v>29</v>
      </c>
      <c r="E2573" s="52">
        <v>41802</v>
      </c>
      <c r="F2573" s="55">
        <v>17703.008000000002</v>
      </c>
      <c r="G2573">
        <f t="shared" si="40"/>
        <v>9488.812288000001</v>
      </c>
    </row>
    <row r="2574" spans="1:7" x14ac:dyDescent="0.25">
      <c r="A2574" t="s">
        <v>3736</v>
      </c>
      <c r="B2574" t="s">
        <v>3737</v>
      </c>
      <c r="C2574" s="32" t="s">
        <v>4317</v>
      </c>
      <c r="D2574" s="32" t="s">
        <v>2</v>
      </c>
      <c r="E2574" s="52">
        <v>41803</v>
      </c>
      <c r="F2574" s="55">
        <v>28408</v>
      </c>
      <c r="G2574">
        <f t="shared" si="40"/>
        <v>15226.688</v>
      </c>
    </row>
    <row r="2575" spans="1:7" x14ac:dyDescent="0.25">
      <c r="A2575" t="s">
        <v>3720</v>
      </c>
      <c r="B2575" t="s">
        <v>3721</v>
      </c>
      <c r="C2575" s="32" t="s">
        <v>3917</v>
      </c>
      <c r="D2575" s="32" t="s">
        <v>4</v>
      </c>
      <c r="E2575" s="52">
        <v>41803</v>
      </c>
      <c r="F2575" s="55">
        <v>37321.68</v>
      </c>
      <c r="G2575">
        <f t="shared" si="40"/>
        <v>20004.420480000001</v>
      </c>
    </row>
    <row r="2576" spans="1:7" x14ac:dyDescent="0.25">
      <c r="A2576" t="s">
        <v>3732</v>
      </c>
      <c r="B2576" t="s">
        <v>3733</v>
      </c>
      <c r="C2576" s="32" t="s">
        <v>3861</v>
      </c>
      <c r="D2576" s="32" t="s">
        <v>4</v>
      </c>
      <c r="E2576" s="52">
        <v>41806</v>
      </c>
      <c r="F2576" s="55">
        <v>33523.584000000003</v>
      </c>
      <c r="G2576">
        <f t="shared" si="40"/>
        <v>17968.641024000004</v>
      </c>
    </row>
    <row r="2577" spans="1:7" x14ac:dyDescent="0.25">
      <c r="A2577" t="s">
        <v>3714</v>
      </c>
      <c r="B2577" t="s">
        <v>3715</v>
      </c>
      <c r="C2577" s="32" t="s">
        <v>3861</v>
      </c>
      <c r="D2577" s="32" t="s">
        <v>4</v>
      </c>
      <c r="E2577" s="52">
        <v>41806</v>
      </c>
      <c r="F2577" s="55">
        <v>49580</v>
      </c>
      <c r="G2577">
        <f t="shared" si="40"/>
        <v>26574.880000000001</v>
      </c>
    </row>
    <row r="2578" spans="1:7" x14ac:dyDescent="0.25">
      <c r="A2578" t="s">
        <v>3720</v>
      </c>
      <c r="B2578" t="s">
        <v>3721</v>
      </c>
      <c r="C2578" s="32" t="s">
        <v>3903</v>
      </c>
      <c r="D2578" s="32" t="s">
        <v>2</v>
      </c>
      <c r="E2578" s="52">
        <v>41806</v>
      </c>
      <c r="F2578" s="55">
        <v>34572</v>
      </c>
      <c r="G2578">
        <f t="shared" si="40"/>
        <v>18530.592000000001</v>
      </c>
    </row>
    <row r="2579" spans="1:7" x14ac:dyDescent="0.25">
      <c r="A2579" t="s">
        <v>3556</v>
      </c>
      <c r="B2579" t="s">
        <v>3503</v>
      </c>
      <c r="C2579" s="32" t="s">
        <v>3880</v>
      </c>
      <c r="D2579" s="32" t="s">
        <v>1</v>
      </c>
      <c r="E2579" s="52">
        <v>41808</v>
      </c>
      <c r="F2579" s="55">
        <v>62176.000000000007</v>
      </c>
      <c r="G2579">
        <f t="shared" si="40"/>
        <v>33326.336000000003</v>
      </c>
    </row>
    <row r="2580" spans="1:7" x14ac:dyDescent="0.25">
      <c r="A2580" t="s">
        <v>3556</v>
      </c>
      <c r="B2580" t="s">
        <v>3503</v>
      </c>
      <c r="C2580" s="32" t="s">
        <v>4163</v>
      </c>
      <c r="D2580" s="32" t="s">
        <v>2</v>
      </c>
      <c r="E2580" s="52">
        <v>41808</v>
      </c>
      <c r="F2580" s="55">
        <v>68289.514160000006</v>
      </c>
      <c r="G2580">
        <f t="shared" si="40"/>
        <v>36603.179589760002</v>
      </c>
    </row>
    <row r="2581" spans="1:7" x14ac:dyDescent="0.25">
      <c r="A2581" t="s">
        <v>3556</v>
      </c>
      <c r="B2581" t="s">
        <v>3503</v>
      </c>
      <c r="C2581" s="32" t="s">
        <v>4469</v>
      </c>
      <c r="D2581" s="32" t="s">
        <v>4</v>
      </c>
      <c r="E2581" s="52">
        <v>41808</v>
      </c>
      <c r="F2581" s="55">
        <v>80400</v>
      </c>
      <c r="G2581">
        <f t="shared" si="40"/>
        <v>43094.400000000001</v>
      </c>
    </row>
    <row r="2582" spans="1:7" x14ac:dyDescent="0.25">
      <c r="A2582" t="s">
        <v>3724</v>
      </c>
      <c r="B2582" t="s">
        <v>3725</v>
      </c>
      <c r="C2582" s="32" t="s">
        <v>4163</v>
      </c>
      <c r="D2582" s="32" t="s">
        <v>2</v>
      </c>
      <c r="E2582" s="52">
        <v>41808</v>
      </c>
      <c r="F2582" s="55">
        <v>35751.200000000004</v>
      </c>
      <c r="G2582">
        <f t="shared" si="40"/>
        <v>19162.643200000002</v>
      </c>
    </row>
    <row r="2583" spans="1:7" x14ac:dyDescent="0.25">
      <c r="A2583" t="s">
        <v>3556</v>
      </c>
      <c r="B2583" t="s">
        <v>3503</v>
      </c>
      <c r="C2583" s="32" t="s">
        <v>4376</v>
      </c>
      <c r="D2583" s="32" t="s">
        <v>4</v>
      </c>
      <c r="E2583" s="52">
        <v>41810</v>
      </c>
      <c r="F2583" s="55">
        <v>66163.840000000011</v>
      </c>
      <c r="G2583">
        <f t="shared" si="40"/>
        <v>35463.818240000008</v>
      </c>
    </row>
    <row r="2584" spans="1:7" x14ac:dyDescent="0.25">
      <c r="A2584" t="s">
        <v>3716</v>
      </c>
      <c r="B2584" t="s">
        <v>3717</v>
      </c>
      <c r="C2584" s="32" t="s">
        <v>4470</v>
      </c>
      <c r="D2584" s="32" t="s">
        <v>1186</v>
      </c>
      <c r="E2584" s="52">
        <v>41810</v>
      </c>
      <c r="F2584" s="55">
        <v>37520</v>
      </c>
      <c r="G2584">
        <f t="shared" si="40"/>
        <v>20110.72</v>
      </c>
    </row>
    <row r="2585" spans="1:7" x14ac:dyDescent="0.25">
      <c r="A2585" t="s">
        <v>3699</v>
      </c>
      <c r="B2585" t="s">
        <v>3288</v>
      </c>
      <c r="C2585" s="32" t="s">
        <v>3999</v>
      </c>
      <c r="D2585" s="32" t="s">
        <v>79</v>
      </c>
      <c r="E2585" s="52">
        <v>41813</v>
      </c>
      <c r="F2585" s="55">
        <v>17162.184000000001</v>
      </c>
      <c r="G2585">
        <f t="shared" si="40"/>
        <v>9198.9306240000005</v>
      </c>
    </row>
    <row r="2586" spans="1:7" x14ac:dyDescent="0.25">
      <c r="A2586" t="s">
        <v>3697</v>
      </c>
      <c r="B2586" t="s">
        <v>3698</v>
      </c>
      <c r="C2586" s="32" t="s">
        <v>3999</v>
      </c>
      <c r="D2586" s="32" t="s">
        <v>79</v>
      </c>
      <c r="E2586" s="52">
        <v>41813</v>
      </c>
      <c r="F2586" s="55">
        <v>14586.168000000001</v>
      </c>
      <c r="G2586">
        <f t="shared" si="40"/>
        <v>7818.1860480000014</v>
      </c>
    </row>
    <row r="2587" spans="1:7" x14ac:dyDescent="0.25">
      <c r="A2587" t="s">
        <v>3561</v>
      </c>
      <c r="B2587" t="s">
        <v>3562</v>
      </c>
      <c r="C2587" s="32" t="s">
        <v>4418</v>
      </c>
      <c r="D2587" s="32" t="s">
        <v>29</v>
      </c>
      <c r="E2587" s="52">
        <v>41813</v>
      </c>
      <c r="F2587" s="55">
        <v>52260</v>
      </c>
      <c r="G2587">
        <f t="shared" si="40"/>
        <v>28011.360000000001</v>
      </c>
    </row>
    <row r="2588" spans="1:7" x14ac:dyDescent="0.25">
      <c r="A2588" t="s">
        <v>3732</v>
      </c>
      <c r="B2588" t="s">
        <v>3733</v>
      </c>
      <c r="C2588" s="32" t="s">
        <v>4471</v>
      </c>
      <c r="D2588" s="32" t="s">
        <v>79</v>
      </c>
      <c r="E2588" s="52">
        <v>41813</v>
      </c>
      <c r="F2588" s="55">
        <v>34229.00288</v>
      </c>
      <c r="G2588">
        <f t="shared" si="40"/>
        <v>18346.745543680001</v>
      </c>
    </row>
    <row r="2589" spans="1:7" x14ac:dyDescent="0.25">
      <c r="A2589" t="s">
        <v>3556</v>
      </c>
      <c r="B2589" t="s">
        <v>3503</v>
      </c>
      <c r="C2589" s="32" t="s">
        <v>4394</v>
      </c>
      <c r="D2589" s="32" t="s">
        <v>128</v>
      </c>
      <c r="E2589" s="52">
        <v>41813</v>
      </c>
      <c r="F2589" s="55">
        <v>75576</v>
      </c>
      <c r="G2589">
        <f t="shared" si="40"/>
        <v>40508.736000000004</v>
      </c>
    </row>
    <row r="2590" spans="1:7" x14ac:dyDescent="0.25">
      <c r="A2590" t="s">
        <v>3716</v>
      </c>
      <c r="B2590" t="s">
        <v>3717</v>
      </c>
      <c r="C2590" s="32" t="s">
        <v>4384</v>
      </c>
      <c r="D2590" s="32" t="s">
        <v>15</v>
      </c>
      <c r="E2590" s="52">
        <v>41814</v>
      </c>
      <c r="F2590" s="55">
        <v>30881.640000000003</v>
      </c>
      <c r="G2590">
        <f t="shared" si="40"/>
        <v>16552.559040000004</v>
      </c>
    </row>
    <row r="2591" spans="1:7" x14ac:dyDescent="0.25">
      <c r="A2591" t="s">
        <v>3430</v>
      </c>
      <c r="B2591" t="s">
        <v>3431</v>
      </c>
      <c r="C2591" s="32" t="s">
        <v>4384</v>
      </c>
      <c r="D2591" s="32" t="s">
        <v>15</v>
      </c>
      <c r="E2591" s="52">
        <v>41814</v>
      </c>
      <c r="F2591" s="55">
        <v>41030.800000000003</v>
      </c>
      <c r="G2591">
        <f t="shared" si="40"/>
        <v>21992.508800000003</v>
      </c>
    </row>
    <row r="2592" spans="1:7" x14ac:dyDescent="0.25">
      <c r="A2592" t="s">
        <v>3697</v>
      </c>
      <c r="B2592" t="s">
        <v>3698</v>
      </c>
      <c r="C2592" s="32" t="s">
        <v>4472</v>
      </c>
      <c r="D2592" s="32" t="s">
        <v>750</v>
      </c>
      <c r="E2592" s="52">
        <v>41814</v>
      </c>
      <c r="F2592" s="55">
        <v>14981.2</v>
      </c>
      <c r="G2592">
        <f t="shared" si="40"/>
        <v>8029.9232000000011</v>
      </c>
    </row>
    <row r="2593" spans="1:7" x14ac:dyDescent="0.25">
      <c r="A2593" t="s">
        <v>3591</v>
      </c>
      <c r="B2593" t="s">
        <v>3592</v>
      </c>
      <c r="C2593" s="32" t="s">
        <v>4473</v>
      </c>
      <c r="D2593" s="32" t="s">
        <v>79</v>
      </c>
      <c r="E2593" s="52">
        <v>41815</v>
      </c>
      <c r="F2593" s="55">
        <v>124888.00000000001</v>
      </c>
      <c r="G2593">
        <f t="shared" si="40"/>
        <v>66939.968000000008</v>
      </c>
    </row>
    <row r="2594" spans="1:7" x14ac:dyDescent="0.25">
      <c r="A2594" t="s">
        <v>3589</v>
      </c>
      <c r="B2594" t="s">
        <v>3590</v>
      </c>
      <c r="C2594" s="32" t="s">
        <v>3788</v>
      </c>
      <c r="D2594" s="32" t="s">
        <v>10</v>
      </c>
      <c r="E2594" s="52">
        <v>41817</v>
      </c>
      <c r="F2594" s="55">
        <v>276805.55808000005</v>
      </c>
      <c r="G2594">
        <f t="shared" si="40"/>
        <v>148367.77913088002</v>
      </c>
    </row>
    <row r="2595" spans="1:7" x14ac:dyDescent="0.25">
      <c r="A2595" t="s">
        <v>3740</v>
      </c>
      <c r="B2595" t="s">
        <v>3741</v>
      </c>
      <c r="C2595" s="32" t="s">
        <v>3791</v>
      </c>
      <c r="D2595" s="32" t="s">
        <v>2</v>
      </c>
      <c r="E2595" s="52">
        <v>41820</v>
      </c>
      <c r="F2595" s="55">
        <v>17928.128000000001</v>
      </c>
      <c r="G2595">
        <f t="shared" si="40"/>
        <v>9609.4766080000009</v>
      </c>
    </row>
    <row r="2596" spans="1:7" x14ac:dyDescent="0.25">
      <c r="A2596" t="s">
        <v>3430</v>
      </c>
      <c r="B2596" t="s">
        <v>3431</v>
      </c>
      <c r="C2596" s="32" t="s">
        <v>3814</v>
      </c>
      <c r="D2596" s="32" t="s">
        <v>4</v>
      </c>
      <c r="E2596" s="52">
        <v>41820</v>
      </c>
      <c r="F2596" s="55">
        <v>43952</v>
      </c>
      <c r="G2596">
        <f t="shared" si="40"/>
        <v>23558.272000000001</v>
      </c>
    </row>
    <row r="2597" spans="1:7" x14ac:dyDescent="0.25">
      <c r="A2597" t="s">
        <v>3751</v>
      </c>
      <c r="B2597" t="s">
        <v>3578</v>
      </c>
      <c r="C2597" s="32" t="s">
        <v>4212</v>
      </c>
      <c r="D2597" s="32" t="s">
        <v>4</v>
      </c>
      <c r="E2597" s="52">
        <v>41820</v>
      </c>
      <c r="F2597" s="55">
        <v>12190.248000000001</v>
      </c>
      <c r="G2597">
        <f t="shared" si="40"/>
        <v>6533.972928000001</v>
      </c>
    </row>
    <row r="2598" spans="1:7" x14ac:dyDescent="0.25">
      <c r="A2598" t="s">
        <v>3740</v>
      </c>
      <c r="B2598" t="s">
        <v>3741</v>
      </c>
      <c r="C2598" s="32" t="s">
        <v>4378</v>
      </c>
      <c r="D2598" s="32" t="s">
        <v>79</v>
      </c>
      <c r="E2598" s="52">
        <v>41820</v>
      </c>
      <c r="F2598" s="55">
        <v>21540.232</v>
      </c>
      <c r="G2598">
        <f t="shared" si="40"/>
        <v>11545.564352000001</v>
      </c>
    </row>
    <row r="2599" spans="1:7" x14ac:dyDescent="0.25">
      <c r="A2599" t="s">
        <v>3716</v>
      </c>
      <c r="B2599" t="s">
        <v>3717</v>
      </c>
      <c r="C2599" s="32" t="s">
        <v>4466</v>
      </c>
      <c r="D2599" s="32" t="s">
        <v>4</v>
      </c>
      <c r="E2599" s="52">
        <v>41820</v>
      </c>
      <c r="F2599" s="55">
        <v>33982.400000000001</v>
      </c>
      <c r="G2599">
        <f t="shared" si="40"/>
        <v>18214.566400000003</v>
      </c>
    </row>
    <row r="2600" spans="1:7" x14ac:dyDescent="0.25">
      <c r="A2600" t="s">
        <v>3556</v>
      </c>
      <c r="B2600" t="s">
        <v>3503</v>
      </c>
      <c r="C2600" s="32" t="s">
        <v>3889</v>
      </c>
      <c r="D2600" s="32" t="s">
        <v>10</v>
      </c>
      <c r="E2600" s="52">
        <v>41821</v>
      </c>
      <c r="F2600" s="55">
        <v>67316.240000000005</v>
      </c>
      <c r="G2600">
        <f t="shared" si="40"/>
        <v>36081.504640000006</v>
      </c>
    </row>
    <row r="2601" spans="1:7" x14ac:dyDescent="0.25">
      <c r="A2601" t="s">
        <v>3732</v>
      </c>
      <c r="B2601" t="s">
        <v>3733</v>
      </c>
      <c r="C2601" s="32" t="s">
        <v>3889</v>
      </c>
      <c r="D2601" s="32" t="s">
        <v>10</v>
      </c>
      <c r="E2601" s="52">
        <v>41821</v>
      </c>
      <c r="F2601" s="55">
        <v>35965.599999999999</v>
      </c>
      <c r="G2601">
        <f t="shared" si="40"/>
        <v>19277.561600000001</v>
      </c>
    </row>
    <row r="2602" spans="1:7" x14ac:dyDescent="0.25">
      <c r="A2602" t="s">
        <v>3726</v>
      </c>
      <c r="B2602" t="s">
        <v>3744</v>
      </c>
      <c r="C2602" s="32" t="s">
        <v>3861</v>
      </c>
      <c r="D2602" s="32" t="s">
        <v>4</v>
      </c>
      <c r="E2602" s="52">
        <v>41821</v>
      </c>
      <c r="F2602" s="55">
        <v>45027.216</v>
      </c>
      <c r="G2602">
        <f t="shared" si="40"/>
        <v>24134.587776</v>
      </c>
    </row>
    <row r="2603" spans="1:7" x14ac:dyDescent="0.25">
      <c r="A2603" t="s">
        <v>3732</v>
      </c>
      <c r="B2603" t="s">
        <v>3733</v>
      </c>
      <c r="C2603" s="32" t="s">
        <v>3786</v>
      </c>
      <c r="D2603" s="32" t="s">
        <v>4</v>
      </c>
      <c r="E2603" s="52">
        <v>41821</v>
      </c>
      <c r="F2603" s="55">
        <v>37144.800000000003</v>
      </c>
      <c r="G2603">
        <f t="shared" si="40"/>
        <v>19909.612800000003</v>
      </c>
    </row>
    <row r="2604" spans="1:7" x14ac:dyDescent="0.25">
      <c r="A2604" t="s">
        <v>3732</v>
      </c>
      <c r="B2604" t="s">
        <v>3733</v>
      </c>
      <c r="C2604" s="32" t="s">
        <v>4042</v>
      </c>
      <c r="D2604" s="32" t="s">
        <v>79</v>
      </c>
      <c r="E2604" s="52">
        <v>41821</v>
      </c>
      <c r="F2604" s="55">
        <v>35376</v>
      </c>
      <c r="G2604">
        <f t="shared" si="40"/>
        <v>18961.536</v>
      </c>
    </row>
    <row r="2605" spans="1:7" x14ac:dyDescent="0.25">
      <c r="A2605" t="s">
        <v>3720</v>
      </c>
      <c r="B2605" t="s">
        <v>3721</v>
      </c>
      <c r="C2605" s="32" t="s">
        <v>4376</v>
      </c>
      <c r="D2605" s="32" t="s">
        <v>4</v>
      </c>
      <c r="E2605" s="52">
        <v>41821</v>
      </c>
      <c r="F2605" s="55">
        <v>35456.400000000001</v>
      </c>
      <c r="G2605">
        <f t="shared" si="40"/>
        <v>19004.630400000002</v>
      </c>
    </row>
    <row r="2606" spans="1:7" x14ac:dyDescent="0.25">
      <c r="A2606" t="s">
        <v>3528</v>
      </c>
      <c r="B2606" t="s">
        <v>3529</v>
      </c>
      <c r="C2606" s="32" t="s">
        <v>4190</v>
      </c>
      <c r="D2606" s="32" t="s">
        <v>67</v>
      </c>
      <c r="E2606" s="52">
        <v>41821</v>
      </c>
      <c r="F2606" s="55">
        <v>132660</v>
      </c>
      <c r="G2606">
        <f t="shared" si="40"/>
        <v>71105.760000000009</v>
      </c>
    </row>
    <row r="2607" spans="1:7" x14ac:dyDescent="0.25">
      <c r="A2607" t="s">
        <v>3556</v>
      </c>
      <c r="B2607" t="s">
        <v>3503</v>
      </c>
      <c r="C2607" s="32" t="s">
        <v>3938</v>
      </c>
      <c r="D2607" s="32" t="s">
        <v>29</v>
      </c>
      <c r="E2607" s="52">
        <v>41822</v>
      </c>
      <c r="F2607" s="55">
        <v>70969.08</v>
      </c>
      <c r="G2607">
        <f t="shared" si="40"/>
        <v>38039.426880000006</v>
      </c>
    </row>
    <row r="2608" spans="1:7" x14ac:dyDescent="0.25">
      <c r="A2608" t="s">
        <v>3697</v>
      </c>
      <c r="B2608" t="s">
        <v>3698</v>
      </c>
      <c r="C2608" s="32" t="s">
        <v>3972</v>
      </c>
      <c r="D2608" s="32" t="s">
        <v>2</v>
      </c>
      <c r="E2608" s="52">
        <v>41827</v>
      </c>
      <c r="F2608" s="55">
        <v>14302.624000000002</v>
      </c>
      <c r="G2608">
        <f t="shared" si="40"/>
        <v>7666.2064640000017</v>
      </c>
    </row>
    <row r="2609" spans="1:7" x14ac:dyDescent="0.25">
      <c r="A2609" t="s">
        <v>3705</v>
      </c>
      <c r="B2609" t="s">
        <v>3706</v>
      </c>
      <c r="C2609" s="32" t="s">
        <v>4282</v>
      </c>
      <c r="D2609" s="32" t="s">
        <v>15</v>
      </c>
      <c r="E2609" s="52">
        <v>41830</v>
      </c>
      <c r="F2609" s="55">
        <v>84880.960000000006</v>
      </c>
      <c r="G2609">
        <f t="shared" si="40"/>
        <v>45496.194560000004</v>
      </c>
    </row>
    <row r="2610" spans="1:7" x14ac:dyDescent="0.25">
      <c r="A2610" t="s">
        <v>3561</v>
      </c>
      <c r="B2610" t="s">
        <v>3562</v>
      </c>
      <c r="C2610" s="32" t="s">
        <v>4416</v>
      </c>
      <c r="D2610" s="32" t="s">
        <v>15</v>
      </c>
      <c r="E2610" s="52">
        <v>41830</v>
      </c>
      <c r="F2610" s="55">
        <v>52528</v>
      </c>
      <c r="G2610">
        <f t="shared" si="40"/>
        <v>28155.008000000002</v>
      </c>
    </row>
    <row r="2611" spans="1:7" x14ac:dyDescent="0.25">
      <c r="A2611" t="s">
        <v>3732</v>
      </c>
      <c r="B2611" t="s">
        <v>3733</v>
      </c>
      <c r="C2611" s="32" t="s">
        <v>3861</v>
      </c>
      <c r="D2611" s="32" t="s">
        <v>4</v>
      </c>
      <c r="E2611" s="52">
        <v>41830</v>
      </c>
      <c r="F2611" s="55">
        <v>33526.800000000003</v>
      </c>
      <c r="G2611">
        <f t="shared" si="40"/>
        <v>17970.364800000003</v>
      </c>
    </row>
    <row r="2612" spans="1:7" x14ac:dyDescent="0.25">
      <c r="A2612" t="s">
        <v>3732</v>
      </c>
      <c r="B2612" t="s">
        <v>3733</v>
      </c>
      <c r="C2612" s="32" t="s">
        <v>3814</v>
      </c>
      <c r="D2612" s="32" t="s">
        <v>4</v>
      </c>
      <c r="E2612" s="52">
        <v>41830</v>
      </c>
      <c r="F2612" s="55">
        <v>35912</v>
      </c>
      <c r="G2612">
        <f t="shared" si="40"/>
        <v>19248.832000000002</v>
      </c>
    </row>
    <row r="2613" spans="1:7" x14ac:dyDescent="0.25">
      <c r="A2613" t="s">
        <v>3699</v>
      </c>
      <c r="B2613" t="s">
        <v>3288</v>
      </c>
      <c r="C2613" s="32" t="s">
        <v>3933</v>
      </c>
      <c r="D2613" s="32" t="s">
        <v>55</v>
      </c>
      <c r="E2613" s="52">
        <v>41830</v>
      </c>
      <c r="F2613" s="55">
        <v>18233.648000000001</v>
      </c>
      <c r="G2613">
        <f t="shared" si="40"/>
        <v>9773.2353280000007</v>
      </c>
    </row>
    <row r="2614" spans="1:7" x14ac:dyDescent="0.25">
      <c r="A2614" t="s">
        <v>3697</v>
      </c>
      <c r="B2614" t="s">
        <v>3698</v>
      </c>
      <c r="C2614" s="32" t="s">
        <v>3860</v>
      </c>
      <c r="D2614" s="32" t="s">
        <v>108</v>
      </c>
      <c r="E2614" s="52">
        <v>41830</v>
      </c>
      <c r="F2614" s="55">
        <v>14740</v>
      </c>
      <c r="G2614">
        <f t="shared" si="40"/>
        <v>7900.64</v>
      </c>
    </row>
    <row r="2615" spans="1:7" x14ac:dyDescent="0.25">
      <c r="A2615" t="s">
        <v>3752</v>
      </c>
      <c r="B2615" t="s">
        <v>3753</v>
      </c>
      <c r="C2615" s="32" t="s">
        <v>4474</v>
      </c>
      <c r="D2615" s="32" t="s">
        <v>10</v>
      </c>
      <c r="E2615" s="52">
        <v>41831</v>
      </c>
      <c r="F2615" s="55">
        <v>25476.080000000002</v>
      </c>
      <c r="G2615">
        <f t="shared" si="40"/>
        <v>13655.178880000001</v>
      </c>
    </row>
    <row r="2616" spans="1:7" x14ac:dyDescent="0.25">
      <c r="A2616" t="s">
        <v>3732</v>
      </c>
      <c r="B2616" t="s">
        <v>3733</v>
      </c>
      <c r="C2616" s="32" t="s">
        <v>4176</v>
      </c>
      <c r="D2616" s="32" t="s">
        <v>55</v>
      </c>
      <c r="E2616" s="52">
        <v>41834</v>
      </c>
      <c r="F2616" s="55">
        <v>34840</v>
      </c>
      <c r="G2616">
        <f t="shared" si="40"/>
        <v>18674.240000000002</v>
      </c>
    </row>
    <row r="2617" spans="1:7" x14ac:dyDescent="0.25">
      <c r="A2617" t="s">
        <v>3732</v>
      </c>
      <c r="B2617" t="s">
        <v>3733</v>
      </c>
      <c r="C2617" s="32" t="s">
        <v>4475</v>
      </c>
      <c r="D2617" s="32" t="s">
        <v>55</v>
      </c>
      <c r="E2617" s="52">
        <v>41834</v>
      </c>
      <c r="F2617" s="55">
        <v>37520</v>
      </c>
      <c r="G2617">
        <f t="shared" si="40"/>
        <v>20110.72</v>
      </c>
    </row>
    <row r="2618" spans="1:7" x14ac:dyDescent="0.25">
      <c r="A2618" t="s">
        <v>3699</v>
      </c>
      <c r="B2618" t="s">
        <v>3288</v>
      </c>
      <c r="C2618" s="32" t="s">
        <v>4453</v>
      </c>
      <c r="D2618" s="32" t="s">
        <v>29</v>
      </c>
      <c r="E2618" s="52">
        <v>41835</v>
      </c>
      <c r="F2618" s="55">
        <v>17366.400000000001</v>
      </c>
      <c r="G2618">
        <f t="shared" si="40"/>
        <v>9308.390400000002</v>
      </c>
    </row>
    <row r="2619" spans="1:7" x14ac:dyDescent="0.25">
      <c r="A2619" t="s">
        <v>3699</v>
      </c>
      <c r="B2619" t="s">
        <v>3288</v>
      </c>
      <c r="C2619" s="32" t="s">
        <v>4122</v>
      </c>
      <c r="D2619" s="32" t="s">
        <v>29</v>
      </c>
      <c r="E2619" s="52">
        <v>41835</v>
      </c>
      <c r="F2619" s="55">
        <v>17161.112000000001</v>
      </c>
      <c r="G2619">
        <f t="shared" si="40"/>
        <v>9198.3560320000015</v>
      </c>
    </row>
    <row r="2620" spans="1:7" x14ac:dyDescent="0.25">
      <c r="A2620" t="s">
        <v>3556</v>
      </c>
      <c r="B2620" t="s">
        <v>3503</v>
      </c>
      <c r="C2620" s="32" t="s">
        <v>3880</v>
      </c>
      <c r="D2620" s="32" t="s">
        <v>1</v>
      </c>
      <c r="E2620" s="52">
        <v>41835</v>
      </c>
      <c r="F2620" s="55">
        <v>64001.08</v>
      </c>
      <c r="G2620">
        <f t="shared" si="40"/>
        <v>34304.578880000001</v>
      </c>
    </row>
    <row r="2621" spans="1:7" x14ac:dyDescent="0.25">
      <c r="A2621" t="s">
        <v>3752</v>
      </c>
      <c r="B2621" t="s">
        <v>3753</v>
      </c>
      <c r="C2621" s="32" t="s">
        <v>4384</v>
      </c>
      <c r="D2621" s="32" t="s">
        <v>15</v>
      </c>
      <c r="E2621" s="52">
        <v>41836</v>
      </c>
      <c r="F2621" s="55">
        <v>21566.496000000003</v>
      </c>
      <c r="G2621">
        <f t="shared" si="40"/>
        <v>11559.641856000002</v>
      </c>
    </row>
    <row r="2622" spans="1:7" x14ac:dyDescent="0.25">
      <c r="A2622" t="s">
        <v>3430</v>
      </c>
      <c r="B2622" t="s">
        <v>3431</v>
      </c>
      <c r="C2622" s="32" t="s">
        <v>4384</v>
      </c>
      <c r="D2622" s="32" t="s">
        <v>15</v>
      </c>
      <c r="E2622" s="52">
        <v>41836</v>
      </c>
      <c r="F2622" s="55">
        <v>42290.400000000001</v>
      </c>
      <c r="G2622">
        <f t="shared" si="40"/>
        <v>22667.654400000003</v>
      </c>
    </row>
    <row r="2623" spans="1:7" x14ac:dyDescent="0.25">
      <c r="A2623" t="s">
        <v>3716</v>
      </c>
      <c r="B2623" t="s">
        <v>3754</v>
      </c>
      <c r="C2623" s="32" t="s">
        <v>4397</v>
      </c>
      <c r="D2623" s="32" t="s">
        <v>79</v>
      </c>
      <c r="E2623" s="52">
        <v>41837</v>
      </c>
      <c r="F2623" s="55">
        <v>32796.323120000001</v>
      </c>
      <c r="G2623">
        <f t="shared" si="40"/>
        <v>17578.829192320001</v>
      </c>
    </row>
    <row r="2624" spans="1:7" x14ac:dyDescent="0.25">
      <c r="A2624" t="s">
        <v>3699</v>
      </c>
      <c r="B2624" t="s">
        <v>3288</v>
      </c>
      <c r="C2624" s="32" t="s">
        <v>4440</v>
      </c>
      <c r="D2624" s="32" t="s">
        <v>29</v>
      </c>
      <c r="E2624" s="52">
        <v>41837</v>
      </c>
      <c r="F2624" s="55">
        <v>16732.05472</v>
      </c>
      <c r="G2624">
        <f t="shared" si="40"/>
        <v>8968.381329920001</v>
      </c>
    </row>
    <row r="2625" spans="1:7" x14ac:dyDescent="0.25">
      <c r="A2625" t="s">
        <v>3589</v>
      </c>
      <c r="B2625" t="s">
        <v>3755</v>
      </c>
      <c r="C2625" s="32" t="s">
        <v>3809</v>
      </c>
      <c r="D2625" s="32" t="s">
        <v>1</v>
      </c>
      <c r="E2625" s="52">
        <v>41837</v>
      </c>
      <c r="F2625" s="55">
        <v>252880.93544</v>
      </c>
      <c r="G2625">
        <f t="shared" si="40"/>
        <v>135544.18139584002</v>
      </c>
    </row>
    <row r="2626" spans="1:7" x14ac:dyDescent="0.25">
      <c r="A2626" t="s">
        <v>3589</v>
      </c>
      <c r="B2626" t="s">
        <v>3756</v>
      </c>
      <c r="C2626" s="32" t="s">
        <v>3809</v>
      </c>
      <c r="D2626" s="32" t="s">
        <v>1</v>
      </c>
      <c r="E2626" s="52">
        <v>41837</v>
      </c>
      <c r="F2626" s="55">
        <v>252880.93008000002</v>
      </c>
      <c r="G2626">
        <f t="shared" si="40"/>
        <v>135544.17852288001</v>
      </c>
    </row>
    <row r="2627" spans="1:7" x14ac:dyDescent="0.25">
      <c r="A2627" t="s">
        <v>3589</v>
      </c>
      <c r="B2627" t="s">
        <v>3756</v>
      </c>
      <c r="C2627" s="32" t="s">
        <v>3809</v>
      </c>
      <c r="D2627" s="32" t="s">
        <v>1</v>
      </c>
      <c r="E2627" s="52">
        <v>41837</v>
      </c>
      <c r="F2627" s="55">
        <v>252880.93008000002</v>
      </c>
      <c r="G2627">
        <f t="shared" ref="G2627:G2690" si="41">F2627*0.536</f>
        <v>135544.17852288001</v>
      </c>
    </row>
    <row r="2628" spans="1:7" x14ac:dyDescent="0.25">
      <c r="A2628" t="s">
        <v>3528</v>
      </c>
      <c r="B2628" t="s">
        <v>3529</v>
      </c>
      <c r="C2628" s="32" t="s">
        <v>4476</v>
      </c>
      <c r="D2628" s="32" t="s">
        <v>15</v>
      </c>
      <c r="E2628" s="52">
        <v>41837</v>
      </c>
      <c r="F2628" s="55">
        <v>120600</v>
      </c>
      <c r="G2628">
        <f t="shared" si="41"/>
        <v>64641.600000000006</v>
      </c>
    </row>
    <row r="2629" spans="1:7" x14ac:dyDescent="0.25">
      <c r="A2629" t="s">
        <v>3732</v>
      </c>
      <c r="B2629" t="s">
        <v>3733</v>
      </c>
      <c r="C2629" s="32" t="s">
        <v>4042</v>
      </c>
      <c r="D2629" s="32" t="s">
        <v>79</v>
      </c>
      <c r="E2629" s="52">
        <v>41841</v>
      </c>
      <c r="F2629" s="55">
        <v>35376</v>
      </c>
      <c r="G2629">
        <f t="shared" si="41"/>
        <v>18961.536</v>
      </c>
    </row>
    <row r="2630" spans="1:7" x14ac:dyDescent="0.25">
      <c r="A2630" t="s">
        <v>3697</v>
      </c>
      <c r="B2630" t="s">
        <v>3698</v>
      </c>
      <c r="C2630" s="32" t="s">
        <v>4477</v>
      </c>
      <c r="D2630" s="32" t="s">
        <v>4</v>
      </c>
      <c r="E2630" s="52">
        <v>41842</v>
      </c>
      <c r="F2630" s="55">
        <v>14980.128000000001</v>
      </c>
      <c r="G2630">
        <f t="shared" si="41"/>
        <v>8029.3486080000011</v>
      </c>
    </row>
    <row r="2631" spans="1:7" x14ac:dyDescent="0.25">
      <c r="A2631" t="s">
        <v>3697</v>
      </c>
      <c r="B2631" t="s">
        <v>3698</v>
      </c>
      <c r="C2631" s="32" t="s">
        <v>3902</v>
      </c>
      <c r="D2631" s="32" t="s">
        <v>55</v>
      </c>
      <c r="E2631" s="52">
        <v>41842</v>
      </c>
      <c r="F2631" s="55">
        <v>14586.500320000001</v>
      </c>
      <c r="G2631">
        <f t="shared" si="41"/>
        <v>7818.364171520001</v>
      </c>
    </row>
    <row r="2632" spans="1:7" x14ac:dyDescent="0.25">
      <c r="A2632" t="s">
        <v>3697</v>
      </c>
      <c r="B2632" t="s">
        <v>3698</v>
      </c>
      <c r="C2632" s="32" t="s">
        <v>3902</v>
      </c>
      <c r="D2632" s="32" t="s">
        <v>55</v>
      </c>
      <c r="E2632" s="52">
        <v>41842</v>
      </c>
      <c r="F2632" s="55">
        <v>14586.500320000001</v>
      </c>
      <c r="G2632">
        <f t="shared" si="41"/>
        <v>7818.364171520001</v>
      </c>
    </row>
    <row r="2633" spans="1:7" x14ac:dyDescent="0.25">
      <c r="A2633" t="s">
        <v>3740</v>
      </c>
      <c r="B2633" t="s">
        <v>3741</v>
      </c>
      <c r="C2633" s="32" t="s">
        <v>4288</v>
      </c>
      <c r="D2633" s="32" t="s">
        <v>79</v>
      </c>
      <c r="E2633" s="52">
        <v>41842</v>
      </c>
      <c r="F2633" s="55">
        <v>21782.46112</v>
      </c>
      <c r="G2633">
        <f t="shared" si="41"/>
        <v>11675.399160320001</v>
      </c>
    </row>
    <row r="2634" spans="1:7" x14ac:dyDescent="0.25">
      <c r="A2634" t="s">
        <v>3593</v>
      </c>
      <c r="B2634" t="s">
        <v>3594</v>
      </c>
      <c r="C2634" s="32" t="s">
        <v>4416</v>
      </c>
      <c r="D2634" s="32" t="s">
        <v>15</v>
      </c>
      <c r="E2634" s="52">
        <v>41843</v>
      </c>
      <c r="F2634" s="55">
        <v>22780</v>
      </c>
      <c r="G2634">
        <f t="shared" si="41"/>
        <v>12210.08</v>
      </c>
    </row>
    <row r="2635" spans="1:7" x14ac:dyDescent="0.25">
      <c r="A2635" t="s">
        <v>3742</v>
      </c>
      <c r="B2635" t="s">
        <v>3743</v>
      </c>
      <c r="C2635" s="32" t="s">
        <v>3968</v>
      </c>
      <c r="D2635" s="32" t="s">
        <v>2</v>
      </c>
      <c r="E2635" s="52">
        <v>41843</v>
      </c>
      <c r="F2635" s="55">
        <v>64180.640000000007</v>
      </c>
      <c r="G2635">
        <f t="shared" si="41"/>
        <v>34400.823040000003</v>
      </c>
    </row>
    <row r="2636" spans="1:7" x14ac:dyDescent="0.25">
      <c r="A2636" t="s">
        <v>3716</v>
      </c>
      <c r="B2636" t="s">
        <v>3717</v>
      </c>
      <c r="C2636" s="32" t="s">
        <v>3958</v>
      </c>
      <c r="D2636" s="32" t="s">
        <v>2</v>
      </c>
      <c r="E2636" s="52">
        <v>41848</v>
      </c>
      <c r="F2636" s="55">
        <v>32647.760000000002</v>
      </c>
      <c r="G2636">
        <f t="shared" si="41"/>
        <v>17499.199360000002</v>
      </c>
    </row>
    <row r="2637" spans="1:7" x14ac:dyDescent="0.25">
      <c r="A2637" t="s">
        <v>3712</v>
      </c>
      <c r="B2637" t="s">
        <v>3713</v>
      </c>
      <c r="C2637" s="32" t="s">
        <v>3861</v>
      </c>
      <c r="D2637" s="32" t="s">
        <v>4</v>
      </c>
      <c r="E2637" s="52">
        <v>41849</v>
      </c>
      <c r="F2637" s="55">
        <v>54007.360000000001</v>
      </c>
      <c r="G2637">
        <f t="shared" si="41"/>
        <v>28947.944960000001</v>
      </c>
    </row>
    <row r="2638" spans="1:7" x14ac:dyDescent="0.25">
      <c r="A2638" t="s">
        <v>3561</v>
      </c>
      <c r="B2638" t="s">
        <v>3562</v>
      </c>
      <c r="C2638" s="32" t="s">
        <v>4478</v>
      </c>
      <c r="D2638" s="32" t="s">
        <v>10</v>
      </c>
      <c r="E2638" s="52">
        <v>41849</v>
      </c>
      <c r="F2638" s="55">
        <v>54050.240000000005</v>
      </c>
      <c r="G2638">
        <f t="shared" si="41"/>
        <v>28970.928640000006</v>
      </c>
    </row>
    <row r="2639" spans="1:7" x14ac:dyDescent="0.25">
      <c r="A2639" t="s">
        <v>3732</v>
      </c>
      <c r="B2639" t="s">
        <v>3733</v>
      </c>
      <c r="C2639" s="32" t="s">
        <v>3803</v>
      </c>
      <c r="D2639" s="32" t="s">
        <v>4</v>
      </c>
      <c r="E2639" s="52">
        <v>41849</v>
      </c>
      <c r="F2639" s="55">
        <v>37144.800000000003</v>
      </c>
      <c r="G2639">
        <f t="shared" si="41"/>
        <v>19909.612800000003</v>
      </c>
    </row>
    <row r="2640" spans="1:7" x14ac:dyDescent="0.25">
      <c r="A2640" t="s">
        <v>3712</v>
      </c>
      <c r="B2640" t="s">
        <v>3713</v>
      </c>
      <c r="C2640" s="32" t="s">
        <v>3880</v>
      </c>
      <c r="D2640" s="32" t="s">
        <v>1</v>
      </c>
      <c r="E2640" s="52">
        <v>41849</v>
      </c>
      <c r="F2640" s="55">
        <v>56625.184000000001</v>
      </c>
      <c r="G2640">
        <f t="shared" si="41"/>
        <v>30351.098624000002</v>
      </c>
    </row>
    <row r="2641" spans="1:7" x14ac:dyDescent="0.25">
      <c r="A2641" t="s">
        <v>3359</v>
      </c>
      <c r="B2641" t="s">
        <v>3360</v>
      </c>
      <c r="C2641" s="32" t="s">
        <v>3889</v>
      </c>
      <c r="D2641" s="32" t="s">
        <v>10</v>
      </c>
      <c r="E2641" s="52">
        <v>41849</v>
      </c>
      <c r="F2641" s="55">
        <v>32214.672000000002</v>
      </c>
      <c r="G2641">
        <f t="shared" si="41"/>
        <v>17267.064192000002</v>
      </c>
    </row>
    <row r="2642" spans="1:7" x14ac:dyDescent="0.25">
      <c r="A2642" t="s">
        <v>3561</v>
      </c>
      <c r="B2642" t="s">
        <v>3562</v>
      </c>
      <c r="C2642" s="32" t="s">
        <v>4479</v>
      </c>
      <c r="D2642" s="32" t="s">
        <v>10</v>
      </c>
      <c r="E2642" s="52">
        <v>41849</v>
      </c>
      <c r="F2642" s="55">
        <v>72456.48000000001</v>
      </c>
      <c r="G2642">
        <f t="shared" si="41"/>
        <v>38836.67328000001</v>
      </c>
    </row>
    <row r="2643" spans="1:7" x14ac:dyDescent="0.25">
      <c r="A2643" t="s">
        <v>3556</v>
      </c>
      <c r="B2643" t="s">
        <v>3503</v>
      </c>
      <c r="C2643" s="32" t="s">
        <v>3917</v>
      </c>
      <c r="D2643" s="32" t="s">
        <v>4</v>
      </c>
      <c r="E2643" s="52">
        <v>41850</v>
      </c>
      <c r="F2643" s="55">
        <v>69653.2</v>
      </c>
      <c r="G2643">
        <f t="shared" si="41"/>
        <v>37334.1152</v>
      </c>
    </row>
    <row r="2644" spans="1:7" x14ac:dyDescent="0.25">
      <c r="A2644" t="s">
        <v>3726</v>
      </c>
      <c r="B2644" t="s">
        <v>3744</v>
      </c>
      <c r="C2644" s="32" t="s">
        <v>3813</v>
      </c>
      <c r="D2644" s="32" t="s">
        <v>10</v>
      </c>
      <c r="E2644" s="52">
        <v>41851</v>
      </c>
      <c r="F2644" s="55">
        <v>51235.168000000005</v>
      </c>
      <c r="G2644">
        <f t="shared" si="41"/>
        <v>27462.050048000005</v>
      </c>
    </row>
    <row r="2645" spans="1:7" x14ac:dyDescent="0.25">
      <c r="A2645" t="s">
        <v>3714</v>
      </c>
      <c r="B2645" t="s">
        <v>3715</v>
      </c>
      <c r="C2645" s="32" t="s">
        <v>4460</v>
      </c>
      <c r="D2645" s="32" t="s">
        <v>4</v>
      </c>
      <c r="E2645" s="52">
        <v>41851</v>
      </c>
      <c r="F2645" s="55">
        <v>52675.85560000001</v>
      </c>
      <c r="G2645">
        <f t="shared" si="41"/>
        <v>28234.258601600006</v>
      </c>
    </row>
    <row r="2646" spans="1:7" x14ac:dyDescent="0.25">
      <c r="A2646" t="s">
        <v>3714</v>
      </c>
      <c r="B2646" t="s">
        <v>3715</v>
      </c>
      <c r="C2646" s="32" t="s">
        <v>4460</v>
      </c>
      <c r="D2646" s="32" t="s">
        <v>4</v>
      </c>
      <c r="E2646" s="52">
        <v>41851</v>
      </c>
      <c r="F2646" s="55">
        <v>52675.85560000001</v>
      </c>
      <c r="G2646">
        <f t="shared" si="41"/>
        <v>28234.258601600006</v>
      </c>
    </row>
    <row r="2647" spans="1:7" x14ac:dyDescent="0.25">
      <c r="A2647" t="s">
        <v>3726</v>
      </c>
      <c r="B2647" t="s">
        <v>3757</v>
      </c>
      <c r="C2647" s="32" t="s">
        <v>4378</v>
      </c>
      <c r="D2647" s="32" t="s">
        <v>79</v>
      </c>
      <c r="E2647" s="52">
        <v>41852</v>
      </c>
      <c r="F2647" s="55">
        <v>48330.182000000001</v>
      </c>
      <c r="G2647">
        <f t="shared" si="41"/>
        <v>25904.977552</v>
      </c>
    </row>
    <row r="2648" spans="1:7" x14ac:dyDescent="0.25">
      <c r="A2648" t="s">
        <v>3699</v>
      </c>
      <c r="B2648" t="s">
        <v>3288</v>
      </c>
      <c r="C2648" s="32" t="s">
        <v>4423</v>
      </c>
      <c r="D2648" s="32" t="s">
        <v>79</v>
      </c>
      <c r="E2648" s="52">
        <v>41855</v>
      </c>
      <c r="F2648" s="55">
        <v>18234.72</v>
      </c>
      <c r="G2648">
        <f t="shared" si="41"/>
        <v>9773.8099200000015</v>
      </c>
    </row>
    <row r="2649" spans="1:7" x14ac:dyDescent="0.25">
      <c r="A2649" t="s">
        <v>3732</v>
      </c>
      <c r="B2649" t="s">
        <v>3733</v>
      </c>
      <c r="C2649" s="32" t="s">
        <v>4480</v>
      </c>
      <c r="D2649" s="32" t="s">
        <v>2</v>
      </c>
      <c r="E2649" s="52">
        <v>41855</v>
      </c>
      <c r="F2649" s="55">
        <v>32565.752</v>
      </c>
      <c r="G2649">
        <f t="shared" si="41"/>
        <v>17455.243072000001</v>
      </c>
    </row>
    <row r="2650" spans="1:7" x14ac:dyDescent="0.25">
      <c r="A2650" t="s">
        <v>3734</v>
      </c>
      <c r="B2650" t="s">
        <v>3735</v>
      </c>
      <c r="C2650" s="32" t="s">
        <v>4157</v>
      </c>
      <c r="D2650" s="32" t="s">
        <v>2</v>
      </c>
      <c r="E2650" s="52">
        <v>41855</v>
      </c>
      <c r="F2650" s="55">
        <v>80400</v>
      </c>
      <c r="G2650">
        <f t="shared" si="41"/>
        <v>43094.400000000001</v>
      </c>
    </row>
    <row r="2651" spans="1:7" x14ac:dyDescent="0.25">
      <c r="A2651" t="s">
        <v>3714</v>
      </c>
      <c r="B2651" t="s">
        <v>3715</v>
      </c>
      <c r="C2651" s="32" t="s">
        <v>4095</v>
      </c>
      <c r="D2651" s="32" t="s">
        <v>2</v>
      </c>
      <c r="E2651" s="52">
        <v>41856</v>
      </c>
      <c r="F2651" s="55">
        <v>46716.152000000002</v>
      </c>
      <c r="G2651">
        <f t="shared" si="41"/>
        <v>25039.857472000003</v>
      </c>
    </row>
    <row r="2652" spans="1:7" x14ac:dyDescent="0.25">
      <c r="A2652" t="s">
        <v>3593</v>
      </c>
      <c r="B2652" t="s">
        <v>3594</v>
      </c>
      <c r="C2652" s="32" t="s">
        <v>4122</v>
      </c>
      <c r="D2652" s="32" t="s">
        <v>29</v>
      </c>
      <c r="E2652" s="52">
        <v>41856</v>
      </c>
      <c r="F2652" s="55">
        <v>23145.514480000002</v>
      </c>
      <c r="G2652">
        <f t="shared" si="41"/>
        <v>12405.995761280001</v>
      </c>
    </row>
    <row r="2653" spans="1:7" x14ac:dyDescent="0.25">
      <c r="A2653" t="s">
        <v>3716</v>
      </c>
      <c r="B2653" t="s">
        <v>3717</v>
      </c>
      <c r="C2653" s="32" t="s">
        <v>4122</v>
      </c>
      <c r="D2653" s="32" t="s">
        <v>29</v>
      </c>
      <c r="E2653" s="52">
        <v>41856</v>
      </c>
      <c r="F2653" s="55">
        <v>31949.352000000003</v>
      </c>
      <c r="G2653">
        <f t="shared" si="41"/>
        <v>17124.852672000001</v>
      </c>
    </row>
    <row r="2654" spans="1:7" x14ac:dyDescent="0.25">
      <c r="A2654" t="s">
        <v>3561</v>
      </c>
      <c r="B2654" t="s">
        <v>3562</v>
      </c>
      <c r="C2654" s="32" t="s">
        <v>4416</v>
      </c>
      <c r="D2654" s="32" t="s">
        <v>15</v>
      </c>
      <c r="E2654" s="52">
        <v>41856</v>
      </c>
      <c r="F2654" s="55">
        <v>52528</v>
      </c>
      <c r="G2654">
        <f t="shared" si="41"/>
        <v>28155.008000000002</v>
      </c>
    </row>
    <row r="2655" spans="1:7" x14ac:dyDescent="0.25">
      <c r="A2655" t="s">
        <v>3732</v>
      </c>
      <c r="B2655" t="s">
        <v>3733</v>
      </c>
      <c r="C2655" s="32" t="s">
        <v>3861</v>
      </c>
      <c r="D2655" s="32" t="s">
        <v>4</v>
      </c>
      <c r="E2655" s="52">
        <v>41857</v>
      </c>
      <c r="F2655" s="55">
        <v>33526.800000000003</v>
      </c>
      <c r="G2655">
        <f t="shared" si="41"/>
        <v>17970.364800000003</v>
      </c>
    </row>
    <row r="2656" spans="1:7" x14ac:dyDescent="0.25">
      <c r="A2656" t="s">
        <v>3732</v>
      </c>
      <c r="B2656" t="s">
        <v>3733</v>
      </c>
      <c r="C2656" s="32" t="s">
        <v>3861</v>
      </c>
      <c r="D2656" s="32" t="s">
        <v>4</v>
      </c>
      <c r="E2656" s="52">
        <v>41857</v>
      </c>
      <c r="F2656" s="55">
        <v>33526.800000000003</v>
      </c>
      <c r="G2656">
        <f t="shared" si="41"/>
        <v>17970.364800000003</v>
      </c>
    </row>
    <row r="2657" spans="1:7" x14ac:dyDescent="0.25">
      <c r="A2657" t="s">
        <v>3740</v>
      </c>
      <c r="B2657" t="s">
        <v>3741</v>
      </c>
      <c r="C2657" s="32" t="s">
        <v>3898</v>
      </c>
      <c r="D2657" s="32" t="s">
        <v>4</v>
      </c>
      <c r="E2657" s="52">
        <v>41859</v>
      </c>
      <c r="F2657" s="55">
        <v>19564</v>
      </c>
      <c r="G2657">
        <f t="shared" si="41"/>
        <v>10486.304</v>
      </c>
    </row>
    <row r="2658" spans="1:7" x14ac:dyDescent="0.25">
      <c r="A2658" t="s">
        <v>3556</v>
      </c>
      <c r="B2658" t="s">
        <v>3503</v>
      </c>
      <c r="C2658" s="32" t="s">
        <v>4363</v>
      </c>
      <c r="D2658" s="32" t="s">
        <v>2</v>
      </c>
      <c r="E2658" s="52">
        <v>41859</v>
      </c>
      <c r="F2658" s="55">
        <v>62658.400000000001</v>
      </c>
      <c r="G2658">
        <f t="shared" si="41"/>
        <v>33584.902400000006</v>
      </c>
    </row>
    <row r="2659" spans="1:7" x14ac:dyDescent="0.25">
      <c r="A2659" t="s">
        <v>3732</v>
      </c>
      <c r="B2659" t="s">
        <v>3733</v>
      </c>
      <c r="C2659" s="32" t="s">
        <v>4376</v>
      </c>
      <c r="D2659" s="32" t="s">
        <v>4</v>
      </c>
      <c r="E2659" s="52">
        <v>41859</v>
      </c>
      <c r="F2659" s="55">
        <v>35290.240000000005</v>
      </c>
      <c r="G2659">
        <f t="shared" si="41"/>
        <v>18915.568640000005</v>
      </c>
    </row>
    <row r="2660" spans="1:7" x14ac:dyDescent="0.25">
      <c r="A2660" t="s">
        <v>3720</v>
      </c>
      <c r="B2660" t="s">
        <v>3721</v>
      </c>
      <c r="C2660" s="32" t="s">
        <v>4481</v>
      </c>
      <c r="D2660" s="32" t="s">
        <v>15</v>
      </c>
      <c r="E2660" s="52">
        <v>41863</v>
      </c>
      <c r="F2660" s="55">
        <v>39128</v>
      </c>
      <c r="G2660">
        <f t="shared" si="41"/>
        <v>20972.608</v>
      </c>
    </row>
    <row r="2661" spans="1:7" x14ac:dyDescent="0.25">
      <c r="A2661" t="s">
        <v>3720</v>
      </c>
      <c r="B2661" t="s">
        <v>3721</v>
      </c>
      <c r="C2661" s="32" t="s">
        <v>4258</v>
      </c>
      <c r="D2661" s="32" t="s">
        <v>2</v>
      </c>
      <c r="E2661" s="52">
        <v>41863</v>
      </c>
      <c r="F2661" s="55">
        <v>32722.800000000003</v>
      </c>
      <c r="G2661">
        <f t="shared" si="41"/>
        <v>17539.420800000004</v>
      </c>
    </row>
    <row r="2662" spans="1:7" x14ac:dyDescent="0.25">
      <c r="A2662" t="s">
        <v>3712</v>
      </c>
      <c r="B2662" t="s">
        <v>3713</v>
      </c>
      <c r="C2662" s="32" t="s">
        <v>3933</v>
      </c>
      <c r="D2662" s="32" t="s">
        <v>55</v>
      </c>
      <c r="E2662" s="52">
        <v>41866</v>
      </c>
      <c r="F2662" s="55">
        <v>56845.48</v>
      </c>
      <c r="G2662">
        <f t="shared" si="41"/>
        <v>30469.177280000004</v>
      </c>
    </row>
    <row r="2663" spans="1:7" x14ac:dyDescent="0.25">
      <c r="A2663" t="s">
        <v>3726</v>
      </c>
      <c r="B2663" t="s">
        <v>3757</v>
      </c>
      <c r="C2663" s="32" t="s">
        <v>3861</v>
      </c>
      <c r="D2663" s="32" t="s">
        <v>4</v>
      </c>
      <c r="E2663" s="52">
        <v>41869</v>
      </c>
      <c r="F2663" s="55">
        <v>47396.872000000003</v>
      </c>
      <c r="G2663">
        <f t="shared" si="41"/>
        <v>25404.723392000004</v>
      </c>
    </row>
    <row r="2664" spans="1:7" x14ac:dyDescent="0.25">
      <c r="A2664" t="s">
        <v>3732</v>
      </c>
      <c r="B2664" t="s">
        <v>3733</v>
      </c>
      <c r="C2664" s="32" t="s">
        <v>3861</v>
      </c>
      <c r="D2664" s="32" t="s">
        <v>4</v>
      </c>
      <c r="E2664" s="52">
        <v>41869</v>
      </c>
      <c r="F2664" s="55">
        <v>33526.800000000003</v>
      </c>
      <c r="G2664">
        <f t="shared" si="41"/>
        <v>17970.364800000003</v>
      </c>
    </row>
    <row r="2665" spans="1:7" x14ac:dyDescent="0.25">
      <c r="A2665" t="s">
        <v>3740</v>
      </c>
      <c r="B2665" t="s">
        <v>3741</v>
      </c>
      <c r="C2665" s="32" t="s">
        <v>3898</v>
      </c>
      <c r="D2665" s="32" t="s">
        <v>4</v>
      </c>
      <c r="E2665" s="52">
        <v>41869</v>
      </c>
      <c r="F2665" s="55">
        <v>19564</v>
      </c>
      <c r="G2665">
        <f t="shared" si="41"/>
        <v>10486.304</v>
      </c>
    </row>
    <row r="2666" spans="1:7" x14ac:dyDescent="0.25">
      <c r="A2666" t="s">
        <v>3720</v>
      </c>
      <c r="B2666" t="s">
        <v>3721</v>
      </c>
      <c r="C2666" s="32" t="s">
        <v>4463</v>
      </c>
      <c r="D2666" s="32" t="s">
        <v>10</v>
      </c>
      <c r="E2666" s="52">
        <v>41869</v>
      </c>
      <c r="F2666" s="55">
        <v>38667.040000000001</v>
      </c>
      <c r="G2666">
        <f t="shared" si="41"/>
        <v>20725.533440000003</v>
      </c>
    </row>
    <row r="2667" spans="1:7" x14ac:dyDescent="0.25">
      <c r="A2667" t="s">
        <v>3752</v>
      </c>
      <c r="B2667" t="s">
        <v>3753</v>
      </c>
      <c r="C2667" s="32" t="s">
        <v>4463</v>
      </c>
      <c r="D2667" s="32" t="s">
        <v>10</v>
      </c>
      <c r="E2667" s="52">
        <v>41869</v>
      </c>
      <c r="F2667" s="55">
        <v>21440</v>
      </c>
      <c r="G2667">
        <f t="shared" si="41"/>
        <v>11491.84</v>
      </c>
    </row>
    <row r="2668" spans="1:7" x14ac:dyDescent="0.25">
      <c r="A2668" t="s">
        <v>3430</v>
      </c>
      <c r="B2668" t="s">
        <v>3431</v>
      </c>
      <c r="C2668" s="32" t="s">
        <v>4039</v>
      </c>
      <c r="D2668" s="32" t="s">
        <v>29</v>
      </c>
      <c r="E2668" s="52">
        <v>41870</v>
      </c>
      <c r="F2668" s="55">
        <v>46482.992000000006</v>
      </c>
      <c r="G2668">
        <f t="shared" si="41"/>
        <v>24914.883712000006</v>
      </c>
    </row>
    <row r="2669" spans="1:7" x14ac:dyDescent="0.25">
      <c r="A2669" t="s">
        <v>3459</v>
      </c>
      <c r="B2669" t="s">
        <v>3758</v>
      </c>
      <c r="C2669" s="32" t="s">
        <v>4282</v>
      </c>
      <c r="D2669" s="32" t="s">
        <v>15</v>
      </c>
      <c r="E2669" s="52">
        <v>41872</v>
      </c>
      <c r="F2669" s="55">
        <v>27496.800000000003</v>
      </c>
      <c r="G2669">
        <f t="shared" si="41"/>
        <v>14738.284800000003</v>
      </c>
    </row>
    <row r="2670" spans="1:7" x14ac:dyDescent="0.25">
      <c r="A2670" t="s">
        <v>3740</v>
      </c>
      <c r="B2670" t="s">
        <v>3741</v>
      </c>
      <c r="C2670" s="32" t="s">
        <v>4212</v>
      </c>
      <c r="D2670" s="32" t="s">
        <v>4</v>
      </c>
      <c r="E2670" s="52">
        <v>41872</v>
      </c>
      <c r="F2670" s="55">
        <v>21761.600000000002</v>
      </c>
      <c r="G2670">
        <f t="shared" si="41"/>
        <v>11664.217600000002</v>
      </c>
    </row>
    <row r="2671" spans="1:7" x14ac:dyDescent="0.25">
      <c r="A2671" t="s">
        <v>3752</v>
      </c>
      <c r="B2671" t="s">
        <v>3753</v>
      </c>
      <c r="C2671" s="32" t="s">
        <v>4384</v>
      </c>
      <c r="D2671" s="32" t="s">
        <v>15</v>
      </c>
      <c r="E2671" s="52">
        <v>41872</v>
      </c>
      <c r="F2671" s="55">
        <v>21566.496000000003</v>
      </c>
      <c r="G2671">
        <f t="shared" si="41"/>
        <v>11559.641856000002</v>
      </c>
    </row>
    <row r="2672" spans="1:7" x14ac:dyDescent="0.25">
      <c r="A2672" t="s">
        <v>3576</v>
      </c>
      <c r="B2672" t="s">
        <v>3577</v>
      </c>
      <c r="C2672" s="32" t="s">
        <v>3829</v>
      </c>
      <c r="D2672" s="32" t="s">
        <v>1</v>
      </c>
      <c r="E2672" s="52">
        <v>41872</v>
      </c>
      <c r="F2672" s="55">
        <v>13990.672</v>
      </c>
      <c r="G2672">
        <f t="shared" si="41"/>
        <v>7499.0001920000004</v>
      </c>
    </row>
    <row r="2673" spans="1:7" x14ac:dyDescent="0.25">
      <c r="A2673" t="s">
        <v>3589</v>
      </c>
      <c r="B2673" t="s">
        <v>3755</v>
      </c>
      <c r="C2673" s="32" t="s">
        <v>4482</v>
      </c>
      <c r="D2673" s="32" t="s">
        <v>10</v>
      </c>
      <c r="E2673" s="52">
        <v>41873</v>
      </c>
      <c r="F2673" s="55">
        <v>249240.00000000003</v>
      </c>
      <c r="G2673">
        <f t="shared" si="41"/>
        <v>133592.64000000001</v>
      </c>
    </row>
    <row r="2674" spans="1:7" x14ac:dyDescent="0.25">
      <c r="A2674" t="s">
        <v>3589</v>
      </c>
      <c r="B2674" t="s">
        <v>3756</v>
      </c>
      <c r="C2674" s="32" t="s">
        <v>4482</v>
      </c>
      <c r="D2674" s="32" t="s">
        <v>10</v>
      </c>
      <c r="E2674" s="52">
        <v>41873</v>
      </c>
      <c r="F2674" s="55">
        <v>249240.00000000003</v>
      </c>
      <c r="G2674">
        <f t="shared" si="41"/>
        <v>133592.64000000001</v>
      </c>
    </row>
    <row r="2675" spans="1:7" x14ac:dyDescent="0.25">
      <c r="A2675" t="s">
        <v>3654</v>
      </c>
      <c r="B2675" t="s">
        <v>3759</v>
      </c>
      <c r="C2675" s="32" t="s">
        <v>3974</v>
      </c>
      <c r="D2675" s="32" t="s">
        <v>1</v>
      </c>
      <c r="E2675" s="52">
        <v>41873</v>
      </c>
      <c r="F2675" s="55">
        <v>136680</v>
      </c>
      <c r="G2675">
        <f t="shared" si="41"/>
        <v>73260.48000000001</v>
      </c>
    </row>
    <row r="2676" spans="1:7" x14ac:dyDescent="0.25">
      <c r="A2676" t="s">
        <v>3561</v>
      </c>
      <c r="B2676" t="s">
        <v>3562</v>
      </c>
      <c r="C2676" s="32" t="s">
        <v>3966</v>
      </c>
      <c r="D2676" s="32" t="s">
        <v>1</v>
      </c>
      <c r="E2676" s="52">
        <v>41873</v>
      </c>
      <c r="F2676" s="55">
        <v>53843.344000000005</v>
      </c>
      <c r="G2676">
        <f t="shared" si="41"/>
        <v>28860.032384000006</v>
      </c>
    </row>
    <row r="2677" spans="1:7" x14ac:dyDescent="0.25">
      <c r="A2677" t="s">
        <v>3740</v>
      </c>
      <c r="B2677" t="s">
        <v>3741</v>
      </c>
      <c r="C2677" s="32" t="s">
        <v>4477</v>
      </c>
      <c r="D2677" s="32" t="s">
        <v>4</v>
      </c>
      <c r="E2677" s="52">
        <v>41876</v>
      </c>
      <c r="F2677" s="55">
        <v>22343.915760000004</v>
      </c>
      <c r="G2677">
        <f t="shared" si="41"/>
        <v>11976.338847360003</v>
      </c>
    </row>
    <row r="2678" spans="1:7" x14ac:dyDescent="0.25">
      <c r="A2678" t="s">
        <v>3416</v>
      </c>
      <c r="B2678" t="s">
        <v>3417</v>
      </c>
      <c r="C2678" s="32" t="s">
        <v>4483</v>
      </c>
      <c r="D2678" s="32" t="s">
        <v>2</v>
      </c>
      <c r="E2678" s="52">
        <v>41876</v>
      </c>
      <c r="F2678" s="55">
        <v>75951.200000000012</v>
      </c>
      <c r="G2678">
        <f t="shared" si="41"/>
        <v>40709.84320000001</v>
      </c>
    </row>
    <row r="2679" spans="1:7" x14ac:dyDescent="0.25">
      <c r="A2679" t="s">
        <v>3732</v>
      </c>
      <c r="B2679" t="s">
        <v>3733</v>
      </c>
      <c r="C2679" s="32" t="s">
        <v>3861</v>
      </c>
      <c r="D2679" s="32" t="s">
        <v>4</v>
      </c>
      <c r="E2679" s="52">
        <v>41878</v>
      </c>
      <c r="F2679" s="55">
        <v>33526.800000000003</v>
      </c>
      <c r="G2679">
        <f t="shared" si="41"/>
        <v>17970.364800000003</v>
      </c>
    </row>
    <row r="2680" spans="1:7" x14ac:dyDescent="0.25">
      <c r="A2680" t="s">
        <v>3610</v>
      </c>
      <c r="B2680" t="s">
        <v>3702</v>
      </c>
      <c r="C2680" s="32" t="s">
        <v>4282</v>
      </c>
      <c r="D2680" s="32" t="s">
        <v>15</v>
      </c>
      <c r="E2680" s="52">
        <v>41878</v>
      </c>
      <c r="F2680" s="55">
        <v>39664</v>
      </c>
      <c r="G2680">
        <f t="shared" si="41"/>
        <v>21259.904000000002</v>
      </c>
    </row>
    <row r="2681" spans="1:7" x14ac:dyDescent="0.25">
      <c r="A2681" t="s">
        <v>3528</v>
      </c>
      <c r="B2681" t="s">
        <v>3529</v>
      </c>
      <c r="C2681" s="32" t="s">
        <v>4230</v>
      </c>
      <c r="D2681" s="32" t="s">
        <v>15</v>
      </c>
      <c r="E2681" s="52">
        <v>41879</v>
      </c>
      <c r="F2681" s="55">
        <v>104109.96</v>
      </c>
      <c r="G2681">
        <f t="shared" si="41"/>
        <v>55802.93856000001</v>
      </c>
    </row>
    <row r="2682" spans="1:7" x14ac:dyDescent="0.25">
      <c r="A2682" t="s">
        <v>3740</v>
      </c>
      <c r="B2682" t="s">
        <v>3741</v>
      </c>
      <c r="C2682" s="32" t="s">
        <v>4060</v>
      </c>
      <c r="D2682" s="32" t="s">
        <v>2</v>
      </c>
      <c r="E2682" s="52">
        <v>41880</v>
      </c>
      <c r="F2682" s="55">
        <v>20079.632000000001</v>
      </c>
      <c r="G2682">
        <f t="shared" si="41"/>
        <v>10762.682752000001</v>
      </c>
    </row>
    <row r="2683" spans="1:7" x14ac:dyDescent="0.25">
      <c r="A2683" t="s">
        <v>3430</v>
      </c>
      <c r="B2683" t="s">
        <v>3431</v>
      </c>
      <c r="C2683" s="32" t="s">
        <v>4472</v>
      </c>
      <c r="D2683" s="32" t="s">
        <v>750</v>
      </c>
      <c r="E2683" s="52">
        <v>41880</v>
      </c>
      <c r="F2683" s="55">
        <v>43582.16</v>
      </c>
      <c r="G2683">
        <f t="shared" si="41"/>
        <v>23360.037760000003</v>
      </c>
    </row>
    <row r="2684" spans="1:7" x14ac:dyDescent="0.25">
      <c r="A2684" t="s">
        <v>3430</v>
      </c>
      <c r="B2684" t="s">
        <v>3431</v>
      </c>
      <c r="C2684" s="32" t="s">
        <v>4472</v>
      </c>
      <c r="D2684" s="32" t="s">
        <v>750</v>
      </c>
      <c r="E2684" s="52">
        <v>41880</v>
      </c>
      <c r="F2684" s="55">
        <v>43582.16</v>
      </c>
      <c r="G2684">
        <f t="shared" si="41"/>
        <v>23360.037760000003</v>
      </c>
    </row>
    <row r="2685" spans="1:7" x14ac:dyDescent="0.25">
      <c r="A2685" t="s">
        <v>3714</v>
      </c>
      <c r="B2685" t="s">
        <v>3715</v>
      </c>
      <c r="C2685" s="32" t="s">
        <v>3894</v>
      </c>
      <c r="D2685" s="32" t="s">
        <v>4</v>
      </c>
      <c r="E2685" s="52">
        <v>41883</v>
      </c>
      <c r="F2685" s="55">
        <v>48089.920000000006</v>
      </c>
      <c r="G2685">
        <f t="shared" si="41"/>
        <v>25776.197120000004</v>
      </c>
    </row>
    <row r="2686" spans="1:7" x14ac:dyDescent="0.25">
      <c r="A2686" t="s">
        <v>3556</v>
      </c>
      <c r="B2686" t="s">
        <v>3503</v>
      </c>
      <c r="C2686" s="32" t="s">
        <v>3938</v>
      </c>
      <c r="D2686" s="32" t="s">
        <v>29</v>
      </c>
      <c r="E2686" s="52">
        <v>41884</v>
      </c>
      <c r="F2686" s="55">
        <v>64838.848000000005</v>
      </c>
      <c r="G2686">
        <f t="shared" si="41"/>
        <v>34753.622528000007</v>
      </c>
    </row>
    <row r="2687" spans="1:7" x14ac:dyDescent="0.25">
      <c r="A2687" t="s">
        <v>3699</v>
      </c>
      <c r="B2687" t="s">
        <v>3288</v>
      </c>
      <c r="C2687" s="32" t="s">
        <v>3812</v>
      </c>
      <c r="D2687" s="32" t="s">
        <v>29</v>
      </c>
      <c r="E2687" s="52">
        <v>41884</v>
      </c>
      <c r="F2687" s="55">
        <v>16818.072</v>
      </c>
      <c r="G2687">
        <f t="shared" si="41"/>
        <v>9014.4865920000011</v>
      </c>
    </row>
    <row r="2688" spans="1:7" x14ac:dyDescent="0.25">
      <c r="A2688" t="s">
        <v>3718</v>
      </c>
      <c r="B2688" t="s">
        <v>3719</v>
      </c>
      <c r="C2688" s="32" t="s">
        <v>4484</v>
      </c>
      <c r="D2688" s="32" t="s">
        <v>128</v>
      </c>
      <c r="E2688" s="52">
        <v>41886</v>
      </c>
      <c r="F2688" s="55">
        <v>44641.296000000002</v>
      </c>
      <c r="G2688">
        <f t="shared" si="41"/>
        <v>23927.734656000004</v>
      </c>
    </row>
    <row r="2689" spans="1:7" x14ac:dyDescent="0.25">
      <c r="A2689" t="s">
        <v>3732</v>
      </c>
      <c r="B2689" t="s">
        <v>3733</v>
      </c>
      <c r="C2689" s="32" t="s">
        <v>4148</v>
      </c>
      <c r="D2689" s="32" t="s">
        <v>4</v>
      </c>
      <c r="E2689" s="52">
        <v>41886</v>
      </c>
      <c r="F2689" s="55">
        <v>35288.096000000005</v>
      </c>
      <c r="G2689">
        <f t="shared" si="41"/>
        <v>18914.419456000003</v>
      </c>
    </row>
    <row r="2690" spans="1:7" x14ac:dyDescent="0.25">
      <c r="A2690" t="s">
        <v>3561</v>
      </c>
      <c r="B2690" t="s">
        <v>3562</v>
      </c>
      <c r="C2690" s="32" t="s">
        <v>4363</v>
      </c>
      <c r="D2690" s="32" t="s">
        <v>2</v>
      </c>
      <c r="E2690" s="52">
        <v>41887</v>
      </c>
      <c r="F2690" s="55">
        <v>48240</v>
      </c>
      <c r="G2690">
        <f t="shared" si="41"/>
        <v>25856.640000000003</v>
      </c>
    </row>
    <row r="2691" spans="1:7" x14ac:dyDescent="0.25">
      <c r="A2691" t="s">
        <v>3716</v>
      </c>
      <c r="B2691" t="s">
        <v>3717</v>
      </c>
      <c r="C2691" s="32" t="s">
        <v>4440</v>
      </c>
      <c r="D2691" s="32" t="s">
        <v>29</v>
      </c>
      <c r="E2691" s="52">
        <v>41887</v>
      </c>
      <c r="F2691" s="55">
        <v>31150.176000000003</v>
      </c>
      <c r="G2691">
        <f t="shared" ref="G2691:G2754" si="42">F2691*0.536</f>
        <v>16696.494336000003</v>
      </c>
    </row>
    <row r="2692" spans="1:7" x14ac:dyDescent="0.25">
      <c r="A2692" t="s">
        <v>3516</v>
      </c>
      <c r="B2692" t="s">
        <v>3517</v>
      </c>
      <c r="C2692" s="32" t="s">
        <v>3889</v>
      </c>
      <c r="D2692" s="32" t="s">
        <v>10</v>
      </c>
      <c r="E2692" s="52">
        <v>41887</v>
      </c>
      <c r="F2692" s="55">
        <v>53600</v>
      </c>
      <c r="G2692">
        <f t="shared" si="42"/>
        <v>28729.600000000002</v>
      </c>
    </row>
    <row r="2693" spans="1:7" x14ac:dyDescent="0.25">
      <c r="A2693" t="s">
        <v>3714</v>
      </c>
      <c r="B2693" t="s">
        <v>3715</v>
      </c>
      <c r="C2693" s="32" t="s">
        <v>4460</v>
      </c>
      <c r="D2693" s="32" t="s">
        <v>4</v>
      </c>
      <c r="E2693" s="52">
        <v>41887</v>
      </c>
      <c r="F2693" s="55">
        <v>52675.85560000001</v>
      </c>
      <c r="G2693">
        <f t="shared" si="42"/>
        <v>28234.258601600006</v>
      </c>
    </row>
    <row r="2694" spans="1:7" x14ac:dyDescent="0.25">
      <c r="A2694" t="s">
        <v>3714</v>
      </c>
      <c r="B2694" t="s">
        <v>3715</v>
      </c>
      <c r="C2694" s="32" t="s">
        <v>4460</v>
      </c>
      <c r="D2694" s="32" t="s">
        <v>4</v>
      </c>
      <c r="E2694" s="52">
        <v>41887</v>
      </c>
      <c r="F2694" s="55">
        <v>52675.85560000001</v>
      </c>
      <c r="G2694">
        <f t="shared" si="42"/>
        <v>28234.258601600006</v>
      </c>
    </row>
    <row r="2695" spans="1:7" x14ac:dyDescent="0.25">
      <c r="A2695" t="s">
        <v>3714</v>
      </c>
      <c r="B2695" t="s">
        <v>3715</v>
      </c>
      <c r="C2695" s="32" t="s">
        <v>3820</v>
      </c>
      <c r="D2695" s="32" t="s">
        <v>10</v>
      </c>
      <c r="E2695" s="52">
        <v>41887</v>
      </c>
      <c r="F2695" s="55">
        <v>53600</v>
      </c>
      <c r="G2695">
        <f t="shared" si="42"/>
        <v>28729.600000000002</v>
      </c>
    </row>
    <row r="2696" spans="1:7" x14ac:dyDescent="0.25">
      <c r="A2696" t="s">
        <v>3556</v>
      </c>
      <c r="B2696" t="s">
        <v>3503</v>
      </c>
      <c r="C2696" s="32" t="s">
        <v>4454</v>
      </c>
      <c r="D2696" s="32" t="s">
        <v>1</v>
      </c>
      <c r="E2696" s="52">
        <v>41887</v>
      </c>
      <c r="F2696" s="55">
        <v>72064.128000000012</v>
      </c>
      <c r="G2696">
        <f t="shared" si="42"/>
        <v>38626.372608000005</v>
      </c>
    </row>
    <row r="2697" spans="1:7" x14ac:dyDescent="0.25">
      <c r="A2697" t="s">
        <v>3740</v>
      </c>
      <c r="B2697" t="s">
        <v>3741</v>
      </c>
      <c r="C2697" s="32" t="s">
        <v>4397</v>
      </c>
      <c r="D2697" s="32" t="s">
        <v>79</v>
      </c>
      <c r="E2697" s="52">
        <v>41890</v>
      </c>
      <c r="F2697" s="55">
        <v>21758.384000000002</v>
      </c>
      <c r="G2697">
        <f t="shared" si="42"/>
        <v>11662.493824000001</v>
      </c>
    </row>
    <row r="2698" spans="1:7" x14ac:dyDescent="0.25">
      <c r="A2698" t="s">
        <v>3740</v>
      </c>
      <c r="B2698" t="s">
        <v>3741</v>
      </c>
      <c r="C2698" s="32" t="s">
        <v>4397</v>
      </c>
      <c r="D2698" s="32" t="s">
        <v>79</v>
      </c>
      <c r="E2698" s="52">
        <v>41890</v>
      </c>
      <c r="F2698" s="55">
        <v>21758.384000000002</v>
      </c>
      <c r="G2698">
        <f t="shared" si="42"/>
        <v>11662.493824000001</v>
      </c>
    </row>
    <row r="2699" spans="1:7" x14ac:dyDescent="0.25">
      <c r="A2699" t="s">
        <v>3732</v>
      </c>
      <c r="B2699" t="s">
        <v>3733</v>
      </c>
      <c r="C2699" s="32" t="s">
        <v>3861</v>
      </c>
      <c r="D2699" s="32" t="s">
        <v>4</v>
      </c>
      <c r="E2699" s="52">
        <v>41891</v>
      </c>
      <c r="F2699" s="55">
        <v>33526.800000000003</v>
      </c>
      <c r="G2699">
        <f t="shared" si="42"/>
        <v>17970.364800000003</v>
      </c>
    </row>
    <row r="2700" spans="1:7" x14ac:dyDescent="0.25">
      <c r="A2700" t="s">
        <v>3430</v>
      </c>
      <c r="B2700" t="s">
        <v>3431</v>
      </c>
      <c r="C2700" s="32" t="s">
        <v>4164</v>
      </c>
      <c r="D2700" s="32" t="s">
        <v>1</v>
      </c>
      <c r="E2700" s="52">
        <v>41891</v>
      </c>
      <c r="F2700" s="55">
        <v>43579.48</v>
      </c>
      <c r="G2700">
        <f t="shared" si="42"/>
        <v>23358.601280000003</v>
      </c>
    </row>
    <row r="2701" spans="1:7" x14ac:dyDescent="0.25">
      <c r="A2701" t="s">
        <v>3714</v>
      </c>
      <c r="B2701" t="s">
        <v>3715</v>
      </c>
      <c r="C2701" s="32" t="s">
        <v>3999</v>
      </c>
      <c r="D2701" s="32" t="s">
        <v>79</v>
      </c>
      <c r="E2701" s="52">
        <v>41891</v>
      </c>
      <c r="F2701" s="55">
        <v>50493.933600000004</v>
      </c>
      <c r="G2701">
        <f t="shared" si="42"/>
        <v>27064.748409600004</v>
      </c>
    </row>
    <row r="2702" spans="1:7" x14ac:dyDescent="0.25">
      <c r="A2702" t="s">
        <v>3726</v>
      </c>
      <c r="B2702" t="s">
        <v>3757</v>
      </c>
      <c r="C2702" s="32" t="s">
        <v>4288</v>
      </c>
      <c r="D2702" s="32" t="s">
        <v>79</v>
      </c>
      <c r="E2702" s="52">
        <v>41891</v>
      </c>
      <c r="F2702" s="55">
        <v>46522.977600000006</v>
      </c>
      <c r="G2702">
        <f t="shared" si="42"/>
        <v>24936.315993600005</v>
      </c>
    </row>
    <row r="2703" spans="1:7" x14ac:dyDescent="0.25">
      <c r="A2703" t="s">
        <v>3459</v>
      </c>
      <c r="B2703" t="s">
        <v>3746</v>
      </c>
      <c r="C2703" s="32" t="s">
        <v>4384</v>
      </c>
      <c r="D2703" s="32" t="s">
        <v>15</v>
      </c>
      <c r="E2703" s="52">
        <v>41891</v>
      </c>
      <c r="F2703" s="55">
        <v>23101.600000000002</v>
      </c>
      <c r="G2703">
        <f t="shared" si="42"/>
        <v>12382.457600000002</v>
      </c>
    </row>
    <row r="2704" spans="1:7" x14ac:dyDescent="0.25">
      <c r="A2704" t="s">
        <v>3752</v>
      </c>
      <c r="B2704" t="s">
        <v>3753</v>
      </c>
      <c r="C2704" s="32" t="s">
        <v>4384</v>
      </c>
      <c r="D2704" s="32" t="s">
        <v>15</v>
      </c>
      <c r="E2704" s="52">
        <v>41891</v>
      </c>
      <c r="F2704" s="55">
        <v>21574</v>
      </c>
      <c r="G2704">
        <f t="shared" si="42"/>
        <v>11563.664000000001</v>
      </c>
    </row>
    <row r="2705" spans="1:7" x14ac:dyDescent="0.25">
      <c r="A2705" t="s">
        <v>3699</v>
      </c>
      <c r="B2705" t="s">
        <v>3288</v>
      </c>
      <c r="C2705" s="32" t="s">
        <v>4485</v>
      </c>
      <c r="D2705" s="32" t="s">
        <v>79</v>
      </c>
      <c r="E2705" s="52">
        <v>41892</v>
      </c>
      <c r="F2705" s="55">
        <v>17280.64</v>
      </c>
      <c r="G2705">
        <f t="shared" si="42"/>
        <v>9262.4230399999997</v>
      </c>
    </row>
    <row r="2706" spans="1:7" x14ac:dyDescent="0.25">
      <c r="A2706" t="s">
        <v>3714</v>
      </c>
      <c r="B2706" t="s">
        <v>3715</v>
      </c>
      <c r="C2706" s="32" t="s">
        <v>4222</v>
      </c>
      <c r="D2706" s="32" t="s">
        <v>4</v>
      </c>
      <c r="E2706" s="52">
        <v>41892</v>
      </c>
      <c r="F2706" s="55">
        <v>49580</v>
      </c>
      <c r="G2706">
        <f t="shared" si="42"/>
        <v>26574.880000000001</v>
      </c>
    </row>
    <row r="2707" spans="1:7" x14ac:dyDescent="0.25">
      <c r="A2707" t="s">
        <v>3695</v>
      </c>
      <c r="B2707" t="s">
        <v>3696</v>
      </c>
      <c r="C2707" s="32" t="s">
        <v>4486</v>
      </c>
      <c r="D2707" s="32" t="s">
        <v>2</v>
      </c>
      <c r="E2707" s="52">
        <v>41892</v>
      </c>
      <c r="F2707" s="55">
        <v>321600</v>
      </c>
      <c r="G2707">
        <f t="shared" si="42"/>
        <v>172377.60000000001</v>
      </c>
    </row>
    <row r="2708" spans="1:7" x14ac:dyDescent="0.25">
      <c r="A2708" t="s">
        <v>3740</v>
      </c>
      <c r="B2708" t="s">
        <v>3741</v>
      </c>
      <c r="C2708" s="32" t="s">
        <v>4151</v>
      </c>
      <c r="D2708" s="32" t="s">
        <v>2</v>
      </c>
      <c r="E2708" s="52">
        <v>41894</v>
      </c>
      <c r="F2708" s="55">
        <v>24120</v>
      </c>
      <c r="G2708">
        <f t="shared" si="42"/>
        <v>12928.320000000002</v>
      </c>
    </row>
    <row r="2709" spans="1:7" x14ac:dyDescent="0.25">
      <c r="A2709" t="s">
        <v>3720</v>
      </c>
      <c r="B2709" t="s">
        <v>3721</v>
      </c>
      <c r="C2709" s="32" t="s">
        <v>4151</v>
      </c>
      <c r="D2709" s="32" t="s">
        <v>2</v>
      </c>
      <c r="E2709" s="52">
        <v>41894</v>
      </c>
      <c r="F2709" s="55">
        <v>38056</v>
      </c>
      <c r="G2709">
        <f t="shared" si="42"/>
        <v>20398.016</v>
      </c>
    </row>
    <row r="2710" spans="1:7" x14ac:dyDescent="0.25">
      <c r="A2710" t="s">
        <v>3528</v>
      </c>
      <c r="B2710" t="s">
        <v>3529</v>
      </c>
      <c r="C2710" s="32" t="s">
        <v>3880</v>
      </c>
      <c r="D2710" s="32" t="s">
        <v>1</v>
      </c>
      <c r="E2710" s="52">
        <v>41894</v>
      </c>
      <c r="F2710" s="55">
        <v>104109.424</v>
      </c>
      <c r="G2710">
        <f t="shared" si="42"/>
        <v>55802.651264</v>
      </c>
    </row>
    <row r="2711" spans="1:7" x14ac:dyDescent="0.25">
      <c r="A2711" t="s">
        <v>3732</v>
      </c>
      <c r="B2711" t="s">
        <v>3733</v>
      </c>
      <c r="C2711" s="32" t="s">
        <v>4042</v>
      </c>
      <c r="D2711" s="32" t="s">
        <v>79</v>
      </c>
      <c r="E2711" s="52">
        <v>41897</v>
      </c>
      <c r="F2711" s="55">
        <v>35376</v>
      </c>
      <c r="G2711">
        <f t="shared" si="42"/>
        <v>18961.536</v>
      </c>
    </row>
    <row r="2712" spans="1:7" x14ac:dyDescent="0.25">
      <c r="A2712" t="s">
        <v>3699</v>
      </c>
      <c r="B2712" t="s">
        <v>3288</v>
      </c>
      <c r="C2712" s="32" t="s">
        <v>4440</v>
      </c>
      <c r="D2712" s="32" t="s">
        <v>29</v>
      </c>
      <c r="E2712" s="52">
        <v>41897</v>
      </c>
      <c r="F2712" s="55">
        <v>17161.112000000001</v>
      </c>
      <c r="G2712">
        <f t="shared" si="42"/>
        <v>9198.3560320000015</v>
      </c>
    </row>
    <row r="2713" spans="1:7" x14ac:dyDescent="0.25">
      <c r="A2713" t="s">
        <v>3726</v>
      </c>
      <c r="B2713" t="s">
        <v>3757</v>
      </c>
      <c r="C2713" s="32" t="s">
        <v>3803</v>
      </c>
      <c r="D2713" s="32" t="s">
        <v>4</v>
      </c>
      <c r="E2713" s="52">
        <v>41897</v>
      </c>
      <c r="F2713" s="55">
        <v>47409.200000000004</v>
      </c>
      <c r="G2713">
        <f t="shared" si="42"/>
        <v>25411.331200000004</v>
      </c>
    </row>
    <row r="2714" spans="1:7" x14ac:dyDescent="0.25">
      <c r="A2714" t="s">
        <v>3732</v>
      </c>
      <c r="B2714" t="s">
        <v>3733</v>
      </c>
      <c r="C2714" s="32" t="s">
        <v>3861</v>
      </c>
      <c r="D2714" s="32" t="s">
        <v>4</v>
      </c>
      <c r="E2714" s="52">
        <v>41898</v>
      </c>
      <c r="F2714" s="55">
        <v>33526.800000000003</v>
      </c>
      <c r="G2714">
        <f t="shared" si="42"/>
        <v>17970.364800000003</v>
      </c>
    </row>
    <row r="2715" spans="1:7" x14ac:dyDescent="0.25">
      <c r="A2715" t="s">
        <v>3724</v>
      </c>
      <c r="B2715" t="s">
        <v>3725</v>
      </c>
      <c r="C2715" s="32" t="s">
        <v>3819</v>
      </c>
      <c r="D2715" s="32" t="s">
        <v>2</v>
      </c>
      <c r="E2715" s="52">
        <v>41899</v>
      </c>
      <c r="F2715" s="55">
        <v>33647.4</v>
      </c>
      <c r="G2715">
        <f t="shared" si="42"/>
        <v>18035.006400000002</v>
      </c>
    </row>
    <row r="2716" spans="1:7" x14ac:dyDescent="0.25">
      <c r="A2716" t="s">
        <v>3714</v>
      </c>
      <c r="B2716" t="s">
        <v>3715</v>
      </c>
      <c r="C2716" s="32" t="s">
        <v>3819</v>
      </c>
      <c r="D2716" s="32" t="s">
        <v>2</v>
      </c>
      <c r="E2716" s="52">
        <v>41899</v>
      </c>
      <c r="F2716" s="55">
        <v>51171.920000000006</v>
      </c>
      <c r="G2716">
        <f t="shared" si="42"/>
        <v>27428.149120000005</v>
      </c>
    </row>
    <row r="2717" spans="1:7" x14ac:dyDescent="0.25">
      <c r="A2717" t="s">
        <v>3712</v>
      </c>
      <c r="B2717" t="s">
        <v>3713</v>
      </c>
      <c r="C2717" s="32" t="s">
        <v>4031</v>
      </c>
      <c r="D2717" s="32" t="s">
        <v>10</v>
      </c>
      <c r="E2717" s="52">
        <v>41899</v>
      </c>
      <c r="F2717" s="55">
        <v>55047.200000000004</v>
      </c>
      <c r="G2717">
        <f t="shared" si="42"/>
        <v>29505.299200000005</v>
      </c>
    </row>
    <row r="2718" spans="1:7" x14ac:dyDescent="0.25">
      <c r="A2718" t="s">
        <v>3430</v>
      </c>
      <c r="B2718" t="s">
        <v>3431</v>
      </c>
      <c r="C2718" s="32" t="s">
        <v>4454</v>
      </c>
      <c r="D2718" s="32" t="s">
        <v>1</v>
      </c>
      <c r="E2718" s="52">
        <v>41899</v>
      </c>
      <c r="F2718" s="55">
        <v>46096</v>
      </c>
      <c r="G2718">
        <f t="shared" si="42"/>
        <v>24707.456000000002</v>
      </c>
    </row>
    <row r="2719" spans="1:7" x14ac:dyDescent="0.25">
      <c r="A2719" t="s">
        <v>3740</v>
      </c>
      <c r="B2719" t="s">
        <v>3741</v>
      </c>
      <c r="C2719" s="32" t="s">
        <v>4148</v>
      </c>
      <c r="D2719" s="32" t="s">
        <v>4</v>
      </c>
      <c r="E2719" s="52">
        <v>41900</v>
      </c>
      <c r="F2719" s="55">
        <v>21757.848000000002</v>
      </c>
      <c r="G2719">
        <f t="shared" si="42"/>
        <v>11662.206528000002</v>
      </c>
    </row>
    <row r="2720" spans="1:7" x14ac:dyDescent="0.25">
      <c r="A2720" t="s">
        <v>3726</v>
      </c>
      <c r="B2720" t="s">
        <v>3757</v>
      </c>
      <c r="C2720" s="32" t="s">
        <v>3861</v>
      </c>
      <c r="D2720" s="32" t="s">
        <v>4</v>
      </c>
      <c r="E2720" s="52">
        <v>41904</v>
      </c>
      <c r="F2720" s="55">
        <v>46873.200000000004</v>
      </c>
      <c r="G2720">
        <f t="shared" si="42"/>
        <v>25124.035200000002</v>
      </c>
    </row>
    <row r="2721" spans="1:7" x14ac:dyDescent="0.25">
      <c r="A2721" t="s">
        <v>3593</v>
      </c>
      <c r="B2721" t="s">
        <v>3594</v>
      </c>
      <c r="C2721" s="32" t="s">
        <v>3999</v>
      </c>
      <c r="D2721" s="32" t="s">
        <v>79</v>
      </c>
      <c r="E2721" s="52">
        <v>41904</v>
      </c>
      <c r="F2721" s="55">
        <v>21148.630400000002</v>
      </c>
      <c r="G2721">
        <f t="shared" si="42"/>
        <v>11335.665894400001</v>
      </c>
    </row>
    <row r="2722" spans="1:7" x14ac:dyDescent="0.25">
      <c r="A2722" t="s">
        <v>3720</v>
      </c>
      <c r="B2722" t="s">
        <v>3721</v>
      </c>
      <c r="C2722" s="32" t="s">
        <v>4487</v>
      </c>
      <c r="D2722" s="32" t="s">
        <v>4</v>
      </c>
      <c r="E2722" s="52">
        <v>41904</v>
      </c>
      <c r="F2722" s="55">
        <v>37675.707999999999</v>
      </c>
      <c r="G2722">
        <f t="shared" si="42"/>
        <v>20194.179488000002</v>
      </c>
    </row>
    <row r="2723" spans="1:7" x14ac:dyDescent="0.25">
      <c r="A2723" t="s">
        <v>3699</v>
      </c>
      <c r="B2723" t="s">
        <v>3288</v>
      </c>
      <c r="C2723" s="32" t="s">
        <v>4440</v>
      </c>
      <c r="D2723" s="32" t="s">
        <v>29</v>
      </c>
      <c r="E2723" s="52">
        <v>41905</v>
      </c>
      <c r="F2723" s="55">
        <v>17161.112000000001</v>
      </c>
      <c r="G2723">
        <f t="shared" si="42"/>
        <v>9198.3560320000015</v>
      </c>
    </row>
    <row r="2724" spans="1:7" x14ac:dyDescent="0.25">
      <c r="A2724" t="s">
        <v>3699</v>
      </c>
      <c r="B2724" t="s">
        <v>3288</v>
      </c>
      <c r="C2724" s="32" t="s">
        <v>4440</v>
      </c>
      <c r="D2724" s="32" t="s">
        <v>29</v>
      </c>
      <c r="E2724" s="52">
        <v>41905</v>
      </c>
      <c r="F2724" s="55">
        <v>17161.112000000001</v>
      </c>
      <c r="G2724">
        <f t="shared" si="42"/>
        <v>9198.3560320000015</v>
      </c>
    </row>
    <row r="2725" spans="1:7" x14ac:dyDescent="0.25">
      <c r="A2725" t="s">
        <v>3752</v>
      </c>
      <c r="B2725" t="s">
        <v>3753</v>
      </c>
      <c r="C2725" s="32" t="s">
        <v>4488</v>
      </c>
      <c r="D2725" s="32" t="s">
        <v>15</v>
      </c>
      <c r="E2725" s="52">
        <v>41905</v>
      </c>
      <c r="F2725" s="55">
        <v>24120</v>
      </c>
      <c r="G2725">
        <f t="shared" si="42"/>
        <v>12928.320000000002</v>
      </c>
    </row>
    <row r="2726" spans="1:7" x14ac:dyDescent="0.25">
      <c r="A2726" t="s">
        <v>3699</v>
      </c>
      <c r="B2726" t="s">
        <v>3288</v>
      </c>
      <c r="C2726" s="32" t="s">
        <v>4489</v>
      </c>
      <c r="D2726" s="32" t="s">
        <v>55</v>
      </c>
      <c r="E2726" s="52">
        <v>41906</v>
      </c>
      <c r="F2726" s="55">
        <v>18522.016</v>
      </c>
      <c r="G2726">
        <f t="shared" si="42"/>
        <v>9927.8005759999996</v>
      </c>
    </row>
    <row r="2727" spans="1:7" x14ac:dyDescent="0.25">
      <c r="A2727" t="s">
        <v>3726</v>
      </c>
      <c r="B2727" t="s">
        <v>3757</v>
      </c>
      <c r="C2727" s="32" t="s">
        <v>3933</v>
      </c>
      <c r="D2727" s="32" t="s">
        <v>55</v>
      </c>
      <c r="E2727" s="52">
        <v>41906</v>
      </c>
      <c r="F2727" s="55">
        <v>48023.456000000006</v>
      </c>
      <c r="G2727">
        <f t="shared" si="42"/>
        <v>25740.572416000006</v>
      </c>
    </row>
    <row r="2728" spans="1:7" x14ac:dyDescent="0.25">
      <c r="A2728" t="s">
        <v>3699</v>
      </c>
      <c r="B2728" t="s">
        <v>3288</v>
      </c>
      <c r="C2728" s="32" t="s">
        <v>4490</v>
      </c>
      <c r="D2728" s="32" t="s">
        <v>55</v>
      </c>
      <c r="E2728" s="52">
        <v>41906</v>
      </c>
      <c r="F2728" s="55">
        <v>18233.648000000001</v>
      </c>
      <c r="G2728">
        <f t="shared" si="42"/>
        <v>9773.2353280000007</v>
      </c>
    </row>
    <row r="2729" spans="1:7" x14ac:dyDescent="0.25">
      <c r="A2729" t="s">
        <v>3726</v>
      </c>
      <c r="B2729" t="s">
        <v>3757</v>
      </c>
      <c r="C2729" s="32" t="s">
        <v>4363</v>
      </c>
      <c r="D2729" s="32" t="s">
        <v>2</v>
      </c>
      <c r="E2729" s="52">
        <v>41908</v>
      </c>
      <c r="F2729" s="55">
        <v>44661.128000000004</v>
      </c>
      <c r="G2729">
        <f t="shared" si="42"/>
        <v>23938.364608000003</v>
      </c>
    </row>
    <row r="2730" spans="1:7" x14ac:dyDescent="0.25">
      <c r="A2730" t="s">
        <v>3716</v>
      </c>
      <c r="B2730" t="s">
        <v>3717</v>
      </c>
      <c r="C2730" s="32" t="s">
        <v>4491</v>
      </c>
      <c r="D2730" s="32" t="s">
        <v>314</v>
      </c>
      <c r="E2730" s="52">
        <v>41911</v>
      </c>
      <c r="F2730" s="55">
        <v>37520</v>
      </c>
      <c r="G2730">
        <f t="shared" si="42"/>
        <v>20110.72</v>
      </c>
    </row>
    <row r="2731" spans="1:7" x14ac:dyDescent="0.25">
      <c r="A2731" t="s">
        <v>3726</v>
      </c>
      <c r="B2731" t="s">
        <v>3757</v>
      </c>
      <c r="C2731" s="32" t="s">
        <v>3861</v>
      </c>
      <c r="D2731" s="32" t="s">
        <v>4</v>
      </c>
      <c r="E2731" s="52">
        <v>41912</v>
      </c>
      <c r="F2731" s="55">
        <v>46873.200000000004</v>
      </c>
      <c r="G2731">
        <f t="shared" si="42"/>
        <v>25124.035200000002</v>
      </c>
    </row>
    <row r="2732" spans="1:7" x14ac:dyDescent="0.25">
      <c r="A2732" t="s">
        <v>3732</v>
      </c>
      <c r="B2732" t="s">
        <v>3733</v>
      </c>
      <c r="C2732" s="32" t="s">
        <v>3861</v>
      </c>
      <c r="D2732" s="32" t="s">
        <v>4</v>
      </c>
      <c r="E2732" s="52">
        <v>41912</v>
      </c>
      <c r="F2732" s="55">
        <v>33526.800000000003</v>
      </c>
      <c r="G2732">
        <f t="shared" si="42"/>
        <v>17970.364800000003</v>
      </c>
    </row>
    <row r="2733" spans="1:7" x14ac:dyDescent="0.25">
      <c r="A2733" t="s">
        <v>3740</v>
      </c>
      <c r="B2733" t="s">
        <v>3741</v>
      </c>
      <c r="C2733" s="32" t="s">
        <v>3791</v>
      </c>
      <c r="D2733" s="32" t="s">
        <v>2</v>
      </c>
      <c r="E2733" s="52">
        <v>41913</v>
      </c>
      <c r="F2733" s="55">
        <v>17928.128000000001</v>
      </c>
      <c r="G2733">
        <f t="shared" si="42"/>
        <v>9609.4766080000009</v>
      </c>
    </row>
    <row r="2734" spans="1:7" x14ac:dyDescent="0.25">
      <c r="A2734" t="s">
        <v>3720</v>
      </c>
      <c r="B2734" t="s">
        <v>3721</v>
      </c>
      <c r="C2734" s="32" t="s">
        <v>3907</v>
      </c>
      <c r="D2734" s="32" t="s">
        <v>4</v>
      </c>
      <c r="E2734" s="52">
        <v>41913</v>
      </c>
      <c r="F2734" s="55">
        <v>36984</v>
      </c>
      <c r="G2734">
        <f t="shared" si="42"/>
        <v>19823.424000000003</v>
      </c>
    </row>
    <row r="2735" spans="1:7" x14ac:dyDescent="0.25">
      <c r="A2735" t="s">
        <v>3752</v>
      </c>
      <c r="B2735" t="s">
        <v>3753</v>
      </c>
      <c r="C2735" s="32" t="s">
        <v>4384</v>
      </c>
      <c r="D2735" s="32" t="s">
        <v>15</v>
      </c>
      <c r="E2735" s="52">
        <v>41913</v>
      </c>
      <c r="F2735" s="55">
        <v>20126.800000000003</v>
      </c>
      <c r="G2735">
        <f t="shared" si="42"/>
        <v>10787.964800000002</v>
      </c>
    </row>
    <row r="2736" spans="1:7" x14ac:dyDescent="0.25">
      <c r="A2736" t="s">
        <v>3726</v>
      </c>
      <c r="B2736" t="s">
        <v>3757</v>
      </c>
      <c r="C2736" s="32" t="s">
        <v>4452</v>
      </c>
      <c r="D2736" s="32" t="s">
        <v>2</v>
      </c>
      <c r="E2736" s="52">
        <v>41913</v>
      </c>
      <c r="F2736" s="55">
        <v>47102.072</v>
      </c>
      <c r="G2736">
        <f t="shared" si="42"/>
        <v>25246.710592000003</v>
      </c>
    </row>
    <row r="2737" spans="1:7" x14ac:dyDescent="0.25">
      <c r="A2737" t="s">
        <v>3556</v>
      </c>
      <c r="B2737" t="s">
        <v>3503</v>
      </c>
      <c r="C2737" s="32" t="s">
        <v>4376</v>
      </c>
      <c r="D2737" s="32" t="s">
        <v>4</v>
      </c>
      <c r="E2737" s="52">
        <v>41914</v>
      </c>
      <c r="F2737" s="55">
        <v>66169.2</v>
      </c>
      <c r="G2737">
        <f t="shared" si="42"/>
        <v>35466.691200000001</v>
      </c>
    </row>
    <row r="2738" spans="1:7" x14ac:dyDescent="0.25">
      <c r="A2738" t="s">
        <v>3556</v>
      </c>
      <c r="B2738" t="s">
        <v>3503</v>
      </c>
      <c r="C2738" s="32" t="s">
        <v>4463</v>
      </c>
      <c r="D2738" s="32" t="s">
        <v>10</v>
      </c>
      <c r="E2738" s="52">
        <v>41915</v>
      </c>
      <c r="F2738" s="55">
        <v>68193.672000000006</v>
      </c>
      <c r="G2738">
        <f t="shared" si="42"/>
        <v>36551.808192000004</v>
      </c>
    </row>
    <row r="2739" spans="1:7" x14ac:dyDescent="0.25">
      <c r="A2739" t="s">
        <v>3732</v>
      </c>
      <c r="B2739" t="s">
        <v>3733</v>
      </c>
      <c r="C2739" s="32" t="s">
        <v>3861</v>
      </c>
      <c r="D2739" s="32" t="s">
        <v>4</v>
      </c>
      <c r="E2739" s="52">
        <v>41920</v>
      </c>
      <c r="F2739" s="55">
        <v>33526.800000000003</v>
      </c>
      <c r="G2739">
        <f t="shared" si="42"/>
        <v>17970.364800000003</v>
      </c>
    </row>
    <row r="2740" spans="1:7" x14ac:dyDescent="0.25">
      <c r="A2740" t="s">
        <v>3714</v>
      </c>
      <c r="B2740" t="s">
        <v>3715</v>
      </c>
      <c r="C2740" s="32" t="s">
        <v>4492</v>
      </c>
      <c r="D2740" s="32" t="s">
        <v>2968</v>
      </c>
      <c r="E2740" s="52">
        <v>41921</v>
      </c>
      <c r="F2740" s="55">
        <v>58960</v>
      </c>
      <c r="G2740">
        <f t="shared" si="42"/>
        <v>31602.560000000001</v>
      </c>
    </row>
    <row r="2741" spans="1:7" x14ac:dyDescent="0.25">
      <c r="A2741" t="s">
        <v>3716</v>
      </c>
      <c r="B2741" t="s">
        <v>3717</v>
      </c>
      <c r="C2741" s="32" t="s">
        <v>3999</v>
      </c>
      <c r="D2741" s="32" t="s">
        <v>79</v>
      </c>
      <c r="E2741" s="52">
        <v>41922</v>
      </c>
      <c r="F2741" s="55">
        <v>30372.981360000002</v>
      </c>
      <c r="G2741">
        <f t="shared" si="42"/>
        <v>16279.918008960001</v>
      </c>
    </row>
    <row r="2742" spans="1:7" x14ac:dyDescent="0.25">
      <c r="A2742" t="s">
        <v>3726</v>
      </c>
      <c r="B2742" t="s">
        <v>3757</v>
      </c>
      <c r="C2742" s="32" t="s">
        <v>4033</v>
      </c>
      <c r="D2742" s="32" t="s">
        <v>2</v>
      </c>
      <c r="E2742" s="52">
        <v>41925</v>
      </c>
      <c r="F2742" s="55">
        <v>44189.984000000004</v>
      </c>
      <c r="G2742">
        <f t="shared" si="42"/>
        <v>23685.831424000004</v>
      </c>
    </row>
    <row r="2743" spans="1:7" x14ac:dyDescent="0.25">
      <c r="A2743" t="s">
        <v>3712</v>
      </c>
      <c r="B2743" t="s">
        <v>3713</v>
      </c>
      <c r="C2743" s="32" t="s">
        <v>4088</v>
      </c>
      <c r="D2743" s="32" t="s">
        <v>2</v>
      </c>
      <c r="E2743" s="52">
        <v>41925</v>
      </c>
      <c r="F2743" s="55">
        <v>58831.360000000001</v>
      </c>
      <c r="G2743">
        <f t="shared" si="42"/>
        <v>31533.608960000001</v>
      </c>
    </row>
    <row r="2744" spans="1:7" x14ac:dyDescent="0.25">
      <c r="A2744" t="s">
        <v>3430</v>
      </c>
      <c r="B2744" t="s">
        <v>3431</v>
      </c>
      <c r="C2744" s="32" t="s">
        <v>4309</v>
      </c>
      <c r="D2744" s="32" t="s">
        <v>2</v>
      </c>
      <c r="E2744" s="52">
        <v>41926</v>
      </c>
      <c r="F2744" s="55">
        <v>42499.44</v>
      </c>
      <c r="G2744">
        <f t="shared" si="42"/>
        <v>22779.699840000001</v>
      </c>
    </row>
    <row r="2745" spans="1:7" x14ac:dyDescent="0.25">
      <c r="A2745" t="s">
        <v>3697</v>
      </c>
      <c r="B2745" t="s">
        <v>3698</v>
      </c>
      <c r="C2745" s="32" t="s">
        <v>3819</v>
      </c>
      <c r="D2745" s="32" t="s">
        <v>2</v>
      </c>
      <c r="E2745" s="52">
        <v>41926</v>
      </c>
      <c r="F2745" s="55">
        <v>14364.800000000001</v>
      </c>
      <c r="G2745">
        <f t="shared" si="42"/>
        <v>7699.5328000000009</v>
      </c>
    </row>
    <row r="2746" spans="1:7" x14ac:dyDescent="0.25">
      <c r="A2746" t="s">
        <v>3556</v>
      </c>
      <c r="B2746" t="s">
        <v>3503</v>
      </c>
      <c r="C2746" s="32" t="s">
        <v>3802</v>
      </c>
      <c r="D2746" s="32" t="s">
        <v>15</v>
      </c>
      <c r="E2746" s="52">
        <v>41926</v>
      </c>
      <c r="F2746" s="55">
        <v>67944.7</v>
      </c>
      <c r="G2746">
        <f t="shared" si="42"/>
        <v>36418.359199999999</v>
      </c>
    </row>
    <row r="2747" spans="1:7" x14ac:dyDescent="0.25">
      <c r="A2747" t="s">
        <v>3726</v>
      </c>
      <c r="B2747" t="s">
        <v>3757</v>
      </c>
      <c r="C2747" s="32" t="s">
        <v>4297</v>
      </c>
      <c r="D2747" s="32" t="s">
        <v>4</v>
      </c>
      <c r="E2747" s="52">
        <v>41927</v>
      </c>
      <c r="F2747" s="55">
        <v>45974.864000000001</v>
      </c>
      <c r="G2747">
        <f t="shared" si="42"/>
        <v>24642.527104000001</v>
      </c>
    </row>
    <row r="2748" spans="1:7" x14ac:dyDescent="0.25">
      <c r="A2748" t="s">
        <v>3730</v>
      </c>
      <c r="B2748" t="s">
        <v>3731</v>
      </c>
      <c r="C2748" s="32" t="s">
        <v>4363</v>
      </c>
      <c r="D2748" s="32" t="s">
        <v>2</v>
      </c>
      <c r="E2748" s="52">
        <v>41929</v>
      </c>
      <c r="F2748" s="55">
        <v>59141.704000000005</v>
      </c>
      <c r="G2748">
        <f t="shared" si="42"/>
        <v>31699.953344000005</v>
      </c>
    </row>
    <row r="2749" spans="1:7" x14ac:dyDescent="0.25">
      <c r="A2749" t="s">
        <v>3760</v>
      </c>
      <c r="B2749" t="s">
        <v>3761</v>
      </c>
      <c r="C2749" s="32" t="s">
        <v>3882</v>
      </c>
      <c r="D2749" s="32" t="s">
        <v>1</v>
      </c>
      <c r="E2749" s="52">
        <v>41929</v>
      </c>
      <c r="F2749" s="55">
        <v>22498.064000000002</v>
      </c>
      <c r="G2749">
        <f t="shared" si="42"/>
        <v>12058.962304000002</v>
      </c>
    </row>
    <row r="2750" spans="1:7" x14ac:dyDescent="0.25">
      <c r="A2750" t="s">
        <v>3740</v>
      </c>
      <c r="B2750" t="s">
        <v>3741</v>
      </c>
      <c r="C2750" s="32" t="s">
        <v>4326</v>
      </c>
      <c r="D2750" s="32" t="s">
        <v>2</v>
      </c>
      <c r="E2750" s="52">
        <v>41932</v>
      </c>
      <c r="F2750" s="55">
        <v>19564</v>
      </c>
      <c r="G2750">
        <f t="shared" si="42"/>
        <v>10486.304</v>
      </c>
    </row>
    <row r="2751" spans="1:7" x14ac:dyDescent="0.25">
      <c r="A2751" t="s">
        <v>3556</v>
      </c>
      <c r="B2751" t="s">
        <v>3503</v>
      </c>
      <c r="C2751" s="32" t="s">
        <v>4376</v>
      </c>
      <c r="D2751" s="32" t="s">
        <v>4</v>
      </c>
      <c r="E2751" s="52">
        <v>41932</v>
      </c>
      <c r="F2751" s="55">
        <v>66169.2</v>
      </c>
      <c r="G2751">
        <f t="shared" si="42"/>
        <v>35466.691200000001</v>
      </c>
    </row>
    <row r="2752" spans="1:7" x14ac:dyDescent="0.25">
      <c r="A2752" t="s">
        <v>3561</v>
      </c>
      <c r="B2752" t="s">
        <v>3562</v>
      </c>
      <c r="C2752" s="32" t="s">
        <v>3907</v>
      </c>
      <c r="D2752" s="32" t="s">
        <v>4</v>
      </c>
      <c r="E2752" s="52">
        <v>41933</v>
      </c>
      <c r="F2752" s="55">
        <v>51191.752</v>
      </c>
      <c r="G2752">
        <f t="shared" si="42"/>
        <v>27438.779072000001</v>
      </c>
    </row>
    <row r="2753" spans="1:7" x14ac:dyDescent="0.25">
      <c r="A2753" t="s">
        <v>3716</v>
      </c>
      <c r="B2753" t="s">
        <v>3717</v>
      </c>
      <c r="C2753" s="32" t="s">
        <v>4490</v>
      </c>
      <c r="D2753" s="32" t="s">
        <v>55</v>
      </c>
      <c r="E2753" s="52">
        <v>41934</v>
      </c>
      <c r="F2753" s="55">
        <v>33945.952000000005</v>
      </c>
      <c r="G2753">
        <f t="shared" si="42"/>
        <v>18195.030272000004</v>
      </c>
    </row>
    <row r="2754" spans="1:7" x14ac:dyDescent="0.25">
      <c r="A2754" t="s">
        <v>3718</v>
      </c>
      <c r="B2754" t="s">
        <v>3719</v>
      </c>
      <c r="C2754" s="32" t="s">
        <v>4259</v>
      </c>
      <c r="D2754" s="32" t="s">
        <v>29</v>
      </c>
      <c r="E2754" s="52">
        <v>41934</v>
      </c>
      <c r="F2754" s="55">
        <v>30367.616000000002</v>
      </c>
      <c r="G2754">
        <f t="shared" si="42"/>
        <v>16277.042176000003</v>
      </c>
    </row>
    <row r="2755" spans="1:7" x14ac:dyDescent="0.25">
      <c r="A2755" t="s">
        <v>3714</v>
      </c>
      <c r="B2755" t="s">
        <v>3715</v>
      </c>
      <c r="C2755" s="32" t="s">
        <v>3861</v>
      </c>
      <c r="D2755" s="32" t="s">
        <v>4</v>
      </c>
      <c r="E2755" s="52">
        <v>41935</v>
      </c>
      <c r="F2755" s="55">
        <v>49848</v>
      </c>
      <c r="G2755">
        <f t="shared" ref="G2755:G2818" si="43">F2755*0.536</f>
        <v>26718.528000000002</v>
      </c>
    </row>
    <row r="2756" spans="1:7" x14ac:dyDescent="0.25">
      <c r="A2756" t="s">
        <v>3726</v>
      </c>
      <c r="B2756" t="s">
        <v>3757</v>
      </c>
      <c r="C2756" s="32" t="s">
        <v>3861</v>
      </c>
      <c r="D2756" s="32" t="s">
        <v>4</v>
      </c>
      <c r="E2756" s="52">
        <v>41935</v>
      </c>
      <c r="F2756" s="55">
        <v>47396.336000000003</v>
      </c>
      <c r="G2756">
        <f t="shared" si="43"/>
        <v>25404.436096000005</v>
      </c>
    </row>
    <row r="2757" spans="1:7" x14ac:dyDescent="0.25">
      <c r="A2757" t="s">
        <v>3442</v>
      </c>
      <c r="B2757" t="s">
        <v>3443</v>
      </c>
      <c r="C2757" s="32" t="s">
        <v>4005</v>
      </c>
      <c r="D2757" s="32" t="s">
        <v>2</v>
      </c>
      <c r="E2757" s="52">
        <v>41936</v>
      </c>
      <c r="F2757" s="55">
        <v>38999.360000000001</v>
      </c>
      <c r="G2757">
        <f t="shared" si="43"/>
        <v>20903.65696</v>
      </c>
    </row>
    <row r="2758" spans="1:7" x14ac:dyDescent="0.25">
      <c r="A2758" t="s">
        <v>3730</v>
      </c>
      <c r="B2758" t="s">
        <v>3731</v>
      </c>
      <c r="C2758" s="32" t="s">
        <v>3917</v>
      </c>
      <c r="D2758" s="32" t="s">
        <v>4</v>
      </c>
      <c r="E2758" s="52">
        <v>41936</v>
      </c>
      <c r="F2758" s="55">
        <v>62712.000000000007</v>
      </c>
      <c r="G2758">
        <f t="shared" si="43"/>
        <v>33613.632000000005</v>
      </c>
    </row>
    <row r="2759" spans="1:7" x14ac:dyDescent="0.25">
      <c r="A2759" t="s">
        <v>3732</v>
      </c>
      <c r="B2759" t="s">
        <v>3733</v>
      </c>
      <c r="C2759" s="32" t="s">
        <v>4387</v>
      </c>
      <c r="D2759" s="32" t="s">
        <v>2</v>
      </c>
      <c r="E2759" s="52">
        <v>41936</v>
      </c>
      <c r="F2759" s="55">
        <v>34601.480000000003</v>
      </c>
      <c r="G2759">
        <f t="shared" si="43"/>
        <v>18546.393280000004</v>
      </c>
    </row>
    <row r="2760" spans="1:7" x14ac:dyDescent="0.25">
      <c r="A2760" t="s">
        <v>3593</v>
      </c>
      <c r="B2760" t="s">
        <v>3594</v>
      </c>
      <c r="C2760" s="32" t="s">
        <v>4122</v>
      </c>
      <c r="D2760" s="32" t="s">
        <v>29</v>
      </c>
      <c r="E2760" s="52">
        <v>41936</v>
      </c>
      <c r="F2760" s="55">
        <v>23143.408000000003</v>
      </c>
      <c r="G2760">
        <f t="shared" si="43"/>
        <v>12404.866688000002</v>
      </c>
    </row>
    <row r="2761" spans="1:7" x14ac:dyDescent="0.25">
      <c r="A2761" t="s">
        <v>3593</v>
      </c>
      <c r="B2761" t="s">
        <v>3594</v>
      </c>
      <c r="C2761" s="32" t="s">
        <v>4122</v>
      </c>
      <c r="D2761" s="32" t="s">
        <v>29</v>
      </c>
      <c r="E2761" s="52">
        <v>41936</v>
      </c>
      <c r="F2761" s="55">
        <v>23143.408000000003</v>
      </c>
      <c r="G2761">
        <f t="shared" si="43"/>
        <v>12404.866688000002</v>
      </c>
    </row>
    <row r="2762" spans="1:7" x14ac:dyDescent="0.25">
      <c r="A2762" t="s">
        <v>3726</v>
      </c>
      <c r="B2762" t="s">
        <v>3757</v>
      </c>
      <c r="C2762" s="32" t="s">
        <v>4397</v>
      </c>
      <c r="D2762" s="32" t="s">
        <v>79</v>
      </c>
      <c r="E2762" s="52">
        <v>41936</v>
      </c>
      <c r="F2762" s="55">
        <v>47396.336000000003</v>
      </c>
      <c r="G2762">
        <f t="shared" si="43"/>
        <v>25404.436096000005</v>
      </c>
    </row>
    <row r="2763" spans="1:7" x14ac:dyDescent="0.25">
      <c r="A2763" t="s">
        <v>3732</v>
      </c>
      <c r="B2763" t="s">
        <v>3733</v>
      </c>
      <c r="C2763" s="32" t="s">
        <v>4397</v>
      </c>
      <c r="D2763" s="32" t="s">
        <v>79</v>
      </c>
      <c r="E2763" s="52">
        <v>41936</v>
      </c>
      <c r="F2763" s="55">
        <v>35288.096000000005</v>
      </c>
      <c r="G2763">
        <f t="shared" si="43"/>
        <v>18914.419456000003</v>
      </c>
    </row>
    <row r="2764" spans="1:7" x14ac:dyDescent="0.25">
      <c r="A2764" t="s">
        <v>3740</v>
      </c>
      <c r="B2764" t="s">
        <v>3741</v>
      </c>
      <c r="C2764" s="32" t="s">
        <v>4493</v>
      </c>
      <c r="D2764" s="32" t="s">
        <v>131</v>
      </c>
      <c r="E2764" s="52">
        <v>41939</v>
      </c>
      <c r="F2764" s="55">
        <v>24346.192000000003</v>
      </c>
      <c r="G2764">
        <f t="shared" si="43"/>
        <v>13049.558912000002</v>
      </c>
    </row>
    <row r="2765" spans="1:7" x14ac:dyDescent="0.25">
      <c r="A2765" t="s">
        <v>3740</v>
      </c>
      <c r="B2765" t="s">
        <v>3741</v>
      </c>
      <c r="C2765" s="32" t="s">
        <v>4493</v>
      </c>
      <c r="D2765" s="32" t="s">
        <v>131</v>
      </c>
      <c r="E2765" s="52">
        <v>41939</v>
      </c>
      <c r="F2765" s="55">
        <v>24346.192000000003</v>
      </c>
      <c r="G2765">
        <f t="shared" si="43"/>
        <v>13049.558912000002</v>
      </c>
    </row>
    <row r="2766" spans="1:7" x14ac:dyDescent="0.25">
      <c r="A2766" t="s">
        <v>3740</v>
      </c>
      <c r="B2766" t="s">
        <v>3741</v>
      </c>
      <c r="C2766" s="32" t="s">
        <v>4493</v>
      </c>
      <c r="D2766" s="32" t="s">
        <v>131</v>
      </c>
      <c r="E2766" s="52">
        <v>41939</v>
      </c>
      <c r="F2766" s="55">
        <v>24346.192000000003</v>
      </c>
      <c r="G2766">
        <f t="shared" si="43"/>
        <v>13049.558912000002</v>
      </c>
    </row>
    <row r="2767" spans="1:7" x14ac:dyDescent="0.25">
      <c r="A2767" t="s">
        <v>3661</v>
      </c>
      <c r="B2767" t="s">
        <v>3662</v>
      </c>
      <c r="C2767" s="32" t="s">
        <v>4494</v>
      </c>
      <c r="D2767" s="32" t="s">
        <v>4</v>
      </c>
      <c r="E2767" s="52">
        <v>41939</v>
      </c>
      <c r="F2767" s="55">
        <v>176880</v>
      </c>
      <c r="G2767">
        <f t="shared" si="43"/>
        <v>94807.680000000008</v>
      </c>
    </row>
    <row r="2768" spans="1:7" x14ac:dyDescent="0.25">
      <c r="A2768" t="s">
        <v>3714</v>
      </c>
      <c r="B2768" t="s">
        <v>3715</v>
      </c>
      <c r="C2768" s="32" t="s">
        <v>4495</v>
      </c>
      <c r="D2768" s="32" t="s">
        <v>4</v>
      </c>
      <c r="E2768" s="52">
        <v>41940</v>
      </c>
      <c r="F2768" s="55">
        <v>53600</v>
      </c>
      <c r="G2768">
        <f t="shared" si="43"/>
        <v>28729.600000000002</v>
      </c>
    </row>
    <row r="2769" spans="1:7" x14ac:dyDescent="0.25">
      <c r="A2769" t="s">
        <v>3726</v>
      </c>
      <c r="B2769" t="s">
        <v>3762</v>
      </c>
      <c r="C2769" s="32" t="s">
        <v>3813</v>
      </c>
      <c r="D2769" s="32" t="s">
        <v>10</v>
      </c>
      <c r="E2769" s="52">
        <v>41940</v>
      </c>
      <c r="F2769" s="55">
        <v>51235.168000000005</v>
      </c>
      <c r="G2769">
        <f t="shared" si="43"/>
        <v>27462.050048000005</v>
      </c>
    </row>
    <row r="2770" spans="1:7" x14ac:dyDescent="0.25">
      <c r="A2770" t="s">
        <v>3716</v>
      </c>
      <c r="B2770" t="s">
        <v>3717</v>
      </c>
      <c r="C2770" s="32" t="s">
        <v>4496</v>
      </c>
      <c r="D2770" s="32" t="s">
        <v>2</v>
      </c>
      <c r="E2770" s="52">
        <v>41940</v>
      </c>
      <c r="F2770" s="55">
        <v>29484.824000000001</v>
      </c>
      <c r="G2770">
        <f t="shared" si="43"/>
        <v>15803.865664000001</v>
      </c>
    </row>
    <row r="2771" spans="1:7" x14ac:dyDescent="0.25">
      <c r="A2771" t="s">
        <v>3760</v>
      </c>
      <c r="B2771" t="s">
        <v>3761</v>
      </c>
      <c r="C2771" s="32" t="s">
        <v>4384</v>
      </c>
      <c r="D2771" s="32" t="s">
        <v>15</v>
      </c>
      <c r="E2771" s="52">
        <v>41940</v>
      </c>
      <c r="F2771" s="55">
        <v>21566.496000000003</v>
      </c>
      <c r="G2771">
        <f t="shared" si="43"/>
        <v>11559.641856000002</v>
      </c>
    </row>
    <row r="2772" spans="1:7" x14ac:dyDescent="0.25">
      <c r="A2772" t="s">
        <v>3760</v>
      </c>
      <c r="B2772" t="s">
        <v>3761</v>
      </c>
      <c r="C2772" s="32" t="s">
        <v>4384</v>
      </c>
      <c r="D2772" s="32" t="s">
        <v>15</v>
      </c>
      <c r="E2772" s="52">
        <v>41940</v>
      </c>
      <c r="F2772" s="55">
        <v>20126.800000000003</v>
      </c>
      <c r="G2772">
        <f t="shared" si="43"/>
        <v>10787.964800000002</v>
      </c>
    </row>
    <row r="2773" spans="1:7" x14ac:dyDescent="0.25">
      <c r="A2773" t="s">
        <v>3712</v>
      </c>
      <c r="B2773" t="s">
        <v>3713</v>
      </c>
      <c r="C2773" s="32" t="s">
        <v>4116</v>
      </c>
      <c r="D2773" s="32" t="s">
        <v>4</v>
      </c>
      <c r="E2773" s="52">
        <v>41940</v>
      </c>
      <c r="F2773" s="55">
        <v>72292.528319999998</v>
      </c>
      <c r="G2773">
        <f t="shared" si="43"/>
        <v>38748.795179519999</v>
      </c>
    </row>
    <row r="2774" spans="1:7" x14ac:dyDescent="0.25">
      <c r="A2774" t="s">
        <v>3716</v>
      </c>
      <c r="B2774" t="s">
        <v>3717</v>
      </c>
      <c r="C2774" s="32" t="s">
        <v>4122</v>
      </c>
      <c r="D2774" s="32" t="s">
        <v>29</v>
      </c>
      <c r="E2774" s="52">
        <v>41941</v>
      </c>
      <c r="F2774" s="55">
        <v>31949.888000000003</v>
      </c>
      <c r="G2774">
        <f t="shared" si="43"/>
        <v>17125.139968000003</v>
      </c>
    </row>
    <row r="2775" spans="1:7" x14ac:dyDescent="0.25">
      <c r="A2775" t="s">
        <v>3726</v>
      </c>
      <c r="B2775" t="s">
        <v>3762</v>
      </c>
      <c r="C2775" s="32" t="s">
        <v>4288</v>
      </c>
      <c r="D2775" s="32" t="s">
        <v>79</v>
      </c>
      <c r="E2775" s="52">
        <v>41942</v>
      </c>
      <c r="F2775" s="55">
        <v>46668.448000000004</v>
      </c>
      <c r="G2775">
        <f t="shared" si="43"/>
        <v>25014.288128000004</v>
      </c>
    </row>
    <row r="2776" spans="1:7" x14ac:dyDescent="0.25">
      <c r="A2776" t="s">
        <v>3716</v>
      </c>
      <c r="B2776" t="s">
        <v>3717</v>
      </c>
      <c r="C2776" s="32" t="s">
        <v>4288</v>
      </c>
      <c r="D2776" s="32" t="s">
        <v>79</v>
      </c>
      <c r="E2776" s="52">
        <v>41942</v>
      </c>
      <c r="F2776" s="55">
        <v>31309.904000000002</v>
      </c>
      <c r="G2776">
        <f t="shared" si="43"/>
        <v>16782.108544000002</v>
      </c>
    </row>
    <row r="2777" spans="1:7" x14ac:dyDescent="0.25">
      <c r="A2777" t="s">
        <v>3763</v>
      </c>
      <c r="B2777" t="s">
        <v>3764</v>
      </c>
      <c r="C2777" s="32" t="s">
        <v>4497</v>
      </c>
      <c r="D2777" s="32" t="s">
        <v>4</v>
      </c>
      <c r="E2777" s="52">
        <v>41942</v>
      </c>
      <c r="F2777" s="55">
        <v>84902.400000000009</v>
      </c>
      <c r="G2777">
        <f t="shared" si="43"/>
        <v>45507.686400000006</v>
      </c>
    </row>
    <row r="2778" spans="1:7" x14ac:dyDescent="0.25">
      <c r="A2778" t="s">
        <v>3732</v>
      </c>
      <c r="B2778" t="s">
        <v>3733</v>
      </c>
      <c r="C2778" s="32" t="s">
        <v>4498</v>
      </c>
      <c r="D2778" s="32" t="s">
        <v>79</v>
      </c>
      <c r="E2778" s="52">
        <v>41942</v>
      </c>
      <c r="F2778" s="55">
        <v>36743.255600000004</v>
      </c>
      <c r="G2778">
        <f t="shared" si="43"/>
        <v>19694.385001600003</v>
      </c>
    </row>
    <row r="2779" spans="1:7" x14ac:dyDescent="0.25">
      <c r="A2779" t="s">
        <v>3714</v>
      </c>
      <c r="B2779" t="s">
        <v>3715</v>
      </c>
      <c r="C2779" s="32" t="s">
        <v>3819</v>
      </c>
      <c r="D2779" s="32" t="s">
        <v>2</v>
      </c>
      <c r="E2779" s="52">
        <v>41943</v>
      </c>
      <c r="F2779" s="55">
        <v>50598.400000000001</v>
      </c>
      <c r="G2779">
        <f t="shared" si="43"/>
        <v>27120.742400000003</v>
      </c>
    </row>
    <row r="2780" spans="1:7" x14ac:dyDescent="0.25">
      <c r="A2780" t="s">
        <v>3760</v>
      </c>
      <c r="B2780" t="s">
        <v>3761</v>
      </c>
      <c r="C2780" s="32" t="s">
        <v>4104</v>
      </c>
      <c r="D2780" s="32" t="s">
        <v>4</v>
      </c>
      <c r="E2780" s="52">
        <v>41943</v>
      </c>
      <c r="F2780" s="55">
        <v>21922.400000000001</v>
      </c>
      <c r="G2780">
        <f t="shared" si="43"/>
        <v>11750.406400000002</v>
      </c>
    </row>
    <row r="2781" spans="1:7" x14ac:dyDescent="0.25">
      <c r="A2781" t="s">
        <v>3760</v>
      </c>
      <c r="B2781" t="s">
        <v>3761</v>
      </c>
      <c r="C2781" s="32" t="s">
        <v>4004</v>
      </c>
      <c r="D2781" s="32" t="s">
        <v>15</v>
      </c>
      <c r="E2781" s="52">
        <v>41943</v>
      </c>
      <c r="F2781" s="55">
        <v>21372.823120000001</v>
      </c>
      <c r="G2781">
        <f t="shared" si="43"/>
        <v>11455.83319232</v>
      </c>
    </row>
    <row r="2782" spans="1:7" x14ac:dyDescent="0.25">
      <c r="A2782" t="s">
        <v>3740</v>
      </c>
      <c r="B2782" t="s">
        <v>3741</v>
      </c>
      <c r="C2782" s="32" t="s">
        <v>4326</v>
      </c>
      <c r="D2782" s="32" t="s">
        <v>2</v>
      </c>
      <c r="E2782" s="52">
        <v>41948</v>
      </c>
      <c r="F2782" s="55">
        <v>19564</v>
      </c>
      <c r="G2782">
        <f t="shared" si="43"/>
        <v>10486.304</v>
      </c>
    </row>
    <row r="2783" spans="1:7" x14ac:dyDescent="0.25">
      <c r="A2783" t="s">
        <v>3459</v>
      </c>
      <c r="B2783" t="s">
        <v>3758</v>
      </c>
      <c r="C2783" s="32" t="s">
        <v>3819</v>
      </c>
      <c r="D2783" s="32" t="s">
        <v>2</v>
      </c>
      <c r="E2783" s="52">
        <v>41948</v>
      </c>
      <c r="F2783" s="55">
        <v>22049.968000000001</v>
      </c>
      <c r="G2783">
        <f t="shared" si="43"/>
        <v>11818.782848000001</v>
      </c>
    </row>
    <row r="2784" spans="1:7" x14ac:dyDescent="0.25">
      <c r="A2784" t="s">
        <v>3593</v>
      </c>
      <c r="B2784" t="s">
        <v>3594</v>
      </c>
      <c r="C2784" s="32" t="s">
        <v>3999</v>
      </c>
      <c r="D2784" s="32" t="s">
        <v>79</v>
      </c>
      <c r="E2784" s="52">
        <v>41949</v>
      </c>
      <c r="F2784" s="55">
        <v>21734.800000000003</v>
      </c>
      <c r="G2784">
        <f t="shared" si="43"/>
        <v>11649.852800000002</v>
      </c>
    </row>
    <row r="2785" spans="1:7" x14ac:dyDescent="0.25">
      <c r="A2785" t="s">
        <v>3442</v>
      </c>
      <c r="B2785" t="s">
        <v>3443</v>
      </c>
      <c r="C2785" s="32" t="s">
        <v>4499</v>
      </c>
      <c r="D2785" s="32" t="s">
        <v>2</v>
      </c>
      <c r="E2785" s="52">
        <v>41949</v>
      </c>
      <c r="F2785" s="55">
        <v>38441.920000000006</v>
      </c>
      <c r="G2785">
        <f t="shared" si="43"/>
        <v>20604.869120000003</v>
      </c>
    </row>
    <row r="2786" spans="1:7" x14ac:dyDescent="0.25">
      <c r="A2786" t="s">
        <v>3699</v>
      </c>
      <c r="B2786" t="s">
        <v>3765</v>
      </c>
      <c r="C2786" s="32" t="s">
        <v>4500</v>
      </c>
      <c r="D2786" s="32" t="s">
        <v>79</v>
      </c>
      <c r="E2786" s="52">
        <v>41949</v>
      </c>
      <c r="F2786" s="55">
        <v>17686.66</v>
      </c>
      <c r="G2786">
        <f t="shared" si="43"/>
        <v>9480.0497599999999</v>
      </c>
    </row>
    <row r="2787" spans="1:7" x14ac:dyDescent="0.25">
      <c r="A2787" t="s">
        <v>3740</v>
      </c>
      <c r="B2787" t="s">
        <v>3741</v>
      </c>
      <c r="C2787" s="32" t="s">
        <v>3819</v>
      </c>
      <c r="D2787" s="32" t="s">
        <v>2</v>
      </c>
      <c r="E2787" s="52">
        <v>41950</v>
      </c>
      <c r="F2787" s="55">
        <v>21172</v>
      </c>
      <c r="G2787">
        <f t="shared" si="43"/>
        <v>11348.192000000001</v>
      </c>
    </row>
    <row r="2788" spans="1:7" x14ac:dyDescent="0.25">
      <c r="A2788" t="s">
        <v>3740</v>
      </c>
      <c r="B2788" t="s">
        <v>3741</v>
      </c>
      <c r="C2788" s="32" t="s">
        <v>3819</v>
      </c>
      <c r="D2788" s="32" t="s">
        <v>2</v>
      </c>
      <c r="E2788" s="52">
        <v>41950</v>
      </c>
      <c r="F2788" s="55">
        <v>21397.120000000003</v>
      </c>
      <c r="G2788">
        <f t="shared" si="43"/>
        <v>11468.856320000003</v>
      </c>
    </row>
    <row r="2789" spans="1:7" x14ac:dyDescent="0.25">
      <c r="A2789" t="s">
        <v>3760</v>
      </c>
      <c r="B2789" t="s">
        <v>3761</v>
      </c>
      <c r="C2789" s="32" t="s">
        <v>3819</v>
      </c>
      <c r="D2789" s="32" t="s">
        <v>2</v>
      </c>
      <c r="E2789" s="52">
        <v>41950</v>
      </c>
      <c r="F2789" s="55">
        <v>20260.800000000003</v>
      </c>
      <c r="G2789">
        <f t="shared" si="43"/>
        <v>10859.788800000002</v>
      </c>
    </row>
    <row r="2790" spans="1:7" x14ac:dyDescent="0.25">
      <c r="A2790" t="s">
        <v>3430</v>
      </c>
      <c r="B2790" t="s">
        <v>3431</v>
      </c>
      <c r="C2790" s="32" t="s">
        <v>4031</v>
      </c>
      <c r="D2790" s="32" t="s">
        <v>10</v>
      </c>
      <c r="E2790" s="52">
        <v>41950</v>
      </c>
      <c r="F2790" s="55">
        <v>42344</v>
      </c>
      <c r="G2790">
        <f t="shared" si="43"/>
        <v>22696.384000000002</v>
      </c>
    </row>
    <row r="2791" spans="1:7" x14ac:dyDescent="0.25">
      <c r="A2791" t="s">
        <v>3740</v>
      </c>
      <c r="B2791" t="s">
        <v>3741</v>
      </c>
      <c r="C2791" s="32" t="s">
        <v>4493</v>
      </c>
      <c r="D2791" s="32" t="s">
        <v>131</v>
      </c>
      <c r="E2791" s="52">
        <v>41950</v>
      </c>
      <c r="F2791" s="55">
        <v>24346.192000000003</v>
      </c>
      <c r="G2791">
        <f t="shared" si="43"/>
        <v>13049.558912000002</v>
      </c>
    </row>
    <row r="2792" spans="1:7" x14ac:dyDescent="0.25">
      <c r="A2792" t="s">
        <v>3740</v>
      </c>
      <c r="B2792" t="s">
        <v>3741</v>
      </c>
      <c r="C2792" s="32" t="s">
        <v>4493</v>
      </c>
      <c r="D2792" s="32" t="s">
        <v>131</v>
      </c>
      <c r="E2792" s="52">
        <v>41950</v>
      </c>
      <c r="F2792" s="55">
        <v>24346.192000000003</v>
      </c>
      <c r="G2792">
        <f t="shared" si="43"/>
        <v>13049.558912000002</v>
      </c>
    </row>
    <row r="2793" spans="1:7" x14ac:dyDescent="0.25">
      <c r="A2793" t="s">
        <v>3740</v>
      </c>
      <c r="B2793" t="s">
        <v>3741</v>
      </c>
      <c r="C2793" s="32" t="s">
        <v>4493</v>
      </c>
      <c r="D2793" s="32" t="s">
        <v>131</v>
      </c>
      <c r="E2793" s="52">
        <v>41950</v>
      </c>
      <c r="F2793" s="55">
        <v>24346.192000000003</v>
      </c>
      <c r="G2793">
        <f t="shared" si="43"/>
        <v>13049.558912000002</v>
      </c>
    </row>
    <row r="2794" spans="1:7" x14ac:dyDescent="0.25">
      <c r="A2794" t="s">
        <v>3740</v>
      </c>
      <c r="B2794" t="s">
        <v>3741</v>
      </c>
      <c r="C2794" s="32" t="s">
        <v>4460</v>
      </c>
      <c r="D2794" s="32" t="s">
        <v>4</v>
      </c>
      <c r="E2794" s="52">
        <v>41953</v>
      </c>
      <c r="F2794" s="55">
        <v>23118.216</v>
      </c>
      <c r="G2794">
        <f t="shared" si="43"/>
        <v>12391.363776</v>
      </c>
    </row>
    <row r="2795" spans="1:7" x14ac:dyDescent="0.25">
      <c r="A2795" t="s">
        <v>3732</v>
      </c>
      <c r="B2795" t="s">
        <v>3733</v>
      </c>
      <c r="C2795" s="32" t="s">
        <v>3861</v>
      </c>
      <c r="D2795" s="32" t="s">
        <v>4</v>
      </c>
      <c r="E2795" s="52">
        <v>41954</v>
      </c>
      <c r="F2795" s="55">
        <v>33526.800000000003</v>
      </c>
      <c r="G2795">
        <f t="shared" si="43"/>
        <v>17970.364800000003</v>
      </c>
    </row>
    <row r="2796" spans="1:7" x14ac:dyDescent="0.25">
      <c r="A2796" t="s">
        <v>3726</v>
      </c>
      <c r="B2796" t="s">
        <v>3757</v>
      </c>
      <c r="C2796" s="32" t="s">
        <v>3861</v>
      </c>
      <c r="D2796" s="32" t="s">
        <v>4</v>
      </c>
      <c r="E2796" s="52">
        <v>41954</v>
      </c>
      <c r="F2796" s="55">
        <v>47398.48</v>
      </c>
      <c r="G2796">
        <f t="shared" si="43"/>
        <v>25405.585280000003</v>
      </c>
    </row>
    <row r="2797" spans="1:7" x14ac:dyDescent="0.25">
      <c r="A2797" t="s">
        <v>3740</v>
      </c>
      <c r="B2797" t="s">
        <v>3741</v>
      </c>
      <c r="C2797" s="32" t="s">
        <v>3813</v>
      </c>
      <c r="D2797" s="32" t="s">
        <v>10</v>
      </c>
      <c r="E2797" s="52">
        <v>41954</v>
      </c>
      <c r="F2797" s="55">
        <v>23048</v>
      </c>
      <c r="G2797">
        <f t="shared" si="43"/>
        <v>12353.728000000001</v>
      </c>
    </row>
    <row r="2798" spans="1:7" x14ac:dyDescent="0.25">
      <c r="A2798" t="s">
        <v>3593</v>
      </c>
      <c r="B2798" t="s">
        <v>3594</v>
      </c>
      <c r="C2798" s="32" t="s">
        <v>4288</v>
      </c>
      <c r="D2798" s="32" t="s">
        <v>79</v>
      </c>
      <c r="E2798" s="52">
        <v>41954</v>
      </c>
      <c r="F2798" s="55">
        <v>20542.291120000002</v>
      </c>
      <c r="G2798">
        <f t="shared" si="43"/>
        <v>11010.668040320001</v>
      </c>
    </row>
    <row r="2799" spans="1:7" x14ac:dyDescent="0.25">
      <c r="A2799" t="s">
        <v>3576</v>
      </c>
      <c r="B2799" t="s">
        <v>3577</v>
      </c>
      <c r="C2799" s="32" t="s">
        <v>4064</v>
      </c>
      <c r="D2799" s="32" t="s">
        <v>2</v>
      </c>
      <c r="E2799" s="52">
        <v>41955</v>
      </c>
      <c r="F2799" s="55">
        <v>17419.464</v>
      </c>
      <c r="G2799">
        <f t="shared" si="43"/>
        <v>9336.8327040000004</v>
      </c>
    </row>
    <row r="2800" spans="1:7" x14ac:dyDescent="0.25">
      <c r="A2800" t="s">
        <v>3593</v>
      </c>
      <c r="B2800" t="s">
        <v>3594</v>
      </c>
      <c r="C2800" s="32" t="s">
        <v>3999</v>
      </c>
      <c r="D2800" s="32" t="s">
        <v>79</v>
      </c>
      <c r="E2800" s="52">
        <v>41957</v>
      </c>
      <c r="F2800" s="55">
        <v>21612.050640000001</v>
      </c>
      <c r="G2800">
        <f t="shared" si="43"/>
        <v>11584.059143040002</v>
      </c>
    </row>
    <row r="2801" spans="1:7" x14ac:dyDescent="0.25">
      <c r="A2801" t="s">
        <v>3430</v>
      </c>
      <c r="B2801" t="s">
        <v>3431</v>
      </c>
      <c r="C2801" s="32" t="s">
        <v>4501</v>
      </c>
      <c r="D2801" s="32" t="s">
        <v>2</v>
      </c>
      <c r="E2801" s="52">
        <v>41957</v>
      </c>
      <c r="F2801" s="55">
        <v>42502.12</v>
      </c>
      <c r="G2801">
        <f t="shared" si="43"/>
        <v>22781.136320000001</v>
      </c>
    </row>
    <row r="2802" spans="1:7" x14ac:dyDescent="0.25">
      <c r="A2802" t="s">
        <v>3760</v>
      </c>
      <c r="B2802" t="s">
        <v>3761</v>
      </c>
      <c r="C2802" s="32" t="s">
        <v>3903</v>
      </c>
      <c r="D2802" s="32" t="s">
        <v>2</v>
      </c>
      <c r="E2802" s="52">
        <v>41957</v>
      </c>
      <c r="F2802" s="55">
        <v>21876.84</v>
      </c>
      <c r="G2802">
        <f t="shared" si="43"/>
        <v>11725.98624</v>
      </c>
    </row>
    <row r="2803" spans="1:7" x14ac:dyDescent="0.25">
      <c r="A2803" t="s">
        <v>3688</v>
      </c>
      <c r="B2803" t="s">
        <v>3689</v>
      </c>
      <c r="C2803" s="32" t="s">
        <v>3903</v>
      </c>
      <c r="D2803" s="32" t="s">
        <v>2</v>
      </c>
      <c r="E2803" s="52">
        <v>41957</v>
      </c>
      <c r="F2803" s="55">
        <v>78792</v>
      </c>
      <c r="G2803">
        <f t="shared" si="43"/>
        <v>42232.512000000002</v>
      </c>
    </row>
    <row r="2804" spans="1:7" x14ac:dyDescent="0.25">
      <c r="A2804" t="s">
        <v>3712</v>
      </c>
      <c r="B2804" t="s">
        <v>3713</v>
      </c>
      <c r="C2804" s="32" t="s">
        <v>4326</v>
      </c>
      <c r="D2804" s="32" t="s">
        <v>2</v>
      </c>
      <c r="E2804" s="52">
        <v>41960</v>
      </c>
      <c r="F2804" s="55">
        <v>59144.920000000006</v>
      </c>
      <c r="G2804">
        <f t="shared" si="43"/>
        <v>31701.677120000004</v>
      </c>
    </row>
    <row r="2805" spans="1:7" x14ac:dyDescent="0.25">
      <c r="A2805" t="s">
        <v>3591</v>
      </c>
      <c r="B2805" t="s">
        <v>3592</v>
      </c>
      <c r="C2805" s="32" t="s">
        <v>4473</v>
      </c>
      <c r="D2805" s="32" t="s">
        <v>79</v>
      </c>
      <c r="E2805" s="52">
        <v>41960</v>
      </c>
      <c r="F2805" s="55">
        <v>124888.00000000001</v>
      </c>
      <c r="G2805">
        <f t="shared" si="43"/>
        <v>66939.968000000008</v>
      </c>
    </row>
    <row r="2806" spans="1:7" x14ac:dyDescent="0.25">
      <c r="A2806" t="s">
        <v>3732</v>
      </c>
      <c r="B2806" t="s">
        <v>3733</v>
      </c>
      <c r="C2806" s="32" t="s">
        <v>3861</v>
      </c>
      <c r="D2806" s="32" t="s">
        <v>4</v>
      </c>
      <c r="E2806" s="52">
        <v>41961</v>
      </c>
      <c r="F2806" s="55">
        <v>33526.800000000003</v>
      </c>
      <c r="G2806">
        <f t="shared" si="43"/>
        <v>17970.364800000003</v>
      </c>
    </row>
    <row r="2807" spans="1:7" x14ac:dyDescent="0.25">
      <c r="A2807" t="s">
        <v>3732</v>
      </c>
      <c r="B2807" t="s">
        <v>3733</v>
      </c>
      <c r="C2807" s="32" t="s">
        <v>3861</v>
      </c>
      <c r="D2807" s="32" t="s">
        <v>4</v>
      </c>
      <c r="E2807" s="52">
        <v>41961</v>
      </c>
      <c r="F2807" s="55">
        <v>33526.800000000003</v>
      </c>
      <c r="G2807">
        <f t="shared" si="43"/>
        <v>17970.364800000003</v>
      </c>
    </row>
    <row r="2808" spans="1:7" x14ac:dyDescent="0.25">
      <c r="A2808" t="s">
        <v>3625</v>
      </c>
      <c r="B2808" t="s">
        <v>3766</v>
      </c>
      <c r="C2808" s="32" t="s">
        <v>3819</v>
      </c>
      <c r="D2808" s="32" t="s">
        <v>2</v>
      </c>
      <c r="E2808" s="52">
        <v>41961</v>
      </c>
      <c r="F2808" s="55">
        <v>18384.800000000003</v>
      </c>
      <c r="G2808">
        <f t="shared" si="43"/>
        <v>9854.252800000002</v>
      </c>
    </row>
    <row r="2809" spans="1:7" x14ac:dyDescent="0.25">
      <c r="A2809" t="s">
        <v>3714</v>
      </c>
      <c r="B2809" t="s">
        <v>3715</v>
      </c>
      <c r="C2809" s="32" t="s">
        <v>3933</v>
      </c>
      <c r="D2809" s="32" t="s">
        <v>55</v>
      </c>
      <c r="E2809" s="52">
        <v>41961</v>
      </c>
      <c r="F2809" s="55">
        <v>43641.923999999999</v>
      </c>
      <c r="G2809">
        <f t="shared" si="43"/>
        <v>23392.071264000002</v>
      </c>
    </row>
    <row r="2810" spans="1:7" x14ac:dyDescent="0.25">
      <c r="A2810" t="s">
        <v>3716</v>
      </c>
      <c r="B2810" t="s">
        <v>3717</v>
      </c>
      <c r="C2810" s="32" t="s">
        <v>4122</v>
      </c>
      <c r="D2810" s="32" t="s">
        <v>29</v>
      </c>
      <c r="E2810" s="52">
        <v>41962</v>
      </c>
      <c r="F2810" s="55">
        <v>31949.888000000003</v>
      </c>
      <c r="G2810">
        <f t="shared" si="43"/>
        <v>17125.139968000003</v>
      </c>
    </row>
    <row r="2811" spans="1:7" x14ac:dyDescent="0.25">
      <c r="A2811" t="s">
        <v>3695</v>
      </c>
      <c r="B2811" t="s">
        <v>3696</v>
      </c>
      <c r="C2811" s="32" t="s">
        <v>3937</v>
      </c>
      <c r="D2811" s="32" t="s">
        <v>10</v>
      </c>
      <c r="E2811" s="52">
        <v>41962</v>
      </c>
      <c r="F2811" s="55">
        <v>320983.60000000003</v>
      </c>
      <c r="G2811">
        <f t="shared" si="43"/>
        <v>172047.20960000003</v>
      </c>
    </row>
    <row r="2812" spans="1:7" x14ac:dyDescent="0.25">
      <c r="A2812" t="s">
        <v>3720</v>
      </c>
      <c r="B2812" t="s">
        <v>3721</v>
      </c>
      <c r="C2812" s="32" t="s">
        <v>3819</v>
      </c>
      <c r="D2812" s="32" t="s">
        <v>2</v>
      </c>
      <c r="E2812" s="52">
        <v>41963</v>
      </c>
      <c r="F2812" s="55">
        <v>36174.639999999999</v>
      </c>
      <c r="G2812">
        <f t="shared" si="43"/>
        <v>19389.607040000003</v>
      </c>
    </row>
    <row r="2813" spans="1:7" x14ac:dyDescent="0.25">
      <c r="A2813" t="s">
        <v>3760</v>
      </c>
      <c r="B2813" t="s">
        <v>3761</v>
      </c>
      <c r="C2813" s="32" t="s">
        <v>3880</v>
      </c>
      <c r="D2813" s="32" t="s">
        <v>1</v>
      </c>
      <c r="E2813" s="52">
        <v>41963</v>
      </c>
      <c r="F2813" s="55">
        <v>22224.704000000002</v>
      </c>
      <c r="G2813">
        <f t="shared" si="43"/>
        <v>11912.441344000001</v>
      </c>
    </row>
    <row r="2814" spans="1:7" x14ac:dyDescent="0.25">
      <c r="A2814" t="s">
        <v>3528</v>
      </c>
      <c r="B2814" t="s">
        <v>3529</v>
      </c>
      <c r="C2814" s="32" t="s">
        <v>4326</v>
      </c>
      <c r="D2814" s="32" t="s">
        <v>2</v>
      </c>
      <c r="E2814" s="52">
        <v>41964</v>
      </c>
      <c r="F2814" s="55">
        <v>94443.200000000012</v>
      </c>
      <c r="G2814">
        <f t="shared" si="43"/>
        <v>50621.55520000001</v>
      </c>
    </row>
    <row r="2815" spans="1:7" x14ac:dyDescent="0.25">
      <c r="A2815" t="s">
        <v>3430</v>
      </c>
      <c r="B2815" t="s">
        <v>3431</v>
      </c>
      <c r="C2815" s="32" t="s">
        <v>3930</v>
      </c>
      <c r="D2815" s="32" t="s">
        <v>15</v>
      </c>
      <c r="E2815" s="52">
        <v>41964</v>
      </c>
      <c r="F2815" s="55">
        <v>44926.448000000004</v>
      </c>
      <c r="G2815">
        <f t="shared" si="43"/>
        <v>24080.576128000004</v>
      </c>
    </row>
    <row r="2816" spans="1:7" x14ac:dyDescent="0.25">
      <c r="A2816" t="s">
        <v>3716</v>
      </c>
      <c r="B2816" t="s">
        <v>3717</v>
      </c>
      <c r="C2816" s="32" t="s">
        <v>3930</v>
      </c>
      <c r="D2816" s="32" t="s">
        <v>15</v>
      </c>
      <c r="E2816" s="52">
        <v>41964</v>
      </c>
      <c r="F2816" s="55">
        <v>32811.240000000005</v>
      </c>
      <c r="G2816">
        <f t="shared" si="43"/>
        <v>17586.824640000003</v>
      </c>
    </row>
    <row r="2817" spans="1:7" x14ac:dyDescent="0.25">
      <c r="A2817" t="s">
        <v>3459</v>
      </c>
      <c r="B2817" t="s">
        <v>3758</v>
      </c>
      <c r="C2817" s="32" t="s">
        <v>4399</v>
      </c>
      <c r="D2817" s="32" t="s">
        <v>128</v>
      </c>
      <c r="E2817" s="52">
        <v>41964</v>
      </c>
      <c r="F2817" s="55">
        <v>23106.960000000003</v>
      </c>
      <c r="G2817">
        <f t="shared" si="43"/>
        <v>12385.330560000002</v>
      </c>
    </row>
    <row r="2818" spans="1:7" x14ac:dyDescent="0.25">
      <c r="A2818" t="s">
        <v>3714</v>
      </c>
      <c r="B2818" t="s">
        <v>3715</v>
      </c>
      <c r="C2818" s="32" t="s">
        <v>4399</v>
      </c>
      <c r="D2818" s="32" t="s">
        <v>128</v>
      </c>
      <c r="E2818" s="52">
        <v>41964</v>
      </c>
      <c r="F2818" s="55">
        <v>51129.04</v>
      </c>
      <c r="G2818">
        <f t="shared" si="43"/>
        <v>27405.165440000001</v>
      </c>
    </row>
    <row r="2819" spans="1:7" x14ac:dyDescent="0.25">
      <c r="A2819" t="s">
        <v>3740</v>
      </c>
      <c r="B2819" t="s">
        <v>3741</v>
      </c>
      <c r="C2819" s="32" t="s">
        <v>4399</v>
      </c>
      <c r="D2819" s="32" t="s">
        <v>128</v>
      </c>
      <c r="E2819" s="52">
        <v>41964</v>
      </c>
      <c r="F2819" s="55">
        <v>22244</v>
      </c>
      <c r="G2819">
        <f t="shared" ref="G2819:G2882" si="44">F2819*0.536</f>
        <v>11922.784000000001</v>
      </c>
    </row>
    <row r="2820" spans="1:7" x14ac:dyDescent="0.25">
      <c r="A2820" t="s">
        <v>3697</v>
      </c>
      <c r="B2820" t="s">
        <v>3767</v>
      </c>
      <c r="C2820" s="32" t="s">
        <v>4399</v>
      </c>
      <c r="D2820" s="32" t="s">
        <v>128</v>
      </c>
      <c r="E2820" s="52">
        <v>41964</v>
      </c>
      <c r="F2820" s="55">
        <v>14847.2</v>
      </c>
      <c r="G2820">
        <f t="shared" si="44"/>
        <v>7958.0992000000006</v>
      </c>
    </row>
    <row r="2821" spans="1:7" x14ac:dyDescent="0.25">
      <c r="A2821" t="s">
        <v>3703</v>
      </c>
      <c r="B2821" t="s">
        <v>3704</v>
      </c>
      <c r="C2821" s="32" t="s">
        <v>3794</v>
      </c>
      <c r="D2821" s="32" t="s">
        <v>10</v>
      </c>
      <c r="E2821" s="52">
        <v>41967</v>
      </c>
      <c r="F2821" s="55">
        <v>115588.40000000001</v>
      </c>
      <c r="G2821">
        <f t="shared" si="44"/>
        <v>61955.38240000001</v>
      </c>
    </row>
    <row r="2822" spans="1:7" x14ac:dyDescent="0.25">
      <c r="A2822" t="s">
        <v>3593</v>
      </c>
      <c r="B2822" t="s">
        <v>3594</v>
      </c>
      <c r="C2822" s="32" t="s">
        <v>4378</v>
      </c>
      <c r="D2822" s="32" t="s">
        <v>79</v>
      </c>
      <c r="E2822" s="52">
        <v>41967</v>
      </c>
      <c r="F2822" s="55">
        <v>22178.608</v>
      </c>
      <c r="G2822">
        <f t="shared" si="44"/>
        <v>11887.733888000001</v>
      </c>
    </row>
    <row r="2823" spans="1:7" x14ac:dyDescent="0.25">
      <c r="A2823" t="s">
        <v>3528</v>
      </c>
      <c r="B2823" t="s">
        <v>3529</v>
      </c>
      <c r="C2823" s="32" t="s">
        <v>4326</v>
      </c>
      <c r="D2823" s="32" t="s">
        <v>2</v>
      </c>
      <c r="E2823" s="52">
        <v>41968</v>
      </c>
      <c r="F2823" s="55">
        <v>94443.200000000012</v>
      </c>
      <c r="G2823">
        <f t="shared" si="44"/>
        <v>50621.55520000001</v>
      </c>
    </row>
    <row r="2824" spans="1:7" x14ac:dyDescent="0.25">
      <c r="A2824" t="s">
        <v>3736</v>
      </c>
      <c r="B2824" t="s">
        <v>3737</v>
      </c>
      <c r="C2824" s="32" t="s">
        <v>4501</v>
      </c>
      <c r="D2824" s="32" t="s">
        <v>2</v>
      </c>
      <c r="E2824" s="52">
        <v>41968</v>
      </c>
      <c r="F2824" s="55">
        <v>26210.400000000001</v>
      </c>
      <c r="G2824">
        <f t="shared" si="44"/>
        <v>14048.774400000002</v>
      </c>
    </row>
    <row r="2825" spans="1:7" x14ac:dyDescent="0.25">
      <c r="A2825" t="s">
        <v>3716</v>
      </c>
      <c r="B2825" t="s">
        <v>3717</v>
      </c>
      <c r="C2825" s="32" t="s">
        <v>4485</v>
      </c>
      <c r="D2825" s="32" t="s">
        <v>79</v>
      </c>
      <c r="E2825" s="52">
        <v>41968</v>
      </c>
      <c r="F2825" s="55">
        <v>31956.320000000003</v>
      </c>
      <c r="G2825">
        <f t="shared" si="44"/>
        <v>17128.587520000005</v>
      </c>
    </row>
    <row r="2826" spans="1:7" x14ac:dyDescent="0.25">
      <c r="A2826" t="s">
        <v>3740</v>
      </c>
      <c r="B2826" t="s">
        <v>3741</v>
      </c>
      <c r="C2826" s="32" t="s">
        <v>4297</v>
      </c>
      <c r="D2826" s="32" t="s">
        <v>4</v>
      </c>
      <c r="E2826" s="52">
        <v>41969</v>
      </c>
      <c r="F2826" s="55">
        <v>21105.536</v>
      </c>
      <c r="G2826">
        <f t="shared" si="44"/>
        <v>11312.567296000001</v>
      </c>
    </row>
    <row r="2827" spans="1:7" x14ac:dyDescent="0.25">
      <c r="A2827" t="s">
        <v>3740</v>
      </c>
      <c r="B2827" t="s">
        <v>3741</v>
      </c>
      <c r="C2827" s="32" t="s">
        <v>4502</v>
      </c>
      <c r="D2827" s="32" t="s">
        <v>2</v>
      </c>
      <c r="E2827" s="52">
        <v>41970</v>
      </c>
      <c r="F2827" s="55">
        <v>20079.632000000001</v>
      </c>
      <c r="G2827">
        <f t="shared" si="44"/>
        <v>10762.682752000001</v>
      </c>
    </row>
    <row r="2828" spans="1:7" x14ac:dyDescent="0.25">
      <c r="A2828" t="s">
        <v>3714</v>
      </c>
      <c r="B2828" t="s">
        <v>3715</v>
      </c>
      <c r="C2828" s="32" t="s">
        <v>4503</v>
      </c>
      <c r="D2828" s="32" t="s">
        <v>77</v>
      </c>
      <c r="E2828" s="52">
        <v>41970</v>
      </c>
      <c r="F2828" s="55">
        <v>64320.000000000007</v>
      </c>
      <c r="G2828">
        <f t="shared" si="44"/>
        <v>34475.520000000004</v>
      </c>
    </row>
    <row r="2829" spans="1:7" x14ac:dyDescent="0.25">
      <c r="A2829" t="s">
        <v>3528</v>
      </c>
      <c r="B2829" t="s">
        <v>3529</v>
      </c>
      <c r="C2829" s="32" t="s">
        <v>4504</v>
      </c>
      <c r="D2829" s="32" t="s">
        <v>2</v>
      </c>
      <c r="E2829" s="52">
        <v>41971</v>
      </c>
      <c r="F2829" s="55">
        <v>98736.560000000012</v>
      </c>
      <c r="G2829">
        <f t="shared" si="44"/>
        <v>52922.796160000013</v>
      </c>
    </row>
    <row r="2830" spans="1:7" x14ac:dyDescent="0.25">
      <c r="A2830" t="s">
        <v>3430</v>
      </c>
      <c r="B2830" t="s">
        <v>3431</v>
      </c>
      <c r="C2830" s="32" t="s">
        <v>4422</v>
      </c>
      <c r="D2830" s="32" t="s">
        <v>10</v>
      </c>
      <c r="E2830" s="52">
        <v>41971</v>
      </c>
      <c r="F2830" s="55">
        <v>47291.472960000006</v>
      </c>
      <c r="G2830">
        <f t="shared" si="44"/>
        <v>25348.229506560005</v>
      </c>
    </row>
    <row r="2831" spans="1:7" x14ac:dyDescent="0.25">
      <c r="A2831" t="s">
        <v>3760</v>
      </c>
      <c r="B2831" t="s">
        <v>3761</v>
      </c>
      <c r="C2831" s="32" t="s">
        <v>4282</v>
      </c>
      <c r="D2831" s="32" t="s">
        <v>15</v>
      </c>
      <c r="E2831" s="52">
        <v>41971</v>
      </c>
      <c r="F2831" s="55">
        <v>24117.46472</v>
      </c>
      <c r="G2831">
        <f t="shared" si="44"/>
        <v>12926.961089920002</v>
      </c>
    </row>
    <row r="2832" spans="1:7" x14ac:dyDescent="0.25">
      <c r="A2832" t="s">
        <v>3740</v>
      </c>
      <c r="B2832" t="s">
        <v>3741</v>
      </c>
      <c r="C2832" s="32" t="s">
        <v>4501</v>
      </c>
      <c r="D2832" s="32" t="s">
        <v>2</v>
      </c>
      <c r="E2832" s="52">
        <v>41974</v>
      </c>
      <c r="F2832" s="55">
        <v>20636</v>
      </c>
      <c r="G2832">
        <f t="shared" si="44"/>
        <v>11060.896000000001</v>
      </c>
    </row>
    <row r="2833" spans="1:7" x14ac:dyDescent="0.25">
      <c r="A2833" t="s">
        <v>3726</v>
      </c>
      <c r="B2833" t="s">
        <v>3757</v>
      </c>
      <c r="C2833" s="32" t="s">
        <v>4376</v>
      </c>
      <c r="D2833" s="32" t="s">
        <v>4</v>
      </c>
      <c r="E2833" s="52">
        <v>41974</v>
      </c>
      <c r="F2833" s="55">
        <v>47409.200000000004</v>
      </c>
      <c r="G2833">
        <f t="shared" si="44"/>
        <v>25411.331200000004</v>
      </c>
    </row>
    <row r="2834" spans="1:7" x14ac:dyDescent="0.25">
      <c r="A2834" t="s">
        <v>3736</v>
      </c>
      <c r="B2834" t="s">
        <v>3737</v>
      </c>
      <c r="C2834" s="32" t="s">
        <v>3903</v>
      </c>
      <c r="D2834" s="32" t="s">
        <v>2</v>
      </c>
      <c r="E2834" s="52">
        <v>41974</v>
      </c>
      <c r="F2834" s="55">
        <v>27121.600000000002</v>
      </c>
      <c r="G2834">
        <f t="shared" si="44"/>
        <v>14537.177600000003</v>
      </c>
    </row>
    <row r="2835" spans="1:7" x14ac:dyDescent="0.25">
      <c r="A2835" t="s">
        <v>3740</v>
      </c>
      <c r="B2835" t="s">
        <v>3741</v>
      </c>
      <c r="C2835" s="32" t="s">
        <v>4466</v>
      </c>
      <c r="D2835" s="32" t="s">
        <v>4</v>
      </c>
      <c r="E2835" s="52">
        <v>41974</v>
      </c>
      <c r="F2835" s="55">
        <v>24334.400000000001</v>
      </c>
      <c r="G2835">
        <f t="shared" si="44"/>
        <v>13043.238400000002</v>
      </c>
    </row>
    <row r="2836" spans="1:7" x14ac:dyDescent="0.25">
      <c r="A2836" t="s">
        <v>3556</v>
      </c>
      <c r="B2836" t="s">
        <v>3503</v>
      </c>
      <c r="C2836" s="32" t="s">
        <v>4504</v>
      </c>
      <c r="D2836" s="32" t="s">
        <v>2</v>
      </c>
      <c r="E2836" s="52">
        <v>41975</v>
      </c>
      <c r="F2836" s="55">
        <v>62980.000000000007</v>
      </c>
      <c r="G2836">
        <f t="shared" si="44"/>
        <v>33757.280000000006</v>
      </c>
    </row>
    <row r="2837" spans="1:7" x14ac:dyDescent="0.25">
      <c r="A2837" t="s">
        <v>3697</v>
      </c>
      <c r="B2837" t="s">
        <v>3767</v>
      </c>
      <c r="C2837" s="32" t="s">
        <v>3933</v>
      </c>
      <c r="D2837" s="32" t="s">
        <v>55</v>
      </c>
      <c r="E2837" s="52">
        <v>41975</v>
      </c>
      <c r="F2837" s="55">
        <v>14587.240000000002</v>
      </c>
      <c r="G2837">
        <f t="shared" si="44"/>
        <v>7818.7606400000013</v>
      </c>
    </row>
    <row r="2838" spans="1:7" x14ac:dyDescent="0.25">
      <c r="A2838" t="s">
        <v>3556</v>
      </c>
      <c r="B2838" t="s">
        <v>3503</v>
      </c>
      <c r="C2838" s="32" t="s">
        <v>4463</v>
      </c>
      <c r="D2838" s="32" t="s">
        <v>10</v>
      </c>
      <c r="E2838" s="52">
        <v>41976</v>
      </c>
      <c r="F2838" s="55">
        <v>68193.672000000006</v>
      </c>
      <c r="G2838">
        <f t="shared" si="44"/>
        <v>36551.808192000004</v>
      </c>
    </row>
    <row r="2839" spans="1:7" x14ac:dyDescent="0.25">
      <c r="A2839" t="s">
        <v>3430</v>
      </c>
      <c r="B2839" t="s">
        <v>3431</v>
      </c>
      <c r="C2839" s="32" t="s">
        <v>4505</v>
      </c>
      <c r="D2839" s="32" t="s">
        <v>15</v>
      </c>
      <c r="E2839" s="52">
        <v>41977</v>
      </c>
      <c r="F2839" s="55">
        <v>44926.984000000004</v>
      </c>
      <c r="G2839">
        <f t="shared" si="44"/>
        <v>24080.863424000003</v>
      </c>
    </row>
    <row r="2840" spans="1:7" x14ac:dyDescent="0.25">
      <c r="A2840" t="s">
        <v>3697</v>
      </c>
      <c r="B2840" t="s">
        <v>3768</v>
      </c>
      <c r="C2840" s="32" t="s">
        <v>4506</v>
      </c>
      <c r="D2840" s="32" t="s">
        <v>128</v>
      </c>
      <c r="E2840" s="52">
        <v>41981</v>
      </c>
      <c r="F2840" s="55">
        <v>19176.472000000002</v>
      </c>
      <c r="G2840">
        <f t="shared" si="44"/>
        <v>10278.588992000001</v>
      </c>
    </row>
    <row r="2841" spans="1:7" x14ac:dyDescent="0.25">
      <c r="A2841" t="s">
        <v>3699</v>
      </c>
      <c r="B2841" t="s">
        <v>3769</v>
      </c>
      <c r="C2841" s="32" t="s">
        <v>4440</v>
      </c>
      <c r="D2841" s="32" t="s">
        <v>29</v>
      </c>
      <c r="E2841" s="52">
        <v>41982</v>
      </c>
      <c r="F2841" s="55">
        <v>17161.112000000001</v>
      </c>
      <c r="G2841">
        <f t="shared" si="44"/>
        <v>9198.3560320000015</v>
      </c>
    </row>
    <row r="2842" spans="1:7" x14ac:dyDescent="0.25">
      <c r="A2842" t="s">
        <v>3459</v>
      </c>
      <c r="B2842" t="s">
        <v>3758</v>
      </c>
      <c r="C2842" s="32" t="s">
        <v>4384</v>
      </c>
      <c r="D2842" s="32" t="s">
        <v>15</v>
      </c>
      <c r="E2842" s="52">
        <v>41982</v>
      </c>
      <c r="F2842" s="55">
        <v>23101.600000000002</v>
      </c>
      <c r="G2842">
        <f t="shared" si="44"/>
        <v>12382.457600000002</v>
      </c>
    </row>
    <row r="2843" spans="1:7" x14ac:dyDescent="0.25">
      <c r="A2843" t="s">
        <v>3720</v>
      </c>
      <c r="B2843" t="s">
        <v>3721</v>
      </c>
      <c r="C2843" s="32" t="s">
        <v>4305</v>
      </c>
      <c r="D2843" s="32" t="s">
        <v>15</v>
      </c>
      <c r="E2843" s="52">
        <v>41982</v>
      </c>
      <c r="F2843" s="55">
        <v>40360.800000000003</v>
      </c>
      <c r="G2843">
        <f t="shared" si="44"/>
        <v>21633.388800000004</v>
      </c>
    </row>
    <row r="2844" spans="1:7" x14ac:dyDescent="0.25">
      <c r="A2844" t="s">
        <v>3699</v>
      </c>
      <c r="B2844" t="s">
        <v>3769</v>
      </c>
      <c r="C2844" s="32" t="s">
        <v>4507</v>
      </c>
      <c r="D2844" s="32" t="s">
        <v>79</v>
      </c>
      <c r="E2844" s="52">
        <v>41983</v>
      </c>
      <c r="F2844" s="55">
        <v>18411.600000000002</v>
      </c>
      <c r="G2844">
        <f t="shared" si="44"/>
        <v>9868.6176000000014</v>
      </c>
    </row>
    <row r="2845" spans="1:7" x14ac:dyDescent="0.25">
      <c r="A2845" t="s">
        <v>3716</v>
      </c>
      <c r="B2845" t="s">
        <v>3717</v>
      </c>
      <c r="C2845" s="32" t="s">
        <v>4441</v>
      </c>
      <c r="D2845" s="32" t="s">
        <v>79</v>
      </c>
      <c r="E2845" s="52">
        <v>41983</v>
      </c>
      <c r="F2845" s="55">
        <v>31310.440000000002</v>
      </c>
      <c r="G2845">
        <f t="shared" si="44"/>
        <v>16782.395840000001</v>
      </c>
    </row>
    <row r="2846" spans="1:7" x14ac:dyDescent="0.25">
      <c r="A2846" t="s">
        <v>3561</v>
      </c>
      <c r="B2846" t="s">
        <v>3562</v>
      </c>
      <c r="C2846" s="32" t="s">
        <v>3903</v>
      </c>
      <c r="D2846" s="32" t="s">
        <v>2</v>
      </c>
      <c r="E2846" s="52">
        <v>41983</v>
      </c>
      <c r="F2846" s="55">
        <v>52901.592000000004</v>
      </c>
      <c r="G2846">
        <f t="shared" si="44"/>
        <v>28355.253312000004</v>
      </c>
    </row>
    <row r="2847" spans="1:7" x14ac:dyDescent="0.25">
      <c r="A2847" t="s">
        <v>3732</v>
      </c>
      <c r="B2847" t="s">
        <v>3733</v>
      </c>
      <c r="C2847" s="32" t="s">
        <v>4460</v>
      </c>
      <c r="D2847" s="32" t="s">
        <v>4</v>
      </c>
      <c r="E2847" s="52">
        <v>41984</v>
      </c>
      <c r="F2847" s="55">
        <v>45011.136000000006</v>
      </c>
      <c r="G2847">
        <f t="shared" si="44"/>
        <v>24125.968896000006</v>
      </c>
    </row>
    <row r="2848" spans="1:7" x14ac:dyDescent="0.25">
      <c r="A2848" t="s">
        <v>3716</v>
      </c>
      <c r="B2848" t="s">
        <v>3717</v>
      </c>
      <c r="C2848" s="32" t="s">
        <v>3999</v>
      </c>
      <c r="D2848" s="32" t="s">
        <v>79</v>
      </c>
      <c r="E2848" s="52">
        <v>41985</v>
      </c>
      <c r="F2848" s="55">
        <v>30990.5016</v>
      </c>
      <c r="G2848">
        <f t="shared" si="44"/>
        <v>16610.908857599999</v>
      </c>
    </row>
    <row r="2849" spans="1:7" x14ac:dyDescent="0.25">
      <c r="A2849" t="s">
        <v>3760</v>
      </c>
      <c r="B2849" t="s">
        <v>3761</v>
      </c>
      <c r="C2849" s="32" t="s">
        <v>4282</v>
      </c>
      <c r="D2849" s="32" t="s">
        <v>15</v>
      </c>
      <c r="E2849" s="52">
        <v>41985</v>
      </c>
      <c r="F2849" s="55">
        <v>24117.46472</v>
      </c>
      <c r="G2849">
        <f t="shared" si="44"/>
        <v>12926.961089920002</v>
      </c>
    </row>
    <row r="2850" spans="1:7" x14ac:dyDescent="0.25">
      <c r="A2850" t="s">
        <v>3760</v>
      </c>
      <c r="B2850" t="s">
        <v>3761</v>
      </c>
      <c r="C2850" s="32" t="s">
        <v>3903</v>
      </c>
      <c r="D2850" s="32" t="s">
        <v>2</v>
      </c>
      <c r="E2850" s="52">
        <v>41985</v>
      </c>
      <c r="F2850" s="55">
        <v>21876.84</v>
      </c>
      <c r="G2850">
        <f t="shared" si="44"/>
        <v>11725.98624</v>
      </c>
    </row>
    <row r="2851" spans="1:7" x14ac:dyDescent="0.25">
      <c r="A2851" t="s">
        <v>3714</v>
      </c>
      <c r="B2851" t="s">
        <v>3715</v>
      </c>
      <c r="C2851" s="32" t="s">
        <v>4460</v>
      </c>
      <c r="D2851" s="32" t="s">
        <v>4</v>
      </c>
      <c r="E2851" s="52">
        <v>41988</v>
      </c>
      <c r="F2851" s="55">
        <v>58236.4</v>
      </c>
      <c r="G2851">
        <f t="shared" si="44"/>
        <v>31214.710400000004</v>
      </c>
    </row>
    <row r="2852" spans="1:7" x14ac:dyDescent="0.25">
      <c r="A2852" t="s">
        <v>3747</v>
      </c>
      <c r="B2852" t="s">
        <v>3748</v>
      </c>
      <c r="C2852" s="32" t="s">
        <v>4508</v>
      </c>
      <c r="D2852" s="32" t="s">
        <v>77</v>
      </c>
      <c r="E2852" s="52">
        <v>41989</v>
      </c>
      <c r="F2852" s="55">
        <v>91173.326639999999</v>
      </c>
      <c r="G2852">
        <f t="shared" si="44"/>
        <v>48868.903079039999</v>
      </c>
    </row>
    <row r="2853" spans="1:7" x14ac:dyDescent="0.25">
      <c r="A2853" t="s">
        <v>3699</v>
      </c>
      <c r="B2853" t="s">
        <v>3765</v>
      </c>
      <c r="C2853" s="32" t="s">
        <v>4509</v>
      </c>
      <c r="D2853" s="32" t="s">
        <v>2</v>
      </c>
      <c r="E2853" s="52">
        <v>41990</v>
      </c>
      <c r="F2853" s="55">
        <v>15838.264000000001</v>
      </c>
      <c r="G2853">
        <f t="shared" si="44"/>
        <v>8489.3095040000007</v>
      </c>
    </row>
    <row r="2854" spans="1:7" x14ac:dyDescent="0.25">
      <c r="A2854" t="s">
        <v>3699</v>
      </c>
      <c r="B2854" t="s">
        <v>3765</v>
      </c>
      <c r="C2854" s="32" t="s">
        <v>4509</v>
      </c>
      <c r="D2854" s="32" t="s">
        <v>2</v>
      </c>
      <c r="E2854" s="52">
        <v>41990</v>
      </c>
      <c r="F2854" s="55">
        <v>15838.264000000001</v>
      </c>
      <c r="G2854">
        <f t="shared" si="44"/>
        <v>8489.3095040000007</v>
      </c>
    </row>
    <row r="2855" spans="1:7" x14ac:dyDescent="0.25">
      <c r="A2855" t="s">
        <v>3726</v>
      </c>
      <c r="B2855" t="s">
        <v>3757</v>
      </c>
      <c r="C2855" s="32" t="s">
        <v>4378</v>
      </c>
      <c r="D2855" s="32" t="s">
        <v>79</v>
      </c>
      <c r="E2855" s="52">
        <v>41991</v>
      </c>
      <c r="F2855" s="55">
        <v>47396.872000000003</v>
      </c>
      <c r="G2855">
        <f t="shared" si="44"/>
        <v>25404.723392000004</v>
      </c>
    </row>
    <row r="2856" spans="1:7" x14ac:dyDescent="0.25">
      <c r="A2856" t="s">
        <v>3720</v>
      </c>
      <c r="B2856" t="s">
        <v>3721</v>
      </c>
      <c r="C2856" s="32" t="s">
        <v>3819</v>
      </c>
      <c r="D2856" s="32" t="s">
        <v>2</v>
      </c>
      <c r="E2856" s="52">
        <v>41991</v>
      </c>
      <c r="F2856" s="55">
        <v>34840</v>
      </c>
      <c r="G2856">
        <f t="shared" si="44"/>
        <v>18674.240000000002</v>
      </c>
    </row>
    <row r="2857" spans="1:7" x14ac:dyDescent="0.25">
      <c r="A2857" t="s">
        <v>3561</v>
      </c>
      <c r="B2857" t="s">
        <v>3562</v>
      </c>
      <c r="C2857" s="32" t="s">
        <v>4104</v>
      </c>
      <c r="D2857" s="32" t="s">
        <v>4</v>
      </c>
      <c r="E2857" s="52">
        <v>41992</v>
      </c>
      <c r="F2857" s="55">
        <v>51191.216</v>
      </c>
      <c r="G2857">
        <f t="shared" si="44"/>
        <v>27438.491776000003</v>
      </c>
    </row>
    <row r="2858" spans="1:7" x14ac:dyDescent="0.25">
      <c r="A2858" t="s">
        <v>3714</v>
      </c>
      <c r="B2858" t="s">
        <v>3715</v>
      </c>
      <c r="C2858" s="32" t="s">
        <v>4460</v>
      </c>
      <c r="D2858" s="32" t="s">
        <v>4</v>
      </c>
      <c r="E2858" s="52">
        <v>41992</v>
      </c>
      <c r="F2858" s="55">
        <v>52675.85560000001</v>
      </c>
      <c r="G2858">
        <f t="shared" si="44"/>
        <v>28234.258601600006</v>
      </c>
    </row>
    <row r="2859" spans="1:7" x14ac:dyDescent="0.25">
      <c r="A2859" t="s">
        <v>3714</v>
      </c>
      <c r="B2859" t="s">
        <v>3715</v>
      </c>
      <c r="C2859" s="32" t="s">
        <v>4460</v>
      </c>
      <c r="D2859" s="32" t="s">
        <v>4</v>
      </c>
      <c r="E2859" s="52">
        <v>41992</v>
      </c>
      <c r="F2859" s="55">
        <v>52675.85560000001</v>
      </c>
      <c r="G2859">
        <f t="shared" si="44"/>
        <v>28234.258601600006</v>
      </c>
    </row>
    <row r="2860" spans="1:7" x14ac:dyDescent="0.25">
      <c r="A2860" t="s">
        <v>3736</v>
      </c>
      <c r="B2860" t="s">
        <v>3737</v>
      </c>
      <c r="C2860" s="32" t="s">
        <v>3903</v>
      </c>
      <c r="D2860" s="32" t="s">
        <v>2</v>
      </c>
      <c r="E2860" s="52">
        <v>41992</v>
      </c>
      <c r="F2860" s="55">
        <v>24441.600000000002</v>
      </c>
      <c r="G2860">
        <f t="shared" si="44"/>
        <v>13100.697600000001</v>
      </c>
    </row>
    <row r="2861" spans="1:7" x14ac:dyDescent="0.25">
      <c r="A2861" t="s">
        <v>3712</v>
      </c>
      <c r="B2861" t="s">
        <v>3713</v>
      </c>
      <c r="C2861" s="32" t="s">
        <v>4122</v>
      </c>
      <c r="D2861" s="32" t="s">
        <v>29</v>
      </c>
      <c r="E2861" s="52">
        <v>42002</v>
      </c>
      <c r="F2861" s="55">
        <v>57896.576000000001</v>
      </c>
      <c r="G2861">
        <f t="shared" si="44"/>
        <v>31032.564736000004</v>
      </c>
    </row>
    <row r="2862" spans="1:7" x14ac:dyDescent="0.25">
      <c r="A2862" t="s">
        <v>3732</v>
      </c>
      <c r="B2862" t="s">
        <v>3733</v>
      </c>
      <c r="C2862" s="32" t="s">
        <v>4288</v>
      </c>
      <c r="D2862" s="32" t="s">
        <v>79</v>
      </c>
      <c r="E2862" s="52">
        <v>42009</v>
      </c>
      <c r="F2862" s="55">
        <v>33663.426400000004</v>
      </c>
      <c r="G2862">
        <f t="shared" si="44"/>
        <v>18043.596550400001</v>
      </c>
    </row>
    <row r="2863" spans="1:7" x14ac:dyDescent="0.25">
      <c r="A2863" t="s">
        <v>3699</v>
      </c>
      <c r="B2863" t="s">
        <v>3288</v>
      </c>
      <c r="C2863" s="32" t="s">
        <v>4376</v>
      </c>
      <c r="D2863" s="32" t="s">
        <v>4</v>
      </c>
      <c r="E2863" s="52">
        <v>42012</v>
      </c>
      <c r="F2863" s="55">
        <v>17165.400000000001</v>
      </c>
      <c r="G2863">
        <f t="shared" si="44"/>
        <v>9200.6544000000013</v>
      </c>
    </row>
    <row r="2864" spans="1:7" x14ac:dyDescent="0.25">
      <c r="A2864" t="s">
        <v>3430</v>
      </c>
      <c r="B2864" t="s">
        <v>3431</v>
      </c>
      <c r="C2864" s="32" t="s">
        <v>3955</v>
      </c>
      <c r="D2864" s="32" t="s">
        <v>2</v>
      </c>
      <c r="E2864" s="52">
        <v>42016</v>
      </c>
      <c r="F2864" s="55">
        <v>42504.800000000003</v>
      </c>
      <c r="G2864">
        <f t="shared" si="44"/>
        <v>22782.572800000002</v>
      </c>
    </row>
    <row r="2865" spans="1:7" x14ac:dyDescent="0.25">
      <c r="A2865" t="s">
        <v>3459</v>
      </c>
      <c r="B2865" t="s">
        <v>3758</v>
      </c>
      <c r="C2865" s="32" t="s">
        <v>4508</v>
      </c>
      <c r="D2865" s="32" t="s">
        <v>77</v>
      </c>
      <c r="E2865" s="52">
        <v>42016</v>
      </c>
      <c r="F2865" s="55">
        <v>42525.966640000006</v>
      </c>
      <c r="G2865">
        <f t="shared" si="44"/>
        <v>22793.918119040005</v>
      </c>
    </row>
    <row r="2866" spans="1:7" x14ac:dyDescent="0.25">
      <c r="A2866" t="s">
        <v>3760</v>
      </c>
      <c r="B2866" t="s">
        <v>3761</v>
      </c>
      <c r="C2866" s="32" t="s">
        <v>3829</v>
      </c>
      <c r="D2866" s="32" t="s">
        <v>1</v>
      </c>
      <c r="E2866" s="52">
        <v>42017</v>
      </c>
      <c r="F2866" s="55">
        <v>24893.7696</v>
      </c>
      <c r="G2866">
        <f t="shared" si="44"/>
        <v>13343.0605056</v>
      </c>
    </row>
    <row r="2867" spans="1:7" x14ac:dyDescent="0.25">
      <c r="A2867" t="s">
        <v>3556</v>
      </c>
      <c r="B2867" t="s">
        <v>3503</v>
      </c>
      <c r="C2867" s="32" t="s">
        <v>3819</v>
      </c>
      <c r="D2867" s="32" t="s">
        <v>2</v>
      </c>
      <c r="E2867" s="52">
        <v>42020</v>
      </c>
      <c r="F2867" s="55">
        <v>62176.000000000007</v>
      </c>
      <c r="G2867">
        <f t="shared" si="44"/>
        <v>33326.336000000003</v>
      </c>
    </row>
    <row r="2868" spans="1:7" x14ac:dyDescent="0.25">
      <c r="A2868" t="s">
        <v>3556</v>
      </c>
      <c r="B2868" t="s">
        <v>3503</v>
      </c>
      <c r="C2868" s="32" t="s">
        <v>4504</v>
      </c>
      <c r="D2868" s="32" t="s">
        <v>2</v>
      </c>
      <c r="E2868" s="52">
        <v>42020</v>
      </c>
      <c r="F2868" s="55">
        <v>62980.000000000007</v>
      </c>
      <c r="G2868">
        <f t="shared" si="44"/>
        <v>33757.280000000006</v>
      </c>
    </row>
    <row r="2869" spans="1:7" x14ac:dyDescent="0.25">
      <c r="A2869" t="s">
        <v>3716</v>
      </c>
      <c r="B2869" t="s">
        <v>3717</v>
      </c>
      <c r="C2869" s="32" t="s">
        <v>4467</v>
      </c>
      <c r="D2869" s="32" t="s">
        <v>29</v>
      </c>
      <c r="E2869" s="52">
        <v>42020</v>
      </c>
      <c r="F2869" s="55">
        <v>34098.712</v>
      </c>
      <c r="G2869">
        <f t="shared" si="44"/>
        <v>18276.909632000003</v>
      </c>
    </row>
    <row r="2870" spans="1:7" x14ac:dyDescent="0.25">
      <c r="A2870" t="s">
        <v>3459</v>
      </c>
      <c r="B2870" t="s">
        <v>3758</v>
      </c>
      <c r="C2870" s="32" t="s">
        <v>4467</v>
      </c>
      <c r="D2870" s="32" t="s">
        <v>29</v>
      </c>
      <c r="E2870" s="52">
        <v>42020</v>
      </c>
      <c r="F2870" s="55">
        <v>26035.664000000001</v>
      </c>
      <c r="G2870">
        <f t="shared" si="44"/>
        <v>13955.115904000002</v>
      </c>
    </row>
    <row r="2871" spans="1:7" x14ac:dyDescent="0.25">
      <c r="A2871" t="s">
        <v>3740</v>
      </c>
      <c r="B2871" t="s">
        <v>3741</v>
      </c>
      <c r="C2871" s="32" t="s">
        <v>4467</v>
      </c>
      <c r="D2871" s="32" t="s">
        <v>29</v>
      </c>
      <c r="E2871" s="52">
        <v>42020</v>
      </c>
      <c r="F2871" s="55">
        <v>23696.560000000001</v>
      </c>
      <c r="G2871">
        <f t="shared" si="44"/>
        <v>12701.356160000001</v>
      </c>
    </row>
    <row r="2872" spans="1:7" x14ac:dyDescent="0.25">
      <c r="A2872" t="s">
        <v>3695</v>
      </c>
      <c r="B2872" t="s">
        <v>3696</v>
      </c>
      <c r="C2872" s="32" t="s">
        <v>3937</v>
      </c>
      <c r="D2872" s="32" t="s">
        <v>10</v>
      </c>
      <c r="E2872" s="52">
        <v>42024</v>
      </c>
      <c r="F2872" s="55">
        <v>320983.60000000003</v>
      </c>
      <c r="G2872">
        <f t="shared" si="44"/>
        <v>172047.20960000003</v>
      </c>
    </row>
    <row r="2873" spans="1:7" x14ac:dyDescent="0.25">
      <c r="A2873" t="s">
        <v>3770</v>
      </c>
      <c r="B2873" t="s">
        <v>3771</v>
      </c>
      <c r="C2873" s="32" t="s">
        <v>3938</v>
      </c>
      <c r="D2873" s="32" t="s">
        <v>29</v>
      </c>
      <c r="E2873" s="52">
        <v>42024</v>
      </c>
      <c r="F2873" s="55">
        <v>61640.000000000007</v>
      </c>
      <c r="G2873">
        <f t="shared" si="44"/>
        <v>33039.040000000008</v>
      </c>
    </row>
    <row r="2874" spans="1:7" x14ac:dyDescent="0.25">
      <c r="A2874" t="s">
        <v>3726</v>
      </c>
      <c r="B2874" t="s">
        <v>3757</v>
      </c>
      <c r="C2874" s="32" t="s">
        <v>4376</v>
      </c>
      <c r="D2874" s="32" t="s">
        <v>4</v>
      </c>
      <c r="E2874" s="52">
        <v>42024</v>
      </c>
      <c r="F2874" s="55">
        <v>47409.200000000004</v>
      </c>
      <c r="G2874">
        <f t="shared" si="44"/>
        <v>25411.331200000004</v>
      </c>
    </row>
    <row r="2875" spans="1:7" x14ac:dyDescent="0.25">
      <c r="A2875" t="s">
        <v>3676</v>
      </c>
      <c r="B2875" t="s">
        <v>3772</v>
      </c>
      <c r="C2875" s="32" t="s">
        <v>4499</v>
      </c>
      <c r="D2875" s="32" t="s">
        <v>2</v>
      </c>
      <c r="E2875" s="52">
        <v>42026</v>
      </c>
      <c r="F2875" s="55">
        <v>146122.17600000001</v>
      </c>
      <c r="G2875">
        <f t="shared" si="44"/>
        <v>78321.486336000002</v>
      </c>
    </row>
    <row r="2876" spans="1:7" x14ac:dyDescent="0.25">
      <c r="A2876" t="s">
        <v>3724</v>
      </c>
      <c r="B2876" t="s">
        <v>3725</v>
      </c>
      <c r="C2876" s="32" t="s">
        <v>4018</v>
      </c>
      <c r="D2876" s="32" t="s">
        <v>2</v>
      </c>
      <c r="E2876" s="52">
        <v>42030</v>
      </c>
      <c r="F2876" s="55">
        <v>31964.36</v>
      </c>
      <c r="G2876">
        <f t="shared" si="44"/>
        <v>17132.896960000002</v>
      </c>
    </row>
    <row r="2877" spans="1:7" x14ac:dyDescent="0.25">
      <c r="A2877" t="s">
        <v>3732</v>
      </c>
      <c r="B2877" t="s">
        <v>3733</v>
      </c>
      <c r="C2877" s="32" t="s">
        <v>3933</v>
      </c>
      <c r="D2877" s="32" t="s">
        <v>55</v>
      </c>
      <c r="E2877" s="52">
        <v>42030</v>
      </c>
      <c r="F2877" s="55">
        <v>35585.040000000001</v>
      </c>
      <c r="G2877">
        <f t="shared" si="44"/>
        <v>19073.581440000002</v>
      </c>
    </row>
    <row r="2878" spans="1:7" x14ac:dyDescent="0.25">
      <c r="A2878" t="s">
        <v>3760</v>
      </c>
      <c r="B2878" t="s">
        <v>3761</v>
      </c>
      <c r="C2878" s="32" t="s">
        <v>4004</v>
      </c>
      <c r="D2878" s="32" t="s">
        <v>15</v>
      </c>
      <c r="E2878" s="52">
        <v>42031</v>
      </c>
      <c r="F2878" s="55">
        <v>23691.200000000001</v>
      </c>
      <c r="G2878">
        <f t="shared" si="44"/>
        <v>12698.483200000001</v>
      </c>
    </row>
    <row r="2879" spans="1:7" x14ac:dyDescent="0.25">
      <c r="A2879" t="s">
        <v>3430</v>
      </c>
      <c r="B2879" t="s">
        <v>3431</v>
      </c>
      <c r="C2879" s="32" t="s">
        <v>4004</v>
      </c>
      <c r="D2879" s="32" t="s">
        <v>15</v>
      </c>
      <c r="E2879" s="52">
        <v>42031</v>
      </c>
      <c r="F2879" s="55">
        <v>44926.984000000004</v>
      </c>
      <c r="G2879">
        <f t="shared" si="44"/>
        <v>24080.863424000003</v>
      </c>
    </row>
    <row r="2880" spans="1:7" x14ac:dyDescent="0.25">
      <c r="A2880" t="s">
        <v>3760</v>
      </c>
      <c r="B2880" t="s">
        <v>3761</v>
      </c>
      <c r="C2880" s="32" t="s">
        <v>3829</v>
      </c>
      <c r="D2880" s="32" t="s">
        <v>1</v>
      </c>
      <c r="E2880" s="52">
        <v>42031</v>
      </c>
      <c r="F2880" s="55">
        <v>24893.7696</v>
      </c>
      <c r="G2880">
        <f t="shared" si="44"/>
        <v>13343.0605056</v>
      </c>
    </row>
    <row r="2881" spans="1:7" x14ac:dyDescent="0.25">
      <c r="A2881" t="s">
        <v>3714</v>
      </c>
      <c r="B2881" t="s">
        <v>3715</v>
      </c>
      <c r="C2881" s="32" t="s">
        <v>4460</v>
      </c>
      <c r="D2881" s="32" t="s">
        <v>4</v>
      </c>
      <c r="E2881" s="52">
        <v>42031</v>
      </c>
      <c r="F2881" s="55">
        <v>52099.200000000004</v>
      </c>
      <c r="G2881">
        <f t="shared" si="44"/>
        <v>27925.171200000004</v>
      </c>
    </row>
    <row r="2882" spans="1:7" x14ac:dyDescent="0.25">
      <c r="A2882" t="s">
        <v>3740</v>
      </c>
      <c r="B2882" t="s">
        <v>3741</v>
      </c>
      <c r="C2882" s="32" t="s">
        <v>4399</v>
      </c>
      <c r="D2882" s="32" t="s">
        <v>128</v>
      </c>
      <c r="E2882" s="52">
        <v>42033</v>
      </c>
      <c r="F2882" s="55">
        <v>22244</v>
      </c>
      <c r="G2882">
        <f t="shared" si="44"/>
        <v>11922.784000000001</v>
      </c>
    </row>
    <row r="2883" spans="1:7" x14ac:dyDescent="0.25">
      <c r="A2883" t="s">
        <v>3561</v>
      </c>
      <c r="B2883" t="s">
        <v>3562</v>
      </c>
      <c r="C2883" s="32" t="s">
        <v>4510</v>
      </c>
      <c r="D2883" s="32" t="s">
        <v>15</v>
      </c>
      <c r="E2883" s="52">
        <v>42034</v>
      </c>
      <c r="F2883" s="55">
        <v>52581.600000000006</v>
      </c>
      <c r="G2883">
        <f t="shared" ref="G2883:G2946" si="45">F2883*0.536</f>
        <v>28183.737600000004</v>
      </c>
    </row>
    <row r="2884" spans="1:7" x14ac:dyDescent="0.25">
      <c r="A2884" t="s">
        <v>3516</v>
      </c>
      <c r="B2884" t="s">
        <v>3517</v>
      </c>
      <c r="C2884" s="32" t="s">
        <v>3819</v>
      </c>
      <c r="D2884" s="32" t="s">
        <v>2</v>
      </c>
      <c r="E2884" s="52">
        <v>42034</v>
      </c>
      <c r="F2884" s="55">
        <v>48422.240000000005</v>
      </c>
      <c r="G2884">
        <f t="shared" si="45"/>
        <v>25954.320640000005</v>
      </c>
    </row>
    <row r="2885" spans="1:7" x14ac:dyDescent="0.25">
      <c r="A2885" t="s">
        <v>3760</v>
      </c>
      <c r="B2885" t="s">
        <v>3761</v>
      </c>
      <c r="C2885" s="32" t="s">
        <v>3974</v>
      </c>
      <c r="D2885" s="32" t="s">
        <v>1</v>
      </c>
      <c r="E2885" s="52">
        <v>42034</v>
      </c>
      <c r="F2885" s="55">
        <v>32160.000000000004</v>
      </c>
      <c r="G2885">
        <f t="shared" si="45"/>
        <v>17237.760000000002</v>
      </c>
    </row>
    <row r="2886" spans="1:7" x14ac:dyDescent="0.25">
      <c r="A2886" t="s">
        <v>3760</v>
      </c>
      <c r="B2886" t="s">
        <v>3761</v>
      </c>
      <c r="C2886" s="32" t="s">
        <v>4384</v>
      </c>
      <c r="D2886" s="32" t="s">
        <v>15</v>
      </c>
      <c r="E2886" s="52">
        <v>42034</v>
      </c>
      <c r="F2886" s="55">
        <v>21600.800000000003</v>
      </c>
      <c r="G2886">
        <f t="shared" si="45"/>
        <v>11578.028800000002</v>
      </c>
    </row>
    <row r="2887" spans="1:7" x14ac:dyDescent="0.25">
      <c r="A2887" t="s">
        <v>3699</v>
      </c>
      <c r="B2887" t="s">
        <v>3765</v>
      </c>
      <c r="C2887" s="32" t="s">
        <v>3799</v>
      </c>
      <c r="D2887" s="32" t="s">
        <v>2</v>
      </c>
      <c r="E2887" s="52">
        <v>42034</v>
      </c>
      <c r="F2887" s="55">
        <v>17943.136000000002</v>
      </c>
      <c r="G2887">
        <f t="shared" si="45"/>
        <v>9617.5208960000018</v>
      </c>
    </row>
    <row r="2888" spans="1:7" x14ac:dyDescent="0.25">
      <c r="A2888" t="s">
        <v>3716</v>
      </c>
      <c r="B2888" t="s">
        <v>3717</v>
      </c>
      <c r="C2888" s="32" t="s">
        <v>4384</v>
      </c>
      <c r="D2888" s="32" t="s">
        <v>15</v>
      </c>
      <c r="E2888" s="52">
        <v>42034</v>
      </c>
      <c r="F2888" s="55">
        <v>30881.640000000003</v>
      </c>
      <c r="G2888">
        <f t="shared" si="45"/>
        <v>16552.559040000004</v>
      </c>
    </row>
    <row r="2889" spans="1:7" x14ac:dyDescent="0.25">
      <c r="A2889" t="s">
        <v>3516</v>
      </c>
      <c r="B2889" t="s">
        <v>3517</v>
      </c>
      <c r="C2889" s="32" t="s">
        <v>3861</v>
      </c>
      <c r="D2889" s="32" t="s">
        <v>4</v>
      </c>
      <c r="E2889" s="52">
        <v>42037</v>
      </c>
      <c r="F2889" s="55">
        <v>49835.136000000006</v>
      </c>
      <c r="G2889">
        <f t="shared" si="45"/>
        <v>26711.632896000006</v>
      </c>
    </row>
    <row r="2890" spans="1:7" x14ac:dyDescent="0.25">
      <c r="A2890" t="s">
        <v>3516</v>
      </c>
      <c r="B2890" t="s">
        <v>3517</v>
      </c>
      <c r="C2890" s="32" t="s">
        <v>3861</v>
      </c>
      <c r="D2890" s="32" t="s">
        <v>4</v>
      </c>
      <c r="E2890" s="52">
        <v>42037</v>
      </c>
      <c r="F2890" s="55">
        <v>49835.136000000006</v>
      </c>
      <c r="G2890">
        <f t="shared" si="45"/>
        <v>26711.632896000006</v>
      </c>
    </row>
    <row r="2891" spans="1:7" x14ac:dyDescent="0.25">
      <c r="A2891" t="s">
        <v>3760</v>
      </c>
      <c r="B2891" t="s">
        <v>3761</v>
      </c>
      <c r="C2891" s="32" t="s">
        <v>3802</v>
      </c>
      <c r="D2891" s="32" t="s">
        <v>15</v>
      </c>
      <c r="E2891" s="52">
        <v>42040</v>
      </c>
      <c r="F2891" s="55">
        <v>19939.2</v>
      </c>
      <c r="G2891">
        <f t="shared" si="45"/>
        <v>10687.4112</v>
      </c>
    </row>
    <row r="2892" spans="1:7" x14ac:dyDescent="0.25">
      <c r="A2892" t="s">
        <v>3760</v>
      </c>
      <c r="B2892" t="s">
        <v>3761</v>
      </c>
      <c r="C2892" s="32" t="s">
        <v>3802</v>
      </c>
      <c r="D2892" s="32" t="s">
        <v>15</v>
      </c>
      <c r="E2892" s="52">
        <v>42040</v>
      </c>
      <c r="F2892" s="55">
        <v>19939.2</v>
      </c>
      <c r="G2892">
        <f t="shared" si="45"/>
        <v>10687.4112</v>
      </c>
    </row>
    <row r="2893" spans="1:7" x14ac:dyDescent="0.25">
      <c r="A2893" t="s">
        <v>3699</v>
      </c>
      <c r="B2893" t="s">
        <v>3769</v>
      </c>
      <c r="C2893" s="32" t="s">
        <v>4509</v>
      </c>
      <c r="D2893" s="32" t="s">
        <v>2</v>
      </c>
      <c r="E2893" s="52">
        <v>42041</v>
      </c>
      <c r="F2893" s="55">
        <v>17060.344000000001</v>
      </c>
      <c r="G2893">
        <f t="shared" si="45"/>
        <v>9144.3443840000018</v>
      </c>
    </row>
    <row r="2894" spans="1:7" x14ac:dyDescent="0.25">
      <c r="A2894" t="s">
        <v>3699</v>
      </c>
      <c r="B2894" t="s">
        <v>3769</v>
      </c>
      <c r="C2894" s="32" t="s">
        <v>3874</v>
      </c>
      <c r="D2894" s="32" t="s">
        <v>29</v>
      </c>
      <c r="E2894" s="52">
        <v>42041</v>
      </c>
      <c r="F2894" s="55">
        <v>18064.298800000004</v>
      </c>
      <c r="G2894">
        <f t="shared" si="45"/>
        <v>9682.4641568000025</v>
      </c>
    </row>
    <row r="2895" spans="1:7" x14ac:dyDescent="0.25">
      <c r="A2895" t="s">
        <v>3699</v>
      </c>
      <c r="B2895" t="s">
        <v>3765</v>
      </c>
      <c r="C2895" s="32" t="s">
        <v>3874</v>
      </c>
      <c r="D2895" s="32" t="s">
        <v>29</v>
      </c>
      <c r="E2895" s="52">
        <v>42041</v>
      </c>
      <c r="F2895" s="55">
        <v>18064.298800000004</v>
      </c>
      <c r="G2895">
        <f t="shared" si="45"/>
        <v>9682.4641568000025</v>
      </c>
    </row>
    <row r="2896" spans="1:7" x14ac:dyDescent="0.25">
      <c r="A2896" t="s">
        <v>3699</v>
      </c>
      <c r="B2896" t="s">
        <v>3288</v>
      </c>
      <c r="C2896" s="32" t="s">
        <v>4509</v>
      </c>
      <c r="D2896" s="32" t="s">
        <v>2</v>
      </c>
      <c r="E2896" s="52">
        <v>42041</v>
      </c>
      <c r="F2896" s="55">
        <v>17060.344000000001</v>
      </c>
      <c r="G2896">
        <f t="shared" si="45"/>
        <v>9144.3443840000018</v>
      </c>
    </row>
    <row r="2897" spans="1:7" x14ac:dyDescent="0.25">
      <c r="A2897" t="s">
        <v>3430</v>
      </c>
      <c r="B2897" t="s">
        <v>3431</v>
      </c>
      <c r="C2897" s="32" t="s">
        <v>3898</v>
      </c>
      <c r="D2897" s="32" t="s">
        <v>4</v>
      </c>
      <c r="E2897" s="52">
        <v>42045</v>
      </c>
      <c r="F2897" s="55">
        <v>45024</v>
      </c>
      <c r="G2897">
        <f t="shared" si="45"/>
        <v>24132.864000000001</v>
      </c>
    </row>
    <row r="2898" spans="1:7" x14ac:dyDescent="0.25">
      <c r="A2898" t="s">
        <v>3561</v>
      </c>
      <c r="B2898" t="s">
        <v>3562</v>
      </c>
      <c r="C2898" s="32" t="s">
        <v>4501</v>
      </c>
      <c r="D2898" s="32" t="s">
        <v>2</v>
      </c>
      <c r="E2898" s="52">
        <v>42045</v>
      </c>
      <c r="F2898" s="55">
        <v>52956.800000000003</v>
      </c>
      <c r="G2898">
        <f t="shared" si="45"/>
        <v>28384.844800000003</v>
      </c>
    </row>
    <row r="2899" spans="1:7" x14ac:dyDescent="0.25">
      <c r="A2899" t="s">
        <v>3742</v>
      </c>
      <c r="B2899" t="s">
        <v>3743</v>
      </c>
      <c r="C2899" s="32" t="s">
        <v>4084</v>
      </c>
      <c r="D2899" s="32" t="s">
        <v>15</v>
      </c>
      <c r="E2899" s="52">
        <v>42046</v>
      </c>
      <c r="F2899" s="55">
        <v>81825.760000000009</v>
      </c>
      <c r="G2899">
        <f t="shared" si="45"/>
        <v>43858.607360000009</v>
      </c>
    </row>
    <row r="2900" spans="1:7" x14ac:dyDescent="0.25">
      <c r="A2900" t="s">
        <v>3459</v>
      </c>
      <c r="B2900" t="s">
        <v>3746</v>
      </c>
      <c r="C2900" s="32" t="s">
        <v>4084</v>
      </c>
      <c r="D2900" s="32" t="s">
        <v>15</v>
      </c>
      <c r="E2900" s="52">
        <v>42046</v>
      </c>
      <c r="F2900" s="55">
        <v>24543.440000000002</v>
      </c>
      <c r="G2900">
        <f t="shared" si="45"/>
        <v>13155.283840000002</v>
      </c>
    </row>
    <row r="2901" spans="1:7" x14ac:dyDescent="0.25">
      <c r="A2901" t="s">
        <v>3556</v>
      </c>
      <c r="B2901" t="s">
        <v>3503</v>
      </c>
      <c r="C2901" s="32" t="s">
        <v>3812</v>
      </c>
      <c r="D2901" s="32" t="s">
        <v>29</v>
      </c>
      <c r="E2901" s="52">
        <v>42047</v>
      </c>
      <c r="F2901" s="55">
        <v>67816.328000000009</v>
      </c>
      <c r="G2901">
        <f t="shared" si="45"/>
        <v>36349.551808000004</v>
      </c>
    </row>
    <row r="2902" spans="1:7" x14ac:dyDescent="0.25">
      <c r="A2902" t="s">
        <v>3760</v>
      </c>
      <c r="B2902" t="s">
        <v>3761</v>
      </c>
      <c r="C2902" s="32" t="s">
        <v>3812</v>
      </c>
      <c r="D2902" s="32" t="s">
        <v>29</v>
      </c>
      <c r="E2902" s="52">
        <v>42047</v>
      </c>
      <c r="F2902" s="55">
        <v>27458.744000000002</v>
      </c>
      <c r="G2902">
        <f t="shared" si="45"/>
        <v>14717.886784000002</v>
      </c>
    </row>
    <row r="2903" spans="1:7" x14ac:dyDescent="0.25">
      <c r="A2903" t="s">
        <v>3732</v>
      </c>
      <c r="B2903" t="s">
        <v>3733</v>
      </c>
      <c r="C2903" s="32" t="s">
        <v>3812</v>
      </c>
      <c r="D2903" s="32" t="s">
        <v>29</v>
      </c>
      <c r="E2903" s="52">
        <v>42047</v>
      </c>
      <c r="F2903" s="55">
        <v>36169.815999999999</v>
      </c>
      <c r="G2903">
        <f t="shared" si="45"/>
        <v>19387.021376000001</v>
      </c>
    </row>
    <row r="2904" spans="1:7" x14ac:dyDescent="0.25">
      <c r="A2904" t="s">
        <v>3718</v>
      </c>
      <c r="B2904" t="s">
        <v>3719</v>
      </c>
      <c r="C2904" s="32" t="s">
        <v>4511</v>
      </c>
      <c r="D2904" s="32" t="s">
        <v>1</v>
      </c>
      <c r="E2904" s="52">
        <v>42047</v>
      </c>
      <c r="F2904" s="55">
        <v>61613.200000000004</v>
      </c>
      <c r="G2904">
        <f t="shared" si="45"/>
        <v>33024.675200000005</v>
      </c>
    </row>
    <row r="2905" spans="1:7" x14ac:dyDescent="0.25">
      <c r="A2905" t="s">
        <v>3726</v>
      </c>
      <c r="B2905" t="s">
        <v>3757</v>
      </c>
      <c r="C2905" s="32" t="s">
        <v>4512</v>
      </c>
      <c r="D2905" s="32" t="s">
        <v>29</v>
      </c>
      <c r="E2905" s="52">
        <v>42047</v>
      </c>
      <c r="F2905" s="55">
        <v>62720.576000000001</v>
      </c>
      <c r="G2905">
        <f t="shared" si="45"/>
        <v>33618.228736000005</v>
      </c>
    </row>
    <row r="2906" spans="1:7" x14ac:dyDescent="0.25">
      <c r="A2906" t="s">
        <v>3697</v>
      </c>
      <c r="B2906" t="s">
        <v>3768</v>
      </c>
      <c r="C2906" s="32" t="s">
        <v>3999</v>
      </c>
      <c r="D2906" s="32" t="s">
        <v>79</v>
      </c>
      <c r="E2906" s="52">
        <v>42048</v>
      </c>
      <c r="F2906" s="55">
        <v>14311.2</v>
      </c>
      <c r="G2906">
        <f t="shared" si="45"/>
        <v>7670.8032000000012</v>
      </c>
    </row>
    <row r="2907" spans="1:7" x14ac:dyDescent="0.25">
      <c r="A2907" t="s">
        <v>3716</v>
      </c>
      <c r="B2907" t="s">
        <v>3717</v>
      </c>
      <c r="C2907" s="32" t="s">
        <v>4005</v>
      </c>
      <c r="D2907" s="32" t="s">
        <v>2</v>
      </c>
      <c r="E2907" s="52">
        <v>42048</v>
      </c>
      <c r="F2907" s="55">
        <v>35372.7304</v>
      </c>
      <c r="G2907">
        <f t="shared" si="45"/>
        <v>18959.783494400002</v>
      </c>
    </row>
    <row r="2908" spans="1:7" x14ac:dyDescent="0.25">
      <c r="A2908" t="s">
        <v>3716</v>
      </c>
      <c r="B2908" t="s">
        <v>3717</v>
      </c>
      <c r="C2908" s="32" t="s">
        <v>4005</v>
      </c>
      <c r="D2908" s="32" t="s">
        <v>2</v>
      </c>
      <c r="E2908" s="52">
        <v>42048</v>
      </c>
      <c r="F2908" s="55">
        <v>35372.719680000002</v>
      </c>
      <c r="G2908">
        <f t="shared" si="45"/>
        <v>18959.777748480003</v>
      </c>
    </row>
    <row r="2909" spans="1:7" x14ac:dyDescent="0.25">
      <c r="A2909" t="s">
        <v>3716</v>
      </c>
      <c r="B2909" t="s">
        <v>3717</v>
      </c>
      <c r="C2909" s="32" t="s">
        <v>4005</v>
      </c>
      <c r="D2909" s="32" t="s">
        <v>2</v>
      </c>
      <c r="E2909" s="52">
        <v>42048</v>
      </c>
      <c r="F2909" s="55">
        <v>35372.7304</v>
      </c>
      <c r="G2909">
        <f t="shared" si="45"/>
        <v>18959.783494400002</v>
      </c>
    </row>
    <row r="2910" spans="1:7" x14ac:dyDescent="0.25">
      <c r="A2910" t="s">
        <v>3716</v>
      </c>
      <c r="B2910" t="s">
        <v>3717</v>
      </c>
      <c r="C2910" s="32" t="s">
        <v>4005</v>
      </c>
      <c r="D2910" s="32" t="s">
        <v>2</v>
      </c>
      <c r="E2910" s="52">
        <v>42048</v>
      </c>
      <c r="F2910" s="55">
        <v>35372.7304</v>
      </c>
      <c r="G2910">
        <f t="shared" si="45"/>
        <v>18959.783494400002</v>
      </c>
    </row>
    <row r="2911" spans="1:7" x14ac:dyDescent="0.25">
      <c r="A2911" t="s">
        <v>3561</v>
      </c>
      <c r="B2911" t="s">
        <v>3562</v>
      </c>
      <c r="C2911" s="32" t="s">
        <v>4363</v>
      </c>
      <c r="D2911" s="32" t="s">
        <v>2</v>
      </c>
      <c r="E2911" s="52">
        <v>42054</v>
      </c>
      <c r="F2911" s="55">
        <v>47275.200000000004</v>
      </c>
      <c r="G2911">
        <f t="shared" si="45"/>
        <v>25339.507200000004</v>
      </c>
    </row>
    <row r="2912" spans="1:7" x14ac:dyDescent="0.25">
      <c r="A2912" t="s">
        <v>3716</v>
      </c>
      <c r="B2912" t="s">
        <v>3717</v>
      </c>
      <c r="C2912" s="32" t="s">
        <v>4399</v>
      </c>
      <c r="D2912" s="32" t="s">
        <v>128</v>
      </c>
      <c r="E2912" s="52">
        <v>42055</v>
      </c>
      <c r="F2912" s="55">
        <v>32535.200000000001</v>
      </c>
      <c r="G2912">
        <f t="shared" si="45"/>
        <v>17438.867200000001</v>
      </c>
    </row>
    <row r="2913" spans="1:7" x14ac:dyDescent="0.25">
      <c r="A2913" t="s">
        <v>3720</v>
      </c>
      <c r="B2913" t="s">
        <v>3721</v>
      </c>
      <c r="C2913" s="32" t="s">
        <v>4399</v>
      </c>
      <c r="D2913" s="32" t="s">
        <v>128</v>
      </c>
      <c r="E2913" s="52">
        <v>42055</v>
      </c>
      <c r="F2913" s="55">
        <v>40243.952000000005</v>
      </c>
      <c r="G2913">
        <f t="shared" si="45"/>
        <v>21570.758272000003</v>
      </c>
    </row>
    <row r="2914" spans="1:7" x14ac:dyDescent="0.25">
      <c r="A2914" t="s">
        <v>3561</v>
      </c>
      <c r="B2914" t="s">
        <v>3562</v>
      </c>
      <c r="C2914" s="32" t="s">
        <v>4501</v>
      </c>
      <c r="D2914" s="32" t="s">
        <v>2</v>
      </c>
      <c r="E2914" s="52">
        <v>42055</v>
      </c>
      <c r="F2914" s="55">
        <v>49837.280000000006</v>
      </c>
      <c r="G2914">
        <f t="shared" si="45"/>
        <v>26712.782080000004</v>
      </c>
    </row>
    <row r="2915" spans="1:7" x14ac:dyDescent="0.25">
      <c r="A2915" t="s">
        <v>3773</v>
      </c>
      <c r="B2915" t="s">
        <v>3774</v>
      </c>
      <c r="C2915" s="32" t="s">
        <v>4157</v>
      </c>
      <c r="D2915" s="32" t="s">
        <v>2</v>
      </c>
      <c r="E2915" s="52">
        <v>42055</v>
      </c>
      <c r="F2915" s="55">
        <v>80400</v>
      </c>
      <c r="G2915">
        <f t="shared" si="45"/>
        <v>43094.400000000001</v>
      </c>
    </row>
    <row r="2916" spans="1:7" x14ac:dyDescent="0.25">
      <c r="A2916" t="s">
        <v>3714</v>
      </c>
      <c r="B2916" t="s">
        <v>3715</v>
      </c>
      <c r="C2916" s="32" t="s">
        <v>4050</v>
      </c>
      <c r="D2916" s="32" t="s">
        <v>2</v>
      </c>
      <c r="E2916" s="52">
        <v>42059</v>
      </c>
      <c r="F2916" s="55">
        <v>48079.200000000004</v>
      </c>
      <c r="G2916">
        <f t="shared" si="45"/>
        <v>25770.451200000003</v>
      </c>
    </row>
    <row r="2917" spans="1:7" x14ac:dyDescent="0.25">
      <c r="A2917" t="s">
        <v>3760</v>
      </c>
      <c r="B2917" t="s">
        <v>3761</v>
      </c>
      <c r="C2917" s="32" t="s">
        <v>4416</v>
      </c>
      <c r="D2917" s="32" t="s">
        <v>15</v>
      </c>
      <c r="E2917" s="52">
        <v>42059</v>
      </c>
      <c r="F2917" s="55">
        <v>24388</v>
      </c>
      <c r="G2917">
        <f t="shared" si="45"/>
        <v>13071.968000000001</v>
      </c>
    </row>
    <row r="2918" spans="1:7" x14ac:dyDescent="0.25">
      <c r="A2918" t="s">
        <v>3760</v>
      </c>
      <c r="B2918" t="s">
        <v>3761</v>
      </c>
      <c r="C2918" s="32" t="s">
        <v>3903</v>
      </c>
      <c r="D2918" s="32" t="s">
        <v>2</v>
      </c>
      <c r="E2918" s="52">
        <v>42061</v>
      </c>
      <c r="F2918" s="55">
        <v>21477.52</v>
      </c>
      <c r="G2918">
        <f t="shared" si="45"/>
        <v>11511.950720000001</v>
      </c>
    </row>
    <row r="2919" spans="1:7" x14ac:dyDescent="0.25">
      <c r="A2919" t="s">
        <v>3712</v>
      </c>
      <c r="B2919" t="s">
        <v>3775</v>
      </c>
      <c r="C2919" s="32" t="s">
        <v>3814</v>
      </c>
      <c r="D2919" s="32" t="s">
        <v>4</v>
      </c>
      <c r="E2919" s="52">
        <v>42066</v>
      </c>
      <c r="F2919" s="55">
        <v>60246.860960000005</v>
      </c>
      <c r="G2919">
        <f t="shared" si="45"/>
        <v>32292.317474560004</v>
      </c>
    </row>
    <row r="2920" spans="1:7" x14ac:dyDescent="0.25">
      <c r="A2920" t="s">
        <v>3714</v>
      </c>
      <c r="B2920" t="s">
        <v>3776</v>
      </c>
      <c r="C2920" s="32" t="s">
        <v>4376</v>
      </c>
      <c r="D2920" s="32" t="s">
        <v>4</v>
      </c>
      <c r="E2920" s="52">
        <v>42066</v>
      </c>
      <c r="F2920" s="55">
        <v>52099.200000000004</v>
      </c>
      <c r="G2920">
        <f t="shared" si="45"/>
        <v>27925.171200000004</v>
      </c>
    </row>
    <row r="2921" spans="1:7" x14ac:dyDescent="0.25">
      <c r="A2921" t="s">
        <v>3561</v>
      </c>
      <c r="B2921" t="s">
        <v>3562</v>
      </c>
      <c r="C2921" s="32" t="s">
        <v>4282</v>
      </c>
      <c r="D2921" s="32" t="s">
        <v>15</v>
      </c>
      <c r="E2921" s="52">
        <v>42066</v>
      </c>
      <c r="F2921" s="55">
        <v>55336.988400000002</v>
      </c>
      <c r="G2921">
        <f t="shared" si="45"/>
        <v>29660.625782400002</v>
      </c>
    </row>
    <row r="2922" spans="1:7" x14ac:dyDescent="0.25">
      <c r="A2922" t="s">
        <v>3459</v>
      </c>
      <c r="B2922" t="s">
        <v>3758</v>
      </c>
      <c r="C2922" s="32" t="s">
        <v>4282</v>
      </c>
      <c r="D2922" s="32" t="s">
        <v>15</v>
      </c>
      <c r="E2922" s="52">
        <v>42066</v>
      </c>
      <c r="F2922" s="55">
        <v>26120.469920000003</v>
      </c>
      <c r="G2922">
        <f t="shared" si="45"/>
        <v>14000.571877120003</v>
      </c>
    </row>
    <row r="2923" spans="1:7" x14ac:dyDescent="0.25">
      <c r="A2923" t="s">
        <v>3732</v>
      </c>
      <c r="B2923" t="s">
        <v>3777</v>
      </c>
      <c r="C2923" s="32" t="s">
        <v>4288</v>
      </c>
      <c r="D2923" s="32" t="s">
        <v>79</v>
      </c>
      <c r="E2923" s="52">
        <v>42066</v>
      </c>
      <c r="F2923" s="55">
        <v>33663.426400000004</v>
      </c>
      <c r="G2923">
        <f t="shared" si="45"/>
        <v>18043.596550400001</v>
      </c>
    </row>
    <row r="2924" spans="1:7" x14ac:dyDescent="0.25">
      <c r="A2924" t="s">
        <v>3726</v>
      </c>
      <c r="B2924" t="s">
        <v>3778</v>
      </c>
      <c r="C2924" s="32" t="s">
        <v>4288</v>
      </c>
      <c r="D2924" s="32" t="s">
        <v>79</v>
      </c>
      <c r="E2924" s="52">
        <v>42066</v>
      </c>
      <c r="F2924" s="55">
        <v>45098.80952000001</v>
      </c>
      <c r="G2924">
        <f t="shared" si="45"/>
        <v>24172.961902720006</v>
      </c>
    </row>
    <row r="2925" spans="1:7" x14ac:dyDescent="0.25">
      <c r="A2925" t="s">
        <v>3556</v>
      </c>
      <c r="B2925" t="s">
        <v>3503</v>
      </c>
      <c r="C2925" s="32" t="s">
        <v>4363</v>
      </c>
      <c r="D2925" s="32" t="s">
        <v>2</v>
      </c>
      <c r="E2925" s="52">
        <v>42067</v>
      </c>
      <c r="F2925" s="55">
        <v>62100.960000000006</v>
      </c>
      <c r="G2925">
        <f t="shared" si="45"/>
        <v>33286.114560000002</v>
      </c>
    </row>
    <row r="2926" spans="1:7" x14ac:dyDescent="0.25">
      <c r="A2926" t="s">
        <v>3760</v>
      </c>
      <c r="B2926" t="s">
        <v>3761</v>
      </c>
      <c r="C2926" s="32" t="s">
        <v>4513</v>
      </c>
      <c r="D2926" s="32" t="s">
        <v>67</v>
      </c>
      <c r="E2926" s="52">
        <v>42067</v>
      </c>
      <c r="F2926" s="55">
        <v>32186.800000000003</v>
      </c>
      <c r="G2926">
        <f t="shared" si="45"/>
        <v>17252.124800000001</v>
      </c>
    </row>
    <row r="2927" spans="1:7" x14ac:dyDescent="0.25">
      <c r="A2927" t="s">
        <v>3760</v>
      </c>
      <c r="B2927" t="s">
        <v>3761</v>
      </c>
      <c r="C2927" s="32" t="s">
        <v>4513</v>
      </c>
      <c r="D2927" s="32" t="s">
        <v>67</v>
      </c>
      <c r="E2927" s="52">
        <v>42067</v>
      </c>
      <c r="F2927" s="55">
        <v>32186.800000000003</v>
      </c>
      <c r="G2927">
        <f t="shared" si="45"/>
        <v>17252.124800000001</v>
      </c>
    </row>
    <row r="2928" spans="1:7" x14ac:dyDescent="0.25">
      <c r="A2928" t="s">
        <v>3760</v>
      </c>
      <c r="B2928" t="s">
        <v>3761</v>
      </c>
      <c r="C2928" s="32" t="s">
        <v>4513</v>
      </c>
      <c r="D2928" s="32" t="s">
        <v>67</v>
      </c>
      <c r="E2928" s="52">
        <v>42067</v>
      </c>
      <c r="F2928" s="55">
        <v>32186.800000000003</v>
      </c>
      <c r="G2928">
        <f t="shared" si="45"/>
        <v>17252.124800000001</v>
      </c>
    </row>
    <row r="2929" spans="1:7" x14ac:dyDescent="0.25">
      <c r="A2929" t="s">
        <v>3760</v>
      </c>
      <c r="B2929" t="s">
        <v>3761</v>
      </c>
      <c r="C2929" s="32" t="s">
        <v>4513</v>
      </c>
      <c r="D2929" s="32" t="s">
        <v>67</v>
      </c>
      <c r="E2929" s="52">
        <v>42067</v>
      </c>
      <c r="F2929" s="55">
        <v>32186.800000000003</v>
      </c>
      <c r="G2929">
        <f t="shared" si="45"/>
        <v>17252.124800000001</v>
      </c>
    </row>
    <row r="2930" spans="1:7" x14ac:dyDescent="0.25">
      <c r="A2930" t="s">
        <v>3712</v>
      </c>
      <c r="B2930" t="s">
        <v>3775</v>
      </c>
      <c r="C2930" s="32" t="s">
        <v>4112</v>
      </c>
      <c r="D2930" s="32" t="s">
        <v>55</v>
      </c>
      <c r="E2930" s="52">
        <v>42067</v>
      </c>
      <c r="F2930" s="55">
        <v>74504</v>
      </c>
      <c r="G2930">
        <f t="shared" si="45"/>
        <v>39934.144</v>
      </c>
    </row>
    <row r="2931" spans="1:7" x14ac:dyDescent="0.25">
      <c r="A2931" t="s">
        <v>3516</v>
      </c>
      <c r="B2931" t="s">
        <v>3517</v>
      </c>
      <c r="C2931" s="32" t="s">
        <v>3861</v>
      </c>
      <c r="D2931" s="32" t="s">
        <v>4</v>
      </c>
      <c r="E2931" s="52">
        <v>42068</v>
      </c>
      <c r="F2931" s="55">
        <v>49835.136000000006</v>
      </c>
      <c r="G2931">
        <f t="shared" si="45"/>
        <v>26711.632896000006</v>
      </c>
    </row>
    <row r="2932" spans="1:7" x14ac:dyDescent="0.25">
      <c r="A2932" t="s">
        <v>3760</v>
      </c>
      <c r="B2932" t="s">
        <v>3761</v>
      </c>
      <c r="C2932" s="32" t="s">
        <v>3880</v>
      </c>
      <c r="D2932" s="32" t="s">
        <v>1</v>
      </c>
      <c r="E2932" s="52">
        <v>42068</v>
      </c>
      <c r="F2932" s="55">
        <v>25656.176000000003</v>
      </c>
      <c r="G2932">
        <f t="shared" si="45"/>
        <v>13751.710336000002</v>
      </c>
    </row>
    <row r="2933" spans="1:7" x14ac:dyDescent="0.25">
      <c r="A2933" t="s">
        <v>3697</v>
      </c>
      <c r="B2933" t="s">
        <v>3767</v>
      </c>
      <c r="C2933" s="32" t="s">
        <v>4399</v>
      </c>
      <c r="D2933" s="32" t="s">
        <v>128</v>
      </c>
      <c r="E2933" s="52">
        <v>42069</v>
      </c>
      <c r="F2933" s="55">
        <v>14847.2</v>
      </c>
      <c r="G2933">
        <f t="shared" si="45"/>
        <v>7958.0992000000006</v>
      </c>
    </row>
    <row r="2934" spans="1:7" x14ac:dyDescent="0.25">
      <c r="A2934" t="s">
        <v>3730</v>
      </c>
      <c r="B2934" t="s">
        <v>3779</v>
      </c>
      <c r="C2934" s="32" t="s">
        <v>4416</v>
      </c>
      <c r="D2934" s="32" t="s">
        <v>15</v>
      </c>
      <c r="E2934" s="52">
        <v>42069</v>
      </c>
      <c r="F2934" s="55">
        <v>75863.296000000002</v>
      </c>
      <c r="G2934">
        <f t="shared" si="45"/>
        <v>40662.726656000006</v>
      </c>
    </row>
    <row r="2935" spans="1:7" x14ac:dyDescent="0.25">
      <c r="A2935" t="s">
        <v>3714</v>
      </c>
      <c r="B2935" t="s">
        <v>3776</v>
      </c>
      <c r="C2935" s="32" t="s">
        <v>3933</v>
      </c>
      <c r="D2935" s="32" t="s">
        <v>55</v>
      </c>
      <c r="E2935" s="52">
        <v>42069</v>
      </c>
      <c r="F2935" s="55">
        <v>55598.744000000006</v>
      </c>
      <c r="G2935">
        <f t="shared" si="45"/>
        <v>29800.926784000007</v>
      </c>
    </row>
    <row r="2936" spans="1:7" x14ac:dyDescent="0.25">
      <c r="A2936" t="s">
        <v>3699</v>
      </c>
      <c r="B2936" t="s">
        <v>3765</v>
      </c>
      <c r="C2936" s="32" t="s">
        <v>3933</v>
      </c>
      <c r="D2936" s="32" t="s">
        <v>55</v>
      </c>
      <c r="E2936" s="52">
        <v>42069</v>
      </c>
      <c r="F2936" s="55">
        <v>17161.112000000001</v>
      </c>
      <c r="G2936">
        <f t="shared" si="45"/>
        <v>9198.3560320000015</v>
      </c>
    </row>
    <row r="2937" spans="1:7" x14ac:dyDescent="0.25">
      <c r="A2937" t="s">
        <v>3760</v>
      </c>
      <c r="B2937" t="s">
        <v>3761</v>
      </c>
      <c r="C2937" s="32" t="s">
        <v>4514</v>
      </c>
      <c r="D2937" s="32" t="s">
        <v>67</v>
      </c>
      <c r="E2937" s="52">
        <v>42069</v>
      </c>
      <c r="F2937" s="55">
        <v>32186.800000000003</v>
      </c>
      <c r="G2937">
        <f t="shared" si="45"/>
        <v>17252.124800000001</v>
      </c>
    </row>
    <row r="2938" spans="1:7" x14ac:dyDescent="0.25">
      <c r="A2938" t="s">
        <v>3760</v>
      </c>
      <c r="B2938" t="s">
        <v>3761</v>
      </c>
      <c r="C2938" s="32" t="s">
        <v>4514</v>
      </c>
      <c r="D2938" s="32" t="s">
        <v>67</v>
      </c>
      <c r="E2938" s="52">
        <v>42069</v>
      </c>
      <c r="F2938" s="55">
        <v>32186.800000000003</v>
      </c>
      <c r="G2938">
        <f t="shared" si="45"/>
        <v>17252.124800000001</v>
      </c>
    </row>
    <row r="2939" spans="1:7" x14ac:dyDescent="0.25">
      <c r="A2939" t="s">
        <v>3760</v>
      </c>
      <c r="B2939" t="s">
        <v>3761</v>
      </c>
      <c r="C2939" s="32" t="s">
        <v>4514</v>
      </c>
      <c r="D2939" s="32" t="s">
        <v>67</v>
      </c>
      <c r="E2939" s="52">
        <v>42069</v>
      </c>
      <c r="F2939" s="55">
        <v>32186.800000000003</v>
      </c>
      <c r="G2939">
        <f t="shared" si="45"/>
        <v>17252.124800000001</v>
      </c>
    </row>
    <row r="2940" spans="1:7" x14ac:dyDescent="0.25">
      <c r="A2940" t="s">
        <v>3760</v>
      </c>
      <c r="B2940" t="s">
        <v>3761</v>
      </c>
      <c r="C2940" s="32" t="s">
        <v>4282</v>
      </c>
      <c r="D2940" s="32" t="s">
        <v>15</v>
      </c>
      <c r="E2940" s="52">
        <v>42072</v>
      </c>
      <c r="F2940" s="55">
        <v>24117.46472</v>
      </c>
      <c r="G2940">
        <f t="shared" si="45"/>
        <v>12926.961089920002</v>
      </c>
    </row>
    <row r="2941" spans="1:7" x14ac:dyDescent="0.25">
      <c r="A2941" t="s">
        <v>3561</v>
      </c>
      <c r="B2941" t="s">
        <v>3562</v>
      </c>
      <c r="C2941" s="32" t="s">
        <v>4416</v>
      </c>
      <c r="D2941" s="32" t="s">
        <v>15</v>
      </c>
      <c r="E2941" s="52">
        <v>42072</v>
      </c>
      <c r="F2941" s="55">
        <v>55336.640000000007</v>
      </c>
      <c r="G2941">
        <f t="shared" si="45"/>
        <v>29660.439040000005</v>
      </c>
    </row>
    <row r="2942" spans="1:7" x14ac:dyDescent="0.25">
      <c r="A2942" t="s">
        <v>3556</v>
      </c>
      <c r="B2942" t="s">
        <v>3503</v>
      </c>
      <c r="C2942" s="32" t="s">
        <v>4422</v>
      </c>
      <c r="D2942" s="32" t="s">
        <v>10</v>
      </c>
      <c r="E2942" s="52">
        <v>42073</v>
      </c>
      <c r="F2942" s="55">
        <v>71529.2</v>
      </c>
      <c r="G2942">
        <f t="shared" si="45"/>
        <v>38339.6512</v>
      </c>
    </row>
    <row r="2943" spans="1:7" x14ac:dyDescent="0.25">
      <c r="A2943" t="s">
        <v>3556</v>
      </c>
      <c r="B2943" t="s">
        <v>3503</v>
      </c>
      <c r="C2943" s="32" t="s">
        <v>4422</v>
      </c>
      <c r="D2943" s="32" t="s">
        <v>10</v>
      </c>
      <c r="E2943" s="52">
        <v>42073</v>
      </c>
      <c r="F2943" s="55">
        <v>71529.2</v>
      </c>
      <c r="G2943">
        <f t="shared" si="45"/>
        <v>38339.6512</v>
      </c>
    </row>
    <row r="2944" spans="1:7" x14ac:dyDescent="0.25">
      <c r="A2944" t="s">
        <v>3697</v>
      </c>
      <c r="B2944" t="s">
        <v>3767</v>
      </c>
      <c r="C2944" s="32" t="s">
        <v>4410</v>
      </c>
      <c r="D2944" s="32" t="s">
        <v>29</v>
      </c>
      <c r="E2944" s="52">
        <v>42073</v>
      </c>
      <c r="F2944" s="55">
        <v>14586.704000000002</v>
      </c>
      <c r="G2944">
        <f t="shared" si="45"/>
        <v>7818.4733440000009</v>
      </c>
    </row>
    <row r="2945" spans="1:7" x14ac:dyDescent="0.25">
      <c r="A2945" t="s">
        <v>3760</v>
      </c>
      <c r="B2945" t="s">
        <v>3761</v>
      </c>
      <c r="C2945" s="32" t="s">
        <v>4384</v>
      </c>
      <c r="D2945" s="32" t="s">
        <v>15</v>
      </c>
      <c r="E2945" s="52">
        <v>42073</v>
      </c>
      <c r="F2945" s="55">
        <v>21600.800000000003</v>
      </c>
      <c r="G2945">
        <f t="shared" si="45"/>
        <v>11578.028800000002</v>
      </c>
    </row>
    <row r="2946" spans="1:7" x14ac:dyDescent="0.25">
      <c r="A2946" t="s">
        <v>3760</v>
      </c>
      <c r="B2946" t="s">
        <v>3761</v>
      </c>
      <c r="C2946" s="32" t="s">
        <v>3903</v>
      </c>
      <c r="D2946" s="32" t="s">
        <v>2</v>
      </c>
      <c r="E2946" s="52">
        <v>42076</v>
      </c>
      <c r="F2946" s="55">
        <v>21477.52</v>
      </c>
      <c r="G2946">
        <f t="shared" si="45"/>
        <v>11511.950720000001</v>
      </c>
    </row>
    <row r="2947" spans="1:7" x14ac:dyDescent="0.25">
      <c r="A2947" t="s">
        <v>3530</v>
      </c>
      <c r="B2947" t="s">
        <v>3745</v>
      </c>
      <c r="C2947" s="32" t="s">
        <v>4297</v>
      </c>
      <c r="D2947" s="32" t="s">
        <v>4</v>
      </c>
      <c r="E2947" s="52">
        <v>42080</v>
      </c>
      <c r="F2947" s="55">
        <v>21764.816000000003</v>
      </c>
      <c r="G2947">
        <f t="shared" ref="G2947:G2970" si="46">F2947*0.536</f>
        <v>11665.941376000002</v>
      </c>
    </row>
    <row r="2948" spans="1:7" x14ac:dyDescent="0.25">
      <c r="A2948" t="s">
        <v>3716</v>
      </c>
      <c r="B2948" t="s">
        <v>3717</v>
      </c>
      <c r="C2948" s="32" t="s">
        <v>4288</v>
      </c>
      <c r="D2948" s="32" t="s">
        <v>79</v>
      </c>
      <c r="E2948" s="52">
        <v>42080</v>
      </c>
      <c r="F2948" s="55">
        <v>29744.446320000003</v>
      </c>
      <c r="G2948">
        <f t="shared" si="46"/>
        <v>15943.023227520003</v>
      </c>
    </row>
    <row r="2949" spans="1:7" x14ac:dyDescent="0.25">
      <c r="A2949" t="s">
        <v>3726</v>
      </c>
      <c r="B2949" t="s">
        <v>3780</v>
      </c>
      <c r="C2949" s="32" t="s">
        <v>4288</v>
      </c>
      <c r="D2949" s="32" t="s">
        <v>79</v>
      </c>
      <c r="E2949" s="52">
        <v>42080</v>
      </c>
      <c r="F2949" s="55">
        <v>45098.80952000001</v>
      </c>
      <c r="G2949">
        <f t="shared" si="46"/>
        <v>24172.961902720006</v>
      </c>
    </row>
    <row r="2950" spans="1:7" x14ac:dyDescent="0.25">
      <c r="A2950" t="s">
        <v>3726</v>
      </c>
      <c r="B2950" t="s">
        <v>3780</v>
      </c>
      <c r="C2950" s="32" t="s">
        <v>4288</v>
      </c>
      <c r="D2950" s="32" t="s">
        <v>79</v>
      </c>
      <c r="E2950" s="52">
        <v>42080</v>
      </c>
      <c r="F2950" s="55">
        <v>45098.80952000001</v>
      </c>
      <c r="G2950">
        <f t="shared" si="46"/>
        <v>24172.961902720006</v>
      </c>
    </row>
    <row r="2951" spans="1:7" x14ac:dyDescent="0.25">
      <c r="A2951" t="s">
        <v>3593</v>
      </c>
      <c r="B2951" t="s">
        <v>3781</v>
      </c>
      <c r="C2951" s="32" t="s">
        <v>4288</v>
      </c>
      <c r="D2951" s="32" t="s">
        <v>79</v>
      </c>
      <c r="E2951" s="52">
        <v>42080</v>
      </c>
      <c r="F2951" s="55">
        <v>20648.317280000003</v>
      </c>
      <c r="G2951">
        <f t="shared" si="46"/>
        <v>11067.498062080002</v>
      </c>
    </row>
    <row r="2952" spans="1:7" x14ac:dyDescent="0.25">
      <c r="A2952" t="s">
        <v>3718</v>
      </c>
      <c r="B2952" t="s">
        <v>3782</v>
      </c>
      <c r="C2952" s="32" t="s">
        <v>4326</v>
      </c>
      <c r="D2952" s="32" t="s">
        <v>2</v>
      </c>
      <c r="E2952" s="52">
        <v>42081</v>
      </c>
      <c r="F2952" s="55">
        <v>41217.328000000001</v>
      </c>
      <c r="G2952">
        <f t="shared" si="46"/>
        <v>22092.487808000002</v>
      </c>
    </row>
    <row r="2953" spans="1:7" x14ac:dyDescent="0.25">
      <c r="A2953" t="s">
        <v>3556</v>
      </c>
      <c r="B2953" t="s">
        <v>3503</v>
      </c>
      <c r="C2953" s="32" t="s">
        <v>4501</v>
      </c>
      <c r="D2953" s="32" t="s">
        <v>2</v>
      </c>
      <c r="E2953" s="52">
        <v>42081</v>
      </c>
      <c r="F2953" s="55">
        <v>61058.976000000002</v>
      </c>
      <c r="G2953">
        <f t="shared" si="46"/>
        <v>32727.611136000003</v>
      </c>
    </row>
    <row r="2954" spans="1:7" x14ac:dyDescent="0.25">
      <c r="A2954" t="s">
        <v>3760</v>
      </c>
      <c r="B2954" t="s">
        <v>3761</v>
      </c>
      <c r="C2954" s="32" t="s">
        <v>4282</v>
      </c>
      <c r="D2954" s="32" t="s">
        <v>15</v>
      </c>
      <c r="E2954" s="52">
        <v>42081</v>
      </c>
      <c r="F2954" s="55">
        <v>24117.46472</v>
      </c>
      <c r="G2954">
        <f t="shared" si="46"/>
        <v>12926.961089920002</v>
      </c>
    </row>
    <row r="2955" spans="1:7" x14ac:dyDescent="0.25">
      <c r="A2955" t="s">
        <v>3430</v>
      </c>
      <c r="B2955" t="s">
        <v>3431</v>
      </c>
      <c r="C2955" s="32" t="s">
        <v>4472</v>
      </c>
      <c r="D2955" s="32" t="s">
        <v>750</v>
      </c>
      <c r="E2955" s="52">
        <v>42081</v>
      </c>
      <c r="F2955" s="55">
        <v>43582.16</v>
      </c>
      <c r="G2955">
        <f t="shared" si="46"/>
        <v>23360.037760000003</v>
      </c>
    </row>
    <row r="2956" spans="1:7" x14ac:dyDescent="0.25">
      <c r="A2956" t="s">
        <v>3430</v>
      </c>
      <c r="B2956" t="s">
        <v>3431</v>
      </c>
      <c r="C2956" s="32" t="s">
        <v>4084</v>
      </c>
      <c r="D2956" s="32" t="s">
        <v>15</v>
      </c>
      <c r="E2956" s="52">
        <v>42081</v>
      </c>
      <c r="F2956" s="55">
        <v>41015.792000000001</v>
      </c>
      <c r="G2956">
        <f t="shared" si="46"/>
        <v>21984.464512000002</v>
      </c>
    </row>
    <row r="2957" spans="1:7" x14ac:dyDescent="0.25">
      <c r="A2957" t="s">
        <v>3556</v>
      </c>
      <c r="B2957" t="s">
        <v>3503</v>
      </c>
      <c r="C2957" s="32" t="s">
        <v>4084</v>
      </c>
      <c r="D2957" s="32" t="s">
        <v>15</v>
      </c>
      <c r="E2957" s="52">
        <v>42081</v>
      </c>
      <c r="F2957" s="55">
        <v>62878.16</v>
      </c>
      <c r="G2957">
        <f t="shared" si="46"/>
        <v>33702.693760000002</v>
      </c>
    </row>
    <row r="2958" spans="1:7" x14ac:dyDescent="0.25">
      <c r="A2958" t="s">
        <v>3760</v>
      </c>
      <c r="B2958" t="s">
        <v>3761</v>
      </c>
      <c r="C2958" s="32" t="s">
        <v>3790</v>
      </c>
      <c r="D2958" s="32" t="s">
        <v>2</v>
      </c>
      <c r="E2958" s="52">
        <v>42083</v>
      </c>
      <c r="F2958" s="55">
        <v>24728.896000000001</v>
      </c>
      <c r="G2958">
        <f t="shared" si="46"/>
        <v>13254.688256000001</v>
      </c>
    </row>
    <row r="2959" spans="1:7" x14ac:dyDescent="0.25">
      <c r="A2959" t="s">
        <v>3699</v>
      </c>
      <c r="B2959" t="s">
        <v>3765</v>
      </c>
      <c r="C2959" s="32" t="s">
        <v>3794</v>
      </c>
      <c r="D2959" s="32" t="s">
        <v>10</v>
      </c>
      <c r="E2959" s="52">
        <v>42086</v>
      </c>
      <c r="F2959" s="55">
        <v>14472</v>
      </c>
      <c r="G2959">
        <f t="shared" si="46"/>
        <v>7756.9920000000002</v>
      </c>
    </row>
    <row r="2960" spans="1:7" x14ac:dyDescent="0.25">
      <c r="A2960" t="s">
        <v>3699</v>
      </c>
      <c r="B2960" t="s">
        <v>3765</v>
      </c>
      <c r="C2960" s="32" t="s">
        <v>3999</v>
      </c>
      <c r="D2960" s="32" t="s">
        <v>79</v>
      </c>
      <c r="E2960" s="52">
        <v>42086</v>
      </c>
      <c r="F2960" s="55">
        <v>18224</v>
      </c>
      <c r="G2960">
        <f t="shared" si="46"/>
        <v>9768.0640000000003</v>
      </c>
    </row>
    <row r="2961" spans="1:7" x14ac:dyDescent="0.25">
      <c r="A2961" t="s">
        <v>3716</v>
      </c>
      <c r="B2961" t="s">
        <v>3717</v>
      </c>
      <c r="C2961" s="32" t="s">
        <v>3999</v>
      </c>
      <c r="D2961" s="32" t="s">
        <v>79</v>
      </c>
      <c r="E2961" s="52">
        <v>42086</v>
      </c>
      <c r="F2961" s="55">
        <v>30990.448</v>
      </c>
      <c r="G2961">
        <f t="shared" si="46"/>
        <v>16610.880128000001</v>
      </c>
    </row>
    <row r="2962" spans="1:7" x14ac:dyDescent="0.25">
      <c r="A2962" t="s">
        <v>3625</v>
      </c>
      <c r="B2962" t="s">
        <v>3766</v>
      </c>
      <c r="C2962" s="32" t="s">
        <v>4505</v>
      </c>
      <c r="D2962" s="32" t="s">
        <v>15</v>
      </c>
      <c r="E2962" s="52">
        <v>42086</v>
      </c>
      <c r="F2962" s="55">
        <v>17801.632000000001</v>
      </c>
      <c r="G2962">
        <f t="shared" si="46"/>
        <v>9541.6747520000008</v>
      </c>
    </row>
    <row r="2963" spans="1:7" x14ac:dyDescent="0.25">
      <c r="A2963" t="s">
        <v>3714</v>
      </c>
      <c r="B2963" t="s">
        <v>3776</v>
      </c>
      <c r="C2963" s="32" t="s">
        <v>4399</v>
      </c>
      <c r="D2963" s="32" t="s">
        <v>128</v>
      </c>
      <c r="E2963" s="52">
        <v>42087</v>
      </c>
      <c r="F2963" s="55">
        <v>53814.400000000001</v>
      </c>
      <c r="G2963">
        <f t="shared" si="46"/>
        <v>28844.518400000001</v>
      </c>
    </row>
    <row r="2964" spans="1:7" x14ac:dyDescent="0.25">
      <c r="A2964" t="s">
        <v>3720</v>
      </c>
      <c r="B2964" t="s">
        <v>3783</v>
      </c>
      <c r="C2964" s="32" t="s">
        <v>3819</v>
      </c>
      <c r="D2964" s="32" t="s">
        <v>2</v>
      </c>
      <c r="E2964" s="52">
        <v>42087</v>
      </c>
      <c r="F2964" s="55">
        <v>34840</v>
      </c>
      <c r="G2964">
        <f t="shared" si="46"/>
        <v>18674.240000000002</v>
      </c>
    </row>
    <row r="2965" spans="1:7" x14ac:dyDescent="0.25">
      <c r="A2965" t="s">
        <v>3699</v>
      </c>
      <c r="B2965" t="s">
        <v>3765</v>
      </c>
      <c r="C2965" s="32" t="s">
        <v>4288</v>
      </c>
      <c r="D2965" s="32" t="s">
        <v>79</v>
      </c>
      <c r="E2965" s="52">
        <v>42087</v>
      </c>
      <c r="F2965" s="55">
        <v>16456.22912</v>
      </c>
      <c r="G2965">
        <f t="shared" si="46"/>
        <v>8820.5388083200014</v>
      </c>
    </row>
    <row r="2966" spans="1:7" x14ac:dyDescent="0.25">
      <c r="A2966" t="s">
        <v>3716</v>
      </c>
      <c r="B2966" t="s">
        <v>3717</v>
      </c>
      <c r="C2966" s="32" t="s">
        <v>4279</v>
      </c>
      <c r="D2966" s="32" t="s">
        <v>55</v>
      </c>
      <c r="E2966" s="52">
        <v>42087</v>
      </c>
      <c r="F2966" s="55">
        <v>33266.840000000004</v>
      </c>
      <c r="G2966">
        <f t="shared" si="46"/>
        <v>17831.026240000003</v>
      </c>
    </row>
    <row r="2967" spans="1:7" x14ac:dyDescent="0.25">
      <c r="A2967" t="s">
        <v>3530</v>
      </c>
      <c r="B2967" t="s">
        <v>3745</v>
      </c>
      <c r="C2967" s="32" t="s">
        <v>4279</v>
      </c>
      <c r="D2967" s="32" t="s">
        <v>55</v>
      </c>
      <c r="E2967" s="52">
        <v>42087</v>
      </c>
      <c r="F2967" s="55">
        <v>21332.800000000003</v>
      </c>
      <c r="G2967">
        <f t="shared" si="46"/>
        <v>11434.380800000003</v>
      </c>
    </row>
    <row r="2968" spans="1:7" x14ac:dyDescent="0.25">
      <c r="A2968" t="s">
        <v>3760</v>
      </c>
      <c r="B2968" t="s">
        <v>3761</v>
      </c>
      <c r="C2968" s="32" t="s">
        <v>3938</v>
      </c>
      <c r="D2968" s="32" t="s">
        <v>29</v>
      </c>
      <c r="E2968" s="52">
        <v>42087</v>
      </c>
      <c r="F2968" s="55">
        <v>28463.497440000003</v>
      </c>
      <c r="G2968">
        <f t="shared" si="46"/>
        <v>15256.434627840003</v>
      </c>
    </row>
    <row r="2969" spans="1:7" x14ac:dyDescent="0.25">
      <c r="A2969" t="s">
        <v>3561</v>
      </c>
      <c r="B2969" t="s">
        <v>3562</v>
      </c>
      <c r="C2969" s="32" t="s">
        <v>3921</v>
      </c>
      <c r="D2969" s="32" t="s">
        <v>2</v>
      </c>
      <c r="E2969" s="52">
        <v>42088</v>
      </c>
      <c r="F2969" s="55">
        <v>49842.64</v>
      </c>
      <c r="G2969">
        <f t="shared" si="46"/>
        <v>26715.655040000001</v>
      </c>
    </row>
    <row r="2970" spans="1:7" x14ac:dyDescent="0.25">
      <c r="A2970" t="s">
        <v>3442</v>
      </c>
      <c r="B2970" t="s">
        <v>3443</v>
      </c>
      <c r="C2970" s="32" t="s">
        <v>4460</v>
      </c>
      <c r="D2970" s="32" t="s">
        <v>4</v>
      </c>
      <c r="E2970" s="52">
        <v>42088</v>
      </c>
      <c r="F2970" s="55">
        <v>41651.488000000005</v>
      </c>
      <c r="G2970">
        <f t="shared" si="46"/>
        <v>22325.197568000003</v>
      </c>
    </row>
  </sheetData>
  <autoFilter ref="A1:F2970" xr:uid="{33CCBFF3-51A0-402D-8140-EBBE4E8B8D2B}"/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B92E9-6263-4DAD-9ED2-14C157C2207E}">
  <dimension ref="A1"/>
  <sheetViews>
    <sheetView workbookViewId="0">
      <selection activeCell="G18" sqref="G18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2343"/>
  <sheetViews>
    <sheetView showGridLines="0" workbookViewId="0">
      <pane ySplit="1" topLeftCell="A2308" activePane="bottomLeft" state="frozen"/>
      <selection pane="bottomLeft" activeCell="M2316" sqref="M2316"/>
    </sheetView>
  </sheetViews>
  <sheetFormatPr defaultRowHeight="15" x14ac:dyDescent="0.25"/>
  <cols>
    <col min="1" max="1" width="10.140625" bestFit="1" customWidth="1"/>
    <col min="2" max="2" width="8.7109375" style="20" bestFit="1" customWidth="1"/>
    <col min="3" max="3" width="8.7109375" style="17" customWidth="1"/>
    <col min="4" max="4" width="11.85546875" bestFit="1" customWidth="1"/>
    <col min="5" max="5" width="17.85546875" bestFit="1" customWidth="1"/>
    <col min="6" max="6" width="4" bestFit="1" customWidth="1"/>
    <col min="7" max="7" width="11.28515625" bestFit="1" customWidth="1"/>
    <col min="8" max="8" width="11" bestFit="1" customWidth="1"/>
    <col min="9" max="9" width="60.28515625" bestFit="1" customWidth="1"/>
    <col min="10" max="10" width="10" bestFit="1" customWidth="1"/>
    <col min="11" max="11" width="20.28515625" bestFit="1" customWidth="1"/>
    <col min="12" max="12" width="10.28515625" bestFit="1" customWidth="1"/>
    <col min="13" max="13" width="40.5703125" customWidth="1"/>
    <col min="14" max="14" width="11.42578125" bestFit="1" customWidth="1"/>
    <col min="15" max="15" width="9" customWidth="1"/>
  </cols>
  <sheetData>
    <row r="1" spans="1:15" x14ac:dyDescent="0.25">
      <c r="A1" s="7" t="s">
        <v>2907</v>
      </c>
      <c r="B1" s="18" t="s">
        <v>2908</v>
      </c>
      <c r="C1" s="16" t="s">
        <v>3028</v>
      </c>
      <c r="D1" s="7" t="s">
        <v>2266</v>
      </c>
      <c r="E1" s="7" t="s">
        <v>1184</v>
      </c>
      <c r="F1" s="7" t="s">
        <v>1181</v>
      </c>
      <c r="G1" s="7" t="s">
        <v>2267</v>
      </c>
      <c r="H1" s="7" t="s">
        <v>2909</v>
      </c>
      <c r="I1" s="7" t="s">
        <v>1182</v>
      </c>
      <c r="J1" s="7" t="s">
        <v>1183</v>
      </c>
      <c r="K1" s="7" t="s">
        <v>2263</v>
      </c>
      <c r="L1" s="7" t="s">
        <v>2917</v>
      </c>
      <c r="M1" s="7" t="s">
        <v>2918</v>
      </c>
      <c r="N1" s="7" t="s">
        <v>2919</v>
      </c>
      <c r="O1" s="7" t="s">
        <v>2906</v>
      </c>
    </row>
    <row r="2" spans="1:15" x14ac:dyDescent="0.25">
      <c r="A2" s="1">
        <v>16341</v>
      </c>
      <c r="B2" s="19">
        <v>39147</v>
      </c>
      <c r="C2" s="15">
        <v>2007</v>
      </c>
      <c r="D2" s="1">
        <v>3545</v>
      </c>
      <c r="E2" s="1" t="s">
        <v>2288</v>
      </c>
      <c r="F2" s="1" t="s">
        <v>10</v>
      </c>
      <c r="G2" s="1">
        <v>33119</v>
      </c>
      <c r="H2" s="1">
        <v>31744</v>
      </c>
      <c r="I2" s="1" t="s">
        <v>1153</v>
      </c>
      <c r="J2" s="1">
        <v>1</v>
      </c>
      <c r="K2" s="3">
        <v>68100</v>
      </c>
      <c r="L2" s="1">
        <v>4</v>
      </c>
      <c r="M2" s="1" t="str">
        <f t="shared" ref="M2:M65" si="0">IFERROR(VLOOKUP(L2,VENDEDOR,2,0),"")</f>
        <v/>
      </c>
      <c r="N2" s="1"/>
      <c r="O2" s="6" t="str">
        <f>IFERROR(VLOOKUP(N2,REGIAO!A:B,2,0),"")</f>
        <v/>
      </c>
    </row>
    <row r="3" spans="1:15" x14ac:dyDescent="0.25">
      <c r="A3" s="1">
        <v>16412</v>
      </c>
      <c r="B3" s="19">
        <v>39156</v>
      </c>
      <c r="C3" s="15">
        <v>2007</v>
      </c>
      <c r="D3" s="1">
        <v>2303</v>
      </c>
      <c r="E3" s="1" t="s">
        <v>2289</v>
      </c>
      <c r="F3" s="1" t="s">
        <v>2</v>
      </c>
      <c r="G3" s="1">
        <v>33205</v>
      </c>
      <c r="H3" s="1">
        <v>31990</v>
      </c>
      <c r="I3" s="1" t="s">
        <v>1157</v>
      </c>
      <c r="J3" s="1">
        <v>1</v>
      </c>
      <c r="K3" s="3">
        <v>53700</v>
      </c>
      <c r="L3" s="1">
        <v>34</v>
      </c>
      <c r="M3" s="1" t="str">
        <f t="shared" si="0"/>
        <v/>
      </c>
      <c r="N3" s="1"/>
      <c r="O3" s="6" t="str">
        <f>IFERROR(VLOOKUP(N3,REGIAO!A:B,2,0),"")</f>
        <v/>
      </c>
    </row>
    <row r="4" spans="1:15" x14ac:dyDescent="0.25">
      <c r="A4" s="1">
        <v>16530</v>
      </c>
      <c r="B4" s="19">
        <v>39168</v>
      </c>
      <c r="C4" s="15">
        <v>2007</v>
      </c>
      <c r="D4" s="1">
        <v>3288</v>
      </c>
      <c r="E4" s="1" t="s">
        <v>2290</v>
      </c>
      <c r="F4" s="1" t="s">
        <v>10</v>
      </c>
      <c r="G4" s="1">
        <v>32905</v>
      </c>
      <c r="H4" s="1">
        <v>31744</v>
      </c>
      <c r="I4" s="1" t="s">
        <v>1153</v>
      </c>
      <c r="J4" s="1">
        <v>1</v>
      </c>
      <c r="K4" s="3">
        <v>67000</v>
      </c>
      <c r="L4" s="1">
        <v>4</v>
      </c>
      <c r="M4" s="1" t="str">
        <f t="shared" si="0"/>
        <v/>
      </c>
      <c r="N4" s="1"/>
      <c r="O4" s="6" t="str">
        <f>IFERROR(VLOOKUP(N4,REGIAO!A:B,2,0),"")</f>
        <v/>
      </c>
    </row>
    <row r="5" spans="1:15" x14ac:dyDescent="0.25">
      <c r="A5" s="1">
        <v>16546</v>
      </c>
      <c r="B5" s="19">
        <v>39170</v>
      </c>
      <c r="C5" s="15">
        <v>2007</v>
      </c>
      <c r="D5" s="1">
        <v>3565</v>
      </c>
      <c r="E5" s="1" t="s">
        <v>2291</v>
      </c>
      <c r="F5" s="1" t="s">
        <v>2</v>
      </c>
      <c r="G5" s="1" t="s">
        <v>2287</v>
      </c>
      <c r="H5" s="1">
        <v>31744</v>
      </c>
      <c r="I5" s="1" t="s">
        <v>1153</v>
      </c>
      <c r="J5" s="1">
        <v>1</v>
      </c>
      <c r="K5" s="3">
        <v>65240.639999999999</v>
      </c>
      <c r="L5" s="1"/>
      <c r="M5" s="1" t="str">
        <f t="shared" si="0"/>
        <v/>
      </c>
      <c r="N5" s="1"/>
      <c r="O5" s="6" t="str">
        <f>IFERROR(VLOOKUP(N5,REGIAO!A:B,2,0),"")</f>
        <v/>
      </c>
    </row>
    <row r="6" spans="1:15" x14ac:dyDescent="0.25">
      <c r="A6" s="1">
        <v>16794</v>
      </c>
      <c r="B6" s="19">
        <v>39204</v>
      </c>
      <c r="C6" s="15">
        <v>2007</v>
      </c>
      <c r="D6" s="1">
        <v>3581</v>
      </c>
      <c r="E6" s="1" t="s">
        <v>2292</v>
      </c>
      <c r="F6" s="1" t="s">
        <v>10</v>
      </c>
      <c r="G6" s="1" t="s">
        <v>2287</v>
      </c>
      <c r="H6" s="1">
        <v>31990</v>
      </c>
      <c r="I6" s="1" t="s">
        <v>1157</v>
      </c>
      <c r="J6" s="1">
        <v>1</v>
      </c>
      <c r="K6" s="3">
        <v>61000</v>
      </c>
      <c r="L6" s="1"/>
      <c r="M6" s="1" t="str">
        <f t="shared" si="0"/>
        <v/>
      </c>
      <c r="N6" s="1"/>
      <c r="O6" s="6" t="str">
        <f>IFERROR(VLOOKUP(N6,REGIAO!A:B,2,0),"")</f>
        <v/>
      </c>
    </row>
    <row r="7" spans="1:15" x14ac:dyDescent="0.25">
      <c r="A7" s="1">
        <v>16797</v>
      </c>
      <c r="B7" s="19">
        <v>39204</v>
      </c>
      <c r="C7" s="15">
        <v>2007</v>
      </c>
      <c r="D7" s="1">
        <v>3683</v>
      </c>
      <c r="E7" s="1" t="s">
        <v>2293</v>
      </c>
      <c r="F7" s="1" t="s">
        <v>29</v>
      </c>
      <c r="G7" s="1">
        <v>33577</v>
      </c>
      <c r="H7" s="1">
        <v>32732</v>
      </c>
      <c r="I7" s="1" t="s">
        <v>2256</v>
      </c>
      <c r="J7" s="1">
        <v>1</v>
      </c>
      <c r="K7" s="3">
        <v>63200</v>
      </c>
      <c r="L7" s="1">
        <v>34</v>
      </c>
      <c r="M7" s="1" t="str">
        <f t="shared" si="0"/>
        <v/>
      </c>
      <c r="N7" s="1"/>
      <c r="O7" s="6" t="str">
        <f>IFERROR(VLOOKUP(N7,REGIAO!A:B,2,0),"")</f>
        <v/>
      </c>
    </row>
    <row r="8" spans="1:15" x14ac:dyDescent="0.25">
      <c r="A8" s="1">
        <v>16858</v>
      </c>
      <c r="B8" s="19">
        <v>39210</v>
      </c>
      <c r="C8" s="15">
        <v>2007</v>
      </c>
      <c r="D8" s="1">
        <v>3591</v>
      </c>
      <c r="E8" s="1" t="s">
        <v>2294</v>
      </c>
      <c r="F8" s="1" t="s">
        <v>15</v>
      </c>
      <c r="G8" s="1">
        <v>33363</v>
      </c>
      <c r="H8" s="1">
        <v>31744</v>
      </c>
      <c r="I8" s="1" t="s">
        <v>1153</v>
      </c>
      <c r="J8" s="1">
        <v>1</v>
      </c>
      <c r="K8" s="3">
        <v>65000</v>
      </c>
      <c r="L8" s="1">
        <v>39</v>
      </c>
      <c r="M8" s="1" t="str">
        <f t="shared" si="0"/>
        <v/>
      </c>
      <c r="N8" s="1"/>
      <c r="O8" s="6" t="str">
        <f>IFERROR(VLOOKUP(N8,REGIAO!A:B,2,0),"")</f>
        <v/>
      </c>
    </row>
    <row r="9" spans="1:15" x14ac:dyDescent="0.25">
      <c r="A9" s="1">
        <v>17099</v>
      </c>
      <c r="B9" s="19">
        <v>39233</v>
      </c>
      <c r="C9" s="15">
        <v>2007</v>
      </c>
      <c r="D9" s="1">
        <v>1046</v>
      </c>
      <c r="E9" s="1" t="s">
        <v>2296</v>
      </c>
      <c r="F9" s="1" t="s">
        <v>29</v>
      </c>
      <c r="G9" s="1">
        <v>32836</v>
      </c>
      <c r="H9" s="1">
        <v>29315</v>
      </c>
      <c r="I9" s="1" t="s">
        <v>2235</v>
      </c>
      <c r="J9" s="1">
        <v>1</v>
      </c>
      <c r="K9" s="3">
        <v>36344</v>
      </c>
      <c r="L9" s="1">
        <v>37</v>
      </c>
      <c r="M9" s="1" t="str">
        <f t="shared" si="0"/>
        <v/>
      </c>
      <c r="N9" s="1"/>
      <c r="O9" s="6" t="str">
        <f>IFERROR(VLOOKUP(N9,REGIAO!A:B,2,0),"")</f>
        <v/>
      </c>
    </row>
    <row r="10" spans="1:15" x14ac:dyDescent="0.25">
      <c r="A10" s="1">
        <v>17101</v>
      </c>
      <c r="B10" s="19">
        <v>39233</v>
      </c>
      <c r="C10" s="15">
        <v>2007</v>
      </c>
      <c r="D10" s="1">
        <v>3569</v>
      </c>
      <c r="E10" s="1" t="s">
        <v>2295</v>
      </c>
      <c r="F10" s="1" t="s">
        <v>29</v>
      </c>
      <c r="G10" s="1">
        <v>32890</v>
      </c>
      <c r="H10" s="1">
        <v>31744</v>
      </c>
      <c r="I10" s="1" t="s">
        <v>1153</v>
      </c>
      <c r="J10" s="1">
        <v>1</v>
      </c>
      <c r="K10" s="3">
        <v>62000</v>
      </c>
      <c r="L10" s="1">
        <v>37</v>
      </c>
      <c r="M10" s="1" t="str">
        <f t="shared" si="0"/>
        <v/>
      </c>
      <c r="N10" s="1"/>
      <c r="O10" s="6" t="str">
        <f>IFERROR(VLOOKUP(N10,REGIAO!A:B,2,0),"")</f>
        <v/>
      </c>
    </row>
    <row r="11" spans="1:15" x14ac:dyDescent="0.25">
      <c r="A11" s="1">
        <v>17155</v>
      </c>
      <c r="B11" s="19">
        <v>39239</v>
      </c>
      <c r="C11" s="15">
        <v>2007</v>
      </c>
      <c r="D11" s="1">
        <v>3569</v>
      </c>
      <c r="E11" s="1" t="s">
        <v>2295</v>
      </c>
      <c r="F11" s="1" t="s">
        <v>29</v>
      </c>
      <c r="G11" s="1" t="s">
        <v>2287</v>
      </c>
      <c r="H11" s="1">
        <v>31744</v>
      </c>
      <c r="I11" s="1" t="s">
        <v>1153</v>
      </c>
      <c r="J11" s="1">
        <v>1</v>
      </c>
      <c r="K11" s="3">
        <v>62000</v>
      </c>
      <c r="L11" s="1">
        <v>37</v>
      </c>
      <c r="M11" s="1" t="str">
        <f t="shared" si="0"/>
        <v/>
      </c>
      <c r="N11" s="1"/>
      <c r="O11" s="6" t="str">
        <f>IFERROR(VLOOKUP(N11,REGIAO!A:B,2,0),"")</f>
        <v/>
      </c>
    </row>
    <row r="12" spans="1:15" x14ac:dyDescent="0.25">
      <c r="A12" s="1">
        <v>17434</v>
      </c>
      <c r="B12" s="19">
        <v>39262</v>
      </c>
      <c r="C12" s="15">
        <v>2007</v>
      </c>
      <c r="D12" s="1">
        <v>2326</v>
      </c>
      <c r="E12" s="1" t="s">
        <v>2297</v>
      </c>
      <c r="F12" s="1" t="s">
        <v>2</v>
      </c>
      <c r="G12" s="1">
        <v>33247</v>
      </c>
      <c r="H12" s="1">
        <v>31990</v>
      </c>
      <c r="I12" s="1" t="s">
        <v>1157</v>
      </c>
      <c r="J12" s="1">
        <v>1</v>
      </c>
      <c r="K12" s="3">
        <v>53700</v>
      </c>
      <c r="L12" s="1"/>
      <c r="M12" s="1" t="str">
        <f t="shared" si="0"/>
        <v/>
      </c>
      <c r="N12" s="1"/>
      <c r="O12" s="6" t="str">
        <f>IFERROR(VLOOKUP(N12,REGIAO!A:B,2,0),"")</f>
        <v/>
      </c>
    </row>
    <row r="13" spans="1:15" x14ac:dyDescent="0.25">
      <c r="A13" s="1">
        <v>17631</v>
      </c>
      <c r="B13" s="19">
        <v>39281</v>
      </c>
      <c r="C13" s="15">
        <v>2007</v>
      </c>
      <c r="D13" s="1">
        <v>3675</v>
      </c>
      <c r="E13" s="1" t="s">
        <v>2299</v>
      </c>
      <c r="F13" s="1" t="s">
        <v>15</v>
      </c>
      <c r="G13" s="1">
        <v>35197</v>
      </c>
      <c r="H13" s="1">
        <v>31744</v>
      </c>
      <c r="I13" s="1" t="s">
        <v>1153</v>
      </c>
      <c r="J13" s="1">
        <v>1</v>
      </c>
      <c r="K13" s="3">
        <v>65000</v>
      </c>
      <c r="L13" s="1">
        <v>34</v>
      </c>
      <c r="M13" s="1" t="str">
        <f t="shared" si="0"/>
        <v/>
      </c>
      <c r="N13" s="1"/>
      <c r="O13" s="6" t="str">
        <f>IFERROR(VLOOKUP(N13,REGIAO!A:B,2,0),"")</f>
        <v/>
      </c>
    </row>
    <row r="14" spans="1:15" x14ac:dyDescent="0.25">
      <c r="A14" s="1">
        <v>17644</v>
      </c>
      <c r="B14" s="19">
        <v>39282</v>
      </c>
      <c r="C14" s="15">
        <v>2007</v>
      </c>
      <c r="D14" s="1">
        <v>3647</v>
      </c>
      <c r="E14" s="1" t="s">
        <v>2300</v>
      </c>
      <c r="F14" s="1" t="s">
        <v>2</v>
      </c>
      <c r="G14" s="1">
        <v>33511</v>
      </c>
      <c r="H14" s="1">
        <v>33762</v>
      </c>
      <c r="I14" s="1" t="s">
        <v>2178</v>
      </c>
      <c r="J14" s="1">
        <v>1</v>
      </c>
      <c r="K14" s="3">
        <v>315000</v>
      </c>
      <c r="L14" s="1"/>
      <c r="M14" s="1" t="str">
        <f t="shared" si="0"/>
        <v/>
      </c>
      <c r="N14" s="1"/>
      <c r="O14" s="6" t="str">
        <f>IFERROR(VLOOKUP(N14,REGIAO!A:B,2,0),"")</f>
        <v/>
      </c>
    </row>
    <row r="15" spans="1:15" x14ac:dyDescent="0.25">
      <c r="A15" s="1">
        <v>17654</v>
      </c>
      <c r="B15" s="19">
        <v>39283</v>
      </c>
      <c r="C15" s="15">
        <v>2007</v>
      </c>
      <c r="D15" s="1">
        <v>3681</v>
      </c>
      <c r="E15" s="1" t="s">
        <v>2301</v>
      </c>
      <c r="F15" s="1" t="s">
        <v>10</v>
      </c>
      <c r="G15" s="1">
        <v>34708</v>
      </c>
      <c r="H15" s="1">
        <v>31990</v>
      </c>
      <c r="I15" s="1" t="s">
        <v>1157</v>
      </c>
      <c r="J15" s="1">
        <v>1</v>
      </c>
      <c r="K15" s="3">
        <v>50000</v>
      </c>
      <c r="L15" s="1">
        <v>4</v>
      </c>
      <c r="M15" s="1" t="str">
        <f t="shared" si="0"/>
        <v/>
      </c>
      <c r="N15" s="1"/>
      <c r="O15" s="6" t="str">
        <f>IFERROR(VLOOKUP(N15,REGIAO!A:B,2,0),"")</f>
        <v/>
      </c>
    </row>
    <row r="16" spans="1:15" x14ac:dyDescent="0.25">
      <c r="A16" s="1">
        <v>17733</v>
      </c>
      <c r="B16" s="19">
        <v>39293</v>
      </c>
      <c r="C16" s="15">
        <v>2007</v>
      </c>
      <c r="D16" s="1">
        <v>1046</v>
      </c>
      <c r="E16" s="1" t="s">
        <v>2296</v>
      </c>
      <c r="F16" s="1" t="s">
        <v>29</v>
      </c>
      <c r="G16" s="1">
        <v>33636</v>
      </c>
      <c r="H16" s="1">
        <v>33790</v>
      </c>
      <c r="I16" s="32" t="s">
        <v>1176</v>
      </c>
      <c r="J16" s="1">
        <v>1</v>
      </c>
      <c r="K16" s="3">
        <v>30176</v>
      </c>
      <c r="L16" s="1"/>
      <c r="M16" s="1" t="str">
        <f t="shared" si="0"/>
        <v/>
      </c>
      <c r="N16" s="1"/>
      <c r="O16" s="6" t="str">
        <f>IFERROR(VLOOKUP(N16,REGIAO!A:B,2,0),"")</f>
        <v/>
      </c>
    </row>
    <row r="17" spans="1:15" x14ac:dyDescent="0.25">
      <c r="A17" s="1">
        <v>18105</v>
      </c>
      <c r="B17" s="19">
        <v>39328</v>
      </c>
      <c r="C17" s="15">
        <v>2007</v>
      </c>
      <c r="D17" s="1">
        <v>1046</v>
      </c>
      <c r="E17" s="1" t="s">
        <v>2296</v>
      </c>
      <c r="F17" s="1" t="s">
        <v>29</v>
      </c>
      <c r="G17" s="1">
        <v>35393</v>
      </c>
      <c r="H17" s="1">
        <v>31990</v>
      </c>
      <c r="I17" s="1" t="s">
        <v>1157</v>
      </c>
      <c r="J17" s="1">
        <v>1</v>
      </c>
      <c r="K17" s="3">
        <v>49800</v>
      </c>
      <c r="L17" s="1">
        <v>34</v>
      </c>
      <c r="M17" s="1" t="str">
        <f t="shared" si="0"/>
        <v/>
      </c>
      <c r="N17" s="1"/>
      <c r="O17" s="6" t="str">
        <f>IFERROR(VLOOKUP(N17,REGIAO!A:B,2,0),"")</f>
        <v/>
      </c>
    </row>
    <row r="18" spans="1:15" x14ac:dyDescent="0.25">
      <c r="A18" s="1">
        <v>18196</v>
      </c>
      <c r="B18" s="19">
        <v>39337</v>
      </c>
      <c r="C18" s="15">
        <v>2007</v>
      </c>
      <c r="D18" s="1">
        <v>3723</v>
      </c>
      <c r="E18" s="1" t="s">
        <v>2302</v>
      </c>
      <c r="F18" s="1" t="s">
        <v>79</v>
      </c>
      <c r="G18" s="1">
        <v>34332</v>
      </c>
      <c r="H18" s="1">
        <v>33790</v>
      </c>
      <c r="I18" s="32" t="s">
        <v>1176</v>
      </c>
      <c r="J18" s="1">
        <v>1</v>
      </c>
      <c r="K18" s="3">
        <v>30200</v>
      </c>
      <c r="L18" s="1">
        <v>34</v>
      </c>
      <c r="M18" s="1" t="str">
        <f t="shared" si="0"/>
        <v/>
      </c>
      <c r="N18" s="1"/>
      <c r="O18" s="6" t="str">
        <f>IFERROR(VLOOKUP(N18,REGIAO!A:B,2,0),"")</f>
        <v/>
      </c>
    </row>
    <row r="19" spans="1:15" x14ac:dyDescent="0.25">
      <c r="A19" s="1">
        <v>18464</v>
      </c>
      <c r="B19" s="19">
        <v>39360</v>
      </c>
      <c r="C19" s="15">
        <v>2007</v>
      </c>
      <c r="D19" s="1">
        <v>880</v>
      </c>
      <c r="E19" s="1" t="s">
        <v>215</v>
      </c>
      <c r="F19" s="1" t="s">
        <v>4</v>
      </c>
      <c r="G19" s="1">
        <v>35724</v>
      </c>
      <c r="H19" s="1">
        <v>31990</v>
      </c>
      <c r="I19" s="1" t="s">
        <v>1157</v>
      </c>
      <c r="J19" s="1">
        <v>1</v>
      </c>
      <c r="K19" s="3">
        <v>52798</v>
      </c>
      <c r="L19" s="1"/>
      <c r="M19" s="1" t="str">
        <f t="shared" si="0"/>
        <v/>
      </c>
      <c r="N19" s="1"/>
      <c r="O19" s="6" t="str">
        <f>IFERROR(VLOOKUP(N19,REGIAO!A:B,2,0),"")</f>
        <v/>
      </c>
    </row>
    <row r="20" spans="1:15" x14ac:dyDescent="0.25">
      <c r="A20" s="1">
        <v>18713</v>
      </c>
      <c r="B20" s="19">
        <v>39391</v>
      </c>
      <c r="C20" s="15">
        <v>2007</v>
      </c>
      <c r="D20" s="1">
        <v>3758</v>
      </c>
      <c r="E20" s="1" t="s">
        <v>2303</v>
      </c>
      <c r="F20" s="1" t="s">
        <v>131</v>
      </c>
      <c r="G20" s="1">
        <v>34926</v>
      </c>
      <c r="H20" s="1">
        <v>33790</v>
      </c>
      <c r="I20" s="32" t="s">
        <v>1176</v>
      </c>
      <c r="J20" s="1">
        <v>1</v>
      </c>
      <c r="K20" s="3">
        <v>35000</v>
      </c>
      <c r="L20" s="1"/>
      <c r="M20" s="1" t="str">
        <f t="shared" si="0"/>
        <v/>
      </c>
      <c r="N20" s="1"/>
      <c r="O20" s="6" t="str">
        <f>IFERROR(VLOOKUP(N20,REGIAO!A:B,2,0),"")</f>
        <v/>
      </c>
    </row>
    <row r="21" spans="1:15" x14ac:dyDescent="0.25">
      <c r="A21" s="1">
        <v>18823</v>
      </c>
      <c r="B21" s="19">
        <v>39400</v>
      </c>
      <c r="C21" s="15">
        <v>2007</v>
      </c>
      <c r="D21" s="1">
        <v>7306</v>
      </c>
      <c r="E21" s="1" t="s">
        <v>2304</v>
      </c>
      <c r="F21" s="1" t="s">
        <v>4</v>
      </c>
      <c r="G21" s="1">
        <v>35377</v>
      </c>
      <c r="H21" s="1">
        <v>33790</v>
      </c>
      <c r="I21" s="32" t="s">
        <v>1176</v>
      </c>
      <c r="J21" s="1">
        <v>1</v>
      </c>
      <c r="K21" s="3">
        <v>37720</v>
      </c>
      <c r="L21" s="1"/>
      <c r="M21" s="1" t="str">
        <f t="shared" si="0"/>
        <v/>
      </c>
      <c r="N21" s="1"/>
      <c r="O21" s="6" t="str">
        <f>IFERROR(VLOOKUP(N21,REGIAO!A:B,2,0),"")</f>
        <v/>
      </c>
    </row>
    <row r="22" spans="1:15" x14ac:dyDescent="0.25">
      <c r="A22" s="1">
        <v>18865</v>
      </c>
      <c r="B22" s="19">
        <v>39406</v>
      </c>
      <c r="C22" s="15">
        <v>2007</v>
      </c>
      <c r="D22" s="1">
        <v>2692</v>
      </c>
      <c r="E22" s="1" t="s">
        <v>2305</v>
      </c>
      <c r="F22" s="1" t="s">
        <v>10</v>
      </c>
      <c r="G22" s="1" t="s">
        <v>2287</v>
      </c>
      <c r="H22" s="1">
        <v>35509</v>
      </c>
      <c r="I22" s="1" t="s">
        <v>1168</v>
      </c>
      <c r="J22" s="1">
        <v>1</v>
      </c>
      <c r="K22" s="3">
        <v>38500</v>
      </c>
      <c r="L22" s="1">
        <v>4</v>
      </c>
      <c r="M22" s="1" t="str">
        <f t="shared" si="0"/>
        <v/>
      </c>
      <c r="N22" s="1"/>
      <c r="O22" s="6" t="str">
        <f>IFERROR(VLOOKUP(N22,REGIAO!A:B,2,0),"")</f>
        <v/>
      </c>
    </row>
    <row r="23" spans="1:15" x14ac:dyDescent="0.25">
      <c r="A23" s="1">
        <v>19304</v>
      </c>
      <c r="B23" s="19">
        <v>39469</v>
      </c>
      <c r="C23" s="15">
        <v>2008</v>
      </c>
      <c r="D23" s="1">
        <v>3825</v>
      </c>
      <c r="E23" s="1" t="s">
        <v>2306</v>
      </c>
      <c r="F23" s="1" t="s">
        <v>48</v>
      </c>
      <c r="G23" s="1">
        <v>35890</v>
      </c>
      <c r="H23" s="1">
        <v>33790</v>
      </c>
      <c r="I23" s="32" t="s">
        <v>1176</v>
      </c>
      <c r="J23" s="1">
        <v>1</v>
      </c>
      <c r="K23" s="3">
        <v>38000</v>
      </c>
      <c r="L23" s="1"/>
      <c r="M23" s="1" t="str">
        <f t="shared" si="0"/>
        <v/>
      </c>
      <c r="N23" s="1"/>
      <c r="O23" s="6" t="str">
        <f>IFERROR(VLOOKUP(N23,REGIAO!A:B,2,0),"")</f>
        <v/>
      </c>
    </row>
    <row r="24" spans="1:15" x14ac:dyDescent="0.25">
      <c r="A24" s="1">
        <v>19371</v>
      </c>
      <c r="B24" s="19">
        <v>39475</v>
      </c>
      <c r="C24" s="15">
        <v>2008</v>
      </c>
      <c r="D24" s="1">
        <v>3254</v>
      </c>
      <c r="E24" s="1" t="s">
        <v>504</v>
      </c>
      <c r="F24" s="1" t="s">
        <v>175</v>
      </c>
      <c r="G24" s="1">
        <v>35676</v>
      </c>
      <c r="H24" s="1">
        <v>33790</v>
      </c>
      <c r="I24" s="32" t="s">
        <v>1176</v>
      </c>
      <c r="J24" s="1">
        <v>1</v>
      </c>
      <c r="K24" s="3">
        <v>13830.6</v>
      </c>
      <c r="L24" s="1"/>
      <c r="M24" s="1" t="str">
        <f t="shared" si="0"/>
        <v/>
      </c>
      <c r="N24" s="1"/>
      <c r="O24" s="6" t="str">
        <f>IFERROR(VLOOKUP(N24,REGIAO!A:B,2,0),"")</f>
        <v/>
      </c>
    </row>
    <row r="25" spans="1:15" x14ac:dyDescent="0.25">
      <c r="A25" s="1">
        <v>19440</v>
      </c>
      <c r="B25" s="19">
        <v>39485</v>
      </c>
      <c r="C25" s="15">
        <v>2008</v>
      </c>
      <c r="D25" s="1">
        <v>3757</v>
      </c>
      <c r="E25" s="1" t="s">
        <v>2307</v>
      </c>
      <c r="F25" s="1" t="s">
        <v>4</v>
      </c>
      <c r="G25" s="1" t="s">
        <v>2287</v>
      </c>
      <c r="H25" s="1">
        <v>31744</v>
      </c>
      <c r="I25" s="1" t="s">
        <v>1153</v>
      </c>
      <c r="J25" s="1">
        <v>1</v>
      </c>
      <c r="K25" s="3">
        <v>78997</v>
      </c>
      <c r="L25" s="1">
        <v>4</v>
      </c>
      <c r="M25" s="1" t="str">
        <f t="shared" si="0"/>
        <v/>
      </c>
      <c r="N25" s="1"/>
      <c r="O25" s="6" t="str">
        <f>IFERROR(VLOOKUP(N25,REGIAO!A:B,2,0),"")</f>
        <v/>
      </c>
    </row>
    <row r="26" spans="1:15" x14ac:dyDescent="0.25">
      <c r="A26" s="1">
        <v>19446</v>
      </c>
      <c r="B26" s="19">
        <v>39486</v>
      </c>
      <c r="C26" s="15">
        <v>2008</v>
      </c>
      <c r="D26" s="1">
        <v>3723</v>
      </c>
      <c r="E26" s="1" t="s">
        <v>2302</v>
      </c>
      <c r="F26" s="1" t="s">
        <v>79</v>
      </c>
      <c r="G26" s="1">
        <v>36105</v>
      </c>
      <c r="H26" s="1">
        <v>33790</v>
      </c>
      <c r="I26" s="32" t="s">
        <v>1176</v>
      </c>
      <c r="J26" s="1">
        <v>1</v>
      </c>
      <c r="K26" s="3">
        <v>35232</v>
      </c>
      <c r="L26" s="1">
        <v>34</v>
      </c>
      <c r="M26" s="1" t="str">
        <f t="shared" si="0"/>
        <v/>
      </c>
      <c r="N26" s="1"/>
      <c r="O26" s="6" t="str">
        <f>IFERROR(VLOOKUP(N26,REGIAO!A:B,2,0),"")</f>
        <v/>
      </c>
    </row>
    <row r="27" spans="1:15" x14ac:dyDescent="0.25">
      <c r="A27" s="1">
        <v>19494</v>
      </c>
      <c r="B27" s="19">
        <v>39491</v>
      </c>
      <c r="C27" s="15">
        <v>2008</v>
      </c>
      <c r="D27" s="1">
        <v>3842</v>
      </c>
      <c r="E27" s="1" t="s">
        <v>2308</v>
      </c>
      <c r="F27" s="1" t="s">
        <v>29</v>
      </c>
      <c r="G27" s="1">
        <v>37074</v>
      </c>
      <c r="H27" s="1">
        <v>31744</v>
      </c>
      <c r="I27" s="1" t="s">
        <v>1153</v>
      </c>
      <c r="J27" s="1">
        <v>1</v>
      </c>
      <c r="K27" s="3">
        <v>71000</v>
      </c>
      <c r="L27" s="1">
        <v>42</v>
      </c>
      <c r="M27" s="1" t="str">
        <f t="shared" si="0"/>
        <v/>
      </c>
      <c r="N27" s="1"/>
      <c r="O27" s="6" t="str">
        <f>IFERROR(VLOOKUP(N27,REGIAO!A:B,2,0),"")</f>
        <v/>
      </c>
    </row>
    <row r="28" spans="1:15" x14ac:dyDescent="0.25">
      <c r="A28" s="1">
        <v>19531</v>
      </c>
      <c r="B28" s="19">
        <v>39496</v>
      </c>
      <c r="C28" s="15">
        <v>2008</v>
      </c>
      <c r="D28" s="1">
        <v>880</v>
      </c>
      <c r="E28" s="1" t="s">
        <v>215</v>
      </c>
      <c r="F28" s="1" t="s">
        <v>4</v>
      </c>
      <c r="G28" s="1">
        <v>36715</v>
      </c>
      <c r="H28" s="1">
        <v>31744</v>
      </c>
      <c r="I28" s="1" t="s">
        <v>1153</v>
      </c>
      <c r="J28" s="1">
        <v>1</v>
      </c>
      <c r="K28" s="3">
        <v>73000</v>
      </c>
      <c r="L28" s="1">
        <v>41</v>
      </c>
      <c r="M28" s="1" t="str">
        <f t="shared" si="0"/>
        <v/>
      </c>
      <c r="N28" s="1">
        <v>4</v>
      </c>
      <c r="O28" s="6" t="str">
        <f>IFERROR(VLOOKUP(N28,REGIAO!A:B,2,0),"")</f>
        <v>MG2</v>
      </c>
    </row>
    <row r="29" spans="1:15" x14ac:dyDescent="0.25">
      <c r="A29" s="1">
        <v>19760</v>
      </c>
      <c r="B29" s="19">
        <v>39520</v>
      </c>
      <c r="C29" s="15">
        <v>2008</v>
      </c>
      <c r="D29" s="1">
        <v>1046</v>
      </c>
      <c r="E29" s="1" t="s">
        <v>2296</v>
      </c>
      <c r="F29" s="1" t="s">
        <v>29</v>
      </c>
      <c r="G29" s="1">
        <v>36138</v>
      </c>
      <c r="H29" s="1">
        <v>31744</v>
      </c>
      <c r="I29" s="1" t="s">
        <v>1153</v>
      </c>
      <c r="J29" s="1">
        <v>1</v>
      </c>
      <c r="K29" s="3">
        <v>64796.800000000003</v>
      </c>
      <c r="L29" s="1">
        <v>42</v>
      </c>
      <c r="M29" s="1" t="str">
        <f t="shared" si="0"/>
        <v/>
      </c>
      <c r="N29" s="1"/>
      <c r="O29" s="6" t="str">
        <f>IFERROR(VLOOKUP(N29,REGIAO!A:B,2,0),"")</f>
        <v/>
      </c>
    </row>
    <row r="30" spans="1:15" x14ac:dyDescent="0.25">
      <c r="A30" s="1">
        <v>19816</v>
      </c>
      <c r="B30" s="19">
        <v>39531</v>
      </c>
      <c r="C30" s="15">
        <v>2008</v>
      </c>
      <c r="D30" s="1">
        <v>9295</v>
      </c>
      <c r="E30" s="1" t="s">
        <v>2309</v>
      </c>
      <c r="F30" s="1" t="s">
        <v>4</v>
      </c>
      <c r="G30" s="1">
        <v>37655</v>
      </c>
      <c r="H30" s="1">
        <v>31744</v>
      </c>
      <c r="I30" s="1" t="s">
        <v>1153</v>
      </c>
      <c r="J30" s="1">
        <v>1</v>
      </c>
      <c r="K30" s="3">
        <v>76946.2</v>
      </c>
      <c r="L30" s="1">
        <v>4</v>
      </c>
      <c r="M30" s="1" t="str">
        <f t="shared" si="0"/>
        <v/>
      </c>
      <c r="N30" s="1"/>
      <c r="O30" s="6" t="str">
        <f>IFERROR(VLOOKUP(N30,REGIAO!A:B,2,0),"")</f>
        <v/>
      </c>
    </row>
    <row r="31" spans="1:15" x14ac:dyDescent="0.25">
      <c r="A31" s="1">
        <v>19856</v>
      </c>
      <c r="B31" s="19">
        <v>39533</v>
      </c>
      <c r="C31" s="15">
        <v>2008</v>
      </c>
      <c r="D31" s="1">
        <v>7166</v>
      </c>
      <c r="E31" s="1" t="s">
        <v>2306</v>
      </c>
      <c r="F31" s="1" t="s">
        <v>2</v>
      </c>
      <c r="G31" s="1">
        <v>37272</v>
      </c>
      <c r="H31" s="1">
        <v>35509</v>
      </c>
      <c r="I31" s="1" t="s">
        <v>1168</v>
      </c>
      <c r="J31" s="1">
        <v>1</v>
      </c>
      <c r="K31" s="3">
        <v>68664</v>
      </c>
      <c r="L31" s="1">
        <v>34</v>
      </c>
      <c r="M31" s="1" t="str">
        <f t="shared" si="0"/>
        <v/>
      </c>
      <c r="N31" s="1">
        <v>22</v>
      </c>
      <c r="O31" s="6" t="str">
        <f>IFERROR(VLOOKUP(N31,REGIAO!A:B,2,0),"")</f>
        <v>RS2</v>
      </c>
    </row>
    <row r="32" spans="1:15" x14ac:dyDescent="0.25">
      <c r="A32" s="1">
        <v>19872</v>
      </c>
      <c r="B32" s="19">
        <v>39534</v>
      </c>
      <c r="C32" s="15">
        <v>2008</v>
      </c>
      <c r="D32" s="1">
        <v>2692</v>
      </c>
      <c r="E32" s="1" t="s">
        <v>2305</v>
      </c>
      <c r="F32" s="1" t="s">
        <v>10</v>
      </c>
      <c r="G32" s="1" t="s">
        <v>2287</v>
      </c>
      <c r="H32" s="1">
        <v>35509</v>
      </c>
      <c r="I32" s="1" t="s">
        <v>1168</v>
      </c>
      <c r="J32" s="1">
        <v>1</v>
      </c>
      <c r="K32" s="3">
        <v>44000</v>
      </c>
      <c r="L32" s="1">
        <v>4</v>
      </c>
      <c r="M32" s="1" t="str">
        <f t="shared" si="0"/>
        <v/>
      </c>
      <c r="N32" s="1"/>
      <c r="O32" s="6" t="str">
        <f>IFERROR(VLOOKUP(N32,REGIAO!A:B,2,0),"")</f>
        <v/>
      </c>
    </row>
    <row r="33" spans="1:15" x14ac:dyDescent="0.25">
      <c r="A33" s="1">
        <v>19976</v>
      </c>
      <c r="B33" s="19">
        <v>39546</v>
      </c>
      <c r="C33" s="15">
        <v>2008</v>
      </c>
      <c r="D33" s="1">
        <v>9309</v>
      </c>
      <c r="E33" s="1" t="s">
        <v>2311</v>
      </c>
      <c r="F33" s="1" t="s">
        <v>15</v>
      </c>
      <c r="G33" s="1">
        <v>37428</v>
      </c>
      <c r="H33" s="1">
        <v>37090</v>
      </c>
      <c r="I33" s="1" t="s">
        <v>1142</v>
      </c>
      <c r="J33" s="1">
        <v>1</v>
      </c>
      <c r="K33" s="3">
        <v>68450</v>
      </c>
      <c r="L33" s="1">
        <v>40</v>
      </c>
      <c r="M33" s="1" t="str">
        <f t="shared" si="0"/>
        <v/>
      </c>
      <c r="N33" s="1">
        <v>4</v>
      </c>
      <c r="O33" s="6" t="str">
        <f>IFERROR(VLOOKUP(N33,REGIAO!A:B,2,0),"")</f>
        <v>MG2</v>
      </c>
    </row>
    <row r="34" spans="1:15" x14ac:dyDescent="0.25">
      <c r="A34" s="1">
        <v>19978</v>
      </c>
      <c r="B34" s="19">
        <v>39546</v>
      </c>
      <c r="C34" s="15">
        <v>2008</v>
      </c>
      <c r="D34" s="1">
        <v>9311</v>
      </c>
      <c r="E34" s="1" t="s">
        <v>2310</v>
      </c>
      <c r="F34" s="1" t="s">
        <v>10</v>
      </c>
      <c r="G34" s="1">
        <v>36496</v>
      </c>
      <c r="H34" s="1">
        <v>33790</v>
      </c>
      <c r="I34" s="32" t="s">
        <v>1176</v>
      </c>
      <c r="J34" s="1">
        <v>1</v>
      </c>
      <c r="K34" s="3">
        <v>35000</v>
      </c>
      <c r="L34" s="1">
        <v>41</v>
      </c>
      <c r="M34" s="1" t="str">
        <f t="shared" si="0"/>
        <v/>
      </c>
      <c r="N34" s="1"/>
      <c r="O34" s="6" t="str">
        <f>IFERROR(VLOOKUP(N34,REGIAO!A:B,2,0),"")</f>
        <v/>
      </c>
    </row>
    <row r="35" spans="1:15" x14ac:dyDescent="0.25">
      <c r="A35" s="1">
        <v>20169</v>
      </c>
      <c r="B35" s="19">
        <v>39570</v>
      </c>
      <c r="C35" s="15">
        <v>2008</v>
      </c>
      <c r="D35" s="1">
        <v>9325</v>
      </c>
      <c r="E35" s="1" t="s">
        <v>2312</v>
      </c>
      <c r="F35" s="1" t="s">
        <v>2</v>
      </c>
      <c r="G35" s="1">
        <v>38086</v>
      </c>
      <c r="H35" s="1">
        <v>37207</v>
      </c>
      <c r="I35" s="1" t="s">
        <v>1138</v>
      </c>
      <c r="J35" s="1">
        <v>1</v>
      </c>
      <c r="K35" s="3">
        <v>55000</v>
      </c>
      <c r="L35" s="1">
        <v>34</v>
      </c>
      <c r="M35" s="1" t="str">
        <f t="shared" si="0"/>
        <v/>
      </c>
      <c r="N35" s="1"/>
      <c r="O35" s="6" t="str">
        <f>IFERROR(VLOOKUP(N35,REGIAO!A:B,2,0),"")</f>
        <v/>
      </c>
    </row>
    <row r="36" spans="1:15" x14ac:dyDescent="0.25">
      <c r="A36" s="1">
        <v>20194</v>
      </c>
      <c r="B36" s="19">
        <v>39574</v>
      </c>
      <c r="C36" s="15">
        <v>2008</v>
      </c>
      <c r="D36" s="1">
        <v>880</v>
      </c>
      <c r="E36" s="1" t="s">
        <v>215</v>
      </c>
      <c r="F36" s="1" t="s">
        <v>4</v>
      </c>
      <c r="G36" s="1">
        <v>36716</v>
      </c>
      <c r="H36" s="1">
        <v>36460</v>
      </c>
      <c r="I36" s="1" t="s">
        <v>1149</v>
      </c>
      <c r="J36" s="1">
        <v>1</v>
      </c>
      <c r="K36" s="3">
        <v>33384</v>
      </c>
      <c r="L36" s="1">
        <v>41</v>
      </c>
      <c r="M36" s="1" t="str">
        <f t="shared" si="0"/>
        <v/>
      </c>
      <c r="N36" s="1">
        <v>4</v>
      </c>
      <c r="O36" s="6" t="str">
        <f>IFERROR(VLOOKUP(N36,REGIAO!A:B,2,0),"")</f>
        <v>MG2</v>
      </c>
    </row>
    <row r="37" spans="1:15" x14ac:dyDescent="0.25">
      <c r="A37" s="1">
        <v>20196</v>
      </c>
      <c r="B37" s="19">
        <v>39574</v>
      </c>
      <c r="C37" s="15">
        <v>2008</v>
      </c>
      <c r="D37" s="1">
        <v>880</v>
      </c>
      <c r="E37" s="1" t="s">
        <v>215</v>
      </c>
      <c r="F37" s="1" t="s">
        <v>4</v>
      </c>
      <c r="G37" s="1">
        <v>37577</v>
      </c>
      <c r="H37" s="1">
        <v>36460</v>
      </c>
      <c r="I37" s="1" t="s">
        <v>1149</v>
      </c>
      <c r="J37" s="1">
        <v>1</v>
      </c>
      <c r="K37" s="3">
        <v>33384</v>
      </c>
      <c r="L37" s="1">
        <v>41</v>
      </c>
      <c r="M37" s="1" t="str">
        <f t="shared" si="0"/>
        <v/>
      </c>
      <c r="N37" s="1">
        <v>4</v>
      </c>
      <c r="O37" s="6" t="str">
        <f>IFERROR(VLOOKUP(N37,REGIAO!A:B,2,0),"")</f>
        <v>MG2</v>
      </c>
    </row>
    <row r="38" spans="1:15" x14ac:dyDescent="0.25">
      <c r="A38" s="1">
        <v>20197</v>
      </c>
      <c r="B38" s="19">
        <v>39574</v>
      </c>
      <c r="C38" s="15">
        <v>2008</v>
      </c>
      <c r="D38" s="1">
        <v>880</v>
      </c>
      <c r="E38" s="1" t="s">
        <v>215</v>
      </c>
      <c r="F38" s="1" t="s">
        <v>4</v>
      </c>
      <c r="G38" s="1">
        <v>37578</v>
      </c>
      <c r="H38" s="1">
        <v>36460</v>
      </c>
      <c r="I38" s="1" t="s">
        <v>1149</v>
      </c>
      <c r="J38" s="1">
        <v>1</v>
      </c>
      <c r="K38" s="3">
        <v>33384</v>
      </c>
      <c r="L38" s="1">
        <v>41</v>
      </c>
      <c r="M38" s="1" t="str">
        <f t="shared" si="0"/>
        <v/>
      </c>
      <c r="N38" s="1">
        <v>4</v>
      </c>
      <c r="O38" s="6" t="str">
        <f>IFERROR(VLOOKUP(N38,REGIAO!A:B,2,0),"")</f>
        <v>MG2</v>
      </c>
    </row>
    <row r="39" spans="1:15" x14ac:dyDescent="0.25">
      <c r="A39" s="1">
        <v>20198</v>
      </c>
      <c r="B39" s="19">
        <v>39574</v>
      </c>
      <c r="C39" s="15">
        <v>2008</v>
      </c>
      <c r="D39" s="1">
        <v>880</v>
      </c>
      <c r="E39" s="1" t="s">
        <v>215</v>
      </c>
      <c r="F39" s="1" t="s">
        <v>4</v>
      </c>
      <c r="G39" s="1">
        <v>37711</v>
      </c>
      <c r="H39" s="1">
        <v>36460</v>
      </c>
      <c r="I39" s="1" t="s">
        <v>1149</v>
      </c>
      <c r="J39" s="1">
        <v>1</v>
      </c>
      <c r="K39" s="3">
        <v>25584</v>
      </c>
      <c r="L39" s="1">
        <v>41</v>
      </c>
      <c r="M39" s="1" t="str">
        <f t="shared" si="0"/>
        <v/>
      </c>
      <c r="N39" s="1">
        <v>4</v>
      </c>
      <c r="O39" s="6" t="str">
        <f>IFERROR(VLOOKUP(N39,REGIAO!A:B,2,0),"")</f>
        <v>MG2</v>
      </c>
    </row>
    <row r="40" spans="1:15" x14ac:dyDescent="0.25">
      <c r="A40" s="1">
        <v>20199</v>
      </c>
      <c r="B40" s="19">
        <v>39574</v>
      </c>
      <c r="C40" s="15">
        <v>2008</v>
      </c>
      <c r="D40" s="1">
        <v>880</v>
      </c>
      <c r="E40" s="1" t="s">
        <v>215</v>
      </c>
      <c r="F40" s="1" t="s">
        <v>4</v>
      </c>
      <c r="G40" s="1">
        <v>37712</v>
      </c>
      <c r="H40" s="1">
        <v>36460</v>
      </c>
      <c r="I40" s="1" t="s">
        <v>1149</v>
      </c>
      <c r="J40" s="1">
        <v>1</v>
      </c>
      <c r="K40" s="3">
        <v>25584</v>
      </c>
      <c r="L40" s="1">
        <v>41</v>
      </c>
      <c r="M40" s="1" t="str">
        <f t="shared" si="0"/>
        <v/>
      </c>
      <c r="N40" s="1">
        <v>4</v>
      </c>
      <c r="O40" s="6" t="str">
        <f>IFERROR(VLOOKUP(N40,REGIAO!A:B,2,0),"")</f>
        <v>MG2</v>
      </c>
    </row>
    <row r="41" spans="1:15" x14ac:dyDescent="0.25">
      <c r="A41" s="1">
        <v>20200</v>
      </c>
      <c r="B41" s="19">
        <v>39574</v>
      </c>
      <c r="C41" s="15">
        <v>2008</v>
      </c>
      <c r="D41" s="1">
        <v>880</v>
      </c>
      <c r="E41" s="1" t="s">
        <v>215</v>
      </c>
      <c r="F41" s="1" t="s">
        <v>4</v>
      </c>
      <c r="G41" s="1" t="s">
        <v>2287</v>
      </c>
      <c r="H41" s="1">
        <v>36460</v>
      </c>
      <c r="I41" s="1" t="s">
        <v>1149</v>
      </c>
      <c r="J41" s="1">
        <v>1</v>
      </c>
      <c r="K41" s="3">
        <v>25584</v>
      </c>
      <c r="L41" s="1">
        <v>41</v>
      </c>
      <c r="M41" s="1" t="str">
        <f t="shared" si="0"/>
        <v/>
      </c>
      <c r="N41" s="1">
        <v>4</v>
      </c>
      <c r="O41" s="6" t="str">
        <f>IFERROR(VLOOKUP(N41,REGIAO!A:B,2,0),"")</f>
        <v>MG2</v>
      </c>
    </row>
    <row r="42" spans="1:15" x14ac:dyDescent="0.25">
      <c r="A42" s="1">
        <v>20203</v>
      </c>
      <c r="B42" s="19">
        <v>39574</v>
      </c>
      <c r="C42" s="15">
        <v>2008</v>
      </c>
      <c r="D42" s="1">
        <v>9333</v>
      </c>
      <c r="E42" s="1" t="s">
        <v>2313</v>
      </c>
      <c r="F42" s="1" t="s">
        <v>10</v>
      </c>
      <c r="G42" s="1">
        <v>37513</v>
      </c>
      <c r="H42" s="1">
        <v>37037</v>
      </c>
      <c r="I42" s="1" t="s">
        <v>1145</v>
      </c>
      <c r="J42" s="1">
        <v>1</v>
      </c>
      <c r="K42" s="3">
        <v>135000</v>
      </c>
      <c r="L42" s="1">
        <v>41</v>
      </c>
      <c r="M42" s="1" t="str">
        <f t="shared" si="0"/>
        <v/>
      </c>
      <c r="N42" s="1">
        <v>4</v>
      </c>
      <c r="O42" s="6" t="str">
        <f>IFERROR(VLOOKUP(N42,REGIAO!A:B,2,0),"")</f>
        <v>MG2</v>
      </c>
    </row>
    <row r="43" spans="1:15" x14ac:dyDescent="0.25">
      <c r="A43" s="1">
        <v>20207</v>
      </c>
      <c r="B43" s="19">
        <v>39575</v>
      </c>
      <c r="C43" s="15">
        <v>2008</v>
      </c>
      <c r="D43" s="1">
        <v>1046</v>
      </c>
      <c r="E43" s="1" t="s">
        <v>2296</v>
      </c>
      <c r="F43" s="1" t="s">
        <v>29</v>
      </c>
      <c r="G43" s="1">
        <v>37393</v>
      </c>
      <c r="H43" s="1">
        <v>33790</v>
      </c>
      <c r="I43" s="32" t="s">
        <v>1176</v>
      </c>
      <c r="J43" s="1">
        <v>1</v>
      </c>
      <c r="K43" s="3">
        <v>32092.53</v>
      </c>
      <c r="L43" s="1">
        <v>42</v>
      </c>
      <c r="M43" s="1" t="str">
        <f t="shared" si="0"/>
        <v/>
      </c>
      <c r="N43" s="1"/>
      <c r="O43" s="6" t="str">
        <f>IFERROR(VLOOKUP(N43,REGIAO!A:B,2,0),"")</f>
        <v/>
      </c>
    </row>
    <row r="44" spans="1:15" x14ac:dyDescent="0.25">
      <c r="A44" s="1">
        <v>20209</v>
      </c>
      <c r="B44" s="19">
        <v>39575</v>
      </c>
      <c r="C44" s="15">
        <v>2008</v>
      </c>
      <c r="D44" s="1">
        <v>1046</v>
      </c>
      <c r="E44" s="1" t="s">
        <v>2296</v>
      </c>
      <c r="F44" s="1" t="s">
        <v>29</v>
      </c>
      <c r="G44" s="1">
        <v>37394</v>
      </c>
      <c r="H44" s="1">
        <v>33790</v>
      </c>
      <c r="I44" s="32" t="s">
        <v>1176</v>
      </c>
      <c r="J44" s="1">
        <v>1</v>
      </c>
      <c r="K44" s="3">
        <v>32092.53</v>
      </c>
      <c r="L44" s="1">
        <v>42</v>
      </c>
      <c r="M44" s="1" t="str">
        <f t="shared" si="0"/>
        <v/>
      </c>
      <c r="N44" s="1"/>
      <c r="O44" s="6" t="str">
        <f>IFERROR(VLOOKUP(N44,REGIAO!A:B,2,0),"")</f>
        <v/>
      </c>
    </row>
    <row r="45" spans="1:15" x14ac:dyDescent="0.25">
      <c r="A45" s="1">
        <v>20211</v>
      </c>
      <c r="B45" s="19">
        <v>39575</v>
      </c>
      <c r="C45" s="15">
        <v>2008</v>
      </c>
      <c r="D45" s="1">
        <v>1046</v>
      </c>
      <c r="E45" s="1" t="s">
        <v>2296</v>
      </c>
      <c r="F45" s="1" t="s">
        <v>29</v>
      </c>
      <c r="G45" s="1">
        <v>37437</v>
      </c>
      <c r="H45" s="1">
        <v>37090</v>
      </c>
      <c r="I45" s="1" t="s">
        <v>1142</v>
      </c>
      <c r="J45" s="1">
        <v>1</v>
      </c>
      <c r="K45" s="3">
        <v>47678.400000000001</v>
      </c>
      <c r="L45" s="1">
        <v>42</v>
      </c>
      <c r="M45" s="1" t="str">
        <f t="shared" si="0"/>
        <v/>
      </c>
      <c r="N45" s="1"/>
      <c r="O45" s="6" t="str">
        <f>IFERROR(VLOOKUP(N45,REGIAO!A:B,2,0),"")</f>
        <v/>
      </c>
    </row>
    <row r="46" spans="1:15" x14ac:dyDescent="0.25">
      <c r="A46" s="1">
        <v>20222</v>
      </c>
      <c r="B46" s="19">
        <v>39575</v>
      </c>
      <c r="C46" s="15">
        <v>2008</v>
      </c>
      <c r="D46" s="1">
        <v>2692</v>
      </c>
      <c r="E46" s="1" t="s">
        <v>2305</v>
      </c>
      <c r="F46" s="1" t="s">
        <v>10</v>
      </c>
      <c r="G46" s="1">
        <v>37923</v>
      </c>
      <c r="H46" s="1">
        <v>37711</v>
      </c>
      <c r="I46" s="1" t="s">
        <v>1167</v>
      </c>
      <c r="J46" s="1">
        <v>1</v>
      </c>
      <c r="K46" s="3">
        <v>70000</v>
      </c>
      <c r="L46" s="1">
        <v>4</v>
      </c>
      <c r="M46" s="1" t="str">
        <f t="shared" si="0"/>
        <v/>
      </c>
      <c r="N46" s="1"/>
      <c r="O46" s="6" t="str">
        <f>IFERROR(VLOOKUP(N46,REGIAO!A:B,2,0),"")</f>
        <v/>
      </c>
    </row>
    <row r="47" spans="1:15" x14ac:dyDescent="0.25">
      <c r="A47" s="1">
        <v>20226</v>
      </c>
      <c r="B47" s="19">
        <v>39575</v>
      </c>
      <c r="C47" s="15">
        <v>2008</v>
      </c>
      <c r="D47" s="1">
        <v>9334</v>
      </c>
      <c r="E47" s="1" t="s">
        <v>2314</v>
      </c>
      <c r="F47" s="1" t="s">
        <v>4</v>
      </c>
      <c r="G47" s="1">
        <v>39088</v>
      </c>
      <c r="H47" s="1">
        <v>36460</v>
      </c>
      <c r="I47" s="1" t="s">
        <v>1149</v>
      </c>
      <c r="J47" s="1">
        <v>1</v>
      </c>
      <c r="K47" s="3">
        <v>39000</v>
      </c>
      <c r="L47" s="1">
        <v>4</v>
      </c>
      <c r="M47" s="1" t="str">
        <f t="shared" si="0"/>
        <v/>
      </c>
      <c r="N47" s="1"/>
      <c r="O47" s="6" t="str">
        <f>IFERROR(VLOOKUP(N47,REGIAO!A:B,2,0),"")</f>
        <v/>
      </c>
    </row>
    <row r="48" spans="1:15" x14ac:dyDescent="0.25">
      <c r="A48" s="1">
        <v>20252</v>
      </c>
      <c r="B48" s="19">
        <v>39576</v>
      </c>
      <c r="C48" s="15">
        <v>2008</v>
      </c>
      <c r="D48" s="1">
        <v>9280</v>
      </c>
      <c r="E48" s="1" t="s">
        <v>2315</v>
      </c>
      <c r="F48" s="1" t="s">
        <v>2</v>
      </c>
      <c r="G48" s="1">
        <v>38737</v>
      </c>
      <c r="H48" s="1">
        <v>35509</v>
      </c>
      <c r="I48" s="1" t="s">
        <v>1168</v>
      </c>
      <c r="J48" s="1">
        <v>1</v>
      </c>
      <c r="K48" s="3">
        <v>47280</v>
      </c>
      <c r="L48" s="1">
        <v>34</v>
      </c>
      <c r="M48" s="1" t="str">
        <f t="shared" si="0"/>
        <v/>
      </c>
      <c r="N48" s="1"/>
      <c r="O48" s="6" t="str">
        <f>IFERROR(VLOOKUP(N48,REGIAO!A:B,2,0),"")</f>
        <v/>
      </c>
    </row>
    <row r="49" spans="1:15" x14ac:dyDescent="0.25">
      <c r="A49" s="1">
        <v>20260</v>
      </c>
      <c r="B49" s="19">
        <v>39577</v>
      </c>
      <c r="C49" s="15">
        <v>2008</v>
      </c>
      <c r="D49" s="1">
        <v>9341</v>
      </c>
      <c r="E49" s="1" t="s">
        <v>2316</v>
      </c>
      <c r="F49" s="1" t="s">
        <v>4</v>
      </c>
      <c r="G49" s="1">
        <v>38153</v>
      </c>
      <c r="H49" s="1">
        <v>36460</v>
      </c>
      <c r="I49" s="1" t="s">
        <v>1149</v>
      </c>
      <c r="J49" s="1">
        <v>1</v>
      </c>
      <c r="K49" s="3">
        <v>33384</v>
      </c>
      <c r="L49" s="1">
        <v>41</v>
      </c>
      <c r="M49" s="1" t="str">
        <f t="shared" si="0"/>
        <v/>
      </c>
      <c r="N49" s="1">
        <v>4</v>
      </c>
      <c r="O49" s="6" t="str">
        <f>IFERROR(VLOOKUP(N49,REGIAO!A:B,2,0),"")</f>
        <v>MG2</v>
      </c>
    </row>
    <row r="50" spans="1:15" x14ac:dyDescent="0.25">
      <c r="A50" s="1">
        <v>20262</v>
      </c>
      <c r="B50" s="19">
        <v>39577</v>
      </c>
      <c r="C50" s="15">
        <v>2008</v>
      </c>
      <c r="D50" s="1">
        <v>880</v>
      </c>
      <c r="E50" s="1" t="s">
        <v>215</v>
      </c>
      <c r="F50" s="1" t="s">
        <v>4</v>
      </c>
      <c r="G50" s="1">
        <v>38186</v>
      </c>
      <c r="H50" s="1">
        <v>36460</v>
      </c>
      <c r="I50" s="1" t="s">
        <v>1149</v>
      </c>
      <c r="J50" s="1">
        <v>1</v>
      </c>
      <c r="K50" s="3">
        <v>33384</v>
      </c>
      <c r="L50" s="1">
        <v>41</v>
      </c>
      <c r="M50" s="1" t="str">
        <f t="shared" si="0"/>
        <v/>
      </c>
      <c r="N50" s="1">
        <v>4</v>
      </c>
      <c r="O50" s="6" t="str">
        <f>IFERROR(VLOOKUP(N50,REGIAO!A:B,2,0),"")</f>
        <v>MG2</v>
      </c>
    </row>
    <row r="51" spans="1:15" x14ac:dyDescent="0.25">
      <c r="A51" s="1">
        <v>20264</v>
      </c>
      <c r="B51" s="19">
        <v>39577</v>
      </c>
      <c r="C51" s="15">
        <v>2008</v>
      </c>
      <c r="D51" s="1">
        <v>880</v>
      </c>
      <c r="E51" s="1" t="s">
        <v>215</v>
      </c>
      <c r="F51" s="1" t="s">
        <v>4</v>
      </c>
      <c r="G51" s="1">
        <v>38350</v>
      </c>
      <c r="H51" s="1">
        <v>37090</v>
      </c>
      <c r="I51" s="1" t="s">
        <v>1142</v>
      </c>
      <c r="J51" s="1">
        <v>1</v>
      </c>
      <c r="K51" s="3">
        <v>48665</v>
      </c>
      <c r="L51" s="1">
        <v>41</v>
      </c>
      <c r="M51" s="1" t="str">
        <f t="shared" si="0"/>
        <v/>
      </c>
      <c r="N51" s="1">
        <v>4</v>
      </c>
      <c r="O51" s="6" t="str">
        <f>IFERROR(VLOOKUP(N51,REGIAO!A:B,2,0),"")</f>
        <v>MG2</v>
      </c>
    </row>
    <row r="52" spans="1:15" x14ac:dyDescent="0.25">
      <c r="A52" s="1">
        <v>20306</v>
      </c>
      <c r="B52" s="19">
        <v>39582</v>
      </c>
      <c r="C52" s="15">
        <v>2008</v>
      </c>
      <c r="D52" s="1">
        <v>9346</v>
      </c>
      <c r="E52" s="1" t="s">
        <v>2317</v>
      </c>
      <c r="F52" s="1" t="s">
        <v>4</v>
      </c>
      <c r="G52" s="1">
        <v>38404</v>
      </c>
      <c r="H52" s="1">
        <v>37143</v>
      </c>
      <c r="I52" s="1" t="s">
        <v>1147</v>
      </c>
      <c r="J52" s="1">
        <v>1</v>
      </c>
      <c r="K52" s="3">
        <v>85000</v>
      </c>
      <c r="L52" s="1">
        <v>41</v>
      </c>
      <c r="M52" s="1" t="str">
        <f t="shared" si="0"/>
        <v/>
      </c>
      <c r="N52" s="1">
        <v>4</v>
      </c>
      <c r="O52" s="6" t="str">
        <f>IFERROR(VLOOKUP(N52,REGIAO!A:B,2,0),"")</f>
        <v>MG2</v>
      </c>
    </row>
    <row r="53" spans="1:15" x14ac:dyDescent="0.25">
      <c r="A53" s="1">
        <v>20308</v>
      </c>
      <c r="B53" s="19">
        <v>39582</v>
      </c>
      <c r="C53" s="15">
        <v>2008</v>
      </c>
      <c r="D53" s="1">
        <v>7624</v>
      </c>
      <c r="E53" s="1" t="s">
        <v>2318</v>
      </c>
      <c r="F53" s="1" t="s">
        <v>2</v>
      </c>
      <c r="G53" s="1">
        <v>39707</v>
      </c>
      <c r="H53" s="1">
        <v>31990</v>
      </c>
      <c r="I53" s="1" t="s">
        <v>1157</v>
      </c>
      <c r="J53" s="1">
        <v>1</v>
      </c>
      <c r="K53" s="3">
        <v>60000</v>
      </c>
      <c r="L53" s="1">
        <v>99</v>
      </c>
      <c r="M53" s="1" t="str">
        <f t="shared" si="0"/>
        <v xml:space="preserve">LAZARO PATRICIO BASQUE                                      </v>
      </c>
      <c r="N53" s="1"/>
      <c r="O53" s="6" t="str">
        <f>IFERROR(VLOOKUP(N53,REGIAO!A:B,2,0),"")</f>
        <v/>
      </c>
    </row>
    <row r="54" spans="1:15" x14ac:dyDescent="0.25">
      <c r="A54" s="1">
        <v>20332</v>
      </c>
      <c r="B54" s="19">
        <v>39584</v>
      </c>
      <c r="C54" s="15">
        <v>2008</v>
      </c>
      <c r="D54" s="1">
        <v>7571</v>
      </c>
      <c r="E54" s="1" t="s">
        <v>2298</v>
      </c>
      <c r="F54" s="1" t="s">
        <v>2</v>
      </c>
      <c r="G54" s="1" t="s">
        <v>2868</v>
      </c>
      <c r="H54" s="1">
        <v>37090</v>
      </c>
      <c r="I54" s="1" t="s">
        <v>1142</v>
      </c>
      <c r="J54" s="1">
        <v>1</v>
      </c>
      <c r="K54" s="3">
        <v>50000</v>
      </c>
      <c r="L54" s="1"/>
      <c r="M54" s="1" t="str">
        <f t="shared" si="0"/>
        <v/>
      </c>
      <c r="N54" s="1"/>
      <c r="O54" s="6" t="str">
        <f>IFERROR(VLOOKUP(N54,REGIAO!A:B,2,0),"")</f>
        <v/>
      </c>
    </row>
    <row r="55" spans="1:15" x14ac:dyDescent="0.25">
      <c r="A55" s="1">
        <v>20333</v>
      </c>
      <c r="B55" s="19">
        <v>39584</v>
      </c>
      <c r="C55" s="15">
        <v>2008</v>
      </c>
      <c r="D55" s="1">
        <v>2585</v>
      </c>
      <c r="E55" s="1" t="s">
        <v>2319</v>
      </c>
      <c r="F55" s="1" t="s">
        <v>4</v>
      </c>
      <c r="G55" s="1">
        <v>37958</v>
      </c>
      <c r="H55" s="1">
        <v>36460</v>
      </c>
      <c r="I55" s="1" t="s">
        <v>1149</v>
      </c>
      <c r="J55" s="1">
        <v>1</v>
      </c>
      <c r="K55" s="3">
        <v>35000</v>
      </c>
      <c r="L55" s="1">
        <v>4</v>
      </c>
      <c r="M55" s="1" t="str">
        <f t="shared" si="0"/>
        <v/>
      </c>
      <c r="N55" s="1"/>
      <c r="O55" s="6" t="str">
        <f>IFERROR(VLOOKUP(N55,REGIAO!A:B,2,0),"")</f>
        <v/>
      </c>
    </row>
    <row r="56" spans="1:15" x14ac:dyDescent="0.25">
      <c r="A56" s="1">
        <v>20376</v>
      </c>
      <c r="B56" s="19">
        <v>39589</v>
      </c>
      <c r="C56" s="15">
        <v>2008</v>
      </c>
      <c r="D56" s="1">
        <v>1394</v>
      </c>
      <c r="E56" s="1" t="s">
        <v>2320</v>
      </c>
      <c r="F56" s="1" t="s">
        <v>1</v>
      </c>
      <c r="G56" s="1">
        <v>38625</v>
      </c>
      <c r="H56" s="1">
        <v>35841</v>
      </c>
      <c r="I56" s="1" t="s">
        <v>2032</v>
      </c>
      <c r="J56" s="1">
        <v>1</v>
      </c>
      <c r="K56" s="3">
        <v>197860</v>
      </c>
      <c r="L56" s="1">
        <v>34</v>
      </c>
      <c r="M56" s="1" t="str">
        <f t="shared" si="0"/>
        <v/>
      </c>
      <c r="N56" s="1"/>
      <c r="O56" s="6" t="str">
        <f>IFERROR(VLOOKUP(N56,REGIAO!A:B,2,0),"")</f>
        <v/>
      </c>
    </row>
    <row r="57" spans="1:15" x14ac:dyDescent="0.25">
      <c r="A57" s="1">
        <v>20382</v>
      </c>
      <c r="B57" s="19">
        <v>39589</v>
      </c>
      <c r="C57" s="15">
        <v>2008</v>
      </c>
      <c r="D57" s="1">
        <v>7512</v>
      </c>
      <c r="E57" s="1" t="s">
        <v>2321</v>
      </c>
      <c r="F57" s="1" t="s">
        <v>2</v>
      </c>
      <c r="G57" s="1">
        <v>39500</v>
      </c>
      <c r="H57" s="1">
        <v>37143</v>
      </c>
      <c r="I57" s="1" t="s">
        <v>1147</v>
      </c>
      <c r="J57" s="1">
        <v>1</v>
      </c>
      <c r="K57" s="3">
        <v>79930</v>
      </c>
      <c r="L57" s="1">
        <v>34</v>
      </c>
      <c r="M57" s="1" t="str">
        <f t="shared" si="0"/>
        <v/>
      </c>
      <c r="N57" s="1"/>
      <c r="O57" s="6" t="str">
        <f>IFERROR(VLOOKUP(N57,REGIAO!A:B,2,0),"")</f>
        <v/>
      </c>
    </row>
    <row r="58" spans="1:15" x14ac:dyDescent="0.25">
      <c r="A58" s="1">
        <v>20542</v>
      </c>
      <c r="B58" s="19">
        <v>39604</v>
      </c>
      <c r="C58" s="15">
        <v>2008</v>
      </c>
      <c r="D58" s="1">
        <v>9337</v>
      </c>
      <c r="E58" s="1" t="s">
        <v>2322</v>
      </c>
      <c r="F58" s="1" t="s">
        <v>181</v>
      </c>
      <c r="G58" s="1">
        <v>37511</v>
      </c>
      <c r="H58" s="1">
        <v>33790</v>
      </c>
      <c r="I58" s="32" t="s">
        <v>1176</v>
      </c>
      <c r="J58" s="1">
        <v>1</v>
      </c>
      <c r="K58" s="3">
        <v>41000</v>
      </c>
      <c r="L58" s="1">
        <v>41</v>
      </c>
      <c r="M58" s="1" t="str">
        <f t="shared" si="0"/>
        <v/>
      </c>
      <c r="N58" s="1">
        <v>4</v>
      </c>
      <c r="O58" s="6" t="str">
        <f>IFERROR(VLOOKUP(N58,REGIAO!A:B,2,0),"")</f>
        <v>MG2</v>
      </c>
    </row>
    <row r="59" spans="1:15" x14ac:dyDescent="0.25">
      <c r="A59" s="1">
        <v>20581</v>
      </c>
      <c r="B59" s="19">
        <v>39608</v>
      </c>
      <c r="C59" s="15">
        <v>2008</v>
      </c>
      <c r="D59" s="1">
        <v>3151</v>
      </c>
      <c r="E59" s="1" t="s">
        <v>2323</v>
      </c>
      <c r="F59" s="1" t="s">
        <v>29</v>
      </c>
      <c r="G59" s="1">
        <v>39846</v>
      </c>
      <c r="H59" s="1">
        <v>33790</v>
      </c>
      <c r="I59" s="32" t="s">
        <v>1176</v>
      </c>
      <c r="J59" s="1">
        <v>1</v>
      </c>
      <c r="K59" s="3">
        <v>38000</v>
      </c>
      <c r="L59" s="1"/>
      <c r="M59" s="1" t="str">
        <f t="shared" si="0"/>
        <v/>
      </c>
      <c r="N59" s="1"/>
      <c r="O59" s="6" t="str">
        <f>IFERROR(VLOOKUP(N59,REGIAO!A:B,2,0),"")</f>
        <v/>
      </c>
    </row>
    <row r="60" spans="1:15" x14ac:dyDescent="0.25">
      <c r="A60" s="1">
        <v>20605</v>
      </c>
      <c r="B60" s="19">
        <v>39609</v>
      </c>
      <c r="C60" s="15">
        <v>2008</v>
      </c>
      <c r="D60" s="1">
        <v>7802</v>
      </c>
      <c r="E60" s="1" t="s">
        <v>2324</v>
      </c>
      <c r="F60" s="1" t="s">
        <v>10</v>
      </c>
      <c r="G60" s="1">
        <v>39499</v>
      </c>
      <c r="H60" s="1">
        <v>35873</v>
      </c>
      <c r="I60" s="1" t="s">
        <v>1155</v>
      </c>
      <c r="J60" s="1">
        <v>1</v>
      </c>
      <c r="K60" s="3">
        <v>150000</v>
      </c>
      <c r="L60" s="1">
        <v>41</v>
      </c>
      <c r="M60" s="1" t="str">
        <f t="shared" si="0"/>
        <v/>
      </c>
      <c r="N60" s="1"/>
      <c r="O60" s="6" t="str">
        <f>IFERROR(VLOOKUP(N60,REGIAO!A:B,2,0),"")</f>
        <v/>
      </c>
    </row>
    <row r="61" spans="1:15" x14ac:dyDescent="0.25">
      <c r="A61" s="1">
        <v>20619</v>
      </c>
      <c r="B61" s="19">
        <v>39611</v>
      </c>
      <c r="C61" s="15">
        <v>2008</v>
      </c>
      <c r="D61" s="1">
        <v>9366</v>
      </c>
      <c r="E61" s="1" t="s">
        <v>2326</v>
      </c>
      <c r="F61" s="1" t="s">
        <v>29</v>
      </c>
      <c r="G61" s="1">
        <v>38168</v>
      </c>
      <c r="H61" s="1">
        <v>37090</v>
      </c>
      <c r="I61" s="1" t="s">
        <v>1142</v>
      </c>
      <c r="J61" s="1">
        <v>1</v>
      </c>
      <c r="K61" s="3">
        <v>57700</v>
      </c>
      <c r="L61" s="1">
        <v>34</v>
      </c>
      <c r="M61" s="1" t="str">
        <f t="shared" si="0"/>
        <v/>
      </c>
      <c r="N61" s="1"/>
      <c r="O61" s="6" t="str">
        <f>IFERROR(VLOOKUP(N61,REGIAO!A:B,2,0),"")</f>
        <v/>
      </c>
    </row>
    <row r="62" spans="1:15" x14ac:dyDescent="0.25">
      <c r="A62" s="1">
        <v>20626</v>
      </c>
      <c r="B62" s="19">
        <v>39611</v>
      </c>
      <c r="C62" s="15">
        <v>2008</v>
      </c>
      <c r="D62" s="1">
        <v>9367</v>
      </c>
      <c r="E62" s="1" t="s">
        <v>2325</v>
      </c>
      <c r="F62" s="1" t="s">
        <v>4</v>
      </c>
      <c r="G62" s="1">
        <v>37761</v>
      </c>
      <c r="H62" s="1">
        <v>36460</v>
      </c>
      <c r="I62" s="1" t="s">
        <v>1149</v>
      </c>
      <c r="J62" s="1">
        <v>1</v>
      </c>
      <c r="K62" s="3">
        <v>43780</v>
      </c>
      <c r="L62" s="1">
        <v>41</v>
      </c>
      <c r="M62" s="1" t="str">
        <f t="shared" si="0"/>
        <v/>
      </c>
      <c r="N62" s="1"/>
      <c r="O62" s="6" t="str">
        <f>IFERROR(VLOOKUP(N62,REGIAO!A:B,2,0),"")</f>
        <v/>
      </c>
    </row>
    <row r="63" spans="1:15" x14ac:dyDescent="0.25">
      <c r="A63" s="1">
        <v>20689</v>
      </c>
      <c r="B63" s="19">
        <v>39617</v>
      </c>
      <c r="C63" s="15">
        <v>2008</v>
      </c>
      <c r="D63" s="1">
        <v>880</v>
      </c>
      <c r="E63" s="1" t="s">
        <v>215</v>
      </c>
      <c r="F63" s="1" t="s">
        <v>4</v>
      </c>
      <c r="G63" s="1">
        <v>38735</v>
      </c>
      <c r="H63" s="1">
        <v>37090</v>
      </c>
      <c r="I63" s="1" t="s">
        <v>1142</v>
      </c>
      <c r="J63" s="1">
        <v>1</v>
      </c>
      <c r="K63" s="3">
        <v>48665</v>
      </c>
      <c r="L63" s="1">
        <v>97</v>
      </c>
      <c r="M63" s="1" t="str">
        <f t="shared" si="0"/>
        <v/>
      </c>
      <c r="N63" s="1"/>
      <c r="O63" s="6" t="str">
        <f>IFERROR(VLOOKUP(N63,REGIAO!A:B,2,0),"")</f>
        <v/>
      </c>
    </row>
    <row r="64" spans="1:15" x14ac:dyDescent="0.25">
      <c r="A64" s="1">
        <v>20700</v>
      </c>
      <c r="B64" s="19">
        <v>39618</v>
      </c>
      <c r="C64" s="15">
        <v>2008</v>
      </c>
      <c r="D64" s="1">
        <v>1550</v>
      </c>
      <c r="E64" s="1" t="s">
        <v>2327</v>
      </c>
      <c r="F64" s="1" t="s">
        <v>2</v>
      </c>
      <c r="G64" s="1">
        <v>39059</v>
      </c>
      <c r="H64" s="1">
        <v>33790</v>
      </c>
      <c r="I64" s="32" t="s">
        <v>1176</v>
      </c>
      <c r="J64" s="1">
        <v>1</v>
      </c>
      <c r="K64" s="3">
        <v>34000</v>
      </c>
      <c r="L64" s="1">
        <v>100</v>
      </c>
      <c r="M64" s="1" t="str">
        <f t="shared" si="0"/>
        <v/>
      </c>
      <c r="N64" s="1"/>
      <c r="O64" s="6" t="str">
        <f>IFERROR(VLOOKUP(N64,REGIAO!A:B,2,0),"")</f>
        <v/>
      </c>
    </row>
    <row r="65" spans="1:15" x14ac:dyDescent="0.25">
      <c r="A65" s="1">
        <v>20842</v>
      </c>
      <c r="B65" s="19">
        <v>39632</v>
      </c>
      <c r="C65" s="15">
        <v>2008</v>
      </c>
      <c r="D65" s="1">
        <v>1239</v>
      </c>
      <c r="E65" s="1" t="s">
        <v>2328</v>
      </c>
      <c r="F65" s="1" t="s">
        <v>2</v>
      </c>
      <c r="G65" s="1">
        <v>38539</v>
      </c>
      <c r="H65" s="1">
        <v>36460</v>
      </c>
      <c r="I65" s="1" t="s">
        <v>1149</v>
      </c>
      <c r="J65" s="1">
        <v>1</v>
      </c>
      <c r="K65" s="3">
        <v>20000</v>
      </c>
      <c r="L65" s="1">
        <v>97</v>
      </c>
      <c r="M65" s="1" t="str">
        <f t="shared" si="0"/>
        <v/>
      </c>
      <c r="N65" s="1"/>
      <c r="O65" s="6" t="str">
        <f>IFERROR(VLOOKUP(N65,REGIAO!A:B,2,0),"")</f>
        <v/>
      </c>
    </row>
    <row r="66" spans="1:15" x14ac:dyDescent="0.25">
      <c r="A66" s="1">
        <v>19457</v>
      </c>
      <c r="B66" s="19">
        <v>39637</v>
      </c>
      <c r="C66" s="15">
        <v>2008</v>
      </c>
      <c r="D66" s="1">
        <v>880</v>
      </c>
      <c r="E66" s="1" t="s">
        <v>215</v>
      </c>
      <c r="F66" s="1" t="s">
        <v>4</v>
      </c>
      <c r="G66" s="1">
        <v>37627</v>
      </c>
      <c r="H66" s="1">
        <v>31990</v>
      </c>
      <c r="I66" s="1" t="s">
        <v>1157</v>
      </c>
      <c r="J66" s="1">
        <v>1</v>
      </c>
      <c r="K66" s="3">
        <v>53000</v>
      </c>
      <c r="L66" s="1">
        <v>97</v>
      </c>
      <c r="M66" s="1" t="str">
        <f t="shared" ref="M66:M129" si="1">IFERROR(VLOOKUP(L66,VENDEDOR,2,0),"")</f>
        <v/>
      </c>
      <c r="N66" s="1"/>
      <c r="O66" s="6" t="str">
        <f>IFERROR(VLOOKUP(N66,REGIAO!A:B,2,0),"")</f>
        <v/>
      </c>
    </row>
    <row r="67" spans="1:15" x14ac:dyDescent="0.25">
      <c r="A67" s="1">
        <v>20916</v>
      </c>
      <c r="B67" s="19">
        <v>39643</v>
      </c>
      <c r="C67" s="15">
        <v>2008</v>
      </c>
      <c r="D67" s="1">
        <v>7566</v>
      </c>
      <c r="E67" s="1" t="s">
        <v>2329</v>
      </c>
      <c r="F67" s="1" t="s">
        <v>4</v>
      </c>
      <c r="G67" s="1">
        <v>38653</v>
      </c>
      <c r="H67" s="1">
        <v>35873</v>
      </c>
      <c r="I67" s="1" t="s">
        <v>1155</v>
      </c>
      <c r="J67" s="1">
        <v>1</v>
      </c>
      <c r="K67" s="3">
        <v>133000</v>
      </c>
      <c r="L67" s="1">
        <v>97</v>
      </c>
      <c r="M67" s="1" t="str">
        <f t="shared" si="1"/>
        <v/>
      </c>
      <c r="N67" s="1"/>
      <c r="O67" s="6" t="str">
        <f>IFERROR(VLOOKUP(N67,REGIAO!A:B,2,0),"")</f>
        <v/>
      </c>
    </row>
    <row r="68" spans="1:15" x14ac:dyDescent="0.25">
      <c r="A68" s="1">
        <v>20965</v>
      </c>
      <c r="B68" s="19">
        <v>39646</v>
      </c>
      <c r="C68" s="15">
        <v>2008</v>
      </c>
      <c r="D68" s="1">
        <v>1132</v>
      </c>
      <c r="E68" s="1" t="s">
        <v>2330</v>
      </c>
      <c r="F68" s="1" t="s">
        <v>131</v>
      </c>
      <c r="G68" s="1">
        <v>38733</v>
      </c>
      <c r="H68" s="1">
        <v>37143</v>
      </c>
      <c r="I68" s="1" t="s">
        <v>1147</v>
      </c>
      <c r="J68" s="1">
        <v>1</v>
      </c>
      <c r="K68" s="3">
        <v>60500</v>
      </c>
      <c r="L68" s="1">
        <v>97</v>
      </c>
      <c r="M68" s="1" t="str">
        <f t="shared" si="1"/>
        <v/>
      </c>
      <c r="N68" s="1"/>
      <c r="O68" s="6" t="str">
        <f>IFERROR(VLOOKUP(N68,REGIAO!A:B,2,0),"")</f>
        <v/>
      </c>
    </row>
    <row r="69" spans="1:15" x14ac:dyDescent="0.25">
      <c r="A69" s="1">
        <v>21001</v>
      </c>
      <c r="B69" s="19">
        <v>39650</v>
      </c>
      <c r="C69" s="15">
        <v>2008</v>
      </c>
      <c r="D69" s="1">
        <v>880</v>
      </c>
      <c r="E69" s="1" t="s">
        <v>215</v>
      </c>
      <c r="F69" s="1" t="s">
        <v>4</v>
      </c>
      <c r="G69" s="1">
        <v>37764</v>
      </c>
      <c r="H69" s="1">
        <v>36460</v>
      </c>
      <c r="I69" s="1" t="s">
        <v>1149</v>
      </c>
      <c r="J69" s="1">
        <v>1</v>
      </c>
      <c r="K69" s="3">
        <v>25584</v>
      </c>
      <c r="L69" s="1">
        <v>41</v>
      </c>
      <c r="M69" s="1" t="str">
        <f t="shared" si="1"/>
        <v/>
      </c>
      <c r="N69" s="1">
        <v>4</v>
      </c>
      <c r="O69" s="6" t="str">
        <f>IFERROR(VLOOKUP(N69,REGIAO!A:B,2,0),"")</f>
        <v>MG2</v>
      </c>
    </row>
    <row r="70" spans="1:15" x14ac:dyDescent="0.25">
      <c r="A70" s="1">
        <v>21009</v>
      </c>
      <c r="B70" s="19">
        <v>39651</v>
      </c>
      <c r="C70" s="15">
        <v>2008</v>
      </c>
      <c r="D70" s="1">
        <v>9391</v>
      </c>
      <c r="E70" s="1" t="s">
        <v>2331</v>
      </c>
      <c r="F70" s="1" t="s">
        <v>15</v>
      </c>
      <c r="G70" s="1" t="s">
        <v>2287</v>
      </c>
      <c r="H70" s="1">
        <v>37143</v>
      </c>
      <c r="I70" s="1" t="s">
        <v>1147</v>
      </c>
      <c r="J70" s="1">
        <v>1</v>
      </c>
      <c r="K70" s="3">
        <v>85000</v>
      </c>
      <c r="L70" s="1">
        <v>97</v>
      </c>
      <c r="M70" s="1" t="str">
        <f t="shared" si="1"/>
        <v/>
      </c>
      <c r="N70" s="1"/>
      <c r="O70" s="6" t="str">
        <f>IFERROR(VLOOKUP(N70,REGIAO!A:B,2,0),"")</f>
        <v/>
      </c>
    </row>
    <row r="71" spans="1:15" x14ac:dyDescent="0.25">
      <c r="A71" s="1">
        <v>21010</v>
      </c>
      <c r="B71" s="19">
        <v>39651</v>
      </c>
      <c r="C71" s="15">
        <v>2008</v>
      </c>
      <c r="D71" s="1">
        <v>9392</v>
      </c>
      <c r="E71" s="1" t="s">
        <v>2332</v>
      </c>
      <c r="F71" s="1" t="s">
        <v>29</v>
      </c>
      <c r="G71" s="1" t="s">
        <v>2287</v>
      </c>
      <c r="H71" s="1">
        <v>31744</v>
      </c>
      <c r="I71" s="1" t="s">
        <v>1153</v>
      </c>
      <c r="J71" s="1">
        <v>1</v>
      </c>
      <c r="K71" s="3">
        <v>86815</v>
      </c>
      <c r="L71" s="1">
        <v>42</v>
      </c>
      <c r="M71" s="1" t="str">
        <f t="shared" si="1"/>
        <v/>
      </c>
      <c r="N71" s="1"/>
      <c r="O71" s="6" t="str">
        <f>IFERROR(VLOOKUP(N71,REGIAO!A:B,2,0),"")</f>
        <v/>
      </c>
    </row>
    <row r="72" spans="1:15" x14ac:dyDescent="0.25">
      <c r="A72" s="1">
        <v>21030</v>
      </c>
      <c r="B72" s="19">
        <v>39652</v>
      </c>
      <c r="C72" s="15">
        <v>2008</v>
      </c>
      <c r="D72" s="1">
        <v>9442</v>
      </c>
      <c r="E72" s="1" t="s">
        <v>2333</v>
      </c>
      <c r="F72" s="1" t="s">
        <v>4</v>
      </c>
      <c r="G72" s="1">
        <v>38799</v>
      </c>
      <c r="H72" s="1">
        <v>36460</v>
      </c>
      <c r="I72" s="1" t="s">
        <v>1149</v>
      </c>
      <c r="J72" s="1">
        <v>1</v>
      </c>
      <c r="K72" s="3">
        <v>39000</v>
      </c>
      <c r="L72" s="1">
        <v>106</v>
      </c>
      <c r="M72" s="1" t="str">
        <f t="shared" si="1"/>
        <v/>
      </c>
      <c r="N72" s="1"/>
      <c r="O72" s="6" t="str">
        <f>IFERROR(VLOOKUP(N72,REGIAO!A:B,2,0),"")</f>
        <v/>
      </c>
    </row>
    <row r="73" spans="1:15" x14ac:dyDescent="0.25">
      <c r="A73" s="1">
        <v>21040</v>
      </c>
      <c r="B73" s="19">
        <v>39653</v>
      </c>
      <c r="C73" s="15">
        <v>2008</v>
      </c>
      <c r="D73" s="1">
        <v>9393</v>
      </c>
      <c r="E73" s="1" t="s">
        <v>2334</v>
      </c>
      <c r="F73" s="1" t="s">
        <v>67</v>
      </c>
      <c r="G73" s="1">
        <v>38273</v>
      </c>
      <c r="H73" s="1">
        <v>33790</v>
      </c>
      <c r="I73" s="32" t="s">
        <v>1176</v>
      </c>
      <c r="J73" s="1">
        <v>1</v>
      </c>
      <c r="K73" s="3">
        <v>43000</v>
      </c>
      <c r="L73" s="1">
        <v>34</v>
      </c>
      <c r="M73" s="1" t="str">
        <f t="shared" si="1"/>
        <v/>
      </c>
      <c r="N73" s="1"/>
      <c r="O73" s="6" t="str">
        <f>IFERROR(VLOOKUP(N73,REGIAO!A:B,2,0),"")</f>
        <v/>
      </c>
    </row>
    <row r="74" spans="1:15" x14ac:dyDescent="0.25">
      <c r="A74" s="1">
        <v>21042</v>
      </c>
      <c r="B74" s="19">
        <v>39653</v>
      </c>
      <c r="C74" s="15">
        <v>2008</v>
      </c>
      <c r="D74" s="1">
        <v>792</v>
      </c>
      <c r="E74" s="1" t="s">
        <v>2335</v>
      </c>
      <c r="F74" s="1" t="s">
        <v>29</v>
      </c>
      <c r="G74" s="1">
        <v>38650</v>
      </c>
      <c r="H74" s="1">
        <v>36460</v>
      </c>
      <c r="I74" s="1" t="s">
        <v>1149</v>
      </c>
      <c r="J74" s="1">
        <v>1</v>
      </c>
      <c r="K74" s="3">
        <v>33900</v>
      </c>
      <c r="L74" s="1">
        <v>97</v>
      </c>
      <c r="M74" s="1" t="str">
        <f t="shared" si="1"/>
        <v/>
      </c>
      <c r="N74" s="1"/>
      <c r="O74" s="6" t="str">
        <f>IFERROR(VLOOKUP(N74,REGIAO!A:B,2,0),"")</f>
        <v/>
      </c>
    </row>
    <row r="75" spans="1:15" x14ac:dyDescent="0.25">
      <c r="A75" s="1">
        <v>21059</v>
      </c>
      <c r="B75" s="19">
        <v>39654</v>
      </c>
      <c r="C75" s="15">
        <v>2008</v>
      </c>
      <c r="D75" s="1">
        <v>9376</v>
      </c>
      <c r="E75" s="1" t="s">
        <v>2336</v>
      </c>
      <c r="F75" s="1" t="s">
        <v>15</v>
      </c>
      <c r="G75" s="1">
        <v>38560</v>
      </c>
      <c r="H75" s="1">
        <v>37090</v>
      </c>
      <c r="I75" s="1" t="s">
        <v>1142</v>
      </c>
      <c r="J75" s="1">
        <v>1</v>
      </c>
      <c r="K75" s="3">
        <v>40000</v>
      </c>
      <c r="L75" s="1">
        <v>98</v>
      </c>
      <c r="M75" s="1" t="str">
        <f t="shared" si="1"/>
        <v/>
      </c>
      <c r="N75" s="1"/>
      <c r="O75" s="6" t="str">
        <f>IFERROR(VLOOKUP(N75,REGIAO!A:B,2,0),"")</f>
        <v/>
      </c>
    </row>
    <row r="76" spans="1:15" x14ac:dyDescent="0.25">
      <c r="A76" s="1">
        <v>21105</v>
      </c>
      <c r="B76" s="19">
        <v>39660</v>
      </c>
      <c r="C76" s="15">
        <v>2008</v>
      </c>
      <c r="D76" s="1">
        <v>9392</v>
      </c>
      <c r="E76" s="1" t="s">
        <v>2332</v>
      </c>
      <c r="F76" s="1" t="s">
        <v>29</v>
      </c>
      <c r="G76" s="1">
        <v>38024</v>
      </c>
      <c r="H76" s="1">
        <v>31744</v>
      </c>
      <c r="I76" s="1" t="s">
        <v>1153</v>
      </c>
      <c r="J76" s="1">
        <v>1</v>
      </c>
      <c r="K76" s="3">
        <v>86815</v>
      </c>
      <c r="L76" s="1">
        <v>42</v>
      </c>
      <c r="M76" s="1" t="str">
        <f t="shared" si="1"/>
        <v/>
      </c>
      <c r="N76" s="1"/>
      <c r="O76" s="6" t="str">
        <f>IFERROR(VLOOKUP(N76,REGIAO!A:B,2,0),"")</f>
        <v/>
      </c>
    </row>
    <row r="77" spans="1:15" x14ac:dyDescent="0.25">
      <c r="A77" s="1">
        <v>21125</v>
      </c>
      <c r="B77" s="19">
        <v>39661</v>
      </c>
      <c r="C77" s="15">
        <v>2008</v>
      </c>
      <c r="D77" s="1">
        <v>9505</v>
      </c>
      <c r="E77" s="1" t="s">
        <v>597</v>
      </c>
      <c r="F77" s="1" t="s">
        <v>10</v>
      </c>
      <c r="G77" s="1">
        <v>39938</v>
      </c>
      <c r="H77" s="1">
        <v>31744</v>
      </c>
      <c r="I77" s="1" t="s">
        <v>1153</v>
      </c>
      <c r="J77" s="1">
        <v>1</v>
      </c>
      <c r="K77" s="3">
        <v>93500</v>
      </c>
      <c r="L77" s="1">
        <v>40</v>
      </c>
      <c r="M77" s="1" t="str">
        <f t="shared" si="1"/>
        <v/>
      </c>
      <c r="N77" s="1"/>
      <c r="O77" s="6" t="str">
        <f>IFERROR(VLOOKUP(N77,REGIAO!A:B,2,0),"")</f>
        <v/>
      </c>
    </row>
    <row r="78" spans="1:15" x14ac:dyDescent="0.25">
      <c r="A78" s="1">
        <v>21195</v>
      </c>
      <c r="B78" s="19">
        <v>39671</v>
      </c>
      <c r="C78" s="15">
        <v>2008</v>
      </c>
      <c r="D78" s="1">
        <v>9396</v>
      </c>
      <c r="E78" s="1" t="s">
        <v>2337</v>
      </c>
      <c r="F78" s="1" t="s">
        <v>4</v>
      </c>
      <c r="G78" s="1">
        <v>38947</v>
      </c>
      <c r="H78" s="1">
        <v>36460</v>
      </c>
      <c r="I78" s="1" t="s">
        <v>1149</v>
      </c>
      <c r="J78" s="1">
        <v>1</v>
      </c>
      <c r="K78" s="3">
        <v>37000</v>
      </c>
      <c r="L78" s="1">
        <v>100</v>
      </c>
      <c r="M78" s="1" t="str">
        <f t="shared" si="1"/>
        <v/>
      </c>
      <c r="N78" s="1"/>
      <c r="O78" s="6" t="str">
        <f>IFERROR(VLOOKUP(N78,REGIAO!A:B,2,0),"")</f>
        <v/>
      </c>
    </row>
    <row r="79" spans="1:15" x14ac:dyDescent="0.25">
      <c r="A79" s="1">
        <v>21196</v>
      </c>
      <c r="B79" s="19">
        <v>39671</v>
      </c>
      <c r="C79" s="15">
        <v>2008</v>
      </c>
      <c r="D79" s="1">
        <v>9396</v>
      </c>
      <c r="E79" s="1" t="s">
        <v>2337</v>
      </c>
      <c r="F79" s="1" t="s">
        <v>4</v>
      </c>
      <c r="G79" s="1">
        <v>38948</v>
      </c>
      <c r="H79" s="1">
        <v>36460</v>
      </c>
      <c r="I79" s="1" t="s">
        <v>1149</v>
      </c>
      <c r="J79" s="1">
        <v>1</v>
      </c>
      <c r="K79" s="3">
        <v>37000</v>
      </c>
      <c r="L79" s="1">
        <v>100</v>
      </c>
      <c r="M79" s="1" t="str">
        <f t="shared" si="1"/>
        <v/>
      </c>
      <c r="N79" s="1"/>
      <c r="O79" s="6" t="str">
        <f>IFERROR(VLOOKUP(N79,REGIAO!A:B,2,0),"")</f>
        <v/>
      </c>
    </row>
    <row r="80" spans="1:15" x14ac:dyDescent="0.25">
      <c r="A80" s="1">
        <v>21260</v>
      </c>
      <c r="B80" s="19">
        <v>39678</v>
      </c>
      <c r="C80" s="15">
        <v>2008</v>
      </c>
      <c r="D80" s="1">
        <v>1046</v>
      </c>
      <c r="E80" s="1" t="s">
        <v>2296</v>
      </c>
      <c r="F80" s="1" t="s">
        <v>29</v>
      </c>
      <c r="G80" s="1">
        <v>38995</v>
      </c>
      <c r="H80" s="1">
        <v>33790</v>
      </c>
      <c r="I80" s="32" t="s">
        <v>1176</v>
      </c>
      <c r="J80" s="1">
        <v>1</v>
      </c>
      <c r="K80" s="3">
        <v>40866</v>
      </c>
      <c r="L80" s="1">
        <v>100</v>
      </c>
      <c r="M80" s="1" t="str">
        <f t="shared" si="1"/>
        <v/>
      </c>
      <c r="N80" s="1"/>
      <c r="O80" s="6" t="str">
        <f>IFERROR(VLOOKUP(N80,REGIAO!A:B,2,0),"")</f>
        <v/>
      </c>
    </row>
    <row r="81" spans="1:15" x14ac:dyDescent="0.25">
      <c r="A81" s="1">
        <v>21261</v>
      </c>
      <c r="B81" s="19">
        <v>39678</v>
      </c>
      <c r="C81" s="15">
        <v>2008</v>
      </c>
      <c r="D81" s="1">
        <v>1046</v>
      </c>
      <c r="E81" s="1" t="s">
        <v>2296</v>
      </c>
      <c r="F81" s="1" t="s">
        <v>29</v>
      </c>
      <c r="G81" s="1">
        <v>38996</v>
      </c>
      <c r="H81" s="1">
        <v>33790</v>
      </c>
      <c r="I81" s="32" t="s">
        <v>1176</v>
      </c>
      <c r="J81" s="1">
        <v>1</v>
      </c>
      <c r="K81" s="3">
        <v>40866</v>
      </c>
      <c r="L81" s="1">
        <v>100</v>
      </c>
      <c r="M81" s="1" t="str">
        <f t="shared" si="1"/>
        <v/>
      </c>
      <c r="N81" s="1"/>
      <c r="O81" s="6" t="str">
        <f>IFERROR(VLOOKUP(N81,REGIAO!A:B,2,0),"")</f>
        <v/>
      </c>
    </row>
    <row r="82" spans="1:15" x14ac:dyDescent="0.25">
      <c r="A82" s="1">
        <v>21308</v>
      </c>
      <c r="B82" s="19">
        <v>39682</v>
      </c>
      <c r="C82" s="15">
        <v>2008</v>
      </c>
      <c r="D82" s="1">
        <v>9388</v>
      </c>
      <c r="E82" s="1" t="s">
        <v>559</v>
      </c>
      <c r="F82" s="1" t="s">
        <v>175</v>
      </c>
      <c r="G82" s="1">
        <v>38227</v>
      </c>
      <c r="H82" s="1">
        <v>36460</v>
      </c>
      <c r="I82" s="1" t="s">
        <v>1149</v>
      </c>
      <c r="J82" s="1">
        <v>1</v>
      </c>
      <c r="K82" s="3">
        <v>31799.11</v>
      </c>
      <c r="L82" s="1"/>
      <c r="M82" s="1" t="str">
        <f t="shared" si="1"/>
        <v/>
      </c>
      <c r="N82" s="1"/>
      <c r="O82" s="6" t="str">
        <f>IFERROR(VLOOKUP(N82,REGIAO!A:B,2,0),"")</f>
        <v/>
      </c>
    </row>
    <row r="83" spans="1:15" x14ac:dyDescent="0.25">
      <c r="A83" s="1">
        <v>21308</v>
      </c>
      <c r="B83" s="19">
        <v>39682</v>
      </c>
      <c r="C83" s="15">
        <v>2008</v>
      </c>
      <c r="D83" s="1">
        <v>9388</v>
      </c>
      <c r="E83" s="1" t="s">
        <v>559</v>
      </c>
      <c r="F83" s="1" t="s">
        <v>175</v>
      </c>
      <c r="G83" s="1">
        <v>38227</v>
      </c>
      <c r="H83" s="1">
        <v>36460</v>
      </c>
      <c r="I83" s="1" t="s">
        <v>1149</v>
      </c>
      <c r="J83" s="1">
        <v>1</v>
      </c>
      <c r="K83" s="3">
        <v>31799.11</v>
      </c>
      <c r="L83" s="1"/>
      <c r="M83" s="1" t="str">
        <f t="shared" si="1"/>
        <v/>
      </c>
      <c r="N83" s="1"/>
      <c r="O83" s="6" t="str">
        <f>IFERROR(VLOOKUP(N83,REGIAO!A:B,2,0),"")</f>
        <v/>
      </c>
    </row>
    <row r="84" spans="1:15" x14ac:dyDescent="0.25">
      <c r="A84" s="1">
        <v>21427</v>
      </c>
      <c r="B84" s="19">
        <v>39694</v>
      </c>
      <c r="C84" s="15">
        <v>2008</v>
      </c>
      <c r="D84" s="1">
        <v>9416</v>
      </c>
      <c r="E84" s="1" t="s">
        <v>2338</v>
      </c>
      <c r="F84" s="1" t="s">
        <v>48</v>
      </c>
      <c r="G84" s="1">
        <v>38901</v>
      </c>
      <c r="H84" s="1">
        <v>33790</v>
      </c>
      <c r="I84" s="32" t="s">
        <v>1176</v>
      </c>
      <c r="J84" s="1">
        <v>1</v>
      </c>
      <c r="K84" s="3">
        <v>45000</v>
      </c>
      <c r="L84" s="1">
        <v>97</v>
      </c>
      <c r="M84" s="1" t="str">
        <f t="shared" si="1"/>
        <v/>
      </c>
      <c r="N84" s="1"/>
      <c r="O84" s="6" t="str">
        <f>IFERROR(VLOOKUP(N84,REGIAO!A:B,2,0),"")</f>
        <v/>
      </c>
    </row>
    <row r="85" spans="1:15" x14ac:dyDescent="0.25">
      <c r="A85" s="1">
        <v>21475</v>
      </c>
      <c r="B85" s="19">
        <v>39700</v>
      </c>
      <c r="C85" s="15">
        <v>2008</v>
      </c>
      <c r="D85" s="1">
        <v>9422</v>
      </c>
      <c r="E85" s="1" t="s">
        <v>2339</v>
      </c>
      <c r="F85" s="1" t="s">
        <v>79</v>
      </c>
      <c r="G85" s="1">
        <v>39339</v>
      </c>
      <c r="H85" s="1">
        <v>36952</v>
      </c>
      <c r="I85" s="1" t="s">
        <v>1141</v>
      </c>
      <c r="J85" s="1">
        <v>1</v>
      </c>
      <c r="K85" s="3">
        <v>140000</v>
      </c>
      <c r="L85" s="1">
        <v>34</v>
      </c>
      <c r="M85" s="1" t="str">
        <f t="shared" si="1"/>
        <v/>
      </c>
      <c r="N85" s="1"/>
      <c r="O85" s="6" t="str">
        <f>IFERROR(VLOOKUP(N85,REGIAO!A:B,2,0),"")</f>
        <v/>
      </c>
    </row>
    <row r="86" spans="1:15" x14ac:dyDescent="0.25">
      <c r="A86" s="1">
        <v>21498</v>
      </c>
      <c r="B86" s="19">
        <v>39702</v>
      </c>
      <c r="C86" s="15">
        <v>2008</v>
      </c>
      <c r="D86" s="1">
        <v>9426</v>
      </c>
      <c r="E86" s="1" t="s">
        <v>2340</v>
      </c>
      <c r="F86" s="1" t="s">
        <v>48</v>
      </c>
      <c r="G86" s="1">
        <v>38953</v>
      </c>
      <c r="H86" s="1">
        <v>34192</v>
      </c>
      <c r="I86" s="32" t="s">
        <v>3060</v>
      </c>
      <c r="J86" s="1">
        <v>1</v>
      </c>
      <c r="K86" s="3">
        <v>44000</v>
      </c>
      <c r="L86" s="1">
        <v>97</v>
      </c>
      <c r="M86" s="1" t="str">
        <f t="shared" si="1"/>
        <v/>
      </c>
      <c r="N86" s="1"/>
      <c r="O86" s="6" t="str">
        <f>IFERROR(VLOOKUP(N86,REGIAO!A:B,2,0),"")</f>
        <v/>
      </c>
    </row>
    <row r="87" spans="1:15" x14ac:dyDescent="0.25">
      <c r="A87" s="1">
        <v>21608</v>
      </c>
      <c r="B87" s="19">
        <v>39714</v>
      </c>
      <c r="C87" s="15">
        <v>2008</v>
      </c>
      <c r="D87" s="1">
        <v>880</v>
      </c>
      <c r="E87" s="1" t="s">
        <v>215</v>
      </c>
      <c r="F87" s="1" t="s">
        <v>4</v>
      </c>
      <c r="G87" s="1">
        <v>39436</v>
      </c>
      <c r="H87" s="1">
        <v>33790</v>
      </c>
      <c r="I87" s="32" t="s">
        <v>1176</v>
      </c>
      <c r="J87" s="1">
        <v>1</v>
      </c>
      <c r="K87" s="3">
        <v>40000</v>
      </c>
      <c r="L87" s="1">
        <v>106</v>
      </c>
      <c r="M87" s="1" t="str">
        <f t="shared" si="1"/>
        <v/>
      </c>
      <c r="N87" s="1"/>
      <c r="O87" s="6" t="str">
        <f>IFERROR(VLOOKUP(N87,REGIAO!A:B,2,0),"")</f>
        <v/>
      </c>
    </row>
    <row r="88" spans="1:15" x14ac:dyDescent="0.25">
      <c r="A88" s="1">
        <v>21696</v>
      </c>
      <c r="B88" s="19">
        <v>39722</v>
      </c>
      <c r="C88" s="15">
        <v>2008</v>
      </c>
      <c r="D88" s="1">
        <v>9442</v>
      </c>
      <c r="E88" s="1" t="s">
        <v>2333</v>
      </c>
      <c r="F88" s="1" t="s">
        <v>4</v>
      </c>
      <c r="G88" s="1" t="s">
        <v>2287</v>
      </c>
      <c r="H88" s="1">
        <v>36460</v>
      </c>
      <c r="I88" s="1" t="s">
        <v>1149</v>
      </c>
      <c r="J88" s="1">
        <v>1</v>
      </c>
      <c r="K88" s="3">
        <v>39000</v>
      </c>
      <c r="L88" s="1">
        <v>106</v>
      </c>
      <c r="M88" s="1" t="str">
        <f t="shared" si="1"/>
        <v/>
      </c>
      <c r="N88" s="1"/>
      <c r="O88" s="6" t="str">
        <f>IFERROR(VLOOKUP(N88,REGIAO!A:B,2,0),"")</f>
        <v/>
      </c>
    </row>
    <row r="89" spans="1:15" x14ac:dyDescent="0.25">
      <c r="A89" s="1">
        <v>21706</v>
      </c>
      <c r="B89" s="19">
        <v>39723</v>
      </c>
      <c r="C89" s="15">
        <v>2008</v>
      </c>
      <c r="D89" s="1">
        <v>2659</v>
      </c>
      <c r="E89" s="1" t="s">
        <v>2341</v>
      </c>
      <c r="F89" s="1" t="s">
        <v>175</v>
      </c>
      <c r="G89" s="1" t="s">
        <v>2868</v>
      </c>
      <c r="H89" s="1">
        <v>36460</v>
      </c>
      <c r="I89" s="1" t="s">
        <v>1149</v>
      </c>
      <c r="J89" s="1">
        <v>1</v>
      </c>
      <c r="K89" s="3">
        <v>75585.789999999994</v>
      </c>
      <c r="L89" s="1">
        <v>4</v>
      </c>
      <c r="M89" s="1" t="str">
        <f t="shared" si="1"/>
        <v/>
      </c>
      <c r="N89" s="1"/>
      <c r="O89" s="6" t="str">
        <f>IFERROR(VLOOKUP(N89,REGIAO!A:B,2,0),"")</f>
        <v/>
      </c>
    </row>
    <row r="90" spans="1:15" x14ac:dyDescent="0.25">
      <c r="A90" s="1">
        <v>21708</v>
      </c>
      <c r="B90" s="19">
        <v>39724</v>
      </c>
      <c r="C90" s="15">
        <v>2008</v>
      </c>
      <c r="D90" s="1">
        <v>880</v>
      </c>
      <c r="E90" s="1" t="s">
        <v>215</v>
      </c>
      <c r="F90" s="1" t="s">
        <v>4</v>
      </c>
      <c r="G90" s="1">
        <v>38884</v>
      </c>
      <c r="H90" s="1">
        <v>36460</v>
      </c>
      <c r="I90" s="1" t="s">
        <v>1149</v>
      </c>
      <c r="J90" s="1">
        <v>1</v>
      </c>
      <c r="K90" s="3">
        <v>34290</v>
      </c>
      <c r="L90" s="1">
        <v>106</v>
      </c>
      <c r="M90" s="1" t="str">
        <f t="shared" si="1"/>
        <v/>
      </c>
      <c r="N90" s="1"/>
      <c r="O90" s="6" t="str">
        <f>IFERROR(VLOOKUP(N90,REGIAO!A:B,2,0),"")</f>
        <v/>
      </c>
    </row>
    <row r="91" spans="1:15" x14ac:dyDescent="0.25">
      <c r="A91" s="1">
        <v>21724</v>
      </c>
      <c r="B91" s="19">
        <v>39727</v>
      </c>
      <c r="C91" s="15">
        <v>2008</v>
      </c>
      <c r="D91" s="1">
        <v>2659</v>
      </c>
      <c r="E91" s="1" t="s">
        <v>2341</v>
      </c>
      <c r="F91" s="1" t="s">
        <v>175</v>
      </c>
      <c r="G91" s="1" t="s">
        <v>2868</v>
      </c>
      <c r="H91" s="1">
        <v>36460</v>
      </c>
      <c r="I91" s="1" t="s">
        <v>1149</v>
      </c>
      <c r="J91" s="1">
        <v>1</v>
      </c>
      <c r="K91" s="3">
        <v>75585.789999999994</v>
      </c>
      <c r="L91" s="1">
        <v>4</v>
      </c>
      <c r="M91" s="1" t="str">
        <f t="shared" si="1"/>
        <v/>
      </c>
      <c r="N91" s="1"/>
      <c r="O91" s="6" t="str">
        <f>IFERROR(VLOOKUP(N91,REGIAO!A:B,2,0),"")</f>
        <v/>
      </c>
    </row>
    <row r="92" spans="1:15" x14ac:dyDescent="0.25">
      <c r="A92" s="1">
        <v>21776</v>
      </c>
      <c r="B92" s="19">
        <v>39731</v>
      </c>
      <c r="C92" s="15">
        <v>2008</v>
      </c>
      <c r="D92" s="1">
        <v>7571</v>
      </c>
      <c r="E92" s="1" t="s">
        <v>2298</v>
      </c>
      <c r="F92" s="1" t="s">
        <v>2</v>
      </c>
      <c r="G92" s="1" t="s">
        <v>2287</v>
      </c>
      <c r="H92" s="1">
        <v>35509</v>
      </c>
      <c r="I92" s="1" t="s">
        <v>1168</v>
      </c>
      <c r="J92" s="1">
        <v>1</v>
      </c>
      <c r="K92" s="3">
        <v>75937</v>
      </c>
      <c r="L92" s="1"/>
      <c r="M92" s="1" t="str">
        <f t="shared" si="1"/>
        <v/>
      </c>
      <c r="N92" s="1"/>
      <c r="O92" s="6" t="str">
        <f>IFERROR(VLOOKUP(N92,REGIAO!A:B,2,0),"")</f>
        <v/>
      </c>
    </row>
    <row r="93" spans="1:15" x14ac:dyDescent="0.25">
      <c r="A93" s="1">
        <v>21851</v>
      </c>
      <c r="B93" s="19">
        <v>39741</v>
      </c>
      <c r="C93" s="15">
        <v>2008</v>
      </c>
      <c r="D93" s="1">
        <v>3723</v>
      </c>
      <c r="E93" s="1" t="s">
        <v>2302</v>
      </c>
      <c r="F93" s="1" t="s">
        <v>79</v>
      </c>
      <c r="G93" s="1">
        <v>39355</v>
      </c>
      <c r="H93" s="1">
        <v>36460</v>
      </c>
      <c r="I93" s="1" t="s">
        <v>1149</v>
      </c>
      <c r="J93" s="1">
        <v>1</v>
      </c>
      <c r="K93" s="3">
        <v>40000</v>
      </c>
      <c r="L93" s="1">
        <v>34</v>
      </c>
      <c r="M93" s="1" t="str">
        <f t="shared" si="1"/>
        <v/>
      </c>
      <c r="N93" s="1"/>
      <c r="O93" s="6" t="str">
        <f>IFERROR(VLOOKUP(N93,REGIAO!A:B,2,0),"")</f>
        <v/>
      </c>
    </row>
    <row r="94" spans="1:15" x14ac:dyDescent="0.25">
      <c r="A94" s="1">
        <v>21928</v>
      </c>
      <c r="B94" s="19">
        <v>39755</v>
      </c>
      <c r="C94" s="15">
        <v>2008</v>
      </c>
      <c r="D94" s="1">
        <v>9460</v>
      </c>
      <c r="E94" s="1" t="s">
        <v>2342</v>
      </c>
      <c r="F94" s="1" t="s">
        <v>79</v>
      </c>
      <c r="G94" s="1">
        <v>39135</v>
      </c>
      <c r="H94" s="1">
        <v>33790</v>
      </c>
      <c r="I94" s="32" t="s">
        <v>1176</v>
      </c>
      <c r="J94" s="1">
        <v>1</v>
      </c>
      <c r="K94" s="3">
        <v>50000</v>
      </c>
      <c r="L94" s="1">
        <v>104</v>
      </c>
      <c r="M94" s="1" t="str">
        <f t="shared" si="1"/>
        <v/>
      </c>
      <c r="N94" s="1"/>
      <c r="O94" s="6" t="str">
        <f>IFERROR(VLOOKUP(N94,REGIAO!A:B,2,0),"")</f>
        <v/>
      </c>
    </row>
    <row r="95" spans="1:15" x14ac:dyDescent="0.25">
      <c r="A95" s="1">
        <v>21966</v>
      </c>
      <c r="B95" s="19">
        <v>39759</v>
      </c>
      <c r="C95" s="15">
        <v>2008</v>
      </c>
      <c r="D95" s="1">
        <v>9464</v>
      </c>
      <c r="E95" s="1" t="s">
        <v>2343</v>
      </c>
      <c r="F95" s="1" t="s">
        <v>79</v>
      </c>
      <c r="G95" s="1">
        <v>39347</v>
      </c>
      <c r="H95" s="1">
        <v>36460</v>
      </c>
      <c r="I95" s="1" t="s">
        <v>1149</v>
      </c>
      <c r="J95" s="1">
        <v>1</v>
      </c>
      <c r="K95" s="3">
        <v>47000</v>
      </c>
      <c r="L95" s="1">
        <v>34</v>
      </c>
      <c r="M95" s="1" t="str">
        <f t="shared" si="1"/>
        <v/>
      </c>
      <c r="N95" s="1"/>
      <c r="O95" s="6" t="str">
        <f>IFERROR(VLOOKUP(N95,REGIAO!A:B,2,0),"")</f>
        <v/>
      </c>
    </row>
    <row r="96" spans="1:15" x14ac:dyDescent="0.25">
      <c r="A96" s="1">
        <v>21987</v>
      </c>
      <c r="B96" s="19">
        <v>39762</v>
      </c>
      <c r="C96" s="15">
        <v>2008</v>
      </c>
      <c r="D96" s="1">
        <v>9537</v>
      </c>
      <c r="E96" s="1" t="s">
        <v>2344</v>
      </c>
      <c r="F96" s="1" t="s">
        <v>1</v>
      </c>
      <c r="G96" s="1">
        <v>40618</v>
      </c>
      <c r="H96" s="1">
        <v>37143</v>
      </c>
      <c r="I96" s="1" t="s">
        <v>1147</v>
      </c>
      <c r="J96" s="1">
        <v>1</v>
      </c>
      <c r="K96" s="3">
        <v>110970.99</v>
      </c>
      <c r="L96" s="1">
        <v>105</v>
      </c>
      <c r="M96" s="1" t="str">
        <f t="shared" si="1"/>
        <v/>
      </c>
      <c r="N96" s="1"/>
      <c r="O96" s="6" t="str">
        <f>IFERROR(VLOOKUP(N96,REGIAO!A:B,2,0),"")</f>
        <v/>
      </c>
    </row>
    <row r="97" spans="1:15" x14ac:dyDescent="0.25">
      <c r="A97" s="1">
        <v>22031</v>
      </c>
      <c r="B97" s="19">
        <v>39766</v>
      </c>
      <c r="C97" s="15">
        <v>2008</v>
      </c>
      <c r="D97" s="1">
        <v>9468</v>
      </c>
      <c r="E97" s="1" t="s">
        <v>2345</v>
      </c>
      <c r="F97" s="1" t="s">
        <v>175</v>
      </c>
      <c r="G97" s="1" t="s">
        <v>2287</v>
      </c>
      <c r="H97" s="1">
        <v>38885</v>
      </c>
      <c r="I97" s="1" t="s">
        <v>1974</v>
      </c>
      <c r="J97" s="1">
        <v>1</v>
      </c>
      <c r="K97" s="3">
        <v>93097.34</v>
      </c>
      <c r="L97" s="1">
        <v>4</v>
      </c>
      <c r="M97" s="1" t="str">
        <f t="shared" si="1"/>
        <v/>
      </c>
      <c r="N97" s="1"/>
      <c r="O97" s="6" t="str">
        <f>IFERROR(VLOOKUP(N97,REGIAO!A:B,2,0),"")</f>
        <v/>
      </c>
    </row>
    <row r="98" spans="1:15" x14ac:dyDescent="0.25">
      <c r="A98" s="1">
        <v>22054</v>
      </c>
      <c r="B98" s="19">
        <v>39770</v>
      </c>
      <c r="C98" s="15">
        <v>2008</v>
      </c>
      <c r="D98" s="1">
        <v>9473</v>
      </c>
      <c r="E98" s="1" t="s">
        <v>2346</v>
      </c>
      <c r="F98" s="1" t="s">
        <v>1</v>
      </c>
      <c r="G98" s="1">
        <v>39266</v>
      </c>
      <c r="H98" s="1">
        <v>35509</v>
      </c>
      <c r="I98" s="1" t="s">
        <v>1168</v>
      </c>
      <c r="J98" s="1">
        <v>1</v>
      </c>
      <c r="K98" s="3">
        <v>66289</v>
      </c>
      <c r="L98" s="1">
        <v>34</v>
      </c>
      <c r="M98" s="1" t="str">
        <f t="shared" si="1"/>
        <v/>
      </c>
      <c r="N98" s="1"/>
      <c r="O98" s="6" t="str">
        <f>IFERROR(VLOOKUP(N98,REGIAO!A:B,2,0),"")</f>
        <v/>
      </c>
    </row>
    <row r="99" spans="1:15" x14ac:dyDescent="0.25">
      <c r="A99" s="1">
        <v>22132</v>
      </c>
      <c r="B99" s="19">
        <v>39780</v>
      </c>
      <c r="C99" s="15">
        <v>2008</v>
      </c>
      <c r="D99" s="1">
        <v>9498</v>
      </c>
      <c r="E99" s="1" t="s">
        <v>2347</v>
      </c>
      <c r="F99" s="1" t="s">
        <v>2</v>
      </c>
      <c r="G99" s="1">
        <v>42040</v>
      </c>
      <c r="H99" s="1">
        <v>37090</v>
      </c>
      <c r="I99" s="1" t="s">
        <v>1142</v>
      </c>
      <c r="J99" s="1">
        <v>1</v>
      </c>
      <c r="K99" s="3">
        <v>60000</v>
      </c>
      <c r="L99" s="1">
        <v>99</v>
      </c>
      <c r="M99" s="1" t="str">
        <f t="shared" si="1"/>
        <v xml:space="preserve">LAZARO PATRICIO BASQUE                                      </v>
      </c>
      <c r="N99" s="1"/>
      <c r="O99" s="6" t="str">
        <f>IFERROR(VLOOKUP(N99,REGIAO!A:B,2,0),"")</f>
        <v/>
      </c>
    </row>
    <row r="100" spans="1:15" x14ac:dyDescent="0.25">
      <c r="A100" s="1">
        <v>22229</v>
      </c>
      <c r="B100" s="19">
        <v>39797</v>
      </c>
      <c r="C100" s="15">
        <v>2008</v>
      </c>
      <c r="D100" s="1">
        <v>1046</v>
      </c>
      <c r="E100" s="1" t="s">
        <v>2296</v>
      </c>
      <c r="F100" s="1" t="s">
        <v>29</v>
      </c>
      <c r="G100" s="1">
        <v>39423</v>
      </c>
      <c r="H100" s="1">
        <v>36952</v>
      </c>
      <c r="I100" s="1" t="s">
        <v>1141</v>
      </c>
      <c r="J100" s="1">
        <v>1</v>
      </c>
      <c r="K100" s="3">
        <v>120000</v>
      </c>
      <c r="L100" s="1">
        <v>97</v>
      </c>
      <c r="M100" s="1" t="str">
        <f t="shared" si="1"/>
        <v/>
      </c>
      <c r="N100" s="1"/>
      <c r="O100" s="6" t="str">
        <f>IFERROR(VLOOKUP(N100,REGIAO!A:B,2,0),"")</f>
        <v/>
      </c>
    </row>
    <row r="101" spans="1:15" x14ac:dyDescent="0.25">
      <c r="A101" s="1">
        <v>22237</v>
      </c>
      <c r="B101" s="19">
        <v>39797</v>
      </c>
      <c r="C101" s="15">
        <v>2008</v>
      </c>
      <c r="D101" s="1">
        <v>9538</v>
      </c>
      <c r="E101" s="1" t="s">
        <v>2348</v>
      </c>
      <c r="F101" s="1" t="s">
        <v>79</v>
      </c>
      <c r="G101" s="1" t="s">
        <v>2287</v>
      </c>
      <c r="H101" s="1">
        <v>33790</v>
      </c>
      <c r="I101" s="32" t="s">
        <v>1176</v>
      </c>
      <c r="J101" s="1">
        <v>1</v>
      </c>
      <c r="K101" s="3">
        <v>52000</v>
      </c>
      <c r="L101" s="1">
        <v>111</v>
      </c>
      <c r="M101" s="1" t="str">
        <f t="shared" si="1"/>
        <v/>
      </c>
      <c r="N101" s="1"/>
      <c r="O101" s="6" t="str">
        <f>IFERROR(VLOOKUP(N101,REGIAO!A:B,2,0),"")</f>
        <v/>
      </c>
    </row>
    <row r="102" spans="1:15" x14ac:dyDescent="0.25">
      <c r="A102" s="1">
        <v>22263</v>
      </c>
      <c r="B102" s="19">
        <v>39801</v>
      </c>
      <c r="C102" s="15">
        <v>2008</v>
      </c>
      <c r="D102" s="1">
        <v>2659</v>
      </c>
      <c r="E102" s="1" t="s">
        <v>2341</v>
      </c>
      <c r="F102" s="1" t="s">
        <v>175</v>
      </c>
      <c r="G102" s="1" t="s">
        <v>2868</v>
      </c>
      <c r="H102" s="1">
        <v>25444</v>
      </c>
      <c r="I102" s="1" t="s">
        <v>1166</v>
      </c>
      <c r="J102" s="1">
        <v>1</v>
      </c>
      <c r="K102" s="3">
        <v>71095.69</v>
      </c>
      <c r="L102" s="1">
        <v>4</v>
      </c>
      <c r="M102" s="1" t="str">
        <f t="shared" si="1"/>
        <v/>
      </c>
      <c r="N102" s="1"/>
      <c r="O102" s="6" t="str">
        <f>IFERROR(VLOOKUP(N102,REGIAO!A:B,2,0),"")</f>
        <v/>
      </c>
    </row>
    <row r="103" spans="1:15" x14ac:dyDescent="0.25">
      <c r="A103" s="1">
        <v>22377</v>
      </c>
      <c r="B103" s="19">
        <v>39829</v>
      </c>
      <c r="C103" s="15">
        <v>2009</v>
      </c>
      <c r="D103" s="1">
        <v>9555</v>
      </c>
      <c r="E103" s="1" t="s">
        <v>2349</v>
      </c>
      <c r="F103" s="1" t="s">
        <v>4</v>
      </c>
      <c r="G103" s="1">
        <v>40328</v>
      </c>
      <c r="H103" s="1">
        <v>36952</v>
      </c>
      <c r="I103" s="1" t="s">
        <v>1141</v>
      </c>
      <c r="J103" s="1">
        <v>1</v>
      </c>
      <c r="K103" s="3">
        <v>150000</v>
      </c>
      <c r="L103" s="1"/>
      <c r="M103" s="1" t="str">
        <f t="shared" si="1"/>
        <v/>
      </c>
      <c r="N103" s="1"/>
      <c r="O103" s="6" t="str">
        <f>IFERROR(VLOOKUP(N103,REGIAO!A:B,2,0),"")</f>
        <v/>
      </c>
    </row>
    <row r="104" spans="1:15" x14ac:dyDescent="0.25">
      <c r="A104" s="1">
        <v>22431</v>
      </c>
      <c r="B104" s="19">
        <v>39840</v>
      </c>
      <c r="C104" s="15">
        <v>2009</v>
      </c>
      <c r="D104" s="1">
        <v>9500</v>
      </c>
      <c r="E104" s="1" t="s">
        <v>2350</v>
      </c>
      <c r="F104" s="1" t="s">
        <v>15</v>
      </c>
      <c r="G104" s="1">
        <v>39895</v>
      </c>
      <c r="H104" s="1">
        <v>33790</v>
      </c>
      <c r="I104" s="32" t="s">
        <v>1176</v>
      </c>
      <c r="J104" s="1">
        <v>1</v>
      </c>
      <c r="K104" s="3">
        <v>46040.29</v>
      </c>
      <c r="L104" s="1">
        <v>99</v>
      </c>
      <c r="M104" s="1" t="str">
        <f t="shared" si="1"/>
        <v xml:space="preserve">LAZARO PATRICIO BASQUE                                      </v>
      </c>
      <c r="N104" s="1"/>
      <c r="O104" s="6" t="str">
        <f>IFERROR(VLOOKUP(N104,REGIAO!A:B,2,0),"")</f>
        <v/>
      </c>
    </row>
    <row r="105" spans="1:15" x14ac:dyDescent="0.25">
      <c r="A105" s="1">
        <v>22460</v>
      </c>
      <c r="B105" s="19">
        <v>39842</v>
      </c>
      <c r="C105" s="15">
        <v>2009</v>
      </c>
      <c r="D105" s="1">
        <v>2659</v>
      </c>
      <c r="E105" s="1" t="s">
        <v>2341</v>
      </c>
      <c r="F105" s="1" t="s">
        <v>175</v>
      </c>
      <c r="G105" s="1">
        <v>39751</v>
      </c>
      <c r="H105" s="1">
        <v>25444</v>
      </c>
      <c r="I105" s="1" t="s">
        <v>1166</v>
      </c>
      <c r="J105" s="1">
        <v>1</v>
      </c>
      <c r="K105" s="3">
        <v>67981.16</v>
      </c>
      <c r="L105" s="1"/>
      <c r="M105" s="1" t="str">
        <f t="shared" si="1"/>
        <v/>
      </c>
      <c r="N105" s="1"/>
      <c r="O105" s="6" t="str">
        <f>IFERROR(VLOOKUP(N105,REGIAO!A:B,2,0),"")</f>
        <v/>
      </c>
    </row>
    <row r="106" spans="1:15" x14ac:dyDescent="0.25">
      <c r="A106" s="1">
        <v>22461</v>
      </c>
      <c r="B106" s="19">
        <v>39842</v>
      </c>
      <c r="C106" s="15">
        <v>2009</v>
      </c>
      <c r="D106" s="1">
        <v>2659</v>
      </c>
      <c r="E106" s="1" t="s">
        <v>2341</v>
      </c>
      <c r="F106" s="1" t="s">
        <v>175</v>
      </c>
      <c r="G106" s="1">
        <v>39752</v>
      </c>
      <c r="H106" s="1">
        <v>36460</v>
      </c>
      <c r="I106" s="1" t="s">
        <v>1149</v>
      </c>
      <c r="J106" s="1">
        <v>1</v>
      </c>
      <c r="K106" s="3">
        <v>53940.22</v>
      </c>
      <c r="L106" s="1"/>
      <c r="M106" s="1" t="str">
        <f t="shared" si="1"/>
        <v/>
      </c>
      <c r="N106" s="1"/>
      <c r="O106" s="6" t="str">
        <f>IFERROR(VLOOKUP(N106,REGIAO!A:B,2,0),"")</f>
        <v/>
      </c>
    </row>
    <row r="107" spans="1:15" x14ac:dyDescent="0.25">
      <c r="A107" s="1">
        <v>22461</v>
      </c>
      <c r="B107" s="19">
        <v>39842</v>
      </c>
      <c r="C107" s="15">
        <v>2009</v>
      </c>
      <c r="D107" s="1">
        <v>2659</v>
      </c>
      <c r="E107" s="1" t="s">
        <v>2341</v>
      </c>
      <c r="F107" s="1" t="s">
        <v>175</v>
      </c>
      <c r="G107" s="1">
        <v>39752</v>
      </c>
      <c r="H107" s="1">
        <v>36460</v>
      </c>
      <c r="I107" s="1" t="s">
        <v>1149</v>
      </c>
      <c r="J107" s="1">
        <v>1</v>
      </c>
      <c r="K107" s="3">
        <v>53940.22</v>
      </c>
      <c r="L107" s="1"/>
      <c r="M107" s="1" t="str">
        <f t="shared" si="1"/>
        <v/>
      </c>
      <c r="N107" s="1"/>
      <c r="O107" s="6" t="str">
        <f>IFERROR(VLOOKUP(N107,REGIAO!A:B,2,0),"")</f>
        <v/>
      </c>
    </row>
    <row r="108" spans="1:15" x14ac:dyDescent="0.25">
      <c r="A108" s="1">
        <v>22467</v>
      </c>
      <c r="B108" s="19">
        <v>39843</v>
      </c>
      <c r="C108" s="15">
        <v>2009</v>
      </c>
      <c r="D108" s="1">
        <v>9502</v>
      </c>
      <c r="E108" s="1" t="s">
        <v>2351</v>
      </c>
      <c r="F108" s="1" t="s">
        <v>1</v>
      </c>
      <c r="G108" s="1">
        <v>40194</v>
      </c>
      <c r="H108" s="1">
        <v>35520</v>
      </c>
      <c r="I108" s="1" t="s">
        <v>1169</v>
      </c>
      <c r="J108" s="1">
        <v>1</v>
      </c>
      <c r="K108" s="3">
        <v>42200</v>
      </c>
      <c r="L108" s="1">
        <v>105</v>
      </c>
      <c r="M108" s="1" t="str">
        <f t="shared" si="1"/>
        <v/>
      </c>
      <c r="N108" s="1"/>
      <c r="O108" s="6" t="str">
        <f>IFERROR(VLOOKUP(N108,REGIAO!A:B,2,0),"")</f>
        <v/>
      </c>
    </row>
    <row r="109" spans="1:15" x14ac:dyDescent="0.25">
      <c r="A109" s="1">
        <v>22535</v>
      </c>
      <c r="B109" s="19">
        <v>39854</v>
      </c>
      <c r="C109" s="15">
        <v>2009</v>
      </c>
      <c r="D109" s="1">
        <v>7882</v>
      </c>
      <c r="E109" s="1" t="s">
        <v>2352</v>
      </c>
      <c r="F109" s="1" t="s">
        <v>2</v>
      </c>
      <c r="G109" s="1" t="s">
        <v>2287</v>
      </c>
      <c r="H109" s="1">
        <v>37207</v>
      </c>
      <c r="I109" s="1" t="s">
        <v>1138</v>
      </c>
      <c r="J109" s="1">
        <v>1</v>
      </c>
      <c r="K109" s="3">
        <v>65000</v>
      </c>
      <c r="L109" s="1">
        <v>99</v>
      </c>
      <c r="M109" s="1" t="str">
        <f t="shared" si="1"/>
        <v xml:space="preserve">LAZARO PATRICIO BASQUE                                      </v>
      </c>
      <c r="N109" s="1"/>
      <c r="O109" s="6" t="str">
        <f>IFERROR(VLOOKUP(N109,REGIAO!A:B,2,0),"")</f>
        <v/>
      </c>
    </row>
    <row r="110" spans="1:15" x14ac:dyDescent="0.25">
      <c r="A110" s="1">
        <v>22538</v>
      </c>
      <c r="B110" s="19">
        <v>39855</v>
      </c>
      <c r="C110" s="15">
        <v>2009</v>
      </c>
      <c r="D110" s="1">
        <v>9514</v>
      </c>
      <c r="E110" s="1" t="s">
        <v>2353</v>
      </c>
      <c r="F110" s="1" t="s">
        <v>10</v>
      </c>
      <c r="G110" s="1" t="s">
        <v>2287</v>
      </c>
      <c r="H110" s="1">
        <v>36460</v>
      </c>
      <c r="I110" s="1" t="s">
        <v>1149</v>
      </c>
      <c r="J110" s="1">
        <v>1</v>
      </c>
      <c r="K110" s="3">
        <v>47000</v>
      </c>
      <c r="L110" s="1">
        <v>40</v>
      </c>
      <c r="M110" s="1" t="str">
        <f t="shared" si="1"/>
        <v/>
      </c>
      <c r="N110" s="1"/>
      <c r="O110" s="6" t="str">
        <f>IFERROR(VLOOKUP(N110,REGIAO!A:B,2,0),"")</f>
        <v/>
      </c>
    </row>
    <row r="111" spans="1:15" x14ac:dyDescent="0.25">
      <c r="A111" s="1">
        <v>22647</v>
      </c>
      <c r="B111" s="19">
        <v>39870</v>
      </c>
      <c r="C111" s="15">
        <v>2009</v>
      </c>
      <c r="D111" s="1">
        <v>9289</v>
      </c>
      <c r="E111" s="1" t="s">
        <v>2354</v>
      </c>
      <c r="F111" s="1" t="s">
        <v>15</v>
      </c>
      <c r="G111" s="1">
        <v>40750</v>
      </c>
      <c r="H111" s="1">
        <v>35873</v>
      </c>
      <c r="I111" s="1" t="s">
        <v>1155</v>
      </c>
      <c r="J111" s="1">
        <v>1</v>
      </c>
      <c r="K111" s="3">
        <v>130000</v>
      </c>
      <c r="L111" s="1"/>
      <c r="M111" s="1" t="str">
        <f t="shared" si="1"/>
        <v/>
      </c>
      <c r="N111" s="1"/>
      <c r="O111" s="6" t="str">
        <f>IFERROR(VLOOKUP(N111,REGIAO!A:B,2,0),"")</f>
        <v/>
      </c>
    </row>
    <row r="112" spans="1:15" x14ac:dyDescent="0.25">
      <c r="A112" s="1">
        <v>22661</v>
      </c>
      <c r="B112" s="19">
        <v>39871</v>
      </c>
      <c r="C112" s="15">
        <v>2009</v>
      </c>
      <c r="D112" s="1">
        <v>9468</v>
      </c>
      <c r="E112" s="1" t="s">
        <v>2345</v>
      </c>
      <c r="F112" s="1" t="s">
        <v>175</v>
      </c>
      <c r="G112" s="1" t="s">
        <v>2287</v>
      </c>
      <c r="H112" s="1">
        <v>38885</v>
      </c>
      <c r="I112" s="1" t="s">
        <v>1974</v>
      </c>
      <c r="J112" s="1">
        <v>1</v>
      </c>
      <c r="K112" s="3">
        <v>101677.74</v>
      </c>
      <c r="L112" s="1"/>
      <c r="M112" s="1" t="str">
        <f t="shared" si="1"/>
        <v/>
      </c>
      <c r="N112" s="1"/>
      <c r="O112" s="6" t="str">
        <f>IFERROR(VLOOKUP(N112,REGIAO!A:B,2,0),"")</f>
        <v/>
      </c>
    </row>
    <row r="113" spans="1:15" x14ac:dyDescent="0.25">
      <c r="A113" s="1">
        <v>22664</v>
      </c>
      <c r="B113" s="19">
        <v>39874</v>
      </c>
      <c r="C113" s="15">
        <v>2009</v>
      </c>
      <c r="D113" s="1">
        <v>9468</v>
      </c>
      <c r="E113" s="1" t="s">
        <v>2345</v>
      </c>
      <c r="F113" s="1" t="s">
        <v>175</v>
      </c>
      <c r="G113" s="1">
        <v>40005</v>
      </c>
      <c r="H113" s="1">
        <v>38885</v>
      </c>
      <c r="I113" s="1" t="s">
        <v>1974</v>
      </c>
      <c r="J113" s="1">
        <v>1</v>
      </c>
      <c r="K113" s="3">
        <v>101677.74</v>
      </c>
      <c r="L113" s="1"/>
      <c r="M113" s="1" t="str">
        <f t="shared" si="1"/>
        <v/>
      </c>
      <c r="N113" s="1"/>
      <c r="O113" s="6" t="str">
        <f>IFERROR(VLOOKUP(N113,REGIAO!A:B,2,0),"")</f>
        <v/>
      </c>
    </row>
    <row r="114" spans="1:15" x14ac:dyDescent="0.25">
      <c r="A114" s="1">
        <v>22677</v>
      </c>
      <c r="B114" s="19">
        <v>39874</v>
      </c>
      <c r="C114" s="15">
        <v>2009</v>
      </c>
      <c r="D114" s="1">
        <v>7624</v>
      </c>
      <c r="E114" s="1" t="s">
        <v>2318</v>
      </c>
      <c r="F114" s="1" t="s">
        <v>2</v>
      </c>
      <c r="G114" s="1">
        <v>40722</v>
      </c>
      <c r="H114" s="1">
        <v>31744</v>
      </c>
      <c r="I114" s="1" t="s">
        <v>1153</v>
      </c>
      <c r="J114" s="1">
        <v>1</v>
      </c>
      <c r="K114" s="3">
        <v>70000</v>
      </c>
      <c r="L114" s="1">
        <v>99</v>
      </c>
      <c r="M114" s="1" t="str">
        <f t="shared" si="1"/>
        <v xml:space="preserve">LAZARO PATRICIO BASQUE                                      </v>
      </c>
      <c r="N114" s="1"/>
      <c r="O114" s="6" t="str">
        <f>IFERROR(VLOOKUP(N114,REGIAO!A:B,2,0),"")</f>
        <v/>
      </c>
    </row>
    <row r="115" spans="1:15" x14ac:dyDescent="0.25">
      <c r="A115" s="1">
        <v>22686</v>
      </c>
      <c r="B115" s="19">
        <v>39876</v>
      </c>
      <c r="C115" s="15">
        <v>2009</v>
      </c>
      <c r="D115" s="1">
        <v>9473</v>
      </c>
      <c r="E115" s="1" t="s">
        <v>2346</v>
      </c>
      <c r="F115" s="1" t="s">
        <v>1</v>
      </c>
      <c r="G115" s="1">
        <v>40158</v>
      </c>
      <c r="H115" s="1">
        <v>35509</v>
      </c>
      <c r="I115" s="1" t="s">
        <v>1168</v>
      </c>
      <c r="J115" s="1">
        <v>1</v>
      </c>
      <c r="K115" s="3">
        <v>68675</v>
      </c>
      <c r="L115" s="1">
        <v>34</v>
      </c>
      <c r="M115" s="1" t="str">
        <f t="shared" si="1"/>
        <v/>
      </c>
      <c r="N115" s="1"/>
      <c r="O115" s="6" t="str">
        <f>IFERROR(VLOOKUP(N115,REGIAO!A:B,2,0),"")</f>
        <v/>
      </c>
    </row>
    <row r="116" spans="1:15" x14ac:dyDescent="0.25">
      <c r="A116" s="1">
        <v>22709</v>
      </c>
      <c r="B116" s="19">
        <v>39878</v>
      </c>
      <c r="C116" s="15">
        <v>2009</v>
      </c>
      <c r="D116" s="1">
        <v>9529</v>
      </c>
      <c r="E116" s="1" t="s">
        <v>2356</v>
      </c>
      <c r="F116" s="1" t="s">
        <v>2</v>
      </c>
      <c r="G116" s="1" t="s">
        <v>2287</v>
      </c>
      <c r="H116" s="1">
        <v>39667</v>
      </c>
      <c r="I116" s="1" t="s">
        <v>2186</v>
      </c>
      <c r="J116" s="1">
        <v>1</v>
      </c>
      <c r="K116" s="3">
        <v>72500</v>
      </c>
      <c r="L116" s="1">
        <v>99</v>
      </c>
      <c r="M116" s="1" t="str">
        <f t="shared" si="1"/>
        <v xml:space="preserve">LAZARO PATRICIO BASQUE                                      </v>
      </c>
      <c r="N116" s="1"/>
      <c r="O116" s="6" t="str">
        <f>IFERROR(VLOOKUP(N116,REGIAO!A:B,2,0),"")</f>
        <v/>
      </c>
    </row>
    <row r="117" spans="1:15" x14ac:dyDescent="0.25">
      <c r="A117" s="1">
        <v>22711</v>
      </c>
      <c r="B117" s="19">
        <v>39878</v>
      </c>
      <c r="C117" s="15">
        <v>2009</v>
      </c>
      <c r="D117" s="1">
        <v>9531</v>
      </c>
      <c r="E117" s="1" t="s">
        <v>2355</v>
      </c>
      <c r="F117" s="1" t="s">
        <v>1</v>
      </c>
      <c r="G117" s="1">
        <v>40339</v>
      </c>
      <c r="H117" s="1">
        <v>36460</v>
      </c>
      <c r="I117" s="1" t="s">
        <v>1149</v>
      </c>
      <c r="J117" s="1">
        <v>1</v>
      </c>
      <c r="K117" s="3">
        <v>33350</v>
      </c>
      <c r="L117" s="1">
        <v>105</v>
      </c>
      <c r="M117" s="1" t="str">
        <f t="shared" si="1"/>
        <v/>
      </c>
      <c r="N117" s="1"/>
      <c r="O117" s="6" t="str">
        <f>IFERROR(VLOOKUP(N117,REGIAO!A:B,2,0),"")</f>
        <v/>
      </c>
    </row>
    <row r="118" spans="1:15" x14ac:dyDescent="0.25">
      <c r="A118" s="1">
        <v>22725</v>
      </c>
      <c r="B118" s="19">
        <v>39881</v>
      </c>
      <c r="C118" s="15">
        <v>2009</v>
      </c>
      <c r="D118" s="1">
        <v>9533</v>
      </c>
      <c r="E118" s="1" t="s">
        <v>2357</v>
      </c>
      <c r="F118" s="1" t="s">
        <v>2</v>
      </c>
      <c r="G118" s="1">
        <v>40804</v>
      </c>
      <c r="H118" s="1">
        <v>36952</v>
      </c>
      <c r="I118" s="1" t="s">
        <v>1141</v>
      </c>
      <c r="J118" s="1">
        <v>1</v>
      </c>
      <c r="K118" s="3">
        <v>57500</v>
      </c>
      <c r="L118" s="1">
        <v>99</v>
      </c>
      <c r="M118" s="1" t="str">
        <f t="shared" si="1"/>
        <v xml:space="preserve">LAZARO PATRICIO BASQUE                                      </v>
      </c>
      <c r="N118" s="1"/>
      <c r="O118" s="6" t="str">
        <f>IFERROR(VLOOKUP(N118,REGIAO!A:B,2,0),"")</f>
        <v/>
      </c>
    </row>
    <row r="119" spans="1:15" x14ac:dyDescent="0.25">
      <c r="A119" s="1">
        <v>22748</v>
      </c>
      <c r="B119" s="19">
        <v>39883</v>
      </c>
      <c r="C119" s="15">
        <v>2009</v>
      </c>
      <c r="D119" s="1">
        <v>9529</v>
      </c>
      <c r="E119" s="1" t="s">
        <v>2356</v>
      </c>
      <c r="F119" s="1" t="s">
        <v>2</v>
      </c>
      <c r="G119" s="1">
        <v>40779</v>
      </c>
      <c r="H119" s="1">
        <v>39667</v>
      </c>
      <c r="I119" s="1" t="s">
        <v>2186</v>
      </c>
      <c r="J119" s="1">
        <v>1</v>
      </c>
      <c r="K119" s="3">
        <v>72500</v>
      </c>
      <c r="L119" s="1">
        <v>99</v>
      </c>
      <c r="M119" s="1" t="str">
        <f t="shared" si="1"/>
        <v xml:space="preserve">LAZARO PATRICIO BASQUE                                      </v>
      </c>
      <c r="N119" s="1"/>
      <c r="O119" s="6" t="str">
        <f>IFERROR(VLOOKUP(N119,REGIAO!A:B,2,0),"")</f>
        <v/>
      </c>
    </row>
    <row r="120" spans="1:15" x14ac:dyDescent="0.25">
      <c r="A120" s="1">
        <v>22759</v>
      </c>
      <c r="B120" s="19">
        <v>39884</v>
      </c>
      <c r="C120" s="15">
        <v>2009</v>
      </c>
      <c r="D120" s="1">
        <v>9535</v>
      </c>
      <c r="E120" s="1" t="s">
        <v>2358</v>
      </c>
      <c r="F120" s="1" t="s">
        <v>10</v>
      </c>
      <c r="G120" s="1">
        <v>40637</v>
      </c>
      <c r="H120" s="1">
        <v>37090</v>
      </c>
      <c r="I120" s="1" t="s">
        <v>1142</v>
      </c>
      <c r="J120" s="1">
        <v>1</v>
      </c>
      <c r="K120" s="3">
        <v>54000</v>
      </c>
      <c r="L120" s="1">
        <v>40</v>
      </c>
      <c r="M120" s="1" t="str">
        <f t="shared" si="1"/>
        <v/>
      </c>
      <c r="N120" s="1"/>
      <c r="O120" s="6" t="str">
        <f>IFERROR(VLOOKUP(N120,REGIAO!A:B,2,0),"")</f>
        <v/>
      </c>
    </row>
    <row r="121" spans="1:15" x14ac:dyDescent="0.25">
      <c r="A121" s="1">
        <v>22805</v>
      </c>
      <c r="B121" s="19">
        <v>39890</v>
      </c>
      <c r="C121" s="15">
        <v>2009</v>
      </c>
      <c r="D121" s="1">
        <v>9538</v>
      </c>
      <c r="E121" s="1" t="s">
        <v>2348</v>
      </c>
      <c r="F121" s="1" t="s">
        <v>79</v>
      </c>
      <c r="G121" s="1" t="s">
        <v>2287</v>
      </c>
      <c r="H121" s="1">
        <v>33790</v>
      </c>
      <c r="I121" s="32" t="s">
        <v>1176</v>
      </c>
      <c r="J121" s="1">
        <v>1</v>
      </c>
      <c r="K121" s="3">
        <v>52000</v>
      </c>
      <c r="L121" s="1">
        <v>111</v>
      </c>
      <c r="M121" s="1" t="str">
        <f t="shared" si="1"/>
        <v/>
      </c>
      <c r="N121" s="1"/>
      <c r="O121" s="6" t="str">
        <f>IFERROR(VLOOKUP(N121,REGIAO!A:B,2,0),"")</f>
        <v/>
      </c>
    </row>
    <row r="122" spans="1:15" x14ac:dyDescent="0.25">
      <c r="A122" s="1">
        <v>22894</v>
      </c>
      <c r="B122" s="19">
        <v>39903</v>
      </c>
      <c r="C122" s="15">
        <v>2009</v>
      </c>
      <c r="D122" s="1">
        <v>9471</v>
      </c>
      <c r="E122" s="1" t="s">
        <v>2359</v>
      </c>
      <c r="F122" s="1" t="s">
        <v>79</v>
      </c>
      <c r="G122" s="1">
        <v>41199</v>
      </c>
      <c r="H122" s="1">
        <v>33790</v>
      </c>
      <c r="I122" s="32" t="s">
        <v>1176</v>
      </c>
      <c r="J122" s="1">
        <v>1</v>
      </c>
      <c r="K122" s="3">
        <v>41800</v>
      </c>
      <c r="L122" s="1">
        <v>97</v>
      </c>
      <c r="M122" s="1" t="str">
        <f t="shared" si="1"/>
        <v/>
      </c>
      <c r="N122" s="1"/>
      <c r="O122" s="6" t="str">
        <f>IFERROR(VLOOKUP(N122,REGIAO!A:B,2,0),"")</f>
        <v/>
      </c>
    </row>
    <row r="123" spans="1:15" x14ac:dyDescent="0.25">
      <c r="A123" s="1">
        <v>22902</v>
      </c>
      <c r="B123" s="19">
        <v>39904</v>
      </c>
      <c r="C123" s="15">
        <v>2009</v>
      </c>
      <c r="D123" s="1">
        <v>9547</v>
      </c>
      <c r="E123" s="1" t="s">
        <v>621</v>
      </c>
      <c r="F123" s="1" t="s">
        <v>29</v>
      </c>
      <c r="G123" s="1">
        <v>40920</v>
      </c>
      <c r="H123" s="1">
        <v>40526</v>
      </c>
      <c r="I123" s="1" t="s">
        <v>1151</v>
      </c>
      <c r="J123" s="1">
        <v>1</v>
      </c>
      <c r="K123" s="3">
        <v>116500</v>
      </c>
      <c r="L123" s="1">
        <v>111</v>
      </c>
      <c r="M123" s="1" t="str">
        <f t="shared" si="1"/>
        <v/>
      </c>
      <c r="N123" s="1"/>
      <c r="O123" s="6" t="str">
        <f>IFERROR(VLOOKUP(N123,REGIAO!A:B,2,0),"")</f>
        <v/>
      </c>
    </row>
    <row r="124" spans="1:15" x14ac:dyDescent="0.25">
      <c r="A124" s="1">
        <v>22967</v>
      </c>
      <c r="B124" s="19">
        <v>39911</v>
      </c>
      <c r="C124" s="15">
        <v>2009</v>
      </c>
      <c r="D124" s="1">
        <v>9555</v>
      </c>
      <c r="E124" s="1" t="s">
        <v>2349</v>
      </c>
      <c r="F124" s="1" t="s">
        <v>4</v>
      </c>
      <c r="G124" s="1" t="s">
        <v>2287</v>
      </c>
      <c r="H124" s="1">
        <v>36952</v>
      </c>
      <c r="I124" s="1" t="s">
        <v>1141</v>
      </c>
      <c r="J124" s="1">
        <v>1</v>
      </c>
      <c r="K124" s="3">
        <v>150000</v>
      </c>
      <c r="L124" s="1"/>
      <c r="M124" s="1" t="str">
        <f t="shared" si="1"/>
        <v/>
      </c>
      <c r="N124" s="1"/>
      <c r="O124" s="6" t="str">
        <f>IFERROR(VLOOKUP(N124,REGIAO!A:B,2,0),"")</f>
        <v/>
      </c>
    </row>
    <row r="125" spans="1:15" x14ac:dyDescent="0.25">
      <c r="A125" s="1">
        <v>22972</v>
      </c>
      <c r="B125" s="19">
        <v>39912</v>
      </c>
      <c r="C125" s="15">
        <v>2009</v>
      </c>
      <c r="D125" s="1">
        <v>7270</v>
      </c>
      <c r="E125" s="1" t="s">
        <v>2360</v>
      </c>
      <c r="F125" s="1" t="s">
        <v>2</v>
      </c>
      <c r="G125" s="1" t="s">
        <v>2287</v>
      </c>
      <c r="H125" s="1">
        <v>37207</v>
      </c>
      <c r="I125" s="1" t="s">
        <v>1138</v>
      </c>
      <c r="J125" s="1">
        <v>1</v>
      </c>
      <c r="K125" s="3">
        <v>75000</v>
      </c>
      <c r="L125" s="1">
        <v>99</v>
      </c>
      <c r="M125" s="1" t="str">
        <f t="shared" si="1"/>
        <v xml:space="preserve">LAZARO PATRICIO BASQUE                                      </v>
      </c>
      <c r="N125" s="1"/>
      <c r="O125" s="6" t="str">
        <f>IFERROR(VLOOKUP(N125,REGIAO!A:B,2,0),"")</f>
        <v/>
      </c>
    </row>
    <row r="126" spans="1:15" x14ac:dyDescent="0.25">
      <c r="A126" s="1">
        <v>22986</v>
      </c>
      <c r="B126" s="19">
        <v>39916</v>
      </c>
      <c r="C126" s="15">
        <v>2009</v>
      </c>
      <c r="D126" s="1">
        <v>9559</v>
      </c>
      <c r="E126" s="1" t="s">
        <v>2361</v>
      </c>
      <c r="F126" s="1" t="s">
        <v>4</v>
      </c>
      <c r="G126" s="1">
        <v>40928</v>
      </c>
      <c r="H126" s="1">
        <v>37036</v>
      </c>
      <c r="I126" s="1" t="s">
        <v>2004</v>
      </c>
      <c r="J126" s="1">
        <v>1</v>
      </c>
      <c r="K126" s="3">
        <v>105000</v>
      </c>
      <c r="L126" s="1">
        <v>106</v>
      </c>
      <c r="M126" s="1" t="str">
        <f t="shared" si="1"/>
        <v/>
      </c>
      <c r="N126" s="1"/>
      <c r="O126" s="6" t="str">
        <f>IFERROR(VLOOKUP(N126,REGIAO!A:B,2,0),"")</f>
        <v/>
      </c>
    </row>
    <row r="127" spans="1:15" x14ac:dyDescent="0.25">
      <c r="A127" s="1">
        <v>23024</v>
      </c>
      <c r="B127" s="19">
        <v>39919</v>
      </c>
      <c r="C127" s="15">
        <v>2009</v>
      </c>
      <c r="D127" s="1">
        <v>9561</v>
      </c>
      <c r="E127" s="1" t="s">
        <v>2363</v>
      </c>
      <c r="F127" s="1" t="s">
        <v>2</v>
      </c>
      <c r="G127" s="1">
        <v>40617</v>
      </c>
      <c r="H127" s="1">
        <v>31744</v>
      </c>
      <c r="I127" s="1" t="s">
        <v>1153</v>
      </c>
      <c r="J127" s="1">
        <v>1</v>
      </c>
      <c r="K127" s="3">
        <v>60000</v>
      </c>
      <c r="L127" s="1">
        <v>99</v>
      </c>
      <c r="M127" s="1" t="str">
        <f t="shared" si="1"/>
        <v xml:space="preserve">LAZARO PATRICIO BASQUE                                      </v>
      </c>
      <c r="N127" s="1"/>
      <c r="O127" s="6" t="str">
        <f>IFERROR(VLOOKUP(N127,REGIAO!A:B,2,0),"")</f>
        <v/>
      </c>
    </row>
    <row r="128" spans="1:15" x14ac:dyDescent="0.25">
      <c r="A128" s="1">
        <v>23025</v>
      </c>
      <c r="B128" s="19">
        <v>39919</v>
      </c>
      <c r="C128" s="15">
        <v>2009</v>
      </c>
      <c r="D128" s="1">
        <v>880</v>
      </c>
      <c r="E128" s="1" t="s">
        <v>215</v>
      </c>
      <c r="F128" s="1" t="s">
        <v>4</v>
      </c>
      <c r="G128" s="1">
        <v>40764</v>
      </c>
      <c r="H128" s="1">
        <v>36460</v>
      </c>
      <c r="I128" s="1" t="s">
        <v>1149</v>
      </c>
      <c r="J128" s="1">
        <v>1</v>
      </c>
      <c r="K128" s="3">
        <v>27000</v>
      </c>
      <c r="L128" s="1">
        <v>106</v>
      </c>
      <c r="M128" s="1" t="str">
        <f t="shared" si="1"/>
        <v/>
      </c>
      <c r="N128" s="1"/>
      <c r="O128" s="6" t="str">
        <f>IFERROR(VLOOKUP(N128,REGIAO!A:B,2,0),"")</f>
        <v/>
      </c>
    </row>
    <row r="129" spans="1:15" x14ac:dyDescent="0.25">
      <c r="A129" s="1">
        <v>23032</v>
      </c>
      <c r="B129" s="19">
        <v>39919</v>
      </c>
      <c r="C129" s="15">
        <v>2009</v>
      </c>
      <c r="D129" s="1">
        <v>2670</v>
      </c>
      <c r="E129" s="1" t="s">
        <v>2362</v>
      </c>
      <c r="F129" s="1" t="s">
        <v>15</v>
      </c>
      <c r="G129" s="1">
        <v>42186</v>
      </c>
      <c r="H129" s="1">
        <v>39532</v>
      </c>
      <c r="I129" s="1" t="s">
        <v>1852</v>
      </c>
      <c r="J129" s="1">
        <v>1</v>
      </c>
      <c r="K129" s="3">
        <v>90000</v>
      </c>
      <c r="L129" s="1"/>
      <c r="M129" s="1" t="str">
        <f t="shared" si="1"/>
        <v/>
      </c>
      <c r="N129" s="1"/>
      <c r="O129" s="6" t="str">
        <f>IFERROR(VLOOKUP(N129,REGIAO!A:B,2,0),"")</f>
        <v/>
      </c>
    </row>
    <row r="130" spans="1:15" x14ac:dyDescent="0.25">
      <c r="A130" s="1">
        <v>23041</v>
      </c>
      <c r="B130" s="19">
        <v>39920</v>
      </c>
      <c r="C130" s="15">
        <v>2009</v>
      </c>
      <c r="D130" s="1">
        <v>9564</v>
      </c>
      <c r="E130" s="1" t="s">
        <v>2364</v>
      </c>
      <c r="F130" s="1" t="s">
        <v>10</v>
      </c>
      <c r="G130" s="1">
        <v>41608</v>
      </c>
      <c r="H130" s="1">
        <v>40526</v>
      </c>
      <c r="I130" s="1" t="s">
        <v>1151</v>
      </c>
      <c r="J130" s="1">
        <v>1</v>
      </c>
      <c r="K130" s="3">
        <v>110000</v>
      </c>
      <c r="L130" s="1">
        <v>40</v>
      </c>
      <c r="M130" s="1" t="str">
        <f t="shared" ref="M130:M193" si="2">IFERROR(VLOOKUP(L130,VENDEDOR,2,0),"")</f>
        <v/>
      </c>
      <c r="N130" s="1"/>
      <c r="O130" s="6" t="str">
        <f>IFERROR(VLOOKUP(N130,REGIAO!A:B,2,0),"")</f>
        <v/>
      </c>
    </row>
    <row r="131" spans="1:15" x14ac:dyDescent="0.25">
      <c r="A131" s="1">
        <v>23059</v>
      </c>
      <c r="B131" s="19">
        <v>39925</v>
      </c>
      <c r="C131" s="15">
        <v>2009</v>
      </c>
      <c r="D131" s="1">
        <v>9568</v>
      </c>
      <c r="E131" s="1" t="s">
        <v>2366</v>
      </c>
      <c r="F131" s="1" t="s">
        <v>79</v>
      </c>
      <c r="G131" s="1">
        <v>41202</v>
      </c>
      <c r="H131" s="1">
        <v>37090</v>
      </c>
      <c r="I131" s="1" t="s">
        <v>1142</v>
      </c>
      <c r="J131" s="1">
        <v>1</v>
      </c>
      <c r="K131" s="3">
        <v>34400</v>
      </c>
      <c r="L131" s="1">
        <v>34</v>
      </c>
      <c r="M131" s="1" t="str">
        <f t="shared" si="2"/>
        <v/>
      </c>
      <c r="N131" s="1"/>
      <c r="O131" s="6" t="str">
        <f>IFERROR(VLOOKUP(N131,REGIAO!A:B,2,0),"")</f>
        <v/>
      </c>
    </row>
    <row r="132" spans="1:15" x14ac:dyDescent="0.25">
      <c r="A132" s="1">
        <v>23065</v>
      </c>
      <c r="B132" s="19">
        <v>39925</v>
      </c>
      <c r="C132" s="15">
        <v>2009</v>
      </c>
      <c r="D132" s="1">
        <v>9569</v>
      </c>
      <c r="E132" s="1" t="s">
        <v>2365</v>
      </c>
      <c r="F132" s="1" t="s">
        <v>175</v>
      </c>
      <c r="G132" s="1">
        <v>40805</v>
      </c>
      <c r="H132" s="1">
        <v>37143</v>
      </c>
      <c r="I132" s="1" t="s">
        <v>1147</v>
      </c>
      <c r="J132" s="1">
        <v>1</v>
      </c>
      <c r="K132" s="3">
        <v>52804.82</v>
      </c>
      <c r="L132" s="1">
        <v>4</v>
      </c>
      <c r="M132" s="1" t="str">
        <f t="shared" si="2"/>
        <v/>
      </c>
      <c r="N132" s="1"/>
      <c r="O132" s="6" t="str">
        <f>IFERROR(VLOOKUP(N132,REGIAO!A:B,2,0),"")</f>
        <v/>
      </c>
    </row>
    <row r="133" spans="1:15" x14ac:dyDescent="0.25">
      <c r="A133" s="1">
        <v>23124</v>
      </c>
      <c r="B133" s="19">
        <v>39931</v>
      </c>
      <c r="C133" s="15">
        <v>2009</v>
      </c>
      <c r="D133" s="1">
        <v>7027</v>
      </c>
      <c r="E133" s="1" t="s">
        <v>2367</v>
      </c>
      <c r="F133" s="1" t="s">
        <v>10</v>
      </c>
      <c r="G133" s="1">
        <v>41536</v>
      </c>
      <c r="H133" s="1">
        <v>35873</v>
      </c>
      <c r="I133" s="1" t="s">
        <v>1155</v>
      </c>
      <c r="J133" s="1">
        <v>1</v>
      </c>
      <c r="K133" s="3">
        <v>125243</v>
      </c>
      <c r="L133" s="1">
        <v>40</v>
      </c>
      <c r="M133" s="1" t="str">
        <f t="shared" si="2"/>
        <v/>
      </c>
      <c r="N133" s="1"/>
      <c r="O133" s="6" t="str">
        <f>IFERROR(VLOOKUP(N133,REGIAO!A:B,2,0),"")</f>
        <v/>
      </c>
    </row>
    <row r="134" spans="1:15" x14ac:dyDescent="0.25">
      <c r="A134" s="1">
        <v>23129</v>
      </c>
      <c r="B134" s="19">
        <v>39932</v>
      </c>
      <c r="C134" s="15">
        <v>2009</v>
      </c>
      <c r="D134" s="1">
        <v>9573</v>
      </c>
      <c r="E134" s="1" t="s">
        <v>2369</v>
      </c>
      <c r="F134" s="1" t="s">
        <v>2</v>
      </c>
      <c r="G134" s="1">
        <v>41701</v>
      </c>
      <c r="H134" s="1">
        <v>31744</v>
      </c>
      <c r="I134" s="1" t="s">
        <v>1153</v>
      </c>
      <c r="J134" s="1">
        <v>1</v>
      </c>
      <c r="K134" s="3">
        <v>57375</v>
      </c>
      <c r="L134" s="1"/>
      <c r="M134" s="1" t="str">
        <f t="shared" si="2"/>
        <v/>
      </c>
      <c r="N134" s="1"/>
      <c r="O134" s="6" t="str">
        <f>IFERROR(VLOOKUP(N134,REGIAO!A:B,2,0),"")</f>
        <v/>
      </c>
    </row>
    <row r="135" spans="1:15" x14ac:dyDescent="0.25">
      <c r="A135" s="1">
        <v>23132</v>
      </c>
      <c r="B135" s="19">
        <v>39932</v>
      </c>
      <c r="C135" s="15">
        <v>2009</v>
      </c>
      <c r="D135" s="1">
        <v>9574</v>
      </c>
      <c r="E135" s="1" t="s">
        <v>2368</v>
      </c>
      <c r="F135" s="1" t="s">
        <v>4</v>
      </c>
      <c r="G135" s="1">
        <v>41002</v>
      </c>
      <c r="H135" s="1">
        <v>31744</v>
      </c>
      <c r="I135" s="1" t="s">
        <v>1153</v>
      </c>
      <c r="J135" s="1">
        <v>1</v>
      </c>
      <c r="K135" s="3">
        <v>70000</v>
      </c>
      <c r="L135" s="1">
        <v>106</v>
      </c>
      <c r="M135" s="1" t="str">
        <f t="shared" si="2"/>
        <v/>
      </c>
      <c r="N135" s="1"/>
      <c r="O135" s="6" t="str">
        <f>IFERROR(VLOOKUP(N135,REGIAO!A:B,2,0),"")</f>
        <v/>
      </c>
    </row>
    <row r="136" spans="1:15" x14ac:dyDescent="0.25">
      <c r="A136" s="1">
        <v>23150</v>
      </c>
      <c r="B136" s="19">
        <v>39933</v>
      </c>
      <c r="C136" s="15">
        <v>2009</v>
      </c>
      <c r="D136" s="1">
        <v>9577</v>
      </c>
      <c r="E136" s="1" t="s">
        <v>2370</v>
      </c>
      <c r="F136" s="1" t="s">
        <v>2</v>
      </c>
      <c r="G136" s="1" t="s">
        <v>2287</v>
      </c>
      <c r="H136" s="1">
        <v>36460</v>
      </c>
      <c r="I136" s="1" t="s">
        <v>1149</v>
      </c>
      <c r="J136" s="1">
        <v>1</v>
      </c>
      <c r="K136" s="3">
        <v>40309.699999999997</v>
      </c>
      <c r="L136" s="1">
        <v>99</v>
      </c>
      <c r="M136" s="1" t="str">
        <f t="shared" si="2"/>
        <v xml:space="preserve">LAZARO PATRICIO BASQUE                                      </v>
      </c>
      <c r="N136" s="1"/>
      <c r="O136" s="6" t="str">
        <f>IFERROR(VLOOKUP(N136,REGIAO!A:B,2,0),"")</f>
        <v/>
      </c>
    </row>
    <row r="137" spans="1:15" x14ac:dyDescent="0.25">
      <c r="A137" s="1">
        <v>23154</v>
      </c>
      <c r="B137" s="19">
        <v>39937</v>
      </c>
      <c r="C137" s="15">
        <v>2009</v>
      </c>
      <c r="D137" s="1">
        <v>9578</v>
      </c>
      <c r="E137" s="1" t="s">
        <v>2371</v>
      </c>
      <c r="F137" s="1" t="s">
        <v>15</v>
      </c>
      <c r="G137" s="1">
        <v>41266</v>
      </c>
      <c r="H137" s="1">
        <v>40526</v>
      </c>
      <c r="I137" s="1" t="s">
        <v>1151</v>
      </c>
      <c r="J137" s="1">
        <v>1</v>
      </c>
      <c r="K137" s="3">
        <v>110000</v>
      </c>
      <c r="L137" s="1">
        <v>108</v>
      </c>
      <c r="M137" s="1" t="str">
        <f t="shared" si="2"/>
        <v/>
      </c>
      <c r="N137" s="1"/>
      <c r="O137" s="6" t="str">
        <f>IFERROR(VLOOKUP(N137,REGIAO!A:B,2,0),"")</f>
        <v/>
      </c>
    </row>
    <row r="138" spans="1:15" x14ac:dyDescent="0.25">
      <c r="A138" s="1">
        <v>23174</v>
      </c>
      <c r="B138" s="19">
        <v>39938</v>
      </c>
      <c r="C138" s="15">
        <v>2009</v>
      </c>
      <c r="D138" s="1">
        <v>9580</v>
      </c>
      <c r="E138" s="1" t="s">
        <v>2372</v>
      </c>
      <c r="F138" s="1" t="s">
        <v>1</v>
      </c>
      <c r="G138" s="1" t="s">
        <v>2287</v>
      </c>
      <c r="H138" s="1">
        <v>31744</v>
      </c>
      <c r="I138" s="1" t="s">
        <v>1153</v>
      </c>
      <c r="J138" s="1">
        <v>1</v>
      </c>
      <c r="K138" s="3">
        <v>68000</v>
      </c>
      <c r="L138" s="1">
        <v>16</v>
      </c>
      <c r="M138" s="1" t="str">
        <f t="shared" si="2"/>
        <v>CASALE</v>
      </c>
      <c r="N138" s="1"/>
      <c r="O138" s="6" t="str">
        <f>IFERROR(VLOOKUP(N138,REGIAO!A:B,2,0),"")</f>
        <v/>
      </c>
    </row>
    <row r="139" spans="1:15" x14ac:dyDescent="0.25">
      <c r="A139" s="1">
        <v>23181</v>
      </c>
      <c r="B139" s="19">
        <v>39939</v>
      </c>
      <c r="C139" s="15">
        <v>2009</v>
      </c>
      <c r="D139" s="1">
        <v>9581</v>
      </c>
      <c r="E139" s="1" t="s">
        <v>2375</v>
      </c>
      <c r="F139" s="1" t="s">
        <v>2</v>
      </c>
      <c r="G139" s="1">
        <v>42044</v>
      </c>
      <c r="H139" s="1">
        <v>36460</v>
      </c>
      <c r="I139" s="1" t="s">
        <v>1149</v>
      </c>
      <c r="J139" s="1">
        <v>1</v>
      </c>
      <c r="K139" s="3">
        <v>40309.699999999997</v>
      </c>
      <c r="L139" s="1">
        <v>99</v>
      </c>
      <c r="M139" s="1" t="str">
        <f t="shared" si="2"/>
        <v xml:space="preserve">LAZARO PATRICIO BASQUE                                      </v>
      </c>
      <c r="N139" s="1"/>
      <c r="O139" s="6" t="str">
        <f>IFERROR(VLOOKUP(N139,REGIAO!A:B,2,0),"")</f>
        <v/>
      </c>
    </row>
    <row r="140" spans="1:15" x14ac:dyDescent="0.25">
      <c r="A140" s="1">
        <v>23188</v>
      </c>
      <c r="B140" s="19">
        <v>39939</v>
      </c>
      <c r="C140" s="15">
        <v>2009</v>
      </c>
      <c r="D140" s="1">
        <v>9583</v>
      </c>
      <c r="E140" s="1" t="s">
        <v>631</v>
      </c>
      <c r="F140" s="1" t="s">
        <v>2</v>
      </c>
      <c r="G140" s="1">
        <v>41225</v>
      </c>
      <c r="H140" s="1">
        <v>31744</v>
      </c>
      <c r="I140" s="1" t="s">
        <v>1153</v>
      </c>
      <c r="J140" s="1">
        <v>1</v>
      </c>
      <c r="K140" s="3">
        <v>53400</v>
      </c>
      <c r="L140" s="1">
        <v>99</v>
      </c>
      <c r="M140" s="1" t="str">
        <f t="shared" si="2"/>
        <v xml:space="preserve">LAZARO PATRICIO BASQUE                                      </v>
      </c>
      <c r="N140" s="1"/>
      <c r="O140" s="6" t="str">
        <f>IFERROR(VLOOKUP(N140,REGIAO!A:B,2,0),"")</f>
        <v/>
      </c>
    </row>
    <row r="141" spans="1:15" x14ac:dyDescent="0.25">
      <c r="A141" s="1">
        <v>23192</v>
      </c>
      <c r="B141" s="19">
        <v>39939</v>
      </c>
      <c r="C141" s="15">
        <v>2009</v>
      </c>
      <c r="D141" s="1">
        <v>9473</v>
      </c>
      <c r="E141" s="1" t="s">
        <v>2346</v>
      </c>
      <c r="F141" s="1" t="s">
        <v>1</v>
      </c>
      <c r="G141" s="1" t="s">
        <v>2287</v>
      </c>
      <c r="H141" s="1">
        <v>38694</v>
      </c>
      <c r="I141" s="1" t="s">
        <v>2033</v>
      </c>
      <c r="J141" s="1">
        <v>1</v>
      </c>
      <c r="K141" s="3">
        <v>140000</v>
      </c>
      <c r="L141" s="1">
        <v>99</v>
      </c>
      <c r="M141" s="1" t="str">
        <f t="shared" si="2"/>
        <v xml:space="preserve">LAZARO PATRICIO BASQUE                                      </v>
      </c>
      <c r="N141" s="1"/>
      <c r="O141" s="6" t="str">
        <f>IFERROR(VLOOKUP(N141,REGIAO!A:B,2,0),"")</f>
        <v/>
      </c>
    </row>
    <row r="142" spans="1:15" x14ac:dyDescent="0.25">
      <c r="A142" s="1">
        <v>23194</v>
      </c>
      <c r="B142" s="19">
        <v>39939</v>
      </c>
      <c r="C142" s="15">
        <v>2009</v>
      </c>
      <c r="D142" s="1">
        <v>9445</v>
      </c>
      <c r="E142" s="1" t="s">
        <v>2374</v>
      </c>
      <c r="F142" s="1" t="s">
        <v>2</v>
      </c>
      <c r="G142" s="1" t="s">
        <v>2287</v>
      </c>
      <c r="H142" s="1">
        <v>36460</v>
      </c>
      <c r="I142" s="1" t="s">
        <v>1149</v>
      </c>
      <c r="J142" s="1">
        <v>1</v>
      </c>
      <c r="K142" s="3">
        <v>40310</v>
      </c>
      <c r="L142" s="1">
        <v>99</v>
      </c>
      <c r="M142" s="1" t="str">
        <f t="shared" si="2"/>
        <v xml:space="preserve">LAZARO PATRICIO BASQUE                                      </v>
      </c>
      <c r="N142" s="1"/>
      <c r="O142" s="6" t="str">
        <f>IFERROR(VLOOKUP(N142,REGIAO!A:B,2,0),"")</f>
        <v/>
      </c>
    </row>
    <row r="143" spans="1:15" x14ac:dyDescent="0.25">
      <c r="A143" s="1">
        <v>23195</v>
      </c>
      <c r="B143" s="19">
        <v>39939</v>
      </c>
      <c r="C143" s="15">
        <v>2009</v>
      </c>
      <c r="D143" s="1">
        <v>9585</v>
      </c>
      <c r="E143" s="1" t="s">
        <v>2376</v>
      </c>
      <c r="F143" s="1" t="s">
        <v>2</v>
      </c>
      <c r="G143" s="1">
        <v>41301</v>
      </c>
      <c r="H143" s="1">
        <v>37090</v>
      </c>
      <c r="I143" s="1" t="s">
        <v>1142</v>
      </c>
      <c r="J143" s="1">
        <v>1</v>
      </c>
      <c r="K143" s="3">
        <v>47252.5</v>
      </c>
      <c r="L143" s="1">
        <v>99</v>
      </c>
      <c r="M143" s="1" t="str">
        <f t="shared" si="2"/>
        <v xml:space="preserve">LAZARO PATRICIO BASQUE                                      </v>
      </c>
      <c r="N143" s="1"/>
      <c r="O143" s="6" t="str">
        <f>IFERROR(VLOOKUP(N143,REGIAO!A:B,2,0),"")</f>
        <v/>
      </c>
    </row>
    <row r="144" spans="1:15" x14ac:dyDescent="0.25">
      <c r="A144" s="1">
        <v>23198</v>
      </c>
      <c r="B144" s="19">
        <v>39939</v>
      </c>
      <c r="C144" s="15">
        <v>2009</v>
      </c>
      <c r="D144" s="1">
        <v>9587</v>
      </c>
      <c r="E144" s="1" t="s">
        <v>2373</v>
      </c>
      <c r="F144" s="1" t="s">
        <v>1</v>
      </c>
      <c r="G144" s="1" t="s">
        <v>2287</v>
      </c>
      <c r="H144" s="1">
        <v>40526</v>
      </c>
      <c r="I144" s="1" t="s">
        <v>1151</v>
      </c>
      <c r="J144" s="1">
        <v>1</v>
      </c>
      <c r="K144" s="3">
        <v>89800</v>
      </c>
      <c r="L144" s="1">
        <v>99</v>
      </c>
      <c r="M144" s="1" t="str">
        <f t="shared" si="2"/>
        <v xml:space="preserve">LAZARO PATRICIO BASQUE                                      </v>
      </c>
      <c r="N144" s="1"/>
      <c r="O144" s="6" t="str">
        <f>IFERROR(VLOOKUP(N144,REGIAO!A:B,2,0),"")</f>
        <v/>
      </c>
    </row>
    <row r="145" spans="1:15" x14ac:dyDescent="0.25">
      <c r="A145" s="1">
        <v>23214</v>
      </c>
      <c r="B145" s="19">
        <v>39940</v>
      </c>
      <c r="C145" s="15">
        <v>2009</v>
      </c>
      <c r="D145" s="1">
        <v>9589</v>
      </c>
      <c r="E145" s="1" t="s">
        <v>2379</v>
      </c>
      <c r="F145" s="1" t="s">
        <v>15</v>
      </c>
      <c r="G145" s="1" t="s">
        <v>2287</v>
      </c>
      <c r="H145" s="1">
        <v>35873</v>
      </c>
      <c r="I145" s="1" t="s">
        <v>1155</v>
      </c>
      <c r="J145" s="1">
        <v>1</v>
      </c>
      <c r="K145" s="3">
        <v>153460</v>
      </c>
      <c r="L145" s="1">
        <v>108</v>
      </c>
      <c r="M145" s="1" t="str">
        <f t="shared" si="2"/>
        <v/>
      </c>
      <c r="N145" s="1"/>
      <c r="O145" s="6" t="str">
        <f>IFERROR(VLOOKUP(N145,REGIAO!A:B,2,0),"")</f>
        <v/>
      </c>
    </row>
    <row r="146" spans="1:15" x14ac:dyDescent="0.25">
      <c r="A146" s="1">
        <v>23220</v>
      </c>
      <c r="B146" s="19">
        <v>39940</v>
      </c>
      <c r="C146" s="15">
        <v>2009</v>
      </c>
      <c r="D146" s="1">
        <v>9591</v>
      </c>
      <c r="E146" s="1" t="s">
        <v>2381</v>
      </c>
      <c r="F146" s="1" t="s">
        <v>582</v>
      </c>
      <c r="G146" s="1">
        <v>42330</v>
      </c>
      <c r="H146" s="1">
        <v>37143</v>
      </c>
      <c r="I146" s="1" t="s">
        <v>1147</v>
      </c>
      <c r="J146" s="1">
        <v>1</v>
      </c>
      <c r="K146" s="3">
        <v>60000</v>
      </c>
      <c r="L146" s="1">
        <v>106</v>
      </c>
      <c r="M146" s="1" t="str">
        <f t="shared" si="2"/>
        <v/>
      </c>
      <c r="N146" s="1"/>
      <c r="O146" s="6" t="str">
        <f>IFERROR(VLOOKUP(N146,REGIAO!A:B,2,0),"")</f>
        <v/>
      </c>
    </row>
    <row r="147" spans="1:15" x14ac:dyDescent="0.25">
      <c r="A147" s="1">
        <v>23223</v>
      </c>
      <c r="B147" s="19">
        <v>39940</v>
      </c>
      <c r="C147" s="15">
        <v>2009</v>
      </c>
      <c r="D147" s="1">
        <v>9591</v>
      </c>
      <c r="E147" s="1" t="s">
        <v>2381</v>
      </c>
      <c r="F147" s="1" t="s">
        <v>582</v>
      </c>
      <c r="G147" s="1">
        <v>42331</v>
      </c>
      <c r="H147" s="1">
        <v>33790</v>
      </c>
      <c r="I147" s="32" t="s">
        <v>1176</v>
      </c>
      <c r="J147" s="1">
        <v>1</v>
      </c>
      <c r="K147" s="3">
        <v>27000</v>
      </c>
      <c r="L147" s="1"/>
      <c r="M147" s="1" t="str">
        <f t="shared" si="2"/>
        <v/>
      </c>
      <c r="N147" s="1"/>
      <c r="O147" s="6" t="str">
        <f>IFERROR(VLOOKUP(N147,REGIAO!A:B,2,0),"")</f>
        <v/>
      </c>
    </row>
    <row r="148" spans="1:15" x14ac:dyDescent="0.25">
      <c r="A148" s="1">
        <v>23224</v>
      </c>
      <c r="B148" s="19">
        <v>39940</v>
      </c>
      <c r="C148" s="15">
        <v>2009</v>
      </c>
      <c r="D148" s="1">
        <v>9451</v>
      </c>
      <c r="E148" s="1" t="s">
        <v>2380</v>
      </c>
      <c r="F148" s="1" t="s">
        <v>582</v>
      </c>
      <c r="G148" s="1">
        <v>40664</v>
      </c>
      <c r="H148" s="1">
        <v>33790</v>
      </c>
      <c r="I148" s="32" t="s">
        <v>1176</v>
      </c>
      <c r="J148" s="1">
        <v>1</v>
      </c>
      <c r="K148" s="3">
        <v>28900</v>
      </c>
      <c r="L148" s="1">
        <v>106</v>
      </c>
      <c r="M148" s="1" t="str">
        <f t="shared" si="2"/>
        <v/>
      </c>
      <c r="N148" s="1"/>
      <c r="O148" s="6" t="str">
        <f>IFERROR(VLOOKUP(N148,REGIAO!A:B,2,0),"")</f>
        <v/>
      </c>
    </row>
    <row r="149" spans="1:15" x14ac:dyDescent="0.25">
      <c r="A149" s="1">
        <v>23225</v>
      </c>
      <c r="B149" s="19">
        <v>39940</v>
      </c>
      <c r="C149" s="15">
        <v>2009</v>
      </c>
      <c r="D149" s="1">
        <v>9451</v>
      </c>
      <c r="E149" s="1" t="s">
        <v>2380</v>
      </c>
      <c r="F149" s="1" t="s">
        <v>582</v>
      </c>
      <c r="G149" s="1">
        <v>41484</v>
      </c>
      <c r="H149" s="1">
        <v>33790</v>
      </c>
      <c r="I149" s="32" t="s">
        <v>1176</v>
      </c>
      <c r="J149" s="1">
        <v>1</v>
      </c>
      <c r="K149" s="3">
        <v>27000</v>
      </c>
      <c r="L149" s="1"/>
      <c r="M149" s="1" t="str">
        <f t="shared" si="2"/>
        <v/>
      </c>
      <c r="N149" s="1"/>
      <c r="O149" s="6" t="str">
        <f>IFERROR(VLOOKUP(N149,REGIAO!A:B,2,0),"")</f>
        <v/>
      </c>
    </row>
    <row r="150" spans="1:15" x14ac:dyDescent="0.25">
      <c r="A150" s="1">
        <v>23226</v>
      </c>
      <c r="B150" s="19">
        <v>39940</v>
      </c>
      <c r="C150" s="15">
        <v>2009</v>
      </c>
      <c r="D150" s="1">
        <v>9451</v>
      </c>
      <c r="E150" s="1" t="s">
        <v>2380</v>
      </c>
      <c r="F150" s="1" t="s">
        <v>582</v>
      </c>
      <c r="G150" s="1" t="s">
        <v>2287</v>
      </c>
      <c r="H150" s="1">
        <v>37143</v>
      </c>
      <c r="I150" s="1" t="s">
        <v>1147</v>
      </c>
      <c r="J150" s="1">
        <v>1</v>
      </c>
      <c r="K150" s="3">
        <v>60000</v>
      </c>
      <c r="L150" s="1">
        <v>106</v>
      </c>
      <c r="M150" s="1" t="str">
        <f t="shared" si="2"/>
        <v/>
      </c>
      <c r="N150" s="1"/>
      <c r="O150" s="6" t="str">
        <f>IFERROR(VLOOKUP(N150,REGIAO!A:B,2,0),"")</f>
        <v/>
      </c>
    </row>
    <row r="151" spans="1:15" x14ac:dyDescent="0.25">
      <c r="A151" s="1">
        <v>23236</v>
      </c>
      <c r="B151" s="19">
        <v>39940</v>
      </c>
      <c r="C151" s="15">
        <v>2009</v>
      </c>
      <c r="D151" s="1">
        <v>2543</v>
      </c>
      <c r="E151" s="1" t="s">
        <v>2377</v>
      </c>
      <c r="F151" s="1" t="s">
        <v>10</v>
      </c>
      <c r="G151" s="1">
        <v>41303</v>
      </c>
      <c r="H151" s="1">
        <v>40526</v>
      </c>
      <c r="I151" s="1" t="s">
        <v>1151</v>
      </c>
      <c r="J151" s="1">
        <v>1</v>
      </c>
      <c r="K151" s="3">
        <v>104800</v>
      </c>
      <c r="L151" s="1">
        <v>40</v>
      </c>
      <c r="M151" s="1" t="str">
        <f t="shared" si="2"/>
        <v/>
      </c>
      <c r="N151" s="1"/>
      <c r="O151" s="6" t="str">
        <f>IFERROR(VLOOKUP(N151,REGIAO!A:B,2,0),"")</f>
        <v/>
      </c>
    </row>
    <row r="152" spans="1:15" x14ac:dyDescent="0.25">
      <c r="A152" s="1">
        <v>23237</v>
      </c>
      <c r="B152" s="19">
        <v>39940</v>
      </c>
      <c r="C152" s="15">
        <v>2009</v>
      </c>
      <c r="D152" s="1">
        <v>9596</v>
      </c>
      <c r="E152" s="1" t="s">
        <v>2378</v>
      </c>
      <c r="F152" s="1" t="s">
        <v>10</v>
      </c>
      <c r="G152" s="1">
        <v>41112</v>
      </c>
      <c r="H152" s="1">
        <v>40757</v>
      </c>
      <c r="I152" s="1" t="s">
        <v>1154</v>
      </c>
      <c r="J152" s="1">
        <v>1</v>
      </c>
      <c r="K152" s="3">
        <v>80000</v>
      </c>
      <c r="L152" s="1">
        <v>40</v>
      </c>
      <c r="M152" s="1" t="str">
        <f t="shared" si="2"/>
        <v/>
      </c>
      <c r="N152" s="1"/>
      <c r="O152" s="6" t="str">
        <f>IFERROR(VLOOKUP(N152,REGIAO!A:B,2,0),"")</f>
        <v/>
      </c>
    </row>
    <row r="153" spans="1:15" x14ac:dyDescent="0.25">
      <c r="A153" s="1">
        <v>23290</v>
      </c>
      <c r="B153" s="19">
        <v>39947</v>
      </c>
      <c r="C153" s="15">
        <v>2009</v>
      </c>
      <c r="D153" s="1">
        <v>9602</v>
      </c>
      <c r="E153" s="1" t="s">
        <v>2383</v>
      </c>
      <c r="F153" s="1" t="s">
        <v>2</v>
      </c>
      <c r="G153" s="1">
        <v>41104</v>
      </c>
      <c r="H153" s="1">
        <v>31744</v>
      </c>
      <c r="I153" s="1" t="s">
        <v>1153</v>
      </c>
      <c r="J153" s="1">
        <v>1</v>
      </c>
      <c r="K153" s="3">
        <v>58000</v>
      </c>
      <c r="L153" s="1">
        <v>99</v>
      </c>
      <c r="M153" s="1" t="str">
        <f t="shared" si="2"/>
        <v xml:space="preserve">LAZARO PATRICIO BASQUE                                      </v>
      </c>
      <c r="N153" s="1"/>
      <c r="O153" s="6" t="str">
        <f>IFERROR(VLOOKUP(N153,REGIAO!A:B,2,0),"")</f>
        <v/>
      </c>
    </row>
    <row r="154" spans="1:15" x14ac:dyDescent="0.25">
      <c r="A154" s="1">
        <v>23293</v>
      </c>
      <c r="B154" s="19">
        <v>39947</v>
      </c>
      <c r="C154" s="15">
        <v>2009</v>
      </c>
      <c r="D154" s="1">
        <v>9301</v>
      </c>
      <c r="E154" s="1" t="s">
        <v>2382</v>
      </c>
      <c r="F154" s="1" t="s">
        <v>15</v>
      </c>
      <c r="G154" s="1">
        <v>40748</v>
      </c>
      <c r="H154" s="1">
        <v>35873</v>
      </c>
      <c r="I154" s="1" t="s">
        <v>1155</v>
      </c>
      <c r="J154" s="1">
        <v>1</v>
      </c>
      <c r="K154" s="3">
        <v>150000</v>
      </c>
      <c r="L154" s="1">
        <v>40</v>
      </c>
      <c r="M154" s="1" t="str">
        <f t="shared" si="2"/>
        <v/>
      </c>
      <c r="N154" s="1"/>
      <c r="O154" s="6" t="str">
        <f>IFERROR(VLOOKUP(N154,REGIAO!A:B,2,0),"")</f>
        <v/>
      </c>
    </row>
    <row r="155" spans="1:15" x14ac:dyDescent="0.25">
      <c r="A155" s="1">
        <v>23309</v>
      </c>
      <c r="B155" s="19">
        <v>39948</v>
      </c>
      <c r="C155" s="15">
        <v>2009</v>
      </c>
      <c r="D155" s="1">
        <v>9537</v>
      </c>
      <c r="E155" s="1" t="s">
        <v>2344</v>
      </c>
      <c r="F155" s="1" t="s">
        <v>1</v>
      </c>
      <c r="G155" s="1">
        <v>41280</v>
      </c>
      <c r="H155" s="1">
        <v>37201</v>
      </c>
      <c r="I155" s="1" t="s">
        <v>2009</v>
      </c>
      <c r="J155" s="1">
        <v>1</v>
      </c>
      <c r="K155" s="3">
        <v>160970.99</v>
      </c>
      <c r="L155" s="1">
        <v>105</v>
      </c>
      <c r="M155" s="1" t="str">
        <f t="shared" si="2"/>
        <v/>
      </c>
      <c r="N155" s="1"/>
      <c r="O155" s="6" t="str">
        <f>IFERROR(VLOOKUP(N155,REGIAO!A:B,2,0),"")</f>
        <v/>
      </c>
    </row>
    <row r="156" spans="1:15" x14ac:dyDescent="0.25">
      <c r="A156" s="1">
        <v>23338</v>
      </c>
      <c r="B156" s="19">
        <v>39952</v>
      </c>
      <c r="C156" s="15">
        <v>2009</v>
      </c>
      <c r="D156" s="1">
        <v>9605</v>
      </c>
      <c r="E156" s="1" t="s">
        <v>2385</v>
      </c>
      <c r="F156" s="1" t="s">
        <v>79</v>
      </c>
      <c r="G156" s="1">
        <v>41201</v>
      </c>
      <c r="H156" s="1">
        <v>33790</v>
      </c>
      <c r="I156" s="32" t="s">
        <v>1176</v>
      </c>
      <c r="J156" s="1">
        <v>1</v>
      </c>
      <c r="K156" s="3">
        <v>38890</v>
      </c>
      <c r="L156" s="1">
        <v>97</v>
      </c>
      <c r="M156" s="1" t="str">
        <f t="shared" si="2"/>
        <v/>
      </c>
      <c r="N156" s="1"/>
      <c r="O156" s="6" t="str">
        <f>IFERROR(VLOOKUP(N156,REGIAO!A:B,2,0),"")</f>
        <v/>
      </c>
    </row>
    <row r="157" spans="1:15" x14ac:dyDescent="0.25">
      <c r="A157" s="1">
        <v>23343</v>
      </c>
      <c r="B157" s="19">
        <v>39952</v>
      </c>
      <c r="C157" s="15">
        <v>2009</v>
      </c>
      <c r="D157" s="1">
        <v>2616</v>
      </c>
      <c r="E157" s="1" t="s">
        <v>2384</v>
      </c>
      <c r="F157" s="1" t="s">
        <v>1</v>
      </c>
      <c r="G157" s="1">
        <v>41428</v>
      </c>
      <c r="H157" s="1">
        <v>35873</v>
      </c>
      <c r="I157" s="1" t="s">
        <v>1155</v>
      </c>
      <c r="J157" s="1">
        <v>1</v>
      </c>
      <c r="K157" s="3">
        <v>143500</v>
      </c>
      <c r="L157" s="1"/>
      <c r="M157" s="1" t="str">
        <f t="shared" si="2"/>
        <v/>
      </c>
      <c r="N157" s="1"/>
      <c r="O157" s="6" t="str">
        <f>IFERROR(VLOOKUP(N157,REGIAO!A:B,2,0),"")</f>
        <v/>
      </c>
    </row>
    <row r="158" spans="1:15" x14ac:dyDescent="0.25">
      <c r="A158" s="1">
        <v>23345</v>
      </c>
      <c r="B158" s="19">
        <v>39953</v>
      </c>
      <c r="C158" s="15">
        <v>2009</v>
      </c>
      <c r="D158" s="1">
        <v>9606</v>
      </c>
      <c r="E158" s="1" t="s">
        <v>2386</v>
      </c>
      <c r="F158" s="1" t="s">
        <v>2</v>
      </c>
      <c r="G158" s="1">
        <v>40816</v>
      </c>
      <c r="H158" s="1">
        <v>35509</v>
      </c>
      <c r="I158" s="1" t="s">
        <v>1168</v>
      </c>
      <c r="J158" s="1">
        <v>1</v>
      </c>
      <c r="K158" s="3">
        <v>56500</v>
      </c>
      <c r="L158" s="1">
        <v>16</v>
      </c>
      <c r="M158" s="1" t="str">
        <f t="shared" si="2"/>
        <v>CASALE</v>
      </c>
      <c r="N158" s="1"/>
      <c r="O158" s="6" t="str">
        <f>IFERROR(VLOOKUP(N158,REGIAO!A:B,2,0),"")</f>
        <v/>
      </c>
    </row>
    <row r="159" spans="1:15" x14ac:dyDescent="0.25">
      <c r="A159" s="1">
        <v>23356</v>
      </c>
      <c r="B159" s="19">
        <v>39954</v>
      </c>
      <c r="C159" s="15">
        <v>2009</v>
      </c>
      <c r="D159" s="1">
        <v>7528</v>
      </c>
      <c r="E159" s="1" t="s">
        <v>2388</v>
      </c>
      <c r="F159" s="1" t="s">
        <v>2</v>
      </c>
      <c r="G159" s="1">
        <v>41457</v>
      </c>
      <c r="H159" s="1">
        <v>37143</v>
      </c>
      <c r="I159" s="1" t="s">
        <v>1147</v>
      </c>
      <c r="J159" s="1">
        <v>1</v>
      </c>
      <c r="K159" s="3">
        <v>69815</v>
      </c>
      <c r="L159" s="1">
        <v>99</v>
      </c>
      <c r="M159" s="1" t="str">
        <f t="shared" si="2"/>
        <v xml:space="preserve">LAZARO PATRICIO BASQUE                                      </v>
      </c>
      <c r="N159" s="1"/>
      <c r="O159" s="6" t="str">
        <f>IFERROR(VLOOKUP(N159,REGIAO!A:B,2,0),"")</f>
        <v/>
      </c>
    </row>
    <row r="160" spans="1:15" x14ac:dyDescent="0.25">
      <c r="A160" s="1">
        <v>23369</v>
      </c>
      <c r="B160" s="19">
        <v>39954</v>
      </c>
      <c r="C160" s="15">
        <v>2009</v>
      </c>
      <c r="D160" s="1">
        <v>9609</v>
      </c>
      <c r="E160" s="1" t="s">
        <v>2387</v>
      </c>
      <c r="F160" s="1" t="s">
        <v>2</v>
      </c>
      <c r="G160" s="1">
        <v>41503</v>
      </c>
      <c r="H160" s="1">
        <v>31744</v>
      </c>
      <c r="I160" s="1" t="s">
        <v>1153</v>
      </c>
      <c r="J160" s="1">
        <v>1</v>
      </c>
      <c r="K160" s="3">
        <v>60000</v>
      </c>
      <c r="L160" s="1">
        <v>99</v>
      </c>
      <c r="M160" s="1" t="str">
        <f t="shared" si="2"/>
        <v xml:space="preserve">LAZARO PATRICIO BASQUE                                      </v>
      </c>
      <c r="N160" s="1"/>
      <c r="O160" s="6" t="str">
        <f>IFERROR(VLOOKUP(N160,REGIAO!A:B,2,0),"")</f>
        <v/>
      </c>
    </row>
    <row r="161" spans="1:15" x14ac:dyDescent="0.25">
      <c r="A161" s="1">
        <v>23380</v>
      </c>
      <c r="B161" s="19">
        <v>39955</v>
      </c>
      <c r="C161" s="15">
        <v>2009</v>
      </c>
      <c r="D161" s="1">
        <v>9538</v>
      </c>
      <c r="E161" s="1" t="s">
        <v>2348</v>
      </c>
      <c r="F161" s="1" t="s">
        <v>79</v>
      </c>
      <c r="G161" s="1">
        <v>40789</v>
      </c>
      <c r="H161" s="1">
        <v>33790</v>
      </c>
      <c r="I161" s="32" t="s">
        <v>1176</v>
      </c>
      <c r="J161" s="1">
        <v>1</v>
      </c>
      <c r="K161" s="3">
        <v>52000</v>
      </c>
      <c r="L161" s="1">
        <v>111</v>
      </c>
      <c r="M161" s="1" t="str">
        <f t="shared" si="2"/>
        <v/>
      </c>
      <c r="N161" s="1"/>
      <c r="O161" s="6" t="str">
        <f>IFERROR(VLOOKUP(N161,REGIAO!A:B,2,0),"")</f>
        <v/>
      </c>
    </row>
    <row r="162" spans="1:15" x14ac:dyDescent="0.25">
      <c r="A162" s="1">
        <v>23457</v>
      </c>
      <c r="B162" s="19">
        <v>39961</v>
      </c>
      <c r="C162" s="15">
        <v>2009</v>
      </c>
      <c r="D162" s="1">
        <v>9582</v>
      </c>
      <c r="E162" s="1" t="s">
        <v>2389</v>
      </c>
      <c r="F162" s="1" t="s">
        <v>2</v>
      </c>
      <c r="G162" s="1">
        <v>41368</v>
      </c>
      <c r="H162" s="1">
        <v>36460</v>
      </c>
      <c r="I162" s="1" t="s">
        <v>1149</v>
      </c>
      <c r="J162" s="1">
        <v>1</v>
      </c>
      <c r="K162" s="3">
        <v>40309.699999999997</v>
      </c>
      <c r="L162" s="1">
        <v>99</v>
      </c>
      <c r="M162" s="1" t="str">
        <f t="shared" si="2"/>
        <v xml:space="preserve">LAZARO PATRICIO BASQUE                                      </v>
      </c>
      <c r="N162" s="1"/>
      <c r="O162" s="6" t="str">
        <f>IFERROR(VLOOKUP(N162,REGIAO!A:B,2,0),"")</f>
        <v/>
      </c>
    </row>
    <row r="163" spans="1:15" x14ac:dyDescent="0.25">
      <c r="A163" s="1">
        <v>23473</v>
      </c>
      <c r="B163" s="19">
        <v>39962</v>
      </c>
      <c r="C163" s="15">
        <v>2009</v>
      </c>
      <c r="D163" s="1">
        <v>9620</v>
      </c>
      <c r="E163" s="1" t="s">
        <v>2390</v>
      </c>
      <c r="F163" s="1" t="s">
        <v>29</v>
      </c>
      <c r="G163" s="1" t="s">
        <v>2287</v>
      </c>
      <c r="H163" s="1">
        <v>40757</v>
      </c>
      <c r="I163" s="1" t="s">
        <v>1154</v>
      </c>
      <c r="J163" s="1">
        <v>1</v>
      </c>
      <c r="K163" s="3">
        <v>85000</v>
      </c>
      <c r="L163" s="1">
        <v>111</v>
      </c>
      <c r="M163" s="1" t="str">
        <f t="shared" si="2"/>
        <v/>
      </c>
      <c r="N163" s="1"/>
      <c r="O163" s="6" t="str">
        <f>IFERROR(VLOOKUP(N163,REGIAO!A:B,2,0),"")</f>
        <v/>
      </c>
    </row>
    <row r="164" spans="1:15" x14ac:dyDescent="0.25">
      <c r="A164" s="1">
        <v>23476</v>
      </c>
      <c r="B164" s="19">
        <v>39962</v>
      </c>
      <c r="C164" s="15">
        <v>2009</v>
      </c>
      <c r="D164" s="1">
        <v>9620</v>
      </c>
      <c r="E164" s="1" t="s">
        <v>2390</v>
      </c>
      <c r="F164" s="1" t="s">
        <v>29</v>
      </c>
      <c r="G164" s="1">
        <v>41767</v>
      </c>
      <c r="H164" s="1">
        <v>40757</v>
      </c>
      <c r="I164" s="1" t="s">
        <v>1154</v>
      </c>
      <c r="J164" s="1">
        <v>1</v>
      </c>
      <c r="K164" s="3">
        <v>85000</v>
      </c>
      <c r="L164" s="1">
        <v>111</v>
      </c>
      <c r="M164" s="1" t="str">
        <f t="shared" si="2"/>
        <v/>
      </c>
      <c r="N164" s="1"/>
      <c r="O164" s="6" t="str">
        <f>IFERROR(VLOOKUP(N164,REGIAO!A:B,2,0),"")</f>
        <v/>
      </c>
    </row>
    <row r="165" spans="1:15" x14ac:dyDescent="0.25">
      <c r="A165" s="1">
        <v>23518</v>
      </c>
      <c r="B165" s="19">
        <v>39969</v>
      </c>
      <c r="C165" s="15">
        <v>2009</v>
      </c>
      <c r="D165" s="1">
        <v>9622</v>
      </c>
      <c r="E165" s="1" t="s">
        <v>2391</v>
      </c>
      <c r="F165" s="1" t="s">
        <v>165</v>
      </c>
      <c r="G165" s="1">
        <v>42526</v>
      </c>
      <c r="H165" s="1">
        <v>32720</v>
      </c>
      <c r="I165" s="1" t="s">
        <v>2026</v>
      </c>
      <c r="J165" s="1">
        <v>1</v>
      </c>
      <c r="K165" s="3">
        <v>24500</v>
      </c>
      <c r="L165" s="1">
        <v>100</v>
      </c>
      <c r="M165" s="1" t="str">
        <f t="shared" si="2"/>
        <v/>
      </c>
      <c r="N165" s="1"/>
      <c r="O165" s="6" t="str">
        <f>IFERROR(VLOOKUP(N165,REGIAO!A:B,2,0),"")</f>
        <v/>
      </c>
    </row>
    <row r="166" spans="1:15" x14ac:dyDescent="0.25">
      <c r="A166" s="1">
        <v>23527</v>
      </c>
      <c r="B166" s="19">
        <v>39972</v>
      </c>
      <c r="C166" s="15">
        <v>2009</v>
      </c>
      <c r="D166" s="1">
        <v>1104</v>
      </c>
      <c r="E166" s="1" t="s">
        <v>2392</v>
      </c>
      <c r="F166" s="1" t="s">
        <v>4</v>
      </c>
      <c r="G166" s="1" t="s">
        <v>2287</v>
      </c>
      <c r="H166" s="1">
        <v>33790</v>
      </c>
      <c r="I166" s="32" t="s">
        <v>1176</v>
      </c>
      <c r="J166" s="1">
        <v>1</v>
      </c>
      <c r="K166" s="3">
        <v>30000</v>
      </c>
      <c r="L166" s="1">
        <v>16</v>
      </c>
      <c r="M166" s="1" t="str">
        <f t="shared" si="2"/>
        <v>CASALE</v>
      </c>
      <c r="N166" s="1"/>
      <c r="O166" s="6" t="str">
        <f>IFERROR(VLOOKUP(N166,REGIAO!A:B,2,0),"")</f>
        <v/>
      </c>
    </row>
    <row r="167" spans="1:15" x14ac:dyDescent="0.25">
      <c r="A167" s="1">
        <v>23557</v>
      </c>
      <c r="B167" s="19">
        <v>39974</v>
      </c>
      <c r="C167" s="15">
        <v>2009</v>
      </c>
      <c r="D167" s="1">
        <v>9558</v>
      </c>
      <c r="E167" s="1" t="s">
        <v>2394</v>
      </c>
      <c r="F167" s="1" t="s">
        <v>2</v>
      </c>
      <c r="G167" s="1">
        <v>41500</v>
      </c>
      <c r="H167" s="1">
        <v>31744</v>
      </c>
      <c r="I167" s="1" t="s">
        <v>1153</v>
      </c>
      <c r="J167" s="1">
        <v>1</v>
      </c>
      <c r="K167" s="3">
        <v>64000</v>
      </c>
      <c r="L167" s="1">
        <v>99</v>
      </c>
      <c r="M167" s="1" t="str">
        <f t="shared" si="2"/>
        <v xml:space="preserve">LAZARO PATRICIO BASQUE                                      </v>
      </c>
      <c r="N167" s="1"/>
      <c r="O167" s="6" t="str">
        <f>IFERROR(VLOOKUP(N167,REGIAO!A:B,2,0),"")</f>
        <v/>
      </c>
    </row>
    <row r="168" spans="1:15" x14ac:dyDescent="0.25">
      <c r="A168" s="1">
        <v>23564</v>
      </c>
      <c r="B168" s="19">
        <v>39974</v>
      </c>
      <c r="C168" s="15">
        <v>2009</v>
      </c>
      <c r="D168" s="1">
        <v>9623</v>
      </c>
      <c r="E168" s="1" t="s">
        <v>2393</v>
      </c>
      <c r="F168" s="1" t="s">
        <v>2</v>
      </c>
      <c r="G168" s="1">
        <v>41009</v>
      </c>
      <c r="H168" s="1">
        <v>39219</v>
      </c>
      <c r="I168" s="1" t="s">
        <v>1156</v>
      </c>
      <c r="J168" s="1">
        <v>1</v>
      </c>
      <c r="K168" s="3">
        <v>109000</v>
      </c>
      <c r="L168" s="1">
        <v>99</v>
      </c>
      <c r="M168" s="1" t="str">
        <f t="shared" si="2"/>
        <v xml:space="preserve">LAZARO PATRICIO BASQUE                                      </v>
      </c>
      <c r="N168" s="1"/>
      <c r="O168" s="6" t="str">
        <f>IFERROR(VLOOKUP(N168,REGIAO!A:B,2,0),"")</f>
        <v/>
      </c>
    </row>
    <row r="169" spans="1:15" x14ac:dyDescent="0.25">
      <c r="A169" s="1">
        <v>23598</v>
      </c>
      <c r="B169" s="19">
        <v>39980</v>
      </c>
      <c r="C169" s="15">
        <v>2009</v>
      </c>
      <c r="D169" s="1">
        <v>9627</v>
      </c>
      <c r="E169" s="1" t="s">
        <v>2395</v>
      </c>
      <c r="F169" s="1" t="s">
        <v>15</v>
      </c>
      <c r="G169" s="1">
        <v>41847</v>
      </c>
      <c r="H169" s="1">
        <v>31744</v>
      </c>
      <c r="I169" s="1" t="s">
        <v>1153</v>
      </c>
      <c r="J169" s="1">
        <v>1</v>
      </c>
      <c r="K169" s="3">
        <v>85000</v>
      </c>
      <c r="L169" s="1">
        <v>97</v>
      </c>
      <c r="M169" s="1" t="str">
        <f t="shared" si="2"/>
        <v/>
      </c>
      <c r="N169" s="1"/>
      <c r="O169" s="6" t="str">
        <f>IFERROR(VLOOKUP(N169,REGIAO!A:B,2,0),"")</f>
        <v/>
      </c>
    </row>
    <row r="170" spans="1:15" x14ac:dyDescent="0.25">
      <c r="A170" s="1">
        <v>23616</v>
      </c>
      <c r="B170" s="19">
        <v>39981</v>
      </c>
      <c r="C170" s="15">
        <v>2009</v>
      </c>
      <c r="D170" s="1">
        <v>1104</v>
      </c>
      <c r="E170" s="1" t="s">
        <v>2396</v>
      </c>
      <c r="F170" s="1" t="s">
        <v>4</v>
      </c>
      <c r="G170" s="1">
        <v>42452</v>
      </c>
      <c r="H170" s="1">
        <v>33790</v>
      </c>
      <c r="I170" s="32" t="s">
        <v>1176</v>
      </c>
      <c r="J170" s="1">
        <v>1</v>
      </c>
      <c r="K170" s="3">
        <v>5900</v>
      </c>
      <c r="L170" s="1"/>
      <c r="M170" s="1" t="str">
        <f t="shared" si="2"/>
        <v/>
      </c>
      <c r="N170" s="1"/>
      <c r="O170" s="6" t="str">
        <f>IFERROR(VLOOKUP(N170,REGIAO!A:B,2,0),"")</f>
        <v/>
      </c>
    </row>
    <row r="171" spans="1:15" x14ac:dyDescent="0.25">
      <c r="A171" s="1">
        <v>23634</v>
      </c>
      <c r="B171" s="19">
        <v>39982</v>
      </c>
      <c r="C171" s="15">
        <v>2009</v>
      </c>
      <c r="D171" s="1">
        <v>9631</v>
      </c>
      <c r="E171" s="1" t="s">
        <v>2397</v>
      </c>
      <c r="F171" s="1" t="s">
        <v>2</v>
      </c>
      <c r="G171" s="1" t="s">
        <v>2287</v>
      </c>
      <c r="H171" s="1">
        <v>37207</v>
      </c>
      <c r="I171" s="1" t="s">
        <v>1138</v>
      </c>
      <c r="J171" s="1">
        <v>1</v>
      </c>
      <c r="K171" s="3">
        <v>69999</v>
      </c>
      <c r="L171" s="1">
        <v>99</v>
      </c>
      <c r="M171" s="1" t="str">
        <f t="shared" si="2"/>
        <v xml:space="preserve">LAZARO PATRICIO BASQUE                                      </v>
      </c>
      <c r="N171" s="1"/>
      <c r="O171" s="6" t="str">
        <f>IFERROR(VLOOKUP(N171,REGIAO!A:B,2,0),"")</f>
        <v/>
      </c>
    </row>
    <row r="172" spans="1:15" x14ac:dyDescent="0.25">
      <c r="A172" s="1">
        <v>23643</v>
      </c>
      <c r="B172" s="19">
        <v>39983</v>
      </c>
      <c r="C172" s="15">
        <v>2009</v>
      </c>
      <c r="D172" s="1">
        <v>9705</v>
      </c>
      <c r="E172" s="1" t="s">
        <v>2398</v>
      </c>
      <c r="F172" s="1" t="s">
        <v>79</v>
      </c>
      <c r="G172" s="1">
        <v>42975</v>
      </c>
      <c r="H172" s="1">
        <v>33790</v>
      </c>
      <c r="I172" s="32" t="s">
        <v>1176</v>
      </c>
      <c r="J172" s="1">
        <v>1</v>
      </c>
      <c r="K172" s="3">
        <v>38000</v>
      </c>
      <c r="L172" s="1"/>
      <c r="M172" s="1" t="str">
        <f t="shared" si="2"/>
        <v/>
      </c>
      <c r="N172" s="1"/>
      <c r="O172" s="6" t="str">
        <f>IFERROR(VLOOKUP(N172,REGIAO!A:B,2,0),"")</f>
        <v/>
      </c>
    </row>
    <row r="173" spans="1:15" x14ac:dyDescent="0.25">
      <c r="A173" s="1">
        <v>23707</v>
      </c>
      <c r="B173" s="19">
        <v>39989</v>
      </c>
      <c r="C173" s="15">
        <v>2009</v>
      </c>
      <c r="D173" s="1">
        <v>9634</v>
      </c>
      <c r="E173" s="1" t="s">
        <v>2399</v>
      </c>
      <c r="F173" s="1" t="s">
        <v>4</v>
      </c>
      <c r="G173" s="1">
        <v>41839</v>
      </c>
      <c r="H173" s="1">
        <v>37090</v>
      </c>
      <c r="I173" s="1" t="s">
        <v>1142</v>
      </c>
      <c r="J173" s="1">
        <v>1</v>
      </c>
      <c r="K173" s="3">
        <v>53000</v>
      </c>
      <c r="L173" s="1">
        <v>97</v>
      </c>
      <c r="M173" s="1" t="str">
        <f t="shared" si="2"/>
        <v/>
      </c>
      <c r="N173" s="1"/>
      <c r="O173" s="6" t="str">
        <f>IFERROR(VLOOKUP(N173,REGIAO!A:B,2,0),"")</f>
        <v/>
      </c>
    </row>
    <row r="174" spans="1:15" x14ac:dyDescent="0.25">
      <c r="A174" s="1">
        <v>23876</v>
      </c>
      <c r="B174" s="19">
        <v>40008</v>
      </c>
      <c r="C174" s="15">
        <v>2009</v>
      </c>
      <c r="D174" s="1">
        <v>9359</v>
      </c>
      <c r="E174" s="1" t="s">
        <v>2400</v>
      </c>
      <c r="F174" s="1" t="s">
        <v>2</v>
      </c>
      <c r="G174" s="1">
        <v>43104</v>
      </c>
      <c r="H174" s="1">
        <v>40757</v>
      </c>
      <c r="I174" s="1" t="s">
        <v>1154</v>
      </c>
      <c r="J174" s="1">
        <v>1</v>
      </c>
      <c r="K174" s="3">
        <v>90000</v>
      </c>
      <c r="L174" s="1">
        <v>34</v>
      </c>
      <c r="M174" s="1" t="str">
        <f t="shared" si="2"/>
        <v/>
      </c>
      <c r="N174" s="1"/>
      <c r="O174" s="6" t="str">
        <f>IFERROR(VLOOKUP(N174,REGIAO!A:B,2,0),"")</f>
        <v/>
      </c>
    </row>
    <row r="175" spans="1:15" x14ac:dyDescent="0.25">
      <c r="A175" s="1">
        <v>23924</v>
      </c>
      <c r="B175" s="19">
        <v>40014</v>
      </c>
      <c r="C175" s="15">
        <v>2009</v>
      </c>
      <c r="D175" s="1">
        <v>9657</v>
      </c>
      <c r="E175" s="1" t="s">
        <v>2401</v>
      </c>
      <c r="F175" s="1" t="s">
        <v>77</v>
      </c>
      <c r="G175" s="1">
        <v>41988</v>
      </c>
      <c r="H175" s="1">
        <v>40526</v>
      </c>
      <c r="I175" s="1" t="s">
        <v>1151</v>
      </c>
      <c r="J175" s="1">
        <v>1</v>
      </c>
      <c r="K175" s="3">
        <v>107000</v>
      </c>
      <c r="L175" s="1">
        <v>100</v>
      </c>
      <c r="M175" s="1" t="str">
        <f t="shared" si="2"/>
        <v/>
      </c>
      <c r="N175" s="1"/>
      <c r="O175" s="6" t="str">
        <f>IFERROR(VLOOKUP(N175,REGIAO!A:B,2,0),"")</f>
        <v/>
      </c>
    </row>
    <row r="176" spans="1:15" x14ac:dyDescent="0.25">
      <c r="A176" s="1">
        <v>23966</v>
      </c>
      <c r="B176" s="19">
        <v>40016</v>
      </c>
      <c r="C176" s="15">
        <v>2009</v>
      </c>
      <c r="D176" s="1">
        <v>9451</v>
      </c>
      <c r="E176" s="1" t="s">
        <v>2380</v>
      </c>
      <c r="F176" s="1" t="s">
        <v>582</v>
      </c>
      <c r="G176" s="1">
        <v>41485</v>
      </c>
      <c r="H176" s="1">
        <v>37143</v>
      </c>
      <c r="I176" s="1" t="s">
        <v>1147</v>
      </c>
      <c r="J176" s="1">
        <v>1</v>
      </c>
      <c r="K176" s="3">
        <v>60000</v>
      </c>
      <c r="L176" s="1"/>
      <c r="M176" s="1" t="str">
        <f t="shared" si="2"/>
        <v/>
      </c>
      <c r="N176" s="1"/>
      <c r="O176" s="6" t="str">
        <f>IFERROR(VLOOKUP(N176,REGIAO!A:B,2,0),"")</f>
        <v/>
      </c>
    </row>
    <row r="177" spans="1:15" x14ac:dyDescent="0.25">
      <c r="A177" s="1">
        <v>23995</v>
      </c>
      <c r="B177" s="19">
        <v>40021</v>
      </c>
      <c r="C177" s="15">
        <v>2009</v>
      </c>
      <c r="D177" s="1">
        <v>9659</v>
      </c>
      <c r="E177" s="1" t="s">
        <v>2402</v>
      </c>
      <c r="F177" s="1" t="s">
        <v>175</v>
      </c>
      <c r="G177" s="1">
        <v>42299</v>
      </c>
      <c r="H177" s="1">
        <v>39589</v>
      </c>
      <c r="I177" s="1" t="s">
        <v>1963</v>
      </c>
      <c r="J177" s="1">
        <v>1</v>
      </c>
      <c r="K177" s="3">
        <v>121040</v>
      </c>
      <c r="L177" s="1"/>
      <c r="M177" s="1" t="str">
        <f t="shared" si="2"/>
        <v/>
      </c>
      <c r="N177" s="1"/>
      <c r="O177" s="6" t="str">
        <f>IFERROR(VLOOKUP(N177,REGIAO!A:B,2,0),"")</f>
        <v/>
      </c>
    </row>
    <row r="178" spans="1:15" x14ac:dyDescent="0.25">
      <c r="A178" s="1">
        <v>24027</v>
      </c>
      <c r="B178" s="19">
        <v>40023</v>
      </c>
      <c r="C178" s="15">
        <v>2009</v>
      </c>
      <c r="D178" s="1">
        <v>9716</v>
      </c>
      <c r="E178" s="1" t="s">
        <v>2306</v>
      </c>
      <c r="F178" s="1" t="s">
        <v>2</v>
      </c>
      <c r="G178" s="1">
        <v>42162</v>
      </c>
      <c r="H178" s="1">
        <v>39219</v>
      </c>
      <c r="I178" s="1" t="s">
        <v>1156</v>
      </c>
      <c r="J178" s="1">
        <v>1</v>
      </c>
      <c r="K178" s="3">
        <v>133400</v>
      </c>
      <c r="L178" s="1"/>
      <c r="M178" s="1" t="str">
        <f t="shared" si="2"/>
        <v/>
      </c>
      <c r="N178" s="1"/>
      <c r="O178" s="6" t="str">
        <f>IFERROR(VLOOKUP(N178,REGIAO!A:B,2,0),"")</f>
        <v/>
      </c>
    </row>
    <row r="179" spans="1:15" x14ac:dyDescent="0.25">
      <c r="A179" s="1">
        <v>24046</v>
      </c>
      <c r="B179" s="19">
        <v>40024</v>
      </c>
      <c r="C179" s="15">
        <v>2009</v>
      </c>
      <c r="D179" s="1">
        <v>9631</v>
      </c>
      <c r="E179" s="1" t="s">
        <v>2397</v>
      </c>
      <c r="F179" s="1" t="s">
        <v>2</v>
      </c>
      <c r="G179" s="1">
        <v>42566</v>
      </c>
      <c r="H179" s="1">
        <v>37207</v>
      </c>
      <c r="I179" s="1" t="s">
        <v>1138</v>
      </c>
      <c r="J179" s="1">
        <v>1</v>
      </c>
      <c r="K179" s="3">
        <v>70000</v>
      </c>
      <c r="L179" s="1"/>
      <c r="M179" s="1" t="str">
        <f t="shared" si="2"/>
        <v/>
      </c>
      <c r="N179" s="1"/>
      <c r="O179" s="6" t="str">
        <f>IFERROR(VLOOKUP(N179,REGIAO!A:B,2,0),"")</f>
        <v/>
      </c>
    </row>
    <row r="180" spans="1:15" x14ac:dyDescent="0.25">
      <c r="A180" s="1">
        <v>24050</v>
      </c>
      <c r="B180" s="19">
        <v>40024</v>
      </c>
      <c r="C180" s="15">
        <v>2009</v>
      </c>
      <c r="D180" s="1">
        <v>9646</v>
      </c>
      <c r="E180" s="1" t="s">
        <v>2403</v>
      </c>
      <c r="F180" s="1" t="s">
        <v>2</v>
      </c>
      <c r="G180" s="1">
        <v>42361</v>
      </c>
      <c r="H180" s="1">
        <v>39532</v>
      </c>
      <c r="I180" s="1" t="s">
        <v>1852</v>
      </c>
      <c r="J180" s="1">
        <v>1</v>
      </c>
      <c r="K180" s="3">
        <v>50000</v>
      </c>
      <c r="L180" s="1">
        <v>34</v>
      </c>
      <c r="M180" s="1" t="str">
        <f t="shared" si="2"/>
        <v/>
      </c>
      <c r="N180" s="1"/>
      <c r="O180" s="6" t="str">
        <f>IFERROR(VLOOKUP(N180,REGIAO!A:B,2,0),"")</f>
        <v/>
      </c>
    </row>
    <row r="181" spans="1:15" x14ac:dyDescent="0.25">
      <c r="A181" s="1">
        <v>24053</v>
      </c>
      <c r="B181" s="19">
        <v>40024</v>
      </c>
      <c r="C181" s="15">
        <v>2009</v>
      </c>
      <c r="D181" s="1">
        <v>3733</v>
      </c>
      <c r="E181" s="1" t="s">
        <v>2403</v>
      </c>
      <c r="F181" s="1" t="s">
        <v>2</v>
      </c>
      <c r="G181" s="1">
        <v>42358</v>
      </c>
      <c r="H181" s="1">
        <v>37192</v>
      </c>
      <c r="I181" s="1" t="s">
        <v>2010</v>
      </c>
      <c r="J181" s="1">
        <v>1</v>
      </c>
      <c r="K181" s="3">
        <v>100000</v>
      </c>
      <c r="L181" s="1">
        <v>34</v>
      </c>
      <c r="M181" s="1" t="str">
        <f t="shared" si="2"/>
        <v/>
      </c>
      <c r="N181" s="1"/>
      <c r="O181" s="6" t="str">
        <f>IFERROR(VLOOKUP(N181,REGIAO!A:B,2,0),"")</f>
        <v/>
      </c>
    </row>
    <row r="182" spans="1:15" x14ac:dyDescent="0.25">
      <c r="A182" s="1">
        <v>24073</v>
      </c>
      <c r="B182" s="19">
        <v>40028</v>
      </c>
      <c r="C182" s="15">
        <v>2009</v>
      </c>
      <c r="D182" s="1">
        <v>9316</v>
      </c>
      <c r="E182" s="1" t="s">
        <v>2404</v>
      </c>
      <c r="F182" s="1" t="s">
        <v>517</v>
      </c>
      <c r="G182" s="1">
        <v>42010</v>
      </c>
      <c r="H182" s="1">
        <v>35520</v>
      </c>
      <c r="I182" s="1" t="s">
        <v>1169</v>
      </c>
      <c r="J182" s="1">
        <v>1</v>
      </c>
      <c r="K182" s="3">
        <v>47300</v>
      </c>
      <c r="L182" s="1"/>
      <c r="M182" s="1" t="str">
        <f t="shared" si="2"/>
        <v/>
      </c>
      <c r="N182" s="1"/>
      <c r="O182" s="6" t="str">
        <f>IFERROR(VLOOKUP(N182,REGIAO!A:B,2,0),"")</f>
        <v/>
      </c>
    </row>
    <row r="183" spans="1:15" x14ac:dyDescent="0.25">
      <c r="A183" s="1">
        <v>24075</v>
      </c>
      <c r="B183" s="19">
        <v>40028</v>
      </c>
      <c r="C183" s="15">
        <v>2009</v>
      </c>
      <c r="D183" s="1">
        <v>2493</v>
      </c>
      <c r="E183" s="1" t="s">
        <v>2405</v>
      </c>
      <c r="F183" s="1" t="s">
        <v>2</v>
      </c>
      <c r="G183" s="1">
        <v>41611</v>
      </c>
      <c r="H183" s="1">
        <v>39532</v>
      </c>
      <c r="I183" s="1" t="s">
        <v>1852</v>
      </c>
      <c r="J183" s="1">
        <v>1</v>
      </c>
      <c r="K183" s="3">
        <v>65000</v>
      </c>
      <c r="L183" s="1">
        <v>99</v>
      </c>
      <c r="M183" s="1" t="str">
        <f t="shared" si="2"/>
        <v xml:space="preserve">LAZARO PATRICIO BASQUE                                      </v>
      </c>
      <c r="N183" s="1"/>
      <c r="O183" s="6" t="str">
        <f>IFERROR(VLOOKUP(N183,REGIAO!A:B,2,0),"")</f>
        <v/>
      </c>
    </row>
    <row r="184" spans="1:15" x14ac:dyDescent="0.25">
      <c r="A184" s="1">
        <v>24089</v>
      </c>
      <c r="B184" s="19">
        <v>40029</v>
      </c>
      <c r="C184" s="15">
        <v>2009</v>
      </c>
      <c r="D184" s="1">
        <v>9666</v>
      </c>
      <c r="E184" s="1" t="s">
        <v>2407</v>
      </c>
      <c r="F184" s="1" t="s">
        <v>2</v>
      </c>
      <c r="G184" s="1">
        <v>41628</v>
      </c>
      <c r="H184" s="1">
        <v>36460</v>
      </c>
      <c r="I184" s="1" t="s">
        <v>1149</v>
      </c>
      <c r="J184" s="1">
        <v>1</v>
      </c>
      <c r="K184" s="3">
        <v>39500</v>
      </c>
      <c r="L184" s="1">
        <v>99</v>
      </c>
      <c r="M184" s="1" t="str">
        <f t="shared" si="2"/>
        <v xml:space="preserve">LAZARO PATRICIO BASQUE                                      </v>
      </c>
      <c r="N184" s="1"/>
      <c r="O184" s="6" t="str">
        <f>IFERROR(VLOOKUP(N184,REGIAO!A:B,2,0),"")</f>
        <v/>
      </c>
    </row>
    <row r="185" spans="1:15" x14ac:dyDescent="0.25">
      <c r="A185" s="1">
        <v>24100</v>
      </c>
      <c r="B185" s="19">
        <v>40029</v>
      </c>
      <c r="C185" s="15">
        <v>2009</v>
      </c>
      <c r="D185" s="1">
        <v>9668</v>
      </c>
      <c r="E185" s="1" t="s">
        <v>2406</v>
      </c>
      <c r="F185" s="1" t="s">
        <v>4</v>
      </c>
      <c r="G185" s="1">
        <v>42289</v>
      </c>
      <c r="H185" s="1">
        <v>31744</v>
      </c>
      <c r="I185" s="1" t="s">
        <v>1153</v>
      </c>
      <c r="J185" s="1">
        <v>1</v>
      </c>
      <c r="K185" s="3">
        <v>71715</v>
      </c>
      <c r="L185" s="1">
        <v>106</v>
      </c>
      <c r="M185" s="1" t="str">
        <f t="shared" si="2"/>
        <v/>
      </c>
      <c r="N185" s="1"/>
      <c r="O185" s="6" t="str">
        <f>IFERROR(VLOOKUP(N185,REGIAO!A:B,2,0),"")</f>
        <v/>
      </c>
    </row>
    <row r="186" spans="1:15" x14ac:dyDescent="0.25">
      <c r="A186" s="1">
        <v>24105</v>
      </c>
      <c r="B186" s="19">
        <v>40030</v>
      </c>
      <c r="C186" s="15">
        <v>2009</v>
      </c>
      <c r="D186" s="1">
        <v>9316</v>
      </c>
      <c r="E186" s="1" t="s">
        <v>2404</v>
      </c>
      <c r="F186" s="1" t="s">
        <v>517</v>
      </c>
      <c r="G186" s="1">
        <v>42008</v>
      </c>
      <c r="H186" s="1">
        <v>29315</v>
      </c>
      <c r="I186" s="1" t="s">
        <v>2235</v>
      </c>
      <c r="J186" s="1">
        <v>1</v>
      </c>
      <c r="K186" s="3">
        <v>47300</v>
      </c>
      <c r="L186" s="1"/>
      <c r="M186" s="1" t="str">
        <f t="shared" si="2"/>
        <v/>
      </c>
      <c r="N186" s="1"/>
      <c r="O186" s="6" t="str">
        <f>IFERROR(VLOOKUP(N186,REGIAO!A:B,2,0),"")</f>
        <v/>
      </c>
    </row>
    <row r="187" spans="1:15" x14ac:dyDescent="0.25">
      <c r="A187" s="1">
        <v>24107</v>
      </c>
      <c r="B187" s="19">
        <v>40030</v>
      </c>
      <c r="C187" s="15">
        <v>2009</v>
      </c>
      <c r="D187" s="1">
        <v>9316</v>
      </c>
      <c r="E187" s="1" t="s">
        <v>2404</v>
      </c>
      <c r="F187" s="1" t="s">
        <v>517</v>
      </c>
      <c r="G187" s="1">
        <v>42007</v>
      </c>
      <c r="H187" s="1">
        <v>33790</v>
      </c>
      <c r="I187" s="32" t="s">
        <v>1176</v>
      </c>
      <c r="J187" s="1">
        <v>1</v>
      </c>
      <c r="K187" s="3">
        <v>39200</v>
      </c>
      <c r="L187" s="1"/>
      <c r="M187" s="1" t="str">
        <f t="shared" si="2"/>
        <v/>
      </c>
      <c r="N187" s="1"/>
      <c r="O187" s="6" t="str">
        <f>IFERROR(VLOOKUP(N187,REGIAO!A:B,2,0),"")</f>
        <v/>
      </c>
    </row>
    <row r="188" spans="1:15" x14ac:dyDescent="0.25">
      <c r="A188" s="1">
        <v>24108</v>
      </c>
      <c r="B188" s="19">
        <v>40030</v>
      </c>
      <c r="C188" s="15">
        <v>2009</v>
      </c>
      <c r="D188" s="1">
        <v>9316</v>
      </c>
      <c r="E188" s="1" t="s">
        <v>2404</v>
      </c>
      <c r="F188" s="1" t="s">
        <v>517</v>
      </c>
      <c r="G188" s="1">
        <v>42009</v>
      </c>
      <c r="H188" s="1">
        <v>33790</v>
      </c>
      <c r="I188" s="32" t="s">
        <v>1176</v>
      </c>
      <c r="J188" s="1">
        <v>1</v>
      </c>
      <c r="K188" s="3">
        <v>39200</v>
      </c>
      <c r="L188" s="1"/>
      <c r="M188" s="1" t="str">
        <f t="shared" si="2"/>
        <v/>
      </c>
      <c r="N188" s="1"/>
      <c r="O188" s="6" t="str">
        <f>IFERROR(VLOOKUP(N188,REGIAO!A:B,2,0),"")</f>
        <v/>
      </c>
    </row>
    <row r="189" spans="1:15" x14ac:dyDescent="0.25">
      <c r="A189" s="1">
        <v>24375</v>
      </c>
      <c r="B189" s="19">
        <v>40056</v>
      </c>
      <c r="C189" s="15">
        <v>2009</v>
      </c>
      <c r="D189" s="1">
        <v>9698</v>
      </c>
      <c r="E189" s="1" t="s">
        <v>2408</v>
      </c>
      <c r="F189" s="1" t="s">
        <v>79</v>
      </c>
      <c r="G189" s="1">
        <v>42686</v>
      </c>
      <c r="H189" s="1">
        <v>35873</v>
      </c>
      <c r="I189" s="1" t="s">
        <v>1155</v>
      </c>
      <c r="J189" s="1">
        <v>1</v>
      </c>
      <c r="K189" s="3">
        <v>128000</v>
      </c>
      <c r="L189" s="1">
        <v>34</v>
      </c>
      <c r="M189" s="1" t="str">
        <f t="shared" si="2"/>
        <v/>
      </c>
      <c r="N189" s="1"/>
      <c r="O189" s="6" t="str">
        <f>IFERROR(VLOOKUP(N189,REGIAO!A:B,2,0),"")</f>
        <v/>
      </c>
    </row>
    <row r="190" spans="1:15" x14ac:dyDescent="0.25">
      <c r="A190" s="1">
        <v>24379</v>
      </c>
      <c r="B190" s="19">
        <v>40057</v>
      </c>
      <c r="C190" s="15">
        <v>2009</v>
      </c>
      <c r="D190" s="1">
        <v>2659</v>
      </c>
      <c r="E190" s="1" t="s">
        <v>2341</v>
      </c>
      <c r="F190" s="1" t="s">
        <v>175</v>
      </c>
      <c r="G190" s="1" t="s">
        <v>2868</v>
      </c>
      <c r="H190" s="1">
        <v>36460</v>
      </c>
      <c r="I190" s="1" t="s">
        <v>1149</v>
      </c>
      <c r="J190" s="1">
        <v>1</v>
      </c>
      <c r="K190" s="3">
        <v>43086.02</v>
      </c>
      <c r="L190" s="1"/>
      <c r="M190" s="1" t="str">
        <f t="shared" si="2"/>
        <v/>
      </c>
      <c r="N190" s="1"/>
      <c r="O190" s="6" t="str">
        <f>IFERROR(VLOOKUP(N190,REGIAO!A:B,2,0),"")</f>
        <v/>
      </c>
    </row>
    <row r="191" spans="1:15" x14ac:dyDescent="0.25">
      <c r="A191" s="1">
        <v>24381</v>
      </c>
      <c r="B191" s="19">
        <v>40057</v>
      </c>
      <c r="C191" s="15">
        <v>2009</v>
      </c>
      <c r="D191" s="1">
        <v>2659</v>
      </c>
      <c r="E191" s="1" t="s">
        <v>2341</v>
      </c>
      <c r="F191" s="1" t="s">
        <v>175</v>
      </c>
      <c r="G191" s="1" t="s">
        <v>2868</v>
      </c>
      <c r="H191" s="1">
        <v>36460</v>
      </c>
      <c r="I191" s="1" t="s">
        <v>1149</v>
      </c>
      <c r="J191" s="1">
        <v>1</v>
      </c>
      <c r="K191" s="3">
        <v>43086.02</v>
      </c>
      <c r="L191" s="1"/>
      <c r="M191" s="1" t="str">
        <f t="shared" si="2"/>
        <v/>
      </c>
      <c r="N191" s="1"/>
      <c r="O191" s="6" t="str">
        <f>IFERROR(VLOOKUP(N191,REGIAO!A:B,2,0),"")</f>
        <v/>
      </c>
    </row>
    <row r="192" spans="1:15" x14ac:dyDescent="0.25">
      <c r="A192" s="1">
        <v>24382</v>
      </c>
      <c r="B192" s="19">
        <v>40057</v>
      </c>
      <c r="C192" s="15">
        <v>2009</v>
      </c>
      <c r="D192" s="1">
        <v>2659</v>
      </c>
      <c r="E192" s="1" t="s">
        <v>2341</v>
      </c>
      <c r="F192" s="1" t="s">
        <v>175</v>
      </c>
      <c r="G192" s="1" t="s">
        <v>2868</v>
      </c>
      <c r="H192" s="1">
        <v>36460</v>
      </c>
      <c r="I192" s="1" t="s">
        <v>1149</v>
      </c>
      <c r="J192" s="1">
        <v>1</v>
      </c>
      <c r="K192" s="3">
        <v>43086.02</v>
      </c>
      <c r="L192" s="1"/>
      <c r="M192" s="1" t="str">
        <f t="shared" si="2"/>
        <v/>
      </c>
      <c r="N192" s="1"/>
      <c r="O192" s="6" t="str">
        <f>IFERROR(VLOOKUP(N192,REGIAO!A:B,2,0),"")</f>
        <v/>
      </c>
    </row>
    <row r="193" spans="1:15" x14ac:dyDescent="0.25">
      <c r="A193" s="1">
        <v>24383</v>
      </c>
      <c r="B193" s="19">
        <v>40057</v>
      </c>
      <c r="C193" s="15">
        <v>2009</v>
      </c>
      <c r="D193" s="1">
        <v>2659</v>
      </c>
      <c r="E193" s="1" t="s">
        <v>2341</v>
      </c>
      <c r="F193" s="1" t="s">
        <v>175</v>
      </c>
      <c r="G193" s="1" t="s">
        <v>2868</v>
      </c>
      <c r="H193" s="1">
        <v>36460</v>
      </c>
      <c r="I193" s="1" t="s">
        <v>1149</v>
      </c>
      <c r="J193" s="1">
        <v>1</v>
      </c>
      <c r="K193" s="3">
        <v>43086.02</v>
      </c>
      <c r="L193" s="1"/>
      <c r="M193" s="1" t="str">
        <f t="shared" si="2"/>
        <v/>
      </c>
      <c r="N193" s="1"/>
      <c r="O193" s="6" t="str">
        <f>IFERROR(VLOOKUP(N193,REGIAO!A:B,2,0),"")</f>
        <v/>
      </c>
    </row>
    <row r="194" spans="1:15" x14ac:dyDescent="0.25">
      <c r="A194" s="1">
        <v>24435</v>
      </c>
      <c r="B194" s="19">
        <v>40059</v>
      </c>
      <c r="C194" s="15">
        <v>2009</v>
      </c>
      <c r="D194" s="1">
        <v>9703</v>
      </c>
      <c r="E194" s="1" t="s">
        <v>2409</v>
      </c>
      <c r="F194" s="1" t="s">
        <v>2</v>
      </c>
      <c r="G194" s="1">
        <v>42014</v>
      </c>
      <c r="H194" s="1">
        <v>37090</v>
      </c>
      <c r="I194" s="1" t="s">
        <v>1142</v>
      </c>
      <c r="J194" s="1">
        <v>1</v>
      </c>
      <c r="K194" s="3">
        <v>54000</v>
      </c>
      <c r="L194" s="1">
        <v>99</v>
      </c>
      <c r="M194" s="1" t="str">
        <f t="shared" ref="M194:M257" si="3">IFERROR(VLOOKUP(L194,VENDEDOR,2,0),"")</f>
        <v xml:space="preserve">LAZARO PATRICIO BASQUE                                      </v>
      </c>
      <c r="N194" s="1"/>
      <c r="O194" s="6" t="str">
        <f>IFERROR(VLOOKUP(N194,REGIAO!A:B,2,0),"")</f>
        <v/>
      </c>
    </row>
    <row r="195" spans="1:15" x14ac:dyDescent="0.25">
      <c r="A195" s="1">
        <v>24458</v>
      </c>
      <c r="B195" s="19">
        <v>40064</v>
      </c>
      <c r="C195" s="15">
        <v>2009</v>
      </c>
      <c r="D195" s="1">
        <v>7571</v>
      </c>
      <c r="E195" s="1" t="s">
        <v>2298</v>
      </c>
      <c r="F195" s="1" t="s">
        <v>2</v>
      </c>
      <c r="G195" s="1" t="s">
        <v>2868</v>
      </c>
      <c r="H195" s="1">
        <v>36460</v>
      </c>
      <c r="I195" s="1" t="s">
        <v>1149</v>
      </c>
      <c r="J195" s="1">
        <v>1</v>
      </c>
      <c r="K195" s="3">
        <v>41012</v>
      </c>
      <c r="L195" s="1"/>
      <c r="M195" s="1" t="str">
        <f t="shared" si="3"/>
        <v/>
      </c>
      <c r="N195" s="1"/>
      <c r="O195" s="6" t="str">
        <f>IFERROR(VLOOKUP(N195,REGIAO!A:B,2,0),"")</f>
        <v/>
      </c>
    </row>
    <row r="196" spans="1:15" x14ac:dyDescent="0.25">
      <c r="A196" s="1">
        <v>24480</v>
      </c>
      <c r="B196" s="19">
        <v>40066</v>
      </c>
      <c r="C196" s="15">
        <v>2009</v>
      </c>
      <c r="D196" s="1">
        <v>9719</v>
      </c>
      <c r="E196" s="1" t="s">
        <v>2410</v>
      </c>
      <c r="F196" s="1" t="s">
        <v>4</v>
      </c>
      <c r="G196" s="1">
        <v>42451</v>
      </c>
      <c r="H196" s="1">
        <v>37090</v>
      </c>
      <c r="I196" s="1" t="s">
        <v>1142</v>
      </c>
      <c r="J196" s="1">
        <v>1</v>
      </c>
      <c r="K196" s="3">
        <v>38500</v>
      </c>
      <c r="L196" s="1"/>
      <c r="M196" s="1" t="str">
        <f t="shared" si="3"/>
        <v/>
      </c>
      <c r="N196" s="1"/>
      <c r="O196" s="6" t="str">
        <f>IFERROR(VLOOKUP(N196,REGIAO!A:B,2,0),"")</f>
        <v/>
      </c>
    </row>
    <row r="197" spans="1:15" x14ac:dyDescent="0.25">
      <c r="A197" s="1">
        <v>24527</v>
      </c>
      <c r="B197" s="19">
        <v>40071</v>
      </c>
      <c r="C197" s="15">
        <v>2009</v>
      </c>
      <c r="D197" s="1">
        <v>9460</v>
      </c>
      <c r="E197" s="1" t="s">
        <v>2342</v>
      </c>
      <c r="F197" s="1" t="s">
        <v>79</v>
      </c>
      <c r="G197" s="1">
        <v>42707</v>
      </c>
      <c r="H197" s="1">
        <v>35520</v>
      </c>
      <c r="I197" s="1" t="s">
        <v>1169</v>
      </c>
      <c r="J197" s="1">
        <v>1</v>
      </c>
      <c r="K197" s="3">
        <v>49000</v>
      </c>
      <c r="L197" s="1">
        <v>34</v>
      </c>
      <c r="M197" s="1" t="str">
        <f t="shared" si="3"/>
        <v/>
      </c>
      <c r="N197" s="1"/>
      <c r="O197" s="6" t="str">
        <f>IFERROR(VLOOKUP(N197,REGIAO!A:B,2,0),"")</f>
        <v/>
      </c>
    </row>
    <row r="198" spans="1:15" x14ac:dyDescent="0.25">
      <c r="A198" s="1">
        <v>24618</v>
      </c>
      <c r="B198" s="19">
        <v>40080</v>
      </c>
      <c r="C198" s="15">
        <v>2009</v>
      </c>
      <c r="D198" s="1">
        <v>9730</v>
      </c>
      <c r="E198" s="1" t="s">
        <v>2411</v>
      </c>
      <c r="F198" s="1" t="s">
        <v>1</v>
      </c>
      <c r="G198" s="1">
        <v>42612</v>
      </c>
      <c r="H198" s="1">
        <v>39532</v>
      </c>
      <c r="I198" s="1" t="s">
        <v>1852</v>
      </c>
      <c r="J198" s="1">
        <v>1</v>
      </c>
      <c r="K198" s="3">
        <v>83000</v>
      </c>
      <c r="L198" s="1"/>
      <c r="M198" s="1" t="str">
        <f t="shared" si="3"/>
        <v/>
      </c>
      <c r="N198" s="1"/>
      <c r="O198" s="6" t="str">
        <f>IFERROR(VLOOKUP(N198,REGIAO!A:B,2,0),"")</f>
        <v/>
      </c>
    </row>
    <row r="199" spans="1:15" x14ac:dyDescent="0.25">
      <c r="A199" s="1">
        <v>24759</v>
      </c>
      <c r="B199" s="19">
        <v>40094</v>
      </c>
      <c r="C199" s="15">
        <v>2009</v>
      </c>
      <c r="D199" s="1">
        <v>2659</v>
      </c>
      <c r="E199" s="1" t="s">
        <v>2341</v>
      </c>
      <c r="F199" s="1" t="s">
        <v>175</v>
      </c>
      <c r="G199" s="1">
        <v>42343</v>
      </c>
      <c r="H199" s="1">
        <v>36460</v>
      </c>
      <c r="I199" s="1" t="s">
        <v>1149</v>
      </c>
      <c r="J199" s="1">
        <v>1</v>
      </c>
      <c r="K199" s="3">
        <v>40335.85</v>
      </c>
      <c r="L199" s="1"/>
      <c r="M199" s="1" t="str">
        <f t="shared" si="3"/>
        <v/>
      </c>
      <c r="N199" s="1"/>
      <c r="O199" s="6" t="str">
        <f>IFERROR(VLOOKUP(N199,REGIAO!A:B,2,0),"")</f>
        <v/>
      </c>
    </row>
    <row r="200" spans="1:15" x14ac:dyDescent="0.25">
      <c r="A200" s="1">
        <v>24759</v>
      </c>
      <c r="B200" s="19">
        <v>40094</v>
      </c>
      <c r="C200" s="15">
        <v>2009</v>
      </c>
      <c r="D200" s="1">
        <v>2659</v>
      </c>
      <c r="E200" s="1" t="s">
        <v>2341</v>
      </c>
      <c r="F200" s="1" t="s">
        <v>175</v>
      </c>
      <c r="G200" s="1">
        <v>42343</v>
      </c>
      <c r="H200" s="1">
        <v>36460</v>
      </c>
      <c r="I200" s="1" t="s">
        <v>1149</v>
      </c>
      <c r="J200" s="1">
        <v>1</v>
      </c>
      <c r="K200" s="3">
        <v>40335.85</v>
      </c>
      <c r="L200" s="1"/>
      <c r="M200" s="1" t="str">
        <f t="shared" si="3"/>
        <v/>
      </c>
      <c r="N200" s="1"/>
      <c r="O200" s="6" t="str">
        <f>IFERROR(VLOOKUP(N200,REGIAO!A:B,2,0),"")</f>
        <v/>
      </c>
    </row>
    <row r="201" spans="1:15" x14ac:dyDescent="0.25">
      <c r="A201" s="1">
        <v>24759</v>
      </c>
      <c r="B201" s="19">
        <v>40094</v>
      </c>
      <c r="C201" s="15">
        <v>2009</v>
      </c>
      <c r="D201" s="1">
        <v>2659</v>
      </c>
      <c r="E201" s="1" t="s">
        <v>2341</v>
      </c>
      <c r="F201" s="1" t="s">
        <v>175</v>
      </c>
      <c r="G201" s="1">
        <v>42343</v>
      </c>
      <c r="H201" s="1">
        <v>36460</v>
      </c>
      <c r="I201" s="1" t="s">
        <v>1149</v>
      </c>
      <c r="J201" s="1">
        <v>1</v>
      </c>
      <c r="K201" s="3">
        <v>40335.85</v>
      </c>
      <c r="L201" s="1"/>
      <c r="M201" s="1" t="str">
        <f t="shared" si="3"/>
        <v/>
      </c>
      <c r="N201" s="1"/>
      <c r="O201" s="6" t="str">
        <f>IFERROR(VLOOKUP(N201,REGIAO!A:B,2,0),"")</f>
        <v/>
      </c>
    </row>
    <row r="202" spans="1:15" x14ac:dyDescent="0.25">
      <c r="A202" s="1">
        <v>24759</v>
      </c>
      <c r="B202" s="19">
        <v>40094</v>
      </c>
      <c r="C202" s="15">
        <v>2009</v>
      </c>
      <c r="D202" s="1">
        <v>2659</v>
      </c>
      <c r="E202" s="1" t="s">
        <v>2341</v>
      </c>
      <c r="F202" s="1" t="s">
        <v>175</v>
      </c>
      <c r="G202" s="1">
        <v>42343</v>
      </c>
      <c r="H202" s="1">
        <v>36460</v>
      </c>
      <c r="I202" s="1" t="s">
        <v>1149</v>
      </c>
      <c r="J202" s="1">
        <v>1</v>
      </c>
      <c r="K202" s="3">
        <v>40335.85</v>
      </c>
      <c r="L202" s="1"/>
      <c r="M202" s="1" t="str">
        <f t="shared" si="3"/>
        <v/>
      </c>
      <c r="N202" s="1"/>
      <c r="O202" s="6" t="str">
        <f>IFERROR(VLOOKUP(N202,REGIAO!A:B,2,0),"")</f>
        <v/>
      </c>
    </row>
    <row r="203" spans="1:15" x14ac:dyDescent="0.25">
      <c r="A203" s="1">
        <v>24767</v>
      </c>
      <c r="B203" s="19">
        <v>40095</v>
      </c>
      <c r="C203" s="15">
        <v>2009</v>
      </c>
      <c r="D203" s="1">
        <v>9569</v>
      </c>
      <c r="E203" s="1" t="s">
        <v>2365</v>
      </c>
      <c r="F203" s="1" t="s">
        <v>175</v>
      </c>
      <c r="G203" s="1" t="s">
        <v>2868</v>
      </c>
      <c r="H203" s="1">
        <v>37143</v>
      </c>
      <c r="I203" s="1" t="s">
        <v>1147</v>
      </c>
      <c r="J203" s="1">
        <v>1</v>
      </c>
      <c r="K203" s="3">
        <v>54605.99</v>
      </c>
      <c r="L203" s="1">
        <v>4</v>
      </c>
      <c r="M203" s="1" t="str">
        <f t="shared" si="3"/>
        <v/>
      </c>
      <c r="N203" s="1"/>
      <c r="O203" s="6" t="str">
        <f>IFERROR(VLOOKUP(N203,REGIAO!A:B,2,0),"")</f>
        <v/>
      </c>
    </row>
    <row r="204" spans="1:15" x14ac:dyDescent="0.25">
      <c r="A204" s="1">
        <v>24841</v>
      </c>
      <c r="B204" s="19">
        <v>40106</v>
      </c>
      <c r="C204" s="15">
        <v>2009</v>
      </c>
      <c r="D204" s="1">
        <v>9731</v>
      </c>
      <c r="E204" s="1" t="s">
        <v>2412</v>
      </c>
      <c r="F204" s="1" t="s">
        <v>10</v>
      </c>
      <c r="G204" s="1">
        <v>44409</v>
      </c>
      <c r="H204" s="1">
        <v>40757</v>
      </c>
      <c r="I204" s="1" t="s">
        <v>1154</v>
      </c>
      <c r="J204" s="1">
        <v>1</v>
      </c>
      <c r="K204" s="3">
        <v>88000</v>
      </c>
      <c r="L204" s="1">
        <v>40</v>
      </c>
      <c r="M204" s="1" t="str">
        <f t="shared" si="3"/>
        <v/>
      </c>
      <c r="N204" s="1"/>
      <c r="O204" s="6" t="str">
        <f>IFERROR(VLOOKUP(N204,REGIAO!A:B,2,0),"")</f>
        <v/>
      </c>
    </row>
    <row r="205" spans="1:15" x14ac:dyDescent="0.25">
      <c r="A205" s="1">
        <v>24874</v>
      </c>
      <c r="B205" s="19">
        <v>40112</v>
      </c>
      <c r="C205" s="15">
        <v>2009</v>
      </c>
      <c r="D205" s="1">
        <v>9670</v>
      </c>
      <c r="E205" s="1" t="s">
        <v>2413</v>
      </c>
      <c r="F205" s="1" t="s">
        <v>4</v>
      </c>
      <c r="G205" s="1">
        <v>43456</v>
      </c>
      <c r="H205" s="1">
        <v>37090</v>
      </c>
      <c r="I205" s="1" t="s">
        <v>1142</v>
      </c>
      <c r="J205" s="1">
        <v>1</v>
      </c>
      <c r="K205" s="3">
        <v>38200</v>
      </c>
      <c r="L205" s="1">
        <v>106</v>
      </c>
      <c r="M205" s="1" t="str">
        <f t="shared" si="3"/>
        <v/>
      </c>
      <c r="N205" s="1"/>
      <c r="O205" s="6" t="str">
        <f>IFERROR(VLOOKUP(N205,REGIAO!A:B,2,0),"")</f>
        <v/>
      </c>
    </row>
    <row r="206" spans="1:15" x14ac:dyDescent="0.25">
      <c r="A206" s="1">
        <v>24910</v>
      </c>
      <c r="B206" s="19">
        <v>40115</v>
      </c>
      <c r="C206" s="15">
        <v>2009</v>
      </c>
      <c r="D206" s="1">
        <v>9670</v>
      </c>
      <c r="E206" s="1" t="s">
        <v>2413</v>
      </c>
      <c r="F206" s="1" t="s">
        <v>4</v>
      </c>
      <c r="G206" s="1">
        <v>42718</v>
      </c>
      <c r="H206" s="1">
        <v>37090</v>
      </c>
      <c r="I206" s="1" t="s">
        <v>1142</v>
      </c>
      <c r="J206" s="1">
        <v>1</v>
      </c>
      <c r="K206" s="3">
        <v>36500</v>
      </c>
      <c r="L206" s="1">
        <v>106</v>
      </c>
      <c r="M206" s="1" t="str">
        <f t="shared" si="3"/>
        <v/>
      </c>
      <c r="N206" s="1"/>
      <c r="O206" s="6" t="str">
        <f>IFERROR(VLOOKUP(N206,REGIAO!A:B,2,0),"")</f>
        <v/>
      </c>
    </row>
    <row r="207" spans="1:15" x14ac:dyDescent="0.25">
      <c r="A207" s="1">
        <v>24964</v>
      </c>
      <c r="B207" s="19">
        <v>40122</v>
      </c>
      <c r="C207" s="15">
        <v>2009</v>
      </c>
      <c r="D207" s="1">
        <v>2155</v>
      </c>
      <c r="E207" s="1" t="s">
        <v>2414</v>
      </c>
      <c r="F207" s="1" t="s">
        <v>77</v>
      </c>
      <c r="G207" s="1">
        <v>42987</v>
      </c>
      <c r="H207" s="1">
        <v>33790</v>
      </c>
      <c r="I207" s="32" t="s">
        <v>1176</v>
      </c>
      <c r="J207" s="1">
        <v>1</v>
      </c>
      <c r="K207" s="3">
        <v>39500</v>
      </c>
      <c r="L207" s="1">
        <v>113</v>
      </c>
      <c r="M207" s="1" t="str">
        <f t="shared" si="3"/>
        <v xml:space="preserve">CARLOS ANDRE SANTOS                                         </v>
      </c>
      <c r="N207" s="1"/>
      <c r="O207" s="6" t="str">
        <f>IFERROR(VLOOKUP(N207,REGIAO!A:B,2,0),"")</f>
        <v/>
      </c>
    </row>
    <row r="208" spans="1:15" x14ac:dyDescent="0.25">
      <c r="A208" s="1">
        <v>24988</v>
      </c>
      <c r="B208" s="19">
        <v>40126</v>
      </c>
      <c r="C208" s="15">
        <v>2009</v>
      </c>
      <c r="D208" s="1">
        <v>9741</v>
      </c>
      <c r="E208" s="1" t="s">
        <v>2415</v>
      </c>
      <c r="F208" s="1" t="s">
        <v>2</v>
      </c>
      <c r="G208" s="1">
        <v>44220</v>
      </c>
      <c r="H208" s="1">
        <v>41815</v>
      </c>
      <c r="I208" s="1" t="s">
        <v>2225</v>
      </c>
      <c r="J208" s="1">
        <v>1</v>
      </c>
      <c r="K208" s="3">
        <v>35000</v>
      </c>
      <c r="L208" s="1"/>
      <c r="M208" s="1" t="str">
        <f t="shared" si="3"/>
        <v/>
      </c>
      <c r="N208" s="1"/>
      <c r="O208" s="6" t="str">
        <f>IFERROR(VLOOKUP(N208,REGIAO!A:B,2,0),"")</f>
        <v/>
      </c>
    </row>
    <row r="209" spans="1:15" x14ac:dyDescent="0.25">
      <c r="A209" s="1">
        <v>25007</v>
      </c>
      <c r="B209" s="19">
        <v>40127</v>
      </c>
      <c r="C209" s="15">
        <v>2009</v>
      </c>
      <c r="D209" s="1">
        <v>9742</v>
      </c>
      <c r="E209" s="1" t="s">
        <v>2416</v>
      </c>
      <c r="F209" s="1" t="s">
        <v>10</v>
      </c>
      <c r="G209" s="1">
        <v>43393</v>
      </c>
      <c r="H209" s="1">
        <v>37143</v>
      </c>
      <c r="I209" s="1" t="s">
        <v>1147</v>
      </c>
      <c r="J209" s="1">
        <v>1</v>
      </c>
      <c r="K209" s="3">
        <v>98000</v>
      </c>
      <c r="L209" s="1">
        <v>40</v>
      </c>
      <c r="M209" s="1" t="str">
        <f t="shared" si="3"/>
        <v/>
      </c>
      <c r="N209" s="1"/>
      <c r="O209" s="6" t="str">
        <f>IFERROR(VLOOKUP(N209,REGIAO!A:B,2,0),"")</f>
        <v/>
      </c>
    </row>
    <row r="210" spans="1:15" x14ac:dyDescent="0.25">
      <c r="A210" s="1">
        <v>25011</v>
      </c>
      <c r="B210" s="19">
        <v>40127</v>
      </c>
      <c r="C210" s="15">
        <v>2009</v>
      </c>
      <c r="D210" s="1">
        <v>9743</v>
      </c>
      <c r="E210" s="1" t="s">
        <v>2417</v>
      </c>
      <c r="F210" s="1" t="s">
        <v>2</v>
      </c>
      <c r="G210" s="1">
        <v>43123</v>
      </c>
      <c r="H210" s="1">
        <v>37207</v>
      </c>
      <c r="I210" s="1" t="s">
        <v>1138</v>
      </c>
      <c r="J210" s="1">
        <v>1</v>
      </c>
      <c r="K210" s="3">
        <v>63000</v>
      </c>
      <c r="L210" s="1">
        <v>113</v>
      </c>
      <c r="M210" s="1" t="str">
        <f t="shared" si="3"/>
        <v xml:space="preserve">CARLOS ANDRE SANTOS                                         </v>
      </c>
      <c r="N210" s="1"/>
      <c r="O210" s="6" t="str">
        <f>IFERROR(VLOOKUP(N210,REGIAO!A:B,2,0),"")</f>
        <v/>
      </c>
    </row>
    <row r="211" spans="1:15" x14ac:dyDescent="0.25">
      <c r="A211" s="1">
        <v>25039</v>
      </c>
      <c r="B211" s="19">
        <v>40129</v>
      </c>
      <c r="C211" s="15">
        <v>2009</v>
      </c>
      <c r="D211" s="1">
        <v>9744</v>
      </c>
      <c r="E211" s="1" t="s">
        <v>2418</v>
      </c>
      <c r="F211" s="1" t="s">
        <v>2</v>
      </c>
      <c r="G211" s="1">
        <v>42869</v>
      </c>
      <c r="H211" s="1">
        <v>37207</v>
      </c>
      <c r="I211" s="1" t="s">
        <v>1138</v>
      </c>
      <c r="J211" s="1">
        <v>1</v>
      </c>
      <c r="K211" s="3">
        <v>66000</v>
      </c>
      <c r="L211" s="1">
        <v>99</v>
      </c>
      <c r="M211" s="1" t="str">
        <f t="shared" si="3"/>
        <v xml:space="preserve">LAZARO PATRICIO BASQUE                                      </v>
      </c>
      <c r="N211" s="1"/>
      <c r="O211" s="6" t="str">
        <f>IFERROR(VLOOKUP(N211,REGIAO!A:B,2,0),"")</f>
        <v/>
      </c>
    </row>
    <row r="212" spans="1:15" x14ac:dyDescent="0.25">
      <c r="A212" s="1">
        <v>25055</v>
      </c>
      <c r="B212" s="19">
        <v>40133</v>
      </c>
      <c r="C212" s="15">
        <v>2009</v>
      </c>
      <c r="D212" s="1">
        <v>9745</v>
      </c>
      <c r="E212" s="1" t="s">
        <v>2419</v>
      </c>
      <c r="F212" s="1" t="s">
        <v>29</v>
      </c>
      <c r="G212" s="1">
        <v>44745</v>
      </c>
      <c r="H212" s="1">
        <v>33159</v>
      </c>
      <c r="I212" s="1" t="s">
        <v>2213</v>
      </c>
      <c r="J212" s="1">
        <v>1</v>
      </c>
      <c r="K212" s="3">
        <v>45000</v>
      </c>
      <c r="L212" s="1">
        <v>111</v>
      </c>
      <c r="M212" s="1" t="str">
        <f t="shared" si="3"/>
        <v/>
      </c>
      <c r="N212" s="1"/>
      <c r="O212" s="6" t="str">
        <f>IFERROR(VLOOKUP(N212,REGIAO!A:B,2,0),"")</f>
        <v/>
      </c>
    </row>
    <row r="213" spans="1:15" x14ac:dyDescent="0.25">
      <c r="A213" s="1">
        <v>25127</v>
      </c>
      <c r="B213" s="19">
        <v>40142</v>
      </c>
      <c r="C213" s="15">
        <v>2009</v>
      </c>
      <c r="D213" s="1">
        <v>9755</v>
      </c>
      <c r="E213" s="1" t="s">
        <v>2421</v>
      </c>
      <c r="F213" s="1" t="s">
        <v>4</v>
      </c>
      <c r="G213" s="1">
        <v>43377</v>
      </c>
      <c r="H213" s="1">
        <v>40757</v>
      </c>
      <c r="I213" s="1" t="s">
        <v>1154</v>
      </c>
      <c r="J213" s="1">
        <v>1</v>
      </c>
      <c r="K213" s="3">
        <v>89700</v>
      </c>
      <c r="L213" s="1">
        <v>16</v>
      </c>
      <c r="M213" s="1" t="str">
        <f t="shared" si="3"/>
        <v>CASALE</v>
      </c>
      <c r="N213" s="1"/>
      <c r="O213" s="6" t="str">
        <f>IFERROR(VLOOKUP(N213,REGIAO!A:B,2,0),"")</f>
        <v/>
      </c>
    </row>
    <row r="214" spans="1:15" x14ac:dyDescent="0.25">
      <c r="A214" s="1">
        <v>25128</v>
      </c>
      <c r="B214" s="19">
        <v>40142</v>
      </c>
      <c r="C214" s="15">
        <v>2009</v>
      </c>
      <c r="D214" s="1">
        <v>1343</v>
      </c>
      <c r="E214" s="1" t="s">
        <v>2422</v>
      </c>
      <c r="F214" s="1" t="s">
        <v>4</v>
      </c>
      <c r="G214" s="1">
        <v>43423</v>
      </c>
      <c r="H214" s="1">
        <v>35873</v>
      </c>
      <c r="I214" s="1" t="s">
        <v>1155</v>
      </c>
      <c r="J214" s="1">
        <v>1</v>
      </c>
      <c r="K214" s="3">
        <v>153075</v>
      </c>
      <c r="L214" s="1">
        <v>16</v>
      </c>
      <c r="M214" s="1" t="str">
        <f t="shared" si="3"/>
        <v>CASALE</v>
      </c>
      <c r="N214" s="1"/>
      <c r="O214" s="6" t="str">
        <f>IFERROR(VLOOKUP(N214,REGIAO!A:B,2,0),"")</f>
        <v/>
      </c>
    </row>
    <row r="215" spans="1:15" x14ac:dyDescent="0.25">
      <c r="A215" s="1">
        <v>25129</v>
      </c>
      <c r="B215" s="19">
        <v>40142</v>
      </c>
      <c r="C215" s="15">
        <v>2009</v>
      </c>
      <c r="D215" s="1">
        <v>9754</v>
      </c>
      <c r="E215" s="1" t="s">
        <v>2420</v>
      </c>
      <c r="F215" s="1" t="s">
        <v>4</v>
      </c>
      <c r="G215" s="1">
        <v>43378</v>
      </c>
      <c r="H215" s="1">
        <v>31744</v>
      </c>
      <c r="I215" s="1" t="s">
        <v>1153</v>
      </c>
      <c r="J215" s="1">
        <v>1</v>
      </c>
      <c r="K215" s="3">
        <v>61425</v>
      </c>
      <c r="L215" s="1">
        <v>16</v>
      </c>
      <c r="M215" s="1" t="str">
        <f t="shared" si="3"/>
        <v>CASALE</v>
      </c>
      <c r="N215" s="1"/>
      <c r="O215" s="6" t="str">
        <f>IFERROR(VLOOKUP(N215,REGIAO!A:B,2,0),"")</f>
        <v/>
      </c>
    </row>
    <row r="216" spans="1:15" x14ac:dyDescent="0.25">
      <c r="A216" s="1">
        <v>25135</v>
      </c>
      <c r="B216" s="19">
        <v>40143</v>
      </c>
      <c r="C216" s="15">
        <v>2009</v>
      </c>
      <c r="D216" s="1">
        <v>7306</v>
      </c>
      <c r="E216" s="1" t="s">
        <v>2304</v>
      </c>
      <c r="F216" s="1" t="s">
        <v>4</v>
      </c>
      <c r="G216" s="1">
        <v>43105</v>
      </c>
      <c r="H216" s="1">
        <v>35873</v>
      </c>
      <c r="I216" s="1" t="s">
        <v>1155</v>
      </c>
      <c r="J216" s="1">
        <v>1</v>
      </c>
      <c r="K216" s="3">
        <v>165000</v>
      </c>
      <c r="L216" s="1">
        <v>34</v>
      </c>
      <c r="M216" s="1" t="str">
        <f t="shared" si="3"/>
        <v/>
      </c>
      <c r="N216" s="1"/>
      <c r="O216" s="6" t="str">
        <f>IFERROR(VLOOKUP(N216,REGIAO!A:B,2,0),"")</f>
        <v/>
      </c>
    </row>
    <row r="217" spans="1:15" x14ac:dyDescent="0.25">
      <c r="A217" s="1">
        <v>25196</v>
      </c>
      <c r="B217" s="19">
        <v>40151</v>
      </c>
      <c r="C217" s="15">
        <v>2009</v>
      </c>
      <c r="D217" s="1">
        <v>9759</v>
      </c>
      <c r="E217" s="1" t="s">
        <v>2424</v>
      </c>
      <c r="F217" s="1" t="s">
        <v>4</v>
      </c>
      <c r="G217" s="1">
        <v>43268</v>
      </c>
      <c r="H217" s="1">
        <v>41956</v>
      </c>
      <c r="I217" s="1" t="s">
        <v>2877</v>
      </c>
      <c r="J217" s="1">
        <v>1</v>
      </c>
      <c r="K217" s="3">
        <v>45000</v>
      </c>
      <c r="L217" s="1">
        <v>34</v>
      </c>
      <c r="M217" s="1" t="str">
        <f t="shared" si="3"/>
        <v/>
      </c>
      <c r="N217" s="1"/>
      <c r="O217" s="6" t="str">
        <f>IFERROR(VLOOKUP(N217,REGIAO!A:B,2,0),"")</f>
        <v/>
      </c>
    </row>
    <row r="218" spans="1:15" x14ac:dyDescent="0.25">
      <c r="A218" s="1">
        <v>25197</v>
      </c>
      <c r="B218" s="19">
        <v>40151</v>
      </c>
      <c r="C218" s="15">
        <v>2009</v>
      </c>
      <c r="D218" s="1">
        <v>9759</v>
      </c>
      <c r="E218" s="1" t="s">
        <v>2424</v>
      </c>
      <c r="F218" s="1" t="s">
        <v>4</v>
      </c>
      <c r="G218" s="1">
        <v>43269</v>
      </c>
      <c r="H218" s="1">
        <v>41956</v>
      </c>
      <c r="I218" s="1" t="s">
        <v>2877</v>
      </c>
      <c r="J218" s="1">
        <v>1</v>
      </c>
      <c r="K218" s="3">
        <v>45000</v>
      </c>
      <c r="L218" s="1">
        <v>34</v>
      </c>
      <c r="M218" s="1" t="str">
        <f t="shared" si="3"/>
        <v/>
      </c>
      <c r="N218" s="1"/>
      <c r="O218" s="6" t="str">
        <f>IFERROR(VLOOKUP(N218,REGIAO!A:B,2,0),"")</f>
        <v/>
      </c>
    </row>
    <row r="219" spans="1:15" x14ac:dyDescent="0.25">
      <c r="A219" s="1">
        <v>25243</v>
      </c>
      <c r="B219" s="19">
        <v>40158</v>
      </c>
      <c r="C219" s="15">
        <v>2009</v>
      </c>
      <c r="D219" s="1">
        <v>2687</v>
      </c>
      <c r="E219" s="1" t="s">
        <v>2425</v>
      </c>
      <c r="F219" s="1" t="s">
        <v>4</v>
      </c>
      <c r="G219" s="1">
        <v>43127</v>
      </c>
      <c r="H219" s="1">
        <v>37090</v>
      </c>
      <c r="I219" s="1" t="s">
        <v>1142</v>
      </c>
      <c r="J219" s="1">
        <v>1</v>
      </c>
      <c r="K219" s="3">
        <v>46000</v>
      </c>
      <c r="L219" s="1">
        <v>5</v>
      </c>
      <c r="M219" s="1" t="str">
        <f t="shared" si="3"/>
        <v>REINALDO BRAGA DE OLIVEIRA</v>
      </c>
      <c r="N219" s="1"/>
      <c r="O219" s="6" t="str">
        <f>IFERROR(VLOOKUP(N219,REGIAO!A:B,2,0),"")</f>
        <v/>
      </c>
    </row>
    <row r="220" spans="1:15" x14ac:dyDescent="0.25">
      <c r="A220" s="1">
        <v>25265</v>
      </c>
      <c r="B220" s="19">
        <v>40162</v>
      </c>
      <c r="C220" s="15">
        <v>2009</v>
      </c>
      <c r="D220" s="1">
        <v>9569</v>
      </c>
      <c r="E220" s="1" t="s">
        <v>2365</v>
      </c>
      <c r="F220" s="1" t="s">
        <v>175</v>
      </c>
      <c r="G220" s="1">
        <v>42899</v>
      </c>
      <c r="H220" s="1">
        <v>37143</v>
      </c>
      <c r="I220" s="1" t="s">
        <v>1147</v>
      </c>
      <c r="J220" s="1">
        <v>1</v>
      </c>
      <c r="K220" s="3">
        <v>50830.04</v>
      </c>
      <c r="L220" s="1"/>
      <c r="M220" s="1" t="str">
        <f t="shared" si="3"/>
        <v/>
      </c>
      <c r="N220" s="1"/>
      <c r="O220" s="6" t="str">
        <f>IFERROR(VLOOKUP(N220,REGIAO!A:B,2,0),"")</f>
        <v/>
      </c>
    </row>
    <row r="221" spans="1:15" x14ac:dyDescent="0.25">
      <c r="A221" s="1">
        <v>25271</v>
      </c>
      <c r="B221" s="19">
        <v>40162</v>
      </c>
      <c r="C221" s="15">
        <v>2009</v>
      </c>
      <c r="D221" s="1">
        <v>9764</v>
      </c>
      <c r="E221" s="1" t="s">
        <v>2426</v>
      </c>
      <c r="F221" s="1" t="s">
        <v>10</v>
      </c>
      <c r="G221" s="1">
        <v>43713</v>
      </c>
      <c r="H221" s="1">
        <v>31744</v>
      </c>
      <c r="I221" s="1" t="s">
        <v>1153</v>
      </c>
      <c r="J221" s="1">
        <v>1</v>
      </c>
      <c r="K221" s="3">
        <v>70000</v>
      </c>
      <c r="L221" s="1">
        <v>40</v>
      </c>
      <c r="M221" s="1" t="str">
        <f t="shared" si="3"/>
        <v/>
      </c>
      <c r="N221" s="1"/>
      <c r="O221" s="6" t="str">
        <f>IFERROR(VLOOKUP(N221,REGIAO!A:B,2,0),"")</f>
        <v/>
      </c>
    </row>
    <row r="222" spans="1:15" x14ac:dyDescent="0.25">
      <c r="A222" s="1">
        <v>25357</v>
      </c>
      <c r="B222" s="19">
        <v>40186</v>
      </c>
      <c r="C222" s="15">
        <v>2010</v>
      </c>
      <c r="D222" s="1">
        <v>3615</v>
      </c>
      <c r="E222" s="1" t="s">
        <v>2427</v>
      </c>
      <c r="F222" s="1" t="s">
        <v>4</v>
      </c>
      <c r="G222" s="1">
        <v>43211</v>
      </c>
      <c r="H222" s="1">
        <v>37090</v>
      </c>
      <c r="I222" s="1" t="s">
        <v>1142</v>
      </c>
      <c r="J222" s="1">
        <v>1</v>
      </c>
      <c r="K222" s="3">
        <v>40000</v>
      </c>
      <c r="L222" s="1">
        <v>113</v>
      </c>
      <c r="M222" s="1" t="str">
        <f t="shared" si="3"/>
        <v xml:space="preserve">CARLOS ANDRE SANTOS                                         </v>
      </c>
      <c r="N222" s="1"/>
      <c r="O222" s="6" t="str">
        <f>IFERROR(VLOOKUP(N222,REGIAO!A:B,2,0),"")</f>
        <v/>
      </c>
    </row>
    <row r="223" spans="1:15" x14ac:dyDescent="0.25">
      <c r="A223" s="1">
        <v>25376</v>
      </c>
      <c r="B223" s="19">
        <v>40190</v>
      </c>
      <c r="C223" s="15">
        <v>2010</v>
      </c>
      <c r="D223" s="1">
        <v>9569</v>
      </c>
      <c r="E223" s="1" t="s">
        <v>2365</v>
      </c>
      <c r="F223" s="1" t="s">
        <v>175</v>
      </c>
      <c r="G223" s="1">
        <v>43321</v>
      </c>
      <c r="H223" s="1">
        <v>38968</v>
      </c>
      <c r="I223" s="1" t="s">
        <v>1163</v>
      </c>
      <c r="J223" s="1">
        <v>1</v>
      </c>
      <c r="K223" s="3">
        <v>68242.95</v>
      </c>
      <c r="L223" s="1">
        <v>4</v>
      </c>
      <c r="M223" s="1" t="str">
        <f t="shared" si="3"/>
        <v/>
      </c>
      <c r="N223" s="1"/>
      <c r="O223" s="6" t="str">
        <f>IFERROR(VLOOKUP(N223,REGIAO!A:B,2,0),"")</f>
        <v/>
      </c>
    </row>
    <row r="224" spans="1:15" x14ac:dyDescent="0.25">
      <c r="A224" s="1">
        <v>25408</v>
      </c>
      <c r="B224" s="19">
        <v>40193</v>
      </c>
      <c r="C224" s="15">
        <v>2010</v>
      </c>
      <c r="D224" s="1">
        <v>9342</v>
      </c>
      <c r="E224" s="1" t="s">
        <v>2428</v>
      </c>
      <c r="F224" s="1" t="s">
        <v>10</v>
      </c>
      <c r="G224" s="1">
        <v>43753</v>
      </c>
      <c r="H224" s="1">
        <v>40526</v>
      </c>
      <c r="I224" s="1" t="s">
        <v>1151</v>
      </c>
      <c r="J224" s="1">
        <v>1</v>
      </c>
      <c r="K224" s="3">
        <v>105000</v>
      </c>
      <c r="L224" s="1">
        <v>40</v>
      </c>
      <c r="M224" s="1" t="str">
        <f t="shared" si="3"/>
        <v/>
      </c>
      <c r="N224" s="1"/>
      <c r="O224" s="6" t="str">
        <f>IFERROR(VLOOKUP(N224,REGIAO!A:B,2,0),"")</f>
        <v/>
      </c>
    </row>
    <row r="225" spans="1:15" x14ac:dyDescent="0.25">
      <c r="A225" s="1">
        <v>25421</v>
      </c>
      <c r="B225" s="19">
        <v>40197</v>
      </c>
      <c r="C225" s="15">
        <v>2010</v>
      </c>
      <c r="D225" s="1">
        <v>3618</v>
      </c>
      <c r="E225" s="1" t="s">
        <v>2423</v>
      </c>
      <c r="F225" s="1" t="s">
        <v>4</v>
      </c>
      <c r="G225" s="1">
        <v>43585</v>
      </c>
      <c r="H225" s="1">
        <v>37201</v>
      </c>
      <c r="I225" s="1" t="s">
        <v>2009</v>
      </c>
      <c r="J225" s="1">
        <v>1</v>
      </c>
      <c r="K225" s="3">
        <v>145000</v>
      </c>
      <c r="L225" s="1"/>
      <c r="M225" s="1" t="str">
        <f t="shared" si="3"/>
        <v/>
      </c>
      <c r="N225" s="1"/>
      <c r="O225" s="6" t="str">
        <f>IFERROR(VLOOKUP(N225,REGIAO!A:B,2,0),"")</f>
        <v/>
      </c>
    </row>
    <row r="226" spans="1:15" x14ac:dyDescent="0.25">
      <c r="A226" s="1">
        <v>25455</v>
      </c>
      <c r="B226" s="19">
        <v>40203</v>
      </c>
      <c r="C226" s="15">
        <v>2010</v>
      </c>
      <c r="D226" s="1">
        <v>9670</v>
      </c>
      <c r="E226" s="1" t="s">
        <v>2413</v>
      </c>
      <c r="F226" s="1" t="s">
        <v>4</v>
      </c>
      <c r="G226" s="1">
        <v>43455</v>
      </c>
      <c r="H226" s="1">
        <v>31744</v>
      </c>
      <c r="I226" s="1" t="s">
        <v>1153</v>
      </c>
      <c r="J226" s="1">
        <v>1</v>
      </c>
      <c r="K226" s="3">
        <v>41094</v>
      </c>
      <c r="L226" s="1">
        <v>106</v>
      </c>
      <c r="M226" s="1" t="str">
        <f t="shared" si="3"/>
        <v/>
      </c>
      <c r="N226" s="1"/>
      <c r="O226" s="6" t="str">
        <f>IFERROR(VLOOKUP(N226,REGIAO!A:B,2,0),"")</f>
        <v/>
      </c>
    </row>
    <row r="227" spans="1:15" x14ac:dyDescent="0.25">
      <c r="A227" s="1">
        <v>25456</v>
      </c>
      <c r="B227" s="19">
        <v>40203</v>
      </c>
      <c r="C227" s="15">
        <v>2010</v>
      </c>
      <c r="D227" s="1">
        <v>2527</v>
      </c>
      <c r="E227" s="1" t="s">
        <v>2429</v>
      </c>
      <c r="F227" s="1" t="s">
        <v>10</v>
      </c>
      <c r="G227" s="1">
        <v>44066</v>
      </c>
      <c r="H227" s="1">
        <v>40526</v>
      </c>
      <c r="I227" s="1" t="s">
        <v>1151</v>
      </c>
      <c r="J227" s="1">
        <v>1</v>
      </c>
      <c r="K227" s="3">
        <v>105000</v>
      </c>
      <c r="L227" s="1">
        <v>40</v>
      </c>
      <c r="M227" s="1" t="str">
        <f t="shared" si="3"/>
        <v/>
      </c>
      <c r="N227" s="1"/>
      <c r="O227" s="6" t="str">
        <f>IFERROR(VLOOKUP(N227,REGIAO!A:B,2,0),"")</f>
        <v/>
      </c>
    </row>
    <row r="228" spans="1:15" x14ac:dyDescent="0.25">
      <c r="A228" s="1">
        <v>28949</v>
      </c>
      <c r="B228" s="19">
        <v>40204</v>
      </c>
      <c r="C228" s="15">
        <v>2010</v>
      </c>
      <c r="D228" s="1">
        <v>2320</v>
      </c>
      <c r="E228" s="1" t="s">
        <v>2488</v>
      </c>
      <c r="F228" s="1" t="s">
        <v>79</v>
      </c>
      <c r="G228" s="1">
        <v>3027</v>
      </c>
      <c r="H228" s="1">
        <v>41815</v>
      </c>
      <c r="I228" s="1" t="s">
        <v>2225</v>
      </c>
      <c r="J228" s="1">
        <v>1</v>
      </c>
      <c r="K228" s="3">
        <v>30070.59</v>
      </c>
      <c r="L228" s="1">
        <v>113</v>
      </c>
      <c r="M228" s="1" t="str">
        <f t="shared" si="3"/>
        <v xml:space="preserve">CARLOS ANDRE SANTOS                                         </v>
      </c>
      <c r="N228" s="1">
        <v>7</v>
      </c>
      <c r="O228" s="6" t="str">
        <f>IFERROR(VLOOKUP(N228,REGIAO!A:B,2,0),"")</f>
        <v>RS</v>
      </c>
    </row>
    <row r="229" spans="1:15" x14ac:dyDescent="0.25">
      <c r="A229" s="1">
        <v>25480</v>
      </c>
      <c r="B229" s="19">
        <v>40207</v>
      </c>
      <c r="C229" s="15">
        <v>2010</v>
      </c>
      <c r="D229" s="1">
        <v>9778</v>
      </c>
      <c r="E229" s="1" t="s">
        <v>2431</v>
      </c>
      <c r="F229" s="1" t="s">
        <v>79</v>
      </c>
      <c r="G229" s="1">
        <v>43485</v>
      </c>
      <c r="H229" s="1">
        <v>33790</v>
      </c>
      <c r="I229" s="32" t="s">
        <v>1176</v>
      </c>
      <c r="J229" s="1">
        <v>1</v>
      </c>
      <c r="K229" s="3">
        <v>40000</v>
      </c>
      <c r="L229" s="1">
        <v>6113</v>
      </c>
      <c r="M229" s="1" t="str">
        <f t="shared" si="3"/>
        <v/>
      </c>
      <c r="N229" s="1"/>
      <c r="O229" s="6" t="str">
        <f>IFERROR(VLOOKUP(N229,REGIAO!A:B,2,0),"")</f>
        <v/>
      </c>
    </row>
    <row r="230" spans="1:15" x14ac:dyDescent="0.25">
      <c r="A230" s="1">
        <v>25483</v>
      </c>
      <c r="B230" s="19">
        <v>40207</v>
      </c>
      <c r="C230" s="15">
        <v>2010</v>
      </c>
      <c r="D230" s="1">
        <v>1377</v>
      </c>
      <c r="E230" s="1" t="s">
        <v>2430</v>
      </c>
      <c r="F230" s="1" t="s">
        <v>4</v>
      </c>
      <c r="G230" s="1">
        <v>43593</v>
      </c>
      <c r="H230" s="1">
        <v>40757</v>
      </c>
      <c r="I230" s="1" t="s">
        <v>1154</v>
      </c>
      <c r="J230" s="1">
        <v>1</v>
      </c>
      <c r="K230" s="3">
        <v>98000</v>
      </c>
      <c r="L230" s="1">
        <v>113</v>
      </c>
      <c r="M230" s="1" t="str">
        <f t="shared" si="3"/>
        <v xml:space="preserve">CARLOS ANDRE SANTOS                                         </v>
      </c>
      <c r="N230" s="1"/>
      <c r="O230" s="6" t="str">
        <f>IFERROR(VLOOKUP(N230,REGIAO!A:B,2,0),"")</f>
        <v/>
      </c>
    </row>
    <row r="231" spans="1:15" x14ac:dyDescent="0.25">
      <c r="A231" s="1">
        <v>25484</v>
      </c>
      <c r="B231" s="19">
        <v>40207</v>
      </c>
      <c r="C231" s="15">
        <v>2010</v>
      </c>
      <c r="D231" s="1">
        <v>1377</v>
      </c>
      <c r="E231" s="1" t="s">
        <v>2430</v>
      </c>
      <c r="F231" s="1" t="s">
        <v>4</v>
      </c>
      <c r="G231" s="1">
        <v>43594</v>
      </c>
      <c r="H231" s="1">
        <v>40757</v>
      </c>
      <c r="I231" s="1" t="s">
        <v>1154</v>
      </c>
      <c r="J231" s="1">
        <v>1</v>
      </c>
      <c r="K231" s="3">
        <v>98000</v>
      </c>
      <c r="L231" s="1">
        <v>113</v>
      </c>
      <c r="M231" s="1" t="str">
        <f t="shared" si="3"/>
        <v xml:space="preserve">CARLOS ANDRE SANTOS                                         </v>
      </c>
      <c r="N231" s="1"/>
      <c r="O231" s="6" t="str">
        <f>IFERROR(VLOOKUP(N231,REGIAO!A:B,2,0),"")</f>
        <v/>
      </c>
    </row>
    <row r="232" spans="1:15" x14ac:dyDescent="0.25">
      <c r="A232" s="1">
        <v>25523</v>
      </c>
      <c r="B232" s="19">
        <v>40213</v>
      </c>
      <c r="C232" s="15">
        <v>2010</v>
      </c>
      <c r="D232" s="1">
        <v>9707</v>
      </c>
      <c r="E232" s="1" t="s">
        <v>710</v>
      </c>
      <c r="F232" s="1" t="s">
        <v>2</v>
      </c>
      <c r="G232" s="1">
        <v>43876</v>
      </c>
      <c r="H232" s="1">
        <v>37090</v>
      </c>
      <c r="I232" s="1" t="s">
        <v>1142</v>
      </c>
      <c r="J232" s="1">
        <v>1</v>
      </c>
      <c r="K232" s="3">
        <v>46125</v>
      </c>
      <c r="L232" s="1">
        <v>113</v>
      </c>
      <c r="M232" s="1" t="str">
        <f t="shared" si="3"/>
        <v xml:space="preserve">CARLOS ANDRE SANTOS                                         </v>
      </c>
      <c r="N232" s="1"/>
      <c r="O232" s="6" t="str">
        <f>IFERROR(VLOOKUP(N232,REGIAO!A:B,2,0),"")</f>
        <v/>
      </c>
    </row>
    <row r="233" spans="1:15" x14ac:dyDescent="0.25">
      <c r="A233" s="1">
        <v>25527</v>
      </c>
      <c r="B233" s="19">
        <v>40213</v>
      </c>
      <c r="C233" s="15">
        <v>2010</v>
      </c>
      <c r="D233" s="1">
        <v>9785</v>
      </c>
      <c r="E233" s="1" t="s">
        <v>2432</v>
      </c>
      <c r="F233" s="1" t="s">
        <v>4</v>
      </c>
      <c r="G233" s="1">
        <v>44860</v>
      </c>
      <c r="H233" s="1">
        <v>41815</v>
      </c>
      <c r="I233" s="1" t="s">
        <v>2225</v>
      </c>
      <c r="J233" s="1">
        <v>1</v>
      </c>
      <c r="K233" s="3">
        <v>37000</v>
      </c>
      <c r="L233" s="1"/>
      <c r="M233" s="1" t="str">
        <f t="shared" si="3"/>
        <v/>
      </c>
      <c r="N233" s="1"/>
      <c r="O233" s="6" t="str">
        <f>IFERROR(VLOOKUP(N233,REGIAO!A:B,2,0),"")</f>
        <v/>
      </c>
    </row>
    <row r="234" spans="1:15" x14ac:dyDescent="0.25">
      <c r="A234" s="1">
        <v>25582</v>
      </c>
      <c r="B234" s="19">
        <v>40220</v>
      </c>
      <c r="C234" s="15">
        <v>2010</v>
      </c>
      <c r="D234" s="1">
        <v>9793</v>
      </c>
      <c r="E234" s="1" t="s">
        <v>2433</v>
      </c>
      <c r="F234" s="1" t="s">
        <v>4</v>
      </c>
      <c r="G234" s="1">
        <v>43359</v>
      </c>
      <c r="H234" s="1">
        <v>33790</v>
      </c>
      <c r="I234" s="32" t="s">
        <v>1176</v>
      </c>
      <c r="J234" s="1">
        <v>1</v>
      </c>
      <c r="K234" s="3">
        <v>48000</v>
      </c>
      <c r="L234" s="1">
        <v>113</v>
      </c>
      <c r="M234" s="1" t="str">
        <f t="shared" si="3"/>
        <v xml:space="preserve">CARLOS ANDRE SANTOS                                         </v>
      </c>
      <c r="N234" s="1">
        <v>5</v>
      </c>
      <c r="O234" s="6" t="str">
        <f>IFERROR(VLOOKUP(N234,REGIAO!A:B,2,0),"")</f>
        <v>GO</v>
      </c>
    </row>
    <row r="235" spans="1:15" x14ac:dyDescent="0.25">
      <c r="A235" s="1">
        <v>25600</v>
      </c>
      <c r="B235" s="19">
        <v>40221</v>
      </c>
      <c r="C235" s="15">
        <v>2010</v>
      </c>
      <c r="D235" s="1">
        <v>3731</v>
      </c>
      <c r="E235" s="1" t="s">
        <v>2434</v>
      </c>
      <c r="F235" s="1" t="s">
        <v>175</v>
      </c>
      <c r="G235" s="1" t="s">
        <v>2868</v>
      </c>
      <c r="H235" s="1">
        <v>33790</v>
      </c>
      <c r="I235" s="32" t="s">
        <v>1176</v>
      </c>
      <c r="J235" s="1">
        <v>1</v>
      </c>
      <c r="K235" s="3">
        <v>29613.759999999998</v>
      </c>
      <c r="L235" s="1">
        <v>4</v>
      </c>
      <c r="M235" s="1" t="str">
        <f t="shared" si="3"/>
        <v/>
      </c>
      <c r="N235" s="1"/>
      <c r="O235" s="6" t="str">
        <f>IFERROR(VLOOKUP(N235,REGIAO!A:B,2,0),"")</f>
        <v/>
      </c>
    </row>
    <row r="236" spans="1:15" x14ac:dyDescent="0.25">
      <c r="A236" s="1">
        <v>25601</v>
      </c>
      <c r="B236" s="19">
        <v>40221</v>
      </c>
      <c r="C236" s="15">
        <v>2010</v>
      </c>
      <c r="D236" s="1">
        <v>3731</v>
      </c>
      <c r="E236" s="1" t="s">
        <v>2434</v>
      </c>
      <c r="F236" s="1" t="s">
        <v>175</v>
      </c>
      <c r="G236" s="1" t="s">
        <v>2868</v>
      </c>
      <c r="H236" s="1">
        <v>33790</v>
      </c>
      <c r="I236" s="32" t="s">
        <v>1176</v>
      </c>
      <c r="J236" s="1">
        <v>1</v>
      </c>
      <c r="K236" s="3">
        <v>29613.759999999998</v>
      </c>
      <c r="L236" s="1">
        <v>4</v>
      </c>
      <c r="M236" s="1" t="str">
        <f t="shared" si="3"/>
        <v/>
      </c>
      <c r="N236" s="1"/>
      <c r="O236" s="6" t="str">
        <f>IFERROR(VLOOKUP(N236,REGIAO!A:B,2,0),"")</f>
        <v/>
      </c>
    </row>
    <row r="237" spans="1:15" x14ac:dyDescent="0.25">
      <c r="A237" s="1">
        <v>25602</v>
      </c>
      <c r="B237" s="19">
        <v>40221</v>
      </c>
      <c r="C237" s="15">
        <v>2010</v>
      </c>
      <c r="D237" s="1">
        <v>3731</v>
      </c>
      <c r="E237" s="1" t="s">
        <v>2434</v>
      </c>
      <c r="F237" s="1" t="s">
        <v>175</v>
      </c>
      <c r="G237" s="1" t="s">
        <v>2868</v>
      </c>
      <c r="H237" s="1">
        <v>33790</v>
      </c>
      <c r="I237" s="32" t="s">
        <v>1176</v>
      </c>
      <c r="J237" s="1">
        <v>1</v>
      </c>
      <c r="K237" s="3">
        <v>29613.759999999998</v>
      </c>
      <c r="L237" s="1">
        <v>4</v>
      </c>
      <c r="M237" s="1" t="str">
        <f t="shared" si="3"/>
        <v/>
      </c>
      <c r="N237" s="1"/>
      <c r="O237" s="6" t="str">
        <f>IFERROR(VLOOKUP(N237,REGIAO!A:B,2,0),"")</f>
        <v/>
      </c>
    </row>
    <row r="238" spans="1:15" x14ac:dyDescent="0.25">
      <c r="A238" s="1">
        <v>25603</v>
      </c>
      <c r="B238" s="19">
        <v>40221</v>
      </c>
      <c r="C238" s="15">
        <v>2010</v>
      </c>
      <c r="D238" s="1">
        <v>3731</v>
      </c>
      <c r="E238" s="1" t="s">
        <v>2434</v>
      </c>
      <c r="F238" s="1" t="s">
        <v>175</v>
      </c>
      <c r="G238" s="1" t="s">
        <v>2868</v>
      </c>
      <c r="H238" s="1">
        <v>33790</v>
      </c>
      <c r="I238" s="32" t="s">
        <v>1176</v>
      </c>
      <c r="J238" s="1">
        <v>1</v>
      </c>
      <c r="K238" s="3">
        <v>29613.759999999998</v>
      </c>
      <c r="L238" s="1">
        <v>4</v>
      </c>
      <c r="M238" s="1" t="str">
        <f t="shared" si="3"/>
        <v/>
      </c>
      <c r="N238" s="1"/>
      <c r="O238" s="6" t="str">
        <f>IFERROR(VLOOKUP(N238,REGIAO!A:B,2,0),"")</f>
        <v/>
      </c>
    </row>
    <row r="239" spans="1:15" x14ac:dyDescent="0.25">
      <c r="A239" s="1">
        <v>25604</v>
      </c>
      <c r="B239" s="19">
        <v>40221</v>
      </c>
      <c r="C239" s="15">
        <v>2010</v>
      </c>
      <c r="D239" s="1">
        <v>3731</v>
      </c>
      <c r="E239" s="1" t="s">
        <v>2434</v>
      </c>
      <c r="F239" s="1" t="s">
        <v>175</v>
      </c>
      <c r="G239" s="1" t="s">
        <v>2868</v>
      </c>
      <c r="H239" s="1">
        <v>33790</v>
      </c>
      <c r="I239" s="32" t="s">
        <v>1176</v>
      </c>
      <c r="J239" s="1">
        <v>1</v>
      </c>
      <c r="K239" s="3">
        <v>29613.759999999998</v>
      </c>
      <c r="L239" s="1">
        <v>4</v>
      </c>
      <c r="M239" s="1" t="str">
        <f t="shared" si="3"/>
        <v/>
      </c>
      <c r="N239" s="1"/>
      <c r="O239" s="6" t="str">
        <f>IFERROR(VLOOKUP(N239,REGIAO!A:B,2,0),"")</f>
        <v/>
      </c>
    </row>
    <row r="240" spans="1:15" x14ac:dyDescent="0.25">
      <c r="A240" s="1">
        <v>25605</v>
      </c>
      <c r="B240" s="19">
        <v>40221</v>
      </c>
      <c r="C240" s="15">
        <v>2010</v>
      </c>
      <c r="D240" s="1">
        <v>3731</v>
      </c>
      <c r="E240" s="1" t="s">
        <v>2434</v>
      </c>
      <c r="F240" s="1" t="s">
        <v>175</v>
      </c>
      <c r="G240" s="1" t="s">
        <v>2868</v>
      </c>
      <c r="H240" s="1">
        <v>33790</v>
      </c>
      <c r="I240" s="32" t="s">
        <v>1176</v>
      </c>
      <c r="J240" s="1">
        <v>1</v>
      </c>
      <c r="K240" s="3">
        <v>29613.759999999998</v>
      </c>
      <c r="L240" s="1">
        <v>4</v>
      </c>
      <c r="M240" s="1" t="str">
        <f t="shared" si="3"/>
        <v/>
      </c>
      <c r="N240" s="1"/>
      <c r="O240" s="6" t="str">
        <f>IFERROR(VLOOKUP(N240,REGIAO!A:B,2,0),"")</f>
        <v/>
      </c>
    </row>
    <row r="241" spans="1:15" x14ac:dyDescent="0.25">
      <c r="A241" s="1">
        <v>25606</v>
      </c>
      <c r="B241" s="19">
        <v>40221</v>
      </c>
      <c r="C241" s="15">
        <v>2010</v>
      </c>
      <c r="D241" s="1">
        <v>3731</v>
      </c>
      <c r="E241" s="1" t="s">
        <v>2434</v>
      </c>
      <c r="F241" s="1" t="s">
        <v>175</v>
      </c>
      <c r="G241" s="1" t="s">
        <v>2868</v>
      </c>
      <c r="H241" s="1">
        <v>33790</v>
      </c>
      <c r="I241" s="32" t="s">
        <v>1176</v>
      </c>
      <c r="J241" s="1">
        <v>1</v>
      </c>
      <c r="K241" s="3">
        <v>29613.759999999998</v>
      </c>
      <c r="L241" s="1">
        <v>4</v>
      </c>
      <c r="M241" s="1" t="str">
        <f t="shared" si="3"/>
        <v/>
      </c>
      <c r="N241" s="1"/>
      <c r="O241" s="6" t="str">
        <f>IFERROR(VLOOKUP(N241,REGIAO!A:B,2,0),"")</f>
        <v/>
      </c>
    </row>
    <row r="242" spans="1:15" x14ac:dyDescent="0.25">
      <c r="A242" s="1">
        <v>25608</v>
      </c>
      <c r="B242" s="19">
        <v>40221</v>
      </c>
      <c r="C242" s="15">
        <v>2010</v>
      </c>
      <c r="D242" s="1">
        <v>3731</v>
      </c>
      <c r="E242" s="1" t="s">
        <v>2434</v>
      </c>
      <c r="F242" s="1" t="s">
        <v>175</v>
      </c>
      <c r="G242" s="1" t="s">
        <v>2868</v>
      </c>
      <c r="H242" s="1">
        <v>33790</v>
      </c>
      <c r="I242" s="32" t="s">
        <v>1176</v>
      </c>
      <c r="J242" s="1">
        <v>1</v>
      </c>
      <c r="K242" s="3">
        <v>29613.759999999998</v>
      </c>
      <c r="L242" s="1">
        <v>4</v>
      </c>
      <c r="M242" s="1" t="str">
        <f t="shared" si="3"/>
        <v/>
      </c>
      <c r="N242" s="1"/>
      <c r="O242" s="6" t="str">
        <f>IFERROR(VLOOKUP(N242,REGIAO!A:B,2,0),"")</f>
        <v/>
      </c>
    </row>
    <row r="243" spans="1:15" x14ac:dyDescent="0.25">
      <c r="A243" s="1">
        <v>25612</v>
      </c>
      <c r="B243" s="19">
        <v>40226</v>
      </c>
      <c r="C243" s="15">
        <v>2010</v>
      </c>
      <c r="D243" s="1">
        <v>7571</v>
      </c>
      <c r="E243" s="1" t="s">
        <v>2298</v>
      </c>
      <c r="F243" s="1" t="s">
        <v>2</v>
      </c>
      <c r="G243" s="1" t="s">
        <v>2868</v>
      </c>
      <c r="H243" s="1">
        <v>33790</v>
      </c>
      <c r="I243" s="32" t="s">
        <v>1176</v>
      </c>
      <c r="J243" s="1">
        <v>1</v>
      </c>
      <c r="K243" s="3">
        <v>40613.56</v>
      </c>
      <c r="L243" s="1"/>
      <c r="M243" s="1" t="str">
        <f t="shared" si="3"/>
        <v/>
      </c>
      <c r="N243" s="1"/>
      <c r="O243" s="6" t="str">
        <f>IFERROR(VLOOKUP(N243,REGIAO!A:B,2,0),"")</f>
        <v/>
      </c>
    </row>
    <row r="244" spans="1:15" x14ac:dyDescent="0.25">
      <c r="A244" s="1">
        <v>25637</v>
      </c>
      <c r="B244" s="19">
        <v>40227</v>
      </c>
      <c r="C244" s="15">
        <v>2010</v>
      </c>
      <c r="D244" s="1">
        <v>9786</v>
      </c>
      <c r="E244" s="1" t="s">
        <v>2435</v>
      </c>
      <c r="F244" s="1" t="s">
        <v>2</v>
      </c>
      <c r="G244" s="1">
        <v>1364</v>
      </c>
      <c r="H244" s="1">
        <v>40757</v>
      </c>
      <c r="I244" s="1" t="s">
        <v>1154</v>
      </c>
      <c r="J244" s="1">
        <v>1</v>
      </c>
      <c r="K244" s="3">
        <v>90000</v>
      </c>
      <c r="L244" s="1">
        <v>10735</v>
      </c>
      <c r="M244" s="1" t="str">
        <f t="shared" si="3"/>
        <v/>
      </c>
      <c r="N244" s="1"/>
      <c r="O244" s="6" t="str">
        <f>IFERROR(VLOOKUP(N244,REGIAO!A:B,2,0),"")</f>
        <v/>
      </c>
    </row>
    <row r="245" spans="1:15" x14ac:dyDescent="0.25">
      <c r="A245" s="1">
        <v>25655</v>
      </c>
      <c r="B245" s="19">
        <v>40231</v>
      </c>
      <c r="C245" s="15">
        <v>2010</v>
      </c>
      <c r="D245" s="1">
        <v>9798</v>
      </c>
      <c r="E245" s="1" t="s">
        <v>2436</v>
      </c>
      <c r="F245" s="1" t="s">
        <v>2</v>
      </c>
      <c r="G245" s="1">
        <v>44223</v>
      </c>
      <c r="H245" s="1">
        <v>42752</v>
      </c>
      <c r="I245" s="1" t="s">
        <v>1980</v>
      </c>
      <c r="J245" s="1">
        <v>1</v>
      </c>
      <c r="K245" s="3">
        <v>198200</v>
      </c>
      <c r="L245" s="1">
        <v>99</v>
      </c>
      <c r="M245" s="1" t="str">
        <f t="shared" si="3"/>
        <v xml:space="preserve">LAZARO PATRICIO BASQUE                                      </v>
      </c>
      <c r="N245" s="1"/>
      <c r="O245" s="6" t="str">
        <f>IFERROR(VLOOKUP(N245,REGIAO!A:B,2,0),"")</f>
        <v/>
      </c>
    </row>
    <row r="246" spans="1:15" x14ac:dyDescent="0.25">
      <c r="A246" s="1">
        <v>25675</v>
      </c>
      <c r="B246" s="19">
        <v>40233</v>
      </c>
      <c r="C246" s="15">
        <v>2010</v>
      </c>
      <c r="D246" s="1">
        <v>9569</v>
      </c>
      <c r="E246" s="1" t="s">
        <v>2365</v>
      </c>
      <c r="F246" s="1" t="s">
        <v>175</v>
      </c>
      <c r="G246" s="1">
        <v>44241</v>
      </c>
      <c r="H246" s="1">
        <v>42738</v>
      </c>
      <c r="I246" s="32" t="s">
        <v>1171</v>
      </c>
      <c r="J246" s="1">
        <v>1</v>
      </c>
      <c r="K246" s="3">
        <v>27900</v>
      </c>
      <c r="L246" s="1">
        <v>4</v>
      </c>
      <c r="M246" s="1" t="str">
        <f t="shared" si="3"/>
        <v/>
      </c>
      <c r="N246" s="1"/>
      <c r="O246" s="6" t="str">
        <f>IFERROR(VLOOKUP(N246,REGIAO!A:B,2,0),"")</f>
        <v/>
      </c>
    </row>
    <row r="247" spans="1:15" x14ac:dyDescent="0.25">
      <c r="A247" s="1">
        <v>25713</v>
      </c>
      <c r="B247" s="19">
        <v>40238</v>
      </c>
      <c r="C247" s="15">
        <v>2010</v>
      </c>
      <c r="D247" s="1">
        <v>9754</v>
      </c>
      <c r="E247" s="1" t="s">
        <v>2420</v>
      </c>
      <c r="F247" s="1" t="s">
        <v>4</v>
      </c>
      <c r="G247" s="1">
        <v>43394</v>
      </c>
      <c r="H247" s="1">
        <v>31744</v>
      </c>
      <c r="I247" s="1" t="s">
        <v>1153</v>
      </c>
      <c r="J247" s="1">
        <v>1</v>
      </c>
      <c r="K247" s="3">
        <v>61425</v>
      </c>
      <c r="L247" s="1">
        <v>16</v>
      </c>
      <c r="M247" s="1" t="str">
        <f t="shared" si="3"/>
        <v>CASALE</v>
      </c>
      <c r="N247" s="1"/>
      <c r="O247" s="6" t="str">
        <f>IFERROR(VLOOKUP(N247,REGIAO!A:B,2,0),"")</f>
        <v/>
      </c>
    </row>
    <row r="248" spans="1:15" x14ac:dyDescent="0.25">
      <c r="A248" s="1">
        <v>25717</v>
      </c>
      <c r="B248" s="19">
        <v>40238</v>
      </c>
      <c r="C248" s="15">
        <v>2010</v>
      </c>
      <c r="D248" s="1">
        <v>9758</v>
      </c>
      <c r="E248" s="1" t="s">
        <v>2437</v>
      </c>
      <c r="F248" s="1" t="s">
        <v>4</v>
      </c>
      <c r="G248" s="1">
        <v>43398</v>
      </c>
      <c r="H248" s="1">
        <v>36460</v>
      </c>
      <c r="I248" s="1" t="s">
        <v>1149</v>
      </c>
      <c r="J248" s="1">
        <v>1</v>
      </c>
      <c r="K248" s="3">
        <v>31000</v>
      </c>
      <c r="L248" s="1">
        <v>5</v>
      </c>
      <c r="M248" s="1" t="str">
        <f t="shared" si="3"/>
        <v>REINALDO BRAGA DE OLIVEIRA</v>
      </c>
      <c r="N248" s="1"/>
      <c r="O248" s="6" t="str">
        <f>IFERROR(VLOOKUP(N248,REGIAO!A:B,2,0),"")</f>
        <v/>
      </c>
    </row>
    <row r="249" spans="1:15" x14ac:dyDescent="0.25">
      <c r="A249" s="1">
        <v>25765</v>
      </c>
      <c r="B249" s="19">
        <v>40242</v>
      </c>
      <c r="C249" s="15">
        <v>2010</v>
      </c>
      <c r="D249" s="1">
        <v>3642</v>
      </c>
      <c r="E249" s="1" t="s">
        <v>2438</v>
      </c>
      <c r="F249" s="1" t="s">
        <v>10</v>
      </c>
      <c r="G249" s="1">
        <v>44290</v>
      </c>
      <c r="H249" s="1">
        <v>40526</v>
      </c>
      <c r="I249" s="1" t="s">
        <v>1151</v>
      </c>
      <c r="J249" s="1">
        <v>1</v>
      </c>
      <c r="K249" s="3">
        <v>93500</v>
      </c>
      <c r="L249" s="1">
        <v>40</v>
      </c>
      <c r="M249" s="1" t="str">
        <f t="shared" si="3"/>
        <v/>
      </c>
      <c r="N249" s="1"/>
      <c r="O249" s="6" t="str">
        <f>IFERROR(VLOOKUP(N249,REGIAO!A:B,2,0),"")</f>
        <v/>
      </c>
    </row>
    <row r="250" spans="1:15" x14ac:dyDescent="0.25">
      <c r="A250" s="1">
        <v>25781</v>
      </c>
      <c r="B250" s="19">
        <v>40245</v>
      </c>
      <c r="C250" s="15">
        <v>2010</v>
      </c>
      <c r="D250" s="1">
        <v>9660</v>
      </c>
      <c r="E250" s="1" t="s">
        <v>2439</v>
      </c>
      <c r="F250" s="1" t="s">
        <v>15</v>
      </c>
      <c r="G250" s="1">
        <v>43795</v>
      </c>
      <c r="H250" s="1">
        <v>40526</v>
      </c>
      <c r="I250" s="1" t="s">
        <v>1151</v>
      </c>
      <c r="J250" s="1">
        <v>1</v>
      </c>
      <c r="K250" s="3">
        <v>85000</v>
      </c>
      <c r="L250" s="1">
        <v>40</v>
      </c>
      <c r="M250" s="1" t="str">
        <f t="shared" si="3"/>
        <v/>
      </c>
      <c r="N250" s="1"/>
      <c r="O250" s="6" t="str">
        <f>IFERROR(VLOOKUP(N250,REGIAO!A:B,2,0),"")</f>
        <v/>
      </c>
    </row>
    <row r="251" spans="1:15" x14ac:dyDescent="0.25">
      <c r="A251" s="1">
        <v>25787</v>
      </c>
      <c r="B251" s="19">
        <v>40246</v>
      </c>
      <c r="C251" s="15">
        <v>2010</v>
      </c>
      <c r="D251" s="1">
        <v>9290</v>
      </c>
      <c r="E251" s="1" t="s">
        <v>2306</v>
      </c>
      <c r="F251" s="1" t="s">
        <v>1</v>
      </c>
      <c r="G251" s="1">
        <v>43464</v>
      </c>
      <c r="H251" s="1">
        <v>40526</v>
      </c>
      <c r="I251" s="1" t="s">
        <v>1151</v>
      </c>
      <c r="J251" s="1">
        <v>1</v>
      </c>
      <c r="K251" s="3">
        <v>115000</v>
      </c>
      <c r="L251" s="1"/>
      <c r="M251" s="1" t="str">
        <f t="shared" si="3"/>
        <v/>
      </c>
      <c r="N251" s="1"/>
      <c r="O251" s="6" t="str">
        <f>IFERROR(VLOOKUP(N251,REGIAO!A:B,2,0),"")</f>
        <v/>
      </c>
    </row>
    <row r="252" spans="1:15" x14ac:dyDescent="0.25">
      <c r="A252" s="1">
        <v>25660</v>
      </c>
      <c r="B252" s="19">
        <v>40248</v>
      </c>
      <c r="C252" s="15">
        <v>2010</v>
      </c>
      <c r="D252" s="1">
        <v>2532</v>
      </c>
      <c r="E252" s="1" t="s">
        <v>2440</v>
      </c>
      <c r="F252" s="1" t="s">
        <v>10</v>
      </c>
      <c r="G252" s="1">
        <v>44805</v>
      </c>
      <c r="H252" s="1">
        <v>40526</v>
      </c>
      <c r="I252" s="1" t="s">
        <v>1151</v>
      </c>
      <c r="J252" s="1">
        <v>1</v>
      </c>
      <c r="K252" s="3">
        <v>85000</v>
      </c>
      <c r="L252" s="1">
        <v>40</v>
      </c>
      <c r="M252" s="1" t="str">
        <f t="shared" si="3"/>
        <v/>
      </c>
      <c r="N252" s="1"/>
      <c r="O252" s="6" t="str">
        <f>IFERROR(VLOOKUP(N252,REGIAO!A:B,2,0),"")</f>
        <v/>
      </c>
    </row>
    <row r="253" spans="1:15" x14ac:dyDescent="0.25">
      <c r="A253" s="1">
        <v>25687</v>
      </c>
      <c r="B253" s="19">
        <v>40248</v>
      </c>
      <c r="C253" s="15">
        <v>2010</v>
      </c>
      <c r="D253" s="1">
        <v>2532</v>
      </c>
      <c r="E253" s="1" t="s">
        <v>2440</v>
      </c>
      <c r="F253" s="1" t="s">
        <v>10</v>
      </c>
      <c r="G253" s="1">
        <v>44554</v>
      </c>
      <c r="H253" s="1">
        <v>40526</v>
      </c>
      <c r="I253" s="1" t="s">
        <v>1151</v>
      </c>
      <c r="J253" s="1">
        <v>1</v>
      </c>
      <c r="K253" s="3">
        <v>85000</v>
      </c>
      <c r="L253" s="1"/>
      <c r="M253" s="1" t="str">
        <f t="shared" si="3"/>
        <v/>
      </c>
      <c r="N253" s="1">
        <v>5</v>
      </c>
      <c r="O253" s="6" t="str">
        <f>IFERROR(VLOOKUP(N253,REGIAO!A:B,2,0),"")</f>
        <v>GO</v>
      </c>
    </row>
    <row r="254" spans="1:15" x14ac:dyDescent="0.25">
      <c r="A254" s="1">
        <v>25815</v>
      </c>
      <c r="B254" s="19">
        <v>40248</v>
      </c>
      <c r="C254" s="15">
        <v>2010</v>
      </c>
      <c r="D254" s="1">
        <v>2532</v>
      </c>
      <c r="E254" s="1" t="s">
        <v>2440</v>
      </c>
      <c r="F254" s="1" t="s">
        <v>10</v>
      </c>
      <c r="G254" s="1">
        <v>44804</v>
      </c>
      <c r="H254" s="1">
        <v>31744</v>
      </c>
      <c r="I254" s="1" t="s">
        <v>1153</v>
      </c>
      <c r="J254" s="1">
        <v>1</v>
      </c>
      <c r="K254" s="3">
        <v>53000</v>
      </c>
      <c r="L254" s="1">
        <v>40</v>
      </c>
      <c r="M254" s="1" t="str">
        <f t="shared" si="3"/>
        <v/>
      </c>
      <c r="N254" s="1"/>
      <c r="O254" s="6" t="str">
        <f>IFERROR(VLOOKUP(N254,REGIAO!A:B,2,0),"")</f>
        <v/>
      </c>
    </row>
    <row r="255" spans="1:15" x14ac:dyDescent="0.25">
      <c r="A255" s="1">
        <v>25818</v>
      </c>
      <c r="B255" s="19">
        <v>40248</v>
      </c>
      <c r="C255" s="15">
        <v>2010</v>
      </c>
      <c r="D255" s="1">
        <v>553</v>
      </c>
      <c r="E255" s="1" t="s">
        <v>2441</v>
      </c>
      <c r="F255" s="1" t="s">
        <v>4</v>
      </c>
      <c r="G255" s="1">
        <v>1082</v>
      </c>
      <c r="H255" s="1">
        <v>37090</v>
      </c>
      <c r="I255" s="1" t="s">
        <v>1142</v>
      </c>
      <c r="J255" s="1">
        <v>1</v>
      </c>
      <c r="K255" s="3">
        <v>48000</v>
      </c>
      <c r="L255" s="1">
        <v>113</v>
      </c>
      <c r="M255" s="1" t="str">
        <f t="shared" si="3"/>
        <v xml:space="preserve">CARLOS ANDRE SANTOS                                         </v>
      </c>
      <c r="N255" s="1">
        <v>4</v>
      </c>
      <c r="O255" s="6" t="str">
        <f>IFERROR(VLOOKUP(N255,REGIAO!A:B,2,0),"")</f>
        <v>MG2</v>
      </c>
    </row>
    <row r="256" spans="1:15" x14ac:dyDescent="0.25">
      <c r="A256" s="1">
        <v>25821</v>
      </c>
      <c r="B256" s="19">
        <v>40248</v>
      </c>
      <c r="C256" s="15">
        <v>2010</v>
      </c>
      <c r="D256" s="1">
        <v>9794</v>
      </c>
      <c r="E256" s="1" t="s">
        <v>2442</v>
      </c>
      <c r="F256" s="1" t="s">
        <v>1</v>
      </c>
      <c r="G256" s="1">
        <v>44123</v>
      </c>
      <c r="H256" s="1">
        <v>42540</v>
      </c>
      <c r="I256" s="32" t="s">
        <v>3061</v>
      </c>
      <c r="J256" s="1">
        <v>1</v>
      </c>
      <c r="K256" s="3">
        <v>302500</v>
      </c>
      <c r="L256" s="1"/>
      <c r="M256" s="1" t="str">
        <f t="shared" si="3"/>
        <v/>
      </c>
      <c r="N256" s="1"/>
      <c r="O256" s="6" t="str">
        <f>IFERROR(VLOOKUP(N256,REGIAO!A:B,2,0),"")</f>
        <v/>
      </c>
    </row>
    <row r="257" spans="1:15" x14ac:dyDescent="0.25">
      <c r="A257" s="1">
        <v>25822</v>
      </c>
      <c r="B257" s="19">
        <v>40248</v>
      </c>
      <c r="C257" s="15">
        <v>2010</v>
      </c>
      <c r="D257" s="1">
        <v>9794</v>
      </c>
      <c r="E257" s="1" t="s">
        <v>2442</v>
      </c>
      <c r="F257" s="1" t="s">
        <v>1</v>
      </c>
      <c r="G257" s="1">
        <v>44441</v>
      </c>
      <c r="H257" s="1">
        <v>42540</v>
      </c>
      <c r="I257" s="32" t="s">
        <v>3061</v>
      </c>
      <c r="J257" s="1">
        <v>1</v>
      </c>
      <c r="K257" s="3">
        <v>302500</v>
      </c>
      <c r="L257" s="1">
        <v>16</v>
      </c>
      <c r="M257" s="1" t="str">
        <f t="shared" si="3"/>
        <v>CASALE</v>
      </c>
      <c r="N257" s="1"/>
      <c r="O257" s="6" t="str">
        <f>IFERROR(VLOOKUP(N257,REGIAO!A:B,2,0),"")</f>
        <v/>
      </c>
    </row>
    <row r="258" spans="1:15" x14ac:dyDescent="0.25">
      <c r="A258" s="1">
        <v>25825</v>
      </c>
      <c r="B258" s="19">
        <v>40248</v>
      </c>
      <c r="C258" s="15">
        <v>2010</v>
      </c>
      <c r="D258" s="1">
        <v>1534</v>
      </c>
      <c r="E258" s="1" t="s">
        <v>2443</v>
      </c>
      <c r="F258" s="1" t="s">
        <v>2</v>
      </c>
      <c r="G258" s="1">
        <v>1467</v>
      </c>
      <c r="H258" s="1">
        <v>42700</v>
      </c>
      <c r="I258" s="32" t="s">
        <v>1174</v>
      </c>
      <c r="J258" s="1">
        <v>1</v>
      </c>
      <c r="K258" s="3">
        <v>28495.08</v>
      </c>
      <c r="L258" s="1"/>
      <c r="M258" s="1" t="str">
        <f t="shared" ref="M258:M321" si="4">IFERROR(VLOOKUP(L258,VENDEDOR,2,0),"")</f>
        <v/>
      </c>
      <c r="N258" s="1"/>
      <c r="O258" s="6" t="str">
        <f>IFERROR(VLOOKUP(N258,REGIAO!A:B,2,0),"")</f>
        <v/>
      </c>
    </row>
    <row r="259" spans="1:15" x14ac:dyDescent="0.25">
      <c r="A259" s="1">
        <v>25851</v>
      </c>
      <c r="B259" s="19">
        <v>40252</v>
      </c>
      <c r="C259" s="15">
        <v>2010</v>
      </c>
      <c r="D259" s="1">
        <v>9405</v>
      </c>
      <c r="E259" s="1" t="s">
        <v>2444</v>
      </c>
      <c r="F259" s="1" t="s">
        <v>48</v>
      </c>
      <c r="G259" s="1">
        <v>44327</v>
      </c>
      <c r="H259" s="1">
        <v>33790</v>
      </c>
      <c r="I259" s="32" t="s">
        <v>1176</v>
      </c>
      <c r="J259" s="1">
        <v>1</v>
      </c>
      <c r="K259" s="3">
        <v>30000</v>
      </c>
      <c r="L259" s="1">
        <v>113</v>
      </c>
      <c r="M259" s="1" t="str">
        <f t="shared" si="4"/>
        <v xml:space="preserve">CARLOS ANDRE SANTOS                                         </v>
      </c>
      <c r="N259" s="1"/>
      <c r="O259" s="6" t="str">
        <f>IFERROR(VLOOKUP(N259,REGIAO!A:B,2,0),"")</f>
        <v/>
      </c>
    </row>
    <row r="260" spans="1:15" x14ac:dyDescent="0.25">
      <c r="A260" s="1">
        <v>25853</v>
      </c>
      <c r="B260" s="19">
        <v>40252</v>
      </c>
      <c r="C260" s="15">
        <v>2010</v>
      </c>
      <c r="D260" s="1">
        <v>9405</v>
      </c>
      <c r="E260" s="1" t="s">
        <v>2444</v>
      </c>
      <c r="F260" s="1" t="s">
        <v>48</v>
      </c>
      <c r="G260" s="1">
        <v>44326</v>
      </c>
      <c r="H260" s="1">
        <v>33790</v>
      </c>
      <c r="I260" s="32" t="s">
        <v>1176</v>
      </c>
      <c r="J260" s="1">
        <v>1</v>
      </c>
      <c r="K260" s="3">
        <v>30000</v>
      </c>
      <c r="L260" s="1">
        <v>113</v>
      </c>
      <c r="M260" s="1" t="str">
        <f t="shared" si="4"/>
        <v xml:space="preserve">CARLOS ANDRE SANTOS                                         </v>
      </c>
      <c r="N260" s="1"/>
      <c r="O260" s="6" t="str">
        <f>IFERROR(VLOOKUP(N260,REGIAO!A:B,2,0),"")</f>
        <v/>
      </c>
    </row>
    <row r="261" spans="1:15" x14ac:dyDescent="0.25">
      <c r="A261" s="1">
        <v>25857</v>
      </c>
      <c r="B261" s="19">
        <v>40252</v>
      </c>
      <c r="C261" s="15">
        <v>2010</v>
      </c>
      <c r="D261" s="1">
        <v>2497</v>
      </c>
      <c r="E261" s="1" t="s">
        <v>339</v>
      </c>
      <c r="F261" s="1" t="s">
        <v>10</v>
      </c>
      <c r="G261" s="1">
        <v>44461</v>
      </c>
      <c r="H261" s="1">
        <v>42981</v>
      </c>
      <c r="I261" s="32" t="s">
        <v>3062</v>
      </c>
      <c r="J261" s="1">
        <v>1</v>
      </c>
      <c r="K261" s="3">
        <v>240000</v>
      </c>
      <c r="L261" s="1">
        <v>16</v>
      </c>
      <c r="M261" s="1" t="str">
        <f t="shared" si="4"/>
        <v>CASALE</v>
      </c>
      <c r="N261" s="1"/>
      <c r="O261" s="6" t="str">
        <f>IFERROR(VLOOKUP(N261,REGIAO!A:B,2,0),"")</f>
        <v/>
      </c>
    </row>
    <row r="262" spans="1:15" x14ac:dyDescent="0.25">
      <c r="A262" s="1">
        <v>25876</v>
      </c>
      <c r="B262" s="19">
        <v>40254</v>
      </c>
      <c r="C262" s="15">
        <v>2010</v>
      </c>
      <c r="D262" s="1">
        <v>9813</v>
      </c>
      <c r="E262" s="1" t="s">
        <v>2445</v>
      </c>
      <c r="F262" s="1" t="s">
        <v>750</v>
      </c>
      <c r="G262" s="1">
        <v>1692</v>
      </c>
      <c r="H262" s="1">
        <v>42981</v>
      </c>
      <c r="I262" s="32" t="s">
        <v>3062</v>
      </c>
      <c r="J262" s="1">
        <v>1</v>
      </c>
      <c r="K262" s="3">
        <v>260000</v>
      </c>
      <c r="L262" s="1">
        <v>16</v>
      </c>
      <c r="M262" s="1" t="str">
        <f t="shared" si="4"/>
        <v>CASALE</v>
      </c>
      <c r="N262" s="1"/>
      <c r="O262" s="6" t="str">
        <f>IFERROR(VLOOKUP(N262,REGIAO!A:B,2,0),"")</f>
        <v/>
      </c>
    </row>
    <row r="263" spans="1:15" x14ac:dyDescent="0.25">
      <c r="A263" s="1">
        <v>25878</v>
      </c>
      <c r="B263" s="19">
        <v>40254</v>
      </c>
      <c r="C263" s="15">
        <v>2010</v>
      </c>
      <c r="D263" s="1">
        <v>9813</v>
      </c>
      <c r="E263" s="1" t="s">
        <v>2445</v>
      </c>
      <c r="F263" s="1" t="s">
        <v>750</v>
      </c>
      <c r="G263" s="1">
        <v>444</v>
      </c>
      <c r="H263" s="1">
        <v>42981</v>
      </c>
      <c r="I263" s="32" t="s">
        <v>3062</v>
      </c>
      <c r="J263" s="1">
        <v>1</v>
      </c>
      <c r="K263" s="3">
        <v>260000</v>
      </c>
      <c r="L263" s="1">
        <v>16</v>
      </c>
      <c r="M263" s="1" t="str">
        <f t="shared" si="4"/>
        <v>CASALE</v>
      </c>
      <c r="N263" s="1"/>
      <c r="O263" s="6" t="str">
        <f>IFERROR(VLOOKUP(N263,REGIAO!A:B,2,0),"")</f>
        <v/>
      </c>
    </row>
    <row r="264" spans="1:15" x14ac:dyDescent="0.25">
      <c r="A264" s="1">
        <v>25916</v>
      </c>
      <c r="B264" s="19">
        <v>40260</v>
      </c>
      <c r="C264" s="15">
        <v>2010</v>
      </c>
      <c r="D264" s="1">
        <v>253</v>
      </c>
      <c r="E264" s="1" t="s">
        <v>2446</v>
      </c>
      <c r="F264" s="1" t="s">
        <v>15</v>
      </c>
      <c r="G264" s="1">
        <v>44714</v>
      </c>
      <c r="H264" s="1">
        <v>39532</v>
      </c>
      <c r="I264" s="1" t="s">
        <v>1852</v>
      </c>
      <c r="J264" s="1">
        <v>1</v>
      </c>
      <c r="K264" s="3">
        <v>90000</v>
      </c>
      <c r="L264" s="1">
        <v>40</v>
      </c>
      <c r="M264" s="1" t="str">
        <f t="shared" si="4"/>
        <v/>
      </c>
      <c r="N264" s="1"/>
      <c r="O264" s="6" t="str">
        <f>IFERROR(VLOOKUP(N264,REGIAO!A:B,2,0),"")</f>
        <v/>
      </c>
    </row>
    <row r="265" spans="1:15" x14ac:dyDescent="0.25">
      <c r="A265" s="1">
        <v>25919</v>
      </c>
      <c r="B265" s="19">
        <v>40260</v>
      </c>
      <c r="C265" s="15">
        <v>2010</v>
      </c>
      <c r="D265" s="1">
        <v>9816</v>
      </c>
      <c r="E265" s="1" t="s">
        <v>2447</v>
      </c>
      <c r="F265" s="1" t="s">
        <v>582</v>
      </c>
      <c r="G265" s="1">
        <v>44419</v>
      </c>
      <c r="H265" s="1">
        <v>37143</v>
      </c>
      <c r="I265" s="1" t="s">
        <v>1147</v>
      </c>
      <c r="J265" s="1">
        <v>1</v>
      </c>
      <c r="K265" s="3">
        <v>78000</v>
      </c>
      <c r="L265" s="1">
        <v>113</v>
      </c>
      <c r="M265" s="1" t="str">
        <f t="shared" si="4"/>
        <v xml:space="preserve">CARLOS ANDRE SANTOS                                         </v>
      </c>
      <c r="N265" s="1"/>
      <c r="O265" s="6" t="str">
        <f>IFERROR(VLOOKUP(N265,REGIAO!A:B,2,0),"")</f>
        <v/>
      </c>
    </row>
    <row r="266" spans="1:15" x14ac:dyDescent="0.25">
      <c r="A266" s="1">
        <v>25948</v>
      </c>
      <c r="B266" s="19">
        <v>40263</v>
      </c>
      <c r="C266" s="15">
        <v>2010</v>
      </c>
      <c r="D266" s="1">
        <v>9295</v>
      </c>
      <c r="E266" s="1" t="s">
        <v>2309</v>
      </c>
      <c r="F266" s="1" t="s">
        <v>4</v>
      </c>
      <c r="G266" s="1">
        <v>44687</v>
      </c>
      <c r="H266" s="1">
        <v>42121</v>
      </c>
      <c r="I266" s="32" t="s">
        <v>3063</v>
      </c>
      <c r="J266" s="1">
        <v>1</v>
      </c>
      <c r="K266" s="3">
        <v>180000</v>
      </c>
      <c r="L266" s="1">
        <v>5</v>
      </c>
      <c r="M266" s="1" t="str">
        <f t="shared" si="4"/>
        <v>REINALDO BRAGA DE OLIVEIRA</v>
      </c>
      <c r="N266" s="1"/>
      <c r="O266" s="6" t="str">
        <f>IFERROR(VLOOKUP(N266,REGIAO!A:B,2,0),"")</f>
        <v/>
      </c>
    </row>
    <row r="267" spans="1:15" x14ac:dyDescent="0.25">
      <c r="A267" s="1">
        <v>25949</v>
      </c>
      <c r="B267" s="19">
        <v>40263</v>
      </c>
      <c r="C267" s="15">
        <v>2010</v>
      </c>
      <c r="D267" s="1">
        <v>3731</v>
      </c>
      <c r="E267" s="1" t="s">
        <v>2434</v>
      </c>
      <c r="F267" s="1" t="s">
        <v>175</v>
      </c>
      <c r="G267" s="1">
        <v>43619</v>
      </c>
      <c r="H267" s="1">
        <v>33790</v>
      </c>
      <c r="I267" s="32" t="s">
        <v>1176</v>
      </c>
      <c r="J267" s="1">
        <v>1</v>
      </c>
      <c r="K267" s="3">
        <v>28813.39</v>
      </c>
      <c r="L267" s="1"/>
      <c r="M267" s="1" t="str">
        <f t="shared" si="4"/>
        <v/>
      </c>
      <c r="N267" s="1"/>
      <c r="O267" s="6" t="str">
        <f>IFERROR(VLOOKUP(N267,REGIAO!A:B,2,0),"")</f>
        <v/>
      </c>
    </row>
    <row r="268" spans="1:15" x14ac:dyDescent="0.25">
      <c r="A268" s="1">
        <v>25949</v>
      </c>
      <c r="B268" s="19">
        <v>40263</v>
      </c>
      <c r="C268" s="15">
        <v>2010</v>
      </c>
      <c r="D268" s="1">
        <v>3731</v>
      </c>
      <c r="E268" s="1" t="s">
        <v>2434</v>
      </c>
      <c r="F268" s="1" t="s">
        <v>175</v>
      </c>
      <c r="G268" s="1">
        <v>43619</v>
      </c>
      <c r="H268" s="1">
        <v>33790</v>
      </c>
      <c r="I268" s="32" t="s">
        <v>1176</v>
      </c>
      <c r="J268" s="1">
        <v>1</v>
      </c>
      <c r="K268" s="3">
        <v>28813.39</v>
      </c>
      <c r="L268" s="1"/>
      <c r="M268" s="1" t="str">
        <f t="shared" si="4"/>
        <v/>
      </c>
      <c r="N268" s="1"/>
      <c r="O268" s="6" t="str">
        <f>IFERROR(VLOOKUP(N268,REGIAO!A:B,2,0),"")</f>
        <v/>
      </c>
    </row>
    <row r="269" spans="1:15" x14ac:dyDescent="0.25">
      <c r="A269" s="1">
        <v>25949</v>
      </c>
      <c r="B269" s="19">
        <v>40263</v>
      </c>
      <c r="C269" s="15">
        <v>2010</v>
      </c>
      <c r="D269" s="1">
        <v>3731</v>
      </c>
      <c r="E269" s="1" t="s">
        <v>2434</v>
      </c>
      <c r="F269" s="1" t="s">
        <v>175</v>
      </c>
      <c r="G269" s="1">
        <v>43619</v>
      </c>
      <c r="H269" s="1">
        <v>33790</v>
      </c>
      <c r="I269" s="32" t="s">
        <v>1176</v>
      </c>
      <c r="J269" s="1">
        <v>1</v>
      </c>
      <c r="K269" s="3">
        <v>28813.39</v>
      </c>
      <c r="L269" s="1"/>
      <c r="M269" s="1" t="str">
        <f t="shared" si="4"/>
        <v/>
      </c>
      <c r="N269" s="1"/>
      <c r="O269" s="6" t="str">
        <f>IFERROR(VLOOKUP(N269,REGIAO!A:B,2,0),"")</f>
        <v/>
      </c>
    </row>
    <row r="270" spans="1:15" x14ac:dyDescent="0.25">
      <c r="A270" s="1">
        <v>25949</v>
      </c>
      <c r="B270" s="19">
        <v>40263</v>
      </c>
      <c r="C270" s="15">
        <v>2010</v>
      </c>
      <c r="D270" s="1">
        <v>3731</v>
      </c>
      <c r="E270" s="1" t="s">
        <v>2434</v>
      </c>
      <c r="F270" s="1" t="s">
        <v>175</v>
      </c>
      <c r="G270" s="1">
        <v>43619</v>
      </c>
      <c r="H270" s="1">
        <v>33790</v>
      </c>
      <c r="I270" s="32" t="s">
        <v>1176</v>
      </c>
      <c r="J270" s="1">
        <v>1</v>
      </c>
      <c r="K270" s="3">
        <v>28813.39</v>
      </c>
      <c r="L270" s="1"/>
      <c r="M270" s="1" t="str">
        <f t="shared" si="4"/>
        <v/>
      </c>
      <c r="N270" s="1"/>
      <c r="O270" s="6" t="str">
        <f>IFERROR(VLOOKUP(N270,REGIAO!A:B,2,0),"")</f>
        <v/>
      </c>
    </row>
    <row r="271" spans="1:15" x14ac:dyDescent="0.25">
      <c r="A271" s="1">
        <v>25949</v>
      </c>
      <c r="B271" s="19">
        <v>40263</v>
      </c>
      <c r="C271" s="15">
        <v>2010</v>
      </c>
      <c r="D271" s="1">
        <v>3731</v>
      </c>
      <c r="E271" s="1" t="s">
        <v>2434</v>
      </c>
      <c r="F271" s="1" t="s">
        <v>175</v>
      </c>
      <c r="G271" s="1">
        <v>43619</v>
      </c>
      <c r="H271" s="1">
        <v>33790</v>
      </c>
      <c r="I271" s="32" t="s">
        <v>1176</v>
      </c>
      <c r="J271" s="1">
        <v>1</v>
      </c>
      <c r="K271" s="3">
        <v>28813.39</v>
      </c>
      <c r="L271" s="1"/>
      <c r="M271" s="1" t="str">
        <f t="shared" si="4"/>
        <v/>
      </c>
      <c r="N271" s="1"/>
      <c r="O271" s="6" t="str">
        <f>IFERROR(VLOOKUP(N271,REGIAO!A:B,2,0),"")</f>
        <v/>
      </c>
    </row>
    <row r="272" spans="1:15" x14ac:dyDescent="0.25">
      <c r="A272" s="1">
        <v>25949</v>
      </c>
      <c r="B272" s="19">
        <v>40263</v>
      </c>
      <c r="C272" s="15">
        <v>2010</v>
      </c>
      <c r="D272" s="1">
        <v>3731</v>
      </c>
      <c r="E272" s="1" t="s">
        <v>2434</v>
      </c>
      <c r="F272" s="1" t="s">
        <v>175</v>
      </c>
      <c r="G272" s="1">
        <v>43619</v>
      </c>
      <c r="H272" s="1">
        <v>33790</v>
      </c>
      <c r="I272" s="32" t="s">
        <v>1176</v>
      </c>
      <c r="J272" s="1">
        <v>1</v>
      </c>
      <c r="K272" s="3">
        <v>28813.39</v>
      </c>
      <c r="L272" s="1"/>
      <c r="M272" s="1" t="str">
        <f t="shared" si="4"/>
        <v/>
      </c>
      <c r="N272" s="1"/>
      <c r="O272" s="6" t="str">
        <f>IFERROR(VLOOKUP(N272,REGIAO!A:B,2,0),"")</f>
        <v/>
      </c>
    </row>
    <row r="273" spans="1:15" x14ac:dyDescent="0.25">
      <c r="A273" s="1">
        <v>25949</v>
      </c>
      <c r="B273" s="19">
        <v>40263</v>
      </c>
      <c r="C273" s="15">
        <v>2010</v>
      </c>
      <c r="D273" s="1">
        <v>3731</v>
      </c>
      <c r="E273" s="1" t="s">
        <v>2434</v>
      </c>
      <c r="F273" s="1" t="s">
        <v>175</v>
      </c>
      <c r="G273" s="1">
        <v>43619</v>
      </c>
      <c r="H273" s="1">
        <v>33790</v>
      </c>
      <c r="I273" s="32" t="s">
        <v>1176</v>
      </c>
      <c r="J273" s="1">
        <v>1</v>
      </c>
      <c r="K273" s="3">
        <v>28813.39</v>
      </c>
      <c r="L273" s="1"/>
      <c r="M273" s="1" t="str">
        <f t="shared" si="4"/>
        <v/>
      </c>
      <c r="N273" s="1"/>
      <c r="O273" s="6" t="str">
        <f>IFERROR(VLOOKUP(N273,REGIAO!A:B,2,0),"")</f>
        <v/>
      </c>
    </row>
    <row r="274" spans="1:15" x14ac:dyDescent="0.25">
      <c r="A274" s="1">
        <v>25949</v>
      </c>
      <c r="B274" s="19">
        <v>40263</v>
      </c>
      <c r="C274" s="15">
        <v>2010</v>
      </c>
      <c r="D274" s="1">
        <v>3731</v>
      </c>
      <c r="E274" s="1" t="s">
        <v>2434</v>
      </c>
      <c r="F274" s="1" t="s">
        <v>175</v>
      </c>
      <c r="G274" s="1">
        <v>43619</v>
      </c>
      <c r="H274" s="1">
        <v>33790</v>
      </c>
      <c r="I274" s="32" t="s">
        <v>1176</v>
      </c>
      <c r="J274" s="1">
        <v>1</v>
      </c>
      <c r="K274" s="3">
        <v>28813.39</v>
      </c>
      <c r="L274" s="1"/>
      <c r="M274" s="1" t="str">
        <f t="shared" si="4"/>
        <v/>
      </c>
      <c r="N274" s="1"/>
      <c r="O274" s="6" t="str">
        <f>IFERROR(VLOOKUP(N274,REGIAO!A:B,2,0),"")</f>
        <v/>
      </c>
    </row>
    <row r="275" spans="1:15" x14ac:dyDescent="0.25">
      <c r="A275" s="1">
        <v>25951</v>
      </c>
      <c r="B275" s="19">
        <v>40263</v>
      </c>
      <c r="C275" s="15">
        <v>2010</v>
      </c>
      <c r="D275" s="1">
        <v>9445</v>
      </c>
      <c r="E275" s="1" t="s">
        <v>2374</v>
      </c>
      <c r="F275" s="1" t="s">
        <v>2</v>
      </c>
      <c r="G275" s="1">
        <v>44650</v>
      </c>
      <c r="H275" s="1">
        <v>37090</v>
      </c>
      <c r="I275" s="1" t="s">
        <v>1142</v>
      </c>
      <c r="J275" s="1">
        <v>1</v>
      </c>
      <c r="K275" s="3">
        <v>46000</v>
      </c>
      <c r="L275" s="1">
        <v>99</v>
      </c>
      <c r="M275" s="1" t="str">
        <f t="shared" si="4"/>
        <v xml:space="preserve">LAZARO PATRICIO BASQUE                                      </v>
      </c>
      <c r="N275" s="1"/>
      <c r="O275" s="6" t="str">
        <f>IFERROR(VLOOKUP(N275,REGIAO!A:B,2,0),"")</f>
        <v/>
      </c>
    </row>
    <row r="276" spans="1:15" x14ac:dyDescent="0.25">
      <c r="A276" s="1">
        <v>25986</v>
      </c>
      <c r="B276" s="19">
        <v>40267</v>
      </c>
      <c r="C276" s="15">
        <v>2010</v>
      </c>
      <c r="D276" s="1">
        <v>1102</v>
      </c>
      <c r="E276" s="1" t="s">
        <v>2448</v>
      </c>
      <c r="F276" s="1" t="s">
        <v>10</v>
      </c>
      <c r="G276" s="1">
        <v>518</v>
      </c>
      <c r="H276" s="1">
        <v>42981</v>
      </c>
      <c r="I276" s="32" t="s">
        <v>3062</v>
      </c>
      <c r="J276" s="1">
        <v>1</v>
      </c>
      <c r="K276" s="3">
        <v>230000</v>
      </c>
      <c r="L276" s="1">
        <v>16</v>
      </c>
      <c r="M276" s="1" t="str">
        <f t="shared" si="4"/>
        <v>CASALE</v>
      </c>
      <c r="N276" s="1"/>
      <c r="O276" s="6" t="str">
        <f>IFERROR(VLOOKUP(N276,REGIAO!A:B,2,0),"")</f>
        <v/>
      </c>
    </row>
    <row r="277" spans="1:15" x14ac:dyDescent="0.25">
      <c r="A277" s="1">
        <v>26015</v>
      </c>
      <c r="B277" s="19">
        <v>40269</v>
      </c>
      <c r="C277" s="15">
        <v>2010</v>
      </c>
      <c r="D277" s="1">
        <v>7571</v>
      </c>
      <c r="E277" s="1" t="s">
        <v>2298</v>
      </c>
      <c r="F277" s="1" t="s">
        <v>2</v>
      </c>
      <c r="G277" s="1" t="s">
        <v>2868</v>
      </c>
      <c r="H277" s="1">
        <v>41815</v>
      </c>
      <c r="I277" s="1" t="s">
        <v>2225</v>
      </c>
      <c r="J277" s="1">
        <v>1</v>
      </c>
      <c r="K277" s="3">
        <v>37000</v>
      </c>
      <c r="L277" s="1"/>
      <c r="M277" s="1" t="str">
        <f t="shared" si="4"/>
        <v/>
      </c>
      <c r="N277" s="1"/>
      <c r="O277" s="6" t="str">
        <f>IFERROR(VLOOKUP(N277,REGIAO!A:B,2,0),"")</f>
        <v/>
      </c>
    </row>
    <row r="278" spans="1:15" x14ac:dyDescent="0.25">
      <c r="A278" s="1">
        <v>26028</v>
      </c>
      <c r="B278" s="19">
        <v>40273</v>
      </c>
      <c r="C278" s="15">
        <v>2010</v>
      </c>
      <c r="D278" s="1">
        <v>9825</v>
      </c>
      <c r="E278" s="1" t="s">
        <v>2449</v>
      </c>
      <c r="F278" s="1" t="s">
        <v>10</v>
      </c>
      <c r="G278" s="1">
        <v>1247</v>
      </c>
      <c r="H278" s="1">
        <v>40526</v>
      </c>
      <c r="I278" s="1" t="s">
        <v>1151</v>
      </c>
      <c r="J278" s="1">
        <v>1</v>
      </c>
      <c r="K278" s="3">
        <v>115000</v>
      </c>
      <c r="L278" s="1">
        <v>40</v>
      </c>
      <c r="M278" s="1" t="str">
        <f t="shared" si="4"/>
        <v/>
      </c>
      <c r="N278" s="1"/>
      <c r="O278" s="6" t="str">
        <f>IFERROR(VLOOKUP(N278,REGIAO!A:B,2,0),"")</f>
        <v/>
      </c>
    </row>
    <row r="279" spans="1:15" x14ac:dyDescent="0.25">
      <c r="A279" s="1">
        <v>26079</v>
      </c>
      <c r="B279" s="19">
        <v>40277</v>
      </c>
      <c r="C279" s="15">
        <v>2010</v>
      </c>
      <c r="D279" s="1">
        <v>9301</v>
      </c>
      <c r="E279" s="1" t="s">
        <v>2382</v>
      </c>
      <c r="F279" s="1" t="s">
        <v>15</v>
      </c>
      <c r="G279" s="1" t="s">
        <v>2868</v>
      </c>
      <c r="H279" s="1">
        <v>37201</v>
      </c>
      <c r="I279" s="1" t="s">
        <v>2009</v>
      </c>
      <c r="J279" s="1">
        <v>1</v>
      </c>
      <c r="K279" s="3">
        <v>157784.26999999999</v>
      </c>
      <c r="L279" s="1">
        <v>40</v>
      </c>
      <c r="M279" s="1" t="str">
        <f t="shared" si="4"/>
        <v/>
      </c>
      <c r="N279" s="1"/>
      <c r="O279" s="6" t="str">
        <f>IFERROR(VLOOKUP(N279,REGIAO!A:B,2,0),"")</f>
        <v/>
      </c>
    </row>
    <row r="280" spans="1:15" x14ac:dyDescent="0.25">
      <c r="A280" s="1">
        <v>26080</v>
      </c>
      <c r="B280" s="19">
        <v>40277</v>
      </c>
      <c r="C280" s="15">
        <v>2010</v>
      </c>
      <c r="D280" s="1">
        <v>7571</v>
      </c>
      <c r="E280" s="1" t="s">
        <v>2298</v>
      </c>
      <c r="F280" s="1" t="s">
        <v>2</v>
      </c>
      <c r="G280" s="1" t="s">
        <v>2868</v>
      </c>
      <c r="H280" s="1">
        <v>41711</v>
      </c>
      <c r="I280" s="1" t="s">
        <v>2878</v>
      </c>
      <c r="J280" s="1">
        <v>1</v>
      </c>
      <c r="K280" s="3">
        <v>53000</v>
      </c>
      <c r="L280" s="1"/>
      <c r="M280" s="1" t="str">
        <f t="shared" si="4"/>
        <v/>
      </c>
      <c r="N280" s="1"/>
      <c r="O280" s="6" t="str">
        <f>IFERROR(VLOOKUP(N280,REGIAO!A:B,2,0),"")</f>
        <v/>
      </c>
    </row>
    <row r="281" spans="1:15" x14ac:dyDescent="0.25">
      <c r="A281" s="1">
        <v>26114</v>
      </c>
      <c r="B281" s="19">
        <v>40282</v>
      </c>
      <c r="C281" s="15">
        <v>2010</v>
      </c>
      <c r="D281" s="1">
        <v>9756</v>
      </c>
      <c r="E281" s="1" t="s">
        <v>2452</v>
      </c>
      <c r="F281" s="1" t="s">
        <v>4</v>
      </c>
      <c r="G281" s="1">
        <v>44252</v>
      </c>
      <c r="H281" s="1">
        <v>40757</v>
      </c>
      <c r="I281" s="1" t="s">
        <v>1154</v>
      </c>
      <c r="J281" s="1">
        <v>1</v>
      </c>
      <c r="K281" s="3">
        <v>75000</v>
      </c>
      <c r="L281" s="1">
        <v>113</v>
      </c>
      <c r="M281" s="1" t="str">
        <f t="shared" si="4"/>
        <v xml:space="preserve">CARLOS ANDRE SANTOS                                         </v>
      </c>
      <c r="N281" s="1">
        <v>5</v>
      </c>
      <c r="O281" s="6" t="str">
        <f>IFERROR(VLOOKUP(N281,REGIAO!A:B,2,0),"")</f>
        <v>GO</v>
      </c>
    </row>
    <row r="282" spans="1:15" x14ac:dyDescent="0.25">
      <c r="A282" s="1">
        <v>26115</v>
      </c>
      <c r="B282" s="19">
        <v>40282</v>
      </c>
      <c r="C282" s="15">
        <v>2010</v>
      </c>
      <c r="D282" s="1">
        <v>9833</v>
      </c>
      <c r="E282" s="1" t="s">
        <v>2451</v>
      </c>
      <c r="F282" s="1" t="s">
        <v>10</v>
      </c>
      <c r="G282" s="1">
        <v>353</v>
      </c>
      <c r="H282" s="1">
        <v>41711</v>
      </c>
      <c r="I282" s="1" t="s">
        <v>2878</v>
      </c>
      <c r="J282" s="1">
        <v>1</v>
      </c>
      <c r="K282" s="3">
        <v>50000</v>
      </c>
      <c r="L282" s="1"/>
      <c r="M282" s="1" t="str">
        <f t="shared" si="4"/>
        <v/>
      </c>
      <c r="N282" s="1"/>
      <c r="O282" s="6" t="str">
        <f>IFERROR(VLOOKUP(N282,REGIAO!A:B,2,0),"")</f>
        <v/>
      </c>
    </row>
    <row r="283" spans="1:15" x14ac:dyDescent="0.25">
      <c r="A283" s="1">
        <v>26118</v>
      </c>
      <c r="B283" s="19">
        <v>40282</v>
      </c>
      <c r="C283" s="15">
        <v>2010</v>
      </c>
      <c r="D283" s="1">
        <v>9402</v>
      </c>
      <c r="E283" s="1" t="s">
        <v>2450</v>
      </c>
      <c r="F283" s="1" t="s">
        <v>10</v>
      </c>
      <c r="G283" s="1">
        <v>44667</v>
      </c>
      <c r="H283" s="1">
        <v>31744</v>
      </c>
      <c r="I283" s="1" t="s">
        <v>1153</v>
      </c>
      <c r="J283" s="1">
        <v>1</v>
      </c>
      <c r="K283" s="3">
        <v>57140</v>
      </c>
      <c r="L283" s="1">
        <v>40</v>
      </c>
      <c r="M283" s="1" t="str">
        <f t="shared" si="4"/>
        <v/>
      </c>
      <c r="N283" s="1"/>
      <c r="O283" s="6" t="str">
        <f>IFERROR(VLOOKUP(N283,REGIAO!A:B,2,0),"")</f>
        <v/>
      </c>
    </row>
    <row r="284" spans="1:15" x14ac:dyDescent="0.25">
      <c r="A284" s="1">
        <v>26157</v>
      </c>
      <c r="B284" s="19">
        <v>40284</v>
      </c>
      <c r="C284" s="15">
        <v>2010</v>
      </c>
      <c r="D284" s="1">
        <v>9305</v>
      </c>
      <c r="E284" s="1" t="s">
        <v>2454</v>
      </c>
      <c r="F284" s="1" t="s">
        <v>2</v>
      </c>
      <c r="G284" s="1" t="s">
        <v>2868</v>
      </c>
      <c r="H284" s="1">
        <v>41711</v>
      </c>
      <c r="I284" s="1" t="s">
        <v>2878</v>
      </c>
      <c r="J284" s="1">
        <v>1</v>
      </c>
      <c r="K284" s="3">
        <v>50000</v>
      </c>
      <c r="L284" s="1">
        <v>113</v>
      </c>
      <c r="M284" s="1" t="str">
        <f t="shared" si="4"/>
        <v xml:space="preserve">CARLOS ANDRE SANTOS                                         </v>
      </c>
      <c r="N284" s="1"/>
      <c r="O284" s="6" t="str">
        <f>IFERROR(VLOOKUP(N284,REGIAO!A:B,2,0),"")</f>
        <v/>
      </c>
    </row>
    <row r="285" spans="1:15" x14ac:dyDescent="0.25">
      <c r="A285" s="1">
        <v>26169</v>
      </c>
      <c r="B285" s="19">
        <v>40284</v>
      </c>
      <c r="C285" s="15">
        <v>2010</v>
      </c>
      <c r="D285" s="1">
        <v>9834</v>
      </c>
      <c r="E285" s="1" t="s">
        <v>2453</v>
      </c>
      <c r="F285" s="1" t="s">
        <v>10</v>
      </c>
      <c r="G285" s="1">
        <v>489</v>
      </c>
      <c r="H285" s="1">
        <v>37090</v>
      </c>
      <c r="I285" s="1" t="s">
        <v>1142</v>
      </c>
      <c r="J285" s="1">
        <v>1</v>
      </c>
      <c r="K285" s="3">
        <v>51000</v>
      </c>
      <c r="L285" s="1">
        <v>40</v>
      </c>
      <c r="M285" s="1" t="str">
        <f t="shared" si="4"/>
        <v/>
      </c>
      <c r="N285" s="1"/>
      <c r="O285" s="6" t="str">
        <f>IFERROR(VLOOKUP(N285,REGIAO!A:B,2,0),"")</f>
        <v/>
      </c>
    </row>
    <row r="286" spans="1:15" x14ac:dyDescent="0.25">
      <c r="A286" s="1">
        <v>26204</v>
      </c>
      <c r="B286" s="19">
        <v>40288</v>
      </c>
      <c r="C286" s="15">
        <v>2010</v>
      </c>
      <c r="D286" s="1">
        <v>9472</v>
      </c>
      <c r="E286" s="1" t="s">
        <v>2455</v>
      </c>
      <c r="F286" s="1" t="s">
        <v>175</v>
      </c>
      <c r="G286" s="1" t="s">
        <v>2868</v>
      </c>
      <c r="H286" s="1">
        <v>42332</v>
      </c>
      <c r="I286" s="32" t="s">
        <v>2030</v>
      </c>
      <c r="J286" s="1">
        <v>1</v>
      </c>
      <c r="K286" s="3">
        <v>12960</v>
      </c>
      <c r="L286" s="1">
        <v>4</v>
      </c>
      <c r="M286" s="1" t="str">
        <f t="shared" si="4"/>
        <v/>
      </c>
      <c r="N286" s="1"/>
      <c r="O286" s="6" t="str">
        <f>IFERROR(VLOOKUP(N286,REGIAO!A:B,2,0),"")</f>
        <v/>
      </c>
    </row>
    <row r="287" spans="1:15" x14ac:dyDescent="0.25">
      <c r="A287" s="1">
        <v>26205</v>
      </c>
      <c r="B287" s="19">
        <v>40288</v>
      </c>
      <c r="C287" s="15">
        <v>2010</v>
      </c>
      <c r="D287" s="1">
        <v>9472</v>
      </c>
      <c r="E287" s="1" t="s">
        <v>2455</v>
      </c>
      <c r="F287" s="1" t="s">
        <v>175</v>
      </c>
      <c r="G287" s="1" t="s">
        <v>2868</v>
      </c>
      <c r="H287" s="1">
        <v>42332</v>
      </c>
      <c r="I287" s="32" t="s">
        <v>2030</v>
      </c>
      <c r="J287" s="1">
        <v>1</v>
      </c>
      <c r="K287" s="3">
        <v>12960</v>
      </c>
      <c r="L287" s="1">
        <v>4</v>
      </c>
      <c r="M287" s="1" t="str">
        <f t="shared" si="4"/>
        <v/>
      </c>
      <c r="N287" s="1"/>
      <c r="O287" s="6" t="str">
        <f>IFERROR(VLOOKUP(N287,REGIAO!A:B,2,0),"")</f>
        <v/>
      </c>
    </row>
    <row r="288" spans="1:15" x14ac:dyDescent="0.25">
      <c r="A288" s="1">
        <v>26263</v>
      </c>
      <c r="B288" s="19">
        <v>40295</v>
      </c>
      <c r="C288" s="15">
        <v>2010</v>
      </c>
      <c r="D288" s="1">
        <v>9839</v>
      </c>
      <c r="E288" s="1" t="s">
        <v>2457</v>
      </c>
      <c r="F288" s="1" t="s">
        <v>10</v>
      </c>
      <c r="G288" s="1" t="s">
        <v>2868</v>
      </c>
      <c r="H288" s="1">
        <v>36460</v>
      </c>
      <c r="I288" s="1" t="s">
        <v>1149</v>
      </c>
      <c r="J288" s="1">
        <v>1</v>
      </c>
      <c r="K288" s="3">
        <v>60000</v>
      </c>
      <c r="L288" s="1">
        <v>40</v>
      </c>
      <c r="M288" s="1" t="str">
        <f t="shared" si="4"/>
        <v/>
      </c>
      <c r="N288" s="1"/>
      <c r="O288" s="6" t="str">
        <f>IFERROR(VLOOKUP(N288,REGIAO!A:B,2,0),"")</f>
        <v/>
      </c>
    </row>
    <row r="289" spans="1:15" x14ac:dyDescent="0.25">
      <c r="A289" s="1">
        <v>26266</v>
      </c>
      <c r="B289" s="19">
        <v>40295</v>
      </c>
      <c r="C289" s="15">
        <v>2010</v>
      </c>
      <c r="D289" s="1">
        <v>2575</v>
      </c>
      <c r="E289" s="1" t="s">
        <v>2456</v>
      </c>
      <c r="F289" s="1" t="s">
        <v>10</v>
      </c>
      <c r="G289" s="1">
        <v>44052</v>
      </c>
      <c r="H289" s="1">
        <v>25444</v>
      </c>
      <c r="I289" s="1" t="s">
        <v>1166</v>
      </c>
      <c r="J289" s="1">
        <v>1</v>
      </c>
      <c r="K289" s="3">
        <v>20000</v>
      </c>
      <c r="L289" s="1">
        <v>113</v>
      </c>
      <c r="M289" s="1" t="str">
        <f t="shared" si="4"/>
        <v xml:space="preserve">CARLOS ANDRE SANTOS                                         </v>
      </c>
      <c r="N289" s="1"/>
      <c r="O289" s="6" t="str">
        <f>IFERROR(VLOOKUP(N289,REGIAO!A:B,2,0),"")</f>
        <v/>
      </c>
    </row>
    <row r="290" spans="1:15" x14ac:dyDescent="0.25">
      <c r="A290" s="1">
        <v>26307</v>
      </c>
      <c r="B290" s="19">
        <v>40297</v>
      </c>
      <c r="C290" s="15">
        <v>2010</v>
      </c>
      <c r="D290" s="1">
        <v>9846</v>
      </c>
      <c r="E290" s="1" t="s">
        <v>2458</v>
      </c>
      <c r="F290" s="1" t="s">
        <v>2</v>
      </c>
      <c r="G290" s="1" t="s">
        <v>2868</v>
      </c>
      <c r="H290" s="1">
        <v>43103</v>
      </c>
      <c r="I290" s="1" t="s">
        <v>1158</v>
      </c>
      <c r="J290" s="1">
        <v>1</v>
      </c>
      <c r="K290" s="3">
        <v>19249.169999999998</v>
      </c>
      <c r="L290" s="1">
        <v>10735</v>
      </c>
      <c r="M290" s="1" t="str">
        <f t="shared" si="4"/>
        <v/>
      </c>
      <c r="N290" s="1">
        <v>2</v>
      </c>
      <c r="O290" s="6" t="str">
        <f>IFERROR(VLOOKUP(N290,REGIAO!A:B,2,0),"")</f>
        <v>SP2</v>
      </c>
    </row>
    <row r="291" spans="1:15" x14ac:dyDescent="0.25">
      <c r="A291" s="1">
        <v>26328</v>
      </c>
      <c r="B291" s="19">
        <v>40298</v>
      </c>
      <c r="C291" s="15">
        <v>2010</v>
      </c>
      <c r="D291" s="1">
        <v>3806</v>
      </c>
      <c r="E291" s="1" t="s">
        <v>2459</v>
      </c>
      <c r="F291" s="1" t="s">
        <v>10</v>
      </c>
      <c r="G291" s="1">
        <v>564</v>
      </c>
      <c r="H291" s="1">
        <v>37207</v>
      </c>
      <c r="I291" s="1" t="s">
        <v>1138</v>
      </c>
      <c r="J291" s="1">
        <v>1</v>
      </c>
      <c r="K291" s="3">
        <v>46217</v>
      </c>
      <c r="L291" s="1">
        <v>40</v>
      </c>
      <c r="M291" s="1" t="str">
        <f t="shared" si="4"/>
        <v/>
      </c>
      <c r="N291" s="1">
        <v>5</v>
      </c>
      <c r="O291" s="6" t="str">
        <f>IFERROR(VLOOKUP(N291,REGIAO!A:B,2,0),"")</f>
        <v>GO</v>
      </c>
    </row>
    <row r="292" spans="1:15" x14ac:dyDescent="0.25">
      <c r="A292" s="1">
        <v>26330</v>
      </c>
      <c r="B292" s="19">
        <v>40298</v>
      </c>
      <c r="C292" s="15">
        <v>2010</v>
      </c>
      <c r="D292" s="1">
        <v>3806</v>
      </c>
      <c r="E292" s="1" t="s">
        <v>2459</v>
      </c>
      <c r="F292" s="1" t="s">
        <v>10</v>
      </c>
      <c r="G292" s="1">
        <v>749</v>
      </c>
      <c r="H292" s="1">
        <v>36952</v>
      </c>
      <c r="I292" s="1" t="s">
        <v>1141</v>
      </c>
      <c r="J292" s="1">
        <v>1</v>
      </c>
      <c r="K292" s="3">
        <v>95500</v>
      </c>
      <c r="L292" s="1">
        <v>40</v>
      </c>
      <c r="M292" s="1" t="str">
        <f t="shared" si="4"/>
        <v/>
      </c>
      <c r="N292" s="1">
        <v>5</v>
      </c>
      <c r="O292" s="6" t="str">
        <f>IFERROR(VLOOKUP(N292,REGIAO!A:B,2,0),"")</f>
        <v>GO</v>
      </c>
    </row>
    <row r="293" spans="1:15" x14ac:dyDescent="0.25">
      <c r="A293" s="1">
        <v>26331</v>
      </c>
      <c r="B293" s="19">
        <v>40298</v>
      </c>
      <c r="C293" s="15">
        <v>2010</v>
      </c>
      <c r="D293" s="1">
        <v>3806</v>
      </c>
      <c r="E293" s="1" t="s">
        <v>2459</v>
      </c>
      <c r="F293" s="1" t="s">
        <v>10</v>
      </c>
      <c r="G293" s="1">
        <v>44204</v>
      </c>
      <c r="H293" s="1">
        <v>36952</v>
      </c>
      <c r="I293" s="1" t="s">
        <v>1141</v>
      </c>
      <c r="J293" s="1">
        <v>1</v>
      </c>
      <c r="K293" s="3">
        <v>95133.5</v>
      </c>
      <c r="L293" s="1"/>
      <c r="M293" s="1" t="str">
        <f t="shared" si="4"/>
        <v/>
      </c>
      <c r="N293" s="1">
        <v>5</v>
      </c>
      <c r="O293" s="6" t="str">
        <f>IFERROR(VLOOKUP(N293,REGIAO!A:B,2,0),"")</f>
        <v>GO</v>
      </c>
    </row>
    <row r="294" spans="1:15" x14ac:dyDescent="0.25">
      <c r="A294" s="1">
        <v>26335</v>
      </c>
      <c r="B294" s="19">
        <v>40298</v>
      </c>
      <c r="C294" s="15">
        <v>2010</v>
      </c>
      <c r="D294" s="1">
        <v>9855</v>
      </c>
      <c r="E294" s="1" t="s">
        <v>2461</v>
      </c>
      <c r="F294" s="1" t="s">
        <v>4</v>
      </c>
      <c r="G294" s="1">
        <v>1249</v>
      </c>
      <c r="H294" s="1">
        <v>40526</v>
      </c>
      <c r="I294" s="1" t="s">
        <v>1151</v>
      </c>
      <c r="J294" s="1">
        <v>1</v>
      </c>
      <c r="K294" s="3">
        <v>115000</v>
      </c>
      <c r="L294" s="1">
        <v>5</v>
      </c>
      <c r="M294" s="1" t="str">
        <f t="shared" si="4"/>
        <v>REINALDO BRAGA DE OLIVEIRA</v>
      </c>
      <c r="N294" s="1">
        <v>3</v>
      </c>
      <c r="O294" s="6" t="str">
        <f>IFERROR(VLOOKUP(N294,REGIAO!A:B,2,0),"")</f>
        <v>MG1</v>
      </c>
    </row>
    <row r="295" spans="1:15" x14ac:dyDescent="0.25">
      <c r="A295" s="1">
        <v>26338</v>
      </c>
      <c r="B295" s="19">
        <v>40298</v>
      </c>
      <c r="C295" s="15">
        <v>2010</v>
      </c>
      <c r="D295" s="1">
        <v>9860</v>
      </c>
      <c r="E295" s="1" t="s">
        <v>2467</v>
      </c>
      <c r="F295" s="1" t="s">
        <v>29</v>
      </c>
      <c r="G295" s="1" t="s">
        <v>2868</v>
      </c>
      <c r="H295" s="1">
        <v>41815</v>
      </c>
      <c r="I295" s="1" t="s">
        <v>2225</v>
      </c>
      <c r="J295" s="1">
        <v>1</v>
      </c>
      <c r="K295" s="3">
        <v>37800</v>
      </c>
      <c r="L295" s="1">
        <v>111</v>
      </c>
      <c r="M295" s="1" t="str">
        <f t="shared" si="4"/>
        <v/>
      </c>
      <c r="N295" s="1">
        <v>6</v>
      </c>
      <c r="O295" s="6" t="str">
        <f>IFERROR(VLOOKUP(N295,REGIAO!A:B,2,0),"")</f>
        <v>PR1</v>
      </c>
    </row>
    <row r="296" spans="1:15" x14ac:dyDescent="0.25">
      <c r="A296" s="1">
        <v>26340</v>
      </c>
      <c r="B296" s="19">
        <v>40298</v>
      </c>
      <c r="C296" s="15">
        <v>2010</v>
      </c>
      <c r="D296" s="1">
        <v>9862</v>
      </c>
      <c r="E296" s="1" t="s">
        <v>761</v>
      </c>
      <c r="F296" s="1" t="s">
        <v>29</v>
      </c>
      <c r="G296" s="1">
        <v>877</v>
      </c>
      <c r="H296" s="1">
        <v>41815</v>
      </c>
      <c r="I296" s="1" t="s">
        <v>2225</v>
      </c>
      <c r="J296" s="1">
        <v>1</v>
      </c>
      <c r="K296" s="3">
        <v>39000</v>
      </c>
      <c r="L296" s="1">
        <v>111</v>
      </c>
      <c r="M296" s="1" t="str">
        <f t="shared" si="4"/>
        <v/>
      </c>
      <c r="N296" s="1">
        <v>6</v>
      </c>
      <c r="O296" s="6" t="str">
        <f>IFERROR(VLOOKUP(N296,REGIAO!A:B,2,0),"")</f>
        <v>PR1</v>
      </c>
    </row>
    <row r="297" spans="1:15" x14ac:dyDescent="0.25">
      <c r="A297" s="1">
        <v>26341</v>
      </c>
      <c r="B297" s="19">
        <v>40298</v>
      </c>
      <c r="C297" s="15">
        <v>2010</v>
      </c>
      <c r="D297" s="1">
        <v>9863</v>
      </c>
      <c r="E297" s="1" t="s">
        <v>2460</v>
      </c>
      <c r="F297" s="1" t="s">
        <v>4</v>
      </c>
      <c r="G297" s="1">
        <v>973</v>
      </c>
      <c r="H297" s="1">
        <v>37207</v>
      </c>
      <c r="I297" s="1" t="s">
        <v>1138</v>
      </c>
      <c r="J297" s="1">
        <v>1</v>
      </c>
      <c r="K297" s="3">
        <v>62000</v>
      </c>
      <c r="L297" s="1">
        <v>5</v>
      </c>
      <c r="M297" s="1" t="str">
        <f t="shared" si="4"/>
        <v>REINALDO BRAGA DE OLIVEIRA</v>
      </c>
      <c r="N297" s="1">
        <v>3</v>
      </c>
      <c r="O297" s="6" t="str">
        <f>IFERROR(VLOOKUP(N297,REGIAO!A:B,2,0),"")</f>
        <v>MG1</v>
      </c>
    </row>
    <row r="298" spans="1:15" x14ac:dyDescent="0.25">
      <c r="A298" s="1">
        <v>26344</v>
      </c>
      <c r="B298" s="19">
        <v>40298</v>
      </c>
      <c r="C298" s="15">
        <v>2010</v>
      </c>
      <c r="D298" s="1">
        <v>9866</v>
      </c>
      <c r="E298" s="1" t="s">
        <v>2468</v>
      </c>
      <c r="F298" s="1" t="s">
        <v>55</v>
      </c>
      <c r="G298" s="1" t="s">
        <v>2868</v>
      </c>
      <c r="H298" s="1">
        <v>37036</v>
      </c>
      <c r="I298" s="1" t="s">
        <v>2004</v>
      </c>
      <c r="J298" s="1">
        <v>1</v>
      </c>
      <c r="K298" s="3">
        <v>105000</v>
      </c>
      <c r="L298" s="1">
        <v>5</v>
      </c>
      <c r="M298" s="1" t="str">
        <f t="shared" si="4"/>
        <v>REINALDO BRAGA DE OLIVEIRA</v>
      </c>
      <c r="N298" s="1">
        <v>6</v>
      </c>
      <c r="O298" s="6" t="str">
        <f>IFERROR(VLOOKUP(N298,REGIAO!A:B,2,0),"")</f>
        <v>PR1</v>
      </c>
    </row>
    <row r="299" spans="1:15" x14ac:dyDescent="0.25">
      <c r="A299" s="1">
        <v>26345</v>
      </c>
      <c r="B299" s="19">
        <v>40298</v>
      </c>
      <c r="C299" s="15">
        <v>2010</v>
      </c>
      <c r="D299" s="1">
        <v>9934</v>
      </c>
      <c r="E299" s="1" t="s">
        <v>2465</v>
      </c>
      <c r="F299" s="1" t="s">
        <v>582</v>
      </c>
      <c r="G299" s="1">
        <v>1733</v>
      </c>
      <c r="H299" s="1">
        <v>25444</v>
      </c>
      <c r="I299" s="1" t="s">
        <v>1166</v>
      </c>
      <c r="J299" s="1">
        <v>1</v>
      </c>
      <c r="K299" s="3">
        <v>43300</v>
      </c>
      <c r="L299" s="1">
        <v>5</v>
      </c>
      <c r="M299" s="1" t="str">
        <f t="shared" si="4"/>
        <v>REINALDO BRAGA DE OLIVEIRA</v>
      </c>
      <c r="N299" s="1">
        <v>10</v>
      </c>
      <c r="O299" s="6" t="str">
        <f>IFERROR(VLOOKUP(N299,REGIAO!A:B,2,0),"")</f>
        <v>NOR</v>
      </c>
    </row>
    <row r="300" spans="1:15" x14ac:dyDescent="0.25">
      <c r="A300" s="1">
        <v>26346</v>
      </c>
      <c r="B300" s="19">
        <v>40298</v>
      </c>
      <c r="C300" s="15">
        <v>2010</v>
      </c>
      <c r="D300" s="1">
        <v>9934</v>
      </c>
      <c r="E300" s="1" t="s">
        <v>2465</v>
      </c>
      <c r="F300" s="1" t="s">
        <v>582</v>
      </c>
      <c r="G300" s="1">
        <v>1734</v>
      </c>
      <c r="H300" s="1">
        <v>33790</v>
      </c>
      <c r="I300" s="32" t="s">
        <v>1176</v>
      </c>
      <c r="J300" s="1">
        <v>1</v>
      </c>
      <c r="K300" s="3">
        <v>32500</v>
      </c>
      <c r="L300" s="1">
        <v>5</v>
      </c>
      <c r="M300" s="1" t="str">
        <f t="shared" si="4"/>
        <v>REINALDO BRAGA DE OLIVEIRA</v>
      </c>
      <c r="N300" s="1">
        <v>10</v>
      </c>
      <c r="O300" s="6" t="str">
        <f>IFERROR(VLOOKUP(N300,REGIAO!A:B,2,0),"")</f>
        <v>NOR</v>
      </c>
    </row>
    <row r="301" spans="1:15" x14ac:dyDescent="0.25">
      <c r="A301" s="1">
        <v>26347</v>
      </c>
      <c r="B301" s="19">
        <v>40298</v>
      </c>
      <c r="C301" s="15">
        <v>2010</v>
      </c>
      <c r="D301" s="1">
        <v>9869</v>
      </c>
      <c r="E301" s="1" t="s">
        <v>2466</v>
      </c>
      <c r="F301" s="1" t="s">
        <v>582</v>
      </c>
      <c r="G301" s="1">
        <v>1582</v>
      </c>
      <c r="H301" s="1">
        <v>37143</v>
      </c>
      <c r="I301" s="1" t="s">
        <v>1147</v>
      </c>
      <c r="J301" s="1">
        <v>1</v>
      </c>
      <c r="K301" s="3">
        <v>65000</v>
      </c>
      <c r="L301" s="1">
        <v>5</v>
      </c>
      <c r="M301" s="1" t="str">
        <f t="shared" si="4"/>
        <v>REINALDO BRAGA DE OLIVEIRA</v>
      </c>
      <c r="N301" s="1">
        <v>10</v>
      </c>
      <c r="O301" s="6" t="str">
        <f>IFERROR(VLOOKUP(N301,REGIAO!A:B,2,0),"")</f>
        <v>NOR</v>
      </c>
    </row>
    <row r="302" spans="1:15" x14ac:dyDescent="0.25">
      <c r="A302" s="1">
        <v>26348</v>
      </c>
      <c r="B302" s="19">
        <v>40298</v>
      </c>
      <c r="C302" s="15">
        <v>2010</v>
      </c>
      <c r="D302" s="1">
        <v>9590</v>
      </c>
      <c r="E302" s="1" t="s">
        <v>2463</v>
      </c>
      <c r="F302" s="1" t="s">
        <v>582</v>
      </c>
      <c r="G302" s="1">
        <v>3341</v>
      </c>
      <c r="H302" s="1">
        <v>33790</v>
      </c>
      <c r="I302" s="32" t="s">
        <v>1176</v>
      </c>
      <c r="J302" s="1">
        <v>1</v>
      </c>
      <c r="K302" s="3">
        <v>32500</v>
      </c>
      <c r="L302" s="1">
        <v>5</v>
      </c>
      <c r="M302" s="1" t="str">
        <f t="shared" si="4"/>
        <v>REINALDO BRAGA DE OLIVEIRA</v>
      </c>
      <c r="N302" s="1">
        <v>10</v>
      </c>
      <c r="O302" s="6" t="str">
        <f>IFERROR(VLOOKUP(N302,REGIAO!A:B,2,0),"")</f>
        <v>NOR</v>
      </c>
    </row>
    <row r="303" spans="1:15" x14ac:dyDescent="0.25">
      <c r="A303" s="1">
        <v>26349</v>
      </c>
      <c r="B303" s="19">
        <v>40298</v>
      </c>
      <c r="C303" s="15">
        <v>2010</v>
      </c>
      <c r="D303" s="1">
        <v>7863</v>
      </c>
      <c r="E303" s="1" t="s">
        <v>2469</v>
      </c>
      <c r="F303" s="1" t="s">
        <v>2</v>
      </c>
      <c r="G303" s="1">
        <v>2520</v>
      </c>
      <c r="H303" s="1">
        <v>40526</v>
      </c>
      <c r="I303" s="1" t="s">
        <v>1151</v>
      </c>
      <c r="J303" s="1">
        <v>1</v>
      </c>
      <c r="K303" s="3">
        <v>110000</v>
      </c>
      <c r="L303" s="1"/>
      <c r="M303" s="1" t="str">
        <f t="shared" si="4"/>
        <v/>
      </c>
      <c r="N303" s="1">
        <v>1</v>
      </c>
      <c r="O303" s="6" t="str">
        <f>IFERROR(VLOOKUP(N303,REGIAO!A:B,2,0),"")</f>
        <v>SP1</v>
      </c>
    </row>
    <row r="304" spans="1:15" x14ac:dyDescent="0.25">
      <c r="A304" s="1">
        <v>26351</v>
      </c>
      <c r="B304" s="19">
        <v>40298</v>
      </c>
      <c r="C304" s="15">
        <v>2010</v>
      </c>
      <c r="D304" s="1">
        <v>9868</v>
      </c>
      <c r="E304" s="1" t="s">
        <v>2464</v>
      </c>
      <c r="F304" s="1" t="s">
        <v>582</v>
      </c>
      <c r="G304" s="1">
        <v>1387</v>
      </c>
      <c r="H304" s="1">
        <v>32720</v>
      </c>
      <c r="I304" s="1" t="s">
        <v>2026</v>
      </c>
      <c r="J304" s="1">
        <v>1</v>
      </c>
      <c r="K304" s="3">
        <v>22000</v>
      </c>
      <c r="L304" s="1"/>
      <c r="M304" s="1" t="str">
        <f t="shared" si="4"/>
        <v/>
      </c>
      <c r="N304" s="1">
        <v>10</v>
      </c>
      <c r="O304" s="6" t="str">
        <f>IFERROR(VLOOKUP(N304,REGIAO!A:B,2,0),"")</f>
        <v>NOR</v>
      </c>
    </row>
    <row r="305" spans="1:15" x14ac:dyDescent="0.25">
      <c r="A305" s="1">
        <v>26355</v>
      </c>
      <c r="B305" s="19">
        <v>40298</v>
      </c>
      <c r="C305" s="15">
        <v>2010</v>
      </c>
      <c r="D305" s="1">
        <v>9853</v>
      </c>
      <c r="E305" s="1" t="s">
        <v>2462</v>
      </c>
      <c r="F305" s="1" t="s">
        <v>15</v>
      </c>
      <c r="G305" s="1">
        <v>2499</v>
      </c>
      <c r="H305" s="1">
        <v>31744</v>
      </c>
      <c r="I305" s="1" t="s">
        <v>1153</v>
      </c>
      <c r="J305" s="1">
        <v>1</v>
      </c>
      <c r="K305" s="3">
        <v>67500</v>
      </c>
      <c r="L305" s="1">
        <v>40</v>
      </c>
      <c r="M305" s="1" t="str">
        <f t="shared" si="4"/>
        <v/>
      </c>
      <c r="N305" s="1">
        <v>9</v>
      </c>
      <c r="O305" s="6" t="str">
        <f>IFERROR(VLOOKUP(N305,REGIAO!A:B,2,0),"")</f>
        <v>MT</v>
      </c>
    </row>
    <row r="306" spans="1:15" x14ac:dyDescent="0.25">
      <c r="A306" s="1">
        <v>26374</v>
      </c>
      <c r="B306" s="19">
        <v>40302</v>
      </c>
      <c r="C306" s="15">
        <v>2010</v>
      </c>
      <c r="D306" s="1">
        <v>1046</v>
      </c>
      <c r="E306" s="1" t="s">
        <v>2296</v>
      </c>
      <c r="F306" s="1" t="s">
        <v>29</v>
      </c>
      <c r="G306" s="1">
        <v>44386</v>
      </c>
      <c r="H306" s="1">
        <v>43239</v>
      </c>
      <c r="I306" s="1" t="s">
        <v>2876</v>
      </c>
      <c r="J306" s="1">
        <v>1</v>
      </c>
      <c r="K306" s="3">
        <v>84800</v>
      </c>
      <c r="L306" s="1"/>
      <c r="M306" s="1" t="str">
        <f t="shared" si="4"/>
        <v/>
      </c>
      <c r="N306" s="1">
        <v>6</v>
      </c>
      <c r="O306" s="6" t="str">
        <f>IFERROR(VLOOKUP(N306,REGIAO!A:B,2,0),"")</f>
        <v>PR1</v>
      </c>
    </row>
    <row r="307" spans="1:15" x14ac:dyDescent="0.25">
      <c r="A307" s="1">
        <v>26385</v>
      </c>
      <c r="B307" s="19">
        <v>40302</v>
      </c>
      <c r="C307" s="15">
        <v>2010</v>
      </c>
      <c r="D307" s="1">
        <v>880</v>
      </c>
      <c r="E307" s="1" t="s">
        <v>215</v>
      </c>
      <c r="F307" s="1" t="s">
        <v>4</v>
      </c>
      <c r="G307" s="1">
        <v>656</v>
      </c>
      <c r="H307" s="1">
        <v>37090</v>
      </c>
      <c r="I307" s="1" t="s">
        <v>1142</v>
      </c>
      <c r="J307" s="1">
        <v>1</v>
      </c>
      <c r="K307" s="3">
        <v>38097</v>
      </c>
      <c r="L307" s="1">
        <v>5</v>
      </c>
      <c r="M307" s="1" t="str">
        <f t="shared" si="4"/>
        <v>REINALDO BRAGA DE OLIVEIRA</v>
      </c>
      <c r="N307" s="1">
        <v>4</v>
      </c>
      <c r="O307" s="6" t="str">
        <f>IFERROR(VLOOKUP(N307,REGIAO!A:B,2,0),"")</f>
        <v>MG2</v>
      </c>
    </row>
    <row r="308" spans="1:15" x14ac:dyDescent="0.25">
      <c r="A308" s="1">
        <v>26387</v>
      </c>
      <c r="B308" s="19">
        <v>40302</v>
      </c>
      <c r="C308" s="15">
        <v>2010</v>
      </c>
      <c r="D308" s="1">
        <v>880</v>
      </c>
      <c r="E308" s="1" t="s">
        <v>215</v>
      </c>
      <c r="F308" s="1" t="s">
        <v>4</v>
      </c>
      <c r="G308" s="1">
        <v>871</v>
      </c>
      <c r="H308" s="1">
        <v>37090</v>
      </c>
      <c r="I308" s="1" t="s">
        <v>1142</v>
      </c>
      <c r="J308" s="1">
        <v>1</v>
      </c>
      <c r="K308" s="3">
        <v>38097</v>
      </c>
      <c r="L308" s="1">
        <v>5</v>
      </c>
      <c r="M308" s="1" t="str">
        <f t="shared" si="4"/>
        <v>REINALDO BRAGA DE OLIVEIRA</v>
      </c>
      <c r="N308" s="1">
        <v>4</v>
      </c>
      <c r="O308" s="6" t="str">
        <f>IFERROR(VLOOKUP(N308,REGIAO!A:B,2,0),"")</f>
        <v>MG2</v>
      </c>
    </row>
    <row r="309" spans="1:15" x14ac:dyDescent="0.25">
      <c r="A309" s="1">
        <v>26391</v>
      </c>
      <c r="B309" s="19">
        <v>40302</v>
      </c>
      <c r="C309" s="15">
        <v>2010</v>
      </c>
      <c r="D309" s="1">
        <v>880</v>
      </c>
      <c r="E309" s="1" t="s">
        <v>215</v>
      </c>
      <c r="F309" s="1" t="s">
        <v>4</v>
      </c>
      <c r="G309" s="1">
        <v>44762</v>
      </c>
      <c r="H309" s="1">
        <v>37090</v>
      </c>
      <c r="I309" s="1" t="s">
        <v>1142</v>
      </c>
      <c r="J309" s="1">
        <v>1</v>
      </c>
      <c r="K309" s="3">
        <v>38097</v>
      </c>
      <c r="L309" s="1">
        <v>5</v>
      </c>
      <c r="M309" s="1" t="str">
        <f t="shared" si="4"/>
        <v>REINALDO BRAGA DE OLIVEIRA</v>
      </c>
      <c r="N309" s="1">
        <v>4</v>
      </c>
      <c r="O309" s="6" t="str">
        <f>IFERROR(VLOOKUP(N309,REGIAO!A:B,2,0),"")</f>
        <v>MG2</v>
      </c>
    </row>
    <row r="310" spans="1:15" x14ac:dyDescent="0.25">
      <c r="A310" s="1">
        <v>26432</v>
      </c>
      <c r="B310" s="19">
        <v>40304</v>
      </c>
      <c r="C310" s="15">
        <v>2010</v>
      </c>
      <c r="D310" s="1">
        <v>3775</v>
      </c>
      <c r="E310" s="1" t="s">
        <v>2470</v>
      </c>
      <c r="F310" s="1" t="s">
        <v>175</v>
      </c>
      <c r="G310" s="1">
        <v>44482</v>
      </c>
      <c r="H310" s="1">
        <v>41711</v>
      </c>
      <c r="I310" s="1" t="s">
        <v>2878</v>
      </c>
      <c r="J310" s="1">
        <v>1</v>
      </c>
      <c r="K310" s="3">
        <v>32981.82</v>
      </c>
      <c r="L310" s="1"/>
      <c r="M310" s="1" t="str">
        <f t="shared" si="4"/>
        <v/>
      </c>
      <c r="N310" s="1">
        <v>4</v>
      </c>
      <c r="O310" s="6" t="str">
        <f>IFERROR(VLOOKUP(N310,REGIAO!A:B,2,0),"")</f>
        <v>MG2</v>
      </c>
    </row>
    <row r="311" spans="1:15" x14ac:dyDescent="0.25">
      <c r="A311" s="1">
        <v>26451</v>
      </c>
      <c r="B311" s="19">
        <v>40308</v>
      </c>
      <c r="C311" s="15">
        <v>2010</v>
      </c>
      <c r="D311" s="1">
        <v>9886</v>
      </c>
      <c r="E311" s="1" t="s">
        <v>2471</v>
      </c>
      <c r="F311" s="1" t="s">
        <v>4</v>
      </c>
      <c r="G311" s="1">
        <v>1771</v>
      </c>
      <c r="H311" s="1">
        <v>43239</v>
      </c>
      <c r="I311" s="1" t="s">
        <v>2876</v>
      </c>
      <c r="J311" s="1">
        <v>1</v>
      </c>
      <c r="K311" s="3">
        <v>100000</v>
      </c>
      <c r="L311" s="1">
        <v>5</v>
      </c>
      <c r="M311" s="1" t="str">
        <f t="shared" si="4"/>
        <v>REINALDO BRAGA DE OLIVEIRA</v>
      </c>
      <c r="N311" s="1">
        <v>4</v>
      </c>
      <c r="O311" s="6" t="str">
        <f>IFERROR(VLOOKUP(N311,REGIAO!A:B,2,0),"")</f>
        <v>MG2</v>
      </c>
    </row>
    <row r="312" spans="1:15" x14ac:dyDescent="0.25">
      <c r="A312" s="1">
        <v>26462</v>
      </c>
      <c r="B312" s="19">
        <v>40308</v>
      </c>
      <c r="C312" s="15">
        <v>2010</v>
      </c>
      <c r="D312" s="1">
        <v>7571</v>
      </c>
      <c r="E312" s="1" t="s">
        <v>2298</v>
      </c>
      <c r="F312" s="1" t="s">
        <v>2</v>
      </c>
      <c r="G312" s="1" t="s">
        <v>2868</v>
      </c>
      <c r="H312" s="1">
        <v>32720</v>
      </c>
      <c r="I312" s="1" t="s">
        <v>2026</v>
      </c>
      <c r="J312" s="1">
        <v>1</v>
      </c>
      <c r="K312" s="3">
        <v>25000</v>
      </c>
      <c r="L312" s="1"/>
      <c r="M312" s="1" t="str">
        <f t="shared" si="4"/>
        <v/>
      </c>
      <c r="N312" s="1"/>
      <c r="O312" s="6" t="str">
        <f>IFERROR(VLOOKUP(N312,REGIAO!A:B,2,0),"")</f>
        <v/>
      </c>
    </row>
    <row r="313" spans="1:15" x14ac:dyDescent="0.25">
      <c r="A313" s="1">
        <v>26466</v>
      </c>
      <c r="B313" s="19">
        <v>40308</v>
      </c>
      <c r="C313" s="15">
        <v>2010</v>
      </c>
      <c r="D313" s="1">
        <v>9884</v>
      </c>
      <c r="E313" s="1" t="s">
        <v>2472</v>
      </c>
      <c r="F313" s="1" t="s">
        <v>15</v>
      </c>
      <c r="G313" s="1">
        <v>28</v>
      </c>
      <c r="H313" s="1">
        <v>35873</v>
      </c>
      <c r="I313" s="1" t="s">
        <v>1155</v>
      </c>
      <c r="J313" s="1">
        <v>1</v>
      </c>
      <c r="K313" s="3">
        <v>164000</v>
      </c>
      <c r="L313" s="1">
        <v>918</v>
      </c>
      <c r="M313" s="1" t="str">
        <f t="shared" si="4"/>
        <v/>
      </c>
      <c r="N313" s="1">
        <v>9</v>
      </c>
      <c r="O313" s="6" t="str">
        <f>IFERROR(VLOOKUP(N313,REGIAO!A:B,2,0),"")</f>
        <v>MT</v>
      </c>
    </row>
    <row r="314" spans="1:15" x14ac:dyDescent="0.25">
      <c r="A314" s="1">
        <v>26487</v>
      </c>
      <c r="B314" s="19">
        <v>40309</v>
      </c>
      <c r="C314" s="15">
        <v>2010</v>
      </c>
      <c r="D314" s="1">
        <v>880</v>
      </c>
      <c r="E314" s="1" t="s">
        <v>215</v>
      </c>
      <c r="F314" s="1" t="s">
        <v>4</v>
      </c>
      <c r="G314" s="1" t="s">
        <v>2868</v>
      </c>
      <c r="H314" s="1">
        <v>40757</v>
      </c>
      <c r="I314" s="1" t="s">
        <v>1154</v>
      </c>
      <c r="J314" s="1">
        <v>1</v>
      </c>
      <c r="K314" s="3">
        <v>72730</v>
      </c>
      <c r="L314" s="1">
        <v>5</v>
      </c>
      <c r="M314" s="1" t="str">
        <f t="shared" si="4"/>
        <v>REINALDO BRAGA DE OLIVEIRA</v>
      </c>
      <c r="N314" s="1">
        <v>4</v>
      </c>
      <c r="O314" s="6" t="str">
        <f>IFERROR(VLOOKUP(N314,REGIAO!A:B,2,0),"")</f>
        <v>MG2</v>
      </c>
    </row>
    <row r="315" spans="1:15" x14ac:dyDescent="0.25">
      <c r="A315" s="1">
        <v>26490</v>
      </c>
      <c r="B315" s="19">
        <v>40309</v>
      </c>
      <c r="C315" s="15">
        <v>2010</v>
      </c>
      <c r="D315" s="1">
        <v>880</v>
      </c>
      <c r="E315" s="1" t="s">
        <v>215</v>
      </c>
      <c r="F315" s="1" t="s">
        <v>4</v>
      </c>
      <c r="G315" s="1">
        <v>371</v>
      </c>
      <c r="H315" s="1">
        <v>36460</v>
      </c>
      <c r="I315" s="1" t="s">
        <v>1149</v>
      </c>
      <c r="J315" s="1">
        <v>1</v>
      </c>
      <c r="K315" s="3">
        <v>26310</v>
      </c>
      <c r="L315" s="1">
        <v>5</v>
      </c>
      <c r="M315" s="1" t="str">
        <f t="shared" si="4"/>
        <v>REINALDO BRAGA DE OLIVEIRA</v>
      </c>
      <c r="N315" s="1">
        <v>4</v>
      </c>
      <c r="O315" s="6" t="str">
        <f>IFERROR(VLOOKUP(N315,REGIAO!A:B,2,0),"")</f>
        <v>MG2</v>
      </c>
    </row>
    <row r="316" spans="1:15" x14ac:dyDescent="0.25">
      <c r="A316" s="1">
        <v>26523</v>
      </c>
      <c r="B316" s="19">
        <v>40311</v>
      </c>
      <c r="C316" s="15">
        <v>2010</v>
      </c>
      <c r="D316" s="1">
        <v>880</v>
      </c>
      <c r="E316" s="1" t="s">
        <v>215</v>
      </c>
      <c r="F316" s="1" t="s">
        <v>4</v>
      </c>
      <c r="G316" s="1">
        <v>7</v>
      </c>
      <c r="H316" s="1">
        <v>36460</v>
      </c>
      <c r="I316" s="1" t="s">
        <v>1149</v>
      </c>
      <c r="J316" s="1">
        <v>1</v>
      </c>
      <c r="K316" s="3">
        <v>33000</v>
      </c>
      <c r="L316" s="1">
        <v>113</v>
      </c>
      <c r="M316" s="1" t="str">
        <f t="shared" si="4"/>
        <v xml:space="preserve">CARLOS ANDRE SANTOS                                         </v>
      </c>
      <c r="N316" s="1">
        <v>4</v>
      </c>
      <c r="O316" s="6" t="str">
        <f>IFERROR(VLOOKUP(N316,REGIAO!A:B,2,0),"")</f>
        <v>MG2</v>
      </c>
    </row>
    <row r="317" spans="1:15" x14ac:dyDescent="0.25">
      <c r="A317" s="1">
        <v>26524</v>
      </c>
      <c r="B317" s="19">
        <v>40311</v>
      </c>
      <c r="C317" s="15">
        <v>2010</v>
      </c>
      <c r="D317" s="1">
        <v>880</v>
      </c>
      <c r="E317" s="1" t="s">
        <v>215</v>
      </c>
      <c r="F317" s="1" t="s">
        <v>4</v>
      </c>
      <c r="G317" s="1">
        <v>1313</v>
      </c>
      <c r="H317" s="1">
        <v>36460</v>
      </c>
      <c r="I317" s="1" t="s">
        <v>1149</v>
      </c>
      <c r="J317" s="1">
        <v>1</v>
      </c>
      <c r="K317" s="3">
        <v>26310</v>
      </c>
      <c r="L317" s="1">
        <v>113</v>
      </c>
      <c r="M317" s="1" t="str">
        <f t="shared" si="4"/>
        <v xml:space="preserve">CARLOS ANDRE SANTOS                                         </v>
      </c>
      <c r="N317" s="1">
        <v>4</v>
      </c>
      <c r="O317" s="6" t="str">
        <f>IFERROR(VLOOKUP(N317,REGIAO!A:B,2,0),"")</f>
        <v>MG2</v>
      </c>
    </row>
    <row r="318" spans="1:15" x14ac:dyDescent="0.25">
      <c r="A318" s="1">
        <v>26529</v>
      </c>
      <c r="B318" s="19">
        <v>40312</v>
      </c>
      <c r="C318" s="15">
        <v>2010</v>
      </c>
      <c r="D318" s="1">
        <v>3806</v>
      </c>
      <c r="E318" s="1" t="s">
        <v>2459</v>
      </c>
      <c r="F318" s="1" t="s">
        <v>10</v>
      </c>
      <c r="G318" s="1" t="s">
        <v>2868</v>
      </c>
      <c r="H318" s="1">
        <v>33790</v>
      </c>
      <c r="I318" s="32" t="s">
        <v>1176</v>
      </c>
      <c r="J318" s="1">
        <v>1</v>
      </c>
      <c r="K318" s="3">
        <v>40613.56</v>
      </c>
      <c r="L318" s="1">
        <v>40</v>
      </c>
      <c r="M318" s="1" t="str">
        <f t="shared" si="4"/>
        <v/>
      </c>
      <c r="N318" s="1">
        <v>5</v>
      </c>
      <c r="O318" s="6" t="str">
        <f>IFERROR(VLOOKUP(N318,REGIAO!A:B,2,0),"")</f>
        <v>GO</v>
      </c>
    </row>
    <row r="319" spans="1:15" x14ac:dyDescent="0.25">
      <c r="A319" s="1">
        <v>26560</v>
      </c>
      <c r="B319" s="19">
        <v>40315</v>
      </c>
      <c r="C319" s="15">
        <v>2010</v>
      </c>
      <c r="D319" s="1">
        <v>9877</v>
      </c>
      <c r="E319" s="1" t="s">
        <v>2473</v>
      </c>
      <c r="F319" s="1" t="s">
        <v>1</v>
      </c>
      <c r="G319" s="1">
        <v>1329</v>
      </c>
      <c r="H319" s="1">
        <v>40526</v>
      </c>
      <c r="I319" s="1" t="s">
        <v>1151</v>
      </c>
      <c r="J319" s="1">
        <v>1</v>
      </c>
      <c r="K319" s="3">
        <v>115000</v>
      </c>
      <c r="L319" s="1"/>
      <c r="M319" s="1" t="str">
        <f t="shared" si="4"/>
        <v/>
      </c>
      <c r="N319" s="1">
        <v>8</v>
      </c>
      <c r="O319" s="6" t="str">
        <f>IFERROR(VLOOKUP(N319,REGIAO!A:B,2,0),"")</f>
        <v>MS</v>
      </c>
    </row>
    <row r="320" spans="1:15" x14ac:dyDescent="0.25">
      <c r="A320" s="1">
        <v>26581</v>
      </c>
      <c r="B320" s="19">
        <v>40316</v>
      </c>
      <c r="C320" s="15">
        <v>2010</v>
      </c>
      <c r="D320" s="1">
        <v>9851</v>
      </c>
      <c r="E320" s="1" t="s">
        <v>2476</v>
      </c>
      <c r="F320" s="1" t="s">
        <v>1</v>
      </c>
      <c r="G320" s="1">
        <v>2056</v>
      </c>
      <c r="H320" s="1">
        <v>41942</v>
      </c>
      <c r="I320" s="32" t="s">
        <v>3064</v>
      </c>
      <c r="J320" s="1">
        <v>1</v>
      </c>
      <c r="K320" s="3">
        <v>237997.17</v>
      </c>
      <c r="L320" s="1">
        <v>8</v>
      </c>
      <c r="M320" s="1" t="str">
        <f t="shared" si="4"/>
        <v/>
      </c>
      <c r="N320" s="1"/>
      <c r="O320" s="6" t="str">
        <f>IFERROR(VLOOKUP(N320,REGIAO!A:B,2,0),"")</f>
        <v/>
      </c>
    </row>
    <row r="321" spans="1:15" x14ac:dyDescent="0.25">
      <c r="A321" s="1">
        <v>26583</v>
      </c>
      <c r="B321" s="19">
        <v>40316</v>
      </c>
      <c r="C321" s="15">
        <v>2010</v>
      </c>
      <c r="D321" s="1">
        <v>9591</v>
      </c>
      <c r="E321" s="1" t="s">
        <v>2381</v>
      </c>
      <c r="F321" s="1" t="s">
        <v>582</v>
      </c>
      <c r="G321" s="1">
        <v>1458</v>
      </c>
      <c r="H321" s="1">
        <v>37143</v>
      </c>
      <c r="I321" s="1" t="s">
        <v>1147</v>
      </c>
      <c r="J321" s="1">
        <v>1</v>
      </c>
      <c r="K321" s="3">
        <v>65000</v>
      </c>
      <c r="L321" s="1"/>
      <c r="M321" s="1" t="str">
        <f t="shared" si="4"/>
        <v/>
      </c>
      <c r="N321" s="1"/>
      <c r="O321" s="6" t="str">
        <f>IFERROR(VLOOKUP(N321,REGIAO!A:B,2,0),"")</f>
        <v/>
      </c>
    </row>
    <row r="322" spans="1:15" x14ac:dyDescent="0.25">
      <c r="A322" s="1">
        <v>26585</v>
      </c>
      <c r="B322" s="19">
        <v>40316</v>
      </c>
      <c r="C322" s="15">
        <v>2010</v>
      </c>
      <c r="D322" s="1">
        <v>9843</v>
      </c>
      <c r="E322" s="1" t="s">
        <v>2475</v>
      </c>
      <c r="F322" s="1" t="s">
        <v>4</v>
      </c>
      <c r="G322" s="1">
        <v>2521</v>
      </c>
      <c r="H322" s="1">
        <v>41172</v>
      </c>
      <c r="I322" s="1" t="s">
        <v>1962</v>
      </c>
      <c r="J322" s="1">
        <v>1</v>
      </c>
      <c r="K322" s="3">
        <v>140000</v>
      </c>
      <c r="L322" s="1"/>
      <c r="M322" s="1" t="str">
        <f t="shared" ref="M322:M385" si="5">IFERROR(VLOOKUP(L322,VENDEDOR,2,0),"")</f>
        <v/>
      </c>
      <c r="N322" s="1"/>
      <c r="O322" s="6" t="str">
        <f>IFERROR(VLOOKUP(N322,REGIAO!A:B,2,0),"")</f>
        <v/>
      </c>
    </row>
    <row r="323" spans="1:15" x14ac:dyDescent="0.25">
      <c r="A323" s="1">
        <v>26588</v>
      </c>
      <c r="B323" s="19">
        <v>40316</v>
      </c>
      <c r="C323" s="15">
        <v>2010</v>
      </c>
      <c r="D323" s="1">
        <v>9881</v>
      </c>
      <c r="E323" s="1" t="s">
        <v>2474</v>
      </c>
      <c r="F323" s="1" t="s">
        <v>181</v>
      </c>
      <c r="G323" s="1">
        <v>334</v>
      </c>
      <c r="H323" s="1">
        <v>31990</v>
      </c>
      <c r="I323" s="1" t="s">
        <v>1157</v>
      </c>
      <c r="J323" s="1">
        <v>1</v>
      </c>
      <c r="K323" s="3">
        <v>52500</v>
      </c>
      <c r="L323" s="1"/>
      <c r="M323" s="1" t="str">
        <f t="shared" si="5"/>
        <v/>
      </c>
      <c r="N323" s="1">
        <v>5</v>
      </c>
      <c r="O323" s="6" t="str">
        <f>IFERROR(VLOOKUP(N323,REGIAO!A:B,2,0),"")</f>
        <v>GO</v>
      </c>
    </row>
    <row r="324" spans="1:15" x14ac:dyDescent="0.25">
      <c r="A324" s="1">
        <v>26599</v>
      </c>
      <c r="B324" s="19">
        <v>40317</v>
      </c>
      <c r="C324" s="15">
        <v>2010</v>
      </c>
      <c r="D324" s="1">
        <v>880</v>
      </c>
      <c r="E324" s="1" t="s">
        <v>215</v>
      </c>
      <c r="F324" s="1" t="s">
        <v>4</v>
      </c>
      <c r="G324" s="1" t="s">
        <v>2868</v>
      </c>
      <c r="H324" s="1">
        <v>36460</v>
      </c>
      <c r="I324" s="1" t="s">
        <v>1149</v>
      </c>
      <c r="J324" s="1">
        <v>1</v>
      </c>
      <c r="K324" s="3">
        <v>32775</v>
      </c>
      <c r="L324" s="1"/>
      <c r="M324" s="1" t="str">
        <f t="shared" si="5"/>
        <v/>
      </c>
      <c r="N324" s="1"/>
      <c r="O324" s="6" t="str">
        <f>IFERROR(VLOOKUP(N324,REGIAO!A:B,2,0),"")</f>
        <v/>
      </c>
    </row>
    <row r="325" spans="1:15" x14ac:dyDescent="0.25">
      <c r="A325" s="1">
        <v>26618</v>
      </c>
      <c r="B325" s="19">
        <v>40318</v>
      </c>
      <c r="C325" s="15">
        <v>2010</v>
      </c>
      <c r="D325" s="1">
        <v>9883</v>
      </c>
      <c r="E325" s="1" t="s">
        <v>2477</v>
      </c>
      <c r="F325" s="1" t="s">
        <v>15</v>
      </c>
      <c r="G325" s="1">
        <v>665</v>
      </c>
      <c r="H325" s="1">
        <v>31744</v>
      </c>
      <c r="I325" s="1" t="s">
        <v>1153</v>
      </c>
      <c r="J325" s="1">
        <v>1</v>
      </c>
      <c r="K325" s="3">
        <v>74000</v>
      </c>
      <c r="L325" s="1"/>
      <c r="M325" s="1" t="str">
        <f t="shared" si="5"/>
        <v/>
      </c>
      <c r="N325" s="1">
        <v>9</v>
      </c>
      <c r="O325" s="6" t="str">
        <f>IFERROR(VLOOKUP(N325,REGIAO!A:B,2,0),"")</f>
        <v>MT</v>
      </c>
    </row>
    <row r="326" spans="1:15" x14ac:dyDescent="0.25">
      <c r="A326" s="1">
        <v>26636</v>
      </c>
      <c r="B326" s="19">
        <v>40319</v>
      </c>
      <c r="C326" s="15">
        <v>2010</v>
      </c>
      <c r="D326" s="1">
        <v>9878</v>
      </c>
      <c r="E326" s="1" t="s">
        <v>2478</v>
      </c>
      <c r="F326" s="1" t="s">
        <v>4</v>
      </c>
      <c r="G326" s="1">
        <v>431</v>
      </c>
      <c r="H326" s="1">
        <v>40526</v>
      </c>
      <c r="I326" s="1" t="s">
        <v>1151</v>
      </c>
      <c r="J326" s="1">
        <v>1</v>
      </c>
      <c r="K326" s="3">
        <v>106000</v>
      </c>
      <c r="L326" s="1">
        <v>5</v>
      </c>
      <c r="M326" s="1" t="str">
        <f t="shared" si="5"/>
        <v>REINALDO BRAGA DE OLIVEIRA</v>
      </c>
      <c r="N326" s="1">
        <v>4</v>
      </c>
      <c r="O326" s="6" t="str">
        <f>IFERROR(VLOOKUP(N326,REGIAO!A:B,2,0),"")</f>
        <v>MG2</v>
      </c>
    </row>
    <row r="327" spans="1:15" x14ac:dyDescent="0.25">
      <c r="A327" s="1">
        <v>26723</v>
      </c>
      <c r="B327" s="19">
        <v>40326</v>
      </c>
      <c r="C327" s="15">
        <v>2010</v>
      </c>
      <c r="D327" s="1">
        <v>3288</v>
      </c>
      <c r="E327" s="1" t="s">
        <v>2290</v>
      </c>
      <c r="F327" s="1" t="s">
        <v>10</v>
      </c>
      <c r="G327" s="1">
        <v>1227</v>
      </c>
      <c r="H327" s="1">
        <v>39219</v>
      </c>
      <c r="I327" s="1" t="s">
        <v>1156</v>
      </c>
      <c r="J327" s="1">
        <v>1</v>
      </c>
      <c r="K327" s="3">
        <v>148388.65</v>
      </c>
      <c r="L327" s="1">
        <v>113</v>
      </c>
      <c r="M327" s="1" t="str">
        <f t="shared" si="5"/>
        <v xml:space="preserve">CARLOS ANDRE SANTOS                                         </v>
      </c>
      <c r="N327" s="1">
        <v>5</v>
      </c>
      <c r="O327" s="6" t="str">
        <f>IFERROR(VLOOKUP(N327,REGIAO!A:B,2,0),"")</f>
        <v>GO</v>
      </c>
    </row>
    <row r="328" spans="1:15" x14ac:dyDescent="0.25">
      <c r="A328" s="1">
        <v>26724</v>
      </c>
      <c r="B328" s="19">
        <v>40326</v>
      </c>
      <c r="C328" s="15">
        <v>2010</v>
      </c>
      <c r="D328" s="1">
        <v>10017</v>
      </c>
      <c r="E328" s="1" t="s">
        <v>2479</v>
      </c>
      <c r="F328" s="1" t="s">
        <v>4</v>
      </c>
      <c r="G328" s="1">
        <v>1950</v>
      </c>
      <c r="H328" s="1">
        <v>31744</v>
      </c>
      <c r="I328" s="1" t="s">
        <v>1153</v>
      </c>
      <c r="J328" s="1">
        <v>1</v>
      </c>
      <c r="K328" s="3">
        <v>75000</v>
      </c>
      <c r="L328" s="1"/>
      <c r="M328" s="1" t="str">
        <f t="shared" si="5"/>
        <v/>
      </c>
      <c r="N328" s="1">
        <v>4</v>
      </c>
      <c r="O328" s="6" t="str">
        <f>IFERROR(VLOOKUP(N328,REGIAO!A:B,2,0),"")</f>
        <v>MG2</v>
      </c>
    </row>
    <row r="329" spans="1:15" x14ac:dyDescent="0.25">
      <c r="A329" s="1">
        <v>26738</v>
      </c>
      <c r="B329" s="19">
        <v>40329</v>
      </c>
      <c r="C329" s="15">
        <v>2010</v>
      </c>
      <c r="D329" s="1">
        <v>9893</v>
      </c>
      <c r="E329" s="1" t="s">
        <v>2480</v>
      </c>
      <c r="F329" s="1" t="s">
        <v>128</v>
      </c>
      <c r="G329" s="1">
        <v>44435</v>
      </c>
      <c r="H329" s="1">
        <v>32720</v>
      </c>
      <c r="I329" s="1" t="s">
        <v>2026</v>
      </c>
      <c r="J329" s="1">
        <v>1</v>
      </c>
      <c r="K329" s="3">
        <v>17750</v>
      </c>
      <c r="L329" s="1"/>
      <c r="M329" s="1" t="str">
        <f t="shared" si="5"/>
        <v/>
      </c>
      <c r="N329" s="1"/>
      <c r="O329" s="6" t="str">
        <f>IFERROR(VLOOKUP(N329,REGIAO!A:B,2,0),"")</f>
        <v/>
      </c>
    </row>
    <row r="330" spans="1:15" x14ac:dyDescent="0.25">
      <c r="A330" s="1">
        <v>26752</v>
      </c>
      <c r="B330" s="19">
        <v>40330</v>
      </c>
      <c r="C330" s="15">
        <v>2010</v>
      </c>
      <c r="D330" s="1">
        <v>9900</v>
      </c>
      <c r="E330" s="1" t="s">
        <v>2481</v>
      </c>
      <c r="F330" s="1" t="s">
        <v>4</v>
      </c>
      <c r="G330" s="1">
        <v>791</v>
      </c>
      <c r="H330" s="1">
        <v>36460</v>
      </c>
      <c r="I330" s="1" t="s">
        <v>1149</v>
      </c>
      <c r="J330" s="1">
        <v>1</v>
      </c>
      <c r="K330" s="3">
        <v>43000</v>
      </c>
      <c r="L330" s="1"/>
      <c r="M330" s="1" t="str">
        <f t="shared" si="5"/>
        <v/>
      </c>
      <c r="N330" s="1">
        <v>4</v>
      </c>
      <c r="O330" s="6" t="str">
        <f>IFERROR(VLOOKUP(N330,REGIAO!A:B,2,0),"")</f>
        <v>MG2</v>
      </c>
    </row>
    <row r="331" spans="1:15" x14ac:dyDescent="0.25">
      <c r="A331" s="1">
        <v>26757</v>
      </c>
      <c r="B331" s="19">
        <v>40330</v>
      </c>
      <c r="C331" s="15">
        <v>2010</v>
      </c>
      <c r="D331" s="1">
        <v>9898</v>
      </c>
      <c r="E331" s="1" t="s">
        <v>2482</v>
      </c>
      <c r="F331" s="1" t="s">
        <v>4</v>
      </c>
      <c r="G331" s="1">
        <v>20</v>
      </c>
      <c r="H331" s="1">
        <v>41815</v>
      </c>
      <c r="I331" s="1" t="s">
        <v>2225</v>
      </c>
      <c r="J331" s="1">
        <v>1</v>
      </c>
      <c r="K331" s="3">
        <v>30000</v>
      </c>
      <c r="L331" s="1"/>
      <c r="M331" s="1" t="str">
        <f t="shared" si="5"/>
        <v/>
      </c>
      <c r="N331" s="1">
        <v>4</v>
      </c>
      <c r="O331" s="6" t="str">
        <f>IFERROR(VLOOKUP(N331,REGIAO!A:B,2,0),"")</f>
        <v>MG2</v>
      </c>
    </row>
    <row r="332" spans="1:15" x14ac:dyDescent="0.25">
      <c r="A332" s="1">
        <v>26794</v>
      </c>
      <c r="B332" s="19">
        <v>40336</v>
      </c>
      <c r="C332" s="15">
        <v>2010</v>
      </c>
      <c r="D332" s="1">
        <v>9472</v>
      </c>
      <c r="E332" s="1" t="s">
        <v>2455</v>
      </c>
      <c r="F332" s="1" t="s">
        <v>175</v>
      </c>
      <c r="G332" s="1">
        <v>44502</v>
      </c>
      <c r="H332" s="1">
        <v>42332</v>
      </c>
      <c r="I332" s="32" t="s">
        <v>2030</v>
      </c>
      <c r="J332" s="1">
        <v>1</v>
      </c>
      <c r="K332" s="3">
        <v>13320</v>
      </c>
      <c r="L332" s="1"/>
      <c r="M332" s="1" t="str">
        <f t="shared" si="5"/>
        <v/>
      </c>
      <c r="N332" s="1"/>
      <c r="O332" s="6" t="str">
        <f>IFERROR(VLOOKUP(N332,REGIAO!A:B,2,0),"")</f>
        <v/>
      </c>
    </row>
    <row r="333" spans="1:15" x14ac:dyDescent="0.25">
      <c r="A333" s="1">
        <v>26794</v>
      </c>
      <c r="B333" s="19">
        <v>40336</v>
      </c>
      <c r="C333" s="15">
        <v>2010</v>
      </c>
      <c r="D333" s="1">
        <v>9472</v>
      </c>
      <c r="E333" s="1" t="s">
        <v>2455</v>
      </c>
      <c r="F333" s="1" t="s">
        <v>175</v>
      </c>
      <c r="G333" s="1">
        <v>44502</v>
      </c>
      <c r="H333" s="1">
        <v>42332</v>
      </c>
      <c r="I333" s="32" t="s">
        <v>2030</v>
      </c>
      <c r="J333" s="1">
        <v>1</v>
      </c>
      <c r="K333" s="3">
        <v>13320</v>
      </c>
      <c r="L333" s="1"/>
      <c r="M333" s="1" t="str">
        <f t="shared" si="5"/>
        <v/>
      </c>
      <c r="N333" s="1"/>
      <c r="O333" s="6" t="str">
        <f>IFERROR(VLOOKUP(N333,REGIAO!A:B,2,0),"")</f>
        <v/>
      </c>
    </row>
    <row r="334" spans="1:15" x14ac:dyDescent="0.25">
      <c r="A334" s="1">
        <v>26849</v>
      </c>
      <c r="B334" s="19">
        <v>40339</v>
      </c>
      <c r="C334" s="15">
        <v>2010</v>
      </c>
      <c r="D334" s="1">
        <v>9904</v>
      </c>
      <c r="E334" s="1" t="s">
        <v>2483</v>
      </c>
      <c r="F334" s="1" t="s">
        <v>10</v>
      </c>
      <c r="G334" s="1">
        <v>560</v>
      </c>
      <c r="H334" s="1">
        <v>31990</v>
      </c>
      <c r="I334" s="1" t="s">
        <v>1157</v>
      </c>
      <c r="J334" s="1">
        <v>1</v>
      </c>
      <c r="K334" s="3">
        <v>58000</v>
      </c>
      <c r="L334" s="1"/>
      <c r="M334" s="1" t="str">
        <f t="shared" si="5"/>
        <v/>
      </c>
      <c r="N334" s="1">
        <v>5</v>
      </c>
      <c r="O334" s="6" t="str">
        <f>IFERROR(VLOOKUP(N334,REGIAO!A:B,2,0),"")</f>
        <v>GO</v>
      </c>
    </row>
    <row r="335" spans="1:15" x14ac:dyDescent="0.25">
      <c r="A335" s="1">
        <v>26960</v>
      </c>
      <c r="B335" s="19">
        <v>40350</v>
      </c>
      <c r="C335" s="15">
        <v>2010</v>
      </c>
      <c r="D335" s="1">
        <v>2659</v>
      </c>
      <c r="E335" s="1" t="s">
        <v>2341</v>
      </c>
      <c r="F335" s="1" t="s">
        <v>175</v>
      </c>
      <c r="G335" s="1" t="s">
        <v>2868</v>
      </c>
      <c r="H335" s="1">
        <v>41815</v>
      </c>
      <c r="I335" s="1" t="s">
        <v>2225</v>
      </c>
      <c r="J335" s="1">
        <v>1</v>
      </c>
      <c r="K335" s="3">
        <v>39375.42</v>
      </c>
      <c r="L335" s="1">
        <v>4</v>
      </c>
      <c r="M335" s="1" t="str">
        <f t="shared" si="5"/>
        <v/>
      </c>
      <c r="N335" s="1"/>
      <c r="O335" s="6" t="str">
        <f>IFERROR(VLOOKUP(N335,REGIAO!A:B,2,0),"")</f>
        <v/>
      </c>
    </row>
    <row r="336" spans="1:15" x14ac:dyDescent="0.25">
      <c r="A336" s="1">
        <v>26962</v>
      </c>
      <c r="B336" s="19">
        <v>40350</v>
      </c>
      <c r="C336" s="15">
        <v>2010</v>
      </c>
      <c r="D336" s="1">
        <v>2659</v>
      </c>
      <c r="E336" s="1" t="s">
        <v>2341</v>
      </c>
      <c r="F336" s="1" t="s">
        <v>175</v>
      </c>
      <c r="G336" s="1" t="s">
        <v>2868</v>
      </c>
      <c r="H336" s="1">
        <v>41815</v>
      </c>
      <c r="I336" s="1" t="s">
        <v>2225</v>
      </c>
      <c r="J336" s="1">
        <v>1</v>
      </c>
      <c r="K336" s="3">
        <v>39375.42</v>
      </c>
      <c r="L336" s="1">
        <v>4</v>
      </c>
      <c r="M336" s="1" t="str">
        <f t="shared" si="5"/>
        <v/>
      </c>
      <c r="N336" s="1"/>
      <c r="O336" s="6" t="str">
        <f>IFERROR(VLOOKUP(N336,REGIAO!A:B,2,0),"")</f>
        <v/>
      </c>
    </row>
    <row r="337" spans="1:15" x14ac:dyDescent="0.25">
      <c r="A337" s="1">
        <v>26963</v>
      </c>
      <c r="B337" s="19">
        <v>40350</v>
      </c>
      <c r="C337" s="15">
        <v>2010</v>
      </c>
      <c r="D337" s="1">
        <v>2659</v>
      </c>
      <c r="E337" s="1" t="s">
        <v>2341</v>
      </c>
      <c r="F337" s="1" t="s">
        <v>175</v>
      </c>
      <c r="G337" s="1" t="s">
        <v>2868</v>
      </c>
      <c r="H337" s="1">
        <v>41815</v>
      </c>
      <c r="I337" s="1" t="s">
        <v>2225</v>
      </c>
      <c r="J337" s="1">
        <v>1</v>
      </c>
      <c r="K337" s="3">
        <v>39375.42</v>
      </c>
      <c r="L337" s="1">
        <v>4</v>
      </c>
      <c r="M337" s="1" t="str">
        <f t="shared" si="5"/>
        <v/>
      </c>
      <c r="N337" s="1"/>
      <c r="O337" s="6" t="str">
        <f>IFERROR(VLOOKUP(N337,REGIAO!A:B,2,0),"")</f>
        <v/>
      </c>
    </row>
    <row r="338" spans="1:15" x14ac:dyDescent="0.25">
      <c r="A338" s="1">
        <v>26965</v>
      </c>
      <c r="B338" s="19">
        <v>40350</v>
      </c>
      <c r="C338" s="15">
        <v>2010</v>
      </c>
      <c r="D338" s="1">
        <v>2659</v>
      </c>
      <c r="E338" s="1" t="s">
        <v>2341</v>
      </c>
      <c r="F338" s="1" t="s">
        <v>175</v>
      </c>
      <c r="G338" s="1" t="s">
        <v>2868</v>
      </c>
      <c r="H338" s="1">
        <v>41815</v>
      </c>
      <c r="I338" s="1" t="s">
        <v>2225</v>
      </c>
      <c r="J338" s="1">
        <v>1</v>
      </c>
      <c r="K338" s="3">
        <v>39375.42</v>
      </c>
      <c r="L338" s="1">
        <v>4</v>
      </c>
      <c r="M338" s="1" t="str">
        <f t="shared" si="5"/>
        <v/>
      </c>
      <c r="N338" s="1"/>
      <c r="O338" s="6" t="str">
        <f>IFERROR(VLOOKUP(N338,REGIAO!A:B,2,0),"")</f>
        <v/>
      </c>
    </row>
    <row r="339" spans="1:15" x14ac:dyDescent="0.25">
      <c r="A339" s="1">
        <v>26967</v>
      </c>
      <c r="B339" s="19">
        <v>40350</v>
      </c>
      <c r="C339" s="15">
        <v>2010</v>
      </c>
      <c r="D339" s="1">
        <v>2659</v>
      </c>
      <c r="E339" s="1" t="s">
        <v>2341</v>
      </c>
      <c r="F339" s="1" t="s">
        <v>175</v>
      </c>
      <c r="G339" s="1" t="s">
        <v>2868</v>
      </c>
      <c r="H339" s="1">
        <v>41815</v>
      </c>
      <c r="I339" s="1" t="s">
        <v>2225</v>
      </c>
      <c r="J339" s="1">
        <v>1</v>
      </c>
      <c r="K339" s="3">
        <v>39375.42</v>
      </c>
      <c r="L339" s="1">
        <v>4</v>
      </c>
      <c r="M339" s="1" t="str">
        <f t="shared" si="5"/>
        <v/>
      </c>
      <c r="N339" s="1"/>
      <c r="O339" s="6" t="str">
        <f>IFERROR(VLOOKUP(N339,REGIAO!A:B,2,0),"")</f>
        <v/>
      </c>
    </row>
    <row r="340" spans="1:15" x14ac:dyDescent="0.25">
      <c r="A340" s="1">
        <v>26968</v>
      </c>
      <c r="B340" s="19">
        <v>40350</v>
      </c>
      <c r="C340" s="15">
        <v>2010</v>
      </c>
      <c r="D340" s="1">
        <v>2659</v>
      </c>
      <c r="E340" s="1" t="s">
        <v>2341</v>
      </c>
      <c r="F340" s="1" t="s">
        <v>175</v>
      </c>
      <c r="G340" s="1" t="s">
        <v>2868</v>
      </c>
      <c r="H340" s="1">
        <v>41815</v>
      </c>
      <c r="I340" s="1" t="s">
        <v>2225</v>
      </c>
      <c r="J340" s="1">
        <v>1</v>
      </c>
      <c r="K340" s="3">
        <v>39375.42</v>
      </c>
      <c r="L340" s="1">
        <v>4</v>
      </c>
      <c r="M340" s="1" t="str">
        <f t="shared" si="5"/>
        <v/>
      </c>
      <c r="N340" s="1"/>
      <c r="O340" s="6" t="str">
        <f>IFERROR(VLOOKUP(N340,REGIAO!A:B,2,0),"")</f>
        <v/>
      </c>
    </row>
    <row r="341" spans="1:15" x14ac:dyDescent="0.25">
      <c r="A341" s="1">
        <v>26969</v>
      </c>
      <c r="B341" s="19">
        <v>40350</v>
      </c>
      <c r="C341" s="15">
        <v>2010</v>
      </c>
      <c r="D341" s="1">
        <v>2659</v>
      </c>
      <c r="E341" s="1" t="s">
        <v>2341</v>
      </c>
      <c r="F341" s="1" t="s">
        <v>175</v>
      </c>
      <c r="G341" s="1" t="s">
        <v>2868</v>
      </c>
      <c r="H341" s="1">
        <v>41711</v>
      </c>
      <c r="I341" s="1" t="s">
        <v>2878</v>
      </c>
      <c r="J341" s="1">
        <v>1</v>
      </c>
      <c r="K341" s="3">
        <v>54811.59</v>
      </c>
      <c r="L341" s="1">
        <v>4</v>
      </c>
      <c r="M341" s="1" t="str">
        <f t="shared" si="5"/>
        <v/>
      </c>
      <c r="N341" s="1"/>
      <c r="O341" s="6" t="str">
        <f>IFERROR(VLOOKUP(N341,REGIAO!A:B,2,0),"")</f>
        <v/>
      </c>
    </row>
    <row r="342" spans="1:15" x14ac:dyDescent="0.25">
      <c r="A342" s="1">
        <v>26970</v>
      </c>
      <c r="B342" s="19">
        <v>40350</v>
      </c>
      <c r="C342" s="15">
        <v>2010</v>
      </c>
      <c r="D342" s="1">
        <v>2659</v>
      </c>
      <c r="E342" s="1" t="s">
        <v>2341</v>
      </c>
      <c r="F342" s="1" t="s">
        <v>175</v>
      </c>
      <c r="G342" s="1" t="s">
        <v>2868</v>
      </c>
      <c r="H342" s="1">
        <v>41711</v>
      </c>
      <c r="I342" s="1" t="s">
        <v>2878</v>
      </c>
      <c r="J342" s="1">
        <v>1</v>
      </c>
      <c r="K342" s="3">
        <v>54811.59</v>
      </c>
      <c r="L342" s="1">
        <v>4</v>
      </c>
      <c r="M342" s="1" t="str">
        <f t="shared" si="5"/>
        <v/>
      </c>
      <c r="N342" s="1"/>
      <c r="O342" s="6" t="str">
        <f>IFERROR(VLOOKUP(N342,REGIAO!A:B,2,0),"")</f>
        <v/>
      </c>
    </row>
    <row r="343" spans="1:15" x14ac:dyDescent="0.25">
      <c r="A343" s="1">
        <v>26971</v>
      </c>
      <c r="B343" s="19">
        <v>40350</v>
      </c>
      <c r="C343" s="15">
        <v>2010</v>
      </c>
      <c r="D343" s="1">
        <v>2659</v>
      </c>
      <c r="E343" s="1" t="s">
        <v>2341</v>
      </c>
      <c r="F343" s="1" t="s">
        <v>175</v>
      </c>
      <c r="G343" s="1" t="s">
        <v>2868</v>
      </c>
      <c r="H343" s="1">
        <v>41711</v>
      </c>
      <c r="I343" s="1" t="s">
        <v>2878</v>
      </c>
      <c r="J343" s="1">
        <v>1</v>
      </c>
      <c r="K343" s="3">
        <v>54811.59</v>
      </c>
      <c r="L343" s="1">
        <v>4</v>
      </c>
      <c r="M343" s="1" t="str">
        <f t="shared" si="5"/>
        <v/>
      </c>
      <c r="N343" s="1"/>
      <c r="O343" s="6" t="str">
        <f>IFERROR(VLOOKUP(N343,REGIAO!A:B,2,0),"")</f>
        <v/>
      </c>
    </row>
    <row r="344" spans="1:15" x14ac:dyDescent="0.25">
      <c r="A344" s="1">
        <v>26974</v>
      </c>
      <c r="B344" s="19">
        <v>40350</v>
      </c>
      <c r="C344" s="15">
        <v>2010</v>
      </c>
      <c r="D344" s="1">
        <v>2659</v>
      </c>
      <c r="E344" s="1" t="s">
        <v>2341</v>
      </c>
      <c r="F344" s="1" t="s">
        <v>175</v>
      </c>
      <c r="G344" s="1" t="s">
        <v>2868</v>
      </c>
      <c r="H344" s="1">
        <v>41711</v>
      </c>
      <c r="I344" s="1" t="s">
        <v>2878</v>
      </c>
      <c r="J344" s="1">
        <v>1</v>
      </c>
      <c r="K344" s="3">
        <v>54811.59</v>
      </c>
      <c r="L344" s="1">
        <v>4</v>
      </c>
      <c r="M344" s="1" t="str">
        <f t="shared" si="5"/>
        <v/>
      </c>
      <c r="N344" s="1"/>
      <c r="O344" s="6" t="str">
        <f>IFERROR(VLOOKUP(N344,REGIAO!A:B,2,0),"")</f>
        <v/>
      </c>
    </row>
    <row r="345" spans="1:15" x14ac:dyDescent="0.25">
      <c r="A345" s="1">
        <v>26975</v>
      </c>
      <c r="B345" s="19">
        <v>40350</v>
      </c>
      <c r="C345" s="15">
        <v>2010</v>
      </c>
      <c r="D345" s="1">
        <v>2659</v>
      </c>
      <c r="E345" s="1" t="s">
        <v>2341</v>
      </c>
      <c r="F345" s="1" t="s">
        <v>175</v>
      </c>
      <c r="G345" s="1" t="s">
        <v>2868</v>
      </c>
      <c r="H345" s="1">
        <v>42262</v>
      </c>
      <c r="I345" s="32" t="s">
        <v>1172</v>
      </c>
      <c r="J345" s="1">
        <v>1</v>
      </c>
      <c r="K345" s="3">
        <v>29626.26</v>
      </c>
      <c r="L345" s="1">
        <v>4</v>
      </c>
      <c r="M345" s="1" t="str">
        <f t="shared" si="5"/>
        <v/>
      </c>
      <c r="N345" s="1"/>
      <c r="O345" s="6" t="str">
        <f>IFERROR(VLOOKUP(N345,REGIAO!A:B,2,0),"")</f>
        <v/>
      </c>
    </row>
    <row r="346" spans="1:15" x14ac:dyDescent="0.25">
      <c r="A346" s="1">
        <v>26976</v>
      </c>
      <c r="B346" s="19">
        <v>40350</v>
      </c>
      <c r="C346" s="15">
        <v>2010</v>
      </c>
      <c r="D346" s="1">
        <v>2659</v>
      </c>
      <c r="E346" s="1" t="s">
        <v>2341</v>
      </c>
      <c r="F346" s="1" t="s">
        <v>175</v>
      </c>
      <c r="G346" s="1" t="s">
        <v>2868</v>
      </c>
      <c r="H346" s="1">
        <v>25444</v>
      </c>
      <c r="I346" s="1" t="s">
        <v>1166</v>
      </c>
      <c r="J346" s="1">
        <v>1</v>
      </c>
      <c r="K346" s="3">
        <v>67260</v>
      </c>
      <c r="L346" s="1">
        <v>4</v>
      </c>
      <c r="M346" s="1" t="str">
        <f t="shared" si="5"/>
        <v/>
      </c>
      <c r="N346" s="1"/>
      <c r="O346" s="6" t="str">
        <f>IFERROR(VLOOKUP(N346,REGIAO!A:B,2,0),"")</f>
        <v/>
      </c>
    </row>
    <row r="347" spans="1:15" x14ac:dyDescent="0.25">
      <c r="A347" s="1">
        <v>27007</v>
      </c>
      <c r="B347" s="19">
        <v>40352</v>
      </c>
      <c r="C347" s="15">
        <v>2010</v>
      </c>
      <c r="D347" s="1">
        <v>3806</v>
      </c>
      <c r="E347" s="1" t="s">
        <v>2459</v>
      </c>
      <c r="F347" s="1" t="s">
        <v>10</v>
      </c>
      <c r="G347" s="1" t="s">
        <v>2868</v>
      </c>
      <c r="H347" s="1">
        <v>33790</v>
      </c>
      <c r="I347" s="32" t="s">
        <v>1176</v>
      </c>
      <c r="J347" s="1">
        <v>1</v>
      </c>
      <c r="K347" s="3">
        <v>40613.56</v>
      </c>
      <c r="L347" s="1">
        <v>40</v>
      </c>
      <c r="M347" s="1" t="str">
        <f t="shared" si="5"/>
        <v/>
      </c>
      <c r="N347" s="1">
        <v>5</v>
      </c>
      <c r="O347" s="6" t="str">
        <f>IFERROR(VLOOKUP(N347,REGIAO!A:B,2,0),"")</f>
        <v>GO</v>
      </c>
    </row>
    <row r="348" spans="1:15" x14ac:dyDescent="0.25">
      <c r="A348" s="1">
        <v>27046</v>
      </c>
      <c r="B348" s="19">
        <v>40353</v>
      </c>
      <c r="C348" s="15">
        <v>2010</v>
      </c>
      <c r="D348" s="1">
        <v>2659</v>
      </c>
      <c r="E348" s="1" t="s">
        <v>2341</v>
      </c>
      <c r="F348" s="1" t="s">
        <v>175</v>
      </c>
      <c r="G348" s="1" t="s">
        <v>2868</v>
      </c>
      <c r="H348" s="1">
        <v>41815</v>
      </c>
      <c r="I348" s="1" t="s">
        <v>2225</v>
      </c>
      <c r="J348" s="1">
        <v>1</v>
      </c>
      <c r="K348" s="3">
        <v>39375.42</v>
      </c>
      <c r="L348" s="1">
        <v>4</v>
      </c>
      <c r="M348" s="1" t="str">
        <f t="shared" si="5"/>
        <v/>
      </c>
      <c r="N348" s="1"/>
      <c r="O348" s="6" t="str">
        <f>IFERROR(VLOOKUP(N348,REGIAO!A:B,2,0),"")</f>
        <v/>
      </c>
    </row>
    <row r="349" spans="1:15" x14ac:dyDescent="0.25">
      <c r="A349" s="1">
        <v>27048</v>
      </c>
      <c r="B349" s="19">
        <v>40353</v>
      </c>
      <c r="C349" s="15">
        <v>2010</v>
      </c>
      <c r="D349" s="1">
        <v>2659</v>
      </c>
      <c r="E349" s="1" t="s">
        <v>2341</v>
      </c>
      <c r="F349" s="1" t="s">
        <v>175</v>
      </c>
      <c r="G349" s="1" t="s">
        <v>2868</v>
      </c>
      <c r="H349" s="1">
        <v>41815</v>
      </c>
      <c r="I349" s="1" t="s">
        <v>2225</v>
      </c>
      <c r="J349" s="1">
        <v>1</v>
      </c>
      <c r="K349" s="3">
        <v>39375.42</v>
      </c>
      <c r="L349" s="1">
        <v>4</v>
      </c>
      <c r="M349" s="1" t="str">
        <f t="shared" si="5"/>
        <v/>
      </c>
      <c r="N349" s="1"/>
      <c r="O349" s="6" t="str">
        <f>IFERROR(VLOOKUP(N349,REGIAO!A:B,2,0),"")</f>
        <v/>
      </c>
    </row>
    <row r="350" spans="1:15" x14ac:dyDescent="0.25">
      <c r="A350" s="1">
        <v>27049</v>
      </c>
      <c r="B350" s="19">
        <v>40353</v>
      </c>
      <c r="C350" s="15">
        <v>2010</v>
      </c>
      <c r="D350" s="1">
        <v>2659</v>
      </c>
      <c r="E350" s="1" t="s">
        <v>2341</v>
      </c>
      <c r="F350" s="1" t="s">
        <v>175</v>
      </c>
      <c r="G350" s="1" t="s">
        <v>2868</v>
      </c>
      <c r="H350" s="1">
        <v>41815</v>
      </c>
      <c r="I350" s="1" t="s">
        <v>2225</v>
      </c>
      <c r="J350" s="1">
        <v>1</v>
      </c>
      <c r="K350" s="3">
        <v>39375.42</v>
      </c>
      <c r="L350" s="1">
        <v>4</v>
      </c>
      <c r="M350" s="1" t="str">
        <f t="shared" si="5"/>
        <v/>
      </c>
      <c r="N350" s="1"/>
      <c r="O350" s="6" t="str">
        <f>IFERROR(VLOOKUP(N350,REGIAO!A:B,2,0),"")</f>
        <v/>
      </c>
    </row>
    <row r="351" spans="1:15" x14ac:dyDescent="0.25">
      <c r="A351" s="1">
        <v>27050</v>
      </c>
      <c r="B351" s="19">
        <v>40353</v>
      </c>
      <c r="C351" s="15">
        <v>2010</v>
      </c>
      <c r="D351" s="1">
        <v>2659</v>
      </c>
      <c r="E351" s="1" t="s">
        <v>2341</v>
      </c>
      <c r="F351" s="1" t="s">
        <v>175</v>
      </c>
      <c r="G351" s="1" t="s">
        <v>2868</v>
      </c>
      <c r="H351" s="1">
        <v>41815</v>
      </c>
      <c r="I351" s="1" t="s">
        <v>2225</v>
      </c>
      <c r="J351" s="1">
        <v>1</v>
      </c>
      <c r="K351" s="3">
        <v>39375.42</v>
      </c>
      <c r="L351" s="1">
        <v>4</v>
      </c>
      <c r="M351" s="1" t="str">
        <f t="shared" si="5"/>
        <v/>
      </c>
      <c r="N351" s="1"/>
      <c r="O351" s="6" t="str">
        <f>IFERROR(VLOOKUP(N351,REGIAO!A:B,2,0),"")</f>
        <v/>
      </c>
    </row>
    <row r="352" spans="1:15" x14ac:dyDescent="0.25">
      <c r="A352" s="1">
        <v>27051</v>
      </c>
      <c r="B352" s="19">
        <v>40353</v>
      </c>
      <c r="C352" s="15">
        <v>2010</v>
      </c>
      <c r="D352" s="1">
        <v>2659</v>
      </c>
      <c r="E352" s="1" t="s">
        <v>2341</v>
      </c>
      <c r="F352" s="1" t="s">
        <v>175</v>
      </c>
      <c r="G352" s="1" t="s">
        <v>2868</v>
      </c>
      <c r="H352" s="1">
        <v>41815</v>
      </c>
      <c r="I352" s="1" t="s">
        <v>2225</v>
      </c>
      <c r="J352" s="1">
        <v>1</v>
      </c>
      <c r="K352" s="3">
        <v>39375.42</v>
      </c>
      <c r="L352" s="1">
        <v>4</v>
      </c>
      <c r="M352" s="1" t="str">
        <f t="shared" si="5"/>
        <v/>
      </c>
      <c r="N352" s="1"/>
      <c r="O352" s="6" t="str">
        <f>IFERROR(VLOOKUP(N352,REGIAO!A:B,2,0),"")</f>
        <v/>
      </c>
    </row>
    <row r="353" spans="1:15" x14ac:dyDescent="0.25">
      <c r="A353" s="1">
        <v>27052</v>
      </c>
      <c r="B353" s="19">
        <v>40353</v>
      </c>
      <c r="C353" s="15">
        <v>2010</v>
      </c>
      <c r="D353" s="1">
        <v>2659</v>
      </c>
      <c r="E353" s="1" t="s">
        <v>2341</v>
      </c>
      <c r="F353" s="1" t="s">
        <v>175</v>
      </c>
      <c r="G353" s="1" t="s">
        <v>2868</v>
      </c>
      <c r="H353" s="1">
        <v>41815</v>
      </c>
      <c r="I353" s="1" t="s">
        <v>2225</v>
      </c>
      <c r="J353" s="1">
        <v>1</v>
      </c>
      <c r="K353" s="3">
        <v>39375.42</v>
      </c>
      <c r="L353" s="1">
        <v>4</v>
      </c>
      <c r="M353" s="1" t="str">
        <f t="shared" si="5"/>
        <v/>
      </c>
      <c r="N353" s="1"/>
      <c r="O353" s="6" t="str">
        <f>IFERROR(VLOOKUP(N353,REGIAO!A:B,2,0),"")</f>
        <v/>
      </c>
    </row>
    <row r="354" spans="1:15" x14ac:dyDescent="0.25">
      <c r="A354" s="1">
        <v>27053</v>
      </c>
      <c r="B354" s="19">
        <v>40353</v>
      </c>
      <c r="C354" s="15">
        <v>2010</v>
      </c>
      <c r="D354" s="1">
        <v>2659</v>
      </c>
      <c r="E354" s="1" t="s">
        <v>2341</v>
      </c>
      <c r="F354" s="1" t="s">
        <v>175</v>
      </c>
      <c r="G354" s="1" t="s">
        <v>2868</v>
      </c>
      <c r="H354" s="1">
        <v>41815</v>
      </c>
      <c r="I354" s="1" t="s">
        <v>2225</v>
      </c>
      <c r="J354" s="1">
        <v>1</v>
      </c>
      <c r="K354" s="3">
        <v>39375.42</v>
      </c>
      <c r="L354" s="1">
        <v>4</v>
      </c>
      <c r="M354" s="1" t="str">
        <f t="shared" si="5"/>
        <v/>
      </c>
      <c r="N354" s="1"/>
      <c r="O354" s="6" t="str">
        <f>IFERROR(VLOOKUP(N354,REGIAO!A:B,2,0),"")</f>
        <v/>
      </c>
    </row>
    <row r="355" spans="1:15" x14ac:dyDescent="0.25">
      <c r="A355" s="1">
        <v>27054</v>
      </c>
      <c r="B355" s="19">
        <v>40353</v>
      </c>
      <c r="C355" s="15">
        <v>2010</v>
      </c>
      <c r="D355" s="1">
        <v>2659</v>
      </c>
      <c r="E355" s="1" t="s">
        <v>2341</v>
      </c>
      <c r="F355" s="1" t="s">
        <v>175</v>
      </c>
      <c r="G355" s="1" t="s">
        <v>2868</v>
      </c>
      <c r="H355" s="1">
        <v>41815</v>
      </c>
      <c r="I355" s="1" t="s">
        <v>2225</v>
      </c>
      <c r="J355" s="1">
        <v>1</v>
      </c>
      <c r="K355" s="3">
        <v>39375.42</v>
      </c>
      <c r="L355" s="1">
        <v>4</v>
      </c>
      <c r="M355" s="1" t="str">
        <f t="shared" si="5"/>
        <v/>
      </c>
      <c r="N355" s="1"/>
      <c r="O355" s="6" t="str">
        <f>IFERROR(VLOOKUP(N355,REGIAO!A:B,2,0),"")</f>
        <v/>
      </c>
    </row>
    <row r="356" spans="1:15" x14ac:dyDescent="0.25">
      <c r="A356" s="1">
        <v>27055</v>
      </c>
      <c r="B356" s="19">
        <v>40353</v>
      </c>
      <c r="C356" s="15">
        <v>2010</v>
      </c>
      <c r="D356" s="1">
        <v>2659</v>
      </c>
      <c r="E356" s="1" t="s">
        <v>2341</v>
      </c>
      <c r="F356" s="1" t="s">
        <v>175</v>
      </c>
      <c r="G356" s="1" t="s">
        <v>2868</v>
      </c>
      <c r="H356" s="1">
        <v>41815</v>
      </c>
      <c r="I356" s="1" t="s">
        <v>2225</v>
      </c>
      <c r="J356" s="1">
        <v>1</v>
      </c>
      <c r="K356" s="3">
        <v>39375.42</v>
      </c>
      <c r="L356" s="1">
        <v>4</v>
      </c>
      <c r="M356" s="1" t="str">
        <f t="shared" si="5"/>
        <v/>
      </c>
      <c r="N356" s="1"/>
      <c r="O356" s="6" t="str">
        <f>IFERROR(VLOOKUP(N356,REGIAO!A:B,2,0),"")</f>
        <v/>
      </c>
    </row>
    <row r="357" spans="1:15" x14ac:dyDescent="0.25">
      <c r="A357" s="1">
        <v>27056</v>
      </c>
      <c r="B357" s="19">
        <v>40353</v>
      </c>
      <c r="C357" s="15">
        <v>2010</v>
      </c>
      <c r="D357" s="1">
        <v>2659</v>
      </c>
      <c r="E357" s="1" t="s">
        <v>2341</v>
      </c>
      <c r="F357" s="1" t="s">
        <v>175</v>
      </c>
      <c r="G357" s="1" t="s">
        <v>2868</v>
      </c>
      <c r="H357" s="1">
        <v>41815</v>
      </c>
      <c r="I357" s="1" t="s">
        <v>2225</v>
      </c>
      <c r="J357" s="1">
        <v>1</v>
      </c>
      <c r="K357" s="3">
        <v>39375.42</v>
      </c>
      <c r="L357" s="1">
        <v>4</v>
      </c>
      <c r="M357" s="1" t="str">
        <f t="shared" si="5"/>
        <v/>
      </c>
      <c r="N357" s="1"/>
      <c r="O357" s="6" t="str">
        <f>IFERROR(VLOOKUP(N357,REGIAO!A:B,2,0),"")</f>
        <v/>
      </c>
    </row>
    <row r="358" spans="1:15" x14ac:dyDescent="0.25">
      <c r="A358" s="1">
        <v>27057</v>
      </c>
      <c r="B358" s="19">
        <v>40353</v>
      </c>
      <c r="C358" s="15">
        <v>2010</v>
      </c>
      <c r="D358" s="1">
        <v>2659</v>
      </c>
      <c r="E358" s="1" t="s">
        <v>2341</v>
      </c>
      <c r="F358" s="1" t="s">
        <v>175</v>
      </c>
      <c r="G358" s="1" t="s">
        <v>2868</v>
      </c>
      <c r="H358" s="1">
        <v>41815</v>
      </c>
      <c r="I358" s="1" t="s">
        <v>2225</v>
      </c>
      <c r="J358" s="1">
        <v>1</v>
      </c>
      <c r="K358" s="3">
        <v>39375.42</v>
      </c>
      <c r="L358" s="1">
        <v>4</v>
      </c>
      <c r="M358" s="1" t="str">
        <f t="shared" si="5"/>
        <v/>
      </c>
      <c r="N358" s="1"/>
      <c r="O358" s="6" t="str">
        <f>IFERROR(VLOOKUP(N358,REGIAO!A:B,2,0),"")</f>
        <v/>
      </c>
    </row>
    <row r="359" spans="1:15" x14ac:dyDescent="0.25">
      <c r="A359" s="1">
        <v>27058</v>
      </c>
      <c r="B359" s="19">
        <v>40353</v>
      </c>
      <c r="C359" s="15">
        <v>2010</v>
      </c>
      <c r="D359" s="1">
        <v>2659</v>
      </c>
      <c r="E359" s="1" t="s">
        <v>2341</v>
      </c>
      <c r="F359" s="1" t="s">
        <v>175</v>
      </c>
      <c r="G359" s="1" t="s">
        <v>2868</v>
      </c>
      <c r="H359" s="1">
        <v>41815</v>
      </c>
      <c r="I359" s="1" t="s">
        <v>2225</v>
      </c>
      <c r="J359" s="1">
        <v>1</v>
      </c>
      <c r="K359" s="3">
        <v>39375.42</v>
      </c>
      <c r="L359" s="1">
        <v>4</v>
      </c>
      <c r="M359" s="1" t="str">
        <f t="shared" si="5"/>
        <v/>
      </c>
      <c r="N359" s="1"/>
      <c r="O359" s="6" t="str">
        <f>IFERROR(VLOOKUP(N359,REGIAO!A:B,2,0),"")</f>
        <v/>
      </c>
    </row>
    <row r="360" spans="1:15" x14ac:dyDescent="0.25">
      <c r="A360" s="1">
        <v>27059</v>
      </c>
      <c r="B360" s="19">
        <v>40353</v>
      </c>
      <c r="C360" s="15">
        <v>2010</v>
      </c>
      <c r="D360" s="1">
        <v>2659</v>
      </c>
      <c r="E360" s="1" t="s">
        <v>2341</v>
      </c>
      <c r="F360" s="1" t="s">
        <v>175</v>
      </c>
      <c r="G360" s="1" t="s">
        <v>2868</v>
      </c>
      <c r="H360" s="1">
        <v>41711</v>
      </c>
      <c r="I360" s="1" t="s">
        <v>2878</v>
      </c>
      <c r="J360" s="1">
        <v>1</v>
      </c>
      <c r="K360" s="3">
        <v>54811.59</v>
      </c>
      <c r="L360" s="1">
        <v>4</v>
      </c>
      <c r="M360" s="1" t="str">
        <f t="shared" si="5"/>
        <v/>
      </c>
      <c r="N360" s="1"/>
      <c r="O360" s="6" t="str">
        <f>IFERROR(VLOOKUP(N360,REGIAO!A:B,2,0),"")</f>
        <v/>
      </c>
    </row>
    <row r="361" spans="1:15" x14ac:dyDescent="0.25">
      <c r="A361" s="1">
        <v>27060</v>
      </c>
      <c r="B361" s="19">
        <v>40353</v>
      </c>
      <c r="C361" s="15">
        <v>2010</v>
      </c>
      <c r="D361" s="1">
        <v>2659</v>
      </c>
      <c r="E361" s="1" t="s">
        <v>2341</v>
      </c>
      <c r="F361" s="1" t="s">
        <v>175</v>
      </c>
      <c r="G361" s="1" t="s">
        <v>2868</v>
      </c>
      <c r="H361" s="1">
        <v>41711</v>
      </c>
      <c r="I361" s="1" t="s">
        <v>2878</v>
      </c>
      <c r="J361" s="1">
        <v>1</v>
      </c>
      <c r="K361" s="3">
        <v>54811.59</v>
      </c>
      <c r="L361" s="1">
        <v>4</v>
      </c>
      <c r="M361" s="1" t="str">
        <f t="shared" si="5"/>
        <v/>
      </c>
      <c r="N361" s="1"/>
      <c r="O361" s="6" t="str">
        <f>IFERROR(VLOOKUP(N361,REGIAO!A:B,2,0),"")</f>
        <v/>
      </c>
    </row>
    <row r="362" spans="1:15" x14ac:dyDescent="0.25">
      <c r="A362" s="1">
        <v>27061</v>
      </c>
      <c r="B362" s="19">
        <v>40353</v>
      </c>
      <c r="C362" s="15">
        <v>2010</v>
      </c>
      <c r="D362" s="1">
        <v>2659</v>
      </c>
      <c r="E362" s="1" t="s">
        <v>2341</v>
      </c>
      <c r="F362" s="1" t="s">
        <v>175</v>
      </c>
      <c r="G362" s="1" t="s">
        <v>2868</v>
      </c>
      <c r="H362" s="1">
        <v>41711</v>
      </c>
      <c r="I362" s="1" t="s">
        <v>2878</v>
      </c>
      <c r="J362" s="1">
        <v>1</v>
      </c>
      <c r="K362" s="3">
        <v>54811.59</v>
      </c>
      <c r="L362" s="1">
        <v>4</v>
      </c>
      <c r="M362" s="1" t="str">
        <f t="shared" si="5"/>
        <v/>
      </c>
      <c r="N362" s="1"/>
      <c r="O362" s="6" t="str">
        <f>IFERROR(VLOOKUP(N362,REGIAO!A:B,2,0),"")</f>
        <v/>
      </c>
    </row>
    <row r="363" spans="1:15" x14ac:dyDescent="0.25">
      <c r="A363" s="1">
        <v>27062</v>
      </c>
      <c r="B363" s="19">
        <v>40353</v>
      </c>
      <c r="C363" s="15">
        <v>2010</v>
      </c>
      <c r="D363" s="1">
        <v>2659</v>
      </c>
      <c r="E363" s="1" t="s">
        <v>2341</v>
      </c>
      <c r="F363" s="1" t="s">
        <v>175</v>
      </c>
      <c r="G363" s="1" t="s">
        <v>2868</v>
      </c>
      <c r="H363" s="1">
        <v>41711</v>
      </c>
      <c r="I363" s="1" t="s">
        <v>2878</v>
      </c>
      <c r="J363" s="1">
        <v>1</v>
      </c>
      <c r="K363" s="3">
        <v>54811.59</v>
      </c>
      <c r="L363" s="1">
        <v>4</v>
      </c>
      <c r="M363" s="1" t="str">
        <f t="shared" si="5"/>
        <v/>
      </c>
      <c r="N363" s="1"/>
      <c r="O363" s="6" t="str">
        <f>IFERROR(VLOOKUP(N363,REGIAO!A:B,2,0),"")</f>
        <v/>
      </c>
    </row>
    <row r="364" spans="1:15" x14ac:dyDescent="0.25">
      <c r="A364" s="1">
        <v>26325</v>
      </c>
      <c r="B364" s="19">
        <v>40357</v>
      </c>
      <c r="C364" s="15">
        <v>2010</v>
      </c>
      <c r="D364" s="1">
        <v>9854</v>
      </c>
      <c r="E364" s="1" t="s">
        <v>2484</v>
      </c>
      <c r="F364" s="1" t="s">
        <v>10</v>
      </c>
      <c r="G364" s="1">
        <v>602</v>
      </c>
      <c r="H364" s="1">
        <v>37143</v>
      </c>
      <c r="I364" s="1" t="s">
        <v>1147</v>
      </c>
      <c r="J364" s="1">
        <v>1</v>
      </c>
      <c r="K364" s="3">
        <v>97000</v>
      </c>
      <c r="L364" s="1">
        <v>40</v>
      </c>
      <c r="M364" s="1" t="str">
        <f t="shared" si="5"/>
        <v/>
      </c>
      <c r="N364" s="1">
        <v>5</v>
      </c>
      <c r="O364" s="6" t="str">
        <f>IFERROR(VLOOKUP(N364,REGIAO!A:B,2,0),"")</f>
        <v>GO</v>
      </c>
    </row>
    <row r="365" spans="1:15" x14ac:dyDescent="0.25">
      <c r="A365" s="1">
        <v>27080</v>
      </c>
      <c r="B365" s="19">
        <v>40357</v>
      </c>
      <c r="C365" s="15">
        <v>2010</v>
      </c>
      <c r="D365" s="1">
        <v>2659</v>
      </c>
      <c r="E365" s="1" t="s">
        <v>2341</v>
      </c>
      <c r="F365" s="1" t="s">
        <v>175</v>
      </c>
      <c r="G365" s="1" t="s">
        <v>2868</v>
      </c>
      <c r="H365" s="1">
        <v>42262</v>
      </c>
      <c r="I365" s="32" t="s">
        <v>1172</v>
      </c>
      <c r="J365" s="1">
        <v>1</v>
      </c>
      <c r="K365" s="3">
        <v>29626.26</v>
      </c>
      <c r="L365" s="1">
        <v>4</v>
      </c>
      <c r="M365" s="1" t="str">
        <f t="shared" si="5"/>
        <v/>
      </c>
      <c r="N365" s="1"/>
      <c r="O365" s="6" t="str">
        <f>IFERROR(VLOOKUP(N365,REGIAO!A:B,2,0),"")</f>
        <v/>
      </c>
    </row>
    <row r="366" spans="1:15" x14ac:dyDescent="0.25">
      <c r="A366" s="1">
        <v>27082</v>
      </c>
      <c r="B366" s="19">
        <v>40357</v>
      </c>
      <c r="C366" s="15">
        <v>2010</v>
      </c>
      <c r="D366" s="1">
        <v>9758</v>
      </c>
      <c r="E366" s="1" t="s">
        <v>2437</v>
      </c>
      <c r="F366" s="1" t="s">
        <v>4</v>
      </c>
      <c r="G366" s="1">
        <v>44814</v>
      </c>
      <c r="H366" s="1">
        <v>36460</v>
      </c>
      <c r="I366" s="1" t="s">
        <v>1149</v>
      </c>
      <c r="J366" s="1">
        <v>1</v>
      </c>
      <c r="K366" s="3">
        <v>34000</v>
      </c>
      <c r="L366" s="1"/>
      <c r="M366" s="1" t="str">
        <f t="shared" si="5"/>
        <v/>
      </c>
      <c r="N366" s="1">
        <v>4</v>
      </c>
      <c r="O366" s="6" t="str">
        <f>IFERROR(VLOOKUP(N366,REGIAO!A:B,2,0),"")</f>
        <v>MG2</v>
      </c>
    </row>
    <row r="367" spans="1:15" x14ac:dyDescent="0.25">
      <c r="A367" s="1">
        <v>27083</v>
      </c>
      <c r="B367" s="19">
        <v>40357</v>
      </c>
      <c r="C367" s="15">
        <v>2010</v>
      </c>
      <c r="D367" s="1">
        <v>253</v>
      </c>
      <c r="E367" s="1" t="s">
        <v>2446</v>
      </c>
      <c r="F367" s="1" t="s">
        <v>15</v>
      </c>
      <c r="G367" s="1" t="s">
        <v>2868</v>
      </c>
      <c r="H367" s="1">
        <v>42540</v>
      </c>
      <c r="I367" s="32" t="s">
        <v>3061</v>
      </c>
      <c r="J367" s="1">
        <v>1</v>
      </c>
      <c r="K367" s="3">
        <v>295000</v>
      </c>
      <c r="L367" s="1">
        <v>16</v>
      </c>
      <c r="M367" s="1" t="str">
        <f t="shared" si="5"/>
        <v>CASALE</v>
      </c>
      <c r="N367" s="1">
        <v>9</v>
      </c>
      <c r="O367" s="6" t="str">
        <f>IFERROR(VLOOKUP(N367,REGIAO!A:B,2,0),"")</f>
        <v>MT</v>
      </c>
    </row>
    <row r="368" spans="1:15" x14ac:dyDescent="0.25">
      <c r="A368" s="1">
        <v>27129</v>
      </c>
      <c r="B368" s="19">
        <v>40359</v>
      </c>
      <c r="C368" s="15">
        <v>2010</v>
      </c>
      <c r="D368" s="1">
        <v>9778</v>
      </c>
      <c r="E368" s="1" t="s">
        <v>2431</v>
      </c>
      <c r="F368" s="1" t="s">
        <v>79</v>
      </c>
      <c r="G368" s="1">
        <v>44861</v>
      </c>
      <c r="H368" s="1">
        <v>33790</v>
      </c>
      <c r="I368" s="32" t="s">
        <v>1176</v>
      </c>
      <c r="J368" s="1">
        <v>1</v>
      </c>
      <c r="K368" s="3">
        <v>40000</v>
      </c>
      <c r="L368" s="1"/>
      <c r="M368" s="1" t="str">
        <f t="shared" si="5"/>
        <v/>
      </c>
      <c r="N368" s="1"/>
      <c r="O368" s="6" t="str">
        <f>IFERROR(VLOOKUP(N368,REGIAO!A:B,2,0),"")</f>
        <v/>
      </c>
    </row>
    <row r="369" spans="1:15" x14ac:dyDescent="0.25">
      <c r="A369" s="1">
        <v>27157</v>
      </c>
      <c r="B369" s="19">
        <v>40361</v>
      </c>
      <c r="C369" s="15">
        <v>2010</v>
      </c>
      <c r="D369" s="1">
        <v>9460</v>
      </c>
      <c r="E369" s="1" t="s">
        <v>2342</v>
      </c>
      <c r="F369" s="1" t="s">
        <v>79</v>
      </c>
      <c r="G369" s="1">
        <v>1348</v>
      </c>
      <c r="H369" s="1">
        <v>42287</v>
      </c>
      <c r="I369" s="32" t="s">
        <v>1170</v>
      </c>
      <c r="J369" s="1">
        <v>1</v>
      </c>
      <c r="K369" s="3">
        <v>21000</v>
      </c>
      <c r="L369" s="1">
        <v>113</v>
      </c>
      <c r="M369" s="1" t="str">
        <f t="shared" si="5"/>
        <v xml:space="preserve">CARLOS ANDRE SANTOS                                         </v>
      </c>
      <c r="N369" s="1">
        <v>7</v>
      </c>
      <c r="O369" s="6" t="str">
        <f>IFERROR(VLOOKUP(N369,REGIAO!A:B,2,0),"")</f>
        <v>RS</v>
      </c>
    </row>
    <row r="370" spans="1:15" x14ac:dyDescent="0.25">
      <c r="A370" s="1">
        <v>27158</v>
      </c>
      <c r="B370" s="19">
        <v>40361</v>
      </c>
      <c r="C370" s="15">
        <v>2010</v>
      </c>
      <c r="D370" s="1">
        <v>9460</v>
      </c>
      <c r="E370" s="1" t="s">
        <v>2342</v>
      </c>
      <c r="F370" s="1" t="s">
        <v>79</v>
      </c>
      <c r="G370" s="1">
        <v>1349</v>
      </c>
      <c r="H370" s="1">
        <v>42287</v>
      </c>
      <c r="I370" s="32" t="s">
        <v>1170</v>
      </c>
      <c r="J370" s="1">
        <v>1</v>
      </c>
      <c r="K370" s="3">
        <v>21000</v>
      </c>
      <c r="L370" s="1">
        <v>113</v>
      </c>
      <c r="M370" s="1" t="str">
        <f t="shared" si="5"/>
        <v xml:space="preserve">CARLOS ANDRE SANTOS                                         </v>
      </c>
      <c r="N370" s="1">
        <v>7</v>
      </c>
      <c r="O370" s="6" t="str">
        <f>IFERROR(VLOOKUP(N370,REGIAO!A:B,2,0),"")</f>
        <v>RS</v>
      </c>
    </row>
    <row r="371" spans="1:15" x14ac:dyDescent="0.25">
      <c r="A371" s="1">
        <v>27171</v>
      </c>
      <c r="B371" s="19">
        <v>40361</v>
      </c>
      <c r="C371" s="15">
        <v>2010</v>
      </c>
      <c r="D371" s="1">
        <v>3806</v>
      </c>
      <c r="E371" s="1" t="s">
        <v>2459</v>
      </c>
      <c r="F371" s="1" t="s">
        <v>10</v>
      </c>
      <c r="G371" s="1">
        <v>1417</v>
      </c>
      <c r="H371" s="1">
        <v>31744</v>
      </c>
      <c r="I371" s="1" t="s">
        <v>1153</v>
      </c>
      <c r="J371" s="1">
        <v>1</v>
      </c>
      <c r="K371" s="3">
        <v>60000</v>
      </c>
      <c r="L371" s="1"/>
      <c r="M371" s="1" t="str">
        <f t="shared" si="5"/>
        <v/>
      </c>
      <c r="N371" s="1">
        <v>5</v>
      </c>
      <c r="O371" s="6" t="str">
        <f>IFERROR(VLOOKUP(N371,REGIAO!A:B,2,0),"")</f>
        <v>GO</v>
      </c>
    </row>
    <row r="372" spans="1:15" x14ac:dyDescent="0.25">
      <c r="A372" s="1">
        <v>27209</v>
      </c>
      <c r="B372" s="19">
        <v>40365</v>
      </c>
      <c r="C372" s="15">
        <v>2010</v>
      </c>
      <c r="D372" s="1">
        <v>7624</v>
      </c>
      <c r="E372" s="1" t="s">
        <v>2318</v>
      </c>
      <c r="F372" s="1" t="s">
        <v>2</v>
      </c>
      <c r="G372" s="1">
        <v>725</v>
      </c>
      <c r="H372" s="1">
        <v>36460</v>
      </c>
      <c r="I372" s="1" t="s">
        <v>1149</v>
      </c>
      <c r="J372" s="1">
        <v>1</v>
      </c>
      <c r="K372" s="3">
        <v>34000</v>
      </c>
      <c r="L372" s="1">
        <v>113</v>
      </c>
      <c r="M372" s="1" t="str">
        <f t="shared" si="5"/>
        <v xml:space="preserve">CARLOS ANDRE SANTOS                                         </v>
      </c>
      <c r="N372" s="1">
        <v>1</v>
      </c>
      <c r="O372" s="6" t="str">
        <f>IFERROR(VLOOKUP(N372,REGIAO!A:B,2,0),"")</f>
        <v>SP1</v>
      </c>
    </row>
    <row r="373" spans="1:15" x14ac:dyDescent="0.25">
      <c r="A373" s="1">
        <v>27225</v>
      </c>
      <c r="B373" s="19">
        <v>40366</v>
      </c>
      <c r="C373" s="15">
        <v>2010</v>
      </c>
      <c r="D373" s="1">
        <v>880</v>
      </c>
      <c r="E373" s="1" t="s">
        <v>215</v>
      </c>
      <c r="F373" s="1" t="s">
        <v>4</v>
      </c>
      <c r="G373" s="1">
        <v>174</v>
      </c>
      <c r="H373" s="1">
        <v>37143</v>
      </c>
      <c r="I373" s="1" t="s">
        <v>1147</v>
      </c>
      <c r="J373" s="1">
        <v>1</v>
      </c>
      <c r="K373" s="3">
        <v>65900</v>
      </c>
      <c r="L373" s="1"/>
      <c r="M373" s="1" t="str">
        <f t="shared" si="5"/>
        <v/>
      </c>
      <c r="N373" s="1">
        <v>3</v>
      </c>
      <c r="O373" s="6" t="str">
        <f>IFERROR(VLOOKUP(N373,REGIAO!A:B,2,0),"")</f>
        <v>MG1</v>
      </c>
    </row>
    <row r="374" spans="1:15" x14ac:dyDescent="0.25">
      <c r="A374" s="1">
        <v>27248</v>
      </c>
      <c r="B374" s="19">
        <v>40367</v>
      </c>
      <c r="C374" s="15">
        <v>2010</v>
      </c>
      <c r="D374" s="1">
        <v>10010</v>
      </c>
      <c r="E374" s="1" t="s">
        <v>2485</v>
      </c>
      <c r="F374" s="1" t="s">
        <v>15</v>
      </c>
      <c r="G374" s="1">
        <v>1993</v>
      </c>
      <c r="H374" s="1">
        <v>43933</v>
      </c>
      <c r="I374" s="1" t="s">
        <v>2872</v>
      </c>
      <c r="J374" s="1">
        <v>1</v>
      </c>
      <c r="K374" s="3">
        <v>295000</v>
      </c>
      <c r="L374" s="1">
        <v>16</v>
      </c>
      <c r="M374" s="1" t="str">
        <f t="shared" si="5"/>
        <v>CASALE</v>
      </c>
      <c r="N374" s="1">
        <v>9</v>
      </c>
      <c r="O374" s="6" t="str">
        <f>IFERROR(VLOOKUP(N374,REGIAO!A:B,2,0),"")</f>
        <v>MT</v>
      </c>
    </row>
    <row r="375" spans="1:15" x14ac:dyDescent="0.25">
      <c r="A375" s="1">
        <v>27300</v>
      </c>
      <c r="B375" s="19">
        <v>40372</v>
      </c>
      <c r="C375" s="15">
        <v>2010</v>
      </c>
      <c r="D375" s="1">
        <v>7571</v>
      </c>
      <c r="E375" s="1" t="s">
        <v>2298</v>
      </c>
      <c r="F375" s="1" t="s">
        <v>2</v>
      </c>
      <c r="G375" s="1" t="s">
        <v>2868</v>
      </c>
      <c r="H375" s="1">
        <v>40526</v>
      </c>
      <c r="I375" s="1" t="s">
        <v>1151</v>
      </c>
      <c r="J375" s="1">
        <v>1</v>
      </c>
      <c r="K375" s="3">
        <v>120000</v>
      </c>
      <c r="L375" s="1"/>
      <c r="M375" s="1" t="str">
        <f t="shared" si="5"/>
        <v/>
      </c>
      <c r="N375" s="1"/>
      <c r="O375" s="6" t="str">
        <f>IFERROR(VLOOKUP(N375,REGIAO!A:B,2,0),"")</f>
        <v/>
      </c>
    </row>
    <row r="376" spans="1:15" x14ac:dyDescent="0.25">
      <c r="A376" s="1">
        <v>27308</v>
      </c>
      <c r="B376" s="19">
        <v>40373</v>
      </c>
      <c r="C376" s="15">
        <v>2010</v>
      </c>
      <c r="D376" s="1">
        <v>9938</v>
      </c>
      <c r="E376" s="1" t="s">
        <v>2486</v>
      </c>
      <c r="F376" s="1" t="s">
        <v>2</v>
      </c>
      <c r="G376" s="1">
        <v>1089</v>
      </c>
      <c r="H376" s="1">
        <v>42287</v>
      </c>
      <c r="I376" s="32" t="s">
        <v>1170</v>
      </c>
      <c r="J376" s="1">
        <v>1</v>
      </c>
      <c r="K376" s="3">
        <v>9000</v>
      </c>
      <c r="L376" s="1">
        <v>113</v>
      </c>
      <c r="M376" s="1" t="str">
        <f t="shared" si="5"/>
        <v xml:space="preserve">CARLOS ANDRE SANTOS                                         </v>
      </c>
      <c r="N376" s="1">
        <v>1</v>
      </c>
      <c r="O376" s="6" t="str">
        <f>IFERROR(VLOOKUP(N376,REGIAO!A:B,2,0),"")</f>
        <v>SP1</v>
      </c>
    </row>
    <row r="377" spans="1:15" x14ac:dyDescent="0.25">
      <c r="A377" s="1">
        <v>27460</v>
      </c>
      <c r="B377" s="19">
        <v>40381</v>
      </c>
      <c r="C377" s="15">
        <v>2010</v>
      </c>
      <c r="D377" s="1">
        <v>2659</v>
      </c>
      <c r="E377" s="1" t="s">
        <v>2341</v>
      </c>
      <c r="F377" s="1" t="s">
        <v>175</v>
      </c>
      <c r="G377" s="1" t="s">
        <v>2868</v>
      </c>
      <c r="H377" s="1">
        <v>41815</v>
      </c>
      <c r="I377" s="1" t="s">
        <v>2225</v>
      </c>
      <c r="J377" s="1">
        <v>1</v>
      </c>
      <c r="K377" s="3">
        <v>38930.5</v>
      </c>
      <c r="L377" s="1">
        <v>4</v>
      </c>
      <c r="M377" s="1" t="str">
        <f t="shared" si="5"/>
        <v/>
      </c>
      <c r="N377" s="1"/>
      <c r="O377" s="6" t="str">
        <f>IFERROR(VLOOKUP(N377,REGIAO!A:B,2,0),"")</f>
        <v/>
      </c>
    </row>
    <row r="378" spans="1:15" x14ac:dyDescent="0.25">
      <c r="A378" s="1">
        <v>27463</v>
      </c>
      <c r="B378" s="19">
        <v>40381</v>
      </c>
      <c r="C378" s="15">
        <v>2010</v>
      </c>
      <c r="D378" s="1">
        <v>2659</v>
      </c>
      <c r="E378" s="1" t="s">
        <v>2341</v>
      </c>
      <c r="F378" s="1" t="s">
        <v>175</v>
      </c>
      <c r="G378" s="1" t="s">
        <v>2868</v>
      </c>
      <c r="H378" s="1">
        <v>41815</v>
      </c>
      <c r="I378" s="1" t="s">
        <v>2225</v>
      </c>
      <c r="J378" s="1">
        <v>1</v>
      </c>
      <c r="K378" s="3">
        <v>38930</v>
      </c>
      <c r="L378" s="1">
        <v>4</v>
      </c>
      <c r="M378" s="1" t="str">
        <f t="shared" si="5"/>
        <v/>
      </c>
      <c r="N378" s="1"/>
      <c r="O378" s="6" t="str">
        <f>IFERROR(VLOOKUP(N378,REGIAO!A:B,2,0),"")</f>
        <v/>
      </c>
    </row>
    <row r="379" spans="1:15" x14ac:dyDescent="0.25">
      <c r="A379" s="1">
        <v>27464</v>
      </c>
      <c r="B379" s="19">
        <v>40381</v>
      </c>
      <c r="C379" s="15">
        <v>2010</v>
      </c>
      <c r="D379" s="1">
        <v>2659</v>
      </c>
      <c r="E379" s="1" t="s">
        <v>2341</v>
      </c>
      <c r="F379" s="1" t="s">
        <v>175</v>
      </c>
      <c r="G379" s="1" t="s">
        <v>2868</v>
      </c>
      <c r="H379" s="1">
        <v>41815</v>
      </c>
      <c r="I379" s="1" t="s">
        <v>2225</v>
      </c>
      <c r="J379" s="1">
        <v>1</v>
      </c>
      <c r="K379" s="3">
        <v>38930</v>
      </c>
      <c r="L379" s="1">
        <v>4</v>
      </c>
      <c r="M379" s="1" t="str">
        <f t="shared" si="5"/>
        <v/>
      </c>
      <c r="N379" s="1"/>
      <c r="O379" s="6" t="str">
        <f>IFERROR(VLOOKUP(N379,REGIAO!A:B,2,0),"")</f>
        <v/>
      </c>
    </row>
    <row r="380" spans="1:15" x14ac:dyDescent="0.25">
      <c r="A380" s="1">
        <v>27465</v>
      </c>
      <c r="B380" s="19">
        <v>40381</v>
      </c>
      <c r="C380" s="15">
        <v>2010</v>
      </c>
      <c r="D380" s="1">
        <v>2659</v>
      </c>
      <c r="E380" s="1" t="s">
        <v>2341</v>
      </c>
      <c r="F380" s="1" t="s">
        <v>175</v>
      </c>
      <c r="G380" s="1" t="s">
        <v>2868</v>
      </c>
      <c r="H380" s="1">
        <v>41815</v>
      </c>
      <c r="I380" s="1" t="s">
        <v>2225</v>
      </c>
      <c r="J380" s="1">
        <v>1</v>
      </c>
      <c r="K380" s="3">
        <v>38930.5</v>
      </c>
      <c r="L380" s="1">
        <v>4</v>
      </c>
      <c r="M380" s="1" t="str">
        <f t="shared" si="5"/>
        <v/>
      </c>
      <c r="N380" s="1"/>
      <c r="O380" s="6" t="str">
        <f>IFERROR(VLOOKUP(N380,REGIAO!A:B,2,0),"")</f>
        <v/>
      </c>
    </row>
    <row r="381" spans="1:15" x14ac:dyDescent="0.25">
      <c r="A381" s="1">
        <v>27466</v>
      </c>
      <c r="B381" s="19">
        <v>40381</v>
      </c>
      <c r="C381" s="15">
        <v>2010</v>
      </c>
      <c r="D381" s="1">
        <v>2659</v>
      </c>
      <c r="E381" s="1" t="s">
        <v>2341</v>
      </c>
      <c r="F381" s="1" t="s">
        <v>175</v>
      </c>
      <c r="G381" s="1" t="s">
        <v>2868</v>
      </c>
      <c r="H381" s="1">
        <v>41815</v>
      </c>
      <c r="I381" s="1" t="s">
        <v>2225</v>
      </c>
      <c r="J381" s="1">
        <v>1</v>
      </c>
      <c r="K381" s="3">
        <v>38930.5</v>
      </c>
      <c r="L381" s="1">
        <v>4</v>
      </c>
      <c r="M381" s="1" t="str">
        <f t="shared" si="5"/>
        <v/>
      </c>
      <c r="N381" s="1"/>
      <c r="O381" s="6" t="str">
        <f>IFERROR(VLOOKUP(N381,REGIAO!A:B,2,0),"")</f>
        <v/>
      </c>
    </row>
    <row r="382" spans="1:15" x14ac:dyDescent="0.25">
      <c r="A382" s="1">
        <v>27467</v>
      </c>
      <c r="B382" s="19">
        <v>40381</v>
      </c>
      <c r="C382" s="15">
        <v>2010</v>
      </c>
      <c r="D382" s="1">
        <v>2659</v>
      </c>
      <c r="E382" s="1" t="s">
        <v>2341</v>
      </c>
      <c r="F382" s="1" t="s">
        <v>175</v>
      </c>
      <c r="G382" s="1" t="s">
        <v>2868</v>
      </c>
      <c r="H382" s="1">
        <v>41815</v>
      </c>
      <c r="I382" s="1" t="s">
        <v>2225</v>
      </c>
      <c r="J382" s="1">
        <v>1</v>
      </c>
      <c r="K382" s="3">
        <v>38930.5</v>
      </c>
      <c r="L382" s="1">
        <v>4</v>
      </c>
      <c r="M382" s="1" t="str">
        <f t="shared" si="5"/>
        <v/>
      </c>
      <c r="N382" s="1"/>
      <c r="O382" s="6" t="str">
        <f>IFERROR(VLOOKUP(N382,REGIAO!A:B,2,0),"")</f>
        <v/>
      </c>
    </row>
    <row r="383" spans="1:15" x14ac:dyDescent="0.25">
      <c r="A383" s="1">
        <v>27469</v>
      </c>
      <c r="B383" s="19">
        <v>40381</v>
      </c>
      <c r="C383" s="15">
        <v>2010</v>
      </c>
      <c r="D383" s="1">
        <v>2659</v>
      </c>
      <c r="E383" s="1" t="s">
        <v>2341</v>
      </c>
      <c r="F383" s="1" t="s">
        <v>175</v>
      </c>
      <c r="G383" s="1" t="s">
        <v>2868</v>
      </c>
      <c r="H383" s="1">
        <v>41711</v>
      </c>
      <c r="I383" s="1" t="s">
        <v>2878</v>
      </c>
      <c r="J383" s="1">
        <v>1</v>
      </c>
      <c r="K383" s="3">
        <v>54192.25</v>
      </c>
      <c r="L383" s="1">
        <v>4</v>
      </c>
      <c r="M383" s="1" t="str">
        <f t="shared" si="5"/>
        <v/>
      </c>
      <c r="N383" s="1"/>
      <c r="O383" s="6" t="str">
        <f>IFERROR(VLOOKUP(N383,REGIAO!A:B,2,0),"")</f>
        <v/>
      </c>
    </row>
    <row r="384" spans="1:15" x14ac:dyDescent="0.25">
      <c r="A384" s="1">
        <v>27470</v>
      </c>
      <c r="B384" s="19">
        <v>40381</v>
      </c>
      <c r="C384" s="15">
        <v>2010</v>
      </c>
      <c r="D384" s="1">
        <v>2659</v>
      </c>
      <c r="E384" s="1" t="s">
        <v>2341</v>
      </c>
      <c r="F384" s="1" t="s">
        <v>175</v>
      </c>
      <c r="G384" s="1" t="s">
        <v>2868</v>
      </c>
      <c r="H384" s="1">
        <v>41711</v>
      </c>
      <c r="I384" s="1" t="s">
        <v>2878</v>
      </c>
      <c r="J384" s="1">
        <v>1</v>
      </c>
      <c r="K384" s="3">
        <v>54192.25</v>
      </c>
      <c r="L384" s="1">
        <v>4</v>
      </c>
      <c r="M384" s="1" t="str">
        <f t="shared" si="5"/>
        <v/>
      </c>
      <c r="N384" s="1"/>
      <c r="O384" s="6" t="str">
        <f>IFERROR(VLOOKUP(N384,REGIAO!A:B,2,0),"")</f>
        <v/>
      </c>
    </row>
    <row r="385" spans="1:15" x14ac:dyDescent="0.25">
      <c r="A385" s="1">
        <v>27471</v>
      </c>
      <c r="B385" s="19">
        <v>40381</v>
      </c>
      <c r="C385" s="15">
        <v>2010</v>
      </c>
      <c r="D385" s="1">
        <v>2659</v>
      </c>
      <c r="E385" s="1" t="s">
        <v>2341</v>
      </c>
      <c r="F385" s="1" t="s">
        <v>175</v>
      </c>
      <c r="G385" s="1" t="s">
        <v>2868</v>
      </c>
      <c r="H385" s="1">
        <v>41711</v>
      </c>
      <c r="I385" s="1" t="s">
        <v>2878</v>
      </c>
      <c r="J385" s="1">
        <v>1</v>
      </c>
      <c r="K385" s="3">
        <v>54192.25</v>
      </c>
      <c r="L385" s="1">
        <v>4</v>
      </c>
      <c r="M385" s="1" t="str">
        <f t="shared" si="5"/>
        <v/>
      </c>
      <c r="N385" s="1"/>
      <c r="O385" s="6" t="str">
        <f>IFERROR(VLOOKUP(N385,REGIAO!A:B,2,0),"")</f>
        <v/>
      </c>
    </row>
    <row r="386" spans="1:15" x14ac:dyDescent="0.25">
      <c r="A386" s="1">
        <v>27472</v>
      </c>
      <c r="B386" s="19">
        <v>40381</v>
      </c>
      <c r="C386" s="15">
        <v>2010</v>
      </c>
      <c r="D386" s="1">
        <v>2659</v>
      </c>
      <c r="E386" s="1" t="s">
        <v>2341</v>
      </c>
      <c r="F386" s="1" t="s">
        <v>175</v>
      </c>
      <c r="G386" s="1" t="s">
        <v>2868</v>
      </c>
      <c r="H386" s="1">
        <v>41711</v>
      </c>
      <c r="I386" s="1" t="s">
        <v>2878</v>
      </c>
      <c r="J386" s="1">
        <v>1</v>
      </c>
      <c r="K386" s="3">
        <v>54192.25</v>
      </c>
      <c r="L386" s="1">
        <v>4</v>
      </c>
      <c r="M386" s="1" t="str">
        <f t="shared" ref="M386:M449" si="6">IFERROR(VLOOKUP(L386,VENDEDOR,2,0),"")</f>
        <v/>
      </c>
      <c r="N386" s="1"/>
      <c r="O386" s="6" t="str">
        <f>IFERROR(VLOOKUP(N386,REGIAO!A:B,2,0),"")</f>
        <v/>
      </c>
    </row>
    <row r="387" spans="1:15" x14ac:dyDescent="0.25">
      <c r="A387" s="1">
        <v>27478</v>
      </c>
      <c r="B387" s="19">
        <v>40381</v>
      </c>
      <c r="C387" s="15">
        <v>2010</v>
      </c>
      <c r="D387" s="1">
        <v>2659</v>
      </c>
      <c r="E387" s="1" t="s">
        <v>2341</v>
      </c>
      <c r="F387" s="1" t="s">
        <v>175</v>
      </c>
      <c r="G387" s="1" t="s">
        <v>2868</v>
      </c>
      <c r="H387" s="1">
        <v>25444</v>
      </c>
      <c r="I387" s="1" t="s">
        <v>1166</v>
      </c>
      <c r="J387" s="1">
        <v>1</v>
      </c>
      <c r="K387" s="3">
        <v>66500</v>
      </c>
      <c r="L387" s="1">
        <v>4</v>
      </c>
      <c r="M387" s="1" t="str">
        <f t="shared" si="6"/>
        <v/>
      </c>
      <c r="N387" s="1"/>
      <c r="O387" s="6" t="str">
        <f>IFERROR(VLOOKUP(N387,REGIAO!A:B,2,0),"")</f>
        <v/>
      </c>
    </row>
    <row r="388" spans="1:15" x14ac:dyDescent="0.25">
      <c r="A388" s="1">
        <v>27481</v>
      </c>
      <c r="B388" s="19">
        <v>40381</v>
      </c>
      <c r="C388" s="15">
        <v>2010</v>
      </c>
      <c r="D388" s="1">
        <v>9949</v>
      </c>
      <c r="E388" s="1" t="s">
        <v>2487</v>
      </c>
      <c r="F388" s="1" t="s">
        <v>4</v>
      </c>
      <c r="G388" s="1">
        <v>3456</v>
      </c>
      <c r="H388" s="1">
        <v>41815</v>
      </c>
      <c r="I388" s="1" t="s">
        <v>2225</v>
      </c>
      <c r="J388" s="1">
        <v>1</v>
      </c>
      <c r="K388" s="3">
        <v>38000</v>
      </c>
      <c r="L388" s="1"/>
      <c r="M388" s="1" t="str">
        <f t="shared" si="6"/>
        <v/>
      </c>
      <c r="N388" s="1">
        <v>4</v>
      </c>
      <c r="O388" s="6" t="str">
        <f>IFERROR(VLOOKUP(N388,REGIAO!A:B,2,0),"")</f>
        <v>MG2</v>
      </c>
    </row>
    <row r="389" spans="1:15" x14ac:dyDescent="0.25">
      <c r="A389" s="1">
        <v>27530</v>
      </c>
      <c r="B389" s="19">
        <v>40386</v>
      </c>
      <c r="C389" s="15">
        <v>2010</v>
      </c>
      <c r="D389" s="1">
        <v>880</v>
      </c>
      <c r="E389" s="1" t="s">
        <v>215</v>
      </c>
      <c r="F389" s="1" t="s">
        <v>4</v>
      </c>
      <c r="G389" s="1">
        <v>419</v>
      </c>
      <c r="H389" s="1">
        <v>36460</v>
      </c>
      <c r="I389" s="1" t="s">
        <v>1149</v>
      </c>
      <c r="J389" s="1">
        <v>0</v>
      </c>
      <c r="K389" s="3">
        <v>6690</v>
      </c>
      <c r="L389" s="1">
        <v>41</v>
      </c>
      <c r="M389" s="1" t="str">
        <f t="shared" si="6"/>
        <v/>
      </c>
      <c r="N389" s="1"/>
      <c r="O389" s="6" t="str">
        <f>IFERROR(VLOOKUP(N389,REGIAO!A:B,2,0),"")</f>
        <v/>
      </c>
    </row>
    <row r="390" spans="1:15" x14ac:dyDescent="0.25">
      <c r="A390" s="1">
        <v>27537</v>
      </c>
      <c r="B390" s="19">
        <v>40387</v>
      </c>
      <c r="C390" s="15">
        <v>2010</v>
      </c>
      <c r="D390" s="1">
        <v>2320</v>
      </c>
      <c r="E390" s="1" t="s">
        <v>2488</v>
      </c>
      <c r="F390" s="1" t="s">
        <v>79</v>
      </c>
      <c r="G390" s="1">
        <v>435</v>
      </c>
      <c r="H390" s="1">
        <v>33790</v>
      </c>
      <c r="I390" s="32" t="s">
        <v>1176</v>
      </c>
      <c r="J390" s="1">
        <v>1</v>
      </c>
      <c r="K390" s="3">
        <v>32000</v>
      </c>
      <c r="L390" s="1"/>
      <c r="M390" s="1" t="str">
        <f t="shared" si="6"/>
        <v/>
      </c>
      <c r="N390" s="1">
        <v>7</v>
      </c>
      <c r="O390" s="6" t="str">
        <f>IFERROR(VLOOKUP(N390,REGIAO!A:B,2,0),"")</f>
        <v>RS</v>
      </c>
    </row>
    <row r="391" spans="1:15" x14ac:dyDescent="0.25">
      <c r="A391" s="1">
        <v>27653</v>
      </c>
      <c r="B391" s="19">
        <v>40394</v>
      </c>
      <c r="C391" s="15">
        <v>2010</v>
      </c>
      <c r="D391" s="1">
        <v>9959</v>
      </c>
      <c r="E391" s="1" t="s">
        <v>2489</v>
      </c>
      <c r="F391" s="1" t="s">
        <v>10</v>
      </c>
      <c r="G391" s="1">
        <v>1435</v>
      </c>
      <c r="H391" s="1">
        <v>29315</v>
      </c>
      <c r="I391" s="1" t="s">
        <v>2235</v>
      </c>
      <c r="J391" s="1">
        <v>1</v>
      </c>
      <c r="K391" s="3">
        <v>66000</v>
      </c>
      <c r="L391" s="1"/>
      <c r="M391" s="1" t="str">
        <f t="shared" si="6"/>
        <v/>
      </c>
      <c r="N391" s="1">
        <v>5</v>
      </c>
      <c r="O391" s="6" t="str">
        <f>IFERROR(VLOOKUP(N391,REGIAO!A:B,2,0),"")</f>
        <v>GO</v>
      </c>
    </row>
    <row r="392" spans="1:15" x14ac:dyDescent="0.25">
      <c r="A392" s="1">
        <v>27654</v>
      </c>
      <c r="B392" s="19">
        <v>40394</v>
      </c>
      <c r="C392" s="15">
        <v>2010</v>
      </c>
      <c r="D392" s="1">
        <v>2779</v>
      </c>
      <c r="E392" s="1" t="s">
        <v>2490</v>
      </c>
      <c r="F392" s="1" t="s">
        <v>2</v>
      </c>
      <c r="G392" s="1">
        <v>584</v>
      </c>
      <c r="H392" s="1">
        <v>41815</v>
      </c>
      <c r="I392" s="1" t="s">
        <v>2225</v>
      </c>
      <c r="J392" s="1">
        <v>1</v>
      </c>
      <c r="K392" s="3">
        <v>28000</v>
      </c>
      <c r="L392" s="1">
        <v>113</v>
      </c>
      <c r="M392" s="1" t="str">
        <f t="shared" si="6"/>
        <v xml:space="preserve">CARLOS ANDRE SANTOS                                         </v>
      </c>
      <c r="N392" s="1">
        <v>1</v>
      </c>
      <c r="O392" s="6" t="str">
        <f>IFERROR(VLOOKUP(N392,REGIAO!A:B,2,0),"")</f>
        <v>SP1</v>
      </c>
    </row>
    <row r="393" spans="1:15" x14ac:dyDescent="0.25">
      <c r="A393" s="1">
        <v>27656</v>
      </c>
      <c r="B393" s="19">
        <v>40394</v>
      </c>
      <c r="C393" s="15">
        <v>2010</v>
      </c>
      <c r="D393" s="1">
        <v>9396</v>
      </c>
      <c r="E393" s="1" t="s">
        <v>2337</v>
      </c>
      <c r="F393" s="1" t="s">
        <v>4</v>
      </c>
      <c r="G393" s="1" t="s">
        <v>2868</v>
      </c>
      <c r="H393" s="1">
        <v>43103</v>
      </c>
      <c r="I393" s="1" t="s">
        <v>1158</v>
      </c>
      <c r="J393" s="1">
        <v>1</v>
      </c>
      <c r="K393" s="3">
        <v>16000</v>
      </c>
      <c r="L393" s="1"/>
      <c r="M393" s="1" t="str">
        <f t="shared" si="6"/>
        <v/>
      </c>
      <c r="N393" s="1">
        <v>4</v>
      </c>
      <c r="O393" s="6" t="str">
        <f>IFERROR(VLOOKUP(N393,REGIAO!A:B,2,0),"")</f>
        <v>MG2</v>
      </c>
    </row>
    <row r="394" spans="1:15" x14ac:dyDescent="0.25">
      <c r="A394" s="1">
        <v>27675</v>
      </c>
      <c r="B394" s="19">
        <v>40396</v>
      </c>
      <c r="C394" s="15">
        <v>2010</v>
      </c>
      <c r="D394" s="1">
        <v>9758</v>
      </c>
      <c r="E394" s="1" t="s">
        <v>2437</v>
      </c>
      <c r="F394" s="1" t="s">
        <v>4</v>
      </c>
      <c r="G394" s="1">
        <v>600</v>
      </c>
      <c r="H394" s="1">
        <v>36460</v>
      </c>
      <c r="I394" s="1" t="s">
        <v>1149</v>
      </c>
      <c r="J394" s="1">
        <v>1</v>
      </c>
      <c r="K394" s="3">
        <v>34000</v>
      </c>
      <c r="L394" s="1"/>
      <c r="M394" s="1" t="str">
        <f t="shared" si="6"/>
        <v/>
      </c>
      <c r="N394" s="1">
        <v>4</v>
      </c>
      <c r="O394" s="6" t="str">
        <f>IFERROR(VLOOKUP(N394,REGIAO!A:B,2,0),"")</f>
        <v>MG2</v>
      </c>
    </row>
    <row r="395" spans="1:15" x14ac:dyDescent="0.25">
      <c r="A395" s="1">
        <v>27679</v>
      </c>
      <c r="B395" s="19">
        <v>40396</v>
      </c>
      <c r="C395" s="15">
        <v>2010</v>
      </c>
      <c r="D395" s="1">
        <v>9895</v>
      </c>
      <c r="E395" s="1" t="s">
        <v>2491</v>
      </c>
      <c r="F395" s="1" t="s">
        <v>4</v>
      </c>
      <c r="G395" s="1" t="s">
        <v>2868</v>
      </c>
      <c r="H395" s="1">
        <v>44093</v>
      </c>
      <c r="I395" s="1" t="s">
        <v>2874</v>
      </c>
      <c r="J395" s="1">
        <v>1</v>
      </c>
      <c r="K395" s="3">
        <v>95000</v>
      </c>
      <c r="L395" s="1"/>
      <c r="M395" s="1" t="str">
        <f t="shared" si="6"/>
        <v/>
      </c>
      <c r="N395" s="1">
        <v>4</v>
      </c>
      <c r="O395" s="6" t="str">
        <f>IFERROR(VLOOKUP(N395,REGIAO!A:B,2,0),"")</f>
        <v>MG2</v>
      </c>
    </row>
    <row r="396" spans="1:15" x14ac:dyDescent="0.25">
      <c r="A396" s="1">
        <v>27680</v>
      </c>
      <c r="B396" s="19">
        <v>40396</v>
      </c>
      <c r="C396" s="15">
        <v>2010</v>
      </c>
      <c r="D396" s="1">
        <v>9895</v>
      </c>
      <c r="E396" s="1" t="s">
        <v>2491</v>
      </c>
      <c r="F396" s="1" t="s">
        <v>4</v>
      </c>
      <c r="G396" s="1" t="s">
        <v>2868</v>
      </c>
      <c r="H396" s="1">
        <v>44093</v>
      </c>
      <c r="I396" s="1" t="s">
        <v>2874</v>
      </c>
      <c r="J396" s="1">
        <v>1</v>
      </c>
      <c r="K396" s="3">
        <v>95000</v>
      </c>
      <c r="L396" s="1"/>
      <c r="M396" s="1" t="str">
        <f t="shared" si="6"/>
        <v/>
      </c>
      <c r="N396" s="1">
        <v>4</v>
      </c>
      <c r="O396" s="6" t="str">
        <f>IFERROR(VLOOKUP(N396,REGIAO!A:B,2,0),"")</f>
        <v>MG2</v>
      </c>
    </row>
    <row r="397" spans="1:15" x14ac:dyDescent="0.25">
      <c r="A397" s="1">
        <v>27733</v>
      </c>
      <c r="B397" s="19">
        <v>40401</v>
      </c>
      <c r="C397" s="15">
        <v>2010</v>
      </c>
      <c r="D397" s="1">
        <v>9569</v>
      </c>
      <c r="E397" s="1" t="s">
        <v>2365</v>
      </c>
      <c r="F397" s="1" t="s">
        <v>175</v>
      </c>
      <c r="G397" s="1" t="s">
        <v>2868</v>
      </c>
      <c r="H397" s="1">
        <v>42332</v>
      </c>
      <c r="I397" s="32" t="s">
        <v>2030</v>
      </c>
      <c r="J397" s="1">
        <v>1</v>
      </c>
      <c r="K397" s="3">
        <v>12670.1</v>
      </c>
      <c r="L397" s="1">
        <v>4</v>
      </c>
      <c r="M397" s="1" t="str">
        <f t="shared" si="6"/>
        <v/>
      </c>
      <c r="N397" s="1"/>
      <c r="O397" s="6" t="str">
        <f>IFERROR(VLOOKUP(N397,REGIAO!A:B,2,0),"")</f>
        <v/>
      </c>
    </row>
    <row r="398" spans="1:15" x14ac:dyDescent="0.25">
      <c r="A398" s="1">
        <v>27734</v>
      </c>
      <c r="B398" s="19">
        <v>40401</v>
      </c>
      <c r="C398" s="15">
        <v>2010</v>
      </c>
      <c r="D398" s="1">
        <v>9569</v>
      </c>
      <c r="E398" s="1" t="s">
        <v>2365</v>
      </c>
      <c r="F398" s="1" t="s">
        <v>175</v>
      </c>
      <c r="G398" s="1" t="s">
        <v>2868</v>
      </c>
      <c r="H398" s="1">
        <v>42332</v>
      </c>
      <c r="I398" s="32" t="s">
        <v>2030</v>
      </c>
      <c r="J398" s="1">
        <v>1</v>
      </c>
      <c r="K398" s="3">
        <v>12670.1</v>
      </c>
      <c r="L398" s="1">
        <v>4</v>
      </c>
      <c r="M398" s="1" t="str">
        <f t="shared" si="6"/>
        <v/>
      </c>
      <c r="N398" s="1"/>
      <c r="O398" s="6" t="str">
        <f>IFERROR(VLOOKUP(N398,REGIAO!A:B,2,0),"")</f>
        <v/>
      </c>
    </row>
    <row r="399" spans="1:15" x14ac:dyDescent="0.25">
      <c r="A399" s="1">
        <v>27737</v>
      </c>
      <c r="B399" s="19">
        <v>40401</v>
      </c>
      <c r="C399" s="15">
        <v>2010</v>
      </c>
      <c r="D399" s="1">
        <v>9569</v>
      </c>
      <c r="E399" s="1" t="s">
        <v>2365</v>
      </c>
      <c r="F399" s="1" t="s">
        <v>175</v>
      </c>
      <c r="G399" s="1" t="s">
        <v>2868</v>
      </c>
      <c r="H399" s="1">
        <v>43103</v>
      </c>
      <c r="I399" s="1" t="s">
        <v>1158</v>
      </c>
      <c r="J399" s="1">
        <v>1</v>
      </c>
      <c r="K399" s="3">
        <v>15130</v>
      </c>
      <c r="L399" s="1">
        <v>4</v>
      </c>
      <c r="M399" s="1" t="str">
        <f t="shared" si="6"/>
        <v/>
      </c>
      <c r="N399" s="1"/>
      <c r="O399" s="6" t="str">
        <f>IFERROR(VLOOKUP(N399,REGIAO!A:B,2,0),"")</f>
        <v/>
      </c>
    </row>
    <row r="400" spans="1:15" x14ac:dyDescent="0.25">
      <c r="A400" s="1">
        <v>27744</v>
      </c>
      <c r="B400" s="19">
        <v>40402</v>
      </c>
      <c r="C400" s="15">
        <v>2010</v>
      </c>
      <c r="D400" s="1">
        <v>7571</v>
      </c>
      <c r="E400" s="1" t="s">
        <v>2298</v>
      </c>
      <c r="F400" s="1" t="s">
        <v>2</v>
      </c>
      <c r="G400" s="1" t="s">
        <v>2868</v>
      </c>
      <c r="H400" s="1">
        <v>31744</v>
      </c>
      <c r="I400" s="1" t="s">
        <v>1153</v>
      </c>
      <c r="J400" s="1">
        <v>1</v>
      </c>
      <c r="K400" s="3">
        <v>85000</v>
      </c>
      <c r="L400" s="1"/>
      <c r="M400" s="1" t="str">
        <f t="shared" si="6"/>
        <v/>
      </c>
      <c r="N400" s="1"/>
      <c r="O400" s="6" t="str">
        <f>IFERROR(VLOOKUP(N400,REGIAO!A:B,2,0),"")</f>
        <v/>
      </c>
    </row>
    <row r="401" spans="1:15" x14ac:dyDescent="0.25">
      <c r="A401" s="1">
        <v>27767</v>
      </c>
      <c r="B401" s="19">
        <v>40403</v>
      </c>
      <c r="C401" s="15">
        <v>2010</v>
      </c>
      <c r="D401" s="1">
        <v>9924</v>
      </c>
      <c r="E401" s="1" t="s">
        <v>2493</v>
      </c>
      <c r="F401" s="1" t="s">
        <v>2</v>
      </c>
      <c r="G401" s="1">
        <v>1338</v>
      </c>
      <c r="H401" s="1">
        <v>31990</v>
      </c>
      <c r="I401" s="1" t="s">
        <v>1157</v>
      </c>
      <c r="J401" s="1">
        <v>1</v>
      </c>
      <c r="K401" s="3">
        <v>53000</v>
      </c>
      <c r="L401" s="1">
        <v>113</v>
      </c>
      <c r="M401" s="1" t="str">
        <f t="shared" si="6"/>
        <v xml:space="preserve">CARLOS ANDRE SANTOS                                         </v>
      </c>
      <c r="N401" s="1">
        <v>4</v>
      </c>
      <c r="O401" s="6" t="str">
        <f>IFERROR(VLOOKUP(N401,REGIAO!A:B,2,0),"")</f>
        <v>MG2</v>
      </c>
    </row>
    <row r="402" spans="1:15" x14ac:dyDescent="0.25">
      <c r="A402" s="1">
        <v>27774</v>
      </c>
      <c r="B402" s="19">
        <v>40403</v>
      </c>
      <c r="C402" s="15">
        <v>2010</v>
      </c>
      <c r="D402" s="1">
        <v>2470</v>
      </c>
      <c r="E402" s="1" t="s">
        <v>2492</v>
      </c>
      <c r="F402" s="1" t="s">
        <v>128</v>
      </c>
      <c r="G402" s="1">
        <v>1160</v>
      </c>
      <c r="H402" s="1">
        <v>41815</v>
      </c>
      <c r="I402" s="1" t="s">
        <v>2225</v>
      </c>
      <c r="J402" s="1">
        <v>1</v>
      </c>
      <c r="K402" s="3">
        <v>29000</v>
      </c>
      <c r="L402" s="1">
        <v>113</v>
      </c>
      <c r="M402" s="1" t="str">
        <f t="shared" si="6"/>
        <v xml:space="preserve">CARLOS ANDRE SANTOS                                         </v>
      </c>
      <c r="N402" s="1">
        <v>10</v>
      </c>
      <c r="O402" s="6" t="str">
        <f>IFERROR(VLOOKUP(N402,REGIAO!A:B,2,0),"")</f>
        <v>NOR</v>
      </c>
    </row>
    <row r="403" spans="1:15" x14ac:dyDescent="0.25">
      <c r="A403" s="1">
        <v>27855</v>
      </c>
      <c r="B403" s="19">
        <v>40409</v>
      </c>
      <c r="C403" s="15">
        <v>2010</v>
      </c>
      <c r="D403" s="1">
        <v>9971</v>
      </c>
      <c r="E403" s="1" t="s">
        <v>2494</v>
      </c>
      <c r="F403" s="1" t="s">
        <v>4</v>
      </c>
      <c r="G403" s="1" t="s">
        <v>2868</v>
      </c>
      <c r="H403" s="1">
        <v>42262</v>
      </c>
      <c r="I403" s="32" t="s">
        <v>1172</v>
      </c>
      <c r="J403" s="1">
        <v>1</v>
      </c>
      <c r="K403" s="3">
        <v>11500</v>
      </c>
      <c r="L403" s="1"/>
      <c r="M403" s="1" t="str">
        <f t="shared" si="6"/>
        <v/>
      </c>
      <c r="N403" s="1">
        <v>4</v>
      </c>
      <c r="O403" s="6" t="str">
        <f>IFERROR(VLOOKUP(N403,REGIAO!A:B,2,0),"")</f>
        <v>MG2</v>
      </c>
    </row>
    <row r="404" spans="1:15" x14ac:dyDescent="0.25">
      <c r="A404" s="1">
        <v>27858</v>
      </c>
      <c r="B404" s="19">
        <v>40409</v>
      </c>
      <c r="C404" s="15">
        <v>2010</v>
      </c>
      <c r="D404" s="1">
        <v>9971</v>
      </c>
      <c r="E404" s="1" t="s">
        <v>2494</v>
      </c>
      <c r="F404" s="1" t="s">
        <v>4</v>
      </c>
      <c r="G404" s="1" t="s">
        <v>2868</v>
      </c>
      <c r="H404" s="1">
        <v>42262</v>
      </c>
      <c r="I404" s="32" t="s">
        <v>1172</v>
      </c>
      <c r="J404" s="1">
        <v>1</v>
      </c>
      <c r="K404" s="3">
        <v>11500</v>
      </c>
      <c r="L404" s="1"/>
      <c r="M404" s="1" t="str">
        <f t="shared" si="6"/>
        <v/>
      </c>
      <c r="N404" s="1">
        <v>4</v>
      </c>
      <c r="O404" s="6" t="str">
        <f>IFERROR(VLOOKUP(N404,REGIAO!A:B,2,0),"")</f>
        <v>MG2</v>
      </c>
    </row>
    <row r="405" spans="1:15" x14ac:dyDescent="0.25">
      <c r="A405" s="1">
        <v>27878</v>
      </c>
      <c r="B405" s="19">
        <v>40410</v>
      </c>
      <c r="C405" s="15">
        <v>2010</v>
      </c>
      <c r="D405" s="1">
        <v>880</v>
      </c>
      <c r="E405" s="1" t="s">
        <v>215</v>
      </c>
      <c r="F405" s="1" t="s">
        <v>4</v>
      </c>
      <c r="G405" s="1">
        <v>872</v>
      </c>
      <c r="H405" s="1">
        <v>36460</v>
      </c>
      <c r="I405" s="1" t="s">
        <v>1149</v>
      </c>
      <c r="J405" s="1">
        <v>1</v>
      </c>
      <c r="K405" s="3">
        <v>33000</v>
      </c>
      <c r="L405" s="1">
        <v>113</v>
      </c>
      <c r="M405" s="1" t="str">
        <f t="shared" si="6"/>
        <v xml:space="preserve">CARLOS ANDRE SANTOS                                         </v>
      </c>
      <c r="N405" s="1">
        <v>4</v>
      </c>
      <c r="O405" s="6" t="str">
        <f>IFERROR(VLOOKUP(N405,REGIAO!A:B,2,0),"")</f>
        <v>MG2</v>
      </c>
    </row>
    <row r="406" spans="1:15" x14ac:dyDescent="0.25">
      <c r="A406" s="1">
        <v>27956</v>
      </c>
      <c r="B406" s="19">
        <v>40415</v>
      </c>
      <c r="C406" s="15">
        <v>2010</v>
      </c>
      <c r="D406" s="1">
        <v>9979</v>
      </c>
      <c r="E406" s="1" t="s">
        <v>797</v>
      </c>
      <c r="F406" s="1" t="s">
        <v>1</v>
      </c>
      <c r="G406" s="1">
        <v>2063</v>
      </c>
      <c r="H406" s="1">
        <v>37090</v>
      </c>
      <c r="I406" s="1" t="s">
        <v>1142</v>
      </c>
      <c r="J406" s="1">
        <v>1</v>
      </c>
      <c r="K406" s="3">
        <v>54800</v>
      </c>
      <c r="L406" s="1">
        <v>113</v>
      </c>
      <c r="M406" s="1" t="str">
        <f t="shared" si="6"/>
        <v xml:space="preserve">CARLOS ANDRE SANTOS                                         </v>
      </c>
      <c r="N406" s="1">
        <v>8</v>
      </c>
      <c r="O406" s="6" t="str">
        <f>IFERROR(VLOOKUP(N406,REGIAO!A:B,2,0),"")</f>
        <v>MS</v>
      </c>
    </row>
    <row r="407" spans="1:15" x14ac:dyDescent="0.25">
      <c r="A407" s="1">
        <v>28017</v>
      </c>
      <c r="B407" s="19">
        <v>40421</v>
      </c>
      <c r="C407" s="15">
        <v>2010</v>
      </c>
      <c r="D407" s="1">
        <v>880</v>
      </c>
      <c r="E407" s="1" t="s">
        <v>215</v>
      </c>
      <c r="F407" s="1" t="s">
        <v>4</v>
      </c>
      <c r="G407" s="1">
        <v>1702</v>
      </c>
      <c r="H407" s="1">
        <v>37090</v>
      </c>
      <c r="I407" s="1" t="s">
        <v>1142</v>
      </c>
      <c r="J407" s="1">
        <v>1</v>
      </c>
      <c r="K407" s="3">
        <v>40047</v>
      </c>
      <c r="L407" s="1"/>
      <c r="M407" s="1" t="str">
        <f t="shared" si="6"/>
        <v/>
      </c>
      <c r="N407" s="1">
        <v>4</v>
      </c>
      <c r="O407" s="6" t="str">
        <f>IFERROR(VLOOKUP(N407,REGIAO!A:B,2,0),"")</f>
        <v>MG2</v>
      </c>
    </row>
    <row r="408" spans="1:15" x14ac:dyDescent="0.25">
      <c r="A408" s="1">
        <v>28018</v>
      </c>
      <c r="B408" s="19">
        <v>40421</v>
      </c>
      <c r="C408" s="15">
        <v>2010</v>
      </c>
      <c r="D408" s="1">
        <v>880</v>
      </c>
      <c r="E408" s="1" t="s">
        <v>215</v>
      </c>
      <c r="F408" s="1" t="s">
        <v>4</v>
      </c>
      <c r="G408" s="1">
        <v>1007</v>
      </c>
      <c r="H408" s="1">
        <v>37090</v>
      </c>
      <c r="I408" s="1" t="s">
        <v>1142</v>
      </c>
      <c r="J408" s="1">
        <v>1</v>
      </c>
      <c r="K408" s="3">
        <v>40047</v>
      </c>
      <c r="L408" s="1"/>
      <c r="M408" s="1" t="str">
        <f t="shared" si="6"/>
        <v/>
      </c>
      <c r="N408" s="1">
        <v>4</v>
      </c>
      <c r="O408" s="6" t="str">
        <f>IFERROR(VLOOKUP(N408,REGIAO!A:B,2,0),"")</f>
        <v>MG2</v>
      </c>
    </row>
    <row r="409" spans="1:15" x14ac:dyDescent="0.25">
      <c r="A409" s="1">
        <v>28019</v>
      </c>
      <c r="B409" s="19">
        <v>40421</v>
      </c>
      <c r="C409" s="15">
        <v>2010</v>
      </c>
      <c r="D409" s="1">
        <v>880</v>
      </c>
      <c r="E409" s="1" t="s">
        <v>215</v>
      </c>
      <c r="F409" s="1" t="s">
        <v>4</v>
      </c>
      <c r="G409" s="1">
        <v>1701</v>
      </c>
      <c r="H409" s="1">
        <v>31990</v>
      </c>
      <c r="I409" s="1" t="s">
        <v>1157</v>
      </c>
      <c r="J409" s="1">
        <v>1</v>
      </c>
      <c r="K409" s="3">
        <v>50873.25</v>
      </c>
      <c r="L409" s="1"/>
      <c r="M409" s="1" t="str">
        <f t="shared" si="6"/>
        <v/>
      </c>
      <c r="N409" s="1">
        <v>4</v>
      </c>
      <c r="O409" s="6" t="str">
        <f>IFERROR(VLOOKUP(N409,REGIAO!A:B,2,0),"")</f>
        <v>MG2</v>
      </c>
    </row>
    <row r="410" spans="1:15" x14ac:dyDescent="0.25">
      <c r="A410" s="1">
        <v>28020</v>
      </c>
      <c r="B410" s="19">
        <v>40421</v>
      </c>
      <c r="C410" s="15">
        <v>2010</v>
      </c>
      <c r="D410" s="1">
        <v>672</v>
      </c>
      <c r="E410" s="1" t="s">
        <v>2495</v>
      </c>
      <c r="F410" s="1" t="s">
        <v>1</v>
      </c>
      <c r="G410" s="1">
        <v>2141</v>
      </c>
      <c r="H410" s="1">
        <v>35873</v>
      </c>
      <c r="I410" s="1" t="s">
        <v>1155</v>
      </c>
      <c r="J410" s="1">
        <v>1</v>
      </c>
      <c r="K410" s="3">
        <v>142700</v>
      </c>
      <c r="L410" s="1"/>
      <c r="M410" s="1" t="str">
        <f t="shared" si="6"/>
        <v/>
      </c>
      <c r="N410" s="1">
        <v>8</v>
      </c>
      <c r="O410" s="6" t="str">
        <f>IFERROR(VLOOKUP(N410,REGIAO!A:B,2,0),"")</f>
        <v>MS</v>
      </c>
    </row>
    <row r="411" spans="1:15" x14ac:dyDescent="0.25">
      <c r="A411" s="1">
        <v>28028</v>
      </c>
      <c r="B411" s="19">
        <v>40422</v>
      </c>
      <c r="C411" s="15">
        <v>2010</v>
      </c>
      <c r="D411" s="1">
        <v>880</v>
      </c>
      <c r="E411" s="1" t="s">
        <v>215</v>
      </c>
      <c r="F411" s="1" t="s">
        <v>4</v>
      </c>
      <c r="G411" s="1">
        <v>1703</v>
      </c>
      <c r="H411" s="1">
        <v>41815</v>
      </c>
      <c r="I411" s="1" t="s">
        <v>2225</v>
      </c>
      <c r="J411" s="1">
        <v>1</v>
      </c>
      <c r="K411" s="3">
        <v>23735</v>
      </c>
      <c r="L411" s="1"/>
      <c r="M411" s="1" t="str">
        <f t="shared" si="6"/>
        <v/>
      </c>
      <c r="N411" s="1">
        <v>4</v>
      </c>
      <c r="O411" s="6" t="str">
        <f>IFERROR(VLOOKUP(N411,REGIAO!A:B,2,0),"")</f>
        <v>MG2</v>
      </c>
    </row>
    <row r="412" spans="1:15" x14ac:dyDescent="0.25">
      <c r="A412" s="1">
        <v>28029</v>
      </c>
      <c r="B412" s="19">
        <v>40422</v>
      </c>
      <c r="C412" s="15">
        <v>2010</v>
      </c>
      <c r="D412" s="1">
        <v>880</v>
      </c>
      <c r="E412" s="1" t="s">
        <v>215</v>
      </c>
      <c r="F412" s="1" t="s">
        <v>4</v>
      </c>
      <c r="G412" s="1">
        <v>1855</v>
      </c>
      <c r="H412" s="1">
        <v>42262</v>
      </c>
      <c r="I412" s="32" t="s">
        <v>1172</v>
      </c>
      <c r="J412" s="1">
        <v>1</v>
      </c>
      <c r="K412" s="3">
        <v>10000</v>
      </c>
      <c r="L412" s="1">
        <v>113</v>
      </c>
      <c r="M412" s="1" t="str">
        <f t="shared" si="6"/>
        <v xml:space="preserve">CARLOS ANDRE SANTOS                                         </v>
      </c>
      <c r="N412" s="1">
        <v>4</v>
      </c>
      <c r="O412" s="6" t="str">
        <f>IFERROR(VLOOKUP(N412,REGIAO!A:B,2,0),"")</f>
        <v>MG2</v>
      </c>
    </row>
    <row r="413" spans="1:15" x14ac:dyDescent="0.25">
      <c r="A413" s="1">
        <v>28031</v>
      </c>
      <c r="B413" s="19">
        <v>40422</v>
      </c>
      <c r="C413" s="15">
        <v>2010</v>
      </c>
      <c r="D413" s="1">
        <v>880</v>
      </c>
      <c r="E413" s="1" t="s">
        <v>215</v>
      </c>
      <c r="F413" s="1" t="s">
        <v>4</v>
      </c>
      <c r="G413" s="1">
        <v>2134</v>
      </c>
      <c r="H413" s="1">
        <v>42262</v>
      </c>
      <c r="I413" s="32" t="s">
        <v>1172</v>
      </c>
      <c r="J413" s="1">
        <v>1</v>
      </c>
      <c r="K413" s="3">
        <v>10000</v>
      </c>
      <c r="L413" s="1"/>
      <c r="M413" s="1" t="str">
        <f t="shared" si="6"/>
        <v/>
      </c>
      <c r="N413" s="1">
        <v>4</v>
      </c>
      <c r="O413" s="6" t="str">
        <f>IFERROR(VLOOKUP(N413,REGIAO!A:B,2,0),"")</f>
        <v>MG2</v>
      </c>
    </row>
    <row r="414" spans="1:15" x14ac:dyDescent="0.25">
      <c r="A414" s="1">
        <v>28038</v>
      </c>
      <c r="B414" s="19">
        <v>40422</v>
      </c>
      <c r="C414" s="15">
        <v>2010</v>
      </c>
      <c r="D414" s="1">
        <v>2659</v>
      </c>
      <c r="E414" s="1" t="s">
        <v>2341</v>
      </c>
      <c r="F414" s="1" t="s">
        <v>175</v>
      </c>
      <c r="G414" s="1">
        <v>1043</v>
      </c>
      <c r="H414" s="1">
        <v>41815</v>
      </c>
      <c r="I414" s="1" t="s">
        <v>2225</v>
      </c>
      <c r="J414" s="1">
        <v>1</v>
      </c>
      <c r="K414" s="3">
        <v>39152.959999999999</v>
      </c>
      <c r="L414" s="1"/>
      <c r="M414" s="1" t="str">
        <f t="shared" si="6"/>
        <v/>
      </c>
      <c r="N414" s="1"/>
      <c r="O414" s="6" t="str">
        <f>IFERROR(VLOOKUP(N414,REGIAO!A:B,2,0),"")</f>
        <v/>
      </c>
    </row>
    <row r="415" spans="1:15" x14ac:dyDescent="0.25">
      <c r="A415" s="1">
        <v>28038</v>
      </c>
      <c r="B415" s="19">
        <v>40422</v>
      </c>
      <c r="C415" s="15">
        <v>2010</v>
      </c>
      <c r="D415" s="1">
        <v>2659</v>
      </c>
      <c r="E415" s="1" t="s">
        <v>2341</v>
      </c>
      <c r="F415" s="1" t="s">
        <v>175</v>
      </c>
      <c r="G415" s="1">
        <v>1043</v>
      </c>
      <c r="H415" s="1">
        <v>41815</v>
      </c>
      <c r="I415" s="1" t="s">
        <v>2225</v>
      </c>
      <c r="J415" s="1">
        <v>1</v>
      </c>
      <c r="K415" s="3">
        <v>39152.959999999999</v>
      </c>
      <c r="L415" s="1"/>
      <c r="M415" s="1" t="str">
        <f t="shared" si="6"/>
        <v/>
      </c>
      <c r="N415" s="1"/>
      <c r="O415" s="6" t="str">
        <f>IFERROR(VLOOKUP(N415,REGIAO!A:B,2,0),"")</f>
        <v/>
      </c>
    </row>
    <row r="416" spans="1:15" x14ac:dyDescent="0.25">
      <c r="A416" s="1">
        <v>28038</v>
      </c>
      <c r="B416" s="19">
        <v>40422</v>
      </c>
      <c r="C416" s="15">
        <v>2010</v>
      </c>
      <c r="D416" s="1">
        <v>2659</v>
      </c>
      <c r="E416" s="1" t="s">
        <v>2341</v>
      </c>
      <c r="F416" s="1" t="s">
        <v>175</v>
      </c>
      <c r="G416" s="1">
        <v>1043</v>
      </c>
      <c r="H416" s="1">
        <v>41815</v>
      </c>
      <c r="I416" s="1" t="s">
        <v>2225</v>
      </c>
      <c r="J416" s="1">
        <v>1</v>
      </c>
      <c r="K416" s="3">
        <v>39152.959999999999</v>
      </c>
      <c r="L416" s="1"/>
      <c r="M416" s="1" t="str">
        <f t="shared" si="6"/>
        <v/>
      </c>
      <c r="N416" s="1"/>
      <c r="O416" s="6" t="str">
        <f>IFERROR(VLOOKUP(N416,REGIAO!A:B,2,0),"")</f>
        <v/>
      </c>
    </row>
    <row r="417" spans="1:15" x14ac:dyDescent="0.25">
      <c r="A417" s="1">
        <v>28038</v>
      </c>
      <c r="B417" s="19">
        <v>40422</v>
      </c>
      <c r="C417" s="15">
        <v>2010</v>
      </c>
      <c r="D417" s="1">
        <v>2659</v>
      </c>
      <c r="E417" s="1" t="s">
        <v>2341</v>
      </c>
      <c r="F417" s="1" t="s">
        <v>175</v>
      </c>
      <c r="G417" s="1">
        <v>1043</v>
      </c>
      <c r="H417" s="1">
        <v>41815</v>
      </c>
      <c r="I417" s="1" t="s">
        <v>2225</v>
      </c>
      <c r="J417" s="1">
        <v>1</v>
      </c>
      <c r="K417" s="3">
        <v>39152.959999999999</v>
      </c>
      <c r="L417" s="1"/>
      <c r="M417" s="1" t="str">
        <f t="shared" si="6"/>
        <v/>
      </c>
      <c r="N417" s="1"/>
      <c r="O417" s="6" t="str">
        <f>IFERROR(VLOOKUP(N417,REGIAO!A:B,2,0),"")</f>
        <v/>
      </c>
    </row>
    <row r="418" spans="1:15" x14ac:dyDescent="0.25">
      <c r="A418" s="1">
        <v>28038</v>
      </c>
      <c r="B418" s="19">
        <v>40422</v>
      </c>
      <c r="C418" s="15">
        <v>2010</v>
      </c>
      <c r="D418" s="1">
        <v>2659</v>
      </c>
      <c r="E418" s="1" t="s">
        <v>2341</v>
      </c>
      <c r="F418" s="1" t="s">
        <v>175</v>
      </c>
      <c r="G418" s="1">
        <v>1043</v>
      </c>
      <c r="H418" s="1">
        <v>41815</v>
      </c>
      <c r="I418" s="1" t="s">
        <v>2225</v>
      </c>
      <c r="J418" s="1">
        <v>1</v>
      </c>
      <c r="K418" s="3">
        <v>39152.959999999999</v>
      </c>
      <c r="L418" s="1"/>
      <c r="M418" s="1" t="str">
        <f t="shared" si="6"/>
        <v/>
      </c>
      <c r="N418" s="1"/>
      <c r="O418" s="6" t="str">
        <f>IFERROR(VLOOKUP(N418,REGIAO!A:B,2,0),"")</f>
        <v/>
      </c>
    </row>
    <row r="419" spans="1:15" x14ac:dyDescent="0.25">
      <c r="A419" s="1">
        <v>28038</v>
      </c>
      <c r="B419" s="19">
        <v>40422</v>
      </c>
      <c r="C419" s="15">
        <v>2010</v>
      </c>
      <c r="D419" s="1">
        <v>2659</v>
      </c>
      <c r="E419" s="1" t="s">
        <v>2341</v>
      </c>
      <c r="F419" s="1" t="s">
        <v>175</v>
      </c>
      <c r="G419" s="1">
        <v>1043</v>
      </c>
      <c r="H419" s="1">
        <v>41815</v>
      </c>
      <c r="I419" s="1" t="s">
        <v>2225</v>
      </c>
      <c r="J419" s="1">
        <v>1</v>
      </c>
      <c r="K419" s="3">
        <v>39152.959999999999</v>
      </c>
      <c r="L419" s="1"/>
      <c r="M419" s="1" t="str">
        <f t="shared" si="6"/>
        <v/>
      </c>
      <c r="N419" s="1"/>
      <c r="O419" s="6" t="str">
        <f>IFERROR(VLOOKUP(N419,REGIAO!A:B,2,0),"")</f>
        <v/>
      </c>
    </row>
    <row r="420" spans="1:15" x14ac:dyDescent="0.25">
      <c r="A420" s="1">
        <v>28039</v>
      </c>
      <c r="B420" s="19">
        <v>40422</v>
      </c>
      <c r="C420" s="15">
        <v>2010</v>
      </c>
      <c r="D420" s="1">
        <v>2659</v>
      </c>
      <c r="E420" s="1" t="s">
        <v>2341</v>
      </c>
      <c r="F420" s="1" t="s">
        <v>175</v>
      </c>
      <c r="G420" s="1" t="s">
        <v>2868</v>
      </c>
      <c r="H420" s="1">
        <v>41711</v>
      </c>
      <c r="I420" s="1" t="s">
        <v>2878</v>
      </c>
      <c r="J420" s="1">
        <v>1</v>
      </c>
      <c r="K420" s="3">
        <v>54501.919999999998</v>
      </c>
      <c r="L420" s="1"/>
      <c r="M420" s="1" t="str">
        <f t="shared" si="6"/>
        <v/>
      </c>
      <c r="N420" s="1"/>
      <c r="O420" s="6" t="str">
        <f>IFERROR(VLOOKUP(N420,REGIAO!A:B,2,0),"")</f>
        <v/>
      </c>
    </row>
    <row r="421" spans="1:15" x14ac:dyDescent="0.25">
      <c r="A421" s="1">
        <v>28039</v>
      </c>
      <c r="B421" s="19">
        <v>40422</v>
      </c>
      <c r="C421" s="15">
        <v>2010</v>
      </c>
      <c r="D421" s="1">
        <v>2659</v>
      </c>
      <c r="E421" s="1" t="s">
        <v>2341</v>
      </c>
      <c r="F421" s="1" t="s">
        <v>175</v>
      </c>
      <c r="G421" s="1" t="s">
        <v>2868</v>
      </c>
      <c r="H421" s="1">
        <v>41711</v>
      </c>
      <c r="I421" s="1" t="s">
        <v>2878</v>
      </c>
      <c r="J421" s="1">
        <v>1</v>
      </c>
      <c r="K421" s="3">
        <v>54501.919999999998</v>
      </c>
      <c r="L421" s="1"/>
      <c r="M421" s="1" t="str">
        <f t="shared" si="6"/>
        <v/>
      </c>
      <c r="N421" s="1"/>
      <c r="O421" s="6" t="str">
        <f>IFERROR(VLOOKUP(N421,REGIAO!A:B,2,0),"")</f>
        <v/>
      </c>
    </row>
    <row r="422" spans="1:15" x14ac:dyDescent="0.25">
      <c r="A422" s="1">
        <v>28039</v>
      </c>
      <c r="B422" s="19">
        <v>40422</v>
      </c>
      <c r="C422" s="15">
        <v>2010</v>
      </c>
      <c r="D422" s="1">
        <v>2659</v>
      </c>
      <c r="E422" s="1" t="s">
        <v>2341</v>
      </c>
      <c r="F422" s="1" t="s">
        <v>175</v>
      </c>
      <c r="G422" s="1" t="s">
        <v>2868</v>
      </c>
      <c r="H422" s="1">
        <v>41711</v>
      </c>
      <c r="I422" s="1" t="s">
        <v>2878</v>
      </c>
      <c r="J422" s="1">
        <v>1</v>
      </c>
      <c r="K422" s="3">
        <v>54501.919999999998</v>
      </c>
      <c r="L422" s="1"/>
      <c r="M422" s="1" t="str">
        <f t="shared" si="6"/>
        <v/>
      </c>
      <c r="N422" s="1"/>
      <c r="O422" s="6" t="str">
        <f>IFERROR(VLOOKUP(N422,REGIAO!A:B,2,0),"")</f>
        <v/>
      </c>
    </row>
    <row r="423" spans="1:15" x14ac:dyDescent="0.25">
      <c r="A423" s="1">
        <v>28039</v>
      </c>
      <c r="B423" s="19">
        <v>40422</v>
      </c>
      <c r="C423" s="15">
        <v>2010</v>
      </c>
      <c r="D423" s="1">
        <v>2659</v>
      </c>
      <c r="E423" s="1" t="s">
        <v>2341</v>
      </c>
      <c r="F423" s="1" t="s">
        <v>175</v>
      </c>
      <c r="G423" s="1" t="s">
        <v>2868</v>
      </c>
      <c r="H423" s="1">
        <v>41711</v>
      </c>
      <c r="I423" s="1" t="s">
        <v>2878</v>
      </c>
      <c r="J423" s="1">
        <v>1</v>
      </c>
      <c r="K423" s="3">
        <v>54501.919999999998</v>
      </c>
      <c r="L423" s="1"/>
      <c r="M423" s="1" t="str">
        <f t="shared" si="6"/>
        <v/>
      </c>
      <c r="N423" s="1"/>
      <c r="O423" s="6" t="str">
        <f>IFERROR(VLOOKUP(N423,REGIAO!A:B,2,0),"")</f>
        <v/>
      </c>
    </row>
    <row r="424" spans="1:15" x14ac:dyDescent="0.25">
      <c r="A424" s="1">
        <v>28041</v>
      </c>
      <c r="B424" s="19">
        <v>40422</v>
      </c>
      <c r="C424" s="15">
        <v>2010</v>
      </c>
      <c r="D424" s="1">
        <v>2659</v>
      </c>
      <c r="E424" s="1" t="s">
        <v>2341</v>
      </c>
      <c r="F424" s="1" t="s">
        <v>175</v>
      </c>
      <c r="G424" s="1">
        <v>1041</v>
      </c>
      <c r="H424" s="1">
        <v>42262</v>
      </c>
      <c r="I424" s="32" t="s">
        <v>1172</v>
      </c>
      <c r="J424" s="1">
        <v>1</v>
      </c>
      <c r="K424" s="3">
        <v>29458.880000000001</v>
      </c>
      <c r="L424" s="1"/>
      <c r="M424" s="1" t="str">
        <f t="shared" si="6"/>
        <v/>
      </c>
      <c r="N424" s="1"/>
      <c r="O424" s="6" t="str">
        <f>IFERROR(VLOOKUP(N424,REGIAO!A:B,2,0),"")</f>
        <v/>
      </c>
    </row>
    <row r="425" spans="1:15" x14ac:dyDescent="0.25">
      <c r="A425" s="1">
        <v>28041</v>
      </c>
      <c r="B425" s="19">
        <v>40422</v>
      </c>
      <c r="C425" s="15">
        <v>2010</v>
      </c>
      <c r="D425" s="1">
        <v>2659</v>
      </c>
      <c r="E425" s="1" t="s">
        <v>2341</v>
      </c>
      <c r="F425" s="1" t="s">
        <v>175</v>
      </c>
      <c r="G425" s="1">
        <v>1041</v>
      </c>
      <c r="H425" s="1">
        <v>25444</v>
      </c>
      <c r="I425" s="1" t="s">
        <v>1166</v>
      </c>
      <c r="J425" s="1">
        <v>1</v>
      </c>
      <c r="K425" s="3">
        <v>66880</v>
      </c>
      <c r="L425" s="1"/>
      <c r="M425" s="1" t="str">
        <f t="shared" si="6"/>
        <v/>
      </c>
      <c r="N425" s="1"/>
      <c r="O425" s="6" t="str">
        <f>IFERROR(VLOOKUP(N425,REGIAO!A:B,2,0),"")</f>
        <v/>
      </c>
    </row>
    <row r="426" spans="1:15" x14ac:dyDescent="0.25">
      <c r="A426" s="1">
        <v>28055</v>
      </c>
      <c r="B426" s="19">
        <v>40423</v>
      </c>
      <c r="C426" s="15">
        <v>2010</v>
      </c>
      <c r="D426" s="1">
        <v>7651</v>
      </c>
      <c r="E426" s="1" t="s">
        <v>2496</v>
      </c>
      <c r="F426" s="1" t="s">
        <v>4</v>
      </c>
      <c r="G426" s="1" t="s">
        <v>2868</v>
      </c>
      <c r="H426" s="1">
        <v>42262</v>
      </c>
      <c r="I426" s="32" t="s">
        <v>1172</v>
      </c>
      <c r="J426" s="1">
        <v>1</v>
      </c>
      <c r="K426" s="3">
        <v>11500</v>
      </c>
      <c r="L426" s="1"/>
      <c r="M426" s="1" t="str">
        <f t="shared" si="6"/>
        <v/>
      </c>
      <c r="N426" s="1">
        <v>4</v>
      </c>
      <c r="O426" s="6" t="str">
        <f>IFERROR(VLOOKUP(N426,REGIAO!A:B,2,0),"")</f>
        <v>MG2</v>
      </c>
    </row>
    <row r="427" spans="1:15" x14ac:dyDescent="0.25">
      <c r="A427" s="1">
        <v>28056</v>
      </c>
      <c r="B427" s="19">
        <v>40423</v>
      </c>
      <c r="C427" s="15">
        <v>2010</v>
      </c>
      <c r="D427" s="1">
        <v>7651</v>
      </c>
      <c r="E427" s="1" t="s">
        <v>2496</v>
      </c>
      <c r="F427" s="1" t="s">
        <v>4</v>
      </c>
      <c r="G427" s="1" t="s">
        <v>2868</v>
      </c>
      <c r="H427" s="1">
        <v>42262</v>
      </c>
      <c r="I427" s="32" t="s">
        <v>1172</v>
      </c>
      <c r="J427" s="1">
        <v>1</v>
      </c>
      <c r="K427" s="3">
        <v>11500</v>
      </c>
      <c r="L427" s="1"/>
      <c r="M427" s="1" t="str">
        <f t="shared" si="6"/>
        <v/>
      </c>
      <c r="N427" s="1">
        <v>4</v>
      </c>
      <c r="O427" s="6" t="str">
        <f>IFERROR(VLOOKUP(N427,REGIAO!A:B,2,0),"")</f>
        <v>MG2</v>
      </c>
    </row>
    <row r="428" spans="1:15" x14ac:dyDescent="0.25">
      <c r="A428" s="1">
        <v>28098</v>
      </c>
      <c r="B428" s="19">
        <v>40430</v>
      </c>
      <c r="C428" s="15">
        <v>2010</v>
      </c>
      <c r="D428" s="1">
        <v>9892</v>
      </c>
      <c r="E428" s="1" t="s">
        <v>2497</v>
      </c>
      <c r="F428" s="1" t="s">
        <v>165</v>
      </c>
      <c r="G428" s="1">
        <v>2033</v>
      </c>
      <c r="H428" s="1">
        <v>42287</v>
      </c>
      <c r="I428" s="32" t="s">
        <v>1170</v>
      </c>
      <c r="J428" s="1">
        <v>1</v>
      </c>
      <c r="K428" s="3">
        <v>18000</v>
      </c>
      <c r="L428" s="1">
        <v>113</v>
      </c>
      <c r="M428" s="1" t="str">
        <f t="shared" si="6"/>
        <v xml:space="preserve">CARLOS ANDRE SANTOS                                         </v>
      </c>
      <c r="N428" s="1">
        <v>3</v>
      </c>
      <c r="O428" s="6" t="str">
        <f>IFERROR(VLOOKUP(N428,REGIAO!A:B,2,0),"")</f>
        <v>MG1</v>
      </c>
    </row>
    <row r="429" spans="1:15" x14ac:dyDescent="0.25">
      <c r="A429" s="1">
        <v>28100</v>
      </c>
      <c r="B429" s="19">
        <v>40430</v>
      </c>
      <c r="C429" s="15">
        <v>2010</v>
      </c>
      <c r="D429" s="1">
        <v>9758</v>
      </c>
      <c r="E429" s="1" t="s">
        <v>2437</v>
      </c>
      <c r="F429" s="1" t="s">
        <v>4</v>
      </c>
      <c r="G429" s="1">
        <v>1516</v>
      </c>
      <c r="H429" s="1">
        <v>42262</v>
      </c>
      <c r="I429" s="32" t="s">
        <v>1172</v>
      </c>
      <c r="J429" s="1">
        <v>1</v>
      </c>
      <c r="K429" s="3">
        <v>11500</v>
      </c>
      <c r="L429" s="1"/>
      <c r="M429" s="1" t="str">
        <f t="shared" si="6"/>
        <v/>
      </c>
      <c r="N429" s="1">
        <v>4</v>
      </c>
      <c r="O429" s="6" t="str">
        <f>IFERROR(VLOOKUP(N429,REGIAO!A:B,2,0),"")</f>
        <v>MG2</v>
      </c>
    </row>
    <row r="430" spans="1:15" x14ac:dyDescent="0.25">
      <c r="A430" s="1">
        <v>28182</v>
      </c>
      <c r="B430" s="19">
        <v>40437</v>
      </c>
      <c r="C430" s="15">
        <v>2010</v>
      </c>
      <c r="D430" s="1">
        <v>1259</v>
      </c>
      <c r="E430" s="1" t="s">
        <v>776</v>
      </c>
      <c r="F430" s="1" t="s">
        <v>2</v>
      </c>
      <c r="G430" s="1">
        <v>1414</v>
      </c>
      <c r="H430" s="1">
        <v>33790</v>
      </c>
      <c r="I430" s="32" t="s">
        <v>1176</v>
      </c>
      <c r="J430" s="1">
        <v>1</v>
      </c>
      <c r="K430" s="3">
        <v>40000</v>
      </c>
      <c r="L430" s="1">
        <v>113</v>
      </c>
      <c r="M430" s="1" t="str">
        <f t="shared" si="6"/>
        <v xml:space="preserve">CARLOS ANDRE SANTOS                                         </v>
      </c>
      <c r="N430" s="1">
        <v>1</v>
      </c>
      <c r="O430" s="6" t="str">
        <f>IFERROR(VLOOKUP(N430,REGIAO!A:B,2,0),"")</f>
        <v>SP1</v>
      </c>
    </row>
    <row r="431" spans="1:15" x14ac:dyDescent="0.25">
      <c r="A431" s="1">
        <v>28221</v>
      </c>
      <c r="B431" s="19">
        <v>40441</v>
      </c>
      <c r="C431" s="15">
        <v>2010</v>
      </c>
      <c r="D431" s="1">
        <v>10006</v>
      </c>
      <c r="E431" s="1" t="s">
        <v>2498</v>
      </c>
      <c r="F431" s="1" t="s">
        <v>1</v>
      </c>
      <c r="G431" s="1">
        <v>1536</v>
      </c>
      <c r="H431" s="1">
        <v>43933</v>
      </c>
      <c r="I431" s="1" t="s">
        <v>2872</v>
      </c>
      <c r="J431" s="1">
        <v>1</v>
      </c>
      <c r="K431" s="3">
        <v>302500</v>
      </c>
      <c r="L431" s="1">
        <v>113</v>
      </c>
      <c r="M431" s="1" t="str">
        <f t="shared" si="6"/>
        <v xml:space="preserve">CARLOS ANDRE SANTOS                                         </v>
      </c>
      <c r="N431" s="1">
        <v>8</v>
      </c>
      <c r="O431" s="6" t="str">
        <f>IFERROR(VLOOKUP(N431,REGIAO!A:B,2,0),"")</f>
        <v>MS</v>
      </c>
    </row>
    <row r="432" spans="1:15" x14ac:dyDescent="0.25">
      <c r="A432" s="1">
        <v>28265</v>
      </c>
      <c r="B432" s="19">
        <v>40444</v>
      </c>
      <c r="C432" s="15">
        <v>2010</v>
      </c>
      <c r="D432" s="1">
        <v>1136</v>
      </c>
      <c r="E432" s="1" t="s">
        <v>2499</v>
      </c>
      <c r="F432" s="1" t="s">
        <v>2</v>
      </c>
      <c r="G432" s="1">
        <v>2116</v>
      </c>
      <c r="H432" s="1">
        <v>44039</v>
      </c>
      <c r="I432" s="32" t="s">
        <v>3065</v>
      </c>
      <c r="J432" s="1">
        <v>1</v>
      </c>
      <c r="K432" s="3">
        <v>188585</v>
      </c>
      <c r="L432" s="1">
        <v>113</v>
      </c>
      <c r="M432" s="1" t="str">
        <f t="shared" si="6"/>
        <v xml:space="preserve">CARLOS ANDRE SANTOS                                         </v>
      </c>
      <c r="N432" s="1">
        <v>1</v>
      </c>
      <c r="O432" s="6" t="str">
        <f>IFERROR(VLOOKUP(N432,REGIAO!A:B,2,0),"")</f>
        <v>SP1</v>
      </c>
    </row>
    <row r="433" spans="1:15" x14ac:dyDescent="0.25">
      <c r="A433" s="1">
        <v>28267</v>
      </c>
      <c r="B433" s="19">
        <v>40444</v>
      </c>
      <c r="C433" s="15">
        <v>2010</v>
      </c>
      <c r="D433" s="1">
        <v>1136</v>
      </c>
      <c r="E433" s="1" t="s">
        <v>2499</v>
      </c>
      <c r="F433" s="1" t="s">
        <v>2</v>
      </c>
      <c r="G433" s="1">
        <v>2115</v>
      </c>
      <c r="H433" s="1">
        <v>44004</v>
      </c>
      <c r="I433" s="1" t="s">
        <v>2875</v>
      </c>
      <c r="J433" s="1">
        <v>1</v>
      </c>
      <c r="K433" s="3">
        <v>150585</v>
      </c>
      <c r="L433" s="1">
        <v>113</v>
      </c>
      <c r="M433" s="1" t="str">
        <f t="shared" si="6"/>
        <v xml:space="preserve">CARLOS ANDRE SANTOS                                         </v>
      </c>
      <c r="N433" s="1">
        <v>1</v>
      </c>
      <c r="O433" s="6" t="str">
        <f>IFERROR(VLOOKUP(N433,REGIAO!A:B,2,0),"")</f>
        <v>SP1</v>
      </c>
    </row>
    <row r="434" spans="1:15" x14ac:dyDescent="0.25">
      <c r="A434" s="1">
        <v>28341</v>
      </c>
      <c r="B434" s="19">
        <v>40452</v>
      </c>
      <c r="C434" s="15">
        <v>2010</v>
      </c>
      <c r="D434" s="1">
        <v>2659</v>
      </c>
      <c r="E434" s="1" t="s">
        <v>2341</v>
      </c>
      <c r="F434" s="1" t="s">
        <v>175</v>
      </c>
      <c r="G434" s="1">
        <v>1455</v>
      </c>
      <c r="H434" s="1">
        <v>41815</v>
      </c>
      <c r="I434" s="1" t="s">
        <v>2225</v>
      </c>
      <c r="J434" s="1">
        <v>1</v>
      </c>
      <c r="K434" s="3">
        <v>37373.279999999999</v>
      </c>
      <c r="L434" s="1"/>
      <c r="M434" s="1" t="str">
        <f t="shared" si="6"/>
        <v/>
      </c>
      <c r="N434" s="1"/>
      <c r="O434" s="6" t="str">
        <f>IFERROR(VLOOKUP(N434,REGIAO!A:B,2,0),"")</f>
        <v/>
      </c>
    </row>
    <row r="435" spans="1:15" x14ac:dyDescent="0.25">
      <c r="A435" s="1">
        <v>28341</v>
      </c>
      <c r="B435" s="19">
        <v>40452</v>
      </c>
      <c r="C435" s="15">
        <v>2010</v>
      </c>
      <c r="D435" s="1">
        <v>2659</v>
      </c>
      <c r="E435" s="1" t="s">
        <v>2341</v>
      </c>
      <c r="F435" s="1" t="s">
        <v>175</v>
      </c>
      <c r="G435" s="1">
        <v>1455</v>
      </c>
      <c r="H435" s="1">
        <v>41815</v>
      </c>
      <c r="I435" s="1" t="s">
        <v>2225</v>
      </c>
      <c r="J435" s="1">
        <v>1</v>
      </c>
      <c r="K435" s="3">
        <v>37373.279999999999</v>
      </c>
      <c r="L435" s="1"/>
      <c r="M435" s="1" t="str">
        <f t="shared" si="6"/>
        <v/>
      </c>
      <c r="N435" s="1"/>
      <c r="O435" s="6" t="str">
        <f>IFERROR(VLOOKUP(N435,REGIAO!A:B,2,0),"")</f>
        <v/>
      </c>
    </row>
    <row r="436" spans="1:15" x14ac:dyDescent="0.25">
      <c r="A436" s="1">
        <v>28341</v>
      </c>
      <c r="B436" s="19">
        <v>40452</v>
      </c>
      <c r="C436" s="15">
        <v>2010</v>
      </c>
      <c r="D436" s="1">
        <v>2659</v>
      </c>
      <c r="E436" s="1" t="s">
        <v>2341</v>
      </c>
      <c r="F436" s="1" t="s">
        <v>175</v>
      </c>
      <c r="G436" s="1">
        <v>1455</v>
      </c>
      <c r="H436" s="1">
        <v>41815</v>
      </c>
      <c r="I436" s="1" t="s">
        <v>2225</v>
      </c>
      <c r="J436" s="1">
        <v>1</v>
      </c>
      <c r="K436" s="3">
        <v>37373.279999999999</v>
      </c>
      <c r="L436" s="1"/>
      <c r="M436" s="1" t="str">
        <f t="shared" si="6"/>
        <v/>
      </c>
      <c r="N436" s="1"/>
      <c r="O436" s="6" t="str">
        <f>IFERROR(VLOOKUP(N436,REGIAO!A:B,2,0),"")</f>
        <v/>
      </c>
    </row>
    <row r="437" spans="1:15" x14ac:dyDescent="0.25">
      <c r="A437" s="1">
        <v>28341</v>
      </c>
      <c r="B437" s="19">
        <v>40452</v>
      </c>
      <c r="C437" s="15">
        <v>2010</v>
      </c>
      <c r="D437" s="1">
        <v>2659</v>
      </c>
      <c r="E437" s="1" t="s">
        <v>2341</v>
      </c>
      <c r="F437" s="1" t="s">
        <v>175</v>
      </c>
      <c r="G437" s="1">
        <v>1455</v>
      </c>
      <c r="H437" s="1">
        <v>41815</v>
      </c>
      <c r="I437" s="1" t="s">
        <v>2225</v>
      </c>
      <c r="J437" s="1">
        <v>1</v>
      </c>
      <c r="K437" s="3">
        <v>37373.279999999999</v>
      </c>
      <c r="L437" s="1"/>
      <c r="M437" s="1" t="str">
        <f t="shared" si="6"/>
        <v/>
      </c>
      <c r="N437" s="1"/>
      <c r="O437" s="6" t="str">
        <f>IFERROR(VLOOKUP(N437,REGIAO!A:B,2,0),"")</f>
        <v/>
      </c>
    </row>
    <row r="438" spans="1:15" x14ac:dyDescent="0.25">
      <c r="A438" s="1">
        <v>28341</v>
      </c>
      <c r="B438" s="19">
        <v>40452</v>
      </c>
      <c r="C438" s="15">
        <v>2010</v>
      </c>
      <c r="D438" s="1">
        <v>2659</v>
      </c>
      <c r="E438" s="1" t="s">
        <v>2341</v>
      </c>
      <c r="F438" s="1" t="s">
        <v>175</v>
      </c>
      <c r="G438" s="1">
        <v>1455</v>
      </c>
      <c r="H438" s="1">
        <v>41815</v>
      </c>
      <c r="I438" s="1" t="s">
        <v>2225</v>
      </c>
      <c r="J438" s="1">
        <v>1</v>
      </c>
      <c r="K438" s="3">
        <v>37373.279999999999</v>
      </c>
      <c r="L438" s="1"/>
      <c r="M438" s="1" t="str">
        <f t="shared" si="6"/>
        <v/>
      </c>
      <c r="N438" s="1"/>
      <c r="O438" s="6" t="str">
        <f>IFERROR(VLOOKUP(N438,REGIAO!A:B,2,0),"")</f>
        <v/>
      </c>
    </row>
    <row r="439" spans="1:15" x14ac:dyDescent="0.25">
      <c r="A439" s="1">
        <v>28341</v>
      </c>
      <c r="B439" s="19">
        <v>40452</v>
      </c>
      <c r="C439" s="15">
        <v>2010</v>
      </c>
      <c r="D439" s="1">
        <v>2659</v>
      </c>
      <c r="E439" s="1" t="s">
        <v>2341</v>
      </c>
      <c r="F439" s="1" t="s">
        <v>175</v>
      </c>
      <c r="G439" s="1">
        <v>1455</v>
      </c>
      <c r="H439" s="1">
        <v>41815</v>
      </c>
      <c r="I439" s="1" t="s">
        <v>2225</v>
      </c>
      <c r="J439" s="1">
        <v>1</v>
      </c>
      <c r="K439" s="3">
        <v>37373.279999999999</v>
      </c>
      <c r="L439" s="1"/>
      <c r="M439" s="1" t="str">
        <f t="shared" si="6"/>
        <v/>
      </c>
      <c r="N439" s="1"/>
      <c r="O439" s="6" t="str">
        <f>IFERROR(VLOOKUP(N439,REGIAO!A:B,2,0),"")</f>
        <v/>
      </c>
    </row>
    <row r="440" spans="1:15" x14ac:dyDescent="0.25">
      <c r="A440" s="1">
        <v>28342</v>
      </c>
      <c r="B440" s="19">
        <v>40452</v>
      </c>
      <c r="C440" s="15">
        <v>2010</v>
      </c>
      <c r="D440" s="1">
        <v>2659</v>
      </c>
      <c r="E440" s="1" t="s">
        <v>2341</v>
      </c>
      <c r="F440" s="1" t="s">
        <v>175</v>
      </c>
      <c r="G440" s="1">
        <v>1457</v>
      </c>
      <c r="H440" s="1">
        <v>41815</v>
      </c>
      <c r="I440" s="1" t="s">
        <v>2225</v>
      </c>
      <c r="J440" s="1">
        <v>1</v>
      </c>
      <c r="K440" s="3">
        <v>37373.279999999999</v>
      </c>
      <c r="L440" s="1"/>
      <c r="M440" s="1" t="str">
        <f t="shared" si="6"/>
        <v/>
      </c>
      <c r="N440" s="1"/>
      <c r="O440" s="6" t="str">
        <f>IFERROR(VLOOKUP(N440,REGIAO!A:B,2,0),"")</f>
        <v/>
      </c>
    </row>
    <row r="441" spans="1:15" x14ac:dyDescent="0.25">
      <c r="A441" s="1">
        <v>28342</v>
      </c>
      <c r="B441" s="19">
        <v>40452</v>
      </c>
      <c r="C441" s="15">
        <v>2010</v>
      </c>
      <c r="D441" s="1">
        <v>2659</v>
      </c>
      <c r="E441" s="1" t="s">
        <v>2341</v>
      </c>
      <c r="F441" s="1" t="s">
        <v>175</v>
      </c>
      <c r="G441" s="1">
        <v>1457</v>
      </c>
      <c r="H441" s="1">
        <v>41815</v>
      </c>
      <c r="I441" s="1" t="s">
        <v>2225</v>
      </c>
      <c r="J441" s="1">
        <v>1</v>
      </c>
      <c r="K441" s="3">
        <v>37373.279999999999</v>
      </c>
      <c r="L441" s="1"/>
      <c r="M441" s="1" t="str">
        <f t="shared" si="6"/>
        <v/>
      </c>
      <c r="N441" s="1"/>
      <c r="O441" s="6" t="str">
        <f>IFERROR(VLOOKUP(N441,REGIAO!A:B,2,0),"")</f>
        <v/>
      </c>
    </row>
    <row r="442" spans="1:15" x14ac:dyDescent="0.25">
      <c r="A442" s="1">
        <v>28342</v>
      </c>
      <c r="B442" s="19">
        <v>40452</v>
      </c>
      <c r="C442" s="15">
        <v>2010</v>
      </c>
      <c r="D442" s="1">
        <v>2659</v>
      </c>
      <c r="E442" s="1" t="s">
        <v>2341</v>
      </c>
      <c r="F442" s="1" t="s">
        <v>175</v>
      </c>
      <c r="G442" s="1">
        <v>1457</v>
      </c>
      <c r="H442" s="1">
        <v>41815</v>
      </c>
      <c r="I442" s="1" t="s">
        <v>2225</v>
      </c>
      <c r="J442" s="1">
        <v>1</v>
      </c>
      <c r="K442" s="3">
        <v>37373.279999999999</v>
      </c>
      <c r="L442" s="1"/>
      <c r="M442" s="1" t="str">
        <f t="shared" si="6"/>
        <v/>
      </c>
      <c r="N442" s="1"/>
      <c r="O442" s="6" t="str">
        <f>IFERROR(VLOOKUP(N442,REGIAO!A:B,2,0),"")</f>
        <v/>
      </c>
    </row>
    <row r="443" spans="1:15" x14ac:dyDescent="0.25">
      <c r="A443" s="1">
        <v>28342</v>
      </c>
      <c r="B443" s="19">
        <v>40452</v>
      </c>
      <c r="C443" s="15">
        <v>2010</v>
      </c>
      <c r="D443" s="1">
        <v>2659</v>
      </c>
      <c r="E443" s="1" t="s">
        <v>2341</v>
      </c>
      <c r="F443" s="1" t="s">
        <v>175</v>
      </c>
      <c r="G443" s="1">
        <v>1457</v>
      </c>
      <c r="H443" s="1">
        <v>41815</v>
      </c>
      <c r="I443" s="1" t="s">
        <v>2225</v>
      </c>
      <c r="J443" s="1">
        <v>1</v>
      </c>
      <c r="K443" s="3">
        <v>37373.279999999999</v>
      </c>
      <c r="L443" s="1"/>
      <c r="M443" s="1" t="str">
        <f t="shared" si="6"/>
        <v/>
      </c>
      <c r="N443" s="1"/>
      <c r="O443" s="6" t="str">
        <f>IFERROR(VLOOKUP(N443,REGIAO!A:B,2,0),"")</f>
        <v/>
      </c>
    </row>
    <row r="444" spans="1:15" x14ac:dyDescent="0.25">
      <c r="A444" s="1">
        <v>28342</v>
      </c>
      <c r="B444" s="19">
        <v>40452</v>
      </c>
      <c r="C444" s="15">
        <v>2010</v>
      </c>
      <c r="D444" s="1">
        <v>2659</v>
      </c>
      <c r="E444" s="1" t="s">
        <v>2341</v>
      </c>
      <c r="F444" s="1" t="s">
        <v>175</v>
      </c>
      <c r="G444" s="1">
        <v>1457</v>
      </c>
      <c r="H444" s="1">
        <v>41815</v>
      </c>
      <c r="I444" s="1" t="s">
        <v>2225</v>
      </c>
      <c r="J444" s="1">
        <v>1</v>
      </c>
      <c r="K444" s="3">
        <v>37373.279999999999</v>
      </c>
      <c r="L444" s="1"/>
      <c r="M444" s="1" t="str">
        <f t="shared" si="6"/>
        <v/>
      </c>
      <c r="N444" s="1"/>
      <c r="O444" s="6" t="str">
        <f>IFERROR(VLOOKUP(N444,REGIAO!A:B,2,0),"")</f>
        <v/>
      </c>
    </row>
    <row r="445" spans="1:15" x14ac:dyDescent="0.25">
      <c r="A445" s="1">
        <v>28342</v>
      </c>
      <c r="B445" s="19">
        <v>40452</v>
      </c>
      <c r="C445" s="15">
        <v>2010</v>
      </c>
      <c r="D445" s="1">
        <v>2659</v>
      </c>
      <c r="E445" s="1" t="s">
        <v>2341</v>
      </c>
      <c r="F445" s="1" t="s">
        <v>175</v>
      </c>
      <c r="G445" s="1">
        <v>1457</v>
      </c>
      <c r="H445" s="1">
        <v>41815</v>
      </c>
      <c r="I445" s="1" t="s">
        <v>2225</v>
      </c>
      <c r="J445" s="1">
        <v>1</v>
      </c>
      <c r="K445" s="3">
        <v>37373.279999999999</v>
      </c>
      <c r="L445" s="1"/>
      <c r="M445" s="1" t="str">
        <f t="shared" si="6"/>
        <v/>
      </c>
      <c r="N445" s="1"/>
      <c r="O445" s="6" t="str">
        <f>IFERROR(VLOOKUP(N445,REGIAO!A:B,2,0),"")</f>
        <v/>
      </c>
    </row>
    <row r="446" spans="1:15" x14ac:dyDescent="0.25">
      <c r="A446" s="1">
        <v>28343</v>
      </c>
      <c r="B446" s="19">
        <v>40452</v>
      </c>
      <c r="C446" s="15">
        <v>2010</v>
      </c>
      <c r="D446" s="1">
        <v>2659</v>
      </c>
      <c r="E446" s="1" t="s">
        <v>2341</v>
      </c>
      <c r="F446" s="1" t="s">
        <v>175</v>
      </c>
      <c r="G446" s="1" t="s">
        <v>2868</v>
      </c>
      <c r="H446" s="1">
        <v>41711</v>
      </c>
      <c r="I446" s="1" t="s">
        <v>2878</v>
      </c>
      <c r="J446" s="1">
        <v>1</v>
      </c>
      <c r="K446" s="3">
        <v>52024.56</v>
      </c>
      <c r="L446" s="1"/>
      <c r="M446" s="1" t="str">
        <f t="shared" si="6"/>
        <v/>
      </c>
      <c r="N446" s="1"/>
      <c r="O446" s="6" t="str">
        <f>IFERROR(VLOOKUP(N446,REGIAO!A:B,2,0),"")</f>
        <v/>
      </c>
    </row>
    <row r="447" spans="1:15" x14ac:dyDescent="0.25">
      <c r="A447" s="1">
        <v>28343</v>
      </c>
      <c r="B447" s="19">
        <v>40452</v>
      </c>
      <c r="C447" s="15">
        <v>2010</v>
      </c>
      <c r="D447" s="1">
        <v>2659</v>
      </c>
      <c r="E447" s="1" t="s">
        <v>2341</v>
      </c>
      <c r="F447" s="1" t="s">
        <v>175</v>
      </c>
      <c r="G447" s="1" t="s">
        <v>2868</v>
      </c>
      <c r="H447" s="1">
        <v>41711</v>
      </c>
      <c r="I447" s="1" t="s">
        <v>2878</v>
      </c>
      <c r="J447" s="1">
        <v>1</v>
      </c>
      <c r="K447" s="3">
        <v>52024.56</v>
      </c>
      <c r="L447" s="1"/>
      <c r="M447" s="1" t="str">
        <f t="shared" si="6"/>
        <v/>
      </c>
      <c r="N447" s="1"/>
      <c r="O447" s="6" t="str">
        <f>IFERROR(VLOOKUP(N447,REGIAO!A:B,2,0),"")</f>
        <v/>
      </c>
    </row>
    <row r="448" spans="1:15" x14ac:dyDescent="0.25">
      <c r="A448" s="1">
        <v>28343</v>
      </c>
      <c r="B448" s="19">
        <v>40452</v>
      </c>
      <c r="C448" s="15">
        <v>2010</v>
      </c>
      <c r="D448" s="1">
        <v>2659</v>
      </c>
      <c r="E448" s="1" t="s">
        <v>2341</v>
      </c>
      <c r="F448" s="1" t="s">
        <v>175</v>
      </c>
      <c r="G448" s="1" t="s">
        <v>2868</v>
      </c>
      <c r="H448" s="1">
        <v>41711</v>
      </c>
      <c r="I448" s="1" t="s">
        <v>2878</v>
      </c>
      <c r="J448" s="1">
        <v>1</v>
      </c>
      <c r="K448" s="3">
        <v>52024.56</v>
      </c>
      <c r="L448" s="1"/>
      <c r="M448" s="1" t="str">
        <f t="shared" si="6"/>
        <v/>
      </c>
      <c r="N448" s="1"/>
      <c r="O448" s="6" t="str">
        <f>IFERROR(VLOOKUP(N448,REGIAO!A:B,2,0),"")</f>
        <v/>
      </c>
    </row>
    <row r="449" spans="1:15" x14ac:dyDescent="0.25">
      <c r="A449" s="1">
        <v>28343</v>
      </c>
      <c r="B449" s="19">
        <v>40452</v>
      </c>
      <c r="C449" s="15">
        <v>2010</v>
      </c>
      <c r="D449" s="1">
        <v>2659</v>
      </c>
      <c r="E449" s="1" t="s">
        <v>2341</v>
      </c>
      <c r="F449" s="1" t="s">
        <v>175</v>
      </c>
      <c r="G449" s="1" t="s">
        <v>2868</v>
      </c>
      <c r="H449" s="1">
        <v>41711</v>
      </c>
      <c r="I449" s="1" t="s">
        <v>2878</v>
      </c>
      <c r="J449" s="1">
        <v>1</v>
      </c>
      <c r="K449" s="3">
        <v>52024.56</v>
      </c>
      <c r="L449" s="1"/>
      <c r="M449" s="1" t="str">
        <f t="shared" si="6"/>
        <v/>
      </c>
      <c r="N449" s="1"/>
      <c r="O449" s="6" t="str">
        <f>IFERROR(VLOOKUP(N449,REGIAO!A:B,2,0),"")</f>
        <v/>
      </c>
    </row>
    <row r="450" spans="1:15" x14ac:dyDescent="0.25">
      <c r="A450" s="1">
        <v>28344</v>
      </c>
      <c r="B450" s="19">
        <v>40452</v>
      </c>
      <c r="C450" s="15">
        <v>2010</v>
      </c>
      <c r="D450" s="1">
        <v>2659</v>
      </c>
      <c r="E450" s="1" t="s">
        <v>2341</v>
      </c>
      <c r="F450" s="1" t="s">
        <v>175</v>
      </c>
      <c r="G450" s="1">
        <v>1454</v>
      </c>
      <c r="H450" s="1">
        <v>42262</v>
      </c>
      <c r="I450" s="32" t="s">
        <v>1172</v>
      </c>
      <c r="J450" s="1">
        <v>1</v>
      </c>
      <c r="K450" s="3">
        <v>28119.84</v>
      </c>
      <c r="L450" s="1"/>
      <c r="M450" s="1" t="str">
        <f t="shared" ref="M450:M513" si="7">IFERROR(VLOOKUP(L450,VENDEDOR,2,0),"")</f>
        <v/>
      </c>
      <c r="N450" s="1"/>
      <c r="O450" s="6" t="str">
        <f>IFERROR(VLOOKUP(N450,REGIAO!A:B,2,0),"")</f>
        <v/>
      </c>
    </row>
    <row r="451" spans="1:15" x14ac:dyDescent="0.25">
      <c r="A451" s="1">
        <v>28422</v>
      </c>
      <c r="B451" s="19">
        <v>40464</v>
      </c>
      <c r="C451" s="15">
        <v>2010</v>
      </c>
      <c r="D451" s="1">
        <v>9569</v>
      </c>
      <c r="E451" s="1" t="s">
        <v>2365</v>
      </c>
      <c r="F451" s="1" t="s">
        <v>175</v>
      </c>
      <c r="G451" s="1">
        <v>1557</v>
      </c>
      <c r="H451" s="1">
        <v>42332</v>
      </c>
      <c r="I451" s="32" t="s">
        <v>2030</v>
      </c>
      <c r="J451" s="1">
        <v>1</v>
      </c>
      <c r="K451" s="3">
        <v>12446.51</v>
      </c>
      <c r="L451" s="1"/>
      <c r="M451" s="1" t="str">
        <f t="shared" si="7"/>
        <v/>
      </c>
      <c r="N451" s="1"/>
      <c r="O451" s="6" t="str">
        <f>IFERROR(VLOOKUP(N451,REGIAO!A:B,2,0),"")</f>
        <v/>
      </c>
    </row>
    <row r="452" spans="1:15" x14ac:dyDescent="0.25">
      <c r="A452" s="1">
        <v>28422</v>
      </c>
      <c r="B452" s="19">
        <v>40464</v>
      </c>
      <c r="C452" s="15">
        <v>2010</v>
      </c>
      <c r="D452" s="1">
        <v>9569</v>
      </c>
      <c r="E452" s="1" t="s">
        <v>2365</v>
      </c>
      <c r="F452" s="1" t="s">
        <v>175</v>
      </c>
      <c r="G452" s="1">
        <v>1557</v>
      </c>
      <c r="H452" s="1">
        <v>42332</v>
      </c>
      <c r="I452" s="32" t="s">
        <v>2030</v>
      </c>
      <c r="J452" s="1">
        <v>1</v>
      </c>
      <c r="K452" s="3">
        <v>12446.51</v>
      </c>
      <c r="L452" s="1"/>
      <c r="M452" s="1" t="str">
        <f t="shared" si="7"/>
        <v/>
      </c>
      <c r="N452" s="1"/>
      <c r="O452" s="6" t="str">
        <f>IFERROR(VLOOKUP(N452,REGIAO!A:B,2,0),"")</f>
        <v/>
      </c>
    </row>
    <row r="453" spans="1:15" x14ac:dyDescent="0.25">
      <c r="A453" s="1">
        <v>28422</v>
      </c>
      <c r="B453" s="19">
        <v>40464</v>
      </c>
      <c r="C453" s="15">
        <v>2010</v>
      </c>
      <c r="D453" s="1">
        <v>9569</v>
      </c>
      <c r="E453" s="1" t="s">
        <v>2365</v>
      </c>
      <c r="F453" s="1" t="s">
        <v>175</v>
      </c>
      <c r="G453" s="1">
        <v>1557</v>
      </c>
      <c r="H453" s="1">
        <v>43103</v>
      </c>
      <c r="I453" s="1" t="s">
        <v>1158</v>
      </c>
      <c r="J453" s="1">
        <v>1</v>
      </c>
      <c r="K453" s="3">
        <v>14863</v>
      </c>
      <c r="L453" s="1"/>
      <c r="M453" s="1" t="str">
        <f t="shared" si="7"/>
        <v/>
      </c>
      <c r="N453" s="1"/>
      <c r="O453" s="6" t="str">
        <f>IFERROR(VLOOKUP(N453,REGIAO!A:B,2,0),"")</f>
        <v/>
      </c>
    </row>
    <row r="454" spans="1:15" x14ac:dyDescent="0.25">
      <c r="A454" s="1">
        <v>28446</v>
      </c>
      <c r="B454" s="19">
        <v>40465</v>
      </c>
      <c r="C454" s="15">
        <v>2010</v>
      </c>
      <c r="D454" s="1">
        <v>9553</v>
      </c>
      <c r="E454" s="1" t="s">
        <v>2500</v>
      </c>
      <c r="F454" s="1" t="s">
        <v>4</v>
      </c>
      <c r="G454" s="1">
        <v>1875</v>
      </c>
      <c r="H454" s="1">
        <v>33790</v>
      </c>
      <c r="I454" s="32" t="s">
        <v>1176</v>
      </c>
      <c r="J454" s="1">
        <v>1</v>
      </c>
      <c r="K454" s="3">
        <v>40000</v>
      </c>
      <c r="L454" s="1"/>
      <c r="M454" s="1" t="str">
        <f t="shared" si="7"/>
        <v/>
      </c>
      <c r="N454" s="1">
        <v>4</v>
      </c>
      <c r="O454" s="6" t="str">
        <f>IFERROR(VLOOKUP(N454,REGIAO!A:B,2,0),"")</f>
        <v>MG2</v>
      </c>
    </row>
    <row r="455" spans="1:15" x14ac:dyDescent="0.25">
      <c r="A455" s="1">
        <v>28447</v>
      </c>
      <c r="B455" s="19">
        <v>40465</v>
      </c>
      <c r="C455" s="15">
        <v>2010</v>
      </c>
      <c r="D455" s="1">
        <v>1043</v>
      </c>
      <c r="E455" s="1" t="s">
        <v>802</v>
      </c>
      <c r="F455" s="1" t="s">
        <v>2</v>
      </c>
      <c r="G455" s="1">
        <v>2257</v>
      </c>
      <c r="H455" s="1">
        <v>43239</v>
      </c>
      <c r="I455" s="1" t="s">
        <v>2876</v>
      </c>
      <c r="J455" s="1">
        <v>1</v>
      </c>
      <c r="K455" s="3">
        <v>79700</v>
      </c>
      <c r="L455" s="1">
        <v>113</v>
      </c>
      <c r="M455" s="1" t="str">
        <f t="shared" si="7"/>
        <v xml:space="preserve">CARLOS ANDRE SANTOS                                         </v>
      </c>
      <c r="N455" s="1">
        <v>2</v>
      </c>
      <c r="O455" s="6" t="str">
        <f>IFERROR(VLOOKUP(N455,REGIAO!A:B,2,0),"")</f>
        <v>SP2</v>
      </c>
    </row>
    <row r="456" spans="1:15" x14ac:dyDescent="0.25">
      <c r="A456" s="1">
        <v>28456</v>
      </c>
      <c r="B456" s="19">
        <v>40465</v>
      </c>
      <c r="C456" s="15">
        <v>2010</v>
      </c>
      <c r="D456" s="1">
        <v>880</v>
      </c>
      <c r="E456" s="1" t="s">
        <v>215</v>
      </c>
      <c r="F456" s="1" t="s">
        <v>4</v>
      </c>
      <c r="G456" s="1">
        <v>2124</v>
      </c>
      <c r="H456" s="1">
        <v>43239</v>
      </c>
      <c r="I456" s="1" t="s">
        <v>2876</v>
      </c>
      <c r="J456" s="1">
        <v>1</v>
      </c>
      <c r="K456" s="3">
        <v>70715</v>
      </c>
      <c r="L456" s="1"/>
      <c r="M456" s="1" t="str">
        <f t="shared" si="7"/>
        <v/>
      </c>
      <c r="N456" s="1">
        <v>4</v>
      </c>
      <c r="O456" s="6" t="str">
        <f>IFERROR(VLOOKUP(N456,REGIAO!A:B,2,0),"")</f>
        <v>MG2</v>
      </c>
    </row>
    <row r="457" spans="1:15" x14ac:dyDescent="0.25">
      <c r="A457" s="1">
        <v>28496</v>
      </c>
      <c r="B457" s="19">
        <v>40469</v>
      </c>
      <c r="C457" s="15">
        <v>2010</v>
      </c>
      <c r="D457" s="1">
        <v>9758</v>
      </c>
      <c r="E457" s="1" t="s">
        <v>2437</v>
      </c>
      <c r="F457" s="1" t="s">
        <v>4</v>
      </c>
      <c r="G457" s="1">
        <v>2197</v>
      </c>
      <c r="H457" s="1">
        <v>42262</v>
      </c>
      <c r="I457" s="32" t="s">
        <v>1172</v>
      </c>
      <c r="J457" s="1">
        <v>1</v>
      </c>
      <c r="K457" s="3">
        <v>11500</v>
      </c>
      <c r="L457" s="1"/>
      <c r="M457" s="1" t="str">
        <f t="shared" si="7"/>
        <v/>
      </c>
      <c r="N457" s="1">
        <v>4</v>
      </c>
      <c r="O457" s="6" t="str">
        <f>IFERROR(VLOOKUP(N457,REGIAO!A:B,2,0),"")</f>
        <v>MG2</v>
      </c>
    </row>
    <row r="458" spans="1:15" x14ac:dyDescent="0.25">
      <c r="A458" s="1">
        <v>28525</v>
      </c>
      <c r="B458" s="19">
        <v>40472</v>
      </c>
      <c r="C458" s="15">
        <v>2010</v>
      </c>
      <c r="D458" s="1">
        <v>9788</v>
      </c>
      <c r="E458" s="1" t="s">
        <v>2501</v>
      </c>
      <c r="F458" s="1" t="s">
        <v>4</v>
      </c>
      <c r="G458" s="1">
        <v>2263</v>
      </c>
      <c r="H458" s="1">
        <v>33790</v>
      </c>
      <c r="I458" s="32" t="s">
        <v>1176</v>
      </c>
      <c r="J458" s="1">
        <v>1</v>
      </c>
      <c r="K458" s="3">
        <v>41000</v>
      </c>
      <c r="L458" s="1">
        <v>113</v>
      </c>
      <c r="M458" s="1" t="str">
        <f t="shared" si="7"/>
        <v xml:space="preserve">CARLOS ANDRE SANTOS                                         </v>
      </c>
      <c r="N458" s="1">
        <v>3</v>
      </c>
      <c r="O458" s="6" t="str">
        <f>IFERROR(VLOOKUP(N458,REGIAO!A:B,2,0),"")</f>
        <v>MG1</v>
      </c>
    </row>
    <row r="459" spans="1:15" x14ac:dyDescent="0.25">
      <c r="A459" s="1">
        <v>28560</v>
      </c>
      <c r="B459" s="19">
        <v>40476</v>
      </c>
      <c r="C459" s="15">
        <v>2010</v>
      </c>
      <c r="D459" s="1">
        <v>9758</v>
      </c>
      <c r="E459" s="1" t="s">
        <v>2437</v>
      </c>
      <c r="F459" s="1" t="s">
        <v>4</v>
      </c>
      <c r="G459" s="1">
        <v>1732</v>
      </c>
      <c r="H459" s="1">
        <v>36460</v>
      </c>
      <c r="I459" s="1" t="s">
        <v>1149</v>
      </c>
      <c r="J459" s="1">
        <v>1</v>
      </c>
      <c r="K459" s="3">
        <v>35000</v>
      </c>
      <c r="L459" s="1">
        <v>5</v>
      </c>
      <c r="M459" s="1" t="str">
        <f t="shared" si="7"/>
        <v>REINALDO BRAGA DE OLIVEIRA</v>
      </c>
      <c r="N459" s="1">
        <v>4</v>
      </c>
      <c r="O459" s="6" t="str">
        <f>IFERROR(VLOOKUP(N459,REGIAO!A:B,2,0),"")</f>
        <v>MG2</v>
      </c>
    </row>
    <row r="460" spans="1:15" x14ac:dyDescent="0.25">
      <c r="A460" s="1">
        <v>25907</v>
      </c>
      <c r="B460" s="19">
        <v>40480</v>
      </c>
      <c r="C460" s="15">
        <v>2010</v>
      </c>
      <c r="D460" s="1">
        <v>880</v>
      </c>
      <c r="E460" s="1" t="s">
        <v>215</v>
      </c>
      <c r="F460" s="1" t="s">
        <v>4</v>
      </c>
      <c r="G460" s="1">
        <v>2016</v>
      </c>
      <c r="H460" s="1">
        <v>37090</v>
      </c>
      <c r="I460" s="1" t="s">
        <v>1142</v>
      </c>
      <c r="J460" s="1">
        <v>1</v>
      </c>
      <c r="K460" s="3">
        <v>38061</v>
      </c>
      <c r="L460" s="1">
        <v>5</v>
      </c>
      <c r="M460" s="1" t="str">
        <f t="shared" si="7"/>
        <v>REINALDO BRAGA DE OLIVEIRA</v>
      </c>
      <c r="N460" s="1">
        <v>4</v>
      </c>
      <c r="O460" s="6" t="str">
        <f>IFERROR(VLOOKUP(N460,REGIAO!A:B,2,0),"")</f>
        <v>MG2</v>
      </c>
    </row>
    <row r="461" spans="1:15" x14ac:dyDescent="0.25">
      <c r="A461" s="1">
        <v>28611</v>
      </c>
      <c r="B461" s="19">
        <v>40481</v>
      </c>
      <c r="C461" s="15">
        <v>2010</v>
      </c>
      <c r="D461" s="1">
        <v>1631</v>
      </c>
      <c r="E461" s="1" t="s">
        <v>2502</v>
      </c>
      <c r="F461" s="1" t="s">
        <v>2</v>
      </c>
      <c r="G461" s="1">
        <v>3348</v>
      </c>
      <c r="H461" s="1">
        <v>40757</v>
      </c>
      <c r="I461" s="1" t="s">
        <v>1154</v>
      </c>
      <c r="J461" s="1">
        <v>1</v>
      </c>
      <c r="K461" s="3">
        <v>75000</v>
      </c>
      <c r="L461" s="1">
        <v>113</v>
      </c>
      <c r="M461" s="1" t="str">
        <f t="shared" si="7"/>
        <v xml:space="preserve">CARLOS ANDRE SANTOS                                         </v>
      </c>
      <c r="N461" s="1">
        <v>1</v>
      </c>
      <c r="O461" s="6" t="str">
        <f>IFERROR(VLOOKUP(N461,REGIAO!A:B,2,0),"")</f>
        <v>SP1</v>
      </c>
    </row>
    <row r="462" spans="1:15" x14ac:dyDescent="0.25">
      <c r="A462" s="1">
        <v>28612</v>
      </c>
      <c r="B462" s="19">
        <v>40481</v>
      </c>
      <c r="C462" s="15">
        <v>2010</v>
      </c>
      <c r="D462" s="1">
        <v>1631</v>
      </c>
      <c r="E462" s="1" t="s">
        <v>2502</v>
      </c>
      <c r="F462" s="1" t="s">
        <v>2</v>
      </c>
      <c r="G462" s="1">
        <v>3349</v>
      </c>
      <c r="H462" s="1">
        <v>41815</v>
      </c>
      <c r="I462" s="1" t="s">
        <v>2225</v>
      </c>
      <c r="J462" s="1">
        <v>1</v>
      </c>
      <c r="K462" s="3">
        <v>25000</v>
      </c>
      <c r="L462" s="1">
        <v>113</v>
      </c>
      <c r="M462" s="1" t="str">
        <f t="shared" si="7"/>
        <v xml:space="preserve">CARLOS ANDRE SANTOS                                         </v>
      </c>
      <c r="N462" s="1">
        <v>1</v>
      </c>
      <c r="O462" s="6" t="str">
        <f>IFERROR(VLOOKUP(N462,REGIAO!A:B,2,0),"")</f>
        <v>SP1</v>
      </c>
    </row>
    <row r="463" spans="1:15" x14ac:dyDescent="0.25">
      <c r="A463" s="1">
        <v>28613</v>
      </c>
      <c r="B463" s="19">
        <v>40481</v>
      </c>
      <c r="C463" s="15">
        <v>2010</v>
      </c>
      <c r="D463" s="1">
        <v>7256</v>
      </c>
      <c r="E463" s="1" t="s">
        <v>2503</v>
      </c>
      <c r="F463" s="1" t="s">
        <v>2</v>
      </c>
      <c r="G463" s="1">
        <v>2098</v>
      </c>
      <c r="H463" s="1">
        <v>35509</v>
      </c>
      <c r="I463" s="1" t="s">
        <v>1168</v>
      </c>
      <c r="J463" s="1">
        <v>1</v>
      </c>
      <c r="K463" s="3">
        <v>40000</v>
      </c>
      <c r="L463" s="1"/>
      <c r="M463" s="1" t="str">
        <f t="shared" si="7"/>
        <v/>
      </c>
      <c r="N463" s="1">
        <v>1</v>
      </c>
      <c r="O463" s="6" t="str">
        <f>IFERROR(VLOOKUP(N463,REGIAO!A:B,2,0),"")</f>
        <v>SP1</v>
      </c>
    </row>
    <row r="464" spans="1:15" x14ac:dyDescent="0.25">
      <c r="A464" s="1">
        <v>28688</v>
      </c>
      <c r="B464" s="19">
        <v>40492</v>
      </c>
      <c r="C464" s="15">
        <v>2010</v>
      </c>
      <c r="D464" s="1">
        <v>9788</v>
      </c>
      <c r="E464" s="1" t="s">
        <v>2501</v>
      </c>
      <c r="F464" s="1" t="s">
        <v>4</v>
      </c>
      <c r="G464" s="1" t="s">
        <v>2868</v>
      </c>
      <c r="H464" s="1">
        <v>33790</v>
      </c>
      <c r="I464" s="32" t="s">
        <v>1176</v>
      </c>
      <c r="J464" s="1">
        <v>1</v>
      </c>
      <c r="K464" s="3">
        <v>44382.02</v>
      </c>
      <c r="L464" s="1">
        <v>113</v>
      </c>
      <c r="M464" s="1" t="str">
        <f t="shared" si="7"/>
        <v xml:space="preserve">CARLOS ANDRE SANTOS                                         </v>
      </c>
      <c r="N464" s="1">
        <v>4</v>
      </c>
      <c r="O464" s="6" t="str">
        <f>IFERROR(VLOOKUP(N464,REGIAO!A:B,2,0),"")</f>
        <v>MG2</v>
      </c>
    </row>
    <row r="465" spans="1:15" x14ac:dyDescent="0.25">
      <c r="A465" s="1">
        <v>28689</v>
      </c>
      <c r="B465" s="19">
        <v>40492</v>
      </c>
      <c r="C465" s="15">
        <v>2010</v>
      </c>
      <c r="D465" s="1">
        <v>9368</v>
      </c>
      <c r="E465" s="1" t="s">
        <v>2504</v>
      </c>
      <c r="F465" s="1" t="s">
        <v>67</v>
      </c>
      <c r="G465" s="1">
        <v>2497</v>
      </c>
      <c r="H465" s="1">
        <v>33790</v>
      </c>
      <c r="I465" s="32" t="s">
        <v>1176</v>
      </c>
      <c r="J465" s="1">
        <v>1</v>
      </c>
      <c r="K465" s="3">
        <v>40000</v>
      </c>
      <c r="L465" s="1">
        <v>16</v>
      </c>
      <c r="M465" s="1" t="str">
        <f t="shared" si="7"/>
        <v>CASALE</v>
      </c>
      <c r="N465" s="1">
        <v>10</v>
      </c>
      <c r="O465" s="6" t="str">
        <f>IFERROR(VLOOKUP(N465,REGIAO!A:B,2,0),"")</f>
        <v>NOR</v>
      </c>
    </row>
    <row r="466" spans="1:15" x14ac:dyDescent="0.25">
      <c r="A466" s="1">
        <v>28716</v>
      </c>
      <c r="B466" s="19">
        <v>40493</v>
      </c>
      <c r="C466" s="15">
        <v>2010</v>
      </c>
      <c r="D466" s="1">
        <v>3573</v>
      </c>
      <c r="E466" s="1" t="s">
        <v>2335</v>
      </c>
      <c r="F466" s="1" t="s">
        <v>10</v>
      </c>
      <c r="G466" s="1">
        <v>1914</v>
      </c>
      <c r="H466" s="1">
        <v>31744</v>
      </c>
      <c r="I466" s="1" t="s">
        <v>1153</v>
      </c>
      <c r="J466" s="1">
        <v>1</v>
      </c>
      <c r="K466" s="3">
        <v>58600</v>
      </c>
      <c r="L466" s="1">
        <v>113</v>
      </c>
      <c r="M466" s="1" t="str">
        <f t="shared" si="7"/>
        <v xml:space="preserve">CARLOS ANDRE SANTOS                                         </v>
      </c>
      <c r="N466" s="1">
        <v>5</v>
      </c>
      <c r="O466" s="6" t="str">
        <f>IFERROR(VLOOKUP(N466,REGIAO!A:B,2,0),"")</f>
        <v>GO</v>
      </c>
    </row>
    <row r="467" spans="1:15" x14ac:dyDescent="0.25">
      <c r="A467" s="1">
        <v>26647</v>
      </c>
      <c r="B467" s="19">
        <v>40498</v>
      </c>
      <c r="C467" s="15">
        <v>2010</v>
      </c>
      <c r="D467" s="1">
        <v>9888</v>
      </c>
      <c r="E467" s="1" t="s">
        <v>2506</v>
      </c>
      <c r="F467" s="1" t="s">
        <v>2</v>
      </c>
      <c r="G467" s="1">
        <v>2525</v>
      </c>
      <c r="H467" s="1">
        <v>37090</v>
      </c>
      <c r="I467" s="1" t="s">
        <v>1142</v>
      </c>
      <c r="J467" s="1">
        <v>1</v>
      </c>
      <c r="K467" s="3">
        <v>45000</v>
      </c>
      <c r="L467" s="1">
        <v>99</v>
      </c>
      <c r="M467" s="1" t="str">
        <f t="shared" si="7"/>
        <v xml:space="preserve">LAZARO PATRICIO BASQUE                                      </v>
      </c>
      <c r="N467" s="1">
        <v>2</v>
      </c>
      <c r="O467" s="6" t="str">
        <f>IFERROR(VLOOKUP(N467,REGIAO!A:B,2,0),"")</f>
        <v>SP2</v>
      </c>
    </row>
    <row r="468" spans="1:15" x14ac:dyDescent="0.25">
      <c r="A468" s="1">
        <v>28729</v>
      </c>
      <c r="B468" s="19">
        <v>40498</v>
      </c>
      <c r="C468" s="15">
        <v>2010</v>
      </c>
      <c r="D468" s="1">
        <v>10040</v>
      </c>
      <c r="E468" s="1" t="s">
        <v>2505</v>
      </c>
      <c r="F468" s="1" t="s">
        <v>2</v>
      </c>
      <c r="G468" s="1">
        <v>2401</v>
      </c>
      <c r="H468" s="1">
        <v>40526</v>
      </c>
      <c r="I468" s="1" t="s">
        <v>1151</v>
      </c>
      <c r="J468" s="1">
        <v>1</v>
      </c>
      <c r="K468" s="3">
        <v>85000</v>
      </c>
      <c r="L468" s="1"/>
      <c r="M468" s="1" t="str">
        <f t="shared" si="7"/>
        <v/>
      </c>
      <c r="N468" s="1">
        <v>2</v>
      </c>
      <c r="O468" s="6" t="str">
        <f>IFERROR(VLOOKUP(N468,REGIAO!A:B,2,0),"")</f>
        <v>SP2</v>
      </c>
    </row>
    <row r="469" spans="1:15" x14ac:dyDescent="0.25">
      <c r="A469" s="1">
        <v>28754</v>
      </c>
      <c r="B469" s="19">
        <v>40499</v>
      </c>
      <c r="C469" s="15">
        <v>2010</v>
      </c>
      <c r="D469" s="1">
        <v>1046</v>
      </c>
      <c r="E469" s="1" t="s">
        <v>2296</v>
      </c>
      <c r="F469" s="1" t="s">
        <v>29</v>
      </c>
      <c r="G469" s="1">
        <v>2478</v>
      </c>
      <c r="H469" s="1">
        <v>43239</v>
      </c>
      <c r="I469" s="1" t="s">
        <v>2876</v>
      </c>
      <c r="J469" s="1">
        <v>1</v>
      </c>
      <c r="K469" s="3">
        <v>75400</v>
      </c>
      <c r="L469" s="1">
        <v>113</v>
      </c>
      <c r="M469" s="1" t="str">
        <f t="shared" si="7"/>
        <v xml:space="preserve">CARLOS ANDRE SANTOS                                         </v>
      </c>
      <c r="N469" s="1">
        <v>6</v>
      </c>
      <c r="O469" s="6" t="str">
        <f>IFERROR(VLOOKUP(N469,REGIAO!A:B,2,0),"")</f>
        <v>PR1</v>
      </c>
    </row>
    <row r="470" spans="1:15" x14ac:dyDescent="0.25">
      <c r="A470" s="1">
        <v>28758</v>
      </c>
      <c r="B470" s="19">
        <v>40499</v>
      </c>
      <c r="C470" s="15">
        <v>2010</v>
      </c>
      <c r="D470" s="1">
        <v>9472</v>
      </c>
      <c r="E470" s="1" t="s">
        <v>2455</v>
      </c>
      <c r="F470" s="1" t="s">
        <v>175</v>
      </c>
      <c r="G470" s="1" t="s">
        <v>2868</v>
      </c>
      <c r="H470" s="1">
        <v>42738</v>
      </c>
      <c r="I470" s="32" t="s">
        <v>1171</v>
      </c>
      <c r="J470" s="1">
        <v>1</v>
      </c>
      <c r="K470" s="3">
        <v>24480</v>
      </c>
      <c r="L470" s="1">
        <v>4</v>
      </c>
      <c r="M470" s="1" t="str">
        <f t="shared" si="7"/>
        <v/>
      </c>
      <c r="N470" s="1"/>
      <c r="O470" s="6" t="str">
        <f>IFERROR(VLOOKUP(N470,REGIAO!A:B,2,0),"")</f>
        <v/>
      </c>
    </row>
    <row r="471" spans="1:15" x14ac:dyDescent="0.25">
      <c r="A471" s="1">
        <v>28759</v>
      </c>
      <c r="B471" s="19">
        <v>40499</v>
      </c>
      <c r="C471" s="15">
        <v>2010</v>
      </c>
      <c r="D471" s="1">
        <v>9472</v>
      </c>
      <c r="E471" s="1" t="s">
        <v>2455</v>
      </c>
      <c r="F471" s="1" t="s">
        <v>175</v>
      </c>
      <c r="G471" s="1" t="s">
        <v>2868</v>
      </c>
      <c r="H471" s="1">
        <v>42332</v>
      </c>
      <c r="I471" s="32" t="s">
        <v>2030</v>
      </c>
      <c r="J471" s="1">
        <v>1</v>
      </c>
      <c r="K471" s="3">
        <v>11520</v>
      </c>
      <c r="L471" s="1">
        <v>4</v>
      </c>
      <c r="M471" s="1" t="str">
        <f t="shared" si="7"/>
        <v/>
      </c>
      <c r="N471" s="1"/>
      <c r="O471" s="6" t="str">
        <f>IFERROR(VLOOKUP(N471,REGIAO!A:B,2,0),"")</f>
        <v/>
      </c>
    </row>
    <row r="472" spans="1:15" x14ac:dyDescent="0.25">
      <c r="A472" s="1">
        <v>28761</v>
      </c>
      <c r="B472" s="19">
        <v>40499</v>
      </c>
      <c r="C472" s="15">
        <v>2010</v>
      </c>
      <c r="D472" s="1">
        <v>10011</v>
      </c>
      <c r="E472" s="1" t="s">
        <v>2507</v>
      </c>
      <c r="F472" s="1" t="s">
        <v>4</v>
      </c>
      <c r="G472" s="1">
        <v>2747</v>
      </c>
      <c r="H472" s="1">
        <v>43239</v>
      </c>
      <c r="I472" s="1" t="s">
        <v>2876</v>
      </c>
      <c r="J472" s="1">
        <v>1</v>
      </c>
      <c r="K472" s="3">
        <v>90000</v>
      </c>
      <c r="L472" s="1">
        <v>5</v>
      </c>
      <c r="M472" s="1" t="str">
        <f t="shared" si="7"/>
        <v>REINALDO BRAGA DE OLIVEIRA</v>
      </c>
      <c r="N472" s="1">
        <v>4</v>
      </c>
      <c r="O472" s="6" t="str">
        <f>IFERROR(VLOOKUP(N472,REGIAO!A:B,2,0),"")</f>
        <v>MG2</v>
      </c>
    </row>
    <row r="473" spans="1:15" x14ac:dyDescent="0.25">
      <c r="A473" s="1">
        <v>28762</v>
      </c>
      <c r="B473" s="19">
        <v>40499</v>
      </c>
      <c r="C473" s="15">
        <v>2010</v>
      </c>
      <c r="D473" s="1">
        <v>7514</v>
      </c>
      <c r="E473" s="1" t="s">
        <v>2509</v>
      </c>
      <c r="F473" s="1" t="s">
        <v>2</v>
      </c>
      <c r="G473" s="1">
        <v>2317</v>
      </c>
      <c r="H473" s="1">
        <v>41711</v>
      </c>
      <c r="I473" s="1" t="s">
        <v>2878</v>
      </c>
      <c r="J473" s="1">
        <v>1</v>
      </c>
      <c r="K473" s="3">
        <v>42000</v>
      </c>
      <c r="L473" s="1">
        <v>113</v>
      </c>
      <c r="M473" s="1" t="str">
        <f t="shared" si="7"/>
        <v xml:space="preserve">CARLOS ANDRE SANTOS                                         </v>
      </c>
      <c r="N473" s="1">
        <v>1</v>
      </c>
      <c r="O473" s="6" t="str">
        <f>IFERROR(VLOOKUP(N473,REGIAO!A:B,2,0),"")</f>
        <v>SP1</v>
      </c>
    </row>
    <row r="474" spans="1:15" x14ac:dyDescent="0.25">
      <c r="A474" s="1">
        <v>28764</v>
      </c>
      <c r="B474" s="19">
        <v>40499</v>
      </c>
      <c r="C474" s="15">
        <v>2010</v>
      </c>
      <c r="D474" s="1">
        <v>10041</v>
      </c>
      <c r="E474" s="1" t="s">
        <v>2508</v>
      </c>
      <c r="F474" s="1" t="s">
        <v>79</v>
      </c>
      <c r="G474" s="1">
        <v>2764</v>
      </c>
      <c r="H474" s="1">
        <v>43239</v>
      </c>
      <c r="I474" s="1" t="s">
        <v>2876</v>
      </c>
      <c r="J474" s="1">
        <v>1</v>
      </c>
      <c r="K474" s="3">
        <v>94000</v>
      </c>
      <c r="L474" s="1">
        <v>113</v>
      </c>
      <c r="M474" s="1" t="str">
        <f t="shared" si="7"/>
        <v xml:space="preserve">CARLOS ANDRE SANTOS                                         </v>
      </c>
      <c r="N474" s="1">
        <v>7</v>
      </c>
      <c r="O474" s="6" t="str">
        <f>IFERROR(VLOOKUP(N474,REGIAO!A:B,2,0),"")</f>
        <v>RS</v>
      </c>
    </row>
    <row r="475" spans="1:15" x14ac:dyDescent="0.25">
      <c r="A475" s="1">
        <v>28769</v>
      </c>
      <c r="B475" s="19">
        <v>40500</v>
      </c>
      <c r="C475" s="15">
        <v>2010</v>
      </c>
      <c r="D475" s="1">
        <v>2510</v>
      </c>
      <c r="E475" s="1" t="s">
        <v>2510</v>
      </c>
      <c r="F475" s="1" t="s">
        <v>15</v>
      </c>
      <c r="G475" s="1">
        <v>3643</v>
      </c>
      <c r="H475" s="1">
        <v>42247</v>
      </c>
      <c r="I475" s="32" t="s">
        <v>3066</v>
      </c>
      <c r="J475" s="1">
        <v>1</v>
      </c>
      <c r="K475" s="3">
        <v>167000</v>
      </c>
      <c r="L475" s="1">
        <v>113</v>
      </c>
      <c r="M475" s="1" t="str">
        <f t="shared" si="7"/>
        <v xml:space="preserve">CARLOS ANDRE SANTOS                                         </v>
      </c>
      <c r="N475" s="1">
        <v>9</v>
      </c>
      <c r="O475" s="6" t="str">
        <f>IFERROR(VLOOKUP(N475,REGIAO!A:B,2,0),"")</f>
        <v>MT</v>
      </c>
    </row>
    <row r="476" spans="1:15" x14ac:dyDescent="0.25">
      <c r="A476" s="1">
        <v>28789</v>
      </c>
      <c r="B476" s="19">
        <v>40501</v>
      </c>
      <c r="C476" s="15">
        <v>2010</v>
      </c>
      <c r="D476" s="1">
        <v>7077</v>
      </c>
      <c r="E476" s="1" t="s">
        <v>2511</v>
      </c>
      <c r="F476" s="1" t="s">
        <v>10</v>
      </c>
      <c r="G476" s="1">
        <v>4278</v>
      </c>
      <c r="H476" s="1">
        <v>44145</v>
      </c>
      <c r="I476" s="1" t="s">
        <v>2166</v>
      </c>
      <c r="J476" s="1">
        <v>1</v>
      </c>
      <c r="K476" s="3">
        <v>214000</v>
      </c>
      <c r="L476" s="1">
        <v>113</v>
      </c>
      <c r="M476" s="1" t="str">
        <f t="shared" si="7"/>
        <v xml:space="preserve">CARLOS ANDRE SANTOS                                         </v>
      </c>
      <c r="N476" s="1">
        <v>5</v>
      </c>
      <c r="O476" s="6" t="str">
        <f>IFERROR(VLOOKUP(N476,REGIAO!A:B,2,0),"")</f>
        <v>GO</v>
      </c>
    </row>
    <row r="477" spans="1:15" x14ac:dyDescent="0.25">
      <c r="A477" s="1">
        <v>28846</v>
      </c>
      <c r="B477" s="19">
        <v>40505</v>
      </c>
      <c r="C477" s="15">
        <v>2010</v>
      </c>
      <c r="D477" s="1">
        <v>9758</v>
      </c>
      <c r="E477" s="1" t="s">
        <v>2437</v>
      </c>
      <c r="F477" s="1" t="s">
        <v>4</v>
      </c>
      <c r="G477" s="1" t="s">
        <v>2868</v>
      </c>
      <c r="H477" s="1">
        <v>42262</v>
      </c>
      <c r="I477" s="32" t="s">
        <v>1172</v>
      </c>
      <c r="J477" s="1">
        <v>1</v>
      </c>
      <c r="K477" s="3">
        <v>11000</v>
      </c>
      <c r="L477" s="1">
        <v>113</v>
      </c>
      <c r="M477" s="1" t="str">
        <f t="shared" si="7"/>
        <v xml:space="preserve">CARLOS ANDRE SANTOS                                         </v>
      </c>
      <c r="N477" s="1">
        <v>4</v>
      </c>
      <c r="O477" s="6" t="str">
        <f>IFERROR(VLOOKUP(N477,REGIAO!A:B,2,0),"")</f>
        <v>MG2</v>
      </c>
    </row>
    <row r="478" spans="1:15" x14ac:dyDescent="0.25">
      <c r="A478" s="1">
        <v>28848</v>
      </c>
      <c r="B478" s="19">
        <v>40506</v>
      </c>
      <c r="C478" s="15">
        <v>2010</v>
      </c>
      <c r="D478" s="1">
        <v>9758</v>
      </c>
      <c r="E478" s="1" t="s">
        <v>2437</v>
      </c>
      <c r="F478" s="1" t="s">
        <v>4</v>
      </c>
      <c r="G478" s="1">
        <v>2283</v>
      </c>
      <c r="H478" s="1">
        <v>43103</v>
      </c>
      <c r="I478" s="1" t="s">
        <v>1158</v>
      </c>
      <c r="J478" s="1">
        <v>1</v>
      </c>
      <c r="K478" s="3">
        <v>16000</v>
      </c>
      <c r="L478" s="1"/>
      <c r="M478" s="1" t="str">
        <f t="shared" si="7"/>
        <v/>
      </c>
      <c r="N478" s="1">
        <v>4</v>
      </c>
      <c r="O478" s="6" t="str">
        <f>IFERROR(VLOOKUP(N478,REGIAO!A:B,2,0),"")</f>
        <v>MG2</v>
      </c>
    </row>
    <row r="479" spans="1:15" x14ac:dyDescent="0.25">
      <c r="A479" s="1">
        <v>28853</v>
      </c>
      <c r="B479" s="19">
        <v>40506</v>
      </c>
      <c r="C479" s="15">
        <v>2010</v>
      </c>
      <c r="D479" s="1">
        <v>880</v>
      </c>
      <c r="E479" s="1" t="s">
        <v>215</v>
      </c>
      <c r="F479" s="1" t="s">
        <v>4</v>
      </c>
      <c r="G479" s="1" t="s">
        <v>2868</v>
      </c>
      <c r="H479" s="1">
        <v>42262</v>
      </c>
      <c r="I479" s="32" t="s">
        <v>1172</v>
      </c>
      <c r="J479" s="1">
        <v>1</v>
      </c>
      <c r="K479" s="3">
        <v>10000</v>
      </c>
      <c r="L479" s="1"/>
      <c r="M479" s="1" t="str">
        <f t="shared" si="7"/>
        <v/>
      </c>
      <c r="N479" s="1">
        <v>4</v>
      </c>
      <c r="O479" s="6" t="str">
        <f>IFERROR(VLOOKUP(N479,REGIAO!A:B,2,0),"")</f>
        <v>MG2</v>
      </c>
    </row>
    <row r="480" spans="1:15" x14ac:dyDescent="0.25">
      <c r="A480" s="1">
        <v>28854</v>
      </c>
      <c r="B480" s="19">
        <v>40506</v>
      </c>
      <c r="C480" s="15">
        <v>2010</v>
      </c>
      <c r="D480" s="1">
        <v>880</v>
      </c>
      <c r="E480" s="1" t="s">
        <v>215</v>
      </c>
      <c r="F480" s="1" t="s">
        <v>4</v>
      </c>
      <c r="G480" s="1" t="s">
        <v>2868</v>
      </c>
      <c r="H480" s="1">
        <v>42262</v>
      </c>
      <c r="I480" s="32" t="s">
        <v>1172</v>
      </c>
      <c r="J480" s="1">
        <v>1</v>
      </c>
      <c r="K480" s="3">
        <v>10000</v>
      </c>
      <c r="L480" s="1"/>
      <c r="M480" s="1" t="str">
        <f t="shared" si="7"/>
        <v/>
      </c>
      <c r="N480" s="1">
        <v>4</v>
      </c>
      <c r="O480" s="6" t="str">
        <f>IFERROR(VLOOKUP(N480,REGIAO!A:B,2,0),"")</f>
        <v>MG2</v>
      </c>
    </row>
    <row r="481" spans="1:15" x14ac:dyDescent="0.25">
      <c r="A481" s="1">
        <v>28874</v>
      </c>
      <c r="B481" s="19">
        <v>40507</v>
      </c>
      <c r="C481" s="15">
        <v>2010</v>
      </c>
      <c r="D481" s="1">
        <v>9569</v>
      </c>
      <c r="E481" s="1" t="s">
        <v>2365</v>
      </c>
      <c r="F481" s="1" t="s">
        <v>175</v>
      </c>
      <c r="G481" s="1"/>
      <c r="H481" s="1">
        <v>42332</v>
      </c>
      <c r="I481" s="32" t="s">
        <v>2030</v>
      </c>
      <c r="J481" s="1">
        <v>1</v>
      </c>
      <c r="K481" s="3">
        <v>12000</v>
      </c>
      <c r="L481" s="1">
        <v>4</v>
      </c>
      <c r="M481" s="1" t="str">
        <f t="shared" si="7"/>
        <v/>
      </c>
      <c r="N481" s="1"/>
      <c r="O481" s="6" t="str">
        <f>IFERROR(VLOOKUP(N481,REGIAO!A:B,2,0),"")</f>
        <v/>
      </c>
    </row>
    <row r="482" spans="1:15" x14ac:dyDescent="0.25">
      <c r="A482" s="1">
        <v>28875</v>
      </c>
      <c r="B482" s="19">
        <v>40507</v>
      </c>
      <c r="C482" s="15">
        <v>2010</v>
      </c>
      <c r="D482" s="1">
        <v>9569</v>
      </c>
      <c r="E482" s="1" t="s">
        <v>2365</v>
      </c>
      <c r="F482" s="1" t="s">
        <v>175</v>
      </c>
      <c r="G482" s="1"/>
      <c r="H482" s="1">
        <v>42287</v>
      </c>
      <c r="I482" s="32" t="s">
        <v>1170</v>
      </c>
      <c r="J482" s="1">
        <v>1</v>
      </c>
      <c r="K482" s="3">
        <v>13280</v>
      </c>
      <c r="L482" s="1">
        <v>4</v>
      </c>
      <c r="M482" s="1" t="str">
        <f t="shared" si="7"/>
        <v/>
      </c>
      <c r="N482" s="1"/>
      <c r="O482" s="6" t="str">
        <f>IFERROR(VLOOKUP(N482,REGIAO!A:B,2,0),"")</f>
        <v/>
      </c>
    </row>
    <row r="483" spans="1:15" x14ac:dyDescent="0.25">
      <c r="A483" s="1">
        <v>28878</v>
      </c>
      <c r="B483" s="19">
        <v>40507</v>
      </c>
      <c r="C483" s="15">
        <v>2010</v>
      </c>
      <c r="D483" s="1">
        <v>9844</v>
      </c>
      <c r="E483" s="1" t="s">
        <v>2512</v>
      </c>
      <c r="F483" s="1" t="s">
        <v>2</v>
      </c>
      <c r="G483" s="1" t="s">
        <v>2868</v>
      </c>
      <c r="H483" s="1">
        <v>36460</v>
      </c>
      <c r="I483" s="1" t="s">
        <v>1149</v>
      </c>
      <c r="J483" s="1">
        <v>1</v>
      </c>
      <c r="K483" s="3">
        <v>45544.61</v>
      </c>
      <c r="L483" s="1">
        <v>113</v>
      </c>
      <c r="M483" s="1" t="str">
        <f t="shared" si="7"/>
        <v xml:space="preserve">CARLOS ANDRE SANTOS                                         </v>
      </c>
      <c r="N483" s="1">
        <v>1</v>
      </c>
      <c r="O483" s="6" t="str">
        <f>IFERROR(VLOOKUP(N483,REGIAO!A:B,2,0),"")</f>
        <v>SP1</v>
      </c>
    </row>
    <row r="484" spans="1:15" x14ac:dyDescent="0.25">
      <c r="A484" s="1">
        <v>28889</v>
      </c>
      <c r="B484" s="19">
        <v>40508</v>
      </c>
      <c r="C484" s="15">
        <v>2010</v>
      </c>
      <c r="D484" s="1">
        <v>880</v>
      </c>
      <c r="E484" s="1" t="s">
        <v>215</v>
      </c>
      <c r="F484" s="1" t="s">
        <v>4</v>
      </c>
      <c r="G484" s="1">
        <v>2375</v>
      </c>
      <c r="H484" s="1">
        <v>43239</v>
      </c>
      <c r="I484" s="1" t="s">
        <v>2876</v>
      </c>
      <c r="J484" s="1">
        <v>1</v>
      </c>
      <c r="K484" s="3">
        <v>67500</v>
      </c>
      <c r="L484" s="1"/>
      <c r="M484" s="1" t="str">
        <f t="shared" si="7"/>
        <v/>
      </c>
      <c r="N484" s="1">
        <v>4</v>
      </c>
      <c r="O484" s="6" t="str">
        <f>IFERROR(VLOOKUP(N484,REGIAO!A:B,2,0),"")</f>
        <v>MG2</v>
      </c>
    </row>
    <row r="485" spans="1:15" x14ac:dyDescent="0.25">
      <c r="A485" s="1">
        <v>28890</v>
      </c>
      <c r="B485" s="19">
        <v>40508</v>
      </c>
      <c r="C485" s="15">
        <v>2010</v>
      </c>
      <c r="D485" s="1">
        <v>9758</v>
      </c>
      <c r="E485" s="1" t="s">
        <v>2437</v>
      </c>
      <c r="F485" s="1" t="s">
        <v>4</v>
      </c>
      <c r="G485" s="1" t="s">
        <v>2868</v>
      </c>
      <c r="H485" s="1">
        <v>42262</v>
      </c>
      <c r="I485" s="32" t="s">
        <v>1172</v>
      </c>
      <c r="J485" s="1">
        <v>1</v>
      </c>
      <c r="K485" s="3">
        <v>11000</v>
      </c>
      <c r="L485" s="1"/>
      <c r="M485" s="1" t="str">
        <f t="shared" si="7"/>
        <v/>
      </c>
      <c r="N485" s="1">
        <v>4</v>
      </c>
      <c r="O485" s="6" t="str">
        <f>IFERROR(VLOOKUP(N485,REGIAO!A:B,2,0),"")</f>
        <v>MG2</v>
      </c>
    </row>
    <row r="486" spans="1:15" x14ac:dyDescent="0.25">
      <c r="A486" s="1">
        <v>28891</v>
      </c>
      <c r="B486" s="19">
        <v>40508</v>
      </c>
      <c r="C486" s="15">
        <v>2010</v>
      </c>
      <c r="D486" s="1">
        <v>9758</v>
      </c>
      <c r="E486" s="1" t="s">
        <v>2437</v>
      </c>
      <c r="F486" s="1" t="s">
        <v>4</v>
      </c>
      <c r="G486" s="1" t="s">
        <v>2868</v>
      </c>
      <c r="H486" s="1">
        <v>42262</v>
      </c>
      <c r="I486" s="32" t="s">
        <v>1172</v>
      </c>
      <c r="J486" s="1">
        <v>1</v>
      </c>
      <c r="K486" s="3">
        <v>11000</v>
      </c>
      <c r="L486" s="1"/>
      <c r="M486" s="1" t="str">
        <f t="shared" si="7"/>
        <v/>
      </c>
      <c r="N486" s="1">
        <v>4</v>
      </c>
      <c r="O486" s="6" t="str">
        <f>IFERROR(VLOOKUP(N486,REGIAO!A:B,2,0),"")</f>
        <v>MG2</v>
      </c>
    </row>
    <row r="487" spans="1:15" x14ac:dyDescent="0.25">
      <c r="A487" s="1">
        <v>28902</v>
      </c>
      <c r="B487" s="19">
        <v>40511</v>
      </c>
      <c r="C487" s="15">
        <v>2010</v>
      </c>
      <c r="D487" s="1">
        <v>10048</v>
      </c>
      <c r="E487" s="1" t="s">
        <v>2513</v>
      </c>
      <c r="F487" s="1" t="s">
        <v>4</v>
      </c>
      <c r="G487" s="1">
        <v>2910</v>
      </c>
      <c r="H487" s="1">
        <v>36460</v>
      </c>
      <c r="I487" s="1" t="s">
        <v>1149</v>
      </c>
      <c r="J487" s="1">
        <v>1</v>
      </c>
      <c r="K487" s="3">
        <v>38048.449999999997</v>
      </c>
      <c r="L487" s="1">
        <v>113</v>
      </c>
      <c r="M487" s="1" t="str">
        <f t="shared" si="7"/>
        <v xml:space="preserve">CARLOS ANDRE SANTOS                                         </v>
      </c>
      <c r="N487" s="1">
        <v>4</v>
      </c>
      <c r="O487" s="6" t="str">
        <f>IFERROR(VLOOKUP(N487,REGIAO!A:B,2,0),"")</f>
        <v>MG2</v>
      </c>
    </row>
    <row r="488" spans="1:15" x14ac:dyDescent="0.25">
      <c r="A488" s="1">
        <v>28905</v>
      </c>
      <c r="B488" s="19">
        <v>40511</v>
      </c>
      <c r="C488" s="15">
        <v>2010</v>
      </c>
      <c r="D488" s="1">
        <v>2587</v>
      </c>
      <c r="E488" s="1" t="s">
        <v>2514</v>
      </c>
      <c r="F488" s="1" t="s">
        <v>29</v>
      </c>
      <c r="G488" s="1">
        <v>3033</v>
      </c>
      <c r="H488" s="1">
        <v>43239</v>
      </c>
      <c r="I488" s="1" t="s">
        <v>2876</v>
      </c>
      <c r="J488" s="1">
        <v>1</v>
      </c>
      <c r="K488" s="3">
        <v>95000</v>
      </c>
      <c r="L488" s="1"/>
      <c r="M488" s="1" t="str">
        <f t="shared" si="7"/>
        <v/>
      </c>
      <c r="N488" s="1">
        <v>6</v>
      </c>
      <c r="O488" s="6" t="str">
        <f>IFERROR(VLOOKUP(N488,REGIAO!A:B,2,0),"")</f>
        <v>PR1</v>
      </c>
    </row>
    <row r="489" spans="1:15" x14ac:dyDescent="0.25">
      <c r="A489" s="1">
        <v>28929</v>
      </c>
      <c r="B489" s="19">
        <v>40512</v>
      </c>
      <c r="C489" s="15">
        <v>2010</v>
      </c>
      <c r="D489" s="1">
        <v>3590</v>
      </c>
      <c r="E489" s="1" t="s">
        <v>2516</v>
      </c>
      <c r="F489" s="1" t="s">
        <v>15</v>
      </c>
      <c r="G489" s="1">
        <v>3642</v>
      </c>
      <c r="H489" s="1">
        <v>40526</v>
      </c>
      <c r="I489" s="1" t="s">
        <v>1151</v>
      </c>
      <c r="J489" s="1">
        <v>1</v>
      </c>
      <c r="K489" s="3">
        <v>118000</v>
      </c>
      <c r="L489" s="1"/>
      <c r="M489" s="1" t="str">
        <f t="shared" si="7"/>
        <v/>
      </c>
      <c r="N489" s="1">
        <v>4</v>
      </c>
      <c r="O489" s="6" t="str">
        <f>IFERROR(VLOOKUP(N489,REGIAO!A:B,2,0),"")</f>
        <v>MG2</v>
      </c>
    </row>
    <row r="490" spans="1:15" x14ac:dyDescent="0.25">
      <c r="A490" s="1">
        <v>28936</v>
      </c>
      <c r="B490" s="19">
        <v>40512</v>
      </c>
      <c r="C490" s="15">
        <v>2010</v>
      </c>
      <c r="D490" s="1">
        <v>10052</v>
      </c>
      <c r="E490" s="1" t="s">
        <v>2515</v>
      </c>
      <c r="F490" s="1" t="s">
        <v>10</v>
      </c>
      <c r="G490" s="1">
        <v>3061</v>
      </c>
      <c r="H490" s="1">
        <v>37207</v>
      </c>
      <c r="I490" s="1" t="s">
        <v>1138</v>
      </c>
      <c r="J490" s="1">
        <v>1</v>
      </c>
      <c r="K490" s="3">
        <v>49000</v>
      </c>
      <c r="L490" s="1"/>
      <c r="M490" s="1" t="str">
        <f t="shared" si="7"/>
        <v/>
      </c>
      <c r="N490" s="1">
        <v>5</v>
      </c>
      <c r="O490" s="6" t="str">
        <f>IFERROR(VLOOKUP(N490,REGIAO!A:B,2,0),"")</f>
        <v>GO</v>
      </c>
    </row>
    <row r="491" spans="1:15" x14ac:dyDescent="0.25">
      <c r="A491" s="1">
        <v>28937</v>
      </c>
      <c r="B491" s="19">
        <v>40512</v>
      </c>
      <c r="C491" s="15">
        <v>2010</v>
      </c>
      <c r="D491" s="1">
        <v>10052</v>
      </c>
      <c r="E491" s="1" t="s">
        <v>2515</v>
      </c>
      <c r="F491" s="1" t="s">
        <v>10</v>
      </c>
      <c r="G491" s="1">
        <v>3679</v>
      </c>
      <c r="H491" s="1">
        <v>31744</v>
      </c>
      <c r="I491" s="1" t="s">
        <v>1153</v>
      </c>
      <c r="J491" s="1">
        <v>1</v>
      </c>
      <c r="K491" s="3">
        <v>60000</v>
      </c>
      <c r="L491" s="1"/>
      <c r="M491" s="1" t="str">
        <f t="shared" si="7"/>
        <v/>
      </c>
      <c r="N491" s="1">
        <v>5</v>
      </c>
      <c r="O491" s="6" t="str">
        <f>IFERROR(VLOOKUP(N491,REGIAO!A:B,2,0),"")</f>
        <v>GO</v>
      </c>
    </row>
    <row r="492" spans="1:15" x14ac:dyDescent="0.25">
      <c r="A492" s="1">
        <v>28938</v>
      </c>
      <c r="B492" s="19">
        <v>40512</v>
      </c>
      <c r="C492" s="15">
        <v>2010</v>
      </c>
      <c r="D492" s="1">
        <v>10052</v>
      </c>
      <c r="E492" s="1" t="s">
        <v>2515</v>
      </c>
      <c r="F492" s="1" t="s">
        <v>10</v>
      </c>
      <c r="G492" s="1">
        <v>3014</v>
      </c>
      <c r="H492" s="1">
        <v>43103</v>
      </c>
      <c r="I492" s="1" t="s">
        <v>1158</v>
      </c>
      <c r="J492" s="1">
        <v>1</v>
      </c>
      <c r="K492" s="3">
        <v>15200</v>
      </c>
      <c r="L492" s="1"/>
      <c r="M492" s="1" t="str">
        <f t="shared" si="7"/>
        <v/>
      </c>
      <c r="N492" s="1">
        <v>5</v>
      </c>
      <c r="O492" s="6" t="str">
        <f>IFERROR(VLOOKUP(N492,REGIAO!A:B,2,0),"")</f>
        <v>GO</v>
      </c>
    </row>
    <row r="493" spans="1:15" x14ac:dyDescent="0.25">
      <c r="A493" s="1">
        <v>28940</v>
      </c>
      <c r="B493" s="19">
        <v>40512</v>
      </c>
      <c r="C493" s="15">
        <v>2010</v>
      </c>
      <c r="D493" s="1">
        <v>10052</v>
      </c>
      <c r="E493" s="1" t="s">
        <v>2515</v>
      </c>
      <c r="F493" s="1" t="s">
        <v>10</v>
      </c>
      <c r="G493" s="1" t="s">
        <v>2868</v>
      </c>
      <c r="H493" s="1">
        <v>43103</v>
      </c>
      <c r="I493" s="1" t="s">
        <v>1158</v>
      </c>
      <c r="J493" s="1">
        <v>1</v>
      </c>
      <c r="K493" s="3">
        <v>15200</v>
      </c>
      <c r="L493" s="1"/>
      <c r="M493" s="1" t="str">
        <f t="shared" si="7"/>
        <v/>
      </c>
      <c r="N493" s="1"/>
      <c r="O493" s="6" t="str">
        <f>IFERROR(VLOOKUP(N493,REGIAO!A:B,2,0),"")</f>
        <v/>
      </c>
    </row>
    <row r="494" spans="1:15" x14ac:dyDescent="0.25">
      <c r="A494" s="1">
        <v>29029</v>
      </c>
      <c r="B494" s="19">
        <v>40514</v>
      </c>
      <c r="C494" s="15">
        <v>2010</v>
      </c>
      <c r="D494" s="1">
        <v>10054</v>
      </c>
      <c r="E494" s="1" t="s">
        <v>2517</v>
      </c>
      <c r="F494" s="1" t="s">
        <v>1</v>
      </c>
      <c r="G494" s="1">
        <v>2498</v>
      </c>
      <c r="H494" s="1">
        <v>40757</v>
      </c>
      <c r="I494" s="1" t="s">
        <v>1154</v>
      </c>
      <c r="J494" s="1">
        <v>1</v>
      </c>
      <c r="K494" s="3">
        <v>82000</v>
      </c>
      <c r="L494" s="1">
        <v>113</v>
      </c>
      <c r="M494" s="1" t="str">
        <f t="shared" si="7"/>
        <v xml:space="preserve">CARLOS ANDRE SANTOS                                         </v>
      </c>
      <c r="N494" s="1">
        <v>8</v>
      </c>
      <c r="O494" s="6" t="str">
        <f>IFERROR(VLOOKUP(N494,REGIAO!A:B,2,0),"")</f>
        <v>MS</v>
      </c>
    </row>
    <row r="495" spans="1:15" x14ac:dyDescent="0.25">
      <c r="A495" s="1">
        <v>29089</v>
      </c>
      <c r="B495" s="19">
        <v>40519</v>
      </c>
      <c r="C495" s="15">
        <v>2010</v>
      </c>
      <c r="D495" s="1">
        <v>10049</v>
      </c>
      <c r="E495" s="1" t="s">
        <v>2518</v>
      </c>
      <c r="F495" s="1" t="s">
        <v>2</v>
      </c>
      <c r="G495" s="1" t="s">
        <v>2868</v>
      </c>
      <c r="H495" s="1">
        <v>43103</v>
      </c>
      <c r="I495" s="1" t="s">
        <v>1158</v>
      </c>
      <c r="J495" s="1">
        <v>1</v>
      </c>
      <c r="K495" s="3">
        <v>15968</v>
      </c>
      <c r="L495" s="1">
        <v>4</v>
      </c>
      <c r="M495" s="1" t="str">
        <f t="shared" si="7"/>
        <v/>
      </c>
      <c r="N495" s="1"/>
      <c r="O495" s="6" t="str">
        <f>IFERROR(VLOOKUP(N495,REGIAO!A:B,2,0),"")</f>
        <v/>
      </c>
    </row>
    <row r="496" spans="1:15" x14ac:dyDescent="0.25">
      <c r="A496" s="1">
        <v>29091</v>
      </c>
      <c r="B496" s="19">
        <v>40519</v>
      </c>
      <c r="C496" s="15">
        <v>2010</v>
      </c>
      <c r="D496" s="1">
        <v>10049</v>
      </c>
      <c r="E496" s="1" t="s">
        <v>2518</v>
      </c>
      <c r="F496" s="1" t="s">
        <v>2</v>
      </c>
      <c r="G496" s="1" t="s">
        <v>2868</v>
      </c>
      <c r="H496" s="1">
        <v>41815</v>
      </c>
      <c r="I496" s="1" t="s">
        <v>2225</v>
      </c>
      <c r="J496" s="1">
        <v>1</v>
      </c>
      <c r="K496" s="3">
        <v>27680</v>
      </c>
      <c r="L496" s="1">
        <v>4</v>
      </c>
      <c r="M496" s="1" t="str">
        <f t="shared" si="7"/>
        <v/>
      </c>
      <c r="N496" s="1"/>
      <c r="O496" s="6" t="str">
        <f>IFERROR(VLOOKUP(N496,REGIAO!A:B,2,0),"")</f>
        <v/>
      </c>
    </row>
    <row r="497" spans="1:15" x14ac:dyDescent="0.25">
      <c r="A497" s="1">
        <v>29092</v>
      </c>
      <c r="B497" s="19">
        <v>40519</v>
      </c>
      <c r="C497" s="15">
        <v>2010</v>
      </c>
      <c r="D497" s="1">
        <v>10049</v>
      </c>
      <c r="E497" s="1" t="s">
        <v>2518</v>
      </c>
      <c r="F497" s="1" t="s">
        <v>2</v>
      </c>
      <c r="G497" s="1" t="s">
        <v>2868</v>
      </c>
      <c r="H497" s="1">
        <v>41711</v>
      </c>
      <c r="I497" s="1" t="s">
        <v>2878</v>
      </c>
      <c r="J497" s="1">
        <v>1</v>
      </c>
      <c r="K497" s="3">
        <v>40320</v>
      </c>
      <c r="L497" s="1">
        <v>4</v>
      </c>
      <c r="M497" s="1" t="str">
        <f t="shared" si="7"/>
        <v/>
      </c>
      <c r="N497" s="1"/>
      <c r="O497" s="6" t="str">
        <f>IFERROR(VLOOKUP(N497,REGIAO!A:B,2,0),"")</f>
        <v/>
      </c>
    </row>
    <row r="498" spans="1:15" x14ac:dyDescent="0.25">
      <c r="A498" s="1">
        <v>29093</v>
      </c>
      <c r="B498" s="19">
        <v>40519</v>
      </c>
      <c r="C498" s="15">
        <v>2010</v>
      </c>
      <c r="D498" s="1">
        <v>10049</v>
      </c>
      <c r="E498" s="1" t="s">
        <v>2518</v>
      </c>
      <c r="F498" s="1" t="s">
        <v>2</v>
      </c>
      <c r="G498" s="1" t="s">
        <v>2868</v>
      </c>
      <c r="H498" s="1">
        <v>41815</v>
      </c>
      <c r="I498" s="1" t="s">
        <v>2225</v>
      </c>
      <c r="J498" s="1">
        <v>1</v>
      </c>
      <c r="K498" s="3">
        <v>27680</v>
      </c>
      <c r="L498" s="1">
        <v>4</v>
      </c>
      <c r="M498" s="1" t="str">
        <f t="shared" si="7"/>
        <v/>
      </c>
      <c r="N498" s="1"/>
      <c r="O498" s="6" t="str">
        <f>IFERROR(VLOOKUP(N498,REGIAO!A:B,2,0),"")</f>
        <v/>
      </c>
    </row>
    <row r="499" spans="1:15" x14ac:dyDescent="0.25">
      <c r="A499" s="1">
        <v>29094</v>
      </c>
      <c r="B499" s="19">
        <v>40519</v>
      </c>
      <c r="C499" s="15">
        <v>2010</v>
      </c>
      <c r="D499" s="1">
        <v>10049</v>
      </c>
      <c r="E499" s="1" t="s">
        <v>2518</v>
      </c>
      <c r="F499" s="1" t="s">
        <v>2</v>
      </c>
      <c r="G499" s="1" t="s">
        <v>2868</v>
      </c>
      <c r="H499" s="1">
        <v>41711</v>
      </c>
      <c r="I499" s="1" t="s">
        <v>2878</v>
      </c>
      <c r="J499" s="1">
        <v>1</v>
      </c>
      <c r="K499" s="3">
        <v>40320</v>
      </c>
      <c r="L499" s="1">
        <v>4</v>
      </c>
      <c r="M499" s="1" t="str">
        <f t="shared" si="7"/>
        <v/>
      </c>
      <c r="N499" s="1"/>
      <c r="O499" s="6" t="str">
        <f>IFERROR(VLOOKUP(N499,REGIAO!A:B,2,0),"")</f>
        <v/>
      </c>
    </row>
    <row r="500" spans="1:15" x14ac:dyDescent="0.25">
      <c r="A500" s="1">
        <v>29095</v>
      </c>
      <c r="B500" s="19">
        <v>40519</v>
      </c>
      <c r="C500" s="15">
        <v>2010</v>
      </c>
      <c r="D500" s="1">
        <v>10049</v>
      </c>
      <c r="E500" s="1" t="s">
        <v>2518</v>
      </c>
      <c r="F500" s="1" t="s">
        <v>2</v>
      </c>
      <c r="G500" s="1" t="s">
        <v>2868</v>
      </c>
      <c r="H500" s="1">
        <v>41711</v>
      </c>
      <c r="I500" s="1" t="s">
        <v>2878</v>
      </c>
      <c r="J500" s="1">
        <v>1</v>
      </c>
      <c r="K500" s="3">
        <v>40320</v>
      </c>
      <c r="L500" s="1">
        <v>4</v>
      </c>
      <c r="M500" s="1" t="str">
        <f t="shared" si="7"/>
        <v/>
      </c>
      <c r="N500" s="1"/>
      <c r="O500" s="6" t="str">
        <f>IFERROR(VLOOKUP(N500,REGIAO!A:B,2,0),"")</f>
        <v/>
      </c>
    </row>
    <row r="501" spans="1:15" x14ac:dyDescent="0.25">
      <c r="A501" s="1">
        <v>29119</v>
      </c>
      <c r="B501" s="19">
        <v>40521</v>
      </c>
      <c r="C501" s="15">
        <v>2010</v>
      </c>
      <c r="D501" s="1">
        <v>7973</v>
      </c>
      <c r="E501" s="1" t="s">
        <v>2519</v>
      </c>
      <c r="F501" s="1" t="s">
        <v>29</v>
      </c>
      <c r="G501" s="1">
        <v>2437</v>
      </c>
      <c r="H501" s="1">
        <v>42332</v>
      </c>
      <c r="I501" s="32" t="s">
        <v>2030</v>
      </c>
      <c r="J501" s="1">
        <v>1</v>
      </c>
      <c r="K501" s="3">
        <v>12750</v>
      </c>
      <c r="L501" s="1"/>
      <c r="M501" s="1" t="str">
        <f t="shared" si="7"/>
        <v/>
      </c>
      <c r="N501" s="1"/>
      <c r="O501" s="6" t="str">
        <f>IFERROR(VLOOKUP(N501,REGIAO!A:B,2,0),"")</f>
        <v/>
      </c>
    </row>
    <row r="502" spans="1:15" x14ac:dyDescent="0.25">
      <c r="A502" s="1">
        <v>29119</v>
      </c>
      <c r="B502" s="19">
        <v>40521</v>
      </c>
      <c r="C502" s="15">
        <v>2010</v>
      </c>
      <c r="D502" s="1">
        <v>7973</v>
      </c>
      <c r="E502" s="1" t="s">
        <v>2519</v>
      </c>
      <c r="F502" s="1" t="s">
        <v>29</v>
      </c>
      <c r="G502" s="1">
        <v>2437</v>
      </c>
      <c r="H502" s="1">
        <v>42287</v>
      </c>
      <c r="I502" s="32" t="s">
        <v>1170</v>
      </c>
      <c r="J502" s="1">
        <v>1</v>
      </c>
      <c r="K502" s="3">
        <v>14110</v>
      </c>
      <c r="L502" s="1"/>
      <c r="M502" s="1" t="str">
        <f t="shared" si="7"/>
        <v/>
      </c>
      <c r="N502" s="1"/>
      <c r="O502" s="6" t="str">
        <f>IFERROR(VLOOKUP(N502,REGIAO!A:B,2,0),"")</f>
        <v/>
      </c>
    </row>
    <row r="503" spans="1:15" x14ac:dyDescent="0.25">
      <c r="A503" s="1">
        <v>29137</v>
      </c>
      <c r="B503" s="19">
        <v>40522</v>
      </c>
      <c r="C503" s="15">
        <v>2010</v>
      </c>
      <c r="D503" s="1">
        <v>9472</v>
      </c>
      <c r="E503" s="1" t="s">
        <v>2455</v>
      </c>
      <c r="F503" s="1" t="s">
        <v>175</v>
      </c>
      <c r="G503" s="1">
        <v>2366</v>
      </c>
      <c r="H503" s="1">
        <v>42332</v>
      </c>
      <c r="I503" s="32" t="s">
        <v>2030</v>
      </c>
      <c r="J503" s="1">
        <v>1</v>
      </c>
      <c r="K503" s="3">
        <v>12240</v>
      </c>
      <c r="L503" s="1"/>
      <c r="M503" s="1" t="str">
        <f t="shared" si="7"/>
        <v/>
      </c>
      <c r="N503" s="1"/>
      <c r="O503" s="6" t="str">
        <f>IFERROR(VLOOKUP(N503,REGIAO!A:B,2,0),"")</f>
        <v/>
      </c>
    </row>
    <row r="504" spans="1:15" x14ac:dyDescent="0.25">
      <c r="A504" s="1">
        <v>29137</v>
      </c>
      <c r="B504" s="19">
        <v>40522</v>
      </c>
      <c r="C504" s="15">
        <v>2010</v>
      </c>
      <c r="D504" s="1">
        <v>9472</v>
      </c>
      <c r="E504" s="1" t="s">
        <v>2455</v>
      </c>
      <c r="F504" s="1" t="s">
        <v>175</v>
      </c>
      <c r="G504" s="1">
        <v>2366</v>
      </c>
      <c r="H504" s="1">
        <v>42738</v>
      </c>
      <c r="I504" s="32" t="s">
        <v>1171</v>
      </c>
      <c r="J504" s="1">
        <v>1</v>
      </c>
      <c r="K504" s="3">
        <v>26010</v>
      </c>
      <c r="L504" s="1"/>
      <c r="M504" s="1" t="str">
        <f t="shared" si="7"/>
        <v/>
      </c>
      <c r="N504" s="1"/>
      <c r="O504" s="6" t="str">
        <f>IFERROR(VLOOKUP(N504,REGIAO!A:B,2,0),"")</f>
        <v/>
      </c>
    </row>
    <row r="505" spans="1:15" x14ac:dyDescent="0.25">
      <c r="A505" s="1">
        <v>29140</v>
      </c>
      <c r="B505" s="19">
        <v>40522</v>
      </c>
      <c r="C505" s="15">
        <v>2010</v>
      </c>
      <c r="D505" s="1">
        <v>10061</v>
      </c>
      <c r="E505" s="1" t="s">
        <v>871</v>
      </c>
      <c r="F505" s="1" t="s">
        <v>55</v>
      </c>
      <c r="G505" s="1">
        <v>4287</v>
      </c>
      <c r="H505" s="1">
        <v>42287</v>
      </c>
      <c r="I505" s="32" t="s">
        <v>1170</v>
      </c>
      <c r="J505" s="1">
        <v>1</v>
      </c>
      <c r="K505" s="3">
        <v>27470.25</v>
      </c>
      <c r="L505" s="1"/>
      <c r="M505" s="1" t="str">
        <f t="shared" si="7"/>
        <v/>
      </c>
      <c r="N505" s="1">
        <v>6</v>
      </c>
      <c r="O505" s="6" t="str">
        <f>IFERROR(VLOOKUP(N505,REGIAO!A:B,2,0),"")</f>
        <v>PR1</v>
      </c>
    </row>
    <row r="506" spans="1:15" x14ac:dyDescent="0.25">
      <c r="A506" s="1">
        <v>29163</v>
      </c>
      <c r="B506" s="19">
        <v>40526</v>
      </c>
      <c r="C506" s="15">
        <v>2010</v>
      </c>
      <c r="D506" s="1">
        <v>9998</v>
      </c>
      <c r="E506" s="1" t="s">
        <v>2520</v>
      </c>
      <c r="F506" s="1" t="s">
        <v>79</v>
      </c>
      <c r="G506" s="1">
        <v>2727</v>
      </c>
      <c r="H506" s="1">
        <v>35520</v>
      </c>
      <c r="I506" s="1" t="s">
        <v>1169</v>
      </c>
      <c r="J506" s="1">
        <v>1</v>
      </c>
      <c r="K506" s="3">
        <v>36000</v>
      </c>
      <c r="L506" s="1">
        <v>113</v>
      </c>
      <c r="M506" s="1" t="str">
        <f t="shared" si="7"/>
        <v xml:space="preserve">CARLOS ANDRE SANTOS                                         </v>
      </c>
      <c r="N506" s="1">
        <v>7</v>
      </c>
      <c r="O506" s="6" t="str">
        <f>IFERROR(VLOOKUP(N506,REGIAO!A:B,2,0),"")</f>
        <v>RS</v>
      </c>
    </row>
    <row r="507" spans="1:15" x14ac:dyDescent="0.25">
      <c r="A507" s="1">
        <v>29178</v>
      </c>
      <c r="B507" s="19">
        <v>40528</v>
      </c>
      <c r="C507" s="15">
        <v>2010</v>
      </c>
      <c r="D507" s="1">
        <v>10049</v>
      </c>
      <c r="E507" s="1" t="s">
        <v>2518</v>
      </c>
      <c r="F507" s="1" t="s">
        <v>2</v>
      </c>
      <c r="G507" s="1">
        <v>2412</v>
      </c>
      <c r="H507" s="1">
        <v>43103</v>
      </c>
      <c r="I507" s="1" t="s">
        <v>1158</v>
      </c>
      <c r="J507" s="1">
        <v>1</v>
      </c>
      <c r="K507" s="3">
        <v>16966</v>
      </c>
      <c r="L507" s="1"/>
      <c r="M507" s="1" t="str">
        <f t="shared" si="7"/>
        <v/>
      </c>
      <c r="N507" s="1"/>
      <c r="O507" s="6" t="str">
        <f>IFERROR(VLOOKUP(N507,REGIAO!A:B,2,0),"")</f>
        <v/>
      </c>
    </row>
    <row r="508" spans="1:15" x14ac:dyDescent="0.25">
      <c r="A508" s="1">
        <v>29178</v>
      </c>
      <c r="B508" s="19">
        <v>40528</v>
      </c>
      <c r="C508" s="15">
        <v>2010</v>
      </c>
      <c r="D508" s="1">
        <v>10049</v>
      </c>
      <c r="E508" s="1" t="s">
        <v>2518</v>
      </c>
      <c r="F508" s="1" t="s">
        <v>2</v>
      </c>
      <c r="G508" s="1">
        <v>2412</v>
      </c>
      <c r="H508" s="1">
        <v>41711</v>
      </c>
      <c r="I508" s="1" t="s">
        <v>2878</v>
      </c>
      <c r="J508" s="1">
        <v>1</v>
      </c>
      <c r="K508" s="3">
        <v>42840</v>
      </c>
      <c r="L508" s="1"/>
      <c r="M508" s="1" t="str">
        <f t="shared" si="7"/>
        <v/>
      </c>
      <c r="N508" s="1"/>
      <c r="O508" s="6" t="str">
        <f>IFERROR(VLOOKUP(N508,REGIAO!A:B,2,0),"")</f>
        <v/>
      </c>
    </row>
    <row r="509" spans="1:15" x14ac:dyDescent="0.25">
      <c r="A509" s="1">
        <v>29178</v>
      </c>
      <c r="B509" s="19">
        <v>40528</v>
      </c>
      <c r="C509" s="15">
        <v>2010</v>
      </c>
      <c r="D509" s="1">
        <v>10049</v>
      </c>
      <c r="E509" s="1" t="s">
        <v>2518</v>
      </c>
      <c r="F509" s="1" t="s">
        <v>2</v>
      </c>
      <c r="G509" s="1">
        <v>2412</v>
      </c>
      <c r="H509" s="1">
        <v>41711</v>
      </c>
      <c r="I509" s="1" t="s">
        <v>2878</v>
      </c>
      <c r="J509" s="1">
        <v>1</v>
      </c>
      <c r="K509" s="3">
        <v>42840</v>
      </c>
      <c r="L509" s="1"/>
      <c r="M509" s="1" t="str">
        <f t="shared" si="7"/>
        <v/>
      </c>
      <c r="N509" s="1"/>
      <c r="O509" s="6" t="str">
        <f>IFERROR(VLOOKUP(N509,REGIAO!A:B,2,0),"")</f>
        <v/>
      </c>
    </row>
    <row r="510" spans="1:15" x14ac:dyDescent="0.25">
      <c r="A510" s="1">
        <v>29178</v>
      </c>
      <c r="B510" s="19">
        <v>40528</v>
      </c>
      <c r="C510" s="15">
        <v>2010</v>
      </c>
      <c r="D510" s="1">
        <v>10049</v>
      </c>
      <c r="E510" s="1" t="s">
        <v>2518</v>
      </c>
      <c r="F510" s="1" t="s">
        <v>2</v>
      </c>
      <c r="G510" s="1">
        <v>2412</v>
      </c>
      <c r="H510" s="1">
        <v>41815</v>
      </c>
      <c r="I510" s="1" t="s">
        <v>2225</v>
      </c>
      <c r="J510" s="1">
        <v>1</v>
      </c>
      <c r="K510" s="3">
        <v>29410</v>
      </c>
      <c r="L510" s="1"/>
      <c r="M510" s="1" t="str">
        <f t="shared" si="7"/>
        <v/>
      </c>
      <c r="N510" s="1"/>
      <c r="O510" s="6" t="str">
        <f>IFERROR(VLOOKUP(N510,REGIAO!A:B,2,0),"")</f>
        <v/>
      </c>
    </row>
    <row r="511" spans="1:15" x14ac:dyDescent="0.25">
      <c r="A511" s="1">
        <v>29178</v>
      </c>
      <c r="B511" s="19">
        <v>40528</v>
      </c>
      <c r="C511" s="15">
        <v>2010</v>
      </c>
      <c r="D511" s="1">
        <v>10049</v>
      </c>
      <c r="E511" s="1" t="s">
        <v>2518</v>
      </c>
      <c r="F511" s="1" t="s">
        <v>2</v>
      </c>
      <c r="G511" s="1">
        <v>2412</v>
      </c>
      <c r="H511" s="1">
        <v>41815</v>
      </c>
      <c r="I511" s="1" t="s">
        <v>2225</v>
      </c>
      <c r="J511" s="1">
        <v>1</v>
      </c>
      <c r="K511" s="3">
        <v>29410</v>
      </c>
      <c r="L511" s="1"/>
      <c r="M511" s="1" t="str">
        <f t="shared" si="7"/>
        <v/>
      </c>
      <c r="N511" s="1"/>
      <c r="O511" s="6" t="str">
        <f>IFERROR(VLOOKUP(N511,REGIAO!A:B,2,0),"")</f>
        <v/>
      </c>
    </row>
    <row r="512" spans="1:15" x14ac:dyDescent="0.25">
      <c r="A512" s="1">
        <v>29181</v>
      </c>
      <c r="B512" s="19">
        <v>40528</v>
      </c>
      <c r="C512" s="15">
        <v>2010</v>
      </c>
      <c r="D512" s="1">
        <v>10049</v>
      </c>
      <c r="E512" s="1" t="s">
        <v>2518</v>
      </c>
      <c r="F512" s="1" t="s">
        <v>2</v>
      </c>
      <c r="G512" s="1">
        <v>2413</v>
      </c>
      <c r="H512" s="1">
        <v>41711</v>
      </c>
      <c r="I512" s="1" t="s">
        <v>2878</v>
      </c>
      <c r="J512" s="1">
        <v>1</v>
      </c>
      <c r="K512" s="3">
        <v>19125</v>
      </c>
      <c r="L512" s="1"/>
      <c r="M512" s="1" t="str">
        <f t="shared" si="7"/>
        <v/>
      </c>
      <c r="N512" s="1"/>
      <c r="O512" s="6" t="str">
        <f>IFERROR(VLOOKUP(N512,REGIAO!A:B,2,0),"")</f>
        <v/>
      </c>
    </row>
    <row r="513" spans="1:15" x14ac:dyDescent="0.25">
      <c r="A513" s="1">
        <v>29184</v>
      </c>
      <c r="B513" s="19">
        <v>40528</v>
      </c>
      <c r="C513" s="15">
        <v>2010</v>
      </c>
      <c r="D513" s="1">
        <v>7908</v>
      </c>
      <c r="E513" s="1" t="s">
        <v>2286</v>
      </c>
      <c r="F513" s="1" t="s">
        <v>2</v>
      </c>
      <c r="G513" s="1" t="s">
        <v>2868</v>
      </c>
      <c r="H513" s="1">
        <v>41711</v>
      </c>
      <c r="I513" s="1" t="s">
        <v>2878</v>
      </c>
      <c r="J513" s="1">
        <v>1</v>
      </c>
      <c r="K513" s="3">
        <v>40000</v>
      </c>
      <c r="L513" s="1"/>
      <c r="M513" s="1" t="str">
        <f t="shared" si="7"/>
        <v/>
      </c>
      <c r="N513" s="1"/>
      <c r="O513" s="6" t="str">
        <f>IFERROR(VLOOKUP(N513,REGIAO!A:B,2,0),"")</f>
        <v/>
      </c>
    </row>
    <row r="514" spans="1:15" x14ac:dyDescent="0.25">
      <c r="A514" s="1">
        <v>29195</v>
      </c>
      <c r="B514" s="19">
        <v>40529</v>
      </c>
      <c r="C514" s="15">
        <v>2010</v>
      </c>
      <c r="D514" s="1">
        <v>10123</v>
      </c>
      <c r="E514" s="1" t="s">
        <v>2521</v>
      </c>
      <c r="F514" s="1" t="s">
        <v>2</v>
      </c>
      <c r="G514" s="1">
        <v>2972</v>
      </c>
      <c r="H514" s="1">
        <v>40757</v>
      </c>
      <c r="I514" s="1" t="s">
        <v>1154</v>
      </c>
      <c r="J514" s="1">
        <v>1</v>
      </c>
      <c r="K514" s="3">
        <v>98845.52</v>
      </c>
      <c r="L514" s="1">
        <v>113</v>
      </c>
      <c r="M514" s="1" t="str">
        <f t="shared" ref="M514:M577" si="8">IFERROR(VLOOKUP(L514,VENDEDOR,2,0),"")</f>
        <v xml:space="preserve">CARLOS ANDRE SANTOS                                         </v>
      </c>
      <c r="N514" s="1">
        <v>9</v>
      </c>
      <c r="O514" s="6" t="str">
        <f>IFERROR(VLOOKUP(N514,REGIAO!A:B,2,0),"")</f>
        <v>MT</v>
      </c>
    </row>
    <row r="515" spans="1:15" x14ac:dyDescent="0.25">
      <c r="A515" s="1">
        <v>29217</v>
      </c>
      <c r="B515" s="19">
        <v>40533</v>
      </c>
      <c r="C515" s="15">
        <v>2010</v>
      </c>
      <c r="D515" s="1">
        <v>9359</v>
      </c>
      <c r="E515" s="1" t="s">
        <v>2400</v>
      </c>
      <c r="F515" s="1" t="s">
        <v>2</v>
      </c>
      <c r="G515" s="1">
        <v>2488</v>
      </c>
      <c r="H515" s="1">
        <v>33790</v>
      </c>
      <c r="I515" s="32" t="s">
        <v>1176</v>
      </c>
      <c r="J515" s="1">
        <v>1</v>
      </c>
      <c r="K515" s="3">
        <v>26000</v>
      </c>
      <c r="L515" s="1">
        <v>113</v>
      </c>
      <c r="M515" s="1" t="str">
        <f t="shared" si="8"/>
        <v xml:space="preserve">CARLOS ANDRE SANTOS                                         </v>
      </c>
      <c r="N515" s="1">
        <v>1</v>
      </c>
      <c r="O515" s="6" t="str">
        <f>IFERROR(VLOOKUP(N515,REGIAO!A:B,2,0),"")</f>
        <v>SP1</v>
      </c>
    </row>
    <row r="516" spans="1:15" x14ac:dyDescent="0.25">
      <c r="A516" s="1">
        <v>29235</v>
      </c>
      <c r="B516" s="19">
        <v>40535</v>
      </c>
      <c r="C516" s="15">
        <v>2010</v>
      </c>
      <c r="D516" s="1">
        <v>9368</v>
      </c>
      <c r="E516" s="1" t="s">
        <v>2504</v>
      </c>
      <c r="F516" s="1" t="s">
        <v>67</v>
      </c>
      <c r="G516" s="1">
        <v>2496</v>
      </c>
      <c r="H516" s="1">
        <v>33790</v>
      </c>
      <c r="I516" s="32" t="s">
        <v>1176</v>
      </c>
      <c r="J516" s="1">
        <v>1</v>
      </c>
      <c r="K516" s="3">
        <v>40000</v>
      </c>
      <c r="L516" s="1">
        <v>16</v>
      </c>
      <c r="M516" s="1" t="str">
        <f t="shared" si="8"/>
        <v>CASALE</v>
      </c>
      <c r="N516" s="1">
        <v>10</v>
      </c>
      <c r="O516" s="6" t="str">
        <f>IFERROR(VLOOKUP(N516,REGIAO!A:B,2,0),"")</f>
        <v>NOR</v>
      </c>
    </row>
    <row r="517" spans="1:15" x14ac:dyDescent="0.25">
      <c r="A517" s="1">
        <v>29273</v>
      </c>
      <c r="B517" s="19">
        <v>40550</v>
      </c>
      <c r="C517" s="15">
        <v>2011</v>
      </c>
      <c r="D517" s="1">
        <v>9670</v>
      </c>
      <c r="E517" s="1" t="s">
        <v>2413</v>
      </c>
      <c r="F517" s="1" t="s">
        <v>4</v>
      </c>
      <c r="G517" s="1">
        <v>2876</v>
      </c>
      <c r="H517" s="1">
        <v>43103</v>
      </c>
      <c r="I517" s="1" t="s">
        <v>1158</v>
      </c>
      <c r="J517" s="1">
        <v>1</v>
      </c>
      <c r="K517" s="3">
        <v>16000</v>
      </c>
      <c r="L517" s="1">
        <v>113</v>
      </c>
      <c r="M517" s="1" t="str">
        <f t="shared" si="8"/>
        <v xml:space="preserve">CARLOS ANDRE SANTOS                                         </v>
      </c>
      <c r="N517" s="1">
        <v>3</v>
      </c>
      <c r="O517" s="6" t="str">
        <f>IFERROR(VLOOKUP(N517,REGIAO!A:B,2,0),"")</f>
        <v>MG1</v>
      </c>
    </row>
    <row r="518" spans="1:15" x14ac:dyDescent="0.25">
      <c r="A518" s="1">
        <v>29325</v>
      </c>
      <c r="B518" s="19">
        <v>40556</v>
      </c>
      <c r="C518" s="15">
        <v>2011</v>
      </c>
      <c r="D518" s="1">
        <v>7571</v>
      </c>
      <c r="E518" s="1" t="s">
        <v>2298</v>
      </c>
      <c r="F518" s="1" t="s">
        <v>2</v>
      </c>
      <c r="G518" s="1" t="s">
        <v>2868</v>
      </c>
      <c r="H518" s="1">
        <v>42262</v>
      </c>
      <c r="I518" s="32" t="s">
        <v>1172</v>
      </c>
      <c r="J518" s="1">
        <v>1</v>
      </c>
      <c r="K518" s="3">
        <v>16000</v>
      </c>
      <c r="L518" s="1"/>
      <c r="M518" s="1" t="str">
        <f t="shared" si="8"/>
        <v/>
      </c>
      <c r="N518" s="1"/>
      <c r="O518" s="6" t="str">
        <f>IFERROR(VLOOKUP(N518,REGIAO!A:B,2,0),"")</f>
        <v/>
      </c>
    </row>
    <row r="519" spans="1:15" x14ac:dyDescent="0.25">
      <c r="A519" s="1">
        <v>29327</v>
      </c>
      <c r="B519" s="19">
        <v>40556</v>
      </c>
      <c r="C519" s="15">
        <v>2011</v>
      </c>
      <c r="D519" s="1">
        <v>2470</v>
      </c>
      <c r="E519" s="1" t="s">
        <v>2492</v>
      </c>
      <c r="F519" s="1" t="s">
        <v>128</v>
      </c>
      <c r="G519" s="1">
        <v>3645</v>
      </c>
      <c r="H519" s="1">
        <v>42287</v>
      </c>
      <c r="I519" s="32" t="s">
        <v>1170</v>
      </c>
      <c r="J519" s="1">
        <v>1</v>
      </c>
      <c r="K519" s="3">
        <v>16800</v>
      </c>
      <c r="L519" s="1"/>
      <c r="M519" s="1" t="str">
        <f t="shared" si="8"/>
        <v/>
      </c>
      <c r="N519" s="1">
        <v>10</v>
      </c>
      <c r="O519" s="6" t="str">
        <f>IFERROR(VLOOKUP(N519,REGIAO!A:B,2,0),"")</f>
        <v>NOR</v>
      </c>
    </row>
    <row r="520" spans="1:15" x14ac:dyDescent="0.25">
      <c r="A520" s="1">
        <v>29363</v>
      </c>
      <c r="B520" s="19">
        <v>40560</v>
      </c>
      <c r="C520" s="15">
        <v>2011</v>
      </c>
      <c r="D520" s="1">
        <v>10081</v>
      </c>
      <c r="E520" s="1" t="s">
        <v>2522</v>
      </c>
      <c r="F520" s="1" t="s">
        <v>10</v>
      </c>
      <c r="G520" s="1" t="s">
        <v>2868</v>
      </c>
      <c r="H520" s="1">
        <v>37090</v>
      </c>
      <c r="I520" s="1" t="s">
        <v>1142</v>
      </c>
      <c r="J520" s="1">
        <v>1</v>
      </c>
      <c r="K520" s="3">
        <v>46960</v>
      </c>
      <c r="L520" s="1"/>
      <c r="M520" s="1" t="str">
        <f t="shared" si="8"/>
        <v/>
      </c>
      <c r="N520" s="1">
        <v>5</v>
      </c>
      <c r="O520" s="6" t="str">
        <f>IFERROR(VLOOKUP(N520,REGIAO!A:B,2,0),"")</f>
        <v>GO</v>
      </c>
    </row>
    <row r="521" spans="1:15" x14ac:dyDescent="0.25">
      <c r="A521" s="1">
        <v>33053</v>
      </c>
      <c r="B521" s="19">
        <v>40560</v>
      </c>
      <c r="C521" s="15">
        <v>2011</v>
      </c>
      <c r="D521" s="1">
        <v>1295</v>
      </c>
      <c r="E521" s="1" t="s">
        <v>2558</v>
      </c>
      <c r="F521" s="1" t="s">
        <v>2</v>
      </c>
      <c r="G521" s="1">
        <v>7921</v>
      </c>
      <c r="H521" s="1">
        <v>42700</v>
      </c>
      <c r="I521" s="32" t="s">
        <v>1174</v>
      </c>
      <c r="J521" s="1">
        <v>1</v>
      </c>
      <c r="K521" s="3">
        <v>23000</v>
      </c>
      <c r="L521" s="1"/>
      <c r="M521" s="1" t="str">
        <f t="shared" si="8"/>
        <v/>
      </c>
      <c r="N521" s="1"/>
      <c r="O521" s="6" t="str">
        <f>IFERROR(VLOOKUP(N521,REGIAO!A:B,2,0),"")</f>
        <v/>
      </c>
    </row>
    <row r="522" spans="1:15" x14ac:dyDescent="0.25">
      <c r="A522" s="1">
        <v>29378</v>
      </c>
      <c r="B522" s="19">
        <v>40561</v>
      </c>
      <c r="C522" s="15">
        <v>2011</v>
      </c>
      <c r="D522" s="1">
        <v>10082</v>
      </c>
      <c r="E522" s="1" t="s">
        <v>2523</v>
      </c>
      <c r="F522" s="1" t="s">
        <v>4</v>
      </c>
      <c r="G522" s="1">
        <v>3200</v>
      </c>
      <c r="H522" s="1">
        <v>37090</v>
      </c>
      <c r="I522" s="1" t="s">
        <v>1142</v>
      </c>
      <c r="J522" s="1">
        <v>1</v>
      </c>
      <c r="K522" s="3">
        <v>42000</v>
      </c>
      <c r="L522" s="1"/>
      <c r="M522" s="1" t="str">
        <f t="shared" si="8"/>
        <v/>
      </c>
      <c r="N522" s="1">
        <v>4</v>
      </c>
      <c r="O522" s="6" t="str">
        <f>IFERROR(VLOOKUP(N522,REGIAO!A:B,2,0),"")</f>
        <v>MG2</v>
      </c>
    </row>
    <row r="523" spans="1:15" x14ac:dyDescent="0.25">
      <c r="A523" s="1">
        <v>29379</v>
      </c>
      <c r="B523" s="19">
        <v>40561</v>
      </c>
      <c r="C523" s="15">
        <v>2011</v>
      </c>
      <c r="D523" s="1">
        <v>10082</v>
      </c>
      <c r="E523" s="1" t="s">
        <v>2523</v>
      </c>
      <c r="F523" s="1" t="s">
        <v>4</v>
      </c>
      <c r="G523" s="1">
        <v>3201</v>
      </c>
      <c r="H523" s="1">
        <v>37090</v>
      </c>
      <c r="I523" s="1" t="s">
        <v>1142</v>
      </c>
      <c r="J523" s="1">
        <v>1</v>
      </c>
      <c r="K523" s="3">
        <v>42000</v>
      </c>
      <c r="L523" s="1"/>
      <c r="M523" s="1" t="str">
        <f t="shared" si="8"/>
        <v/>
      </c>
      <c r="N523" s="1">
        <v>4</v>
      </c>
      <c r="O523" s="6" t="str">
        <f>IFERROR(VLOOKUP(N523,REGIAO!A:B,2,0),"")</f>
        <v>MG2</v>
      </c>
    </row>
    <row r="524" spans="1:15" x14ac:dyDescent="0.25">
      <c r="A524" s="1">
        <v>29389</v>
      </c>
      <c r="B524" s="19">
        <v>40562</v>
      </c>
      <c r="C524" s="15">
        <v>2011</v>
      </c>
      <c r="D524" s="1">
        <v>7571</v>
      </c>
      <c r="E524" s="1" t="s">
        <v>2298</v>
      </c>
      <c r="F524" s="1" t="s">
        <v>2</v>
      </c>
      <c r="G524" s="1" t="s">
        <v>2868</v>
      </c>
      <c r="H524" s="1">
        <v>42700</v>
      </c>
      <c r="I524" s="32" t="s">
        <v>1174</v>
      </c>
      <c r="J524" s="1">
        <v>1</v>
      </c>
      <c r="K524" s="3">
        <v>28000</v>
      </c>
      <c r="L524" s="1"/>
      <c r="M524" s="1" t="str">
        <f t="shared" si="8"/>
        <v/>
      </c>
      <c r="N524" s="1"/>
      <c r="O524" s="6" t="str">
        <f>IFERROR(VLOOKUP(N524,REGIAO!A:B,2,0),"")</f>
        <v/>
      </c>
    </row>
    <row r="525" spans="1:15" x14ac:dyDescent="0.25">
      <c r="A525" s="1">
        <v>33589</v>
      </c>
      <c r="B525" s="19">
        <v>40562</v>
      </c>
      <c r="C525" s="15">
        <v>2011</v>
      </c>
      <c r="D525" s="1">
        <v>10050</v>
      </c>
      <c r="E525" s="1" t="s">
        <v>2601</v>
      </c>
      <c r="F525" s="1" t="s">
        <v>29</v>
      </c>
      <c r="G525" s="1">
        <v>8440</v>
      </c>
      <c r="H525" s="1">
        <v>41711</v>
      </c>
      <c r="I525" s="1" t="s">
        <v>2878</v>
      </c>
      <c r="J525" s="1">
        <v>1</v>
      </c>
      <c r="K525" s="3">
        <v>54035</v>
      </c>
      <c r="L525" s="1"/>
      <c r="M525" s="1" t="str">
        <f t="shared" si="8"/>
        <v/>
      </c>
      <c r="N525" s="1">
        <v>6</v>
      </c>
      <c r="O525" s="6" t="str">
        <f>IFERROR(VLOOKUP(N525,REGIAO!A:B,2,0),"")</f>
        <v>PR1</v>
      </c>
    </row>
    <row r="526" spans="1:15" x14ac:dyDescent="0.25">
      <c r="A526" s="1">
        <v>29407</v>
      </c>
      <c r="B526" s="19">
        <v>40563</v>
      </c>
      <c r="C526" s="15">
        <v>2011</v>
      </c>
      <c r="D526" s="1">
        <v>880</v>
      </c>
      <c r="E526" s="1" t="s">
        <v>215</v>
      </c>
      <c r="F526" s="1" t="s">
        <v>4</v>
      </c>
      <c r="G526" s="1">
        <v>3221</v>
      </c>
      <c r="H526" s="1">
        <v>37090</v>
      </c>
      <c r="I526" s="1" t="s">
        <v>1142</v>
      </c>
      <c r="J526" s="1">
        <v>1</v>
      </c>
      <c r="K526" s="3">
        <v>35858.01</v>
      </c>
      <c r="L526" s="1"/>
      <c r="M526" s="1" t="str">
        <f t="shared" si="8"/>
        <v/>
      </c>
      <c r="N526" s="1">
        <v>4</v>
      </c>
      <c r="O526" s="6" t="str">
        <f>IFERROR(VLOOKUP(N526,REGIAO!A:B,2,0),"")</f>
        <v>MG2</v>
      </c>
    </row>
    <row r="527" spans="1:15" x14ac:dyDescent="0.25">
      <c r="A527" s="1">
        <v>29450</v>
      </c>
      <c r="B527" s="19">
        <v>40568</v>
      </c>
      <c r="C527" s="15">
        <v>2011</v>
      </c>
      <c r="D527" s="1">
        <v>880</v>
      </c>
      <c r="E527" s="1" t="s">
        <v>215</v>
      </c>
      <c r="F527" s="1" t="s">
        <v>4</v>
      </c>
      <c r="G527" s="1">
        <v>3276</v>
      </c>
      <c r="H527" s="1">
        <v>36952</v>
      </c>
      <c r="I527" s="1" t="s">
        <v>1141</v>
      </c>
      <c r="J527" s="1">
        <v>1</v>
      </c>
      <c r="K527" s="3">
        <v>97218</v>
      </c>
      <c r="L527" s="1"/>
      <c r="M527" s="1" t="str">
        <f t="shared" si="8"/>
        <v/>
      </c>
      <c r="N527" s="1">
        <v>4</v>
      </c>
      <c r="O527" s="6" t="str">
        <f>IFERROR(VLOOKUP(N527,REGIAO!A:B,2,0),"")</f>
        <v>MG2</v>
      </c>
    </row>
    <row r="528" spans="1:15" x14ac:dyDescent="0.25">
      <c r="A528" s="1">
        <v>29466</v>
      </c>
      <c r="B528" s="19">
        <v>40569</v>
      </c>
      <c r="C528" s="15">
        <v>2011</v>
      </c>
      <c r="D528" s="1">
        <v>2320</v>
      </c>
      <c r="E528" s="1" t="s">
        <v>2488</v>
      </c>
      <c r="F528" s="1" t="s">
        <v>79</v>
      </c>
      <c r="G528" s="1">
        <v>3028</v>
      </c>
      <c r="H528" s="1">
        <v>44523</v>
      </c>
      <c r="I528" s="1" t="s">
        <v>2869</v>
      </c>
      <c r="J528" s="1">
        <v>1</v>
      </c>
      <c r="K528" s="3">
        <v>16900.73</v>
      </c>
      <c r="L528" s="1">
        <v>113</v>
      </c>
      <c r="M528" s="1" t="str">
        <f t="shared" si="8"/>
        <v xml:space="preserve">CARLOS ANDRE SANTOS                                         </v>
      </c>
      <c r="N528" s="1">
        <v>7</v>
      </c>
      <c r="O528" s="6" t="str">
        <f>IFERROR(VLOOKUP(N528,REGIAO!A:B,2,0),"")</f>
        <v>RS</v>
      </c>
    </row>
    <row r="529" spans="1:15" x14ac:dyDescent="0.25">
      <c r="A529" s="1">
        <v>29467</v>
      </c>
      <c r="B529" s="19">
        <v>40569</v>
      </c>
      <c r="C529" s="15">
        <v>2011</v>
      </c>
      <c r="D529" s="1">
        <v>2320</v>
      </c>
      <c r="E529" s="1" t="s">
        <v>2488</v>
      </c>
      <c r="F529" s="1" t="s">
        <v>79</v>
      </c>
      <c r="G529" s="1">
        <v>2806</v>
      </c>
      <c r="H529" s="1">
        <v>41815</v>
      </c>
      <c r="I529" s="1" t="s">
        <v>2225</v>
      </c>
      <c r="J529" s="1">
        <v>1</v>
      </c>
      <c r="K529" s="3">
        <v>30070.59</v>
      </c>
      <c r="L529" s="1">
        <v>113</v>
      </c>
      <c r="M529" s="1" t="str">
        <f t="shared" si="8"/>
        <v xml:space="preserve">CARLOS ANDRE SANTOS                                         </v>
      </c>
      <c r="N529" s="1">
        <v>7</v>
      </c>
      <c r="O529" s="6" t="str">
        <f>IFERROR(VLOOKUP(N529,REGIAO!A:B,2,0),"")</f>
        <v>RS</v>
      </c>
    </row>
    <row r="530" spans="1:15" x14ac:dyDescent="0.25">
      <c r="A530" s="1">
        <v>29468</v>
      </c>
      <c r="B530" s="19">
        <v>40569</v>
      </c>
      <c r="C530" s="15">
        <v>2011</v>
      </c>
      <c r="D530" s="1">
        <v>2320</v>
      </c>
      <c r="E530" s="1" t="s">
        <v>2488</v>
      </c>
      <c r="F530" s="1" t="s">
        <v>79</v>
      </c>
      <c r="G530" s="1">
        <v>2909</v>
      </c>
      <c r="H530" s="1">
        <v>41711</v>
      </c>
      <c r="I530" s="1" t="s">
        <v>2878</v>
      </c>
      <c r="J530" s="1">
        <v>1</v>
      </c>
      <c r="K530" s="3">
        <v>44675.6</v>
      </c>
      <c r="L530" s="1">
        <v>113</v>
      </c>
      <c r="M530" s="1" t="str">
        <f t="shared" si="8"/>
        <v xml:space="preserve">CARLOS ANDRE SANTOS                                         </v>
      </c>
      <c r="N530" s="1">
        <v>7</v>
      </c>
      <c r="O530" s="6" t="str">
        <f>IFERROR(VLOOKUP(N530,REGIAO!A:B,2,0),"")</f>
        <v>RS</v>
      </c>
    </row>
    <row r="531" spans="1:15" x14ac:dyDescent="0.25">
      <c r="A531" s="1">
        <v>29472</v>
      </c>
      <c r="B531" s="19">
        <v>40570</v>
      </c>
      <c r="C531" s="15">
        <v>2011</v>
      </c>
      <c r="D531" s="1">
        <v>10177</v>
      </c>
      <c r="E531" s="1" t="s">
        <v>2525</v>
      </c>
      <c r="F531" s="1" t="s">
        <v>2</v>
      </c>
      <c r="G531" s="1">
        <v>5173</v>
      </c>
      <c r="H531" s="1">
        <v>31744</v>
      </c>
      <c r="I531" s="1" t="s">
        <v>1153</v>
      </c>
      <c r="J531" s="1">
        <v>1</v>
      </c>
      <c r="K531" s="3">
        <v>62500</v>
      </c>
      <c r="L531" s="1">
        <v>113</v>
      </c>
      <c r="M531" s="1" t="str">
        <f t="shared" si="8"/>
        <v xml:space="preserve">CARLOS ANDRE SANTOS                                         </v>
      </c>
      <c r="N531" s="1">
        <v>1</v>
      </c>
      <c r="O531" s="6" t="str">
        <f>IFERROR(VLOOKUP(N531,REGIAO!A:B,2,0),"")</f>
        <v>SP1</v>
      </c>
    </row>
    <row r="532" spans="1:15" x14ac:dyDescent="0.25">
      <c r="A532" s="1">
        <v>29475</v>
      </c>
      <c r="B532" s="19">
        <v>40570</v>
      </c>
      <c r="C532" s="15">
        <v>2011</v>
      </c>
      <c r="D532" s="1">
        <v>10094</v>
      </c>
      <c r="E532" s="1" t="s">
        <v>2526</v>
      </c>
      <c r="F532" s="1" t="s">
        <v>2</v>
      </c>
      <c r="G532" s="1">
        <v>5498</v>
      </c>
      <c r="H532" s="1">
        <v>31744</v>
      </c>
      <c r="I532" s="1" t="s">
        <v>1153</v>
      </c>
      <c r="J532" s="1">
        <v>1</v>
      </c>
      <c r="K532" s="3">
        <v>62500</v>
      </c>
      <c r="L532" s="1">
        <v>113</v>
      </c>
      <c r="M532" s="1" t="str">
        <f t="shared" si="8"/>
        <v xml:space="preserve">CARLOS ANDRE SANTOS                                         </v>
      </c>
      <c r="N532" s="1">
        <v>1</v>
      </c>
      <c r="O532" s="6" t="str">
        <f>IFERROR(VLOOKUP(N532,REGIAO!A:B,2,0),"")</f>
        <v>SP1</v>
      </c>
    </row>
    <row r="533" spans="1:15" x14ac:dyDescent="0.25">
      <c r="A533" s="1">
        <v>29483</v>
      </c>
      <c r="B533" s="19">
        <v>40570</v>
      </c>
      <c r="C533" s="15">
        <v>2011</v>
      </c>
      <c r="D533" s="1">
        <v>10098</v>
      </c>
      <c r="E533" s="1" t="s">
        <v>2524</v>
      </c>
      <c r="F533" s="1" t="s">
        <v>2</v>
      </c>
      <c r="G533" s="1">
        <v>3640</v>
      </c>
      <c r="H533" s="1">
        <v>31744</v>
      </c>
      <c r="I533" s="1" t="s">
        <v>1153</v>
      </c>
      <c r="J533" s="1">
        <v>1</v>
      </c>
      <c r="K533" s="3">
        <v>62500</v>
      </c>
      <c r="L533" s="1">
        <v>113</v>
      </c>
      <c r="M533" s="1" t="str">
        <f t="shared" si="8"/>
        <v xml:space="preserve">CARLOS ANDRE SANTOS                                         </v>
      </c>
      <c r="N533" s="1">
        <v>7</v>
      </c>
      <c r="O533" s="6" t="str">
        <f>IFERROR(VLOOKUP(N533,REGIAO!A:B,2,0),"")</f>
        <v>RS</v>
      </c>
    </row>
    <row r="534" spans="1:15" x14ac:dyDescent="0.25">
      <c r="A534" s="1">
        <v>29521</v>
      </c>
      <c r="B534" s="19">
        <v>40574</v>
      </c>
      <c r="C534" s="15">
        <v>2011</v>
      </c>
      <c r="D534" s="1">
        <v>10103</v>
      </c>
      <c r="E534" s="1" t="s">
        <v>2527</v>
      </c>
      <c r="F534" s="1" t="s">
        <v>15</v>
      </c>
      <c r="G534" s="1">
        <v>4003</v>
      </c>
      <c r="H534" s="1">
        <v>40526</v>
      </c>
      <c r="I534" s="1" t="s">
        <v>1151</v>
      </c>
      <c r="J534" s="1">
        <v>1</v>
      </c>
      <c r="K534" s="3">
        <v>90400</v>
      </c>
      <c r="L534" s="1"/>
      <c r="M534" s="1" t="str">
        <f t="shared" si="8"/>
        <v/>
      </c>
      <c r="N534" s="1">
        <v>9</v>
      </c>
      <c r="O534" s="6" t="str">
        <f>IFERROR(VLOOKUP(N534,REGIAO!A:B,2,0),"")</f>
        <v>MT</v>
      </c>
    </row>
    <row r="535" spans="1:15" x14ac:dyDescent="0.25">
      <c r="A535" s="1">
        <v>33590</v>
      </c>
      <c r="B535" s="19">
        <v>40574</v>
      </c>
      <c r="C535" s="15">
        <v>2011</v>
      </c>
      <c r="D535" s="1">
        <v>880</v>
      </c>
      <c r="E535" s="1" t="s">
        <v>215</v>
      </c>
      <c r="F535" s="1" t="s">
        <v>4</v>
      </c>
      <c r="G535" s="1">
        <v>8763</v>
      </c>
      <c r="H535" s="1">
        <v>45418</v>
      </c>
      <c r="I535" s="1" t="s">
        <v>1139</v>
      </c>
      <c r="J535" s="1">
        <v>1</v>
      </c>
      <c r="K535" s="3">
        <v>66078</v>
      </c>
      <c r="L535" s="1"/>
      <c r="M535" s="1" t="str">
        <f t="shared" si="8"/>
        <v/>
      </c>
      <c r="N535" s="1">
        <v>4</v>
      </c>
      <c r="O535" s="6" t="str">
        <f>IFERROR(VLOOKUP(N535,REGIAO!A:B,2,0),"")</f>
        <v>MG2</v>
      </c>
    </row>
    <row r="536" spans="1:15" x14ac:dyDescent="0.25">
      <c r="A536" s="1">
        <v>29540</v>
      </c>
      <c r="B536" s="19">
        <v>40576</v>
      </c>
      <c r="C536" s="15">
        <v>2011</v>
      </c>
      <c r="D536" s="1">
        <v>2110</v>
      </c>
      <c r="E536" s="1" t="s">
        <v>2528</v>
      </c>
      <c r="F536" s="1" t="s">
        <v>1</v>
      </c>
      <c r="G536" s="1">
        <v>3122</v>
      </c>
      <c r="H536" s="1">
        <v>40526</v>
      </c>
      <c r="I536" s="1" t="s">
        <v>1151</v>
      </c>
      <c r="J536" s="1">
        <v>1</v>
      </c>
      <c r="K536" s="3">
        <v>100000</v>
      </c>
      <c r="L536" s="1">
        <v>113</v>
      </c>
      <c r="M536" s="1" t="str">
        <f t="shared" si="8"/>
        <v xml:space="preserve">CARLOS ANDRE SANTOS                                         </v>
      </c>
      <c r="N536" s="1">
        <v>8</v>
      </c>
      <c r="O536" s="6" t="str">
        <f>IFERROR(VLOOKUP(N536,REGIAO!A:B,2,0),"")</f>
        <v>MS</v>
      </c>
    </row>
    <row r="537" spans="1:15" x14ac:dyDescent="0.25">
      <c r="A537" s="1">
        <v>29543</v>
      </c>
      <c r="B537" s="19">
        <v>40576</v>
      </c>
      <c r="C537" s="15">
        <v>2011</v>
      </c>
      <c r="D537" s="1">
        <v>9758</v>
      </c>
      <c r="E537" s="1" t="s">
        <v>2437</v>
      </c>
      <c r="F537" s="1" t="s">
        <v>4</v>
      </c>
      <c r="G537" s="1">
        <v>3001</v>
      </c>
      <c r="H537" s="1">
        <v>36460</v>
      </c>
      <c r="I537" s="1" t="s">
        <v>1149</v>
      </c>
      <c r="J537" s="1">
        <v>1</v>
      </c>
      <c r="K537" s="3">
        <v>33378</v>
      </c>
      <c r="L537" s="1"/>
      <c r="M537" s="1" t="str">
        <f t="shared" si="8"/>
        <v/>
      </c>
      <c r="N537" s="1">
        <v>3</v>
      </c>
      <c r="O537" s="6" t="str">
        <f>IFERROR(VLOOKUP(N537,REGIAO!A:B,2,0),"")</f>
        <v>MG1</v>
      </c>
    </row>
    <row r="538" spans="1:15" x14ac:dyDescent="0.25">
      <c r="A538" s="1">
        <v>29586</v>
      </c>
      <c r="B538" s="19">
        <v>40578</v>
      </c>
      <c r="C538" s="15">
        <v>2011</v>
      </c>
      <c r="D538" s="1">
        <v>10009</v>
      </c>
      <c r="E538" s="1" t="s">
        <v>2529</v>
      </c>
      <c r="F538" s="1" t="s">
        <v>165</v>
      </c>
      <c r="G538" s="1">
        <v>3359</v>
      </c>
      <c r="H538" s="1">
        <v>42287</v>
      </c>
      <c r="I538" s="32" t="s">
        <v>1170</v>
      </c>
      <c r="J538" s="1">
        <v>1</v>
      </c>
      <c r="K538" s="3">
        <v>21000</v>
      </c>
      <c r="L538" s="1">
        <v>113</v>
      </c>
      <c r="M538" s="1" t="str">
        <f t="shared" si="8"/>
        <v xml:space="preserve">CARLOS ANDRE SANTOS                                         </v>
      </c>
      <c r="N538" s="1">
        <v>3</v>
      </c>
      <c r="O538" s="6" t="str">
        <f>IFERROR(VLOOKUP(N538,REGIAO!A:B,2,0),"")</f>
        <v>MG1</v>
      </c>
    </row>
    <row r="539" spans="1:15" x14ac:dyDescent="0.25">
      <c r="A539" s="1">
        <v>33055</v>
      </c>
      <c r="B539" s="19">
        <v>40581</v>
      </c>
      <c r="C539" s="15">
        <v>2011</v>
      </c>
      <c r="D539" s="1">
        <v>10484</v>
      </c>
      <c r="E539" s="1" t="s">
        <v>2659</v>
      </c>
      <c r="F539" s="1" t="s">
        <v>15</v>
      </c>
      <c r="G539" s="1">
        <v>8012</v>
      </c>
      <c r="H539" s="1">
        <v>42700</v>
      </c>
      <c r="I539" s="32" t="s">
        <v>1174</v>
      </c>
      <c r="J539" s="1">
        <v>1</v>
      </c>
      <c r="K539" s="3">
        <v>30000</v>
      </c>
      <c r="L539" s="1">
        <v>113</v>
      </c>
      <c r="M539" s="1" t="str">
        <f t="shared" si="8"/>
        <v xml:space="preserve">CARLOS ANDRE SANTOS                                         </v>
      </c>
      <c r="N539" s="1">
        <v>9</v>
      </c>
      <c r="O539" s="6" t="str">
        <f>IFERROR(VLOOKUP(N539,REGIAO!A:B,2,0),"")</f>
        <v>MT</v>
      </c>
    </row>
    <row r="540" spans="1:15" x14ac:dyDescent="0.25">
      <c r="A540" s="1">
        <v>29610</v>
      </c>
      <c r="B540" s="19">
        <v>40582</v>
      </c>
      <c r="C540" s="15">
        <v>2011</v>
      </c>
      <c r="D540" s="1">
        <v>880</v>
      </c>
      <c r="E540" s="1" t="s">
        <v>215</v>
      </c>
      <c r="F540" s="1" t="s">
        <v>4</v>
      </c>
      <c r="G540" s="1">
        <v>3298</v>
      </c>
      <c r="H540" s="1">
        <v>37090</v>
      </c>
      <c r="I540" s="1" t="s">
        <v>1142</v>
      </c>
      <c r="J540" s="1">
        <v>1</v>
      </c>
      <c r="K540" s="3">
        <v>35858.01</v>
      </c>
      <c r="L540" s="1"/>
      <c r="M540" s="1" t="str">
        <f t="shared" si="8"/>
        <v/>
      </c>
      <c r="N540" s="1">
        <v>4</v>
      </c>
      <c r="O540" s="6" t="str">
        <f>IFERROR(VLOOKUP(N540,REGIAO!A:B,2,0),"")</f>
        <v>MG2</v>
      </c>
    </row>
    <row r="541" spans="1:15" x14ac:dyDescent="0.25">
      <c r="A541" s="1">
        <v>29612</v>
      </c>
      <c r="B541" s="19">
        <v>40582</v>
      </c>
      <c r="C541" s="15">
        <v>2011</v>
      </c>
      <c r="D541" s="1">
        <v>880</v>
      </c>
      <c r="E541" s="1" t="s">
        <v>215</v>
      </c>
      <c r="F541" s="1" t="s">
        <v>4</v>
      </c>
      <c r="G541" s="1">
        <v>3605</v>
      </c>
      <c r="H541" s="1">
        <v>37090</v>
      </c>
      <c r="I541" s="1" t="s">
        <v>1142</v>
      </c>
      <c r="J541" s="1">
        <v>1</v>
      </c>
      <c r="K541" s="3">
        <v>35858.01</v>
      </c>
      <c r="L541" s="1"/>
      <c r="M541" s="1" t="str">
        <f t="shared" si="8"/>
        <v/>
      </c>
      <c r="N541" s="1">
        <v>4</v>
      </c>
      <c r="O541" s="6" t="str">
        <f>IFERROR(VLOOKUP(N541,REGIAO!A:B,2,0),"")</f>
        <v>MG2</v>
      </c>
    </row>
    <row r="542" spans="1:15" x14ac:dyDescent="0.25">
      <c r="A542" s="1">
        <v>29613</v>
      </c>
      <c r="B542" s="19">
        <v>40582</v>
      </c>
      <c r="C542" s="15">
        <v>2011</v>
      </c>
      <c r="D542" s="1">
        <v>10105</v>
      </c>
      <c r="E542" s="1" t="s">
        <v>2530</v>
      </c>
      <c r="F542" s="1" t="s">
        <v>4</v>
      </c>
      <c r="G542" s="1">
        <v>5062</v>
      </c>
      <c r="H542" s="1">
        <v>37207</v>
      </c>
      <c r="I542" s="1" t="s">
        <v>1138</v>
      </c>
      <c r="J542" s="1">
        <v>1</v>
      </c>
      <c r="K542" s="3">
        <v>62000</v>
      </c>
      <c r="L542" s="1"/>
      <c r="M542" s="1" t="str">
        <f t="shared" si="8"/>
        <v/>
      </c>
      <c r="N542" s="1">
        <v>4</v>
      </c>
      <c r="O542" s="6" t="str">
        <f>IFERROR(VLOOKUP(N542,REGIAO!A:B,2,0),"")</f>
        <v>MG2</v>
      </c>
    </row>
    <row r="543" spans="1:15" x14ac:dyDescent="0.25">
      <c r="A543" s="1">
        <v>29614</v>
      </c>
      <c r="B543" s="19">
        <v>40582</v>
      </c>
      <c r="C543" s="15">
        <v>2011</v>
      </c>
      <c r="D543" s="1">
        <v>10111</v>
      </c>
      <c r="E543" s="1" t="s">
        <v>2531</v>
      </c>
      <c r="F543" s="1" t="s">
        <v>15</v>
      </c>
      <c r="G543" s="1" t="s">
        <v>2868</v>
      </c>
      <c r="H543" s="1">
        <v>35873</v>
      </c>
      <c r="I543" s="1" t="s">
        <v>1155</v>
      </c>
      <c r="J543" s="1">
        <v>1</v>
      </c>
      <c r="K543" s="3">
        <v>123000</v>
      </c>
      <c r="L543" s="1">
        <v>113</v>
      </c>
      <c r="M543" s="1" t="str">
        <f t="shared" si="8"/>
        <v xml:space="preserve">CARLOS ANDRE SANTOS                                         </v>
      </c>
      <c r="N543" s="1">
        <v>9</v>
      </c>
      <c r="O543" s="6" t="str">
        <f>IFERROR(VLOOKUP(N543,REGIAO!A:B,2,0),"")</f>
        <v>MT</v>
      </c>
    </row>
    <row r="544" spans="1:15" x14ac:dyDescent="0.25">
      <c r="A544" s="1">
        <v>29621</v>
      </c>
      <c r="B544" s="19">
        <v>40582</v>
      </c>
      <c r="C544" s="15">
        <v>2011</v>
      </c>
      <c r="D544" s="1">
        <v>10206</v>
      </c>
      <c r="E544" s="1" t="s">
        <v>2306</v>
      </c>
      <c r="F544" s="1" t="s">
        <v>15</v>
      </c>
      <c r="G544" s="1">
        <v>4171</v>
      </c>
      <c r="H544" s="1">
        <v>40526</v>
      </c>
      <c r="I544" s="1" t="s">
        <v>1151</v>
      </c>
      <c r="J544" s="1">
        <v>1</v>
      </c>
      <c r="K544" s="3">
        <v>94000</v>
      </c>
      <c r="L544" s="1"/>
      <c r="M544" s="1" t="str">
        <f t="shared" si="8"/>
        <v/>
      </c>
      <c r="N544" s="1">
        <v>9</v>
      </c>
      <c r="O544" s="6" t="str">
        <f>IFERROR(VLOOKUP(N544,REGIAO!A:B,2,0),"")</f>
        <v>MT</v>
      </c>
    </row>
    <row r="545" spans="1:15" x14ac:dyDescent="0.25">
      <c r="A545" s="1">
        <v>29623</v>
      </c>
      <c r="B545" s="19">
        <v>40582</v>
      </c>
      <c r="C545" s="15">
        <v>2011</v>
      </c>
      <c r="D545" s="1">
        <v>10115</v>
      </c>
      <c r="E545" s="1" t="s">
        <v>2532</v>
      </c>
      <c r="F545" s="1" t="s">
        <v>750</v>
      </c>
      <c r="G545" s="1">
        <v>3552</v>
      </c>
      <c r="H545" s="1">
        <v>31990</v>
      </c>
      <c r="I545" s="1" t="s">
        <v>1157</v>
      </c>
      <c r="J545" s="1">
        <v>1</v>
      </c>
      <c r="K545" s="3">
        <v>48000</v>
      </c>
      <c r="L545" s="1"/>
      <c r="M545" s="1" t="str">
        <f t="shared" si="8"/>
        <v/>
      </c>
      <c r="N545" s="1">
        <v>4</v>
      </c>
      <c r="O545" s="6" t="str">
        <f>IFERROR(VLOOKUP(N545,REGIAO!A:B,2,0),"")</f>
        <v>MG2</v>
      </c>
    </row>
    <row r="546" spans="1:15" x14ac:dyDescent="0.25">
      <c r="A546" s="1">
        <v>29333</v>
      </c>
      <c r="B546" s="19">
        <v>40585</v>
      </c>
      <c r="C546" s="15">
        <v>2011</v>
      </c>
      <c r="D546" s="1">
        <v>1183</v>
      </c>
      <c r="E546" s="1" t="s">
        <v>2533</v>
      </c>
      <c r="F546" s="1" t="s">
        <v>15</v>
      </c>
      <c r="G546" s="1">
        <v>2987</v>
      </c>
      <c r="H546" s="1">
        <v>33790</v>
      </c>
      <c r="I546" s="32" t="s">
        <v>1176</v>
      </c>
      <c r="J546" s="1">
        <v>1</v>
      </c>
      <c r="K546" s="3">
        <v>41000</v>
      </c>
      <c r="L546" s="1">
        <v>113</v>
      </c>
      <c r="M546" s="1" t="str">
        <f t="shared" si="8"/>
        <v xml:space="preserve">CARLOS ANDRE SANTOS                                         </v>
      </c>
      <c r="N546" s="1">
        <v>9</v>
      </c>
      <c r="O546" s="6" t="str">
        <f>IFERROR(VLOOKUP(N546,REGIAO!A:B,2,0),"")</f>
        <v>MT</v>
      </c>
    </row>
    <row r="547" spans="1:15" x14ac:dyDescent="0.25">
      <c r="A547" s="1">
        <v>29334</v>
      </c>
      <c r="B547" s="19">
        <v>40585</v>
      </c>
      <c r="C547" s="15">
        <v>2011</v>
      </c>
      <c r="D547" s="1">
        <v>10120</v>
      </c>
      <c r="E547" s="1" t="s">
        <v>2534</v>
      </c>
      <c r="F547" s="1" t="s">
        <v>29</v>
      </c>
      <c r="G547" s="1">
        <v>3031</v>
      </c>
      <c r="H547" s="1">
        <v>33790</v>
      </c>
      <c r="I547" s="32" t="s">
        <v>1176</v>
      </c>
      <c r="J547" s="1">
        <v>1</v>
      </c>
      <c r="K547" s="3">
        <v>49900</v>
      </c>
      <c r="L547" s="1"/>
      <c r="M547" s="1" t="str">
        <f t="shared" si="8"/>
        <v/>
      </c>
      <c r="N547" s="1">
        <v>6</v>
      </c>
      <c r="O547" s="6" t="str">
        <f>IFERROR(VLOOKUP(N547,REGIAO!A:B,2,0),"")</f>
        <v>PR1</v>
      </c>
    </row>
    <row r="548" spans="1:15" x14ac:dyDescent="0.25">
      <c r="A548" s="1">
        <v>29332</v>
      </c>
      <c r="B548" s="19">
        <v>40589</v>
      </c>
      <c r="C548" s="15">
        <v>2011</v>
      </c>
      <c r="D548" s="1">
        <v>880</v>
      </c>
      <c r="E548" s="1" t="s">
        <v>215</v>
      </c>
      <c r="F548" s="1" t="s">
        <v>4</v>
      </c>
      <c r="G548" s="1">
        <v>3297</v>
      </c>
      <c r="H548" s="1">
        <v>43103</v>
      </c>
      <c r="I548" s="1" t="s">
        <v>1158</v>
      </c>
      <c r="J548" s="1">
        <v>1</v>
      </c>
      <c r="K548" s="3">
        <v>17669.669999999998</v>
      </c>
      <c r="L548" s="1"/>
      <c r="M548" s="1" t="str">
        <f t="shared" si="8"/>
        <v/>
      </c>
      <c r="N548" s="1">
        <v>4</v>
      </c>
      <c r="O548" s="6" t="str">
        <f>IFERROR(VLOOKUP(N548,REGIAO!A:B,2,0),"")</f>
        <v>MG2</v>
      </c>
    </row>
    <row r="549" spans="1:15" x14ac:dyDescent="0.25">
      <c r="A549" s="1">
        <v>29683</v>
      </c>
      <c r="B549" s="19">
        <v>40589</v>
      </c>
      <c r="C549" s="15">
        <v>2011</v>
      </c>
      <c r="D549" s="1">
        <v>880</v>
      </c>
      <c r="E549" s="1" t="s">
        <v>215</v>
      </c>
      <c r="F549" s="1" t="s">
        <v>4</v>
      </c>
      <c r="G549" s="1">
        <v>3521</v>
      </c>
      <c r="H549" s="1">
        <v>43103</v>
      </c>
      <c r="I549" s="1" t="s">
        <v>1158</v>
      </c>
      <c r="J549" s="1">
        <v>1</v>
      </c>
      <c r="K549" s="3">
        <v>17666.669999999998</v>
      </c>
      <c r="L549" s="1"/>
      <c r="M549" s="1" t="str">
        <f t="shared" si="8"/>
        <v/>
      </c>
      <c r="N549" s="1">
        <v>4</v>
      </c>
      <c r="O549" s="6" t="str">
        <f>IFERROR(VLOOKUP(N549,REGIAO!A:B,2,0),"")</f>
        <v>MG2</v>
      </c>
    </row>
    <row r="550" spans="1:15" x14ac:dyDescent="0.25">
      <c r="A550" s="1">
        <v>29694</v>
      </c>
      <c r="B550" s="19">
        <v>40589</v>
      </c>
      <c r="C550" s="15">
        <v>2011</v>
      </c>
      <c r="D550" s="1">
        <v>10092</v>
      </c>
      <c r="E550" s="1" t="s">
        <v>2442</v>
      </c>
      <c r="F550" s="1" t="s">
        <v>2</v>
      </c>
      <c r="G550" s="1" t="s">
        <v>2868</v>
      </c>
      <c r="H550" s="1">
        <v>40757</v>
      </c>
      <c r="I550" s="1" t="s">
        <v>1154</v>
      </c>
      <c r="J550" s="1">
        <v>1</v>
      </c>
      <c r="K550" s="3">
        <v>84000</v>
      </c>
      <c r="L550" s="1">
        <v>946</v>
      </c>
      <c r="M550" s="1" t="str">
        <f t="shared" si="8"/>
        <v/>
      </c>
      <c r="N550" s="1">
        <v>2</v>
      </c>
      <c r="O550" s="6" t="str">
        <f>IFERROR(VLOOKUP(N550,REGIAO!A:B,2,0),"")</f>
        <v>SP2</v>
      </c>
    </row>
    <row r="551" spans="1:15" x14ac:dyDescent="0.25">
      <c r="A551" s="1">
        <v>29713</v>
      </c>
      <c r="B551" s="19">
        <v>40589</v>
      </c>
      <c r="C551" s="15">
        <v>2011</v>
      </c>
      <c r="D551" s="1">
        <v>10126</v>
      </c>
      <c r="E551" s="1" t="s">
        <v>2535</v>
      </c>
      <c r="F551" s="1" t="s">
        <v>29</v>
      </c>
      <c r="G551" s="1">
        <v>3073</v>
      </c>
      <c r="H551" s="1">
        <v>31744</v>
      </c>
      <c r="I551" s="1" t="s">
        <v>1153</v>
      </c>
      <c r="J551" s="1">
        <v>1</v>
      </c>
      <c r="K551" s="3">
        <v>72000</v>
      </c>
      <c r="L551" s="1"/>
      <c r="M551" s="1" t="str">
        <f t="shared" si="8"/>
        <v/>
      </c>
      <c r="N551" s="1">
        <v>6</v>
      </c>
      <c r="O551" s="6" t="str">
        <f>IFERROR(VLOOKUP(N551,REGIAO!A:B,2,0),"")</f>
        <v>PR1</v>
      </c>
    </row>
    <row r="552" spans="1:15" x14ac:dyDescent="0.25">
      <c r="A552" s="1">
        <v>29720</v>
      </c>
      <c r="B552" s="19">
        <v>40590</v>
      </c>
      <c r="C552" s="15">
        <v>2011</v>
      </c>
      <c r="D552" s="1">
        <v>10131</v>
      </c>
      <c r="E552" s="1" t="s">
        <v>902</v>
      </c>
      <c r="F552" s="1" t="s">
        <v>175</v>
      </c>
      <c r="G552" s="1" t="s">
        <v>2868</v>
      </c>
      <c r="H552" s="1">
        <v>42121</v>
      </c>
      <c r="I552" s="32" t="s">
        <v>3063</v>
      </c>
      <c r="J552" s="1">
        <v>1</v>
      </c>
      <c r="K552" s="3">
        <v>101314.2</v>
      </c>
      <c r="L552" s="1">
        <v>4</v>
      </c>
      <c r="M552" s="1" t="str">
        <f t="shared" si="8"/>
        <v/>
      </c>
      <c r="N552" s="1"/>
      <c r="O552" s="6" t="str">
        <f>IFERROR(VLOOKUP(N552,REGIAO!A:B,2,0),"")</f>
        <v/>
      </c>
    </row>
    <row r="553" spans="1:15" x14ac:dyDescent="0.25">
      <c r="A553" s="1">
        <v>29729</v>
      </c>
      <c r="B553" s="19">
        <v>40590</v>
      </c>
      <c r="C553" s="15">
        <v>2011</v>
      </c>
      <c r="D553" s="1">
        <v>2470</v>
      </c>
      <c r="E553" s="1" t="s">
        <v>2492</v>
      </c>
      <c r="F553" s="1" t="s">
        <v>128</v>
      </c>
      <c r="G553" s="1" t="s">
        <v>2868</v>
      </c>
      <c r="H553" s="1">
        <v>42287</v>
      </c>
      <c r="I553" s="32" t="s">
        <v>1170</v>
      </c>
      <c r="J553" s="1">
        <v>1</v>
      </c>
      <c r="K553" s="3">
        <v>16800</v>
      </c>
      <c r="L553" s="1"/>
      <c r="M553" s="1" t="str">
        <f t="shared" si="8"/>
        <v/>
      </c>
      <c r="N553" s="1">
        <v>10</v>
      </c>
      <c r="O553" s="6" t="str">
        <f>IFERROR(VLOOKUP(N553,REGIAO!A:B,2,0),"")</f>
        <v>NOR</v>
      </c>
    </row>
    <row r="554" spans="1:15" x14ac:dyDescent="0.25">
      <c r="A554" s="1">
        <v>29734</v>
      </c>
      <c r="B554" s="19">
        <v>40591</v>
      </c>
      <c r="C554" s="15">
        <v>2011</v>
      </c>
      <c r="D554" s="1">
        <v>7450</v>
      </c>
      <c r="E554" s="1" t="s">
        <v>2537</v>
      </c>
      <c r="F554" s="1" t="s">
        <v>4</v>
      </c>
      <c r="G554" s="1" t="s">
        <v>2868</v>
      </c>
      <c r="H554" s="1">
        <v>37201</v>
      </c>
      <c r="I554" s="1" t="s">
        <v>2009</v>
      </c>
      <c r="J554" s="1">
        <v>1</v>
      </c>
      <c r="K554" s="3">
        <v>142000</v>
      </c>
      <c r="L554" s="1">
        <v>113</v>
      </c>
      <c r="M554" s="1" t="str">
        <f t="shared" si="8"/>
        <v xml:space="preserve">CARLOS ANDRE SANTOS                                         </v>
      </c>
      <c r="N554" s="1">
        <v>4</v>
      </c>
      <c r="O554" s="6" t="str">
        <f>IFERROR(VLOOKUP(N554,REGIAO!A:B,2,0),"")</f>
        <v>MG2</v>
      </c>
    </row>
    <row r="555" spans="1:15" x14ac:dyDescent="0.25">
      <c r="A555" s="1">
        <v>29737</v>
      </c>
      <c r="B555" s="19">
        <v>40591</v>
      </c>
      <c r="C555" s="15">
        <v>2011</v>
      </c>
      <c r="D555" s="1">
        <v>10106</v>
      </c>
      <c r="E555" s="1" t="s">
        <v>2536</v>
      </c>
      <c r="F555" s="1" t="s">
        <v>4</v>
      </c>
      <c r="G555" s="1">
        <v>5264</v>
      </c>
      <c r="H555" s="1">
        <v>37036</v>
      </c>
      <c r="I555" s="1" t="s">
        <v>2004</v>
      </c>
      <c r="J555" s="1">
        <v>1</v>
      </c>
      <c r="K555" s="3">
        <v>100000</v>
      </c>
      <c r="L555" s="1">
        <v>113</v>
      </c>
      <c r="M555" s="1" t="str">
        <f t="shared" si="8"/>
        <v xml:space="preserve">CARLOS ANDRE SANTOS                                         </v>
      </c>
      <c r="N555" s="1">
        <v>4</v>
      </c>
      <c r="O555" s="6" t="str">
        <f>IFERROR(VLOOKUP(N555,REGIAO!A:B,2,0),"")</f>
        <v>MG2</v>
      </c>
    </row>
    <row r="556" spans="1:15" x14ac:dyDescent="0.25">
      <c r="A556" s="1">
        <v>29774</v>
      </c>
      <c r="B556" s="19">
        <v>40595</v>
      </c>
      <c r="C556" s="15">
        <v>2011</v>
      </c>
      <c r="D556" s="1">
        <v>9758</v>
      </c>
      <c r="E556" s="1" t="s">
        <v>2437</v>
      </c>
      <c r="F556" s="1" t="s">
        <v>4</v>
      </c>
      <c r="G556" s="1">
        <v>3157</v>
      </c>
      <c r="H556" s="1">
        <v>43103</v>
      </c>
      <c r="I556" s="1" t="s">
        <v>1158</v>
      </c>
      <c r="J556" s="1">
        <v>1</v>
      </c>
      <c r="K556" s="3">
        <v>18200</v>
      </c>
      <c r="L556" s="1"/>
      <c r="M556" s="1" t="str">
        <f t="shared" si="8"/>
        <v/>
      </c>
      <c r="N556" s="1">
        <v>3</v>
      </c>
      <c r="O556" s="6" t="str">
        <f>IFERROR(VLOOKUP(N556,REGIAO!A:B,2,0),"")</f>
        <v>MG1</v>
      </c>
    </row>
    <row r="557" spans="1:15" x14ac:dyDescent="0.25">
      <c r="A557" s="1">
        <v>29443</v>
      </c>
      <c r="B557" s="19">
        <v>40596</v>
      </c>
      <c r="C557" s="15">
        <v>2011</v>
      </c>
      <c r="D557" s="1">
        <v>10146</v>
      </c>
      <c r="E557" s="1" t="s">
        <v>2539</v>
      </c>
      <c r="F557" s="1" t="s">
        <v>2</v>
      </c>
      <c r="G557" s="1">
        <v>3470</v>
      </c>
      <c r="H557" s="1">
        <v>42700</v>
      </c>
      <c r="I557" s="32" t="s">
        <v>1174</v>
      </c>
      <c r="J557" s="1">
        <v>1</v>
      </c>
      <c r="K557" s="3">
        <v>27900</v>
      </c>
      <c r="L557" s="1"/>
      <c r="M557" s="1" t="str">
        <f t="shared" si="8"/>
        <v/>
      </c>
      <c r="N557" s="1">
        <v>2</v>
      </c>
      <c r="O557" s="6" t="str">
        <f>IFERROR(VLOOKUP(N557,REGIAO!A:B,2,0),"")</f>
        <v>SP2</v>
      </c>
    </row>
    <row r="558" spans="1:15" x14ac:dyDescent="0.25">
      <c r="A558" s="1">
        <v>29684</v>
      </c>
      <c r="B558" s="19">
        <v>40596</v>
      </c>
      <c r="C558" s="15">
        <v>2011</v>
      </c>
      <c r="D558" s="1">
        <v>9396</v>
      </c>
      <c r="E558" s="1" t="s">
        <v>2337</v>
      </c>
      <c r="F558" s="1" t="s">
        <v>4</v>
      </c>
      <c r="G558" s="1" t="s">
        <v>2868</v>
      </c>
      <c r="H558" s="1">
        <v>43103</v>
      </c>
      <c r="I558" s="1" t="s">
        <v>1158</v>
      </c>
      <c r="J558" s="1">
        <v>1</v>
      </c>
      <c r="K558" s="3">
        <v>14857</v>
      </c>
      <c r="L558" s="1"/>
      <c r="M558" s="1" t="str">
        <f t="shared" si="8"/>
        <v/>
      </c>
      <c r="N558" s="1">
        <v>4</v>
      </c>
      <c r="O558" s="6" t="str">
        <f>IFERROR(VLOOKUP(N558,REGIAO!A:B,2,0),"")</f>
        <v>MG2</v>
      </c>
    </row>
    <row r="559" spans="1:15" x14ac:dyDescent="0.25">
      <c r="A559" s="1">
        <v>29787</v>
      </c>
      <c r="B559" s="19">
        <v>40596</v>
      </c>
      <c r="C559" s="15">
        <v>2011</v>
      </c>
      <c r="D559" s="1">
        <v>10147</v>
      </c>
      <c r="E559" s="1" t="s">
        <v>2538</v>
      </c>
      <c r="F559" s="1" t="s">
        <v>10</v>
      </c>
      <c r="G559" s="1">
        <v>3080</v>
      </c>
      <c r="H559" s="1">
        <v>42121</v>
      </c>
      <c r="I559" s="32" t="s">
        <v>3063</v>
      </c>
      <c r="J559" s="1">
        <v>1</v>
      </c>
      <c r="K559" s="3">
        <v>175000</v>
      </c>
      <c r="L559" s="1"/>
      <c r="M559" s="1" t="str">
        <f t="shared" si="8"/>
        <v/>
      </c>
      <c r="N559" s="1">
        <v>5</v>
      </c>
      <c r="O559" s="6" t="str">
        <f>IFERROR(VLOOKUP(N559,REGIAO!A:B,2,0),"")</f>
        <v>GO</v>
      </c>
    </row>
    <row r="560" spans="1:15" x14ac:dyDescent="0.25">
      <c r="A560" s="1">
        <v>29546</v>
      </c>
      <c r="B560" s="19">
        <v>40597</v>
      </c>
      <c r="C560" s="15">
        <v>2011</v>
      </c>
      <c r="D560" s="1">
        <v>9659</v>
      </c>
      <c r="E560" s="1" t="s">
        <v>2402</v>
      </c>
      <c r="F560" s="1" t="s">
        <v>175</v>
      </c>
      <c r="G560" s="1">
        <v>4116</v>
      </c>
      <c r="H560" s="1">
        <v>44477</v>
      </c>
      <c r="I560" s="1" t="s">
        <v>2870</v>
      </c>
      <c r="J560" s="1">
        <v>1</v>
      </c>
      <c r="K560" s="3">
        <v>110160</v>
      </c>
      <c r="L560" s="1">
        <v>4</v>
      </c>
      <c r="M560" s="1" t="str">
        <f t="shared" si="8"/>
        <v/>
      </c>
      <c r="N560" s="1"/>
      <c r="O560" s="6" t="str">
        <f>IFERROR(VLOOKUP(N560,REGIAO!A:B,2,0),"")</f>
        <v/>
      </c>
    </row>
    <row r="561" spans="1:15" x14ac:dyDescent="0.25">
      <c r="A561" s="1">
        <v>29826</v>
      </c>
      <c r="B561" s="19">
        <v>40597</v>
      </c>
      <c r="C561" s="15">
        <v>2011</v>
      </c>
      <c r="D561" s="1">
        <v>10149</v>
      </c>
      <c r="E561" s="1" t="s">
        <v>2540</v>
      </c>
      <c r="F561" s="1" t="s">
        <v>175</v>
      </c>
      <c r="G561" s="1" t="s">
        <v>2868</v>
      </c>
      <c r="H561" s="1">
        <v>41711</v>
      </c>
      <c r="I561" s="1" t="s">
        <v>2878</v>
      </c>
      <c r="J561" s="1">
        <v>1</v>
      </c>
      <c r="K561" s="3">
        <v>29448</v>
      </c>
      <c r="L561" s="1">
        <v>4</v>
      </c>
      <c r="M561" s="1" t="str">
        <f t="shared" si="8"/>
        <v/>
      </c>
      <c r="N561" s="1"/>
      <c r="O561" s="6" t="str">
        <f>IFERROR(VLOOKUP(N561,REGIAO!A:B,2,0),"")</f>
        <v/>
      </c>
    </row>
    <row r="562" spans="1:15" x14ac:dyDescent="0.25">
      <c r="A562" s="1">
        <v>29827</v>
      </c>
      <c r="B562" s="19">
        <v>40597</v>
      </c>
      <c r="C562" s="15">
        <v>2011</v>
      </c>
      <c r="D562" s="1">
        <v>10149</v>
      </c>
      <c r="E562" s="1" t="s">
        <v>2540</v>
      </c>
      <c r="F562" s="1" t="s">
        <v>175</v>
      </c>
      <c r="G562" s="1" t="s">
        <v>2868</v>
      </c>
      <c r="H562" s="1">
        <v>41711</v>
      </c>
      <c r="I562" s="1" t="s">
        <v>2878</v>
      </c>
      <c r="J562" s="1">
        <v>1</v>
      </c>
      <c r="K562" s="3">
        <v>29448</v>
      </c>
      <c r="L562" s="1">
        <v>4</v>
      </c>
      <c r="M562" s="1" t="str">
        <f t="shared" si="8"/>
        <v/>
      </c>
      <c r="N562" s="1"/>
      <c r="O562" s="6" t="str">
        <f>IFERROR(VLOOKUP(N562,REGIAO!A:B,2,0),"")</f>
        <v/>
      </c>
    </row>
    <row r="563" spans="1:15" x14ac:dyDescent="0.25">
      <c r="A563" s="1">
        <v>29830</v>
      </c>
      <c r="B563" s="19">
        <v>40597</v>
      </c>
      <c r="C563" s="15">
        <v>2011</v>
      </c>
      <c r="D563" s="1">
        <v>10149</v>
      </c>
      <c r="E563" s="1" t="s">
        <v>2540</v>
      </c>
      <c r="F563" s="1" t="s">
        <v>175</v>
      </c>
      <c r="G563" s="1" t="s">
        <v>2868</v>
      </c>
      <c r="H563" s="1">
        <v>42700</v>
      </c>
      <c r="I563" s="32" t="s">
        <v>1174</v>
      </c>
      <c r="J563" s="1">
        <v>1</v>
      </c>
      <c r="K563" s="3">
        <v>19120</v>
      </c>
      <c r="L563" s="1">
        <v>4</v>
      </c>
      <c r="M563" s="1" t="str">
        <f t="shared" si="8"/>
        <v/>
      </c>
      <c r="N563" s="1"/>
      <c r="O563" s="6" t="str">
        <f>IFERROR(VLOOKUP(N563,REGIAO!A:B,2,0),"")</f>
        <v/>
      </c>
    </row>
    <row r="564" spans="1:15" x14ac:dyDescent="0.25">
      <c r="A564" s="1">
        <v>29831</v>
      </c>
      <c r="B564" s="19">
        <v>40597</v>
      </c>
      <c r="C564" s="15">
        <v>2011</v>
      </c>
      <c r="D564" s="1">
        <v>10149</v>
      </c>
      <c r="E564" s="1" t="s">
        <v>2540</v>
      </c>
      <c r="F564" s="1" t="s">
        <v>175</v>
      </c>
      <c r="G564" s="1" t="s">
        <v>2868</v>
      </c>
      <c r="H564" s="1">
        <v>42700</v>
      </c>
      <c r="I564" s="32" t="s">
        <v>1174</v>
      </c>
      <c r="J564" s="1">
        <v>1</v>
      </c>
      <c r="K564" s="3">
        <v>19120</v>
      </c>
      <c r="L564" s="1">
        <v>4</v>
      </c>
      <c r="M564" s="1" t="str">
        <f t="shared" si="8"/>
        <v/>
      </c>
      <c r="N564" s="1"/>
      <c r="O564" s="6" t="str">
        <f>IFERROR(VLOOKUP(N564,REGIAO!A:B,2,0),"")</f>
        <v/>
      </c>
    </row>
    <row r="565" spans="1:15" x14ac:dyDescent="0.25">
      <c r="A565" s="1">
        <v>29832</v>
      </c>
      <c r="B565" s="19">
        <v>40597</v>
      </c>
      <c r="C565" s="15">
        <v>2011</v>
      </c>
      <c r="D565" s="1">
        <v>10149</v>
      </c>
      <c r="E565" s="1" t="s">
        <v>2540</v>
      </c>
      <c r="F565" s="1" t="s">
        <v>175</v>
      </c>
      <c r="G565" s="1" t="s">
        <v>2868</v>
      </c>
      <c r="H565" s="1">
        <v>35520</v>
      </c>
      <c r="I565" s="1" t="s">
        <v>1169</v>
      </c>
      <c r="J565" s="1">
        <v>1</v>
      </c>
      <c r="K565" s="3">
        <v>29012.799999999999</v>
      </c>
      <c r="L565" s="1">
        <v>4</v>
      </c>
      <c r="M565" s="1" t="str">
        <f t="shared" si="8"/>
        <v/>
      </c>
      <c r="N565" s="1"/>
      <c r="O565" s="6" t="str">
        <f>IFERROR(VLOOKUP(N565,REGIAO!A:B,2,0),"")</f>
        <v/>
      </c>
    </row>
    <row r="566" spans="1:15" x14ac:dyDescent="0.25">
      <c r="A566" s="1">
        <v>29834</v>
      </c>
      <c r="B566" s="19">
        <v>40597</v>
      </c>
      <c r="C566" s="15">
        <v>2011</v>
      </c>
      <c r="D566" s="1">
        <v>2500</v>
      </c>
      <c r="E566" s="1" t="s">
        <v>2541</v>
      </c>
      <c r="F566" s="1" t="s">
        <v>15</v>
      </c>
      <c r="G566" s="1">
        <v>4825</v>
      </c>
      <c r="H566" s="1">
        <v>42981</v>
      </c>
      <c r="I566" s="32" t="s">
        <v>3062</v>
      </c>
      <c r="J566" s="1">
        <v>1</v>
      </c>
      <c r="K566" s="3">
        <v>225000</v>
      </c>
      <c r="L566" s="1"/>
      <c r="M566" s="1" t="str">
        <f t="shared" si="8"/>
        <v/>
      </c>
      <c r="N566" s="1">
        <v>9</v>
      </c>
      <c r="O566" s="6" t="str">
        <f>IFERROR(VLOOKUP(N566,REGIAO!A:B,2,0),"")</f>
        <v>MT</v>
      </c>
    </row>
    <row r="567" spans="1:15" x14ac:dyDescent="0.25">
      <c r="A567" s="1">
        <v>29838</v>
      </c>
      <c r="B567" s="19">
        <v>40598</v>
      </c>
      <c r="C567" s="15">
        <v>2011</v>
      </c>
      <c r="D567" s="1">
        <v>1343</v>
      </c>
      <c r="E567" s="1" t="s">
        <v>2422</v>
      </c>
      <c r="F567" s="1" t="s">
        <v>4</v>
      </c>
      <c r="G567" s="1">
        <v>5532</v>
      </c>
      <c r="H567" s="1">
        <v>42981</v>
      </c>
      <c r="I567" s="32" t="s">
        <v>3062</v>
      </c>
      <c r="J567" s="1">
        <v>1</v>
      </c>
      <c r="K567" s="3">
        <v>250000</v>
      </c>
      <c r="L567" s="1">
        <v>948</v>
      </c>
      <c r="M567" s="1" t="str">
        <f t="shared" si="8"/>
        <v/>
      </c>
      <c r="N567" s="1">
        <v>4</v>
      </c>
      <c r="O567" s="6" t="str">
        <f>IFERROR(VLOOKUP(N567,REGIAO!A:B,2,0),"")</f>
        <v>MG2</v>
      </c>
    </row>
    <row r="568" spans="1:15" x14ac:dyDescent="0.25">
      <c r="A568" s="1">
        <v>29849</v>
      </c>
      <c r="B568" s="19">
        <v>40599</v>
      </c>
      <c r="C568" s="15">
        <v>2011</v>
      </c>
      <c r="D568" s="1">
        <v>9942</v>
      </c>
      <c r="E568" s="1" t="s">
        <v>2544</v>
      </c>
      <c r="F568" s="1" t="s">
        <v>2</v>
      </c>
      <c r="G568" s="1">
        <v>3995</v>
      </c>
      <c r="H568" s="1">
        <v>37090</v>
      </c>
      <c r="I568" s="1" t="s">
        <v>1142</v>
      </c>
      <c r="J568" s="1">
        <v>1</v>
      </c>
      <c r="K568" s="3">
        <v>33000</v>
      </c>
      <c r="L568" s="1"/>
      <c r="M568" s="1" t="str">
        <f t="shared" si="8"/>
        <v/>
      </c>
      <c r="N568" s="1">
        <v>3</v>
      </c>
      <c r="O568" s="6" t="str">
        <f>IFERROR(VLOOKUP(N568,REGIAO!A:B,2,0),"")</f>
        <v>MG1</v>
      </c>
    </row>
    <row r="569" spans="1:15" x14ac:dyDescent="0.25">
      <c r="A569" s="1">
        <v>29852</v>
      </c>
      <c r="B569" s="19">
        <v>40599</v>
      </c>
      <c r="C569" s="15">
        <v>2011</v>
      </c>
      <c r="D569" s="1">
        <v>9517</v>
      </c>
      <c r="E569" s="1" t="s">
        <v>2542</v>
      </c>
      <c r="F569" s="1" t="s">
        <v>15</v>
      </c>
      <c r="G569" s="1">
        <v>4166</v>
      </c>
      <c r="H569" s="1">
        <v>44662</v>
      </c>
      <c r="I569" s="1" t="s">
        <v>1964</v>
      </c>
      <c r="J569" s="1">
        <v>1</v>
      </c>
      <c r="K569" s="3">
        <v>180000</v>
      </c>
      <c r="L569" s="1"/>
      <c r="M569" s="1" t="str">
        <f t="shared" si="8"/>
        <v/>
      </c>
      <c r="N569" s="1">
        <v>9</v>
      </c>
      <c r="O569" s="6" t="str">
        <f>IFERROR(VLOOKUP(N569,REGIAO!A:B,2,0),"")</f>
        <v>MT</v>
      </c>
    </row>
    <row r="570" spans="1:15" x14ac:dyDescent="0.25">
      <c r="A570" s="1">
        <v>29856</v>
      </c>
      <c r="B570" s="19">
        <v>40599</v>
      </c>
      <c r="C570" s="15">
        <v>2011</v>
      </c>
      <c r="D570" s="1">
        <v>10152</v>
      </c>
      <c r="E570" s="1" t="s">
        <v>2543</v>
      </c>
      <c r="F570" s="1" t="s">
        <v>29</v>
      </c>
      <c r="G570" s="1">
        <v>4478</v>
      </c>
      <c r="H570" s="1">
        <v>42981</v>
      </c>
      <c r="I570" s="32" t="s">
        <v>3062</v>
      </c>
      <c r="J570" s="1">
        <v>1</v>
      </c>
      <c r="K570" s="3">
        <v>278888</v>
      </c>
      <c r="L570" s="1"/>
      <c r="M570" s="1" t="str">
        <f t="shared" si="8"/>
        <v/>
      </c>
      <c r="N570" s="1">
        <v>6</v>
      </c>
      <c r="O570" s="6" t="str">
        <f>IFERROR(VLOOKUP(N570,REGIAO!A:B,2,0),"")</f>
        <v>PR1</v>
      </c>
    </row>
    <row r="571" spans="1:15" x14ac:dyDescent="0.25">
      <c r="A571" s="1">
        <v>29857</v>
      </c>
      <c r="B571" s="19">
        <v>40599</v>
      </c>
      <c r="C571" s="15">
        <v>2011</v>
      </c>
      <c r="D571" s="1">
        <v>10147</v>
      </c>
      <c r="E571" s="1" t="s">
        <v>2538</v>
      </c>
      <c r="F571" s="1" t="s">
        <v>10</v>
      </c>
      <c r="G571" s="1" t="s">
        <v>2868</v>
      </c>
      <c r="H571" s="1">
        <v>42121</v>
      </c>
      <c r="I571" s="32" t="s">
        <v>3063</v>
      </c>
      <c r="J571" s="1">
        <v>1</v>
      </c>
      <c r="K571" s="3">
        <v>175000</v>
      </c>
      <c r="L571" s="1"/>
      <c r="M571" s="1" t="str">
        <f t="shared" si="8"/>
        <v/>
      </c>
      <c r="N571" s="1">
        <v>5</v>
      </c>
      <c r="O571" s="6" t="str">
        <f>IFERROR(VLOOKUP(N571,REGIAO!A:B,2,0),"")</f>
        <v>GO</v>
      </c>
    </row>
    <row r="572" spans="1:15" x14ac:dyDescent="0.25">
      <c r="A572" s="1">
        <v>33478</v>
      </c>
      <c r="B572" s="19">
        <v>40601</v>
      </c>
      <c r="C572" s="15">
        <v>2011</v>
      </c>
      <c r="D572" s="1">
        <v>9316</v>
      </c>
      <c r="E572" s="1" t="s">
        <v>2404</v>
      </c>
      <c r="F572" s="1" t="s">
        <v>517</v>
      </c>
      <c r="G572" s="1">
        <v>8796</v>
      </c>
      <c r="H572" s="1">
        <v>37201</v>
      </c>
      <c r="I572" s="1" t="s">
        <v>2009</v>
      </c>
      <c r="J572" s="1">
        <v>1</v>
      </c>
      <c r="K572" s="3">
        <v>155171.54999999999</v>
      </c>
      <c r="L572" s="1">
        <v>113</v>
      </c>
      <c r="M572" s="1" t="str">
        <f t="shared" si="8"/>
        <v xml:space="preserve">CARLOS ANDRE SANTOS                                         </v>
      </c>
      <c r="N572" s="1">
        <v>10</v>
      </c>
      <c r="O572" s="6" t="str">
        <f>IFERROR(VLOOKUP(N572,REGIAO!A:B,2,0),"")</f>
        <v>NOR</v>
      </c>
    </row>
    <row r="573" spans="1:15" x14ac:dyDescent="0.25">
      <c r="A573" s="1">
        <v>33594</v>
      </c>
      <c r="B573" s="19">
        <v>40601</v>
      </c>
      <c r="C573" s="15">
        <v>2011</v>
      </c>
      <c r="D573" s="1">
        <v>10461</v>
      </c>
      <c r="E573" s="1" t="s">
        <v>2661</v>
      </c>
      <c r="F573" s="1" t="s">
        <v>29</v>
      </c>
      <c r="G573" s="1">
        <v>8627</v>
      </c>
      <c r="H573" s="1">
        <v>45418</v>
      </c>
      <c r="I573" s="1" t="s">
        <v>1139</v>
      </c>
      <c r="J573" s="1">
        <v>1</v>
      </c>
      <c r="K573" s="3">
        <v>83000</v>
      </c>
      <c r="L573" s="1"/>
      <c r="M573" s="1" t="str">
        <f t="shared" si="8"/>
        <v/>
      </c>
      <c r="N573" s="1">
        <v>6</v>
      </c>
      <c r="O573" s="6" t="str">
        <f>IFERROR(VLOOKUP(N573,REGIAO!A:B,2,0),"")</f>
        <v>PR1</v>
      </c>
    </row>
    <row r="574" spans="1:15" x14ac:dyDescent="0.25">
      <c r="A574" s="1">
        <v>29323</v>
      </c>
      <c r="B574" s="19">
        <v>40602</v>
      </c>
      <c r="C574" s="15">
        <v>2011</v>
      </c>
      <c r="D574" s="1">
        <v>9402</v>
      </c>
      <c r="E574" s="1" t="s">
        <v>2450</v>
      </c>
      <c r="F574" s="1" t="s">
        <v>10</v>
      </c>
      <c r="G574" s="1" t="s">
        <v>2868</v>
      </c>
      <c r="H574" s="1">
        <v>43239</v>
      </c>
      <c r="I574" s="1" t="s">
        <v>2876</v>
      </c>
      <c r="J574" s="1">
        <v>1</v>
      </c>
      <c r="K574" s="3">
        <v>69575</v>
      </c>
      <c r="L574" s="1"/>
      <c r="M574" s="1" t="str">
        <f t="shared" si="8"/>
        <v/>
      </c>
      <c r="N574" s="1">
        <v>5</v>
      </c>
      <c r="O574" s="6" t="str">
        <f>IFERROR(VLOOKUP(N574,REGIAO!A:B,2,0),"")</f>
        <v>GO</v>
      </c>
    </row>
    <row r="575" spans="1:15" x14ac:dyDescent="0.25">
      <c r="A575" s="1">
        <v>29868</v>
      </c>
      <c r="B575" s="19">
        <v>40602</v>
      </c>
      <c r="C575" s="15">
        <v>2011</v>
      </c>
      <c r="D575" s="1">
        <v>9788</v>
      </c>
      <c r="E575" s="1" t="s">
        <v>2501</v>
      </c>
      <c r="F575" s="1" t="s">
        <v>4</v>
      </c>
      <c r="G575" s="1">
        <v>3151</v>
      </c>
      <c r="H575" s="1">
        <v>33790</v>
      </c>
      <c r="I575" s="32" t="s">
        <v>1176</v>
      </c>
      <c r="J575" s="1">
        <v>0</v>
      </c>
      <c r="K575" s="3">
        <v>3382.02</v>
      </c>
      <c r="L575" s="1"/>
      <c r="M575" s="1" t="str">
        <f t="shared" si="8"/>
        <v/>
      </c>
      <c r="N575" s="1"/>
      <c r="O575" s="6" t="str">
        <f>IFERROR(VLOOKUP(N575,REGIAO!A:B,2,0),"")</f>
        <v/>
      </c>
    </row>
    <row r="576" spans="1:15" x14ac:dyDescent="0.25">
      <c r="A576" s="1">
        <v>29873</v>
      </c>
      <c r="B576" s="19">
        <v>40602</v>
      </c>
      <c r="C576" s="15">
        <v>2011</v>
      </c>
      <c r="D576" s="1">
        <v>9402</v>
      </c>
      <c r="E576" s="1" t="s">
        <v>2450</v>
      </c>
      <c r="F576" s="1" t="s">
        <v>10</v>
      </c>
      <c r="G576" s="1">
        <v>5604</v>
      </c>
      <c r="H576" s="1">
        <v>31744</v>
      </c>
      <c r="I576" s="1" t="s">
        <v>1153</v>
      </c>
      <c r="J576" s="1">
        <v>1</v>
      </c>
      <c r="K576" s="3">
        <v>55257</v>
      </c>
      <c r="L576" s="1"/>
      <c r="M576" s="1" t="str">
        <f t="shared" si="8"/>
        <v/>
      </c>
      <c r="N576" s="1">
        <v>5</v>
      </c>
      <c r="O576" s="6" t="str">
        <f>IFERROR(VLOOKUP(N576,REGIAO!A:B,2,0),"")</f>
        <v>GO</v>
      </c>
    </row>
    <row r="577" spans="1:15" x14ac:dyDescent="0.25">
      <c r="A577" s="1">
        <v>29874</v>
      </c>
      <c r="B577" s="19">
        <v>40602</v>
      </c>
      <c r="C577" s="15">
        <v>2011</v>
      </c>
      <c r="D577" s="1">
        <v>9402</v>
      </c>
      <c r="E577" s="1" t="s">
        <v>2450</v>
      </c>
      <c r="F577" s="1" t="s">
        <v>10</v>
      </c>
      <c r="G577" s="1" t="s">
        <v>2868</v>
      </c>
      <c r="H577" s="1">
        <v>40757</v>
      </c>
      <c r="I577" s="1" t="s">
        <v>1154</v>
      </c>
      <c r="J577" s="1">
        <v>1</v>
      </c>
      <c r="K577" s="3">
        <v>75632</v>
      </c>
      <c r="L577" s="1"/>
      <c r="M577" s="1" t="str">
        <f t="shared" si="8"/>
        <v/>
      </c>
      <c r="N577" s="1">
        <v>5</v>
      </c>
      <c r="O577" s="6" t="str">
        <f>IFERROR(VLOOKUP(N577,REGIAO!A:B,2,0),"")</f>
        <v>GO</v>
      </c>
    </row>
    <row r="578" spans="1:15" x14ac:dyDescent="0.25">
      <c r="A578" s="1">
        <v>29875</v>
      </c>
      <c r="B578" s="19">
        <v>40602</v>
      </c>
      <c r="C578" s="15">
        <v>2011</v>
      </c>
      <c r="D578" s="1">
        <v>9402</v>
      </c>
      <c r="E578" s="1" t="s">
        <v>2450</v>
      </c>
      <c r="F578" s="1" t="s">
        <v>10</v>
      </c>
      <c r="G578" s="1">
        <v>3511</v>
      </c>
      <c r="H578" s="1">
        <v>42700</v>
      </c>
      <c r="I578" s="32" t="s">
        <v>1174</v>
      </c>
      <c r="J578" s="1">
        <v>1</v>
      </c>
      <c r="K578" s="3">
        <v>22393</v>
      </c>
      <c r="L578" s="1"/>
      <c r="M578" s="1" t="str">
        <f t="shared" ref="M578:M641" si="9">IFERROR(VLOOKUP(L578,VENDEDOR,2,0),"")</f>
        <v/>
      </c>
      <c r="N578" s="1">
        <v>5</v>
      </c>
      <c r="O578" s="6" t="str">
        <f>IFERROR(VLOOKUP(N578,REGIAO!A:B,2,0),"")</f>
        <v>GO</v>
      </c>
    </row>
    <row r="579" spans="1:15" x14ac:dyDescent="0.25">
      <c r="A579" s="1">
        <v>29894</v>
      </c>
      <c r="B579" s="19">
        <v>40602</v>
      </c>
      <c r="C579" s="15">
        <v>2011</v>
      </c>
      <c r="D579" s="1">
        <v>1046</v>
      </c>
      <c r="E579" s="1" t="s">
        <v>2296</v>
      </c>
      <c r="F579" s="1" t="s">
        <v>29</v>
      </c>
      <c r="G579" s="1">
        <v>4107</v>
      </c>
      <c r="H579" s="1">
        <v>42287</v>
      </c>
      <c r="I579" s="32" t="s">
        <v>1170</v>
      </c>
      <c r="J579" s="1">
        <v>1</v>
      </c>
      <c r="K579" s="3">
        <v>18400</v>
      </c>
      <c r="L579" s="1"/>
      <c r="M579" s="1" t="str">
        <f t="shared" si="9"/>
        <v/>
      </c>
      <c r="N579" s="1">
        <v>6</v>
      </c>
      <c r="O579" s="6" t="str">
        <f>IFERROR(VLOOKUP(N579,REGIAO!A:B,2,0),"")</f>
        <v>PR1</v>
      </c>
    </row>
    <row r="580" spans="1:15" x14ac:dyDescent="0.25">
      <c r="A580" s="1">
        <v>29895</v>
      </c>
      <c r="B580" s="19">
        <v>40602</v>
      </c>
      <c r="C580" s="15">
        <v>2011</v>
      </c>
      <c r="D580" s="1">
        <v>1046</v>
      </c>
      <c r="E580" s="1" t="s">
        <v>2296</v>
      </c>
      <c r="F580" s="1" t="s">
        <v>29</v>
      </c>
      <c r="G580" s="1">
        <v>3190</v>
      </c>
      <c r="H580" s="1">
        <v>41711</v>
      </c>
      <c r="I580" s="1" t="s">
        <v>2878</v>
      </c>
      <c r="J580" s="1">
        <v>1</v>
      </c>
      <c r="K580" s="3">
        <v>44700</v>
      </c>
      <c r="L580" s="1"/>
      <c r="M580" s="1" t="str">
        <f t="shared" si="9"/>
        <v/>
      </c>
      <c r="N580" s="1">
        <v>6</v>
      </c>
      <c r="O580" s="6" t="str">
        <f>IFERROR(VLOOKUP(N580,REGIAO!A:B,2,0),"")</f>
        <v>PR1</v>
      </c>
    </row>
    <row r="581" spans="1:15" x14ac:dyDescent="0.25">
      <c r="A581" s="1">
        <v>33270</v>
      </c>
      <c r="B581" s="19">
        <v>40602</v>
      </c>
      <c r="C581" s="15">
        <v>2011</v>
      </c>
      <c r="D581" s="1">
        <v>9402</v>
      </c>
      <c r="E581" s="1" t="s">
        <v>2450</v>
      </c>
      <c r="F581" s="1" t="s">
        <v>10</v>
      </c>
      <c r="G581" s="1">
        <v>7941</v>
      </c>
      <c r="H581" s="1">
        <v>40757</v>
      </c>
      <c r="I581" s="1" t="s">
        <v>1154</v>
      </c>
      <c r="J581" s="1">
        <v>1</v>
      </c>
      <c r="K581" s="3">
        <v>75632</v>
      </c>
      <c r="L581" s="1"/>
      <c r="M581" s="1" t="str">
        <f t="shared" si="9"/>
        <v/>
      </c>
      <c r="N581" s="1"/>
      <c r="O581" s="6" t="str">
        <f>IFERROR(VLOOKUP(N581,REGIAO!A:B,2,0),"")</f>
        <v/>
      </c>
    </row>
    <row r="582" spans="1:15" x14ac:dyDescent="0.25">
      <c r="A582" s="1">
        <v>29915</v>
      </c>
      <c r="B582" s="19">
        <v>40604</v>
      </c>
      <c r="C582" s="15">
        <v>2011</v>
      </c>
      <c r="D582" s="1">
        <v>880</v>
      </c>
      <c r="E582" s="1" t="s">
        <v>215</v>
      </c>
      <c r="F582" s="1" t="s">
        <v>4</v>
      </c>
      <c r="G582" s="1">
        <v>4211</v>
      </c>
      <c r="H582" s="1">
        <v>31990</v>
      </c>
      <c r="I582" s="1" t="s">
        <v>1157</v>
      </c>
      <c r="J582" s="1">
        <v>1</v>
      </c>
      <c r="K582" s="3">
        <v>45069</v>
      </c>
      <c r="L582" s="1"/>
      <c r="M582" s="1" t="str">
        <f t="shared" si="9"/>
        <v/>
      </c>
      <c r="N582" s="1">
        <v>4</v>
      </c>
      <c r="O582" s="6" t="str">
        <f>IFERROR(VLOOKUP(N582,REGIAO!A:B,2,0),"")</f>
        <v>MG2</v>
      </c>
    </row>
    <row r="583" spans="1:15" x14ac:dyDescent="0.25">
      <c r="A583" s="1">
        <v>29917</v>
      </c>
      <c r="B583" s="19">
        <v>40605</v>
      </c>
      <c r="C583" s="15">
        <v>2011</v>
      </c>
      <c r="D583" s="1">
        <v>10049</v>
      </c>
      <c r="E583" s="1" t="s">
        <v>2518</v>
      </c>
      <c r="F583" s="1" t="s">
        <v>2</v>
      </c>
      <c r="G583" s="1" t="s">
        <v>2868</v>
      </c>
      <c r="H583" s="1">
        <v>43103</v>
      </c>
      <c r="I583" s="1" t="s">
        <v>1158</v>
      </c>
      <c r="J583" s="1">
        <v>1</v>
      </c>
      <c r="K583" s="3">
        <v>21419.200000000001</v>
      </c>
      <c r="L583" s="1">
        <v>4</v>
      </c>
      <c r="M583" s="1" t="str">
        <f t="shared" si="9"/>
        <v/>
      </c>
      <c r="N583" s="1"/>
      <c r="O583" s="6" t="str">
        <f>IFERROR(VLOOKUP(N583,REGIAO!A:B,2,0),"")</f>
        <v/>
      </c>
    </row>
    <row r="584" spans="1:15" x14ac:dyDescent="0.25">
      <c r="A584" s="1">
        <v>29918</v>
      </c>
      <c r="B584" s="19">
        <v>40605</v>
      </c>
      <c r="C584" s="15">
        <v>2011</v>
      </c>
      <c r="D584" s="1">
        <v>10049</v>
      </c>
      <c r="E584" s="1" t="s">
        <v>2518</v>
      </c>
      <c r="F584" s="1" t="s">
        <v>2</v>
      </c>
      <c r="G584" s="1" t="s">
        <v>2868</v>
      </c>
      <c r="H584" s="1">
        <v>38968</v>
      </c>
      <c r="I584" s="1" t="s">
        <v>1163</v>
      </c>
      <c r="J584" s="1">
        <v>1</v>
      </c>
      <c r="K584" s="3">
        <v>63074.26</v>
      </c>
      <c r="L584" s="1">
        <v>4</v>
      </c>
      <c r="M584" s="1" t="str">
        <f t="shared" si="9"/>
        <v/>
      </c>
      <c r="N584" s="1"/>
      <c r="O584" s="6" t="str">
        <f>IFERROR(VLOOKUP(N584,REGIAO!A:B,2,0),"")</f>
        <v/>
      </c>
    </row>
    <row r="585" spans="1:15" x14ac:dyDescent="0.25">
      <c r="A585" s="1">
        <v>29925</v>
      </c>
      <c r="B585" s="19">
        <v>40605</v>
      </c>
      <c r="C585" s="15">
        <v>2011</v>
      </c>
      <c r="D585" s="1">
        <v>10049</v>
      </c>
      <c r="E585" s="1" t="s">
        <v>2518</v>
      </c>
      <c r="F585" s="1" t="s">
        <v>2</v>
      </c>
      <c r="G585" s="1" t="s">
        <v>2868</v>
      </c>
      <c r="H585" s="1">
        <v>41815</v>
      </c>
      <c r="I585" s="1" t="s">
        <v>2225</v>
      </c>
      <c r="J585" s="1">
        <v>1</v>
      </c>
      <c r="K585" s="3">
        <v>19680</v>
      </c>
      <c r="L585" s="1">
        <v>4</v>
      </c>
      <c r="M585" s="1" t="str">
        <f t="shared" si="9"/>
        <v/>
      </c>
      <c r="N585" s="1"/>
      <c r="O585" s="6" t="str">
        <f>IFERROR(VLOOKUP(N585,REGIAO!A:B,2,0),"")</f>
        <v/>
      </c>
    </row>
    <row r="586" spans="1:15" x14ac:dyDescent="0.25">
      <c r="A586" s="1">
        <v>29928</v>
      </c>
      <c r="B586" s="19">
        <v>40605</v>
      </c>
      <c r="C586" s="15">
        <v>2011</v>
      </c>
      <c r="D586" s="1">
        <v>10049</v>
      </c>
      <c r="E586" s="1" t="s">
        <v>2518</v>
      </c>
      <c r="F586" s="1" t="s">
        <v>2</v>
      </c>
      <c r="G586" s="1" t="s">
        <v>2868</v>
      </c>
      <c r="H586" s="1">
        <v>42700</v>
      </c>
      <c r="I586" s="32" t="s">
        <v>1174</v>
      </c>
      <c r="J586" s="1">
        <v>1</v>
      </c>
      <c r="K586" s="3">
        <v>22476.799999999999</v>
      </c>
      <c r="L586" s="1">
        <v>4</v>
      </c>
      <c r="M586" s="1" t="str">
        <f t="shared" si="9"/>
        <v/>
      </c>
      <c r="N586" s="1"/>
      <c r="O586" s="6" t="str">
        <f>IFERROR(VLOOKUP(N586,REGIAO!A:B,2,0),"")</f>
        <v/>
      </c>
    </row>
    <row r="587" spans="1:15" x14ac:dyDescent="0.25">
      <c r="A587" s="1">
        <v>29929</v>
      </c>
      <c r="B587" s="19">
        <v>40605</v>
      </c>
      <c r="C587" s="15">
        <v>2011</v>
      </c>
      <c r="D587" s="1">
        <v>10049</v>
      </c>
      <c r="E587" s="1" t="s">
        <v>2518</v>
      </c>
      <c r="F587" s="1" t="s">
        <v>2</v>
      </c>
      <c r="G587" s="1" t="s">
        <v>2868</v>
      </c>
      <c r="H587" s="1">
        <v>42700</v>
      </c>
      <c r="I587" s="32" t="s">
        <v>1174</v>
      </c>
      <c r="J587" s="1">
        <v>1</v>
      </c>
      <c r="K587" s="3">
        <v>22476.799999999999</v>
      </c>
      <c r="L587" s="1">
        <v>4</v>
      </c>
      <c r="M587" s="1" t="str">
        <f t="shared" si="9"/>
        <v/>
      </c>
      <c r="N587" s="1"/>
      <c r="O587" s="6" t="str">
        <f>IFERROR(VLOOKUP(N587,REGIAO!A:B,2,0),"")</f>
        <v/>
      </c>
    </row>
    <row r="588" spans="1:15" x14ac:dyDescent="0.25">
      <c r="A588" s="1">
        <v>29931</v>
      </c>
      <c r="B588" s="19">
        <v>40605</v>
      </c>
      <c r="C588" s="15">
        <v>2011</v>
      </c>
      <c r="D588" s="1">
        <v>10049</v>
      </c>
      <c r="E588" s="1" t="s">
        <v>2518</v>
      </c>
      <c r="F588" s="1" t="s">
        <v>2</v>
      </c>
      <c r="G588" s="1" t="s">
        <v>2868</v>
      </c>
      <c r="H588" s="1">
        <v>42700</v>
      </c>
      <c r="I588" s="32" t="s">
        <v>1174</v>
      </c>
      <c r="J588" s="1">
        <v>1</v>
      </c>
      <c r="K588" s="3">
        <v>22476.799999999999</v>
      </c>
      <c r="L588" s="1">
        <v>4</v>
      </c>
      <c r="M588" s="1" t="str">
        <f t="shared" si="9"/>
        <v/>
      </c>
      <c r="N588" s="1"/>
      <c r="O588" s="6" t="str">
        <f>IFERROR(VLOOKUP(N588,REGIAO!A:B,2,0),"")</f>
        <v/>
      </c>
    </row>
    <row r="589" spans="1:15" x14ac:dyDescent="0.25">
      <c r="A589" s="1">
        <v>29932</v>
      </c>
      <c r="B589" s="19">
        <v>40605</v>
      </c>
      <c r="C589" s="15">
        <v>2011</v>
      </c>
      <c r="D589" s="1">
        <v>10049</v>
      </c>
      <c r="E589" s="1" t="s">
        <v>2518</v>
      </c>
      <c r="F589" s="1" t="s">
        <v>2</v>
      </c>
      <c r="G589" s="1" t="s">
        <v>2868</v>
      </c>
      <c r="H589" s="1">
        <v>42700</v>
      </c>
      <c r="I589" s="32" t="s">
        <v>1174</v>
      </c>
      <c r="J589" s="1">
        <v>1</v>
      </c>
      <c r="K589" s="3">
        <v>22476.799999999999</v>
      </c>
      <c r="L589" s="1">
        <v>4</v>
      </c>
      <c r="M589" s="1" t="str">
        <f t="shared" si="9"/>
        <v/>
      </c>
      <c r="N589" s="1"/>
      <c r="O589" s="6" t="str">
        <f>IFERROR(VLOOKUP(N589,REGIAO!A:B,2,0),"")</f>
        <v/>
      </c>
    </row>
    <row r="590" spans="1:15" x14ac:dyDescent="0.25">
      <c r="A590" s="1">
        <v>29933</v>
      </c>
      <c r="B590" s="19">
        <v>40605</v>
      </c>
      <c r="C590" s="15">
        <v>2011</v>
      </c>
      <c r="D590" s="1">
        <v>10049</v>
      </c>
      <c r="E590" s="1" t="s">
        <v>2518</v>
      </c>
      <c r="F590" s="1" t="s">
        <v>2</v>
      </c>
      <c r="G590" s="1" t="s">
        <v>2868</v>
      </c>
      <c r="H590" s="1">
        <v>43103</v>
      </c>
      <c r="I590" s="1" t="s">
        <v>1158</v>
      </c>
      <c r="J590" s="1">
        <v>1</v>
      </c>
      <c r="K590" s="3">
        <v>21419.200000000001</v>
      </c>
      <c r="L590" s="1">
        <v>4</v>
      </c>
      <c r="M590" s="1" t="str">
        <f t="shared" si="9"/>
        <v/>
      </c>
      <c r="N590" s="1"/>
      <c r="O590" s="6" t="str">
        <f>IFERROR(VLOOKUP(N590,REGIAO!A:B,2,0),"")</f>
        <v/>
      </c>
    </row>
    <row r="591" spans="1:15" x14ac:dyDescent="0.25">
      <c r="A591" s="1">
        <v>29934</v>
      </c>
      <c r="B591" s="19">
        <v>40605</v>
      </c>
      <c r="C591" s="15">
        <v>2011</v>
      </c>
      <c r="D591" s="1">
        <v>10049</v>
      </c>
      <c r="E591" s="1" t="s">
        <v>2518</v>
      </c>
      <c r="F591" s="1" t="s">
        <v>2</v>
      </c>
      <c r="G591" s="1" t="s">
        <v>2868</v>
      </c>
      <c r="H591" s="1">
        <v>42700</v>
      </c>
      <c r="I591" s="32" t="s">
        <v>1174</v>
      </c>
      <c r="J591" s="1">
        <v>1</v>
      </c>
      <c r="K591" s="3">
        <v>22476.799999999999</v>
      </c>
      <c r="L591" s="1">
        <v>4</v>
      </c>
      <c r="M591" s="1" t="str">
        <f t="shared" si="9"/>
        <v/>
      </c>
      <c r="N591" s="1"/>
      <c r="O591" s="6" t="str">
        <f>IFERROR(VLOOKUP(N591,REGIAO!A:B,2,0),"")</f>
        <v/>
      </c>
    </row>
    <row r="592" spans="1:15" x14ac:dyDescent="0.25">
      <c r="A592" s="1">
        <v>29935</v>
      </c>
      <c r="B592" s="19">
        <v>40605</v>
      </c>
      <c r="C592" s="15">
        <v>2011</v>
      </c>
      <c r="D592" s="1">
        <v>10049</v>
      </c>
      <c r="E592" s="1" t="s">
        <v>2518</v>
      </c>
      <c r="F592" s="1" t="s">
        <v>2</v>
      </c>
      <c r="G592" s="1" t="s">
        <v>2868</v>
      </c>
      <c r="H592" s="1">
        <v>42700</v>
      </c>
      <c r="I592" s="32" t="s">
        <v>1174</v>
      </c>
      <c r="J592" s="1">
        <v>1</v>
      </c>
      <c r="K592" s="3">
        <v>22476.799999999999</v>
      </c>
      <c r="L592" s="1">
        <v>4</v>
      </c>
      <c r="M592" s="1" t="str">
        <f t="shared" si="9"/>
        <v/>
      </c>
      <c r="N592" s="1"/>
      <c r="O592" s="6" t="str">
        <f>IFERROR(VLOOKUP(N592,REGIAO!A:B,2,0),"")</f>
        <v/>
      </c>
    </row>
    <row r="593" spans="1:15" x14ac:dyDescent="0.25">
      <c r="A593" s="1">
        <v>29936</v>
      </c>
      <c r="B593" s="19">
        <v>40605</v>
      </c>
      <c r="C593" s="15">
        <v>2011</v>
      </c>
      <c r="D593" s="1">
        <v>10049</v>
      </c>
      <c r="E593" s="1" t="s">
        <v>2518</v>
      </c>
      <c r="F593" s="1" t="s">
        <v>2</v>
      </c>
      <c r="G593" s="1" t="s">
        <v>2868</v>
      </c>
      <c r="H593" s="1">
        <v>42700</v>
      </c>
      <c r="I593" s="32" t="s">
        <v>1174</v>
      </c>
      <c r="J593" s="1">
        <v>1</v>
      </c>
      <c r="K593" s="3">
        <v>22476.799999999999</v>
      </c>
      <c r="L593" s="1">
        <v>4</v>
      </c>
      <c r="M593" s="1" t="str">
        <f t="shared" si="9"/>
        <v/>
      </c>
      <c r="N593" s="1"/>
      <c r="O593" s="6" t="str">
        <f>IFERROR(VLOOKUP(N593,REGIAO!A:B,2,0),"")</f>
        <v/>
      </c>
    </row>
    <row r="594" spans="1:15" x14ac:dyDescent="0.25">
      <c r="A594" s="1">
        <v>29937</v>
      </c>
      <c r="B594" s="19">
        <v>40605</v>
      </c>
      <c r="C594" s="15">
        <v>2011</v>
      </c>
      <c r="D594" s="1">
        <v>10049</v>
      </c>
      <c r="E594" s="1" t="s">
        <v>2518</v>
      </c>
      <c r="F594" s="1" t="s">
        <v>2</v>
      </c>
      <c r="G594" s="1" t="s">
        <v>2868</v>
      </c>
      <c r="H594" s="1">
        <v>42700</v>
      </c>
      <c r="I594" s="32" t="s">
        <v>1174</v>
      </c>
      <c r="J594" s="1">
        <v>1</v>
      </c>
      <c r="K594" s="3">
        <v>22476.799999999999</v>
      </c>
      <c r="L594" s="1">
        <v>4</v>
      </c>
      <c r="M594" s="1" t="str">
        <f t="shared" si="9"/>
        <v/>
      </c>
      <c r="N594" s="1"/>
      <c r="O594" s="6" t="str">
        <f>IFERROR(VLOOKUP(N594,REGIAO!A:B,2,0),"")</f>
        <v/>
      </c>
    </row>
    <row r="595" spans="1:15" x14ac:dyDescent="0.25">
      <c r="A595" s="1">
        <v>29938</v>
      </c>
      <c r="B595" s="19">
        <v>40605</v>
      </c>
      <c r="C595" s="15">
        <v>2011</v>
      </c>
      <c r="D595" s="1">
        <v>10049</v>
      </c>
      <c r="E595" s="1" t="s">
        <v>2518</v>
      </c>
      <c r="F595" s="1" t="s">
        <v>2</v>
      </c>
      <c r="G595" s="1" t="s">
        <v>2868</v>
      </c>
      <c r="H595" s="1">
        <v>42700</v>
      </c>
      <c r="I595" s="32" t="s">
        <v>1174</v>
      </c>
      <c r="J595" s="1">
        <v>1</v>
      </c>
      <c r="K595" s="3">
        <v>22476.799999999999</v>
      </c>
      <c r="L595" s="1">
        <v>4</v>
      </c>
      <c r="M595" s="1" t="str">
        <f t="shared" si="9"/>
        <v/>
      </c>
      <c r="N595" s="1"/>
      <c r="O595" s="6" t="str">
        <f>IFERROR(VLOOKUP(N595,REGIAO!A:B,2,0),"")</f>
        <v/>
      </c>
    </row>
    <row r="596" spans="1:15" x14ac:dyDescent="0.25">
      <c r="A596" s="1">
        <v>29939</v>
      </c>
      <c r="B596" s="19">
        <v>40605</v>
      </c>
      <c r="C596" s="15">
        <v>2011</v>
      </c>
      <c r="D596" s="1">
        <v>10049</v>
      </c>
      <c r="E596" s="1" t="s">
        <v>2518</v>
      </c>
      <c r="F596" s="1" t="s">
        <v>2</v>
      </c>
      <c r="G596" s="1" t="s">
        <v>2868</v>
      </c>
      <c r="H596" s="1">
        <v>43103</v>
      </c>
      <c r="I596" s="1" t="s">
        <v>1158</v>
      </c>
      <c r="J596" s="1">
        <v>1</v>
      </c>
      <c r="K596" s="3">
        <v>21419.200000000001</v>
      </c>
      <c r="L596" s="1">
        <v>4</v>
      </c>
      <c r="M596" s="1" t="str">
        <f t="shared" si="9"/>
        <v/>
      </c>
      <c r="N596" s="1"/>
      <c r="O596" s="6" t="str">
        <f>IFERROR(VLOOKUP(N596,REGIAO!A:B,2,0),"")</f>
        <v/>
      </c>
    </row>
    <row r="597" spans="1:15" x14ac:dyDescent="0.25">
      <c r="A597" s="1">
        <v>29940</v>
      </c>
      <c r="B597" s="19">
        <v>40605</v>
      </c>
      <c r="C597" s="15">
        <v>2011</v>
      </c>
      <c r="D597" s="1">
        <v>10049</v>
      </c>
      <c r="E597" s="1" t="s">
        <v>2518</v>
      </c>
      <c r="F597" s="1" t="s">
        <v>2</v>
      </c>
      <c r="G597" s="1" t="s">
        <v>2868</v>
      </c>
      <c r="H597" s="1">
        <v>41815</v>
      </c>
      <c r="I597" s="1" t="s">
        <v>2225</v>
      </c>
      <c r="J597" s="1">
        <v>1</v>
      </c>
      <c r="K597" s="3">
        <v>19680</v>
      </c>
      <c r="L597" s="1">
        <v>4</v>
      </c>
      <c r="M597" s="1" t="str">
        <f t="shared" si="9"/>
        <v/>
      </c>
      <c r="N597" s="1"/>
      <c r="O597" s="6" t="str">
        <f>IFERROR(VLOOKUP(N597,REGIAO!A:B,2,0),"")</f>
        <v/>
      </c>
    </row>
    <row r="598" spans="1:15" x14ac:dyDescent="0.25">
      <c r="A598" s="1">
        <v>29941</v>
      </c>
      <c r="B598" s="19">
        <v>40605</v>
      </c>
      <c r="C598" s="15">
        <v>2011</v>
      </c>
      <c r="D598" s="1">
        <v>10049</v>
      </c>
      <c r="E598" s="1" t="s">
        <v>2518</v>
      </c>
      <c r="F598" s="1" t="s">
        <v>2</v>
      </c>
      <c r="G598" s="1" t="s">
        <v>2868</v>
      </c>
      <c r="H598" s="1">
        <v>41815</v>
      </c>
      <c r="I598" s="1" t="s">
        <v>2225</v>
      </c>
      <c r="J598" s="1">
        <v>1</v>
      </c>
      <c r="K598" s="3">
        <v>19680</v>
      </c>
      <c r="L598" s="1">
        <v>4</v>
      </c>
      <c r="M598" s="1" t="str">
        <f t="shared" si="9"/>
        <v/>
      </c>
      <c r="N598" s="1"/>
      <c r="O598" s="6" t="str">
        <f>IFERROR(VLOOKUP(N598,REGIAO!A:B,2,0),"")</f>
        <v/>
      </c>
    </row>
    <row r="599" spans="1:15" x14ac:dyDescent="0.25">
      <c r="A599" s="1">
        <v>29942</v>
      </c>
      <c r="B599" s="19">
        <v>40605</v>
      </c>
      <c r="C599" s="15">
        <v>2011</v>
      </c>
      <c r="D599" s="1">
        <v>10049</v>
      </c>
      <c r="E599" s="1" t="s">
        <v>2518</v>
      </c>
      <c r="F599" s="1" t="s">
        <v>2</v>
      </c>
      <c r="G599" s="1" t="s">
        <v>2868</v>
      </c>
      <c r="H599" s="1">
        <v>41815</v>
      </c>
      <c r="I599" s="1" t="s">
        <v>2225</v>
      </c>
      <c r="J599" s="1">
        <v>1</v>
      </c>
      <c r="K599" s="3">
        <v>19680</v>
      </c>
      <c r="L599" s="1">
        <v>4</v>
      </c>
      <c r="M599" s="1" t="str">
        <f t="shared" si="9"/>
        <v/>
      </c>
      <c r="N599" s="1"/>
      <c r="O599" s="6" t="str">
        <f>IFERROR(VLOOKUP(N599,REGIAO!A:B,2,0),"")</f>
        <v/>
      </c>
    </row>
    <row r="600" spans="1:15" x14ac:dyDescent="0.25">
      <c r="A600" s="1">
        <v>29943</v>
      </c>
      <c r="B600" s="19">
        <v>40605</v>
      </c>
      <c r="C600" s="15">
        <v>2011</v>
      </c>
      <c r="D600" s="1">
        <v>10049</v>
      </c>
      <c r="E600" s="1" t="s">
        <v>2518</v>
      </c>
      <c r="F600" s="1" t="s">
        <v>2</v>
      </c>
      <c r="G600" s="1" t="s">
        <v>2868</v>
      </c>
      <c r="H600" s="1">
        <v>41815</v>
      </c>
      <c r="I600" s="1" t="s">
        <v>2225</v>
      </c>
      <c r="J600" s="1">
        <v>1</v>
      </c>
      <c r="K600" s="3">
        <v>19680</v>
      </c>
      <c r="L600" s="1">
        <v>4</v>
      </c>
      <c r="M600" s="1" t="str">
        <f t="shared" si="9"/>
        <v/>
      </c>
      <c r="N600" s="1"/>
      <c r="O600" s="6" t="str">
        <f>IFERROR(VLOOKUP(N600,REGIAO!A:B,2,0),"")</f>
        <v/>
      </c>
    </row>
    <row r="601" spans="1:15" x14ac:dyDescent="0.25">
      <c r="A601" s="1">
        <v>29944</v>
      </c>
      <c r="B601" s="19">
        <v>40605</v>
      </c>
      <c r="C601" s="15">
        <v>2011</v>
      </c>
      <c r="D601" s="1">
        <v>10049</v>
      </c>
      <c r="E601" s="1" t="s">
        <v>2518</v>
      </c>
      <c r="F601" s="1" t="s">
        <v>2</v>
      </c>
      <c r="G601" s="1" t="s">
        <v>2868</v>
      </c>
      <c r="H601" s="1">
        <v>41815</v>
      </c>
      <c r="I601" s="1" t="s">
        <v>2225</v>
      </c>
      <c r="J601" s="1">
        <v>1</v>
      </c>
      <c r="K601" s="3">
        <v>19680</v>
      </c>
      <c r="L601" s="1">
        <v>4</v>
      </c>
      <c r="M601" s="1" t="str">
        <f t="shared" si="9"/>
        <v/>
      </c>
      <c r="N601" s="1"/>
      <c r="O601" s="6" t="str">
        <f>IFERROR(VLOOKUP(N601,REGIAO!A:B,2,0),"")</f>
        <v/>
      </c>
    </row>
    <row r="602" spans="1:15" x14ac:dyDescent="0.25">
      <c r="A602" s="1">
        <v>29945</v>
      </c>
      <c r="B602" s="19">
        <v>40605</v>
      </c>
      <c r="C602" s="15">
        <v>2011</v>
      </c>
      <c r="D602" s="1">
        <v>10049</v>
      </c>
      <c r="E602" s="1" t="s">
        <v>2518</v>
      </c>
      <c r="F602" s="1" t="s">
        <v>2</v>
      </c>
      <c r="G602" s="1" t="s">
        <v>2868</v>
      </c>
      <c r="H602" s="1">
        <v>41815</v>
      </c>
      <c r="I602" s="1" t="s">
        <v>2225</v>
      </c>
      <c r="J602" s="1">
        <v>1</v>
      </c>
      <c r="K602" s="3">
        <v>19680</v>
      </c>
      <c r="L602" s="1">
        <v>4</v>
      </c>
      <c r="M602" s="1" t="str">
        <f t="shared" si="9"/>
        <v/>
      </c>
      <c r="N602" s="1"/>
      <c r="O602" s="6" t="str">
        <f>IFERROR(VLOOKUP(N602,REGIAO!A:B,2,0),"")</f>
        <v/>
      </c>
    </row>
    <row r="603" spans="1:15" x14ac:dyDescent="0.25">
      <c r="A603" s="1">
        <v>29946</v>
      </c>
      <c r="B603" s="19">
        <v>40605</v>
      </c>
      <c r="C603" s="15">
        <v>2011</v>
      </c>
      <c r="D603" s="1">
        <v>10049</v>
      </c>
      <c r="E603" s="1" t="s">
        <v>2518</v>
      </c>
      <c r="F603" s="1" t="s">
        <v>2</v>
      </c>
      <c r="G603" s="1" t="s">
        <v>2868</v>
      </c>
      <c r="H603" s="1">
        <v>25444</v>
      </c>
      <c r="I603" s="1" t="s">
        <v>1166</v>
      </c>
      <c r="J603" s="1">
        <v>1</v>
      </c>
      <c r="K603" s="3">
        <v>36640</v>
      </c>
      <c r="L603" s="1">
        <v>4</v>
      </c>
      <c r="M603" s="1" t="str">
        <f t="shared" si="9"/>
        <v/>
      </c>
      <c r="N603" s="1"/>
      <c r="O603" s="6" t="str">
        <f>IFERROR(VLOOKUP(N603,REGIAO!A:B,2,0),"")</f>
        <v/>
      </c>
    </row>
    <row r="604" spans="1:15" x14ac:dyDescent="0.25">
      <c r="A604" s="1">
        <v>29947</v>
      </c>
      <c r="B604" s="19">
        <v>40605</v>
      </c>
      <c r="C604" s="15">
        <v>2011</v>
      </c>
      <c r="D604" s="1">
        <v>10049</v>
      </c>
      <c r="E604" s="1" t="s">
        <v>2518</v>
      </c>
      <c r="F604" s="1" t="s">
        <v>2</v>
      </c>
      <c r="G604" s="1" t="s">
        <v>2868</v>
      </c>
      <c r="H604" s="1">
        <v>25444</v>
      </c>
      <c r="I604" s="1" t="s">
        <v>1166</v>
      </c>
      <c r="J604" s="1">
        <v>1</v>
      </c>
      <c r="K604" s="3">
        <v>36640</v>
      </c>
      <c r="L604" s="1">
        <v>4</v>
      </c>
      <c r="M604" s="1" t="str">
        <f t="shared" si="9"/>
        <v/>
      </c>
      <c r="N604" s="1"/>
      <c r="O604" s="6" t="str">
        <f>IFERROR(VLOOKUP(N604,REGIAO!A:B,2,0),"")</f>
        <v/>
      </c>
    </row>
    <row r="605" spans="1:15" x14ac:dyDescent="0.25">
      <c r="A605" s="1">
        <v>29948</v>
      </c>
      <c r="B605" s="19">
        <v>40605</v>
      </c>
      <c r="C605" s="15">
        <v>2011</v>
      </c>
      <c r="D605" s="1">
        <v>10049</v>
      </c>
      <c r="E605" s="1" t="s">
        <v>2518</v>
      </c>
      <c r="F605" s="1" t="s">
        <v>2</v>
      </c>
      <c r="G605" s="1" t="s">
        <v>2868</v>
      </c>
      <c r="H605" s="1">
        <v>25444</v>
      </c>
      <c r="I605" s="1" t="s">
        <v>1166</v>
      </c>
      <c r="J605" s="1">
        <v>1</v>
      </c>
      <c r="K605" s="3">
        <v>36640</v>
      </c>
      <c r="L605" s="1">
        <v>4</v>
      </c>
      <c r="M605" s="1" t="str">
        <f t="shared" si="9"/>
        <v/>
      </c>
      <c r="N605" s="1"/>
      <c r="O605" s="6" t="str">
        <f>IFERROR(VLOOKUP(N605,REGIAO!A:B,2,0),"")</f>
        <v/>
      </c>
    </row>
    <row r="606" spans="1:15" x14ac:dyDescent="0.25">
      <c r="A606" s="1">
        <v>29949</v>
      </c>
      <c r="B606" s="19">
        <v>40605</v>
      </c>
      <c r="C606" s="15">
        <v>2011</v>
      </c>
      <c r="D606" s="1">
        <v>10049</v>
      </c>
      <c r="E606" s="1" t="s">
        <v>2518</v>
      </c>
      <c r="F606" s="1" t="s">
        <v>2</v>
      </c>
      <c r="G606" s="1" t="s">
        <v>2868</v>
      </c>
      <c r="H606" s="1">
        <v>25444</v>
      </c>
      <c r="I606" s="1" t="s">
        <v>1166</v>
      </c>
      <c r="J606" s="1">
        <v>1</v>
      </c>
      <c r="K606" s="3">
        <v>36640</v>
      </c>
      <c r="L606" s="1">
        <v>4</v>
      </c>
      <c r="M606" s="1" t="str">
        <f t="shared" si="9"/>
        <v/>
      </c>
      <c r="N606" s="1"/>
      <c r="O606" s="6" t="str">
        <f>IFERROR(VLOOKUP(N606,REGIAO!A:B,2,0),"")</f>
        <v/>
      </c>
    </row>
    <row r="607" spans="1:15" x14ac:dyDescent="0.25">
      <c r="A607" s="1">
        <v>29322</v>
      </c>
      <c r="B607" s="19">
        <v>40606</v>
      </c>
      <c r="C607" s="15">
        <v>2011</v>
      </c>
      <c r="D607" s="1">
        <v>10055</v>
      </c>
      <c r="E607" s="1" t="s">
        <v>2545</v>
      </c>
      <c r="F607" s="1" t="s">
        <v>29</v>
      </c>
      <c r="G607" s="1">
        <v>3814</v>
      </c>
      <c r="H607" s="1">
        <v>43239</v>
      </c>
      <c r="I607" s="1" t="s">
        <v>2876</v>
      </c>
      <c r="J607" s="1">
        <v>1</v>
      </c>
      <c r="K607" s="3">
        <v>90000</v>
      </c>
      <c r="L607" s="1"/>
      <c r="M607" s="1" t="str">
        <f t="shared" si="9"/>
        <v/>
      </c>
      <c r="N607" s="1">
        <v>6</v>
      </c>
      <c r="O607" s="6" t="str">
        <f>IFERROR(VLOOKUP(N607,REGIAO!A:B,2,0),"")</f>
        <v>PR1</v>
      </c>
    </row>
    <row r="608" spans="1:15" x14ac:dyDescent="0.25">
      <c r="A608" s="1">
        <v>29985</v>
      </c>
      <c r="B608" s="19">
        <v>40611</v>
      </c>
      <c r="C608" s="15">
        <v>2011</v>
      </c>
      <c r="D608" s="1">
        <v>10056</v>
      </c>
      <c r="E608" s="1" t="s">
        <v>2546</v>
      </c>
      <c r="F608" s="1" t="s">
        <v>2</v>
      </c>
      <c r="G608" s="1">
        <v>4090</v>
      </c>
      <c r="H608" s="1">
        <v>43103</v>
      </c>
      <c r="I608" s="1" t="s">
        <v>1158</v>
      </c>
      <c r="J608" s="1">
        <v>1</v>
      </c>
      <c r="K608" s="3">
        <v>18000</v>
      </c>
      <c r="L608" s="1"/>
      <c r="M608" s="1" t="str">
        <f t="shared" si="9"/>
        <v/>
      </c>
      <c r="N608" s="1">
        <v>1</v>
      </c>
      <c r="O608" s="6" t="str">
        <f>IFERROR(VLOOKUP(N608,REGIAO!A:B,2,0),"")</f>
        <v>SP1</v>
      </c>
    </row>
    <row r="609" spans="1:15" x14ac:dyDescent="0.25">
      <c r="A609" s="1">
        <v>30025</v>
      </c>
      <c r="B609" s="19">
        <v>40616</v>
      </c>
      <c r="C609" s="15">
        <v>2011</v>
      </c>
      <c r="D609" s="1">
        <v>880</v>
      </c>
      <c r="E609" s="1" t="s">
        <v>215</v>
      </c>
      <c r="F609" s="1" t="s">
        <v>4</v>
      </c>
      <c r="G609" s="1">
        <v>3889</v>
      </c>
      <c r="H609" s="1">
        <v>37143</v>
      </c>
      <c r="I609" s="1" t="s">
        <v>1147</v>
      </c>
      <c r="J609" s="1">
        <v>1</v>
      </c>
      <c r="K609" s="3">
        <v>65000</v>
      </c>
      <c r="L609" s="1"/>
      <c r="M609" s="1" t="str">
        <f t="shared" si="9"/>
        <v/>
      </c>
      <c r="N609" s="1">
        <v>4</v>
      </c>
      <c r="O609" s="6" t="str">
        <f>IFERROR(VLOOKUP(N609,REGIAO!A:B,2,0),"")</f>
        <v>MG2</v>
      </c>
    </row>
    <row r="610" spans="1:15" x14ac:dyDescent="0.25">
      <c r="A610" s="1">
        <v>30059</v>
      </c>
      <c r="B610" s="19">
        <v>40618</v>
      </c>
      <c r="C610" s="15">
        <v>2011</v>
      </c>
      <c r="D610" s="1">
        <v>10173</v>
      </c>
      <c r="E610" s="1" t="s">
        <v>2547</v>
      </c>
      <c r="F610" s="1" t="s">
        <v>15</v>
      </c>
      <c r="G610" s="1">
        <v>4552</v>
      </c>
      <c r="H610" s="1">
        <v>31744</v>
      </c>
      <c r="I610" s="1" t="s">
        <v>1153</v>
      </c>
      <c r="J610" s="1">
        <v>1</v>
      </c>
      <c r="K610" s="3">
        <v>49000</v>
      </c>
      <c r="L610" s="1"/>
      <c r="M610" s="1" t="str">
        <f t="shared" si="9"/>
        <v/>
      </c>
      <c r="N610" s="1">
        <v>9</v>
      </c>
      <c r="O610" s="6" t="str">
        <f>IFERROR(VLOOKUP(N610,REGIAO!A:B,2,0),"")</f>
        <v>MT</v>
      </c>
    </row>
    <row r="611" spans="1:15" x14ac:dyDescent="0.25">
      <c r="A611" s="1">
        <v>30061</v>
      </c>
      <c r="B611" s="19">
        <v>40618</v>
      </c>
      <c r="C611" s="15">
        <v>2011</v>
      </c>
      <c r="D611" s="1">
        <v>10173</v>
      </c>
      <c r="E611" s="1" t="s">
        <v>2547</v>
      </c>
      <c r="F611" s="1" t="s">
        <v>15</v>
      </c>
      <c r="G611" s="1">
        <v>4089</v>
      </c>
      <c r="H611" s="1">
        <v>31744</v>
      </c>
      <c r="I611" s="1" t="s">
        <v>1153</v>
      </c>
      <c r="J611" s="1">
        <v>1</v>
      </c>
      <c r="K611" s="3">
        <v>58000</v>
      </c>
      <c r="L611" s="1"/>
      <c r="M611" s="1" t="str">
        <f t="shared" si="9"/>
        <v/>
      </c>
      <c r="N611" s="1">
        <v>9</v>
      </c>
      <c r="O611" s="6" t="str">
        <f>IFERROR(VLOOKUP(N611,REGIAO!A:B,2,0),"")</f>
        <v>MT</v>
      </c>
    </row>
    <row r="612" spans="1:15" x14ac:dyDescent="0.25">
      <c r="A612" s="1">
        <v>30080</v>
      </c>
      <c r="B612" s="19">
        <v>40619</v>
      </c>
      <c r="C612" s="15">
        <v>2011</v>
      </c>
      <c r="D612" s="1">
        <v>10148</v>
      </c>
      <c r="E612" s="1" t="s">
        <v>2548</v>
      </c>
      <c r="F612" s="1" t="s">
        <v>29</v>
      </c>
      <c r="G612" s="1">
        <v>4236</v>
      </c>
      <c r="H612" s="1">
        <v>40526</v>
      </c>
      <c r="I612" s="1" t="s">
        <v>1151</v>
      </c>
      <c r="J612" s="1">
        <v>1</v>
      </c>
      <c r="K612" s="3">
        <v>100000</v>
      </c>
      <c r="L612" s="1"/>
      <c r="M612" s="1" t="str">
        <f t="shared" si="9"/>
        <v/>
      </c>
      <c r="N612" s="1">
        <v>6</v>
      </c>
      <c r="O612" s="6" t="str">
        <f>IFERROR(VLOOKUP(N612,REGIAO!A:B,2,0),"")</f>
        <v>PR1</v>
      </c>
    </row>
    <row r="613" spans="1:15" x14ac:dyDescent="0.25">
      <c r="A613" s="1">
        <v>33057</v>
      </c>
      <c r="B613" s="19">
        <v>40622</v>
      </c>
      <c r="C613" s="15">
        <v>2011</v>
      </c>
      <c r="D613" s="1">
        <v>10289</v>
      </c>
      <c r="E613" s="1" t="s">
        <v>2595</v>
      </c>
      <c r="F613" s="1" t="s">
        <v>175</v>
      </c>
      <c r="G613" s="1" t="s">
        <v>2868</v>
      </c>
      <c r="H613" s="1">
        <v>42700</v>
      </c>
      <c r="I613" s="32" t="s">
        <v>1174</v>
      </c>
      <c r="J613" s="1">
        <v>1</v>
      </c>
      <c r="K613" s="3">
        <v>28962</v>
      </c>
      <c r="L613" s="1">
        <v>4</v>
      </c>
      <c r="M613" s="1" t="str">
        <f t="shared" si="9"/>
        <v/>
      </c>
      <c r="N613" s="1"/>
      <c r="O613" s="6" t="str">
        <f>IFERROR(VLOOKUP(N613,REGIAO!A:B,2,0),"")</f>
        <v/>
      </c>
    </row>
    <row r="614" spans="1:15" x14ac:dyDescent="0.25">
      <c r="A614" s="1">
        <v>33058</v>
      </c>
      <c r="B614" s="19">
        <v>40622</v>
      </c>
      <c r="C614" s="15">
        <v>2011</v>
      </c>
      <c r="D614" s="1">
        <v>10289</v>
      </c>
      <c r="E614" s="1" t="s">
        <v>2595</v>
      </c>
      <c r="F614" s="1" t="s">
        <v>175</v>
      </c>
      <c r="G614" s="1" t="s">
        <v>2868</v>
      </c>
      <c r="H614" s="1">
        <v>42700</v>
      </c>
      <c r="I614" s="32" t="s">
        <v>1174</v>
      </c>
      <c r="J614" s="1">
        <v>1</v>
      </c>
      <c r="K614" s="3">
        <v>28962</v>
      </c>
      <c r="L614" s="1">
        <v>4</v>
      </c>
      <c r="M614" s="1" t="str">
        <f t="shared" si="9"/>
        <v/>
      </c>
      <c r="N614" s="1"/>
      <c r="O614" s="6" t="str">
        <f>IFERROR(VLOOKUP(N614,REGIAO!A:B,2,0),"")</f>
        <v/>
      </c>
    </row>
    <row r="615" spans="1:15" x14ac:dyDescent="0.25">
      <c r="A615" s="1">
        <v>30106</v>
      </c>
      <c r="B615" s="19">
        <v>40623</v>
      </c>
      <c r="C615" s="15">
        <v>2011</v>
      </c>
      <c r="D615" s="1">
        <v>10175</v>
      </c>
      <c r="E615" s="1" t="s">
        <v>2550</v>
      </c>
      <c r="F615" s="1" t="s">
        <v>79</v>
      </c>
      <c r="G615" s="1">
        <v>4185</v>
      </c>
      <c r="H615" s="1">
        <v>43239</v>
      </c>
      <c r="I615" s="1" t="s">
        <v>2876</v>
      </c>
      <c r="J615" s="1">
        <v>1</v>
      </c>
      <c r="K615" s="3">
        <v>75000</v>
      </c>
      <c r="L615" s="1"/>
      <c r="M615" s="1" t="str">
        <f t="shared" si="9"/>
        <v/>
      </c>
      <c r="N615" s="1">
        <v>7</v>
      </c>
      <c r="O615" s="6" t="str">
        <f>IFERROR(VLOOKUP(N615,REGIAO!A:B,2,0),"")</f>
        <v>RS</v>
      </c>
    </row>
    <row r="616" spans="1:15" x14ac:dyDescent="0.25">
      <c r="A616" s="1">
        <v>30115</v>
      </c>
      <c r="B616" s="19">
        <v>40623</v>
      </c>
      <c r="C616" s="15">
        <v>2011</v>
      </c>
      <c r="D616" s="1">
        <v>10087</v>
      </c>
      <c r="E616" s="1" t="s">
        <v>2549</v>
      </c>
      <c r="F616" s="1" t="s">
        <v>750</v>
      </c>
      <c r="G616" s="1" t="s">
        <v>2868</v>
      </c>
      <c r="H616" s="1">
        <v>31990</v>
      </c>
      <c r="I616" s="1" t="s">
        <v>1157</v>
      </c>
      <c r="J616" s="1">
        <v>1</v>
      </c>
      <c r="K616" s="3">
        <v>45800</v>
      </c>
      <c r="L616" s="1"/>
      <c r="M616" s="1" t="str">
        <f t="shared" si="9"/>
        <v/>
      </c>
      <c r="N616" s="1">
        <v>9</v>
      </c>
      <c r="O616" s="6" t="str">
        <f>IFERROR(VLOOKUP(N616,REGIAO!A:B,2,0),"")</f>
        <v>MT</v>
      </c>
    </row>
    <row r="617" spans="1:15" x14ac:dyDescent="0.25">
      <c r="A617" s="1">
        <v>29526</v>
      </c>
      <c r="B617" s="19">
        <v>40624</v>
      </c>
      <c r="C617" s="15">
        <v>2011</v>
      </c>
      <c r="D617" s="1">
        <v>10170</v>
      </c>
      <c r="E617" s="1" t="s">
        <v>2552</v>
      </c>
      <c r="F617" s="1" t="s">
        <v>1</v>
      </c>
      <c r="G617" s="1">
        <v>4761</v>
      </c>
      <c r="H617" s="1">
        <v>36952</v>
      </c>
      <c r="I617" s="1" t="s">
        <v>1141</v>
      </c>
      <c r="J617" s="1">
        <v>1</v>
      </c>
      <c r="K617" s="3">
        <v>112000</v>
      </c>
      <c r="L617" s="1"/>
      <c r="M617" s="1" t="str">
        <f t="shared" si="9"/>
        <v/>
      </c>
      <c r="N617" s="1">
        <v>6</v>
      </c>
      <c r="O617" s="6" t="str">
        <f>IFERROR(VLOOKUP(N617,REGIAO!A:B,2,0),"")</f>
        <v>PR1</v>
      </c>
    </row>
    <row r="618" spans="1:15" x14ac:dyDescent="0.25">
      <c r="A618" s="1">
        <v>30136</v>
      </c>
      <c r="B618" s="19">
        <v>40624</v>
      </c>
      <c r="C618" s="15">
        <v>2011</v>
      </c>
      <c r="D618" s="1">
        <v>10183</v>
      </c>
      <c r="E618" s="1" t="s">
        <v>2551</v>
      </c>
      <c r="F618" s="1" t="s">
        <v>128</v>
      </c>
      <c r="G618" s="1">
        <v>4458</v>
      </c>
      <c r="H618" s="1">
        <v>35873</v>
      </c>
      <c r="I618" s="1" t="s">
        <v>1155</v>
      </c>
      <c r="J618" s="1">
        <v>1</v>
      </c>
      <c r="K618" s="3">
        <v>120000</v>
      </c>
      <c r="L618" s="1"/>
      <c r="M618" s="1" t="str">
        <f t="shared" si="9"/>
        <v/>
      </c>
      <c r="N618" s="1">
        <v>10</v>
      </c>
      <c r="O618" s="6" t="str">
        <f>IFERROR(VLOOKUP(N618,REGIAO!A:B,2,0),"")</f>
        <v>NOR</v>
      </c>
    </row>
    <row r="619" spans="1:15" x14ac:dyDescent="0.25">
      <c r="A619" s="1">
        <v>30157</v>
      </c>
      <c r="B619" s="19">
        <v>40625</v>
      </c>
      <c r="C619" s="15">
        <v>2011</v>
      </c>
      <c r="D619" s="1">
        <v>3731</v>
      </c>
      <c r="E619" s="1" t="s">
        <v>2434</v>
      </c>
      <c r="F619" s="1" t="s">
        <v>175</v>
      </c>
      <c r="G619" s="1" t="s">
        <v>2868</v>
      </c>
      <c r="H619" s="1">
        <v>33790</v>
      </c>
      <c r="I619" s="32" t="s">
        <v>1176</v>
      </c>
      <c r="J619" s="1">
        <v>1</v>
      </c>
      <c r="K619" s="3">
        <v>26925.439999999999</v>
      </c>
      <c r="L619" s="1">
        <v>4</v>
      </c>
      <c r="M619" s="1" t="str">
        <f t="shared" si="9"/>
        <v/>
      </c>
      <c r="N619" s="1"/>
      <c r="O619" s="6" t="str">
        <f>IFERROR(VLOOKUP(N619,REGIAO!A:B,2,0),"")</f>
        <v/>
      </c>
    </row>
    <row r="620" spans="1:15" x14ac:dyDescent="0.25">
      <c r="A620" s="1">
        <v>30158</v>
      </c>
      <c r="B620" s="19">
        <v>40625</v>
      </c>
      <c r="C620" s="15">
        <v>2011</v>
      </c>
      <c r="D620" s="1">
        <v>3731</v>
      </c>
      <c r="E620" s="1" t="s">
        <v>2434</v>
      </c>
      <c r="F620" s="1" t="s">
        <v>175</v>
      </c>
      <c r="G620" s="1" t="s">
        <v>2868</v>
      </c>
      <c r="H620" s="1">
        <v>33790</v>
      </c>
      <c r="I620" s="32" t="s">
        <v>1176</v>
      </c>
      <c r="J620" s="1">
        <v>1</v>
      </c>
      <c r="K620" s="3">
        <v>26925.439999999999</v>
      </c>
      <c r="L620" s="1">
        <v>4</v>
      </c>
      <c r="M620" s="1" t="str">
        <f t="shared" si="9"/>
        <v/>
      </c>
      <c r="N620" s="1"/>
      <c r="O620" s="6" t="str">
        <f>IFERROR(VLOOKUP(N620,REGIAO!A:B,2,0),"")</f>
        <v/>
      </c>
    </row>
    <row r="621" spans="1:15" x14ac:dyDescent="0.25">
      <c r="A621" s="1">
        <v>30159</v>
      </c>
      <c r="B621" s="19">
        <v>40625</v>
      </c>
      <c r="C621" s="15">
        <v>2011</v>
      </c>
      <c r="D621" s="1">
        <v>3731</v>
      </c>
      <c r="E621" s="1" t="s">
        <v>2434</v>
      </c>
      <c r="F621" s="1" t="s">
        <v>175</v>
      </c>
      <c r="G621" s="1" t="s">
        <v>2868</v>
      </c>
      <c r="H621" s="1">
        <v>33790</v>
      </c>
      <c r="I621" s="32" t="s">
        <v>1176</v>
      </c>
      <c r="J621" s="1">
        <v>1</v>
      </c>
      <c r="K621" s="3">
        <v>26925.439999999999</v>
      </c>
      <c r="L621" s="1">
        <v>4</v>
      </c>
      <c r="M621" s="1" t="str">
        <f t="shared" si="9"/>
        <v/>
      </c>
      <c r="N621" s="1"/>
      <c r="O621" s="6" t="str">
        <f>IFERROR(VLOOKUP(N621,REGIAO!A:B,2,0),"")</f>
        <v/>
      </c>
    </row>
    <row r="622" spans="1:15" x14ac:dyDescent="0.25">
      <c r="A622" s="1">
        <v>30160</v>
      </c>
      <c r="B622" s="19">
        <v>40625</v>
      </c>
      <c r="C622" s="15">
        <v>2011</v>
      </c>
      <c r="D622" s="1">
        <v>3731</v>
      </c>
      <c r="E622" s="1" t="s">
        <v>2434</v>
      </c>
      <c r="F622" s="1" t="s">
        <v>175</v>
      </c>
      <c r="G622" s="1" t="s">
        <v>2868</v>
      </c>
      <c r="H622" s="1">
        <v>33790</v>
      </c>
      <c r="I622" s="32" t="s">
        <v>1176</v>
      </c>
      <c r="J622" s="1">
        <v>1</v>
      </c>
      <c r="K622" s="3">
        <v>26925.439999999999</v>
      </c>
      <c r="L622" s="1">
        <v>4</v>
      </c>
      <c r="M622" s="1" t="str">
        <f t="shared" si="9"/>
        <v/>
      </c>
      <c r="N622" s="1"/>
      <c r="O622" s="6" t="str">
        <f>IFERROR(VLOOKUP(N622,REGIAO!A:B,2,0),"")</f>
        <v/>
      </c>
    </row>
    <row r="623" spans="1:15" x14ac:dyDescent="0.25">
      <c r="A623" s="1">
        <v>30161</v>
      </c>
      <c r="B623" s="19">
        <v>40625</v>
      </c>
      <c r="C623" s="15">
        <v>2011</v>
      </c>
      <c r="D623" s="1">
        <v>3731</v>
      </c>
      <c r="E623" s="1" t="s">
        <v>2434</v>
      </c>
      <c r="F623" s="1" t="s">
        <v>175</v>
      </c>
      <c r="G623" s="1" t="s">
        <v>2868</v>
      </c>
      <c r="H623" s="1">
        <v>33790</v>
      </c>
      <c r="I623" s="32" t="s">
        <v>1176</v>
      </c>
      <c r="J623" s="1">
        <v>1</v>
      </c>
      <c r="K623" s="3">
        <v>26925.439999999999</v>
      </c>
      <c r="L623" s="1">
        <v>4</v>
      </c>
      <c r="M623" s="1" t="str">
        <f t="shared" si="9"/>
        <v/>
      </c>
      <c r="N623" s="1"/>
      <c r="O623" s="6" t="str">
        <f>IFERROR(VLOOKUP(N623,REGIAO!A:B,2,0),"")</f>
        <v/>
      </c>
    </row>
    <row r="624" spans="1:15" x14ac:dyDescent="0.25">
      <c r="A624" s="1">
        <v>30162</v>
      </c>
      <c r="B624" s="19">
        <v>40625</v>
      </c>
      <c r="C624" s="15">
        <v>2011</v>
      </c>
      <c r="D624" s="1">
        <v>3731</v>
      </c>
      <c r="E624" s="1" t="s">
        <v>2434</v>
      </c>
      <c r="F624" s="1" t="s">
        <v>175</v>
      </c>
      <c r="G624" s="1" t="s">
        <v>2868</v>
      </c>
      <c r="H624" s="1">
        <v>33790</v>
      </c>
      <c r="I624" s="32" t="s">
        <v>1176</v>
      </c>
      <c r="J624" s="1">
        <v>1</v>
      </c>
      <c r="K624" s="3">
        <v>26925.439999999999</v>
      </c>
      <c r="L624" s="1">
        <v>4</v>
      </c>
      <c r="M624" s="1" t="str">
        <f t="shared" si="9"/>
        <v/>
      </c>
      <c r="N624" s="1"/>
      <c r="O624" s="6" t="str">
        <f>IFERROR(VLOOKUP(N624,REGIAO!A:B,2,0),"")</f>
        <v/>
      </c>
    </row>
    <row r="625" spans="1:15" x14ac:dyDescent="0.25">
      <c r="A625" s="1">
        <v>30163</v>
      </c>
      <c r="B625" s="19">
        <v>40625</v>
      </c>
      <c r="C625" s="15">
        <v>2011</v>
      </c>
      <c r="D625" s="1">
        <v>3731</v>
      </c>
      <c r="E625" s="1" t="s">
        <v>2434</v>
      </c>
      <c r="F625" s="1" t="s">
        <v>175</v>
      </c>
      <c r="G625" s="1" t="s">
        <v>2868</v>
      </c>
      <c r="H625" s="1">
        <v>33790</v>
      </c>
      <c r="I625" s="32" t="s">
        <v>1176</v>
      </c>
      <c r="J625" s="1">
        <v>1</v>
      </c>
      <c r="K625" s="3">
        <v>26925.439999999999</v>
      </c>
      <c r="L625" s="1">
        <v>4</v>
      </c>
      <c r="M625" s="1" t="str">
        <f t="shared" si="9"/>
        <v/>
      </c>
      <c r="N625" s="1"/>
      <c r="O625" s="6" t="str">
        <f>IFERROR(VLOOKUP(N625,REGIAO!A:B,2,0),"")</f>
        <v/>
      </c>
    </row>
    <row r="626" spans="1:15" x14ac:dyDescent="0.25">
      <c r="A626" s="1">
        <v>30164</v>
      </c>
      <c r="B626" s="19">
        <v>40625</v>
      </c>
      <c r="C626" s="15">
        <v>2011</v>
      </c>
      <c r="D626" s="1">
        <v>3731</v>
      </c>
      <c r="E626" s="1" t="s">
        <v>2434</v>
      </c>
      <c r="F626" s="1" t="s">
        <v>175</v>
      </c>
      <c r="G626" s="1" t="s">
        <v>2868</v>
      </c>
      <c r="H626" s="1">
        <v>33790</v>
      </c>
      <c r="I626" s="32" t="s">
        <v>1176</v>
      </c>
      <c r="J626" s="1">
        <v>1</v>
      </c>
      <c r="K626" s="3">
        <v>26925.439999999999</v>
      </c>
      <c r="L626" s="1">
        <v>4</v>
      </c>
      <c r="M626" s="1" t="str">
        <f t="shared" si="9"/>
        <v/>
      </c>
      <c r="N626" s="1"/>
      <c r="O626" s="6" t="str">
        <f>IFERROR(VLOOKUP(N626,REGIAO!A:B,2,0),"")</f>
        <v/>
      </c>
    </row>
    <row r="627" spans="1:15" x14ac:dyDescent="0.25">
      <c r="A627" s="1">
        <v>30165</v>
      </c>
      <c r="B627" s="19">
        <v>40625</v>
      </c>
      <c r="C627" s="15">
        <v>2011</v>
      </c>
      <c r="D627" s="1">
        <v>3731</v>
      </c>
      <c r="E627" s="1" t="s">
        <v>2434</v>
      </c>
      <c r="F627" s="1" t="s">
        <v>175</v>
      </c>
      <c r="G627" s="1" t="s">
        <v>2868</v>
      </c>
      <c r="H627" s="1">
        <v>42700</v>
      </c>
      <c r="I627" s="32" t="s">
        <v>1174</v>
      </c>
      <c r="J627" s="1">
        <v>1</v>
      </c>
      <c r="K627" s="3">
        <v>24080</v>
      </c>
      <c r="L627" s="1">
        <v>4</v>
      </c>
      <c r="M627" s="1" t="str">
        <f t="shared" si="9"/>
        <v/>
      </c>
      <c r="N627" s="1"/>
      <c r="O627" s="6" t="str">
        <f>IFERROR(VLOOKUP(N627,REGIAO!A:B,2,0),"")</f>
        <v/>
      </c>
    </row>
    <row r="628" spans="1:15" x14ac:dyDescent="0.25">
      <c r="A628" s="1">
        <v>30166</v>
      </c>
      <c r="B628" s="19">
        <v>40625</v>
      </c>
      <c r="C628" s="15">
        <v>2011</v>
      </c>
      <c r="D628" s="1">
        <v>3731</v>
      </c>
      <c r="E628" s="1" t="s">
        <v>2434</v>
      </c>
      <c r="F628" s="1" t="s">
        <v>175</v>
      </c>
      <c r="G628" s="1" t="s">
        <v>2868</v>
      </c>
      <c r="H628" s="1">
        <v>42700</v>
      </c>
      <c r="I628" s="32" t="s">
        <v>1174</v>
      </c>
      <c r="J628" s="1">
        <v>1</v>
      </c>
      <c r="K628" s="3">
        <v>24080</v>
      </c>
      <c r="L628" s="1">
        <v>4</v>
      </c>
      <c r="M628" s="1" t="str">
        <f t="shared" si="9"/>
        <v/>
      </c>
      <c r="N628" s="1"/>
      <c r="O628" s="6" t="str">
        <f>IFERROR(VLOOKUP(N628,REGIAO!A:B,2,0),"")</f>
        <v/>
      </c>
    </row>
    <row r="629" spans="1:15" x14ac:dyDescent="0.25">
      <c r="A629" s="1">
        <v>30167</v>
      </c>
      <c r="B629" s="19">
        <v>40625</v>
      </c>
      <c r="C629" s="15">
        <v>2011</v>
      </c>
      <c r="D629" s="1">
        <v>3731</v>
      </c>
      <c r="E629" s="1" t="s">
        <v>2434</v>
      </c>
      <c r="F629" s="1" t="s">
        <v>175</v>
      </c>
      <c r="G629" s="1" t="s">
        <v>2868</v>
      </c>
      <c r="H629" s="1">
        <v>42700</v>
      </c>
      <c r="I629" s="32" t="s">
        <v>1174</v>
      </c>
      <c r="J629" s="1">
        <v>1</v>
      </c>
      <c r="K629" s="3">
        <v>24080</v>
      </c>
      <c r="L629" s="1">
        <v>4</v>
      </c>
      <c r="M629" s="1" t="str">
        <f t="shared" si="9"/>
        <v/>
      </c>
      <c r="N629" s="1"/>
      <c r="O629" s="6" t="str">
        <f>IFERROR(VLOOKUP(N629,REGIAO!A:B,2,0),"")</f>
        <v/>
      </c>
    </row>
    <row r="630" spans="1:15" x14ac:dyDescent="0.25">
      <c r="A630" s="1">
        <v>30168</v>
      </c>
      <c r="B630" s="19">
        <v>40625</v>
      </c>
      <c r="C630" s="15">
        <v>2011</v>
      </c>
      <c r="D630" s="1">
        <v>3731</v>
      </c>
      <c r="E630" s="1" t="s">
        <v>2434</v>
      </c>
      <c r="F630" s="1" t="s">
        <v>175</v>
      </c>
      <c r="G630" s="1" t="s">
        <v>2868</v>
      </c>
      <c r="H630" s="1">
        <v>42700</v>
      </c>
      <c r="I630" s="32" t="s">
        <v>1174</v>
      </c>
      <c r="J630" s="1">
        <v>1</v>
      </c>
      <c r="K630" s="3">
        <v>24080</v>
      </c>
      <c r="L630" s="1">
        <v>4</v>
      </c>
      <c r="M630" s="1" t="str">
        <f t="shared" si="9"/>
        <v/>
      </c>
      <c r="N630" s="1"/>
      <c r="O630" s="6" t="str">
        <f>IFERROR(VLOOKUP(N630,REGIAO!A:B,2,0),"")</f>
        <v/>
      </c>
    </row>
    <row r="631" spans="1:15" x14ac:dyDescent="0.25">
      <c r="A631" s="1">
        <v>30169</v>
      </c>
      <c r="B631" s="19">
        <v>40625</v>
      </c>
      <c r="C631" s="15">
        <v>2011</v>
      </c>
      <c r="D631" s="1">
        <v>3731</v>
      </c>
      <c r="E631" s="1" t="s">
        <v>2434</v>
      </c>
      <c r="F631" s="1" t="s">
        <v>175</v>
      </c>
      <c r="G631" s="1" t="s">
        <v>2868</v>
      </c>
      <c r="H631" s="1">
        <v>42700</v>
      </c>
      <c r="I631" s="32" t="s">
        <v>1174</v>
      </c>
      <c r="J631" s="1">
        <v>1</v>
      </c>
      <c r="K631" s="3">
        <v>24080</v>
      </c>
      <c r="L631" s="1">
        <v>4</v>
      </c>
      <c r="M631" s="1" t="str">
        <f t="shared" si="9"/>
        <v/>
      </c>
      <c r="N631" s="1"/>
      <c r="O631" s="6" t="str">
        <f>IFERROR(VLOOKUP(N631,REGIAO!A:B,2,0),"")</f>
        <v/>
      </c>
    </row>
    <row r="632" spans="1:15" x14ac:dyDescent="0.25">
      <c r="A632" s="1">
        <v>30176</v>
      </c>
      <c r="B632" s="19">
        <v>40626</v>
      </c>
      <c r="C632" s="15">
        <v>2011</v>
      </c>
      <c r="D632" s="1">
        <v>1069</v>
      </c>
      <c r="E632" s="1" t="s">
        <v>2553</v>
      </c>
      <c r="F632" s="1" t="s">
        <v>4</v>
      </c>
      <c r="G632" s="1">
        <v>7047</v>
      </c>
      <c r="H632" s="1">
        <v>42981</v>
      </c>
      <c r="I632" s="32" t="s">
        <v>3062</v>
      </c>
      <c r="J632" s="1">
        <v>1</v>
      </c>
      <c r="K632" s="3">
        <v>270000</v>
      </c>
      <c r="L632" s="1"/>
      <c r="M632" s="1" t="str">
        <f t="shared" si="9"/>
        <v/>
      </c>
      <c r="N632" s="1">
        <v>4</v>
      </c>
      <c r="O632" s="6" t="str">
        <f>IFERROR(VLOOKUP(N632,REGIAO!A:B,2,0),"")</f>
        <v>MG2</v>
      </c>
    </row>
    <row r="633" spans="1:15" x14ac:dyDescent="0.25">
      <c r="A633" s="1">
        <v>30177</v>
      </c>
      <c r="B633" s="19">
        <v>40626</v>
      </c>
      <c r="C633" s="15">
        <v>2011</v>
      </c>
      <c r="D633" s="1">
        <v>1069</v>
      </c>
      <c r="E633" s="1" t="s">
        <v>2553</v>
      </c>
      <c r="F633" s="1" t="s">
        <v>4</v>
      </c>
      <c r="G633" s="1">
        <v>7025</v>
      </c>
      <c r="H633" s="1">
        <v>42981</v>
      </c>
      <c r="I633" s="32" t="s">
        <v>3062</v>
      </c>
      <c r="J633" s="1">
        <v>1</v>
      </c>
      <c r="K633" s="3">
        <v>270000</v>
      </c>
      <c r="L633" s="1"/>
      <c r="M633" s="1" t="str">
        <f t="shared" si="9"/>
        <v/>
      </c>
      <c r="N633" s="1">
        <v>4</v>
      </c>
      <c r="O633" s="6" t="str">
        <f>IFERROR(VLOOKUP(N633,REGIAO!A:B,2,0),"")</f>
        <v>MG2</v>
      </c>
    </row>
    <row r="634" spans="1:15" x14ac:dyDescent="0.25">
      <c r="A634" s="1">
        <v>30178</v>
      </c>
      <c r="B634" s="19">
        <v>40626</v>
      </c>
      <c r="C634" s="15">
        <v>2011</v>
      </c>
      <c r="D634" s="1">
        <v>1069</v>
      </c>
      <c r="E634" s="1" t="s">
        <v>2553</v>
      </c>
      <c r="F634" s="1" t="s">
        <v>4</v>
      </c>
      <c r="G634" s="1">
        <v>7054</v>
      </c>
      <c r="H634" s="1">
        <v>42981</v>
      </c>
      <c r="I634" s="32" t="s">
        <v>3062</v>
      </c>
      <c r="J634" s="1">
        <v>1</v>
      </c>
      <c r="K634" s="3">
        <v>270000</v>
      </c>
      <c r="L634" s="1"/>
      <c r="M634" s="1" t="str">
        <f t="shared" si="9"/>
        <v/>
      </c>
      <c r="N634" s="1">
        <v>4</v>
      </c>
      <c r="O634" s="6" t="str">
        <f>IFERROR(VLOOKUP(N634,REGIAO!A:B,2,0),"")</f>
        <v>MG2</v>
      </c>
    </row>
    <row r="635" spans="1:15" x14ac:dyDescent="0.25">
      <c r="A635" s="1">
        <v>30210</v>
      </c>
      <c r="B635" s="19">
        <v>40627</v>
      </c>
      <c r="C635" s="15">
        <v>2011</v>
      </c>
      <c r="D635" s="1">
        <v>2320</v>
      </c>
      <c r="E635" s="1" t="s">
        <v>2488</v>
      </c>
      <c r="F635" s="1" t="s">
        <v>79</v>
      </c>
      <c r="G635" s="1">
        <v>4062</v>
      </c>
      <c r="H635" s="1">
        <v>41711</v>
      </c>
      <c r="I635" s="1" t="s">
        <v>2878</v>
      </c>
      <c r="J635" s="1">
        <v>1</v>
      </c>
      <c r="K635" s="3">
        <v>48812.31</v>
      </c>
      <c r="L635" s="1"/>
      <c r="M635" s="1" t="str">
        <f t="shared" si="9"/>
        <v/>
      </c>
      <c r="N635" s="1">
        <v>7</v>
      </c>
      <c r="O635" s="6" t="str">
        <f>IFERROR(VLOOKUP(N635,REGIAO!A:B,2,0),"")</f>
        <v>RS</v>
      </c>
    </row>
    <row r="636" spans="1:15" x14ac:dyDescent="0.25">
      <c r="A636" s="1">
        <v>30213</v>
      </c>
      <c r="B636" s="19">
        <v>40630</v>
      </c>
      <c r="C636" s="15">
        <v>2011</v>
      </c>
      <c r="D636" s="1">
        <v>880</v>
      </c>
      <c r="E636" s="1" t="s">
        <v>215</v>
      </c>
      <c r="F636" s="1" t="s">
        <v>4</v>
      </c>
      <c r="G636" s="1">
        <v>4473</v>
      </c>
      <c r="H636" s="1">
        <v>37143</v>
      </c>
      <c r="I636" s="1" t="s">
        <v>1147</v>
      </c>
      <c r="J636" s="1">
        <v>1</v>
      </c>
      <c r="K636" s="3">
        <v>60000</v>
      </c>
      <c r="L636" s="1"/>
      <c r="M636" s="1" t="str">
        <f t="shared" si="9"/>
        <v/>
      </c>
      <c r="N636" s="1">
        <v>4</v>
      </c>
      <c r="O636" s="6" t="str">
        <f>IFERROR(VLOOKUP(N636,REGIAO!A:B,2,0),"")</f>
        <v>MG2</v>
      </c>
    </row>
    <row r="637" spans="1:15" x14ac:dyDescent="0.25">
      <c r="A637" s="1">
        <v>30214</v>
      </c>
      <c r="B637" s="19">
        <v>40630</v>
      </c>
      <c r="C637" s="15">
        <v>2011</v>
      </c>
      <c r="D637" s="1">
        <v>880</v>
      </c>
      <c r="E637" s="1" t="s">
        <v>215</v>
      </c>
      <c r="F637" s="1" t="s">
        <v>4</v>
      </c>
      <c r="G637" s="1">
        <v>4212</v>
      </c>
      <c r="H637" s="1">
        <v>42738</v>
      </c>
      <c r="I637" s="32" t="s">
        <v>1171</v>
      </c>
      <c r="J637" s="1">
        <v>1</v>
      </c>
      <c r="K637" s="3">
        <v>27000</v>
      </c>
      <c r="L637" s="1"/>
      <c r="M637" s="1" t="str">
        <f t="shared" si="9"/>
        <v/>
      </c>
      <c r="N637" s="1">
        <v>4</v>
      </c>
      <c r="O637" s="6" t="str">
        <f>IFERROR(VLOOKUP(N637,REGIAO!A:B,2,0),"")</f>
        <v>MG2</v>
      </c>
    </row>
    <row r="638" spans="1:15" x14ac:dyDescent="0.25">
      <c r="A638" s="1">
        <v>30216</v>
      </c>
      <c r="B638" s="19">
        <v>40630</v>
      </c>
      <c r="C638" s="15">
        <v>2011</v>
      </c>
      <c r="D638" s="1">
        <v>880</v>
      </c>
      <c r="E638" s="1" t="s">
        <v>215</v>
      </c>
      <c r="F638" s="1" t="s">
        <v>4</v>
      </c>
      <c r="G638" s="1">
        <v>4303</v>
      </c>
      <c r="H638" s="1">
        <v>37090</v>
      </c>
      <c r="I638" s="1" t="s">
        <v>1142</v>
      </c>
      <c r="J638" s="1">
        <v>1</v>
      </c>
      <c r="K638" s="3">
        <v>35858.019999999997</v>
      </c>
      <c r="L638" s="1"/>
      <c r="M638" s="1" t="str">
        <f t="shared" si="9"/>
        <v/>
      </c>
      <c r="N638" s="1">
        <v>4</v>
      </c>
      <c r="O638" s="6" t="str">
        <f>IFERROR(VLOOKUP(N638,REGIAO!A:B,2,0),"")</f>
        <v>MG2</v>
      </c>
    </row>
    <row r="639" spans="1:15" x14ac:dyDescent="0.25">
      <c r="A639" s="1">
        <v>30234</v>
      </c>
      <c r="B639" s="19">
        <v>40631</v>
      </c>
      <c r="C639" s="15">
        <v>2011</v>
      </c>
      <c r="D639" s="1">
        <v>9279</v>
      </c>
      <c r="E639" s="1" t="s">
        <v>2554</v>
      </c>
      <c r="F639" s="1" t="s">
        <v>1</v>
      </c>
      <c r="G639" s="1">
        <v>4820</v>
      </c>
      <c r="H639" s="1">
        <v>40526</v>
      </c>
      <c r="I639" s="1" t="s">
        <v>1151</v>
      </c>
      <c r="J639" s="1">
        <v>1</v>
      </c>
      <c r="K639" s="3">
        <v>110000</v>
      </c>
      <c r="L639" s="1"/>
      <c r="M639" s="1" t="str">
        <f t="shared" si="9"/>
        <v/>
      </c>
      <c r="N639" s="1">
        <v>6</v>
      </c>
      <c r="O639" s="6" t="str">
        <f>IFERROR(VLOOKUP(N639,REGIAO!A:B,2,0),"")</f>
        <v>PR1</v>
      </c>
    </row>
    <row r="640" spans="1:15" x14ac:dyDescent="0.25">
      <c r="A640" s="1">
        <v>30246</v>
      </c>
      <c r="B640" s="19">
        <v>40631</v>
      </c>
      <c r="C640" s="15">
        <v>2011</v>
      </c>
      <c r="D640" s="1">
        <v>880</v>
      </c>
      <c r="E640" s="1" t="s">
        <v>215</v>
      </c>
      <c r="F640" s="1" t="s">
        <v>4</v>
      </c>
      <c r="G640" s="1">
        <v>4704</v>
      </c>
      <c r="H640" s="1">
        <v>37090</v>
      </c>
      <c r="I640" s="1" t="s">
        <v>1142</v>
      </c>
      <c r="J640" s="1">
        <v>1</v>
      </c>
      <c r="K640" s="3">
        <v>34857</v>
      </c>
      <c r="L640" s="1"/>
      <c r="M640" s="1" t="str">
        <f t="shared" si="9"/>
        <v/>
      </c>
      <c r="N640" s="1">
        <v>4</v>
      </c>
      <c r="O640" s="6" t="str">
        <f>IFERROR(VLOOKUP(N640,REGIAO!A:B,2,0),"")</f>
        <v>MG2</v>
      </c>
    </row>
    <row r="641" spans="1:15" x14ac:dyDescent="0.25">
      <c r="A641" s="1">
        <v>30260</v>
      </c>
      <c r="B641" s="19">
        <v>40633</v>
      </c>
      <c r="C641" s="15">
        <v>2011</v>
      </c>
      <c r="D641" s="1">
        <v>1204</v>
      </c>
      <c r="E641" s="1" t="s">
        <v>2556</v>
      </c>
      <c r="F641" s="1" t="s">
        <v>2</v>
      </c>
      <c r="G641" s="1">
        <v>4093</v>
      </c>
      <c r="H641" s="1">
        <v>42700</v>
      </c>
      <c r="I641" s="32" t="s">
        <v>1174</v>
      </c>
      <c r="J641" s="1">
        <v>1</v>
      </c>
      <c r="K641" s="3">
        <v>21200</v>
      </c>
      <c r="L641" s="1"/>
      <c r="M641" s="1" t="str">
        <f t="shared" si="9"/>
        <v/>
      </c>
      <c r="N641" s="1">
        <v>1</v>
      </c>
      <c r="O641" s="6" t="str">
        <f>IFERROR(VLOOKUP(N641,REGIAO!A:B,2,0),"")</f>
        <v>SP1</v>
      </c>
    </row>
    <row r="642" spans="1:15" x14ac:dyDescent="0.25">
      <c r="A642" s="1">
        <v>30263</v>
      </c>
      <c r="B642" s="19">
        <v>40633</v>
      </c>
      <c r="C642" s="15">
        <v>2011</v>
      </c>
      <c r="D642" s="1">
        <v>10185</v>
      </c>
      <c r="E642" s="1" t="s">
        <v>933</v>
      </c>
      <c r="F642" s="1" t="s">
        <v>29</v>
      </c>
      <c r="G642" s="1">
        <v>5777</v>
      </c>
      <c r="H642" s="1">
        <v>43239</v>
      </c>
      <c r="I642" s="1" t="s">
        <v>2876</v>
      </c>
      <c r="J642" s="1">
        <v>1</v>
      </c>
      <c r="K642" s="3">
        <v>83000</v>
      </c>
      <c r="L642" s="1"/>
      <c r="M642" s="1" t="str">
        <f t="shared" ref="M642:M705" si="10">IFERROR(VLOOKUP(L642,VENDEDOR,2,0),"")</f>
        <v/>
      </c>
      <c r="N642" s="1">
        <v>6</v>
      </c>
      <c r="O642" s="6" t="str">
        <f>IFERROR(VLOOKUP(N642,REGIAO!A:B,2,0),"")</f>
        <v>PR1</v>
      </c>
    </row>
    <row r="643" spans="1:15" x14ac:dyDescent="0.25">
      <c r="A643" s="1">
        <v>30268</v>
      </c>
      <c r="B643" s="19">
        <v>40633</v>
      </c>
      <c r="C643" s="15">
        <v>2011</v>
      </c>
      <c r="D643" s="1">
        <v>1259</v>
      </c>
      <c r="E643" s="1" t="s">
        <v>776</v>
      </c>
      <c r="F643" s="1" t="s">
        <v>2</v>
      </c>
      <c r="G643" s="1">
        <v>4306</v>
      </c>
      <c r="H643" s="1">
        <v>42981</v>
      </c>
      <c r="I643" s="32" t="s">
        <v>3062</v>
      </c>
      <c r="J643" s="1">
        <v>1</v>
      </c>
      <c r="K643" s="3">
        <v>208200</v>
      </c>
      <c r="L643" s="1"/>
      <c r="M643" s="1" t="str">
        <f t="shared" si="10"/>
        <v/>
      </c>
      <c r="N643" s="1">
        <v>1</v>
      </c>
      <c r="O643" s="6" t="str">
        <f>IFERROR(VLOOKUP(N643,REGIAO!A:B,2,0),"")</f>
        <v>SP1</v>
      </c>
    </row>
    <row r="644" spans="1:15" x14ac:dyDescent="0.25">
      <c r="A644" s="1">
        <v>30269</v>
      </c>
      <c r="B644" s="19">
        <v>40633</v>
      </c>
      <c r="C644" s="15">
        <v>2011</v>
      </c>
      <c r="D644" s="1">
        <v>10187</v>
      </c>
      <c r="E644" s="1" t="s">
        <v>2555</v>
      </c>
      <c r="F644" s="1" t="s">
        <v>79</v>
      </c>
      <c r="G644" s="1">
        <v>4422</v>
      </c>
      <c r="H644" s="1">
        <v>44791</v>
      </c>
      <c r="I644" s="1" t="s">
        <v>1983</v>
      </c>
      <c r="J644" s="1">
        <v>1</v>
      </c>
      <c r="K644" s="3">
        <v>38122.879999999997</v>
      </c>
      <c r="L644" s="1"/>
      <c r="M644" s="1" t="str">
        <f t="shared" si="10"/>
        <v/>
      </c>
      <c r="N644" s="1">
        <v>7</v>
      </c>
      <c r="O644" s="6" t="str">
        <f>IFERROR(VLOOKUP(N644,REGIAO!A:B,2,0),"")</f>
        <v>RS</v>
      </c>
    </row>
    <row r="645" spans="1:15" x14ac:dyDescent="0.25">
      <c r="A645" s="1">
        <v>30270</v>
      </c>
      <c r="B645" s="19">
        <v>40633</v>
      </c>
      <c r="C645" s="15">
        <v>2011</v>
      </c>
      <c r="D645" s="1">
        <v>10187</v>
      </c>
      <c r="E645" s="1" t="s">
        <v>2555</v>
      </c>
      <c r="F645" s="1" t="s">
        <v>79</v>
      </c>
      <c r="G645" s="1">
        <v>4423</v>
      </c>
      <c r="H645" s="1">
        <v>44791</v>
      </c>
      <c r="I645" s="1" t="s">
        <v>1983</v>
      </c>
      <c r="J645" s="1">
        <v>1</v>
      </c>
      <c r="K645" s="3">
        <v>38122.879999999997</v>
      </c>
      <c r="L645" s="1"/>
      <c r="M645" s="1" t="str">
        <f t="shared" si="10"/>
        <v/>
      </c>
      <c r="N645" s="1">
        <v>7</v>
      </c>
      <c r="O645" s="6" t="str">
        <f>IFERROR(VLOOKUP(N645,REGIAO!A:B,2,0),"")</f>
        <v>RS</v>
      </c>
    </row>
    <row r="646" spans="1:15" x14ac:dyDescent="0.25">
      <c r="A646" s="1">
        <v>30271</v>
      </c>
      <c r="B646" s="19">
        <v>40633</v>
      </c>
      <c r="C646" s="15">
        <v>2011</v>
      </c>
      <c r="D646" s="1">
        <v>10187</v>
      </c>
      <c r="E646" s="1" t="s">
        <v>2555</v>
      </c>
      <c r="F646" s="1" t="s">
        <v>79</v>
      </c>
      <c r="G646" s="1">
        <v>4828</v>
      </c>
      <c r="H646" s="1">
        <v>44791</v>
      </c>
      <c r="I646" s="1" t="s">
        <v>1983</v>
      </c>
      <c r="J646" s="1">
        <v>1</v>
      </c>
      <c r="K646" s="3">
        <v>38122.879999999997</v>
      </c>
      <c r="L646" s="1"/>
      <c r="M646" s="1" t="str">
        <f t="shared" si="10"/>
        <v/>
      </c>
      <c r="N646" s="1">
        <v>7</v>
      </c>
      <c r="O646" s="6" t="str">
        <f>IFERROR(VLOOKUP(N646,REGIAO!A:B,2,0),"")</f>
        <v>RS</v>
      </c>
    </row>
    <row r="647" spans="1:15" x14ac:dyDescent="0.25">
      <c r="A647" s="1">
        <v>30272</v>
      </c>
      <c r="B647" s="19">
        <v>40633</v>
      </c>
      <c r="C647" s="15">
        <v>2011</v>
      </c>
      <c r="D647" s="1">
        <v>10187</v>
      </c>
      <c r="E647" s="1" t="s">
        <v>2555</v>
      </c>
      <c r="F647" s="1" t="s">
        <v>79</v>
      </c>
      <c r="G647" s="1">
        <v>4829</v>
      </c>
      <c r="H647" s="1">
        <v>44791</v>
      </c>
      <c r="I647" s="1" t="s">
        <v>1983</v>
      </c>
      <c r="J647" s="1">
        <v>1</v>
      </c>
      <c r="K647" s="3">
        <v>38122.879999999997</v>
      </c>
      <c r="L647" s="1"/>
      <c r="M647" s="1" t="str">
        <f t="shared" si="10"/>
        <v/>
      </c>
      <c r="N647" s="1">
        <v>7</v>
      </c>
      <c r="O647" s="6" t="str">
        <f>IFERROR(VLOOKUP(N647,REGIAO!A:B,2,0),"")</f>
        <v>RS</v>
      </c>
    </row>
    <row r="648" spans="1:15" x14ac:dyDescent="0.25">
      <c r="A648" s="1">
        <v>30273</v>
      </c>
      <c r="B648" s="19">
        <v>40633</v>
      </c>
      <c r="C648" s="15">
        <v>2011</v>
      </c>
      <c r="D648" s="1">
        <v>10187</v>
      </c>
      <c r="E648" s="1" t="s">
        <v>2555</v>
      </c>
      <c r="F648" s="1" t="s">
        <v>79</v>
      </c>
      <c r="G648" s="1">
        <v>4830</v>
      </c>
      <c r="H648" s="1">
        <v>44791</v>
      </c>
      <c r="I648" s="1" t="s">
        <v>1983</v>
      </c>
      <c r="J648" s="1">
        <v>1</v>
      </c>
      <c r="K648" s="3">
        <v>38122.879999999997</v>
      </c>
      <c r="L648" s="1"/>
      <c r="M648" s="1" t="str">
        <f t="shared" si="10"/>
        <v/>
      </c>
      <c r="N648" s="1">
        <v>7</v>
      </c>
      <c r="O648" s="6" t="str">
        <f>IFERROR(VLOOKUP(N648,REGIAO!A:B,2,0),"")</f>
        <v>RS</v>
      </c>
    </row>
    <row r="649" spans="1:15" x14ac:dyDescent="0.25">
      <c r="A649" s="1">
        <v>30382</v>
      </c>
      <c r="B649" s="19">
        <v>40644</v>
      </c>
      <c r="C649" s="15">
        <v>2011</v>
      </c>
      <c r="D649" s="1">
        <v>880</v>
      </c>
      <c r="E649" s="1" t="s">
        <v>215</v>
      </c>
      <c r="F649" s="1" t="s">
        <v>4</v>
      </c>
      <c r="G649" s="1">
        <v>4867</v>
      </c>
      <c r="H649" s="1">
        <v>43239</v>
      </c>
      <c r="I649" s="1" t="s">
        <v>2876</v>
      </c>
      <c r="J649" s="1">
        <v>1</v>
      </c>
      <c r="K649" s="3">
        <v>70900</v>
      </c>
      <c r="L649" s="1"/>
      <c r="M649" s="1" t="str">
        <f t="shared" si="10"/>
        <v/>
      </c>
      <c r="N649" s="1">
        <v>4</v>
      </c>
      <c r="O649" s="6" t="str">
        <f>IFERROR(VLOOKUP(N649,REGIAO!A:B,2,0),"")</f>
        <v>MG2</v>
      </c>
    </row>
    <row r="650" spans="1:15" x14ac:dyDescent="0.25">
      <c r="A650" s="1">
        <v>30383</v>
      </c>
      <c r="B650" s="19">
        <v>40644</v>
      </c>
      <c r="C650" s="15">
        <v>2011</v>
      </c>
      <c r="D650" s="1">
        <v>880</v>
      </c>
      <c r="E650" s="1" t="s">
        <v>215</v>
      </c>
      <c r="F650" s="1" t="s">
        <v>4</v>
      </c>
      <c r="G650" s="1">
        <v>4705</v>
      </c>
      <c r="H650" s="1">
        <v>43239</v>
      </c>
      <c r="I650" s="1" t="s">
        <v>2876</v>
      </c>
      <c r="J650" s="1">
        <v>1</v>
      </c>
      <c r="K650" s="3">
        <v>70900</v>
      </c>
      <c r="L650" s="1"/>
      <c r="M650" s="1" t="str">
        <f t="shared" si="10"/>
        <v/>
      </c>
      <c r="N650" s="1">
        <v>4</v>
      </c>
      <c r="O650" s="6" t="str">
        <f>IFERROR(VLOOKUP(N650,REGIAO!A:B,2,0),"")</f>
        <v>MG2</v>
      </c>
    </row>
    <row r="651" spans="1:15" x14ac:dyDescent="0.25">
      <c r="A651" s="1">
        <v>30385</v>
      </c>
      <c r="B651" s="19">
        <v>40644</v>
      </c>
      <c r="C651" s="15">
        <v>2011</v>
      </c>
      <c r="D651" s="1">
        <v>880</v>
      </c>
      <c r="E651" s="1" t="s">
        <v>215</v>
      </c>
      <c r="F651" s="1" t="s">
        <v>4</v>
      </c>
      <c r="G651" s="1">
        <v>4524</v>
      </c>
      <c r="H651" s="1">
        <v>37090</v>
      </c>
      <c r="I651" s="1" t="s">
        <v>1142</v>
      </c>
      <c r="J651" s="1">
        <v>1</v>
      </c>
      <c r="K651" s="3">
        <v>34781</v>
      </c>
      <c r="L651" s="1"/>
      <c r="M651" s="1" t="str">
        <f t="shared" si="10"/>
        <v/>
      </c>
      <c r="N651" s="1">
        <v>4</v>
      </c>
      <c r="O651" s="6" t="str">
        <f>IFERROR(VLOOKUP(N651,REGIAO!A:B,2,0),"")</f>
        <v>MG2</v>
      </c>
    </row>
    <row r="652" spans="1:15" x14ac:dyDescent="0.25">
      <c r="A652" s="1">
        <v>30402</v>
      </c>
      <c r="B652" s="19">
        <v>40645</v>
      </c>
      <c r="C652" s="15">
        <v>2011</v>
      </c>
      <c r="D652" s="1">
        <v>10250</v>
      </c>
      <c r="E652" s="1" t="s">
        <v>2557</v>
      </c>
      <c r="F652" s="1" t="s">
        <v>15</v>
      </c>
      <c r="G652" s="1">
        <v>4427</v>
      </c>
      <c r="H652" s="1">
        <v>43239</v>
      </c>
      <c r="I652" s="1" t="s">
        <v>2876</v>
      </c>
      <c r="J652" s="1">
        <v>1</v>
      </c>
      <c r="K652" s="3">
        <v>83000</v>
      </c>
      <c r="L652" s="1"/>
      <c r="M652" s="1" t="str">
        <f t="shared" si="10"/>
        <v/>
      </c>
      <c r="N652" s="1">
        <v>9</v>
      </c>
      <c r="O652" s="6" t="str">
        <f>IFERROR(VLOOKUP(N652,REGIAO!A:B,2,0),"")</f>
        <v>MT</v>
      </c>
    </row>
    <row r="653" spans="1:15" x14ac:dyDescent="0.25">
      <c r="A653" s="1">
        <v>30404</v>
      </c>
      <c r="B653" s="19">
        <v>40645</v>
      </c>
      <c r="C653" s="15">
        <v>2011</v>
      </c>
      <c r="D653" s="1">
        <v>1295</v>
      </c>
      <c r="E653" s="1" t="s">
        <v>2558</v>
      </c>
      <c r="F653" s="1" t="s">
        <v>2</v>
      </c>
      <c r="G653" s="1">
        <v>4679</v>
      </c>
      <c r="H653" s="1">
        <v>40526</v>
      </c>
      <c r="I653" s="1" t="s">
        <v>1151</v>
      </c>
      <c r="J653" s="1">
        <v>1</v>
      </c>
      <c r="K653" s="3">
        <v>76000</v>
      </c>
      <c r="L653" s="1"/>
      <c r="M653" s="1" t="str">
        <f t="shared" si="10"/>
        <v/>
      </c>
      <c r="N653" s="1">
        <v>1</v>
      </c>
      <c r="O653" s="6" t="str">
        <f>IFERROR(VLOOKUP(N653,REGIAO!A:B,2,0),"")</f>
        <v>SP1</v>
      </c>
    </row>
    <row r="654" spans="1:15" x14ac:dyDescent="0.25">
      <c r="A654" s="1">
        <v>30481</v>
      </c>
      <c r="B654" s="19">
        <v>40652</v>
      </c>
      <c r="C654" s="15">
        <v>2011</v>
      </c>
      <c r="D654" s="1">
        <v>10199</v>
      </c>
      <c r="E654" s="1" t="s">
        <v>2559</v>
      </c>
      <c r="F654" s="1" t="s">
        <v>15</v>
      </c>
      <c r="G654" s="1">
        <v>6728</v>
      </c>
      <c r="H654" s="1">
        <v>31744</v>
      </c>
      <c r="I654" s="1" t="s">
        <v>1153</v>
      </c>
      <c r="J654" s="1">
        <v>1</v>
      </c>
      <c r="K654" s="3">
        <v>73800</v>
      </c>
      <c r="L654" s="1"/>
      <c r="M654" s="1" t="str">
        <f t="shared" si="10"/>
        <v/>
      </c>
      <c r="N654" s="1">
        <v>9</v>
      </c>
      <c r="O654" s="6" t="str">
        <f>IFERROR(VLOOKUP(N654,REGIAO!A:B,2,0),"")</f>
        <v>MT</v>
      </c>
    </row>
    <row r="655" spans="1:15" x14ac:dyDescent="0.25">
      <c r="A655" s="1">
        <v>30497</v>
      </c>
      <c r="B655" s="19">
        <v>40653</v>
      </c>
      <c r="C655" s="15">
        <v>2011</v>
      </c>
      <c r="D655" s="1">
        <v>10202</v>
      </c>
      <c r="E655" s="1" t="s">
        <v>942</v>
      </c>
      <c r="F655" s="1" t="s">
        <v>29</v>
      </c>
      <c r="G655" s="1">
        <v>5941</v>
      </c>
      <c r="H655" s="1">
        <v>35520</v>
      </c>
      <c r="I655" s="1" t="s">
        <v>1169</v>
      </c>
      <c r="J655" s="1">
        <v>1</v>
      </c>
      <c r="K655" s="3">
        <v>62000</v>
      </c>
      <c r="L655" s="1"/>
      <c r="M655" s="1" t="str">
        <f t="shared" si="10"/>
        <v/>
      </c>
      <c r="N655" s="1">
        <v>6</v>
      </c>
      <c r="O655" s="6" t="str">
        <f>IFERROR(VLOOKUP(N655,REGIAO!A:B,2,0),"")</f>
        <v>PR1</v>
      </c>
    </row>
    <row r="656" spans="1:15" x14ac:dyDescent="0.25">
      <c r="A656" s="1">
        <v>30502</v>
      </c>
      <c r="B656" s="19">
        <v>40653</v>
      </c>
      <c r="C656" s="15">
        <v>2011</v>
      </c>
      <c r="D656" s="1">
        <v>10198</v>
      </c>
      <c r="E656" s="1" t="s">
        <v>2560</v>
      </c>
      <c r="F656" s="1" t="s">
        <v>10</v>
      </c>
      <c r="G656" s="1">
        <v>3805</v>
      </c>
      <c r="H656" s="1">
        <v>43103</v>
      </c>
      <c r="I656" s="1" t="s">
        <v>1158</v>
      </c>
      <c r="J656" s="1">
        <v>1</v>
      </c>
      <c r="K656" s="3">
        <v>20000</v>
      </c>
      <c r="L656" s="1"/>
      <c r="M656" s="1" t="str">
        <f t="shared" si="10"/>
        <v/>
      </c>
      <c r="N656" s="1">
        <v>5</v>
      </c>
      <c r="O656" s="6" t="str">
        <f>IFERROR(VLOOKUP(N656,REGIAO!A:B,2,0),"")</f>
        <v>GO</v>
      </c>
    </row>
    <row r="657" spans="1:15" x14ac:dyDescent="0.25">
      <c r="A657" s="1">
        <v>30512</v>
      </c>
      <c r="B657" s="19">
        <v>40653</v>
      </c>
      <c r="C657" s="15">
        <v>2011</v>
      </c>
      <c r="D657" s="1">
        <v>10013</v>
      </c>
      <c r="E657" s="1" t="s">
        <v>2561</v>
      </c>
      <c r="F657" s="1" t="s">
        <v>4</v>
      </c>
      <c r="G657" s="1">
        <v>4275</v>
      </c>
      <c r="H657" s="1">
        <v>41711</v>
      </c>
      <c r="I657" s="1" t="s">
        <v>2878</v>
      </c>
      <c r="J657" s="1">
        <v>1</v>
      </c>
      <c r="K657" s="3">
        <v>54449.32</v>
      </c>
      <c r="L657" s="1"/>
      <c r="M657" s="1" t="str">
        <f t="shared" si="10"/>
        <v/>
      </c>
      <c r="N657" s="1">
        <v>4</v>
      </c>
      <c r="O657" s="6" t="str">
        <f>IFERROR(VLOOKUP(N657,REGIAO!A:B,2,0),"")</f>
        <v>MG2</v>
      </c>
    </row>
    <row r="658" spans="1:15" x14ac:dyDescent="0.25">
      <c r="A658" s="1">
        <v>30518</v>
      </c>
      <c r="B658" s="19">
        <v>40658</v>
      </c>
      <c r="C658" s="15">
        <v>2011</v>
      </c>
      <c r="D658" s="1">
        <v>10052</v>
      </c>
      <c r="E658" s="1" t="s">
        <v>2515</v>
      </c>
      <c r="F658" s="1" t="s">
        <v>10</v>
      </c>
      <c r="G658" s="1">
        <v>3838</v>
      </c>
      <c r="H658" s="1">
        <v>42700</v>
      </c>
      <c r="I658" s="32" t="s">
        <v>1174</v>
      </c>
      <c r="J658" s="1">
        <v>1</v>
      </c>
      <c r="K658" s="3">
        <v>21000</v>
      </c>
      <c r="L658" s="1"/>
      <c r="M658" s="1" t="str">
        <f t="shared" si="10"/>
        <v/>
      </c>
      <c r="N658" s="1">
        <v>5</v>
      </c>
      <c r="O658" s="6" t="str">
        <f>IFERROR(VLOOKUP(N658,REGIAO!A:B,2,0),"")</f>
        <v>GO</v>
      </c>
    </row>
    <row r="659" spans="1:15" x14ac:dyDescent="0.25">
      <c r="A659" s="1">
        <v>30569</v>
      </c>
      <c r="B659" s="19">
        <v>40660</v>
      </c>
      <c r="C659" s="15">
        <v>2011</v>
      </c>
      <c r="D659" s="1">
        <v>2320</v>
      </c>
      <c r="E659" s="1" t="s">
        <v>2488</v>
      </c>
      <c r="F659" s="1" t="s">
        <v>79</v>
      </c>
      <c r="G659" s="1">
        <v>4918</v>
      </c>
      <c r="H659" s="1">
        <v>41815</v>
      </c>
      <c r="I659" s="1" t="s">
        <v>2225</v>
      </c>
      <c r="J659" s="1">
        <v>1</v>
      </c>
      <c r="K659" s="3">
        <v>33177</v>
      </c>
      <c r="L659" s="1"/>
      <c r="M659" s="1" t="str">
        <f t="shared" si="10"/>
        <v/>
      </c>
      <c r="N659" s="1">
        <v>7</v>
      </c>
      <c r="O659" s="6" t="str">
        <f>IFERROR(VLOOKUP(N659,REGIAO!A:B,2,0),"")</f>
        <v>RS</v>
      </c>
    </row>
    <row r="660" spans="1:15" x14ac:dyDescent="0.25">
      <c r="A660" s="1">
        <v>30581</v>
      </c>
      <c r="B660" s="19">
        <v>40660</v>
      </c>
      <c r="C660" s="15">
        <v>2011</v>
      </c>
      <c r="D660" s="1">
        <v>1241</v>
      </c>
      <c r="E660" s="1" t="s">
        <v>2562</v>
      </c>
      <c r="F660" s="1" t="s">
        <v>2</v>
      </c>
      <c r="G660" s="1">
        <v>4708</v>
      </c>
      <c r="H660" s="1">
        <v>37090</v>
      </c>
      <c r="I660" s="1" t="s">
        <v>1142</v>
      </c>
      <c r="J660" s="1">
        <v>1</v>
      </c>
      <c r="K660" s="3">
        <v>31957</v>
      </c>
      <c r="L660" s="1"/>
      <c r="M660" s="1" t="str">
        <f t="shared" si="10"/>
        <v/>
      </c>
      <c r="N660" s="1">
        <v>3</v>
      </c>
      <c r="O660" s="6" t="str">
        <f>IFERROR(VLOOKUP(N660,REGIAO!A:B,2,0),"")</f>
        <v>MG1</v>
      </c>
    </row>
    <row r="661" spans="1:15" x14ac:dyDescent="0.25">
      <c r="A661" s="1">
        <v>30586</v>
      </c>
      <c r="B661" s="19">
        <v>40660</v>
      </c>
      <c r="C661" s="15">
        <v>2011</v>
      </c>
      <c r="D661" s="1">
        <v>1241</v>
      </c>
      <c r="E661" s="1" t="s">
        <v>2562</v>
      </c>
      <c r="F661" s="1" t="s">
        <v>2</v>
      </c>
      <c r="G661" s="1">
        <v>5368</v>
      </c>
      <c r="H661" s="1">
        <v>43239</v>
      </c>
      <c r="I661" s="1" t="s">
        <v>2876</v>
      </c>
      <c r="J661" s="1">
        <v>1</v>
      </c>
      <c r="K661" s="3">
        <v>65142</v>
      </c>
      <c r="L661" s="1"/>
      <c r="M661" s="1" t="str">
        <f t="shared" si="10"/>
        <v/>
      </c>
      <c r="N661" s="1">
        <v>3</v>
      </c>
      <c r="O661" s="6" t="str">
        <f>IFERROR(VLOOKUP(N661,REGIAO!A:B,2,0),"")</f>
        <v>MG1</v>
      </c>
    </row>
    <row r="662" spans="1:15" x14ac:dyDescent="0.25">
      <c r="A662" s="1">
        <v>30598</v>
      </c>
      <c r="B662" s="19">
        <v>40661</v>
      </c>
      <c r="C662" s="15">
        <v>2011</v>
      </c>
      <c r="D662" s="1">
        <v>3731</v>
      </c>
      <c r="E662" s="1" t="s">
        <v>2434</v>
      </c>
      <c r="F662" s="1" t="s">
        <v>175</v>
      </c>
      <c r="G662" s="1">
        <v>3908</v>
      </c>
      <c r="H662" s="1">
        <v>33790</v>
      </c>
      <c r="I662" s="32" t="s">
        <v>1176</v>
      </c>
      <c r="J662" s="1">
        <v>1</v>
      </c>
      <c r="K662" s="3">
        <v>26588.87</v>
      </c>
      <c r="L662" s="1"/>
      <c r="M662" s="1" t="str">
        <f t="shared" si="10"/>
        <v/>
      </c>
      <c r="N662" s="1"/>
      <c r="O662" s="6" t="str">
        <f>IFERROR(VLOOKUP(N662,REGIAO!A:B,2,0),"")</f>
        <v/>
      </c>
    </row>
    <row r="663" spans="1:15" x14ac:dyDescent="0.25">
      <c r="A663" s="1">
        <v>30598</v>
      </c>
      <c r="B663" s="19">
        <v>40661</v>
      </c>
      <c r="C663" s="15">
        <v>2011</v>
      </c>
      <c r="D663" s="1">
        <v>3731</v>
      </c>
      <c r="E663" s="1" t="s">
        <v>2434</v>
      </c>
      <c r="F663" s="1" t="s">
        <v>175</v>
      </c>
      <c r="G663" s="1">
        <v>3908</v>
      </c>
      <c r="H663" s="1">
        <v>33790</v>
      </c>
      <c r="I663" s="32" t="s">
        <v>1176</v>
      </c>
      <c r="J663" s="1">
        <v>1</v>
      </c>
      <c r="K663" s="3">
        <v>26588.87</v>
      </c>
      <c r="L663" s="1"/>
      <c r="M663" s="1" t="str">
        <f t="shared" si="10"/>
        <v/>
      </c>
      <c r="N663" s="1"/>
      <c r="O663" s="6" t="str">
        <f>IFERROR(VLOOKUP(N663,REGIAO!A:B,2,0),"")</f>
        <v/>
      </c>
    </row>
    <row r="664" spans="1:15" x14ac:dyDescent="0.25">
      <c r="A664" s="1">
        <v>30598</v>
      </c>
      <c r="B664" s="19">
        <v>40661</v>
      </c>
      <c r="C664" s="15">
        <v>2011</v>
      </c>
      <c r="D664" s="1">
        <v>3731</v>
      </c>
      <c r="E664" s="1" t="s">
        <v>2434</v>
      </c>
      <c r="F664" s="1" t="s">
        <v>175</v>
      </c>
      <c r="G664" s="1">
        <v>3908</v>
      </c>
      <c r="H664" s="1">
        <v>33790</v>
      </c>
      <c r="I664" s="32" t="s">
        <v>1176</v>
      </c>
      <c r="J664" s="1">
        <v>1</v>
      </c>
      <c r="K664" s="3">
        <v>26588.880000000001</v>
      </c>
      <c r="L664" s="1"/>
      <c r="M664" s="1" t="str">
        <f t="shared" si="10"/>
        <v/>
      </c>
      <c r="N664" s="1"/>
      <c r="O664" s="6" t="str">
        <f>IFERROR(VLOOKUP(N664,REGIAO!A:B,2,0),"")</f>
        <v/>
      </c>
    </row>
    <row r="665" spans="1:15" x14ac:dyDescent="0.25">
      <c r="A665" s="1">
        <v>30598</v>
      </c>
      <c r="B665" s="19">
        <v>40661</v>
      </c>
      <c r="C665" s="15">
        <v>2011</v>
      </c>
      <c r="D665" s="1">
        <v>3731</v>
      </c>
      <c r="E665" s="1" t="s">
        <v>2434</v>
      </c>
      <c r="F665" s="1" t="s">
        <v>175</v>
      </c>
      <c r="G665" s="1">
        <v>3908</v>
      </c>
      <c r="H665" s="1">
        <v>33790</v>
      </c>
      <c r="I665" s="32" t="s">
        <v>1176</v>
      </c>
      <c r="J665" s="1">
        <v>1</v>
      </c>
      <c r="K665" s="3">
        <v>26588.87</v>
      </c>
      <c r="L665" s="1"/>
      <c r="M665" s="1" t="str">
        <f t="shared" si="10"/>
        <v/>
      </c>
      <c r="N665" s="1"/>
      <c r="O665" s="6" t="str">
        <f>IFERROR(VLOOKUP(N665,REGIAO!A:B,2,0),"")</f>
        <v/>
      </c>
    </row>
    <row r="666" spans="1:15" x14ac:dyDescent="0.25">
      <c r="A666" s="1">
        <v>30598</v>
      </c>
      <c r="B666" s="19">
        <v>40661</v>
      </c>
      <c r="C666" s="15">
        <v>2011</v>
      </c>
      <c r="D666" s="1">
        <v>3731</v>
      </c>
      <c r="E666" s="1" t="s">
        <v>2434</v>
      </c>
      <c r="F666" s="1" t="s">
        <v>175</v>
      </c>
      <c r="G666" s="1">
        <v>3908</v>
      </c>
      <c r="H666" s="1">
        <v>33790</v>
      </c>
      <c r="I666" s="32" t="s">
        <v>1176</v>
      </c>
      <c r="J666" s="1">
        <v>1</v>
      </c>
      <c r="K666" s="3">
        <v>26588.87</v>
      </c>
      <c r="L666" s="1"/>
      <c r="M666" s="1" t="str">
        <f t="shared" si="10"/>
        <v/>
      </c>
      <c r="N666" s="1"/>
      <c r="O666" s="6" t="str">
        <f>IFERROR(VLOOKUP(N666,REGIAO!A:B,2,0),"")</f>
        <v/>
      </c>
    </row>
    <row r="667" spans="1:15" x14ac:dyDescent="0.25">
      <c r="A667" s="1">
        <v>30598</v>
      </c>
      <c r="B667" s="19">
        <v>40661</v>
      </c>
      <c r="C667" s="15">
        <v>2011</v>
      </c>
      <c r="D667" s="1">
        <v>3731</v>
      </c>
      <c r="E667" s="1" t="s">
        <v>2434</v>
      </c>
      <c r="F667" s="1" t="s">
        <v>175</v>
      </c>
      <c r="G667" s="1">
        <v>3908</v>
      </c>
      <c r="H667" s="1">
        <v>33790</v>
      </c>
      <c r="I667" s="32" t="s">
        <v>1176</v>
      </c>
      <c r="J667" s="1">
        <v>1</v>
      </c>
      <c r="K667" s="3">
        <v>26588.87</v>
      </c>
      <c r="L667" s="1"/>
      <c r="M667" s="1" t="str">
        <f t="shared" si="10"/>
        <v/>
      </c>
      <c r="N667" s="1"/>
      <c r="O667" s="6" t="str">
        <f>IFERROR(VLOOKUP(N667,REGIAO!A:B,2,0),"")</f>
        <v/>
      </c>
    </row>
    <row r="668" spans="1:15" x14ac:dyDescent="0.25">
      <c r="A668" s="1">
        <v>30600</v>
      </c>
      <c r="B668" s="19">
        <v>40661</v>
      </c>
      <c r="C668" s="15">
        <v>2011</v>
      </c>
      <c r="D668" s="1">
        <v>3731</v>
      </c>
      <c r="E668" s="1" t="s">
        <v>2434</v>
      </c>
      <c r="F668" s="1" t="s">
        <v>175</v>
      </c>
      <c r="G668" s="1">
        <v>3910</v>
      </c>
      <c r="H668" s="1">
        <v>33790</v>
      </c>
      <c r="I668" s="32" t="s">
        <v>1176</v>
      </c>
      <c r="J668" s="1">
        <v>1</v>
      </c>
      <c r="K668" s="3">
        <v>26588.87</v>
      </c>
      <c r="L668" s="1"/>
      <c r="M668" s="1" t="str">
        <f t="shared" si="10"/>
        <v/>
      </c>
      <c r="N668" s="1"/>
      <c r="O668" s="6" t="str">
        <f>IFERROR(VLOOKUP(N668,REGIAO!A:B,2,0),"")</f>
        <v/>
      </c>
    </row>
    <row r="669" spans="1:15" x14ac:dyDescent="0.25">
      <c r="A669" s="1">
        <v>30600</v>
      </c>
      <c r="B669" s="19">
        <v>40661</v>
      </c>
      <c r="C669" s="15">
        <v>2011</v>
      </c>
      <c r="D669" s="1">
        <v>3731</v>
      </c>
      <c r="E669" s="1" t="s">
        <v>2434</v>
      </c>
      <c r="F669" s="1" t="s">
        <v>175</v>
      </c>
      <c r="G669" s="1">
        <v>3910</v>
      </c>
      <c r="H669" s="1">
        <v>33790</v>
      </c>
      <c r="I669" s="32" t="s">
        <v>1176</v>
      </c>
      <c r="J669" s="1">
        <v>1</v>
      </c>
      <c r="K669" s="3">
        <v>26588.87</v>
      </c>
      <c r="L669" s="1"/>
      <c r="M669" s="1" t="str">
        <f t="shared" si="10"/>
        <v/>
      </c>
      <c r="N669" s="1"/>
      <c r="O669" s="6" t="str">
        <f>IFERROR(VLOOKUP(N669,REGIAO!A:B,2,0),"")</f>
        <v/>
      </c>
    </row>
    <row r="670" spans="1:15" x14ac:dyDescent="0.25">
      <c r="A670" s="1">
        <v>30601</v>
      </c>
      <c r="B670" s="19">
        <v>40661</v>
      </c>
      <c r="C670" s="15">
        <v>2011</v>
      </c>
      <c r="D670" s="1">
        <v>3731</v>
      </c>
      <c r="E670" s="1" t="s">
        <v>2434</v>
      </c>
      <c r="F670" s="1" t="s">
        <v>175</v>
      </c>
      <c r="G670" s="1">
        <v>3911</v>
      </c>
      <c r="H670" s="1">
        <v>42700</v>
      </c>
      <c r="I670" s="32" t="s">
        <v>1174</v>
      </c>
      <c r="J670" s="1">
        <v>1</v>
      </c>
      <c r="K670" s="3">
        <v>23779</v>
      </c>
      <c r="L670" s="1"/>
      <c r="M670" s="1" t="str">
        <f t="shared" si="10"/>
        <v/>
      </c>
      <c r="N670" s="1"/>
      <c r="O670" s="6" t="str">
        <f>IFERROR(VLOOKUP(N670,REGIAO!A:B,2,0),"")</f>
        <v/>
      </c>
    </row>
    <row r="671" spans="1:15" x14ac:dyDescent="0.25">
      <c r="A671" s="1">
        <v>30601</v>
      </c>
      <c r="B671" s="19">
        <v>40661</v>
      </c>
      <c r="C671" s="15">
        <v>2011</v>
      </c>
      <c r="D671" s="1">
        <v>3731</v>
      </c>
      <c r="E671" s="1" t="s">
        <v>2434</v>
      </c>
      <c r="F671" s="1" t="s">
        <v>175</v>
      </c>
      <c r="G671" s="1">
        <v>3911</v>
      </c>
      <c r="H671" s="1">
        <v>42700</v>
      </c>
      <c r="I671" s="32" t="s">
        <v>1174</v>
      </c>
      <c r="J671" s="1">
        <v>1</v>
      </c>
      <c r="K671" s="3">
        <v>23779</v>
      </c>
      <c r="L671" s="1"/>
      <c r="M671" s="1" t="str">
        <f t="shared" si="10"/>
        <v/>
      </c>
      <c r="N671" s="1"/>
      <c r="O671" s="6" t="str">
        <f>IFERROR(VLOOKUP(N671,REGIAO!A:B,2,0),"")</f>
        <v/>
      </c>
    </row>
    <row r="672" spans="1:15" x14ac:dyDescent="0.25">
      <c r="A672" s="1">
        <v>30601</v>
      </c>
      <c r="B672" s="19">
        <v>40661</v>
      </c>
      <c r="C672" s="15">
        <v>2011</v>
      </c>
      <c r="D672" s="1">
        <v>3731</v>
      </c>
      <c r="E672" s="1" t="s">
        <v>2434</v>
      </c>
      <c r="F672" s="1" t="s">
        <v>175</v>
      </c>
      <c r="G672" s="1">
        <v>3911</v>
      </c>
      <c r="H672" s="1">
        <v>42700</v>
      </c>
      <c r="I672" s="32" t="s">
        <v>1174</v>
      </c>
      <c r="J672" s="1">
        <v>1</v>
      </c>
      <c r="K672" s="3">
        <v>23779</v>
      </c>
      <c r="L672" s="1"/>
      <c r="M672" s="1" t="str">
        <f t="shared" si="10"/>
        <v/>
      </c>
      <c r="N672" s="1"/>
      <c r="O672" s="6" t="str">
        <f>IFERROR(VLOOKUP(N672,REGIAO!A:B,2,0),"")</f>
        <v/>
      </c>
    </row>
    <row r="673" spans="1:15" x14ac:dyDescent="0.25">
      <c r="A673" s="1">
        <v>30601</v>
      </c>
      <c r="B673" s="19">
        <v>40661</v>
      </c>
      <c r="C673" s="15">
        <v>2011</v>
      </c>
      <c r="D673" s="1">
        <v>3731</v>
      </c>
      <c r="E673" s="1" t="s">
        <v>2434</v>
      </c>
      <c r="F673" s="1" t="s">
        <v>175</v>
      </c>
      <c r="G673" s="1">
        <v>3911</v>
      </c>
      <c r="H673" s="1">
        <v>42700</v>
      </c>
      <c r="I673" s="32" t="s">
        <v>1174</v>
      </c>
      <c r="J673" s="1">
        <v>1</v>
      </c>
      <c r="K673" s="3">
        <v>23779</v>
      </c>
      <c r="L673" s="1"/>
      <c r="M673" s="1" t="str">
        <f t="shared" si="10"/>
        <v/>
      </c>
      <c r="N673" s="1"/>
      <c r="O673" s="6" t="str">
        <f>IFERROR(VLOOKUP(N673,REGIAO!A:B,2,0),"")</f>
        <v/>
      </c>
    </row>
    <row r="674" spans="1:15" x14ac:dyDescent="0.25">
      <c r="A674" s="1">
        <v>30601</v>
      </c>
      <c r="B674" s="19">
        <v>40661</v>
      </c>
      <c r="C674" s="15">
        <v>2011</v>
      </c>
      <c r="D674" s="1">
        <v>3731</v>
      </c>
      <c r="E674" s="1" t="s">
        <v>2434</v>
      </c>
      <c r="F674" s="1" t="s">
        <v>175</v>
      </c>
      <c r="G674" s="1">
        <v>3911</v>
      </c>
      <c r="H674" s="1">
        <v>42700</v>
      </c>
      <c r="I674" s="32" t="s">
        <v>1174</v>
      </c>
      <c r="J674" s="1">
        <v>1</v>
      </c>
      <c r="K674" s="3">
        <v>23779</v>
      </c>
      <c r="L674" s="1"/>
      <c r="M674" s="1" t="str">
        <f t="shared" si="10"/>
        <v/>
      </c>
      <c r="N674" s="1"/>
      <c r="O674" s="6" t="str">
        <f>IFERROR(VLOOKUP(N674,REGIAO!A:B,2,0),"")</f>
        <v/>
      </c>
    </row>
    <row r="675" spans="1:15" x14ac:dyDescent="0.25">
      <c r="A675" s="1">
        <v>30602</v>
      </c>
      <c r="B675" s="19">
        <v>40661</v>
      </c>
      <c r="C675" s="15">
        <v>2011</v>
      </c>
      <c r="D675" s="1">
        <v>10210</v>
      </c>
      <c r="E675" s="1" t="s">
        <v>2563</v>
      </c>
      <c r="F675" s="1" t="s">
        <v>2</v>
      </c>
      <c r="G675" s="1">
        <v>5758</v>
      </c>
      <c r="H675" s="1">
        <v>39219</v>
      </c>
      <c r="I675" s="1" t="s">
        <v>1156</v>
      </c>
      <c r="J675" s="1">
        <v>1</v>
      </c>
      <c r="K675" s="3">
        <v>100000</v>
      </c>
      <c r="L675" s="1"/>
      <c r="M675" s="1" t="str">
        <f t="shared" si="10"/>
        <v/>
      </c>
      <c r="N675" s="1">
        <v>1</v>
      </c>
      <c r="O675" s="6" t="str">
        <f>IFERROR(VLOOKUP(N675,REGIAO!A:B,2,0),"")</f>
        <v>SP1</v>
      </c>
    </row>
    <row r="676" spans="1:15" x14ac:dyDescent="0.25">
      <c r="A676" s="1">
        <v>30612</v>
      </c>
      <c r="B676" s="19">
        <v>40662</v>
      </c>
      <c r="C676" s="15">
        <v>2011</v>
      </c>
      <c r="D676" s="1">
        <v>1343</v>
      </c>
      <c r="E676" s="1" t="s">
        <v>2422</v>
      </c>
      <c r="F676" s="1" t="s">
        <v>4</v>
      </c>
      <c r="G676" s="1">
        <v>6377</v>
      </c>
      <c r="H676" s="1">
        <v>39532</v>
      </c>
      <c r="I676" s="1" t="s">
        <v>1852</v>
      </c>
      <c r="J676" s="1">
        <v>1</v>
      </c>
      <c r="K676" s="3">
        <v>75000</v>
      </c>
      <c r="L676" s="1">
        <v>948</v>
      </c>
      <c r="M676" s="1" t="str">
        <f t="shared" si="10"/>
        <v/>
      </c>
      <c r="N676" s="1">
        <v>4</v>
      </c>
      <c r="O676" s="6" t="str">
        <f>IFERROR(VLOOKUP(N676,REGIAO!A:B,2,0),"")</f>
        <v>MG2</v>
      </c>
    </row>
    <row r="677" spans="1:15" x14ac:dyDescent="0.25">
      <c r="A677" s="1">
        <v>30615</v>
      </c>
      <c r="B677" s="19">
        <v>40662</v>
      </c>
      <c r="C677" s="15">
        <v>2011</v>
      </c>
      <c r="D677" s="1">
        <v>10208</v>
      </c>
      <c r="E677" s="1" t="s">
        <v>2564</v>
      </c>
      <c r="F677" s="1" t="s">
        <v>15</v>
      </c>
      <c r="G677" s="1">
        <v>5619</v>
      </c>
      <c r="H677" s="1">
        <v>40526</v>
      </c>
      <c r="I677" s="1" t="s">
        <v>1151</v>
      </c>
      <c r="J677" s="1">
        <v>1</v>
      </c>
      <c r="K677" s="3">
        <v>92000</v>
      </c>
      <c r="L677" s="1"/>
      <c r="M677" s="1" t="str">
        <f t="shared" si="10"/>
        <v/>
      </c>
      <c r="N677" s="1">
        <v>9</v>
      </c>
      <c r="O677" s="6" t="str">
        <f>IFERROR(VLOOKUP(N677,REGIAO!A:B,2,0),"")</f>
        <v>MT</v>
      </c>
    </row>
    <row r="678" spans="1:15" x14ac:dyDescent="0.25">
      <c r="A678" s="1">
        <v>30616</v>
      </c>
      <c r="B678" s="19">
        <v>40662</v>
      </c>
      <c r="C678" s="15">
        <v>2011</v>
      </c>
      <c r="D678" s="1">
        <v>10209</v>
      </c>
      <c r="E678" s="1" t="s">
        <v>2565</v>
      </c>
      <c r="F678" s="1" t="s">
        <v>15</v>
      </c>
      <c r="G678" s="1">
        <v>6131</v>
      </c>
      <c r="H678" s="1">
        <v>40526</v>
      </c>
      <c r="I678" s="1" t="s">
        <v>1151</v>
      </c>
      <c r="J678" s="1">
        <v>1</v>
      </c>
      <c r="K678" s="3">
        <v>92000</v>
      </c>
      <c r="L678" s="1"/>
      <c r="M678" s="1" t="str">
        <f t="shared" si="10"/>
        <v/>
      </c>
      <c r="N678" s="1">
        <v>9</v>
      </c>
      <c r="O678" s="6" t="str">
        <f>IFERROR(VLOOKUP(N678,REGIAO!A:B,2,0),"")</f>
        <v>MT</v>
      </c>
    </row>
    <row r="679" spans="1:15" x14ac:dyDescent="0.25">
      <c r="A679" s="1">
        <v>30618</v>
      </c>
      <c r="B679" s="19">
        <v>40662</v>
      </c>
      <c r="C679" s="15">
        <v>2011</v>
      </c>
      <c r="D679" s="1">
        <v>10212</v>
      </c>
      <c r="E679" s="1" t="s">
        <v>897</v>
      </c>
      <c r="F679" s="1" t="s">
        <v>15</v>
      </c>
      <c r="G679" s="1">
        <v>5029</v>
      </c>
      <c r="H679" s="1">
        <v>35873</v>
      </c>
      <c r="I679" s="1" t="s">
        <v>1155</v>
      </c>
      <c r="J679" s="1">
        <v>1</v>
      </c>
      <c r="K679" s="3">
        <v>118000</v>
      </c>
      <c r="L679" s="1"/>
      <c r="M679" s="1" t="str">
        <f t="shared" si="10"/>
        <v/>
      </c>
      <c r="N679" s="1">
        <v>9</v>
      </c>
      <c r="O679" s="6" t="str">
        <f>IFERROR(VLOOKUP(N679,REGIAO!A:B,2,0),"")</f>
        <v>MT</v>
      </c>
    </row>
    <row r="680" spans="1:15" x14ac:dyDescent="0.25">
      <c r="A680" s="1">
        <v>30619</v>
      </c>
      <c r="B680" s="19">
        <v>40662</v>
      </c>
      <c r="C680" s="15">
        <v>2011</v>
      </c>
      <c r="D680" s="1">
        <v>2062</v>
      </c>
      <c r="E680" s="1" t="s">
        <v>2566</v>
      </c>
      <c r="F680" s="1" t="s">
        <v>2</v>
      </c>
      <c r="G680" s="1">
        <v>4153</v>
      </c>
      <c r="H680" s="1">
        <v>41711</v>
      </c>
      <c r="I680" s="1" t="s">
        <v>2878</v>
      </c>
      <c r="J680" s="1">
        <v>1</v>
      </c>
      <c r="K680" s="3">
        <v>51000</v>
      </c>
      <c r="L680" s="1">
        <v>113</v>
      </c>
      <c r="M680" s="1" t="str">
        <f t="shared" si="10"/>
        <v xml:space="preserve">CARLOS ANDRE SANTOS                                         </v>
      </c>
      <c r="N680" s="1">
        <v>2</v>
      </c>
      <c r="O680" s="6" t="str">
        <f>IFERROR(VLOOKUP(N680,REGIAO!A:B,2,0),"")</f>
        <v>SP2</v>
      </c>
    </row>
    <row r="681" spans="1:15" x14ac:dyDescent="0.25">
      <c r="A681" s="1">
        <v>30621</v>
      </c>
      <c r="B681" s="19">
        <v>40663</v>
      </c>
      <c r="C681" s="15">
        <v>2011</v>
      </c>
      <c r="D681" s="1">
        <v>10213</v>
      </c>
      <c r="E681" s="1" t="s">
        <v>962</v>
      </c>
      <c r="F681" s="1" t="s">
        <v>1</v>
      </c>
      <c r="G681" s="1">
        <v>6590</v>
      </c>
      <c r="H681" s="1">
        <v>35873</v>
      </c>
      <c r="I681" s="1" t="s">
        <v>1155</v>
      </c>
      <c r="J681" s="1">
        <v>1</v>
      </c>
      <c r="K681" s="3">
        <v>140000</v>
      </c>
      <c r="L681" s="1"/>
      <c r="M681" s="1" t="str">
        <f t="shared" si="10"/>
        <v/>
      </c>
      <c r="N681" s="1">
        <v>8</v>
      </c>
      <c r="O681" s="6" t="str">
        <f>IFERROR(VLOOKUP(N681,REGIAO!A:B,2,0),"")</f>
        <v>MS</v>
      </c>
    </row>
    <row r="682" spans="1:15" x14ac:dyDescent="0.25">
      <c r="A682" s="1">
        <v>30622</v>
      </c>
      <c r="B682" s="19">
        <v>40663</v>
      </c>
      <c r="C682" s="15">
        <v>2011</v>
      </c>
      <c r="D682" s="1">
        <v>7676</v>
      </c>
      <c r="E682" s="1" t="s">
        <v>2567</v>
      </c>
      <c r="F682" s="1" t="s">
        <v>1</v>
      </c>
      <c r="G682" s="1">
        <v>5995</v>
      </c>
      <c r="H682" s="1">
        <v>40526</v>
      </c>
      <c r="I682" s="1" t="s">
        <v>1151</v>
      </c>
      <c r="J682" s="1">
        <v>1</v>
      </c>
      <c r="K682" s="3">
        <v>100000</v>
      </c>
      <c r="L682" s="1"/>
      <c r="M682" s="1" t="str">
        <f t="shared" si="10"/>
        <v/>
      </c>
      <c r="N682" s="1"/>
      <c r="O682" s="6" t="str">
        <f>IFERROR(VLOOKUP(N682,REGIAO!A:B,2,0),"")</f>
        <v/>
      </c>
    </row>
    <row r="683" spans="1:15" x14ac:dyDescent="0.25">
      <c r="A683" s="1">
        <v>30626</v>
      </c>
      <c r="B683" s="19">
        <v>40663</v>
      </c>
      <c r="C683" s="15">
        <v>2011</v>
      </c>
      <c r="D683" s="1">
        <v>3806</v>
      </c>
      <c r="E683" s="1" t="s">
        <v>2459</v>
      </c>
      <c r="F683" s="1" t="s">
        <v>10</v>
      </c>
      <c r="G683" s="1">
        <v>4358</v>
      </c>
      <c r="H683" s="1">
        <v>40757</v>
      </c>
      <c r="I683" s="1" t="s">
        <v>1154</v>
      </c>
      <c r="J683" s="1">
        <v>1</v>
      </c>
      <c r="K683" s="3">
        <v>74000</v>
      </c>
      <c r="L683" s="1"/>
      <c r="M683" s="1" t="str">
        <f t="shared" si="10"/>
        <v/>
      </c>
      <c r="N683" s="1">
        <v>5</v>
      </c>
      <c r="O683" s="6" t="str">
        <f>IFERROR(VLOOKUP(N683,REGIAO!A:B,2,0),"")</f>
        <v>GO</v>
      </c>
    </row>
    <row r="684" spans="1:15" x14ac:dyDescent="0.25">
      <c r="A684" s="1">
        <v>30627</v>
      </c>
      <c r="B684" s="19">
        <v>40663</v>
      </c>
      <c r="C684" s="15">
        <v>2011</v>
      </c>
      <c r="D684" s="1">
        <v>3806</v>
      </c>
      <c r="E684" s="1" t="s">
        <v>2459</v>
      </c>
      <c r="F684" s="1" t="s">
        <v>10</v>
      </c>
      <c r="G684" s="1">
        <v>5175</v>
      </c>
      <c r="H684" s="1">
        <v>31744</v>
      </c>
      <c r="I684" s="1" t="s">
        <v>1153</v>
      </c>
      <c r="J684" s="1">
        <v>1</v>
      </c>
      <c r="K684" s="3">
        <v>55000</v>
      </c>
      <c r="L684" s="1"/>
      <c r="M684" s="1" t="str">
        <f t="shared" si="10"/>
        <v/>
      </c>
      <c r="N684" s="1">
        <v>5</v>
      </c>
      <c r="O684" s="6" t="str">
        <f>IFERROR(VLOOKUP(N684,REGIAO!A:B,2,0),"")</f>
        <v>GO</v>
      </c>
    </row>
    <row r="685" spans="1:15" x14ac:dyDescent="0.25">
      <c r="A685" s="1">
        <v>30663</v>
      </c>
      <c r="B685" s="19">
        <v>40667</v>
      </c>
      <c r="C685" s="15">
        <v>2011</v>
      </c>
      <c r="D685" s="1">
        <v>10149</v>
      </c>
      <c r="E685" s="1" t="s">
        <v>2540</v>
      </c>
      <c r="F685" s="1" t="s">
        <v>175</v>
      </c>
      <c r="G685" s="1">
        <v>3999</v>
      </c>
      <c r="H685" s="1">
        <v>42700</v>
      </c>
      <c r="I685" s="32" t="s">
        <v>1174</v>
      </c>
      <c r="J685" s="1">
        <v>1</v>
      </c>
      <c r="K685" s="3">
        <v>18761.5</v>
      </c>
      <c r="L685" s="1"/>
      <c r="M685" s="1" t="str">
        <f t="shared" si="10"/>
        <v/>
      </c>
      <c r="N685" s="1"/>
      <c r="O685" s="6" t="str">
        <f>IFERROR(VLOOKUP(N685,REGIAO!A:B,2,0),"")</f>
        <v/>
      </c>
    </row>
    <row r="686" spans="1:15" x14ac:dyDescent="0.25">
      <c r="A686" s="1">
        <v>30663</v>
      </c>
      <c r="B686" s="19">
        <v>40667</v>
      </c>
      <c r="C686" s="15">
        <v>2011</v>
      </c>
      <c r="D686" s="1">
        <v>10149</v>
      </c>
      <c r="E686" s="1" t="s">
        <v>2540</v>
      </c>
      <c r="F686" s="1" t="s">
        <v>175</v>
      </c>
      <c r="G686" s="1">
        <v>3999</v>
      </c>
      <c r="H686" s="1">
        <v>42700</v>
      </c>
      <c r="I686" s="32" t="s">
        <v>1174</v>
      </c>
      <c r="J686" s="1">
        <v>1</v>
      </c>
      <c r="K686" s="3">
        <v>18761.5</v>
      </c>
      <c r="L686" s="1"/>
      <c r="M686" s="1" t="str">
        <f t="shared" si="10"/>
        <v/>
      </c>
      <c r="N686" s="1"/>
      <c r="O686" s="6" t="str">
        <f>IFERROR(VLOOKUP(N686,REGIAO!A:B,2,0),"")</f>
        <v/>
      </c>
    </row>
    <row r="687" spans="1:15" x14ac:dyDescent="0.25">
      <c r="A687" s="1">
        <v>30663</v>
      </c>
      <c r="B687" s="19">
        <v>40667</v>
      </c>
      <c r="C687" s="15">
        <v>2011</v>
      </c>
      <c r="D687" s="1">
        <v>10149</v>
      </c>
      <c r="E687" s="1" t="s">
        <v>2540</v>
      </c>
      <c r="F687" s="1" t="s">
        <v>175</v>
      </c>
      <c r="G687" s="1">
        <v>3999</v>
      </c>
      <c r="H687" s="1">
        <v>41711</v>
      </c>
      <c r="I687" s="1" t="s">
        <v>2878</v>
      </c>
      <c r="J687" s="1">
        <v>1</v>
      </c>
      <c r="K687" s="3">
        <v>28895.85</v>
      </c>
      <c r="L687" s="1"/>
      <c r="M687" s="1" t="str">
        <f t="shared" si="10"/>
        <v/>
      </c>
      <c r="N687" s="1"/>
      <c r="O687" s="6" t="str">
        <f>IFERROR(VLOOKUP(N687,REGIAO!A:B,2,0),"")</f>
        <v/>
      </c>
    </row>
    <row r="688" spans="1:15" x14ac:dyDescent="0.25">
      <c r="A688" s="1">
        <v>30663</v>
      </c>
      <c r="B688" s="19">
        <v>40667</v>
      </c>
      <c r="C688" s="15">
        <v>2011</v>
      </c>
      <c r="D688" s="1">
        <v>10149</v>
      </c>
      <c r="E688" s="1" t="s">
        <v>2540</v>
      </c>
      <c r="F688" s="1" t="s">
        <v>175</v>
      </c>
      <c r="G688" s="1">
        <v>3999</v>
      </c>
      <c r="H688" s="1">
        <v>41711</v>
      </c>
      <c r="I688" s="1" t="s">
        <v>2878</v>
      </c>
      <c r="J688" s="1">
        <v>1</v>
      </c>
      <c r="K688" s="3">
        <v>28895.85</v>
      </c>
      <c r="L688" s="1"/>
      <c r="M688" s="1" t="str">
        <f t="shared" si="10"/>
        <v/>
      </c>
      <c r="N688" s="1"/>
      <c r="O688" s="6" t="str">
        <f>IFERROR(VLOOKUP(N688,REGIAO!A:B,2,0),"")</f>
        <v/>
      </c>
    </row>
    <row r="689" spans="1:15" x14ac:dyDescent="0.25">
      <c r="A689" s="1">
        <v>30672</v>
      </c>
      <c r="B689" s="19">
        <v>40667</v>
      </c>
      <c r="C689" s="15">
        <v>2011</v>
      </c>
      <c r="D689" s="1">
        <v>10222</v>
      </c>
      <c r="E689" s="1" t="s">
        <v>898</v>
      </c>
      <c r="F689" s="1" t="s">
        <v>10</v>
      </c>
      <c r="G689" s="1">
        <v>5097</v>
      </c>
      <c r="H689" s="1">
        <v>31990</v>
      </c>
      <c r="I689" s="1" t="s">
        <v>1157</v>
      </c>
      <c r="J689" s="1">
        <v>1</v>
      </c>
      <c r="K689" s="3">
        <v>38000</v>
      </c>
      <c r="L689" s="1">
        <v>935</v>
      </c>
      <c r="M689" s="1" t="str">
        <f t="shared" si="10"/>
        <v>AILTON DOS SANTOS CARDOSO</v>
      </c>
      <c r="N689" s="1">
        <v>5</v>
      </c>
      <c r="O689" s="6" t="str">
        <f>IFERROR(VLOOKUP(N689,REGIAO!A:B,2,0),"")</f>
        <v>GO</v>
      </c>
    </row>
    <row r="690" spans="1:15" x14ac:dyDescent="0.25">
      <c r="A690" s="1">
        <v>30679</v>
      </c>
      <c r="B690" s="19">
        <v>40667</v>
      </c>
      <c r="C690" s="15">
        <v>2011</v>
      </c>
      <c r="D690" s="1">
        <v>10221</v>
      </c>
      <c r="E690" s="1" t="s">
        <v>2568</v>
      </c>
      <c r="F690" s="1" t="s">
        <v>15</v>
      </c>
      <c r="G690" s="1">
        <v>6108</v>
      </c>
      <c r="H690" s="1">
        <v>42247</v>
      </c>
      <c r="I690" s="32" t="s">
        <v>3066</v>
      </c>
      <c r="J690" s="1">
        <v>1</v>
      </c>
      <c r="K690" s="3">
        <v>180000</v>
      </c>
      <c r="L690" s="1"/>
      <c r="M690" s="1" t="str">
        <f t="shared" si="10"/>
        <v/>
      </c>
      <c r="N690" s="1">
        <v>9</v>
      </c>
      <c r="O690" s="6" t="str">
        <f>IFERROR(VLOOKUP(N690,REGIAO!A:B,2,0),"")</f>
        <v>MT</v>
      </c>
    </row>
    <row r="691" spans="1:15" x14ac:dyDescent="0.25">
      <c r="A691" s="1">
        <v>30703</v>
      </c>
      <c r="B691" s="19">
        <v>40668</v>
      </c>
      <c r="C691" s="15">
        <v>2011</v>
      </c>
      <c r="D691" s="1">
        <v>10224</v>
      </c>
      <c r="E691" s="1" t="s">
        <v>2569</v>
      </c>
      <c r="F691" s="1" t="s">
        <v>79</v>
      </c>
      <c r="G691" s="1">
        <v>4055</v>
      </c>
      <c r="H691" s="1">
        <v>31744</v>
      </c>
      <c r="I691" s="1" t="s">
        <v>1153</v>
      </c>
      <c r="J691" s="1">
        <v>1</v>
      </c>
      <c r="K691" s="3">
        <v>73900</v>
      </c>
      <c r="L691" s="1"/>
      <c r="M691" s="1" t="str">
        <f t="shared" si="10"/>
        <v/>
      </c>
      <c r="N691" s="1">
        <v>7</v>
      </c>
      <c r="O691" s="6" t="str">
        <f>IFERROR(VLOOKUP(N691,REGIAO!A:B,2,0),"")</f>
        <v>RS</v>
      </c>
    </row>
    <row r="692" spans="1:15" x14ac:dyDescent="0.25">
      <c r="A692" s="1">
        <v>30740</v>
      </c>
      <c r="B692" s="19">
        <v>40672</v>
      </c>
      <c r="C692" s="15">
        <v>2011</v>
      </c>
      <c r="D692" s="1">
        <v>880</v>
      </c>
      <c r="E692" s="1" t="s">
        <v>215</v>
      </c>
      <c r="F692" s="1" t="s">
        <v>4</v>
      </c>
      <c r="G692" s="1">
        <v>5120</v>
      </c>
      <c r="H692" s="1">
        <v>37207</v>
      </c>
      <c r="I692" s="1" t="s">
        <v>1138</v>
      </c>
      <c r="J692" s="1">
        <v>1</v>
      </c>
      <c r="K692" s="3">
        <v>50000</v>
      </c>
      <c r="L692" s="1"/>
      <c r="M692" s="1" t="str">
        <f t="shared" si="10"/>
        <v/>
      </c>
      <c r="N692" s="1">
        <v>4</v>
      </c>
      <c r="O692" s="6" t="str">
        <f>IFERROR(VLOOKUP(N692,REGIAO!A:B,2,0),"")</f>
        <v>MG2</v>
      </c>
    </row>
    <row r="693" spans="1:15" x14ac:dyDescent="0.25">
      <c r="A693" s="1">
        <v>30741</v>
      </c>
      <c r="B693" s="19">
        <v>40672</v>
      </c>
      <c r="C693" s="15">
        <v>2011</v>
      </c>
      <c r="D693" s="1">
        <v>9670</v>
      </c>
      <c r="E693" s="1" t="s">
        <v>2413</v>
      </c>
      <c r="F693" s="1" t="s">
        <v>4</v>
      </c>
      <c r="G693" s="1">
        <v>5533</v>
      </c>
      <c r="H693" s="1">
        <v>40526</v>
      </c>
      <c r="I693" s="1" t="s">
        <v>1151</v>
      </c>
      <c r="J693" s="1">
        <v>1</v>
      </c>
      <c r="K693" s="3">
        <v>88000</v>
      </c>
      <c r="L693" s="1"/>
      <c r="M693" s="1" t="str">
        <f t="shared" si="10"/>
        <v/>
      </c>
      <c r="N693" s="1">
        <v>4</v>
      </c>
      <c r="O693" s="6" t="str">
        <f>IFERROR(VLOOKUP(N693,REGIAO!A:B,2,0),"")</f>
        <v>MG2</v>
      </c>
    </row>
    <row r="694" spans="1:15" x14ac:dyDescent="0.25">
      <c r="A694" s="1">
        <v>30742</v>
      </c>
      <c r="B694" s="19">
        <v>40672</v>
      </c>
      <c r="C694" s="15">
        <v>2011</v>
      </c>
      <c r="D694" s="1">
        <v>880</v>
      </c>
      <c r="E694" s="1" t="s">
        <v>215</v>
      </c>
      <c r="F694" s="1" t="s">
        <v>4</v>
      </c>
      <c r="G694" s="1">
        <v>5249</v>
      </c>
      <c r="H694" s="1">
        <v>37090</v>
      </c>
      <c r="I694" s="1" t="s">
        <v>1142</v>
      </c>
      <c r="J694" s="1">
        <v>1</v>
      </c>
      <c r="K694" s="3">
        <v>37800</v>
      </c>
      <c r="L694" s="1"/>
      <c r="M694" s="1" t="str">
        <f t="shared" si="10"/>
        <v/>
      </c>
      <c r="N694" s="1">
        <v>4</v>
      </c>
      <c r="O694" s="6" t="str">
        <f>IFERROR(VLOOKUP(N694,REGIAO!A:B,2,0),"")</f>
        <v>MG2</v>
      </c>
    </row>
    <row r="695" spans="1:15" x14ac:dyDescent="0.25">
      <c r="A695" s="1">
        <v>30749</v>
      </c>
      <c r="B695" s="19">
        <v>40672</v>
      </c>
      <c r="C695" s="15">
        <v>2011</v>
      </c>
      <c r="D695" s="1">
        <v>9635</v>
      </c>
      <c r="E695" s="1" t="s">
        <v>2570</v>
      </c>
      <c r="F695" s="1" t="s">
        <v>1</v>
      </c>
      <c r="G695" s="1">
        <v>4778</v>
      </c>
      <c r="H695" s="1">
        <v>40526</v>
      </c>
      <c r="I695" s="1" t="s">
        <v>1151</v>
      </c>
      <c r="J695" s="1">
        <v>1</v>
      </c>
      <c r="K695" s="3">
        <v>100000</v>
      </c>
      <c r="L695" s="1"/>
      <c r="M695" s="1" t="str">
        <f t="shared" si="10"/>
        <v/>
      </c>
      <c r="N695" s="1">
        <v>9</v>
      </c>
      <c r="O695" s="6" t="str">
        <f>IFERROR(VLOOKUP(N695,REGIAO!A:B,2,0),"")</f>
        <v>MT</v>
      </c>
    </row>
    <row r="696" spans="1:15" x14ac:dyDescent="0.25">
      <c r="A696" s="1">
        <v>33062</v>
      </c>
      <c r="B696" s="19">
        <v>40672</v>
      </c>
      <c r="C696" s="15">
        <v>2011</v>
      </c>
      <c r="D696" s="1">
        <v>880</v>
      </c>
      <c r="E696" s="1" t="s">
        <v>215</v>
      </c>
      <c r="F696" s="1" t="s">
        <v>4</v>
      </c>
      <c r="G696" s="1">
        <v>9126</v>
      </c>
      <c r="H696" s="1">
        <v>43103</v>
      </c>
      <c r="I696" s="1" t="s">
        <v>1158</v>
      </c>
      <c r="J696" s="1">
        <v>1</v>
      </c>
      <c r="K696" s="3">
        <v>21457.040000000001</v>
      </c>
      <c r="L696" s="1"/>
      <c r="M696" s="1" t="str">
        <f t="shared" si="10"/>
        <v/>
      </c>
      <c r="N696" s="1">
        <v>4</v>
      </c>
      <c r="O696" s="6" t="str">
        <f>IFERROR(VLOOKUP(N696,REGIAO!A:B,2,0),"")</f>
        <v>MG2</v>
      </c>
    </row>
    <row r="697" spans="1:15" x14ac:dyDescent="0.25">
      <c r="A697" s="1">
        <v>30782</v>
      </c>
      <c r="B697" s="19">
        <v>40673</v>
      </c>
      <c r="C697" s="15">
        <v>2011</v>
      </c>
      <c r="D697" s="1">
        <v>10226</v>
      </c>
      <c r="E697" s="1" t="s">
        <v>859</v>
      </c>
      <c r="F697" s="1" t="s">
        <v>10</v>
      </c>
      <c r="G697" s="1">
        <v>4117</v>
      </c>
      <c r="H697" s="1">
        <v>42700</v>
      </c>
      <c r="I697" s="32" t="s">
        <v>1174</v>
      </c>
      <c r="J697" s="1">
        <v>1</v>
      </c>
      <c r="K697" s="3">
        <v>31100</v>
      </c>
      <c r="L697" s="1"/>
      <c r="M697" s="1" t="str">
        <f t="shared" si="10"/>
        <v/>
      </c>
      <c r="N697" s="1">
        <v>5</v>
      </c>
      <c r="O697" s="6" t="str">
        <f>IFERROR(VLOOKUP(N697,REGIAO!A:B,2,0),"")</f>
        <v>GO</v>
      </c>
    </row>
    <row r="698" spans="1:15" x14ac:dyDescent="0.25">
      <c r="A698" s="1">
        <v>30784</v>
      </c>
      <c r="B698" s="19">
        <v>40673</v>
      </c>
      <c r="C698" s="15">
        <v>2011</v>
      </c>
      <c r="D698" s="1">
        <v>10223</v>
      </c>
      <c r="E698" s="1" t="s">
        <v>2572</v>
      </c>
      <c r="F698" s="1" t="s">
        <v>4</v>
      </c>
      <c r="G698" s="1">
        <v>4276</v>
      </c>
      <c r="H698" s="1">
        <v>43239</v>
      </c>
      <c r="I698" s="1" t="s">
        <v>2876</v>
      </c>
      <c r="J698" s="1">
        <v>1</v>
      </c>
      <c r="K698" s="3">
        <v>82000</v>
      </c>
      <c r="L698" s="1"/>
      <c r="M698" s="1" t="str">
        <f t="shared" si="10"/>
        <v/>
      </c>
      <c r="N698" s="1">
        <v>4</v>
      </c>
      <c r="O698" s="6" t="str">
        <f>IFERROR(VLOOKUP(N698,REGIAO!A:B,2,0),"")</f>
        <v>MG2</v>
      </c>
    </row>
    <row r="699" spans="1:15" x14ac:dyDescent="0.25">
      <c r="A699" s="1">
        <v>30786</v>
      </c>
      <c r="B699" s="19">
        <v>40673</v>
      </c>
      <c r="C699" s="15">
        <v>2011</v>
      </c>
      <c r="D699" s="1">
        <v>10227</v>
      </c>
      <c r="E699" s="1" t="s">
        <v>2571</v>
      </c>
      <c r="F699" s="1" t="s">
        <v>10</v>
      </c>
      <c r="G699" s="1">
        <v>4311</v>
      </c>
      <c r="H699" s="1">
        <v>38968</v>
      </c>
      <c r="I699" s="1" t="s">
        <v>1163</v>
      </c>
      <c r="J699" s="1">
        <v>1</v>
      </c>
      <c r="K699" s="3">
        <v>86000</v>
      </c>
      <c r="L699" s="1"/>
      <c r="M699" s="1" t="str">
        <f t="shared" si="10"/>
        <v/>
      </c>
      <c r="N699" s="1">
        <v>5</v>
      </c>
      <c r="O699" s="6" t="str">
        <f>IFERROR(VLOOKUP(N699,REGIAO!A:B,2,0),"")</f>
        <v>GO</v>
      </c>
    </row>
    <row r="700" spans="1:15" x14ac:dyDescent="0.25">
      <c r="A700" s="1">
        <v>30833</v>
      </c>
      <c r="B700" s="19">
        <v>40676</v>
      </c>
      <c r="C700" s="15">
        <v>2011</v>
      </c>
      <c r="D700" s="1">
        <v>10178</v>
      </c>
      <c r="E700" s="1" t="s">
        <v>2573</v>
      </c>
      <c r="F700" s="1" t="s">
        <v>29</v>
      </c>
      <c r="G700" s="1">
        <v>4163</v>
      </c>
      <c r="H700" s="1">
        <v>42262</v>
      </c>
      <c r="I700" s="32" t="s">
        <v>1172</v>
      </c>
      <c r="J700" s="1">
        <v>1</v>
      </c>
      <c r="K700" s="3">
        <v>12800</v>
      </c>
      <c r="L700" s="1"/>
      <c r="M700" s="1" t="str">
        <f t="shared" si="10"/>
        <v/>
      </c>
      <c r="N700" s="1">
        <v>6</v>
      </c>
      <c r="O700" s="6" t="str">
        <f>IFERROR(VLOOKUP(N700,REGIAO!A:B,2,0),"")</f>
        <v>PR1</v>
      </c>
    </row>
    <row r="701" spans="1:15" x14ac:dyDescent="0.25">
      <c r="A701" s="1">
        <v>30858</v>
      </c>
      <c r="B701" s="19">
        <v>40679</v>
      </c>
      <c r="C701" s="15">
        <v>2011</v>
      </c>
      <c r="D701" s="1">
        <v>10229</v>
      </c>
      <c r="E701" s="1" t="s">
        <v>883</v>
      </c>
      <c r="F701" s="1" t="s">
        <v>175</v>
      </c>
      <c r="G701" s="1">
        <v>4551</v>
      </c>
      <c r="H701" s="1">
        <v>41711</v>
      </c>
      <c r="I701" s="1" t="s">
        <v>2878</v>
      </c>
      <c r="J701" s="1">
        <v>1</v>
      </c>
      <c r="K701" s="3">
        <v>27946</v>
      </c>
      <c r="L701" s="1">
        <v>4</v>
      </c>
      <c r="M701" s="1" t="str">
        <f t="shared" si="10"/>
        <v/>
      </c>
      <c r="N701" s="1"/>
      <c r="O701" s="6" t="str">
        <f>IFERROR(VLOOKUP(N701,REGIAO!A:B,2,0),"")</f>
        <v/>
      </c>
    </row>
    <row r="702" spans="1:15" x14ac:dyDescent="0.25">
      <c r="A702" s="1">
        <v>30864</v>
      </c>
      <c r="B702" s="19">
        <v>40679</v>
      </c>
      <c r="C702" s="15">
        <v>2011</v>
      </c>
      <c r="D702" s="1">
        <v>10115</v>
      </c>
      <c r="E702" s="1" t="s">
        <v>2532</v>
      </c>
      <c r="F702" s="1" t="s">
        <v>750</v>
      </c>
      <c r="G702" s="1">
        <v>5235</v>
      </c>
      <c r="H702" s="1">
        <v>40757</v>
      </c>
      <c r="I702" s="1" t="s">
        <v>1154</v>
      </c>
      <c r="J702" s="1">
        <v>1</v>
      </c>
      <c r="K702" s="3">
        <v>80000</v>
      </c>
      <c r="L702" s="1"/>
      <c r="M702" s="1" t="str">
        <f t="shared" si="10"/>
        <v/>
      </c>
      <c r="N702" s="1">
        <v>10</v>
      </c>
      <c r="O702" s="6" t="str">
        <f>IFERROR(VLOOKUP(N702,REGIAO!A:B,2,0),"")</f>
        <v>NOR</v>
      </c>
    </row>
    <row r="703" spans="1:15" x14ac:dyDescent="0.25">
      <c r="A703" s="1">
        <v>30867</v>
      </c>
      <c r="B703" s="19">
        <v>40679</v>
      </c>
      <c r="C703" s="15">
        <v>2011</v>
      </c>
      <c r="D703" s="1">
        <v>10092</v>
      </c>
      <c r="E703" s="1" t="s">
        <v>2442</v>
      </c>
      <c r="F703" s="1" t="s">
        <v>2</v>
      </c>
      <c r="G703" s="1">
        <v>4183</v>
      </c>
      <c r="H703" s="1">
        <v>40757</v>
      </c>
      <c r="I703" s="1" t="s">
        <v>1154</v>
      </c>
      <c r="J703" s="1">
        <v>1</v>
      </c>
      <c r="K703" s="3">
        <v>84000</v>
      </c>
      <c r="L703" s="1">
        <v>946</v>
      </c>
      <c r="M703" s="1" t="str">
        <f t="shared" si="10"/>
        <v/>
      </c>
      <c r="N703" s="1">
        <v>2</v>
      </c>
      <c r="O703" s="6" t="str">
        <f>IFERROR(VLOOKUP(N703,REGIAO!A:B,2,0),"")</f>
        <v>SP2</v>
      </c>
    </row>
    <row r="704" spans="1:15" x14ac:dyDescent="0.25">
      <c r="A704" s="1">
        <v>30888</v>
      </c>
      <c r="B704" s="19">
        <v>40680</v>
      </c>
      <c r="C704" s="15">
        <v>2011</v>
      </c>
      <c r="D704" s="1">
        <v>10232</v>
      </c>
      <c r="E704" s="1" t="s">
        <v>2574</v>
      </c>
      <c r="F704" s="1" t="s">
        <v>10</v>
      </c>
      <c r="G704" s="1">
        <v>5292</v>
      </c>
      <c r="H704" s="1">
        <v>31744</v>
      </c>
      <c r="I704" s="1" t="s">
        <v>1153</v>
      </c>
      <c r="J704" s="1">
        <v>1</v>
      </c>
      <c r="K704" s="3">
        <v>70000</v>
      </c>
      <c r="L704" s="1"/>
      <c r="M704" s="1" t="str">
        <f t="shared" si="10"/>
        <v/>
      </c>
      <c r="N704" s="1">
        <v>5</v>
      </c>
      <c r="O704" s="6" t="str">
        <f>IFERROR(VLOOKUP(N704,REGIAO!A:B,2,0),"")</f>
        <v>GO</v>
      </c>
    </row>
    <row r="705" spans="1:15" x14ac:dyDescent="0.25">
      <c r="A705" s="1">
        <v>30889</v>
      </c>
      <c r="B705" s="19">
        <v>40680</v>
      </c>
      <c r="C705" s="15">
        <v>2011</v>
      </c>
      <c r="D705" s="1">
        <v>10139</v>
      </c>
      <c r="E705" s="1" t="s">
        <v>2575</v>
      </c>
      <c r="F705" s="1" t="s">
        <v>4</v>
      </c>
      <c r="G705" s="1" t="s">
        <v>2868</v>
      </c>
      <c r="H705" s="1">
        <v>32720</v>
      </c>
      <c r="I705" s="1" t="s">
        <v>2026</v>
      </c>
      <c r="J705" s="1">
        <v>1</v>
      </c>
      <c r="K705" s="3">
        <v>30000</v>
      </c>
      <c r="L705" s="1">
        <v>16</v>
      </c>
      <c r="M705" s="1" t="str">
        <f t="shared" si="10"/>
        <v>CASALE</v>
      </c>
      <c r="N705" s="1">
        <v>7</v>
      </c>
      <c r="O705" s="6" t="str">
        <f>IFERROR(VLOOKUP(N705,REGIAO!A:B,2,0),"")</f>
        <v>RS</v>
      </c>
    </row>
    <row r="706" spans="1:15" x14ac:dyDescent="0.25">
      <c r="A706" s="1">
        <v>30921</v>
      </c>
      <c r="B706" s="19">
        <v>40682</v>
      </c>
      <c r="C706" s="15">
        <v>2011</v>
      </c>
      <c r="D706" s="1">
        <v>10234</v>
      </c>
      <c r="E706" s="1" t="s">
        <v>2576</v>
      </c>
      <c r="F706" s="1" t="s">
        <v>4</v>
      </c>
      <c r="G706" s="1">
        <v>4807</v>
      </c>
      <c r="H706" s="1">
        <v>33790</v>
      </c>
      <c r="I706" s="32" t="s">
        <v>1176</v>
      </c>
      <c r="J706" s="1">
        <v>1</v>
      </c>
      <c r="K706" s="3">
        <v>50000</v>
      </c>
      <c r="L706" s="1"/>
      <c r="M706" s="1" t="str">
        <f t="shared" ref="M706:M769" si="11">IFERROR(VLOOKUP(L706,VENDEDOR,2,0),"")</f>
        <v/>
      </c>
      <c r="N706" s="1">
        <v>4</v>
      </c>
      <c r="O706" s="6" t="str">
        <f>IFERROR(VLOOKUP(N706,REGIAO!A:B,2,0),"")</f>
        <v>MG2</v>
      </c>
    </row>
    <row r="707" spans="1:15" x14ac:dyDescent="0.25">
      <c r="A707" s="1">
        <v>30949</v>
      </c>
      <c r="B707" s="19">
        <v>40682</v>
      </c>
      <c r="C707" s="15">
        <v>2011</v>
      </c>
      <c r="D707" s="1">
        <v>1046</v>
      </c>
      <c r="E707" s="1" t="s">
        <v>2296</v>
      </c>
      <c r="F707" s="1" t="s">
        <v>29</v>
      </c>
      <c r="G707" s="1">
        <v>5201</v>
      </c>
      <c r="H707" s="1">
        <v>41711</v>
      </c>
      <c r="I707" s="1" t="s">
        <v>2878</v>
      </c>
      <c r="J707" s="1">
        <v>1</v>
      </c>
      <c r="K707" s="3">
        <v>47000</v>
      </c>
      <c r="L707" s="1"/>
      <c r="M707" s="1" t="str">
        <f t="shared" si="11"/>
        <v/>
      </c>
      <c r="N707" s="1">
        <v>6</v>
      </c>
      <c r="O707" s="6" t="str">
        <f>IFERROR(VLOOKUP(N707,REGIAO!A:B,2,0),"")</f>
        <v>PR1</v>
      </c>
    </row>
    <row r="708" spans="1:15" x14ac:dyDescent="0.25">
      <c r="A708" s="1">
        <v>30950</v>
      </c>
      <c r="B708" s="19">
        <v>40682</v>
      </c>
      <c r="C708" s="15">
        <v>2011</v>
      </c>
      <c r="D708" s="1">
        <v>1046</v>
      </c>
      <c r="E708" s="1" t="s">
        <v>2296</v>
      </c>
      <c r="F708" s="1" t="s">
        <v>29</v>
      </c>
      <c r="G708" s="1">
        <v>5198</v>
      </c>
      <c r="H708" s="1">
        <v>41711</v>
      </c>
      <c r="I708" s="1" t="s">
        <v>2878</v>
      </c>
      <c r="J708" s="1">
        <v>1</v>
      </c>
      <c r="K708" s="3">
        <v>47000</v>
      </c>
      <c r="L708" s="1"/>
      <c r="M708" s="1" t="str">
        <f t="shared" si="11"/>
        <v/>
      </c>
      <c r="N708" s="1">
        <v>6</v>
      </c>
      <c r="O708" s="6" t="str">
        <f>IFERROR(VLOOKUP(N708,REGIAO!A:B,2,0),"")</f>
        <v>PR1</v>
      </c>
    </row>
    <row r="709" spans="1:15" x14ac:dyDescent="0.25">
      <c r="A709" s="1">
        <v>30953</v>
      </c>
      <c r="B709" s="19">
        <v>40682</v>
      </c>
      <c r="C709" s="15">
        <v>2011</v>
      </c>
      <c r="D709" s="1">
        <v>1046</v>
      </c>
      <c r="E709" s="1" t="s">
        <v>2296</v>
      </c>
      <c r="F709" s="1" t="s">
        <v>29</v>
      </c>
      <c r="G709" s="1">
        <v>6313</v>
      </c>
      <c r="H709" s="1">
        <v>43239</v>
      </c>
      <c r="I709" s="1" t="s">
        <v>2876</v>
      </c>
      <c r="J709" s="1">
        <v>1</v>
      </c>
      <c r="K709" s="3">
        <v>73600</v>
      </c>
      <c r="L709" s="1"/>
      <c r="M709" s="1" t="str">
        <f t="shared" si="11"/>
        <v/>
      </c>
      <c r="N709" s="1">
        <v>6</v>
      </c>
      <c r="O709" s="6" t="str">
        <f>IFERROR(VLOOKUP(N709,REGIAO!A:B,2,0),"")</f>
        <v>PR1</v>
      </c>
    </row>
    <row r="710" spans="1:15" x14ac:dyDescent="0.25">
      <c r="A710" s="1">
        <v>30954</v>
      </c>
      <c r="B710" s="19">
        <v>40682</v>
      </c>
      <c r="C710" s="15">
        <v>2011</v>
      </c>
      <c r="D710" s="1">
        <v>1046</v>
      </c>
      <c r="E710" s="1" t="s">
        <v>2296</v>
      </c>
      <c r="F710" s="1" t="s">
        <v>29</v>
      </c>
      <c r="G710" s="1">
        <v>6314</v>
      </c>
      <c r="H710" s="1">
        <v>43239</v>
      </c>
      <c r="I710" s="1" t="s">
        <v>2876</v>
      </c>
      <c r="J710" s="1">
        <v>1</v>
      </c>
      <c r="K710" s="3">
        <v>73600</v>
      </c>
      <c r="L710" s="1"/>
      <c r="M710" s="1" t="str">
        <f t="shared" si="11"/>
        <v/>
      </c>
      <c r="N710" s="1">
        <v>6</v>
      </c>
      <c r="O710" s="6" t="str">
        <f>IFERROR(VLOOKUP(N710,REGIAO!A:B,2,0),"")</f>
        <v>PR1</v>
      </c>
    </row>
    <row r="711" spans="1:15" x14ac:dyDescent="0.25">
      <c r="A711" s="1">
        <v>30955</v>
      </c>
      <c r="B711" s="19">
        <v>40682</v>
      </c>
      <c r="C711" s="15">
        <v>2011</v>
      </c>
      <c r="D711" s="1">
        <v>1046</v>
      </c>
      <c r="E711" s="1" t="s">
        <v>2296</v>
      </c>
      <c r="F711" s="1" t="s">
        <v>29</v>
      </c>
      <c r="G711" s="1">
        <v>5197</v>
      </c>
      <c r="H711" s="1">
        <v>33790</v>
      </c>
      <c r="I711" s="32" t="s">
        <v>1176</v>
      </c>
      <c r="J711" s="1">
        <v>1</v>
      </c>
      <c r="K711" s="3">
        <v>38138</v>
      </c>
      <c r="L711" s="1"/>
      <c r="M711" s="1" t="str">
        <f t="shared" si="11"/>
        <v/>
      </c>
      <c r="N711" s="1">
        <v>6</v>
      </c>
      <c r="O711" s="6" t="str">
        <f>IFERROR(VLOOKUP(N711,REGIAO!A:B,2,0),"")</f>
        <v>PR1</v>
      </c>
    </row>
    <row r="712" spans="1:15" x14ac:dyDescent="0.25">
      <c r="A712" s="1">
        <v>30956</v>
      </c>
      <c r="B712" s="19">
        <v>40682</v>
      </c>
      <c r="C712" s="15">
        <v>2011</v>
      </c>
      <c r="D712" s="1">
        <v>1046</v>
      </c>
      <c r="E712" s="1" t="s">
        <v>2296</v>
      </c>
      <c r="F712" s="1" t="s">
        <v>29</v>
      </c>
      <c r="G712" s="1">
        <v>5196</v>
      </c>
      <c r="H712" s="1">
        <v>42287</v>
      </c>
      <c r="I712" s="32" t="s">
        <v>1170</v>
      </c>
      <c r="J712" s="1">
        <v>1</v>
      </c>
      <c r="K712" s="3">
        <v>19537</v>
      </c>
      <c r="L712" s="1"/>
      <c r="M712" s="1" t="str">
        <f t="shared" si="11"/>
        <v/>
      </c>
      <c r="N712" s="1">
        <v>6</v>
      </c>
      <c r="O712" s="6" t="str">
        <f>IFERROR(VLOOKUP(N712,REGIAO!A:B,2,0),"")</f>
        <v>PR1</v>
      </c>
    </row>
    <row r="713" spans="1:15" x14ac:dyDescent="0.25">
      <c r="A713" s="1">
        <v>30964</v>
      </c>
      <c r="B713" s="19">
        <v>40683</v>
      </c>
      <c r="C713" s="15">
        <v>2011</v>
      </c>
      <c r="D713" s="1">
        <v>10235</v>
      </c>
      <c r="E713" s="1" t="s">
        <v>2577</v>
      </c>
      <c r="F713" s="1" t="s">
        <v>175</v>
      </c>
      <c r="G713" s="1" t="s">
        <v>2868</v>
      </c>
      <c r="H713" s="1">
        <v>36952</v>
      </c>
      <c r="I713" s="1" t="s">
        <v>1141</v>
      </c>
      <c r="J713" s="1">
        <v>1</v>
      </c>
      <c r="K713" s="3">
        <v>78539.199999999997</v>
      </c>
      <c r="L713" s="1">
        <v>4</v>
      </c>
      <c r="M713" s="1" t="str">
        <f t="shared" si="11"/>
        <v/>
      </c>
      <c r="N713" s="1"/>
      <c r="O713" s="6" t="str">
        <f>IFERROR(VLOOKUP(N713,REGIAO!A:B,2,0),"")</f>
        <v/>
      </c>
    </row>
    <row r="714" spans="1:15" x14ac:dyDescent="0.25">
      <c r="A714" s="1">
        <v>30966</v>
      </c>
      <c r="B714" s="19">
        <v>40683</v>
      </c>
      <c r="C714" s="15">
        <v>2011</v>
      </c>
      <c r="D714" s="1">
        <v>10235</v>
      </c>
      <c r="E714" s="1" t="s">
        <v>2577</v>
      </c>
      <c r="F714" s="1" t="s">
        <v>175</v>
      </c>
      <c r="G714" s="1" t="s">
        <v>2868</v>
      </c>
      <c r="H714" s="1">
        <v>31990</v>
      </c>
      <c r="I714" s="1" t="s">
        <v>1157</v>
      </c>
      <c r="J714" s="1">
        <v>1</v>
      </c>
      <c r="K714" s="3">
        <v>33546.879999999997</v>
      </c>
      <c r="L714" s="1">
        <v>4</v>
      </c>
      <c r="M714" s="1" t="str">
        <f t="shared" si="11"/>
        <v/>
      </c>
      <c r="N714" s="1"/>
      <c r="O714" s="6" t="str">
        <f>IFERROR(VLOOKUP(N714,REGIAO!A:B,2,0),"")</f>
        <v/>
      </c>
    </row>
    <row r="715" spans="1:15" x14ac:dyDescent="0.25">
      <c r="A715" s="1">
        <v>30967</v>
      </c>
      <c r="B715" s="19">
        <v>40683</v>
      </c>
      <c r="C715" s="15">
        <v>2011</v>
      </c>
      <c r="D715" s="1">
        <v>10235</v>
      </c>
      <c r="E715" s="1" t="s">
        <v>2577</v>
      </c>
      <c r="F715" s="1" t="s">
        <v>175</v>
      </c>
      <c r="G715" s="1" t="s">
        <v>2868</v>
      </c>
      <c r="H715" s="1">
        <v>41711</v>
      </c>
      <c r="I715" s="1" t="s">
        <v>2878</v>
      </c>
      <c r="J715" s="1">
        <v>1</v>
      </c>
      <c r="K715" s="3">
        <v>27484.799999999999</v>
      </c>
      <c r="L715" s="1">
        <v>4</v>
      </c>
      <c r="M715" s="1" t="str">
        <f t="shared" si="11"/>
        <v/>
      </c>
      <c r="N715" s="1"/>
      <c r="O715" s="6" t="str">
        <f>IFERROR(VLOOKUP(N715,REGIAO!A:B,2,0),"")</f>
        <v/>
      </c>
    </row>
    <row r="716" spans="1:15" x14ac:dyDescent="0.25">
      <c r="A716" s="1">
        <v>30997</v>
      </c>
      <c r="B716" s="19">
        <v>40686</v>
      </c>
      <c r="C716" s="15">
        <v>2011</v>
      </c>
      <c r="D716" s="1">
        <v>880</v>
      </c>
      <c r="E716" s="1" t="s">
        <v>215</v>
      </c>
      <c r="F716" s="1" t="s">
        <v>4</v>
      </c>
      <c r="G716" s="1">
        <v>5256</v>
      </c>
      <c r="H716" s="1">
        <v>42262</v>
      </c>
      <c r="I716" s="32" t="s">
        <v>1172</v>
      </c>
      <c r="J716" s="1">
        <v>1</v>
      </c>
      <c r="K716" s="3">
        <v>14200</v>
      </c>
      <c r="L716" s="1"/>
      <c r="M716" s="1" t="str">
        <f t="shared" si="11"/>
        <v/>
      </c>
      <c r="N716" s="1">
        <v>4</v>
      </c>
      <c r="O716" s="6" t="str">
        <f>IFERROR(VLOOKUP(N716,REGIAO!A:B,2,0),"")</f>
        <v>MG2</v>
      </c>
    </row>
    <row r="717" spans="1:15" x14ac:dyDescent="0.25">
      <c r="A717" s="1">
        <v>30999</v>
      </c>
      <c r="B717" s="19">
        <v>40686</v>
      </c>
      <c r="C717" s="15">
        <v>2011</v>
      </c>
      <c r="D717" s="1">
        <v>880</v>
      </c>
      <c r="E717" s="1" t="s">
        <v>215</v>
      </c>
      <c r="F717" s="1" t="s">
        <v>4</v>
      </c>
      <c r="G717" s="1">
        <v>5888</v>
      </c>
      <c r="H717" s="1">
        <v>43239</v>
      </c>
      <c r="I717" s="1" t="s">
        <v>2876</v>
      </c>
      <c r="J717" s="1">
        <v>1</v>
      </c>
      <c r="K717" s="3">
        <v>73500</v>
      </c>
      <c r="L717" s="1"/>
      <c r="M717" s="1" t="str">
        <f t="shared" si="11"/>
        <v/>
      </c>
      <c r="N717" s="1">
        <v>4</v>
      </c>
      <c r="O717" s="6" t="str">
        <f>IFERROR(VLOOKUP(N717,REGIAO!A:B,2,0),"")</f>
        <v>MG2</v>
      </c>
    </row>
    <row r="718" spans="1:15" x14ac:dyDescent="0.25">
      <c r="A718" s="1">
        <v>31004</v>
      </c>
      <c r="B718" s="19">
        <v>40686</v>
      </c>
      <c r="C718" s="15">
        <v>2011</v>
      </c>
      <c r="D718" s="1">
        <v>10241</v>
      </c>
      <c r="E718" s="1" t="s">
        <v>931</v>
      </c>
      <c r="F718" s="1" t="s">
        <v>128</v>
      </c>
      <c r="G718" s="1">
        <v>5786</v>
      </c>
      <c r="H718" s="1">
        <v>41711</v>
      </c>
      <c r="I718" s="1" t="s">
        <v>2878</v>
      </c>
      <c r="J718" s="1">
        <v>1</v>
      </c>
      <c r="K718" s="3">
        <v>55000</v>
      </c>
      <c r="L718" s="1"/>
      <c r="M718" s="1" t="str">
        <f t="shared" si="11"/>
        <v/>
      </c>
      <c r="N718" s="1">
        <v>10</v>
      </c>
      <c r="O718" s="6" t="str">
        <f>IFERROR(VLOOKUP(N718,REGIAO!A:B,2,0),"")</f>
        <v>NOR</v>
      </c>
    </row>
    <row r="719" spans="1:15" x14ac:dyDescent="0.25">
      <c r="A719" s="1">
        <v>30650</v>
      </c>
      <c r="B719" s="19">
        <v>40687</v>
      </c>
      <c r="C719" s="15">
        <v>2011</v>
      </c>
      <c r="D719" s="1">
        <v>10242</v>
      </c>
      <c r="E719" s="1" t="s">
        <v>2578</v>
      </c>
      <c r="F719" s="1" t="s">
        <v>48</v>
      </c>
      <c r="G719" s="1">
        <v>4892</v>
      </c>
      <c r="H719" s="1">
        <v>33790</v>
      </c>
      <c r="I719" s="32" t="s">
        <v>1176</v>
      </c>
      <c r="J719" s="1">
        <v>1</v>
      </c>
      <c r="K719" s="3">
        <v>46000</v>
      </c>
      <c r="L719" s="1"/>
      <c r="M719" s="1" t="str">
        <f t="shared" si="11"/>
        <v/>
      </c>
      <c r="N719" s="1">
        <v>10</v>
      </c>
      <c r="O719" s="6" t="str">
        <f>IFERROR(VLOOKUP(N719,REGIAO!A:B,2,0),"")</f>
        <v>NOR</v>
      </c>
    </row>
    <row r="720" spans="1:15" x14ac:dyDescent="0.25">
      <c r="A720" s="1">
        <v>31010</v>
      </c>
      <c r="B720" s="19">
        <v>40687</v>
      </c>
      <c r="C720" s="15">
        <v>2011</v>
      </c>
      <c r="D720" s="1">
        <v>10229</v>
      </c>
      <c r="E720" s="1" t="s">
        <v>883</v>
      </c>
      <c r="F720" s="1" t="s">
        <v>175</v>
      </c>
      <c r="G720" s="1" t="s">
        <v>2868</v>
      </c>
      <c r="H720" s="1">
        <v>35509</v>
      </c>
      <c r="I720" s="1" t="s">
        <v>1168</v>
      </c>
      <c r="J720" s="1">
        <v>1</v>
      </c>
      <c r="K720" s="3">
        <v>66880</v>
      </c>
      <c r="L720" s="1">
        <v>4</v>
      </c>
      <c r="M720" s="1" t="str">
        <f t="shared" si="11"/>
        <v/>
      </c>
      <c r="N720" s="1"/>
      <c r="O720" s="6" t="str">
        <f>IFERROR(VLOOKUP(N720,REGIAO!A:B,2,0),"")</f>
        <v/>
      </c>
    </row>
    <row r="721" spans="1:15" x14ac:dyDescent="0.25">
      <c r="A721" s="1">
        <v>31019</v>
      </c>
      <c r="B721" s="19">
        <v>40687</v>
      </c>
      <c r="C721" s="15">
        <v>2011</v>
      </c>
      <c r="D721" s="1">
        <v>1179</v>
      </c>
      <c r="E721" s="1" t="s">
        <v>2579</v>
      </c>
      <c r="F721" s="1" t="s">
        <v>4</v>
      </c>
      <c r="G721" s="1">
        <v>5234</v>
      </c>
      <c r="H721" s="1">
        <v>37090</v>
      </c>
      <c r="I721" s="1" t="s">
        <v>1142</v>
      </c>
      <c r="J721" s="1">
        <v>1</v>
      </c>
      <c r="K721" s="3">
        <v>39794.22</v>
      </c>
      <c r="L721" s="1"/>
      <c r="M721" s="1" t="str">
        <f t="shared" si="11"/>
        <v/>
      </c>
      <c r="N721" s="1">
        <v>4</v>
      </c>
      <c r="O721" s="6" t="str">
        <f>IFERROR(VLOOKUP(N721,REGIAO!A:B,2,0),"")</f>
        <v>MG2</v>
      </c>
    </row>
    <row r="722" spans="1:15" x14ac:dyDescent="0.25">
      <c r="A722" s="1">
        <v>31036</v>
      </c>
      <c r="B722" s="19">
        <v>40688</v>
      </c>
      <c r="C722" s="15">
        <v>2011</v>
      </c>
      <c r="D722" s="1">
        <v>10293</v>
      </c>
      <c r="E722" s="1" t="s">
        <v>2580</v>
      </c>
      <c r="F722" s="1" t="s">
        <v>2</v>
      </c>
      <c r="G722" s="1">
        <v>5517</v>
      </c>
      <c r="H722" s="1">
        <v>42700</v>
      </c>
      <c r="I722" s="32" t="s">
        <v>1174</v>
      </c>
      <c r="J722" s="1">
        <v>1</v>
      </c>
      <c r="K722" s="3">
        <v>28300</v>
      </c>
      <c r="L722" s="1"/>
      <c r="M722" s="1" t="str">
        <f t="shared" si="11"/>
        <v/>
      </c>
      <c r="N722" s="1">
        <v>5</v>
      </c>
      <c r="O722" s="6" t="str">
        <f>IFERROR(VLOOKUP(N722,REGIAO!A:B,2,0),"")</f>
        <v>GO</v>
      </c>
    </row>
    <row r="723" spans="1:15" x14ac:dyDescent="0.25">
      <c r="A723" s="1">
        <v>31055</v>
      </c>
      <c r="B723" s="19">
        <v>40689</v>
      </c>
      <c r="C723" s="15">
        <v>2011</v>
      </c>
      <c r="D723" s="1">
        <v>10006</v>
      </c>
      <c r="E723" s="1" t="s">
        <v>2498</v>
      </c>
      <c r="F723" s="1" t="s">
        <v>1</v>
      </c>
      <c r="G723" s="1">
        <v>5975</v>
      </c>
      <c r="H723" s="1">
        <v>42540</v>
      </c>
      <c r="I723" s="32" t="s">
        <v>3061</v>
      </c>
      <c r="J723" s="1">
        <v>1</v>
      </c>
      <c r="K723" s="3">
        <v>302500</v>
      </c>
      <c r="L723" s="1">
        <v>113</v>
      </c>
      <c r="M723" s="1" t="str">
        <f t="shared" si="11"/>
        <v xml:space="preserve">CARLOS ANDRE SANTOS                                         </v>
      </c>
      <c r="N723" s="1">
        <v>8</v>
      </c>
      <c r="O723" s="6" t="str">
        <f>IFERROR(VLOOKUP(N723,REGIAO!A:B,2,0),"")</f>
        <v>MS</v>
      </c>
    </row>
    <row r="724" spans="1:15" x14ac:dyDescent="0.25">
      <c r="A724" s="1">
        <v>31061</v>
      </c>
      <c r="B724" s="19">
        <v>40689</v>
      </c>
      <c r="C724" s="15">
        <v>2011</v>
      </c>
      <c r="D724" s="1">
        <v>10006</v>
      </c>
      <c r="E724" s="1" t="s">
        <v>2498</v>
      </c>
      <c r="F724" s="1" t="s">
        <v>1</v>
      </c>
      <c r="G724" s="1">
        <v>6312</v>
      </c>
      <c r="H724" s="1">
        <v>42540</v>
      </c>
      <c r="I724" s="32" t="s">
        <v>3061</v>
      </c>
      <c r="J724" s="1">
        <v>1</v>
      </c>
      <c r="K724" s="3">
        <v>302500</v>
      </c>
      <c r="L724" s="1">
        <v>113</v>
      </c>
      <c r="M724" s="1" t="str">
        <f t="shared" si="11"/>
        <v xml:space="preserve">CARLOS ANDRE SANTOS                                         </v>
      </c>
      <c r="N724" s="1">
        <v>8</v>
      </c>
      <c r="O724" s="6" t="str">
        <f>IFERROR(VLOOKUP(N724,REGIAO!A:B,2,0),"")</f>
        <v>MS</v>
      </c>
    </row>
    <row r="725" spans="1:15" x14ac:dyDescent="0.25">
      <c r="A725" s="1">
        <v>31076</v>
      </c>
      <c r="B725" s="19">
        <v>40690</v>
      </c>
      <c r="C725" s="15">
        <v>2011</v>
      </c>
      <c r="D725" s="1">
        <v>10249</v>
      </c>
      <c r="E725" s="1" t="s">
        <v>2581</v>
      </c>
      <c r="F725" s="1" t="s">
        <v>2</v>
      </c>
      <c r="G725" s="1">
        <v>5416</v>
      </c>
      <c r="H725" s="1">
        <v>40757</v>
      </c>
      <c r="I725" s="1" t="s">
        <v>1154</v>
      </c>
      <c r="J725" s="1">
        <v>1</v>
      </c>
      <c r="K725" s="3">
        <v>105200</v>
      </c>
      <c r="L725" s="1">
        <v>99</v>
      </c>
      <c r="M725" s="1" t="str">
        <f t="shared" si="11"/>
        <v xml:space="preserve">LAZARO PATRICIO BASQUE                                      </v>
      </c>
      <c r="N725" s="1">
        <v>1</v>
      </c>
      <c r="O725" s="6" t="str">
        <f>IFERROR(VLOOKUP(N725,REGIAO!A:B,2,0),"")</f>
        <v>SP1</v>
      </c>
    </row>
    <row r="726" spans="1:15" x14ac:dyDescent="0.25">
      <c r="A726" s="1">
        <v>31092</v>
      </c>
      <c r="B726" s="19">
        <v>40693</v>
      </c>
      <c r="C726" s="15">
        <v>2011</v>
      </c>
      <c r="D726" s="1">
        <v>880</v>
      </c>
      <c r="E726" s="1" t="s">
        <v>215</v>
      </c>
      <c r="F726" s="1" t="s">
        <v>4</v>
      </c>
      <c r="G726" s="1">
        <v>5649</v>
      </c>
      <c r="H726" s="1">
        <v>31744</v>
      </c>
      <c r="I726" s="1" t="s">
        <v>1153</v>
      </c>
      <c r="J726" s="1">
        <v>1</v>
      </c>
      <c r="K726" s="3">
        <v>60000</v>
      </c>
      <c r="L726" s="1"/>
      <c r="M726" s="1" t="str">
        <f t="shared" si="11"/>
        <v/>
      </c>
      <c r="N726" s="1">
        <v>4</v>
      </c>
      <c r="O726" s="6" t="str">
        <f>IFERROR(VLOOKUP(N726,REGIAO!A:B,2,0),"")</f>
        <v>MG2</v>
      </c>
    </row>
    <row r="727" spans="1:15" x14ac:dyDescent="0.25">
      <c r="A727" s="1">
        <v>31100</v>
      </c>
      <c r="B727" s="19">
        <v>40693</v>
      </c>
      <c r="C727" s="15">
        <v>2011</v>
      </c>
      <c r="D727" s="1">
        <v>7229</v>
      </c>
      <c r="E727" s="1" t="s">
        <v>2582</v>
      </c>
      <c r="F727" s="1" t="s">
        <v>2</v>
      </c>
      <c r="G727" s="1">
        <v>7481</v>
      </c>
      <c r="H727" s="1">
        <v>43239</v>
      </c>
      <c r="I727" s="1" t="s">
        <v>2876</v>
      </c>
      <c r="J727" s="1">
        <v>1</v>
      </c>
      <c r="K727" s="3">
        <v>85000</v>
      </c>
      <c r="L727" s="1"/>
      <c r="M727" s="1" t="str">
        <f t="shared" si="11"/>
        <v/>
      </c>
      <c r="N727" s="1">
        <v>1</v>
      </c>
      <c r="O727" s="6" t="str">
        <f>IFERROR(VLOOKUP(N727,REGIAO!A:B,2,0),"")</f>
        <v>SP1</v>
      </c>
    </row>
    <row r="728" spans="1:15" x14ac:dyDescent="0.25">
      <c r="A728" s="1">
        <v>31152</v>
      </c>
      <c r="B728" s="19">
        <v>40696</v>
      </c>
      <c r="C728" s="15">
        <v>2011</v>
      </c>
      <c r="D728" s="1">
        <v>10254</v>
      </c>
      <c r="E728" s="1" t="s">
        <v>2583</v>
      </c>
      <c r="F728" s="1" t="s">
        <v>181</v>
      </c>
      <c r="G728" s="1">
        <v>6533</v>
      </c>
      <c r="H728" s="1">
        <v>43103</v>
      </c>
      <c r="I728" s="1" t="s">
        <v>1158</v>
      </c>
      <c r="J728" s="1">
        <v>1</v>
      </c>
      <c r="K728" s="3">
        <v>23500</v>
      </c>
      <c r="L728" s="1"/>
      <c r="M728" s="1" t="str">
        <f t="shared" si="11"/>
        <v/>
      </c>
      <c r="N728" s="1">
        <v>4</v>
      </c>
      <c r="O728" s="6" t="str">
        <f>IFERROR(VLOOKUP(N728,REGIAO!A:B,2,0),"")</f>
        <v>MG2</v>
      </c>
    </row>
    <row r="729" spans="1:15" x14ac:dyDescent="0.25">
      <c r="A729" s="1">
        <v>31170</v>
      </c>
      <c r="B729" s="19">
        <v>40696</v>
      </c>
      <c r="C729" s="15">
        <v>2011</v>
      </c>
      <c r="D729" s="1">
        <v>1241</v>
      </c>
      <c r="E729" s="1" t="s">
        <v>2562</v>
      </c>
      <c r="F729" s="1" t="s">
        <v>2</v>
      </c>
      <c r="G729" s="1">
        <v>6281</v>
      </c>
      <c r="H729" s="1">
        <v>37090</v>
      </c>
      <c r="I729" s="1" t="s">
        <v>1142</v>
      </c>
      <c r="J729" s="1">
        <v>1</v>
      </c>
      <c r="K729" s="3">
        <v>34967</v>
      </c>
      <c r="L729" s="1"/>
      <c r="M729" s="1" t="str">
        <f t="shared" si="11"/>
        <v/>
      </c>
      <c r="N729" s="1">
        <v>3</v>
      </c>
      <c r="O729" s="6" t="str">
        <f>IFERROR(VLOOKUP(N729,REGIAO!A:B,2,0),"")</f>
        <v>MG1</v>
      </c>
    </row>
    <row r="730" spans="1:15" x14ac:dyDescent="0.25">
      <c r="A730" s="1">
        <v>31175</v>
      </c>
      <c r="B730" s="19">
        <v>40696</v>
      </c>
      <c r="C730" s="15">
        <v>2011</v>
      </c>
      <c r="D730" s="1">
        <v>1241</v>
      </c>
      <c r="E730" s="1" t="s">
        <v>2562</v>
      </c>
      <c r="F730" s="1" t="s">
        <v>2</v>
      </c>
      <c r="G730" s="1">
        <v>5036</v>
      </c>
      <c r="H730" s="1">
        <v>42262</v>
      </c>
      <c r="I730" s="32" t="s">
        <v>1172</v>
      </c>
      <c r="J730" s="1">
        <v>1</v>
      </c>
      <c r="K730" s="3">
        <v>12600</v>
      </c>
      <c r="L730" s="1"/>
      <c r="M730" s="1" t="str">
        <f t="shared" si="11"/>
        <v/>
      </c>
      <c r="N730" s="1">
        <v>3</v>
      </c>
      <c r="O730" s="6" t="str">
        <f>IFERROR(VLOOKUP(N730,REGIAO!A:B,2,0),"")</f>
        <v>MG1</v>
      </c>
    </row>
    <row r="731" spans="1:15" x14ac:dyDescent="0.25">
      <c r="A731" s="1">
        <v>31176</v>
      </c>
      <c r="B731" s="19">
        <v>40696</v>
      </c>
      <c r="C731" s="15">
        <v>2011</v>
      </c>
      <c r="D731" s="1">
        <v>9846</v>
      </c>
      <c r="E731" s="1" t="s">
        <v>2458</v>
      </c>
      <c r="F731" s="1" t="s">
        <v>2</v>
      </c>
      <c r="G731" s="1">
        <v>5775</v>
      </c>
      <c r="H731" s="1">
        <v>43103</v>
      </c>
      <c r="I731" s="1" t="s">
        <v>1158</v>
      </c>
      <c r="J731" s="1">
        <v>1</v>
      </c>
      <c r="K731" s="3">
        <v>23077.84</v>
      </c>
      <c r="L731" s="1">
        <v>113</v>
      </c>
      <c r="M731" s="1" t="str">
        <f t="shared" si="11"/>
        <v xml:space="preserve">CARLOS ANDRE SANTOS                                         </v>
      </c>
      <c r="N731" s="1">
        <v>2</v>
      </c>
      <c r="O731" s="6" t="str">
        <f>IFERROR(VLOOKUP(N731,REGIAO!A:B,2,0),"")</f>
        <v>SP2</v>
      </c>
    </row>
    <row r="732" spans="1:15" x14ac:dyDescent="0.25">
      <c r="A732" s="1">
        <v>31194</v>
      </c>
      <c r="B732" s="19">
        <v>40697</v>
      </c>
      <c r="C732" s="15">
        <v>2011</v>
      </c>
      <c r="D732" s="1">
        <v>10258</v>
      </c>
      <c r="E732" s="1" t="s">
        <v>2584</v>
      </c>
      <c r="F732" s="1" t="s">
        <v>10</v>
      </c>
      <c r="G732" s="1">
        <v>4495</v>
      </c>
      <c r="H732" s="1">
        <v>42262</v>
      </c>
      <c r="I732" s="32" t="s">
        <v>1172</v>
      </c>
      <c r="J732" s="1">
        <v>1</v>
      </c>
      <c r="K732" s="3">
        <v>16500</v>
      </c>
      <c r="L732" s="1"/>
      <c r="M732" s="1" t="str">
        <f t="shared" si="11"/>
        <v/>
      </c>
      <c r="N732" s="1">
        <v>5</v>
      </c>
      <c r="O732" s="6" t="str">
        <f>IFERROR(VLOOKUP(N732,REGIAO!A:B,2,0),"")</f>
        <v>GO</v>
      </c>
    </row>
    <row r="733" spans="1:15" x14ac:dyDescent="0.25">
      <c r="A733" s="1">
        <v>31205</v>
      </c>
      <c r="B733" s="19">
        <v>40700</v>
      </c>
      <c r="C733" s="15">
        <v>2011</v>
      </c>
      <c r="D733" s="1">
        <v>10261</v>
      </c>
      <c r="E733" s="1" t="s">
        <v>2585</v>
      </c>
      <c r="F733" s="1" t="s">
        <v>4</v>
      </c>
      <c r="G733" s="1">
        <v>5291</v>
      </c>
      <c r="H733" s="1">
        <v>42287</v>
      </c>
      <c r="I733" s="32" t="s">
        <v>1170</v>
      </c>
      <c r="J733" s="1">
        <v>1</v>
      </c>
      <c r="K733" s="3">
        <v>18000</v>
      </c>
      <c r="L733" s="1"/>
      <c r="M733" s="1" t="str">
        <f t="shared" si="11"/>
        <v/>
      </c>
      <c r="N733" s="1">
        <v>4</v>
      </c>
      <c r="O733" s="6" t="str">
        <f>IFERROR(VLOOKUP(N733,REGIAO!A:B,2,0),"")</f>
        <v>MG2</v>
      </c>
    </row>
    <row r="734" spans="1:15" x14ac:dyDescent="0.25">
      <c r="A734" s="1">
        <v>31208</v>
      </c>
      <c r="B734" s="19">
        <v>40700</v>
      </c>
      <c r="C734" s="15">
        <v>2011</v>
      </c>
      <c r="D734" s="1">
        <v>2484</v>
      </c>
      <c r="E734" s="1" t="s">
        <v>2586</v>
      </c>
      <c r="F734" s="1" t="s">
        <v>15</v>
      </c>
      <c r="G734" s="1">
        <v>4549</v>
      </c>
      <c r="H734" s="1">
        <v>35873</v>
      </c>
      <c r="I734" s="1" t="s">
        <v>1155</v>
      </c>
      <c r="J734" s="1">
        <v>1</v>
      </c>
      <c r="K734" s="3">
        <v>147245</v>
      </c>
      <c r="L734" s="1">
        <v>113</v>
      </c>
      <c r="M734" s="1" t="str">
        <f t="shared" si="11"/>
        <v xml:space="preserve">CARLOS ANDRE SANTOS                                         </v>
      </c>
      <c r="N734" s="1">
        <v>9</v>
      </c>
      <c r="O734" s="6" t="str">
        <f>IFERROR(VLOOKUP(N734,REGIAO!A:B,2,0),"")</f>
        <v>MT</v>
      </c>
    </row>
    <row r="735" spans="1:15" x14ac:dyDescent="0.25">
      <c r="A735" s="1">
        <v>31220</v>
      </c>
      <c r="B735" s="19">
        <v>40700</v>
      </c>
      <c r="C735" s="15">
        <v>2011</v>
      </c>
      <c r="D735" s="1">
        <v>10260</v>
      </c>
      <c r="E735" s="1" t="s">
        <v>2587</v>
      </c>
      <c r="F735" s="1" t="s">
        <v>15</v>
      </c>
      <c r="G735" s="1">
        <v>5592</v>
      </c>
      <c r="H735" s="1">
        <v>40757</v>
      </c>
      <c r="I735" s="1" t="s">
        <v>1154</v>
      </c>
      <c r="J735" s="1">
        <v>1</v>
      </c>
      <c r="K735" s="3">
        <v>102000</v>
      </c>
      <c r="L735" s="1"/>
      <c r="M735" s="1" t="str">
        <f t="shared" si="11"/>
        <v/>
      </c>
      <c r="N735" s="1">
        <v>9</v>
      </c>
      <c r="O735" s="6" t="str">
        <f>IFERROR(VLOOKUP(N735,REGIAO!A:B,2,0),"")</f>
        <v>MT</v>
      </c>
    </row>
    <row r="736" spans="1:15" x14ac:dyDescent="0.25">
      <c r="A736" s="1">
        <v>31227</v>
      </c>
      <c r="B736" s="19">
        <v>40700</v>
      </c>
      <c r="C736" s="15">
        <v>2011</v>
      </c>
      <c r="D736" s="1">
        <v>10235</v>
      </c>
      <c r="E736" s="1" t="s">
        <v>2577</v>
      </c>
      <c r="F736" s="1" t="s">
        <v>175</v>
      </c>
      <c r="G736" s="1"/>
      <c r="H736" s="1">
        <v>25444</v>
      </c>
      <c r="I736" s="1" t="s">
        <v>1166</v>
      </c>
      <c r="J736" s="1">
        <v>1</v>
      </c>
      <c r="K736" s="3">
        <v>34772.800000000003</v>
      </c>
      <c r="L736" s="1">
        <v>4</v>
      </c>
      <c r="M736" s="1" t="str">
        <f t="shared" si="11"/>
        <v/>
      </c>
      <c r="N736" s="1"/>
      <c r="O736" s="6" t="str">
        <f>IFERROR(VLOOKUP(N736,REGIAO!A:B,2,0),"")</f>
        <v/>
      </c>
    </row>
    <row r="737" spans="1:15" x14ac:dyDescent="0.25">
      <c r="A737" s="1">
        <v>31228</v>
      </c>
      <c r="B737" s="19">
        <v>40700</v>
      </c>
      <c r="C737" s="15">
        <v>2011</v>
      </c>
      <c r="D737" s="1">
        <v>10235</v>
      </c>
      <c r="E737" s="1" t="s">
        <v>2577</v>
      </c>
      <c r="F737" s="1" t="s">
        <v>175</v>
      </c>
      <c r="G737" s="1"/>
      <c r="H737" s="1">
        <v>42262</v>
      </c>
      <c r="I737" s="32" t="s">
        <v>1172</v>
      </c>
      <c r="J737" s="1">
        <v>1</v>
      </c>
      <c r="K737" s="3">
        <v>11680</v>
      </c>
      <c r="L737" s="1">
        <v>4</v>
      </c>
      <c r="M737" s="1" t="str">
        <f t="shared" si="11"/>
        <v/>
      </c>
      <c r="N737" s="1"/>
      <c r="O737" s="6" t="str">
        <f>IFERROR(VLOOKUP(N737,REGIAO!A:B,2,0),"")</f>
        <v/>
      </c>
    </row>
    <row r="738" spans="1:15" x14ac:dyDescent="0.25">
      <c r="A738" s="1">
        <v>31229</v>
      </c>
      <c r="B738" s="19">
        <v>40700</v>
      </c>
      <c r="C738" s="15">
        <v>2011</v>
      </c>
      <c r="D738" s="1">
        <v>10235</v>
      </c>
      <c r="E738" s="1" t="s">
        <v>2577</v>
      </c>
      <c r="F738" s="1" t="s">
        <v>175</v>
      </c>
      <c r="G738" s="1">
        <v>6951</v>
      </c>
      <c r="H738" s="1">
        <v>25444</v>
      </c>
      <c r="I738" s="1" t="s">
        <v>1166</v>
      </c>
      <c r="J738" s="1">
        <v>1</v>
      </c>
      <c r="K738" s="3">
        <v>37380.76</v>
      </c>
      <c r="L738" s="1">
        <v>4</v>
      </c>
      <c r="M738" s="1" t="str">
        <f t="shared" si="11"/>
        <v/>
      </c>
      <c r="N738" s="1"/>
      <c r="O738" s="6" t="str">
        <f>IFERROR(VLOOKUP(N738,REGIAO!A:B,2,0),"")</f>
        <v/>
      </c>
    </row>
    <row r="739" spans="1:15" x14ac:dyDescent="0.25">
      <c r="A739" s="1">
        <v>31270</v>
      </c>
      <c r="B739" s="19">
        <v>40702</v>
      </c>
      <c r="C739" s="15">
        <v>2011</v>
      </c>
      <c r="D739" s="1">
        <v>1259</v>
      </c>
      <c r="E739" s="1" t="s">
        <v>776</v>
      </c>
      <c r="F739" s="1" t="s">
        <v>2</v>
      </c>
      <c r="G739" s="1">
        <v>4587</v>
      </c>
      <c r="H739" s="1">
        <v>42981</v>
      </c>
      <c r="I739" s="32" t="s">
        <v>3062</v>
      </c>
      <c r="J739" s="1">
        <v>1</v>
      </c>
      <c r="K739" s="3">
        <v>206500</v>
      </c>
      <c r="L739" s="1"/>
      <c r="M739" s="1" t="str">
        <f t="shared" si="11"/>
        <v/>
      </c>
      <c r="N739" s="1">
        <v>1</v>
      </c>
      <c r="O739" s="6" t="str">
        <f>IFERROR(VLOOKUP(N739,REGIAO!A:B,2,0),"")</f>
        <v>SP1</v>
      </c>
    </row>
    <row r="740" spans="1:15" x14ac:dyDescent="0.25">
      <c r="A740" s="1">
        <v>31288</v>
      </c>
      <c r="B740" s="19">
        <v>40703</v>
      </c>
      <c r="C740" s="15">
        <v>2011</v>
      </c>
      <c r="D740" s="1">
        <v>10266</v>
      </c>
      <c r="E740" s="1" t="s">
        <v>2588</v>
      </c>
      <c r="F740" s="1" t="s">
        <v>128</v>
      </c>
      <c r="G740" s="1">
        <v>5647</v>
      </c>
      <c r="H740" s="1">
        <v>37090</v>
      </c>
      <c r="I740" s="1" t="s">
        <v>1142</v>
      </c>
      <c r="J740" s="1">
        <v>1</v>
      </c>
      <c r="K740" s="3">
        <v>50000</v>
      </c>
      <c r="L740" s="1"/>
      <c r="M740" s="1" t="str">
        <f t="shared" si="11"/>
        <v/>
      </c>
      <c r="N740" s="1">
        <v>5</v>
      </c>
      <c r="O740" s="6" t="str">
        <f>IFERROR(VLOOKUP(N740,REGIAO!A:B,2,0),"")</f>
        <v>GO</v>
      </c>
    </row>
    <row r="741" spans="1:15" x14ac:dyDescent="0.25">
      <c r="A741" s="1">
        <v>31296</v>
      </c>
      <c r="B741" s="19">
        <v>40704</v>
      </c>
      <c r="C741" s="15">
        <v>2011</v>
      </c>
      <c r="D741" s="1">
        <v>880</v>
      </c>
      <c r="E741" s="1" t="s">
        <v>215</v>
      </c>
      <c r="F741" s="1" t="s">
        <v>4</v>
      </c>
      <c r="G741" s="1">
        <v>6418</v>
      </c>
      <c r="H741" s="1">
        <v>37143</v>
      </c>
      <c r="I741" s="1" t="s">
        <v>1147</v>
      </c>
      <c r="J741" s="1">
        <v>1</v>
      </c>
      <c r="K741" s="3">
        <v>72000</v>
      </c>
      <c r="L741" s="1"/>
      <c r="M741" s="1" t="str">
        <f t="shared" si="11"/>
        <v/>
      </c>
      <c r="N741" s="1">
        <v>4</v>
      </c>
      <c r="O741" s="6" t="str">
        <f>IFERROR(VLOOKUP(N741,REGIAO!A:B,2,0),"")</f>
        <v>MG2</v>
      </c>
    </row>
    <row r="742" spans="1:15" x14ac:dyDescent="0.25">
      <c r="A742" s="1">
        <v>31305</v>
      </c>
      <c r="B742" s="19">
        <v>40704</v>
      </c>
      <c r="C742" s="15">
        <v>2011</v>
      </c>
      <c r="D742" s="1">
        <v>10244</v>
      </c>
      <c r="E742" s="1" t="s">
        <v>2589</v>
      </c>
      <c r="F742" s="1" t="s">
        <v>1</v>
      </c>
      <c r="G742" s="1">
        <v>7964</v>
      </c>
      <c r="H742" s="1">
        <v>40526</v>
      </c>
      <c r="I742" s="1" t="s">
        <v>1151</v>
      </c>
      <c r="J742" s="1">
        <v>1</v>
      </c>
      <c r="K742" s="3">
        <v>110000</v>
      </c>
      <c r="L742" s="1"/>
      <c r="M742" s="1" t="str">
        <f t="shared" si="11"/>
        <v/>
      </c>
      <c r="N742" s="1">
        <v>9</v>
      </c>
      <c r="O742" s="6" t="str">
        <f>IFERROR(VLOOKUP(N742,REGIAO!A:B,2,0),"")</f>
        <v>MT</v>
      </c>
    </row>
    <row r="743" spans="1:15" x14ac:dyDescent="0.25">
      <c r="A743" s="1">
        <v>31306</v>
      </c>
      <c r="B743" s="19">
        <v>40704</v>
      </c>
      <c r="C743" s="15">
        <v>2011</v>
      </c>
      <c r="D743" s="1">
        <v>880</v>
      </c>
      <c r="E743" s="1" t="s">
        <v>215</v>
      </c>
      <c r="F743" s="1" t="s">
        <v>4</v>
      </c>
      <c r="G743" s="1">
        <v>5250</v>
      </c>
      <c r="H743" s="1">
        <v>36460</v>
      </c>
      <c r="I743" s="1" t="s">
        <v>1149</v>
      </c>
      <c r="J743" s="1">
        <v>1</v>
      </c>
      <c r="K743" s="3">
        <v>32000</v>
      </c>
      <c r="L743" s="1"/>
      <c r="M743" s="1" t="str">
        <f t="shared" si="11"/>
        <v/>
      </c>
      <c r="N743" s="1">
        <v>4</v>
      </c>
      <c r="O743" s="6" t="str">
        <f>IFERROR(VLOOKUP(N743,REGIAO!A:B,2,0),"")</f>
        <v>MG2</v>
      </c>
    </row>
    <row r="744" spans="1:15" x14ac:dyDescent="0.25">
      <c r="A744" s="1">
        <v>31307</v>
      </c>
      <c r="B744" s="19">
        <v>40704</v>
      </c>
      <c r="C744" s="15">
        <v>2011</v>
      </c>
      <c r="D744" s="1">
        <v>880</v>
      </c>
      <c r="E744" s="1" t="s">
        <v>215</v>
      </c>
      <c r="F744" s="1" t="s">
        <v>4</v>
      </c>
      <c r="G744" s="1">
        <v>4631</v>
      </c>
      <c r="H744" s="1">
        <v>36460</v>
      </c>
      <c r="I744" s="1" t="s">
        <v>1149</v>
      </c>
      <c r="J744" s="1">
        <v>1</v>
      </c>
      <c r="K744" s="3">
        <v>32000</v>
      </c>
      <c r="L744" s="1"/>
      <c r="M744" s="1" t="str">
        <f t="shared" si="11"/>
        <v/>
      </c>
      <c r="N744" s="1">
        <v>4</v>
      </c>
      <c r="O744" s="6" t="str">
        <f>IFERROR(VLOOKUP(N744,REGIAO!A:B,2,0),"")</f>
        <v>MG2</v>
      </c>
    </row>
    <row r="745" spans="1:15" x14ac:dyDescent="0.25">
      <c r="A745" s="1">
        <v>31308</v>
      </c>
      <c r="B745" s="19">
        <v>40704</v>
      </c>
      <c r="C745" s="15">
        <v>2011</v>
      </c>
      <c r="D745" s="1">
        <v>880</v>
      </c>
      <c r="E745" s="1" t="s">
        <v>215</v>
      </c>
      <c r="F745" s="1" t="s">
        <v>4</v>
      </c>
      <c r="G745" s="1">
        <v>4645</v>
      </c>
      <c r="H745" s="1">
        <v>36460</v>
      </c>
      <c r="I745" s="1" t="s">
        <v>1149</v>
      </c>
      <c r="J745" s="1">
        <v>1</v>
      </c>
      <c r="K745" s="3">
        <v>32000</v>
      </c>
      <c r="L745" s="1"/>
      <c r="M745" s="1" t="str">
        <f t="shared" si="11"/>
        <v/>
      </c>
      <c r="N745" s="1">
        <v>4</v>
      </c>
      <c r="O745" s="6" t="str">
        <f>IFERROR(VLOOKUP(N745,REGIAO!A:B,2,0),"")</f>
        <v>MG2</v>
      </c>
    </row>
    <row r="746" spans="1:15" x14ac:dyDescent="0.25">
      <c r="A746" s="1">
        <v>31313</v>
      </c>
      <c r="B746" s="19">
        <v>40707</v>
      </c>
      <c r="C746" s="15">
        <v>2011</v>
      </c>
      <c r="D746" s="1">
        <v>7571</v>
      </c>
      <c r="E746" s="1" t="s">
        <v>2298</v>
      </c>
      <c r="F746" s="1" t="s">
        <v>2</v>
      </c>
      <c r="G746" s="1" t="s">
        <v>2868</v>
      </c>
      <c r="H746" s="1">
        <v>25444</v>
      </c>
      <c r="I746" s="1" t="s">
        <v>1166</v>
      </c>
      <c r="J746" s="1">
        <v>1</v>
      </c>
      <c r="K746" s="3">
        <v>54000</v>
      </c>
      <c r="L746" s="1"/>
      <c r="M746" s="1" t="str">
        <f t="shared" si="11"/>
        <v/>
      </c>
      <c r="N746" s="1"/>
      <c r="O746" s="6" t="str">
        <f>IFERROR(VLOOKUP(N746,REGIAO!A:B,2,0),"")</f>
        <v/>
      </c>
    </row>
    <row r="747" spans="1:15" x14ac:dyDescent="0.25">
      <c r="A747" s="1">
        <v>31314</v>
      </c>
      <c r="B747" s="19">
        <v>40707</v>
      </c>
      <c r="C747" s="15">
        <v>2011</v>
      </c>
      <c r="D747" s="1">
        <v>7571</v>
      </c>
      <c r="E747" s="1" t="s">
        <v>2298</v>
      </c>
      <c r="F747" s="1" t="s">
        <v>2</v>
      </c>
      <c r="G747" s="1" t="s">
        <v>2868</v>
      </c>
      <c r="H747" s="1">
        <v>42287</v>
      </c>
      <c r="I747" s="32" t="s">
        <v>1170</v>
      </c>
      <c r="J747" s="1">
        <v>1</v>
      </c>
      <c r="K747" s="3">
        <v>21000</v>
      </c>
      <c r="L747" s="1"/>
      <c r="M747" s="1" t="str">
        <f t="shared" si="11"/>
        <v/>
      </c>
      <c r="N747" s="1"/>
      <c r="O747" s="6" t="str">
        <f>IFERROR(VLOOKUP(N747,REGIAO!A:B,2,0),"")</f>
        <v/>
      </c>
    </row>
    <row r="748" spans="1:15" x14ac:dyDescent="0.25">
      <c r="A748" s="1">
        <v>31324</v>
      </c>
      <c r="B748" s="19">
        <v>40707</v>
      </c>
      <c r="C748" s="15">
        <v>2011</v>
      </c>
      <c r="D748" s="1">
        <v>10272</v>
      </c>
      <c r="E748" s="1" t="s">
        <v>964</v>
      </c>
      <c r="F748" s="1" t="s">
        <v>750</v>
      </c>
      <c r="G748" s="1">
        <v>6613</v>
      </c>
      <c r="H748" s="1">
        <v>40526</v>
      </c>
      <c r="I748" s="1" t="s">
        <v>1151</v>
      </c>
      <c r="J748" s="1">
        <v>1</v>
      </c>
      <c r="K748" s="3">
        <v>108000</v>
      </c>
      <c r="L748" s="1"/>
      <c r="M748" s="1" t="str">
        <f t="shared" si="11"/>
        <v/>
      </c>
      <c r="N748" s="1">
        <v>9</v>
      </c>
      <c r="O748" s="6" t="str">
        <f>IFERROR(VLOOKUP(N748,REGIAO!A:B,2,0),"")</f>
        <v>MT</v>
      </c>
    </row>
    <row r="749" spans="1:15" x14ac:dyDescent="0.25">
      <c r="A749" s="1">
        <v>31350</v>
      </c>
      <c r="B749" s="19">
        <v>40709</v>
      </c>
      <c r="C749" s="15">
        <v>2011</v>
      </c>
      <c r="D749" s="1">
        <v>10352</v>
      </c>
      <c r="E749" s="1" t="s">
        <v>2590</v>
      </c>
      <c r="F749" s="1" t="s">
        <v>15</v>
      </c>
      <c r="G749" s="1">
        <v>5907</v>
      </c>
      <c r="H749" s="1">
        <v>40526</v>
      </c>
      <c r="I749" s="1" t="s">
        <v>1151</v>
      </c>
      <c r="J749" s="1">
        <v>1</v>
      </c>
      <c r="K749" s="3">
        <v>100000</v>
      </c>
      <c r="L749" s="1"/>
      <c r="M749" s="1" t="str">
        <f t="shared" si="11"/>
        <v/>
      </c>
      <c r="N749" s="1">
        <v>9</v>
      </c>
      <c r="O749" s="6" t="str">
        <f>IFERROR(VLOOKUP(N749,REGIAO!A:B,2,0),"")</f>
        <v>MT</v>
      </c>
    </row>
    <row r="750" spans="1:15" x14ac:dyDescent="0.25">
      <c r="A750" s="1">
        <v>31384</v>
      </c>
      <c r="B750" s="19">
        <v>40710</v>
      </c>
      <c r="C750" s="15">
        <v>2011</v>
      </c>
      <c r="D750" s="1">
        <v>10332</v>
      </c>
      <c r="E750" s="1" t="s">
        <v>2591</v>
      </c>
      <c r="F750" s="1" t="s">
        <v>2</v>
      </c>
      <c r="G750" s="1">
        <v>5841</v>
      </c>
      <c r="H750" s="1">
        <v>37090</v>
      </c>
      <c r="I750" s="1" t="s">
        <v>1142</v>
      </c>
      <c r="J750" s="1">
        <v>1</v>
      </c>
      <c r="K750" s="3">
        <v>42000</v>
      </c>
      <c r="L750" s="1">
        <v>113</v>
      </c>
      <c r="M750" s="1" t="str">
        <f t="shared" si="11"/>
        <v xml:space="preserve">CARLOS ANDRE SANTOS                                         </v>
      </c>
      <c r="N750" s="1">
        <v>1</v>
      </c>
      <c r="O750" s="6" t="str">
        <f>IFERROR(VLOOKUP(N750,REGIAO!A:B,2,0),"")</f>
        <v>SP1</v>
      </c>
    </row>
    <row r="751" spans="1:15" x14ac:dyDescent="0.25">
      <c r="A751" s="1">
        <v>31405</v>
      </c>
      <c r="B751" s="19">
        <v>40711</v>
      </c>
      <c r="C751" s="15">
        <v>2011</v>
      </c>
      <c r="D751" s="1">
        <v>7450</v>
      </c>
      <c r="E751" s="1" t="s">
        <v>2537</v>
      </c>
      <c r="F751" s="1" t="s">
        <v>4</v>
      </c>
      <c r="G751" s="1">
        <v>6847</v>
      </c>
      <c r="H751" s="1">
        <v>37201</v>
      </c>
      <c r="I751" s="1" t="s">
        <v>2009</v>
      </c>
      <c r="J751" s="1">
        <v>1</v>
      </c>
      <c r="K751" s="3">
        <v>142000</v>
      </c>
      <c r="L751" s="1"/>
      <c r="M751" s="1" t="str">
        <f t="shared" si="11"/>
        <v/>
      </c>
      <c r="N751" s="1">
        <v>4</v>
      </c>
      <c r="O751" s="6" t="str">
        <f>IFERROR(VLOOKUP(N751,REGIAO!A:B,2,0),"")</f>
        <v>MG2</v>
      </c>
    </row>
    <row r="752" spans="1:15" x14ac:dyDescent="0.25">
      <c r="A752" s="1">
        <v>31418</v>
      </c>
      <c r="B752" s="19">
        <v>40714</v>
      </c>
      <c r="C752" s="15">
        <v>2011</v>
      </c>
      <c r="D752" s="1">
        <v>2320</v>
      </c>
      <c r="E752" s="1" t="s">
        <v>2488</v>
      </c>
      <c r="F752" s="1" t="s">
        <v>79</v>
      </c>
      <c r="G752" s="1">
        <v>6017</v>
      </c>
      <c r="H752" s="1">
        <v>36460</v>
      </c>
      <c r="I752" s="1" t="s">
        <v>1149</v>
      </c>
      <c r="J752" s="1">
        <v>1</v>
      </c>
      <c r="K752" s="3">
        <v>32500</v>
      </c>
      <c r="L752" s="1">
        <v>113</v>
      </c>
      <c r="M752" s="1" t="str">
        <f t="shared" si="11"/>
        <v xml:space="preserve">CARLOS ANDRE SANTOS                                         </v>
      </c>
      <c r="N752" s="1">
        <v>7</v>
      </c>
      <c r="O752" s="6" t="str">
        <f>IFERROR(VLOOKUP(N752,REGIAO!A:B,2,0),"")</f>
        <v>RS</v>
      </c>
    </row>
    <row r="753" spans="1:15" x14ac:dyDescent="0.25">
      <c r="A753" s="1">
        <v>31066</v>
      </c>
      <c r="B753" s="19">
        <v>40715</v>
      </c>
      <c r="C753" s="15">
        <v>2011</v>
      </c>
      <c r="D753" s="1">
        <v>10247</v>
      </c>
      <c r="E753" s="1" t="s">
        <v>2592</v>
      </c>
      <c r="F753" s="1" t="s">
        <v>1</v>
      </c>
      <c r="G753" s="1">
        <v>5397</v>
      </c>
      <c r="H753" s="1">
        <v>31744</v>
      </c>
      <c r="I753" s="1" t="s">
        <v>1153</v>
      </c>
      <c r="J753" s="1">
        <v>1</v>
      </c>
      <c r="K753" s="3">
        <v>73000</v>
      </c>
      <c r="L753" s="1"/>
      <c r="M753" s="1" t="str">
        <f t="shared" si="11"/>
        <v/>
      </c>
      <c r="N753" s="1">
        <v>9</v>
      </c>
      <c r="O753" s="6" t="str">
        <f>IFERROR(VLOOKUP(N753,REGIAO!A:B,2,0),"")</f>
        <v>MT</v>
      </c>
    </row>
    <row r="754" spans="1:15" x14ac:dyDescent="0.25">
      <c r="A754" s="1">
        <v>31435</v>
      </c>
      <c r="B754" s="19">
        <v>40715</v>
      </c>
      <c r="C754" s="15">
        <v>2011</v>
      </c>
      <c r="D754" s="1">
        <v>10239</v>
      </c>
      <c r="E754" s="1" t="s">
        <v>2593</v>
      </c>
      <c r="F754" s="1" t="s">
        <v>2</v>
      </c>
      <c r="G754" s="1">
        <v>4917</v>
      </c>
      <c r="H754" s="1">
        <v>39963</v>
      </c>
      <c r="I754" s="1" t="s">
        <v>2031</v>
      </c>
      <c r="J754" s="1">
        <v>1</v>
      </c>
      <c r="K754" s="3">
        <v>143590</v>
      </c>
      <c r="L754" s="1"/>
      <c r="M754" s="1" t="str">
        <f t="shared" si="11"/>
        <v/>
      </c>
      <c r="N754" s="1">
        <v>1</v>
      </c>
      <c r="O754" s="6" t="str">
        <f>IFERROR(VLOOKUP(N754,REGIAO!A:B,2,0),"")</f>
        <v>SP1</v>
      </c>
    </row>
    <row r="755" spans="1:15" x14ac:dyDescent="0.25">
      <c r="A755" s="1">
        <v>31439</v>
      </c>
      <c r="B755" s="19">
        <v>40715</v>
      </c>
      <c r="C755" s="15">
        <v>2011</v>
      </c>
      <c r="D755" s="1">
        <v>10239</v>
      </c>
      <c r="E755" s="1" t="s">
        <v>2593</v>
      </c>
      <c r="F755" s="1" t="s">
        <v>2</v>
      </c>
      <c r="G755" s="1">
        <v>6089</v>
      </c>
      <c r="H755" s="1">
        <v>39963</v>
      </c>
      <c r="I755" s="1" t="s">
        <v>2031</v>
      </c>
      <c r="J755" s="1">
        <v>1</v>
      </c>
      <c r="K755" s="3">
        <v>143590</v>
      </c>
      <c r="L755" s="1"/>
      <c r="M755" s="1" t="str">
        <f t="shared" si="11"/>
        <v/>
      </c>
      <c r="N755" s="1">
        <v>1</v>
      </c>
      <c r="O755" s="6" t="str">
        <f>IFERROR(VLOOKUP(N755,REGIAO!A:B,2,0),"")</f>
        <v>SP1</v>
      </c>
    </row>
    <row r="756" spans="1:15" x14ac:dyDescent="0.25">
      <c r="A756" s="1">
        <v>31462</v>
      </c>
      <c r="B756" s="19">
        <v>40716</v>
      </c>
      <c r="C756" s="15">
        <v>2011</v>
      </c>
      <c r="D756" s="1">
        <v>2468</v>
      </c>
      <c r="E756" s="1" t="s">
        <v>2594</v>
      </c>
      <c r="F756" s="1" t="s">
        <v>15</v>
      </c>
      <c r="G756" s="1">
        <v>6410</v>
      </c>
      <c r="H756" s="1">
        <v>42017</v>
      </c>
      <c r="I756" s="32" t="s">
        <v>3067</v>
      </c>
      <c r="J756" s="1">
        <v>1</v>
      </c>
      <c r="K756" s="3">
        <v>218000</v>
      </c>
      <c r="L756" s="1">
        <v>113</v>
      </c>
      <c r="M756" s="1" t="str">
        <f t="shared" si="11"/>
        <v xml:space="preserve">CARLOS ANDRE SANTOS                                         </v>
      </c>
      <c r="N756" s="1">
        <v>9</v>
      </c>
      <c r="O756" s="6" t="str">
        <f>IFERROR(VLOOKUP(N756,REGIAO!A:B,2,0),"")</f>
        <v>MT</v>
      </c>
    </row>
    <row r="757" spans="1:15" x14ac:dyDescent="0.25">
      <c r="A757" s="1">
        <v>31497</v>
      </c>
      <c r="B757" s="19">
        <v>40721</v>
      </c>
      <c r="C757" s="15">
        <v>2011</v>
      </c>
      <c r="D757" s="1">
        <v>9758</v>
      </c>
      <c r="E757" s="1" t="s">
        <v>2437</v>
      </c>
      <c r="F757" s="1" t="s">
        <v>4</v>
      </c>
      <c r="G757" s="1">
        <v>5063</v>
      </c>
      <c r="H757" s="1">
        <v>37090</v>
      </c>
      <c r="I757" s="1" t="s">
        <v>1142</v>
      </c>
      <c r="J757" s="1">
        <v>1</v>
      </c>
      <c r="K757" s="3">
        <v>39000</v>
      </c>
      <c r="L757" s="1"/>
      <c r="M757" s="1" t="str">
        <f t="shared" si="11"/>
        <v/>
      </c>
      <c r="N757" s="1">
        <v>3</v>
      </c>
      <c r="O757" s="6" t="str">
        <f>IFERROR(VLOOKUP(N757,REGIAO!A:B,2,0),"")</f>
        <v>MG1</v>
      </c>
    </row>
    <row r="758" spans="1:15" x14ac:dyDescent="0.25">
      <c r="A758" s="1">
        <v>29923</v>
      </c>
      <c r="B758" s="19">
        <v>40722</v>
      </c>
      <c r="C758" s="15">
        <v>2011</v>
      </c>
      <c r="D758" s="1">
        <v>10289</v>
      </c>
      <c r="E758" s="1" t="s">
        <v>2595</v>
      </c>
      <c r="F758" s="1" t="s">
        <v>175</v>
      </c>
      <c r="G758" s="1" t="s">
        <v>2868</v>
      </c>
      <c r="H758" s="1">
        <v>41711</v>
      </c>
      <c r="I758" s="1" t="s">
        <v>2878</v>
      </c>
      <c r="J758" s="1">
        <v>1</v>
      </c>
      <c r="K758" s="3">
        <v>30844</v>
      </c>
      <c r="L758" s="1">
        <v>4</v>
      </c>
      <c r="M758" s="1" t="str">
        <f t="shared" si="11"/>
        <v/>
      </c>
      <c r="N758" s="1"/>
      <c r="O758" s="6" t="str">
        <f>IFERROR(VLOOKUP(N758,REGIAO!A:B,2,0),"")</f>
        <v/>
      </c>
    </row>
    <row r="759" spans="1:15" x14ac:dyDescent="0.25">
      <c r="A759" s="1">
        <v>29924</v>
      </c>
      <c r="B759" s="19">
        <v>40722</v>
      </c>
      <c r="C759" s="15">
        <v>2011</v>
      </c>
      <c r="D759" s="1">
        <v>10289</v>
      </c>
      <c r="E759" s="1" t="s">
        <v>2595</v>
      </c>
      <c r="F759" s="1" t="s">
        <v>175</v>
      </c>
      <c r="G759" s="1" t="s">
        <v>2868</v>
      </c>
      <c r="H759" s="1">
        <v>41711</v>
      </c>
      <c r="I759" s="1" t="s">
        <v>2878</v>
      </c>
      <c r="J759" s="1">
        <v>1</v>
      </c>
      <c r="K759" s="3">
        <v>30844</v>
      </c>
      <c r="L759" s="1">
        <v>4</v>
      </c>
      <c r="M759" s="1" t="str">
        <f t="shared" si="11"/>
        <v/>
      </c>
      <c r="N759" s="1"/>
      <c r="O759" s="6" t="str">
        <f>IFERROR(VLOOKUP(N759,REGIAO!A:B,2,0),"")</f>
        <v/>
      </c>
    </row>
    <row r="760" spans="1:15" x14ac:dyDescent="0.25">
      <c r="A760" s="1">
        <v>29927</v>
      </c>
      <c r="B760" s="19">
        <v>40722</v>
      </c>
      <c r="C760" s="15">
        <v>2011</v>
      </c>
      <c r="D760" s="1">
        <v>10289</v>
      </c>
      <c r="E760" s="1" t="s">
        <v>2595</v>
      </c>
      <c r="F760" s="1" t="s">
        <v>175</v>
      </c>
      <c r="G760" s="1" t="s">
        <v>2868</v>
      </c>
      <c r="H760" s="1">
        <v>41815</v>
      </c>
      <c r="I760" s="1" t="s">
        <v>2225</v>
      </c>
      <c r="J760" s="1">
        <v>1</v>
      </c>
      <c r="K760" s="3">
        <v>22848</v>
      </c>
      <c r="L760" s="1">
        <v>4</v>
      </c>
      <c r="M760" s="1" t="str">
        <f t="shared" si="11"/>
        <v/>
      </c>
      <c r="N760" s="1"/>
      <c r="O760" s="6" t="str">
        <f>IFERROR(VLOOKUP(N760,REGIAO!A:B,2,0),"")</f>
        <v/>
      </c>
    </row>
    <row r="761" spans="1:15" x14ac:dyDescent="0.25">
      <c r="A761" s="1">
        <v>29954</v>
      </c>
      <c r="B761" s="19">
        <v>40722</v>
      </c>
      <c r="C761" s="15">
        <v>2011</v>
      </c>
      <c r="D761" s="1">
        <v>10289</v>
      </c>
      <c r="E761" s="1" t="s">
        <v>2595</v>
      </c>
      <c r="F761" s="1" t="s">
        <v>175</v>
      </c>
      <c r="G761" s="1" t="s">
        <v>2868</v>
      </c>
      <c r="H761" s="1">
        <v>41815</v>
      </c>
      <c r="I761" s="1" t="s">
        <v>2225</v>
      </c>
      <c r="J761" s="1">
        <v>1</v>
      </c>
      <c r="K761" s="3">
        <v>22848</v>
      </c>
      <c r="L761" s="1">
        <v>4</v>
      </c>
      <c r="M761" s="1" t="str">
        <f t="shared" si="11"/>
        <v/>
      </c>
      <c r="N761" s="1"/>
      <c r="O761" s="6" t="str">
        <f>IFERROR(VLOOKUP(N761,REGIAO!A:B,2,0),"")</f>
        <v/>
      </c>
    </row>
    <row r="762" spans="1:15" x14ac:dyDescent="0.25">
      <c r="A762" s="1">
        <v>29955</v>
      </c>
      <c r="B762" s="19">
        <v>40722</v>
      </c>
      <c r="C762" s="15">
        <v>2011</v>
      </c>
      <c r="D762" s="1">
        <v>10289</v>
      </c>
      <c r="E762" s="1" t="s">
        <v>2595</v>
      </c>
      <c r="F762" s="1" t="s">
        <v>175</v>
      </c>
      <c r="G762" s="1" t="s">
        <v>2868</v>
      </c>
      <c r="H762" s="1">
        <v>41815</v>
      </c>
      <c r="I762" s="1" t="s">
        <v>2225</v>
      </c>
      <c r="J762" s="1">
        <v>1</v>
      </c>
      <c r="K762" s="3">
        <v>22848</v>
      </c>
      <c r="L762" s="1">
        <v>4</v>
      </c>
      <c r="M762" s="1" t="str">
        <f t="shared" si="11"/>
        <v/>
      </c>
      <c r="N762" s="1"/>
      <c r="O762" s="6" t="str">
        <f>IFERROR(VLOOKUP(N762,REGIAO!A:B,2,0),"")</f>
        <v/>
      </c>
    </row>
    <row r="763" spans="1:15" x14ac:dyDescent="0.25">
      <c r="A763" s="1">
        <v>29960</v>
      </c>
      <c r="B763" s="19">
        <v>40722</v>
      </c>
      <c r="C763" s="15">
        <v>2011</v>
      </c>
      <c r="D763" s="1">
        <v>10289</v>
      </c>
      <c r="E763" s="1" t="s">
        <v>2595</v>
      </c>
      <c r="F763" s="1" t="s">
        <v>175</v>
      </c>
      <c r="G763" s="1"/>
      <c r="H763" s="1">
        <v>41815</v>
      </c>
      <c r="I763" s="1" t="s">
        <v>2225</v>
      </c>
      <c r="J763" s="1">
        <v>1</v>
      </c>
      <c r="K763" s="3">
        <v>22848</v>
      </c>
      <c r="L763" s="1">
        <v>4</v>
      </c>
      <c r="M763" s="1" t="str">
        <f t="shared" si="11"/>
        <v/>
      </c>
      <c r="N763" s="1"/>
      <c r="O763" s="6" t="str">
        <f>IFERROR(VLOOKUP(N763,REGIAO!A:B,2,0),"")</f>
        <v/>
      </c>
    </row>
    <row r="764" spans="1:15" x14ac:dyDescent="0.25">
      <c r="A764" s="1">
        <v>31507</v>
      </c>
      <c r="B764" s="19">
        <v>40722</v>
      </c>
      <c r="C764" s="15">
        <v>2011</v>
      </c>
      <c r="D764" s="1">
        <v>10288</v>
      </c>
      <c r="E764" s="1" t="s">
        <v>2596</v>
      </c>
      <c r="F764" s="1" t="s">
        <v>2</v>
      </c>
      <c r="G764" s="1">
        <v>6277</v>
      </c>
      <c r="H764" s="1">
        <v>37090</v>
      </c>
      <c r="I764" s="1" t="s">
        <v>1142</v>
      </c>
      <c r="J764" s="1">
        <v>1</v>
      </c>
      <c r="K764" s="3">
        <v>46500</v>
      </c>
      <c r="L764" s="1"/>
      <c r="M764" s="1" t="str">
        <f t="shared" si="11"/>
        <v/>
      </c>
      <c r="N764" s="1">
        <v>2</v>
      </c>
      <c r="O764" s="6" t="str">
        <f>IFERROR(VLOOKUP(N764,REGIAO!A:B,2,0),"")</f>
        <v>SP2</v>
      </c>
    </row>
    <row r="765" spans="1:15" x14ac:dyDescent="0.25">
      <c r="A765" s="1">
        <v>31552</v>
      </c>
      <c r="B765" s="19">
        <v>40723</v>
      </c>
      <c r="C765" s="15">
        <v>2011</v>
      </c>
      <c r="D765" s="1">
        <v>10293</v>
      </c>
      <c r="E765" s="1" t="s">
        <v>2580</v>
      </c>
      <c r="F765" s="1" t="s">
        <v>2</v>
      </c>
      <c r="G765" s="1">
        <v>5665</v>
      </c>
      <c r="H765" s="1">
        <v>40526</v>
      </c>
      <c r="I765" s="1" t="s">
        <v>1151</v>
      </c>
      <c r="J765" s="1">
        <v>1</v>
      </c>
      <c r="K765" s="3">
        <v>113780</v>
      </c>
      <c r="L765" s="1"/>
      <c r="M765" s="1" t="str">
        <f t="shared" si="11"/>
        <v/>
      </c>
      <c r="N765" s="1">
        <v>5</v>
      </c>
      <c r="O765" s="6" t="str">
        <f>IFERROR(VLOOKUP(N765,REGIAO!A:B,2,0),"")</f>
        <v>GO</v>
      </c>
    </row>
    <row r="766" spans="1:15" x14ac:dyDescent="0.25">
      <c r="A766" s="1">
        <v>31561</v>
      </c>
      <c r="B766" s="19">
        <v>40724</v>
      </c>
      <c r="C766" s="15">
        <v>2011</v>
      </c>
      <c r="D766" s="1">
        <v>9758</v>
      </c>
      <c r="E766" s="1" t="s">
        <v>2437</v>
      </c>
      <c r="F766" s="1" t="s">
        <v>4</v>
      </c>
      <c r="G766" s="1">
        <v>5064</v>
      </c>
      <c r="H766" s="1">
        <v>37207</v>
      </c>
      <c r="I766" s="1" t="s">
        <v>1138</v>
      </c>
      <c r="J766" s="1">
        <v>1</v>
      </c>
      <c r="K766" s="3">
        <v>54000</v>
      </c>
      <c r="L766" s="1"/>
      <c r="M766" s="1" t="str">
        <f t="shared" si="11"/>
        <v/>
      </c>
      <c r="N766" s="1">
        <v>3</v>
      </c>
      <c r="O766" s="6" t="str">
        <f>IFERROR(VLOOKUP(N766,REGIAO!A:B,2,0),"")</f>
        <v>MG1</v>
      </c>
    </row>
    <row r="767" spans="1:15" x14ac:dyDescent="0.25">
      <c r="A767" s="1">
        <v>31568</v>
      </c>
      <c r="B767" s="19">
        <v>40724</v>
      </c>
      <c r="C767" s="15">
        <v>2011</v>
      </c>
      <c r="D767" s="1">
        <v>10292</v>
      </c>
      <c r="E767" s="1" t="s">
        <v>2597</v>
      </c>
      <c r="F767" s="1" t="s">
        <v>1</v>
      </c>
      <c r="G767" s="1">
        <v>5129</v>
      </c>
      <c r="H767" s="1">
        <v>31990</v>
      </c>
      <c r="I767" s="1" t="s">
        <v>1157</v>
      </c>
      <c r="J767" s="1">
        <v>1</v>
      </c>
      <c r="K767" s="3">
        <v>40000</v>
      </c>
      <c r="L767" s="1"/>
      <c r="M767" s="1" t="str">
        <f t="shared" si="11"/>
        <v/>
      </c>
      <c r="N767" s="1">
        <v>9</v>
      </c>
      <c r="O767" s="6" t="str">
        <f>IFERROR(VLOOKUP(N767,REGIAO!A:B,2,0),"")</f>
        <v>MT</v>
      </c>
    </row>
    <row r="768" spans="1:15" x14ac:dyDescent="0.25">
      <c r="A768" s="1">
        <v>31569</v>
      </c>
      <c r="B768" s="19">
        <v>40724</v>
      </c>
      <c r="C768" s="15">
        <v>2011</v>
      </c>
      <c r="D768" s="1">
        <v>880</v>
      </c>
      <c r="E768" s="1" t="s">
        <v>215</v>
      </c>
      <c r="F768" s="1" t="s">
        <v>4</v>
      </c>
      <c r="G768" s="1">
        <v>5181</v>
      </c>
      <c r="H768" s="1">
        <v>42287</v>
      </c>
      <c r="I768" s="32" t="s">
        <v>1170</v>
      </c>
      <c r="J768" s="1">
        <v>1</v>
      </c>
      <c r="K768" s="3">
        <v>16500</v>
      </c>
      <c r="L768" s="1"/>
      <c r="M768" s="1" t="str">
        <f t="shared" si="11"/>
        <v/>
      </c>
      <c r="N768" s="1">
        <v>4</v>
      </c>
      <c r="O768" s="6" t="str">
        <f>IFERROR(VLOOKUP(N768,REGIAO!A:B,2,0),"")</f>
        <v>MG2</v>
      </c>
    </row>
    <row r="769" spans="1:15" x14ac:dyDescent="0.25">
      <c r="A769" s="1">
        <v>31570</v>
      </c>
      <c r="B769" s="19">
        <v>40724</v>
      </c>
      <c r="C769" s="15">
        <v>2011</v>
      </c>
      <c r="D769" s="1">
        <v>10290</v>
      </c>
      <c r="E769" s="1" t="s">
        <v>2598</v>
      </c>
      <c r="F769" s="1" t="s">
        <v>2</v>
      </c>
      <c r="G769" s="1">
        <v>5913</v>
      </c>
      <c r="H769" s="1">
        <v>41711</v>
      </c>
      <c r="I769" s="1" t="s">
        <v>2878</v>
      </c>
      <c r="J769" s="1">
        <v>1</v>
      </c>
      <c r="K769" s="3">
        <v>54000</v>
      </c>
      <c r="L769" s="1">
        <v>943</v>
      </c>
      <c r="M769" s="1" t="str">
        <f t="shared" si="11"/>
        <v>PAULO CESAR TUNES</v>
      </c>
      <c r="N769" s="1">
        <v>1</v>
      </c>
      <c r="O769" s="6" t="str">
        <f>IFERROR(VLOOKUP(N769,REGIAO!A:B,2,0),"")</f>
        <v>SP1</v>
      </c>
    </row>
    <row r="770" spans="1:15" x14ac:dyDescent="0.25">
      <c r="A770" s="1">
        <v>31588</v>
      </c>
      <c r="B770" s="19">
        <v>40725</v>
      </c>
      <c r="C770" s="15">
        <v>2011</v>
      </c>
      <c r="D770" s="1">
        <v>10289</v>
      </c>
      <c r="E770" s="1" t="s">
        <v>2595</v>
      </c>
      <c r="F770" s="1" t="s">
        <v>175</v>
      </c>
      <c r="G770" s="1"/>
      <c r="H770" s="1">
        <v>41711</v>
      </c>
      <c r="I770" s="1" t="s">
        <v>2878</v>
      </c>
      <c r="J770" s="1">
        <v>1</v>
      </c>
      <c r="K770" s="3">
        <v>30844</v>
      </c>
      <c r="L770" s="1">
        <v>4</v>
      </c>
      <c r="M770" s="1" t="str">
        <f t="shared" ref="M770:M833" si="12">IFERROR(VLOOKUP(L770,VENDEDOR,2,0),"")</f>
        <v/>
      </c>
      <c r="N770" s="1"/>
      <c r="O770" s="6" t="str">
        <f>IFERROR(VLOOKUP(N770,REGIAO!A:B,2,0),"")</f>
        <v/>
      </c>
    </row>
    <row r="771" spans="1:15" x14ac:dyDescent="0.25">
      <c r="A771" s="1">
        <v>31589</v>
      </c>
      <c r="B771" s="19">
        <v>40725</v>
      </c>
      <c r="C771" s="15">
        <v>2011</v>
      </c>
      <c r="D771" s="1">
        <v>10289</v>
      </c>
      <c r="E771" s="1" t="s">
        <v>2595</v>
      </c>
      <c r="F771" s="1" t="s">
        <v>175</v>
      </c>
      <c r="G771" s="1"/>
      <c r="H771" s="1">
        <v>41711</v>
      </c>
      <c r="I771" s="1" t="s">
        <v>2878</v>
      </c>
      <c r="J771" s="1">
        <v>1</v>
      </c>
      <c r="K771" s="3">
        <v>30844</v>
      </c>
      <c r="L771" s="1">
        <v>4</v>
      </c>
      <c r="M771" s="1" t="str">
        <f t="shared" si="12"/>
        <v/>
      </c>
      <c r="N771" s="1"/>
      <c r="O771" s="6" t="str">
        <f>IFERROR(VLOOKUP(N771,REGIAO!A:B,2,0),"")</f>
        <v/>
      </c>
    </row>
    <row r="772" spans="1:15" x14ac:dyDescent="0.25">
      <c r="A772" s="1">
        <v>31590</v>
      </c>
      <c r="B772" s="19">
        <v>40725</v>
      </c>
      <c r="C772" s="15">
        <v>2011</v>
      </c>
      <c r="D772" s="1">
        <v>10289</v>
      </c>
      <c r="E772" s="1" t="s">
        <v>2595</v>
      </c>
      <c r="F772" s="1" t="s">
        <v>175</v>
      </c>
      <c r="G772" s="1"/>
      <c r="H772" s="1">
        <v>41815</v>
      </c>
      <c r="I772" s="1" t="s">
        <v>2225</v>
      </c>
      <c r="J772" s="1">
        <v>1</v>
      </c>
      <c r="K772" s="3">
        <v>22848</v>
      </c>
      <c r="L772" s="1">
        <v>4</v>
      </c>
      <c r="M772" s="1" t="str">
        <f t="shared" si="12"/>
        <v/>
      </c>
      <c r="N772" s="1"/>
      <c r="O772" s="6" t="str">
        <f>IFERROR(VLOOKUP(N772,REGIAO!A:B,2,0),"")</f>
        <v/>
      </c>
    </row>
    <row r="773" spans="1:15" x14ac:dyDescent="0.25">
      <c r="A773" s="1">
        <v>31591</v>
      </c>
      <c r="B773" s="19">
        <v>40725</v>
      </c>
      <c r="C773" s="15">
        <v>2011</v>
      </c>
      <c r="D773" s="1">
        <v>10289</v>
      </c>
      <c r="E773" s="1" t="s">
        <v>2595</v>
      </c>
      <c r="F773" s="1" t="s">
        <v>175</v>
      </c>
      <c r="G773" s="1"/>
      <c r="H773" s="1">
        <v>41815</v>
      </c>
      <c r="I773" s="1" t="s">
        <v>2225</v>
      </c>
      <c r="J773" s="1">
        <v>1</v>
      </c>
      <c r="K773" s="3">
        <v>22848</v>
      </c>
      <c r="L773" s="1">
        <v>4</v>
      </c>
      <c r="M773" s="1" t="str">
        <f t="shared" si="12"/>
        <v/>
      </c>
      <c r="N773" s="1"/>
      <c r="O773" s="6" t="str">
        <f>IFERROR(VLOOKUP(N773,REGIAO!A:B,2,0),"")</f>
        <v/>
      </c>
    </row>
    <row r="774" spans="1:15" x14ac:dyDescent="0.25">
      <c r="A774" s="1">
        <v>31594</v>
      </c>
      <c r="B774" s="19">
        <v>40725</v>
      </c>
      <c r="C774" s="15">
        <v>2011</v>
      </c>
      <c r="D774" s="1">
        <v>10289</v>
      </c>
      <c r="E774" s="1" t="s">
        <v>2595</v>
      </c>
      <c r="F774" s="1" t="s">
        <v>175</v>
      </c>
      <c r="G774" s="1"/>
      <c r="H774" s="1">
        <v>41815</v>
      </c>
      <c r="I774" s="1" t="s">
        <v>2225</v>
      </c>
      <c r="J774" s="1">
        <v>1</v>
      </c>
      <c r="K774" s="3">
        <v>22848</v>
      </c>
      <c r="L774" s="1">
        <v>4</v>
      </c>
      <c r="M774" s="1" t="str">
        <f t="shared" si="12"/>
        <v/>
      </c>
      <c r="N774" s="1"/>
      <c r="O774" s="6" t="str">
        <f>IFERROR(VLOOKUP(N774,REGIAO!A:B,2,0),"")</f>
        <v/>
      </c>
    </row>
    <row r="775" spans="1:15" x14ac:dyDescent="0.25">
      <c r="A775" s="1">
        <v>31598</v>
      </c>
      <c r="B775" s="19">
        <v>40725</v>
      </c>
      <c r="C775" s="15">
        <v>2011</v>
      </c>
      <c r="D775" s="1">
        <v>7571</v>
      </c>
      <c r="E775" s="1" t="s">
        <v>2298</v>
      </c>
      <c r="F775" s="1" t="s">
        <v>2</v>
      </c>
      <c r="G775" s="1" t="s">
        <v>2868</v>
      </c>
      <c r="H775" s="1">
        <v>41711</v>
      </c>
      <c r="I775" s="1" t="s">
        <v>2878</v>
      </c>
      <c r="J775" s="1">
        <v>1</v>
      </c>
      <c r="K775" s="3">
        <v>41946.62</v>
      </c>
      <c r="L775" s="1"/>
      <c r="M775" s="1" t="str">
        <f t="shared" si="12"/>
        <v/>
      </c>
      <c r="N775" s="1"/>
      <c r="O775" s="6" t="str">
        <f>IFERROR(VLOOKUP(N775,REGIAO!A:B,2,0),"")</f>
        <v/>
      </c>
    </row>
    <row r="776" spans="1:15" x14ac:dyDescent="0.25">
      <c r="A776" s="1">
        <v>31600</v>
      </c>
      <c r="B776" s="19">
        <v>40725</v>
      </c>
      <c r="C776" s="15">
        <v>2011</v>
      </c>
      <c r="D776" s="1">
        <v>7571</v>
      </c>
      <c r="E776" s="1" t="s">
        <v>2298</v>
      </c>
      <c r="F776" s="1" t="s">
        <v>2</v>
      </c>
      <c r="G776" s="1" t="s">
        <v>2868</v>
      </c>
      <c r="H776" s="1">
        <v>43239</v>
      </c>
      <c r="I776" s="1" t="s">
        <v>2876</v>
      </c>
      <c r="J776" s="1">
        <v>1</v>
      </c>
      <c r="K776" s="3">
        <v>97549.86</v>
      </c>
      <c r="L776" s="1"/>
      <c r="M776" s="1" t="str">
        <f t="shared" si="12"/>
        <v/>
      </c>
      <c r="N776" s="1"/>
      <c r="O776" s="6" t="str">
        <f>IFERROR(VLOOKUP(N776,REGIAO!A:B,2,0),"")</f>
        <v/>
      </c>
    </row>
    <row r="777" spans="1:15" x14ac:dyDescent="0.25">
      <c r="A777" s="1">
        <v>31601</v>
      </c>
      <c r="B777" s="19">
        <v>40725</v>
      </c>
      <c r="C777" s="15">
        <v>2011</v>
      </c>
      <c r="D777" s="1">
        <v>7571</v>
      </c>
      <c r="E777" s="1" t="s">
        <v>2298</v>
      </c>
      <c r="F777" s="1" t="s">
        <v>2</v>
      </c>
      <c r="G777" s="1" t="s">
        <v>2868</v>
      </c>
      <c r="H777" s="1">
        <v>31744</v>
      </c>
      <c r="I777" s="1" t="s">
        <v>1153</v>
      </c>
      <c r="J777" s="1">
        <v>1</v>
      </c>
      <c r="K777" s="3">
        <v>77975.5</v>
      </c>
      <c r="L777" s="1"/>
      <c r="M777" s="1" t="str">
        <f t="shared" si="12"/>
        <v/>
      </c>
      <c r="N777" s="1"/>
      <c r="O777" s="6" t="str">
        <f>IFERROR(VLOOKUP(N777,REGIAO!A:B,2,0),"")</f>
        <v/>
      </c>
    </row>
    <row r="778" spans="1:15" x14ac:dyDescent="0.25">
      <c r="A778" s="1">
        <v>31603</v>
      </c>
      <c r="B778" s="19">
        <v>40725</v>
      </c>
      <c r="C778" s="15">
        <v>2011</v>
      </c>
      <c r="D778" s="1">
        <v>7571</v>
      </c>
      <c r="E778" s="1" t="s">
        <v>2298</v>
      </c>
      <c r="F778" s="1" t="s">
        <v>2</v>
      </c>
      <c r="G778" s="1" t="s">
        <v>2868</v>
      </c>
      <c r="H778" s="1">
        <v>42262</v>
      </c>
      <c r="I778" s="32" t="s">
        <v>1172</v>
      </c>
      <c r="J778" s="1">
        <v>1</v>
      </c>
      <c r="K778" s="3">
        <v>17094.02</v>
      </c>
      <c r="L778" s="1"/>
      <c r="M778" s="1" t="str">
        <f t="shared" si="12"/>
        <v/>
      </c>
      <c r="N778" s="1"/>
      <c r="O778" s="6" t="str">
        <f>IFERROR(VLOOKUP(N778,REGIAO!A:B,2,0),"")</f>
        <v/>
      </c>
    </row>
    <row r="779" spans="1:15" x14ac:dyDescent="0.25">
      <c r="A779" s="1">
        <v>31693</v>
      </c>
      <c r="B779" s="19">
        <v>40731</v>
      </c>
      <c r="C779" s="15">
        <v>2011</v>
      </c>
      <c r="D779" s="1">
        <v>9591</v>
      </c>
      <c r="E779" s="1" t="s">
        <v>2381</v>
      </c>
      <c r="F779" s="1" t="s">
        <v>582</v>
      </c>
      <c r="G779" s="1">
        <v>8902</v>
      </c>
      <c r="H779" s="1">
        <v>35509</v>
      </c>
      <c r="I779" s="1" t="s">
        <v>1168</v>
      </c>
      <c r="J779" s="1">
        <v>1</v>
      </c>
      <c r="K779" s="3">
        <v>58000</v>
      </c>
      <c r="L779" s="1">
        <v>113</v>
      </c>
      <c r="M779" s="1" t="str">
        <f t="shared" si="12"/>
        <v xml:space="preserve">CARLOS ANDRE SANTOS                                         </v>
      </c>
      <c r="N779" s="1">
        <v>4</v>
      </c>
      <c r="O779" s="6" t="str">
        <f>IFERROR(VLOOKUP(N779,REGIAO!A:B,2,0),"")</f>
        <v>MG2</v>
      </c>
    </row>
    <row r="780" spans="1:15" x14ac:dyDescent="0.25">
      <c r="A780" s="1">
        <v>31695</v>
      </c>
      <c r="B780" s="19">
        <v>40731</v>
      </c>
      <c r="C780" s="15">
        <v>2011</v>
      </c>
      <c r="D780" s="1">
        <v>10295</v>
      </c>
      <c r="E780" s="1" t="s">
        <v>2599</v>
      </c>
      <c r="F780" s="1" t="s">
        <v>79</v>
      </c>
      <c r="G780" s="1">
        <v>5112</v>
      </c>
      <c r="H780" s="1">
        <v>42700</v>
      </c>
      <c r="I780" s="32" t="s">
        <v>1174</v>
      </c>
      <c r="J780" s="1">
        <v>1</v>
      </c>
      <c r="K780" s="3">
        <v>29000</v>
      </c>
      <c r="L780" s="1">
        <v>113</v>
      </c>
      <c r="M780" s="1" t="str">
        <f t="shared" si="12"/>
        <v xml:space="preserve">CARLOS ANDRE SANTOS                                         </v>
      </c>
      <c r="N780" s="1">
        <v>7</v>
      </c>
      <c r="O780" s="6" t="str">
        <f>IFERROR(VLOOKUP(N780,REGIAO!A:B,2,0),"")</f>
        <v>RS</v>
      </c>
    </row>
    <row r="781" spans="1:15" x14ac:dyDescent="0.25">
      <c r="A781" s="1">
        <v>31720</v>
      </c>
      <c r="B781" s="19">
        <v>40735</v>
      </c>
      <c r="C781" s="15">
        <v>2011</v>
      </c>
      <c r="D781" s="1">
        <v>10310</v>
      </c>
      <c r="E781" s="1" t="s">
        <v>2600</v>
      </c>
      <c r="F781" s="1" t="s">
        <v>2</v>
      </c>
      <c r="G781" s="1">
        <v>5166</v>
      </c>
      <c r="H781" s="1">
        <v>37090</v>
      </c>
      <c r="I781" s="1" t="s">
        <v>1142</v>
      </c>
      <c r="J781" s="1">
        <v>1</v>
      </c>
      <c r="K781" s="3">
        <v>37300</v>
      </c>
      <c r="L781" s="1"/>
      <c r="M781" s="1" t="str">
        <f t="shared" si="12"/>
        <v/>
      </c>
      <c r="N781" s="1">
        <v>3</v>
      </c>
      <c r="O781" s="6" t="str">
        <f>IFERROR(VLOOKUP(N781,REGIAO!A:B,2,0),"")</f>
        <v>MG1</v>
      </c>
    </row>
    <row r="782" spans="1:15" x14ac:dyDescent="0.25">
      <c r="A782" s="1">
        <v>31721</v>
      </c>
      <c r="B782" s="19">
        <v>40735</v>
      </c>
      <c r="C782" s="15">
        <v>2011</v>
      </c>
      <c r="D782" s="1">
        <v>10310</v>
      </c>
      <c r="E782" s="1" t="s">
        <v>2600</v>
      </c>
      <c r="F782" s="1" t="s">
        <v>2</v>
      </c>
      <c r="G782" s="1">
        <v>5167</v>
      </c>
      <c r="H782" s="1">
        <v>33790</v>
      </c>
      <c r="I782" s="32" t="s">
        <v>1176</v>
      </c>
      <c r="J782" s="1">
        <v>1</v>
      </c>
      <c r="K782" s="3">
        <v>36500</v>
      </c>
      <c r="L782" s="1"/>
      <c r="M782" s="1" t="str">
        <f t="shared" si="12"/>
        <v/>
      </c>
      <c r="N782" s="1">
        <v>3</v>
      </c>
      <c r="O782" s="6" t="str">
        <f>IFERROR(VLOOKUP(N782,REGIAO!A:B,2,0),"")</f>
        <v>MG1</v>
      </c>
    </row>
    <row r="783" spans="1:15" x14ac:dyDescent="0.25">
      <c r="A783" s="1">
        <v>31730</v>
      </c>
      <c r="B783" s="19">
        <v>40736</v>
      </c>
      <c r="C783" s="15">
        <v>2011</v>
      </c>
      <c r="D783" s="1">
        <v>10131</v>
      </c>
      <c r="E783" s="1" t="s">
        <v>902</v>
      </c>
      <c r="F783" s="1" t="s">
        <v>175</v>
      </c>
      <c r="G783" s="1">
        <v>5138</v>
      </c>
      <c r="H783" s="1">
        <v>42121</v>
      </c>
      <c r="I783" s="32" t="s">
        <v>3063</v>
      </c>
      <c r="J783" s="1">
        <v>1</v>
      </c>
      <c r="K783" s="3">
        <v>101314.2</v>
      </c>
      <c r="L783" s="1">
        <v>4</v>
      </c>
      <c r="M783" s="1" t="str">
        <f t="shared" si="12"/>
        <v/>
      </c>
      <c r="N783" s="1"/>
      <c r="O783" s="6" t="str">
        <f>IFERROR(VLOOKUP(N783,REGIAO!A:B,2,0),"")</f>
        <v/>
      </c>
    </row>
    <row r="784" spans="1:15" x14ac:dyDescent="0.25">
      <c r="A784" s="1">
        <v>31034</v>
      </c>
      <c r="B784" s="19">
        <v>40737</v>
      </c>
      <c r="C784" s="15">
        <v>2011</v>
      </c>
      <c r="D784" s="1">
        <v>10050</v>
      </c>
      <c r="E784" s="1" t="s">
        <v>2601</v>
      </c>
      <c r="F784" s="1" t="s">
        <v>29</v>
      </c>
      <c r="G784" s="1">
        <v>5497</v>
      </c>
      <c r="H784" s="1">
        <v>42700</v>
      </c>
      <c r="I784" s="32" t="s">
        <v>1174</v>
      </c>
      <c r="J784" s="1">
        <v>1</v>
      </c>
      <c r="K784" s="3">
        <v>23000</v>
      </c>
      <c r="L784" s="1"/>
      <c r="M784" s="1" t="str">
        <f t="shared" si="12"/>
        <v/>
      </c>
      <c r="N784" s="1">
        <v>6</v>
      </c>
      <c r="O784" s="6" t="str">
        <f>IFERROR(VLOOKUP(N784,REGIAO!A:B,2,0),"")</f>
        <v>PR1</v>
      </c>
    </row>
    <row r="785" spans="1:15" x14ac:dyDescent="0.25">
      <c r="A785" s="1">
        <v>31809</v>
      </c>
      <c r="B785" s="19">
        <v>40742</v>
      </c>
      <c r="C785" s="15">
        <v>2011</v>
      </c>
      <c r="D785" s="1">
        <v>880</v>
      </c>
      <c r="E785" s="1" t="s">
        <v>215</v>
      </c>
      <c r="F785" s="1" t="s">
        <v>4</v>
      </c>
      <c r="G785" s="1" t="s">
        <v>2868</v>
      </c>
      <c r="H785" s="1">
        <v>41711</v>
      </c>
      <c r="I785" s="1" t="s">
        <v>2878</v>
      </c>
      <c r="J785" s="1">
        <v>1</v>
      </c>
      <c r="K785" s="3">
        <v>46000</v>
      </c>
      <c r="L785" s="1"/>
      <c r="M785" s="1" t="str">
        <f t="shared" si="12"/>
        <v/>
      </c>
      <c r="N785" s="1">
        <v>4</v>
      </c>
      <c r="O785" s="6" t="str">
        <f>IFERROR(VLOOKUP(N785,REGIAO!A:B,2,0),"")</f>
        <v>MG2</v>
      </c>
    </row>
    <row r="786" spans="1:15" x14ac:dyDescent="0.25">
      <c r="A786" s="1">
        <v>31810</v>
      </c>
      <c r="B786" s="19">
        <v>40742</v>
      </c>
      <c r="C786" s="15">
        <v>2011</v>
      </c>
      <c r="D786" s="1">
        <v>880</v>
      </c>
      <c r="E786" s="1" t="s">
        <v>215</v>
      </c>
      <c r="F786" s="1" t="s">
        <v>4</v>
      </c>
      <c r="G786" s="1" t="s">
        <v>2868</v>
      </c>
      <c r="H786" s="1">
        <v>42262</v>
      </c>
      <c r="I786" s="32" t="s">
        <v>1172</v>
      </c>
      <c r="J786" s="1">
        <v>1</v>
      </c>
      <c r="K786" s="3">
        <v>13900</v>
      </c>
      <c r="L786" s="1"/>
      <c r="M786" s="1" t="str">
        <f t="shared" si="12"/>
        <v/>
      </c>
      <c r="N786" s="1">
        <v>4</v>
      </c>
      <c r="O786" s="6" t="str">
        <f>IFERROR(VLOOKUP(N786,REGIAO!A:B,2,0),"")</f>
        <v>MG2</v>
      </c>
    </row>
    <row r="787" spans="1:15" x14ac:dyDescent="0.25">
      <c r="A787" s="1">
        <v>31038</v>
      </c>
      <c r="B787" s="19">
        <v>40743</v>
      </c>
      <c r="C787" s="15">
        <v>2011</v>
      </c>
      <c r="D787" s="1">
        <v>10317</v>
      </c>
      <c r="E787" s="1" t="s">
        <v>2602</v>
      </c>
      <c r="F787" s="1" t="s">
        <v>29</v>
      </c>
      <c r="G787" s="1">
        <v>5471</v>
      </c>
      <c r="H787" s="1">
        <v>42700</v>
      </c>
      <c r="I787" s="32" t="s">
        <v>1174</v>
      </c>
      <c r="J787" s="1">
        <v>1</v>
      </c>
      <c r="K787" s="3">
        <v>25000</v>
      </c>
      <c r="L787" s="1"/>
      <c r="M787" s="1" t="str">
        <f t="shared" si="12"/>
        <v/>
      </c>
      <c r="N787" s="1">
        <v>6</v>
      </c>
      <c r="O787" s="6" t="str">
        <f>IFERROR(VLOOKUP(N787,REGIAO!A:B,2,0),"")</f>
        <v>PR1</v>
      </c>
    </row>
    <row r="788" spans="1:15" x14ac:dyDescent="0.25">
      <c r="A788" s="1">
        <v>31732</v>
      </c>
      <c r="B788" s="19">
        <v>40745</v>
      </c>
      <c r="C788" s="15">
        <v>2011</v>
      </c>
      <c r="D788" s="1">
        <v>880</v>
      </c>
      <c r="E788" s="1" t="s">
        <v>215</v>
      </c>
      <c r="F788" s="1" t="s">
        <v>4</v>
      </c>
      <c r="G788" s="1">
        <v>5816</v>
      </c>
      <c r="H788" s="1">
        <v>37090</v>
      </c>
      <c r="I788" s="1" t="s">
        <v>1142</v>
      </c>
      <c r="J788" s="1">
        <v>1</v>
      </c>
      <c r="K788" s="3">
        <v>39065.01</v>
      </c>
      <c r="L788" s="1"/>
      <c r="M788" s="1" t="str">
        <f t="shared" si="12"/>
        <v/>
      </c>
      <c r="N788" s="1">
        <v>4</v>
      </c>
      <c r="O788" s="6" t="str">
        <f>IFERROR(VLOOKUP(N788,REGIAO!A:B,2,0),"")</f>
        <v>MG2</v>
      </c>
    </row>
    <row r="789" spans="1:15" x14ac:dyDescent="0.25">
      <c r="A789" s="1">
        <v>31911</v>
      </c>
      <c r="B789" s="19">
        <v>40746</v>
      </c>
      <c r="C789" s="15">
        <v>2011</v>
      </c>
      <c r="D789" s="1">
        <v>880</v>
      </c>
      <c r="E789" s="1" t="s">
        <v>215</v>
      </c>
      <c r="F789" s="1" t="s">
        <v>4</v>
      </c>
      <c r="G789" s="1">
        <v>5761</v>
      </c>
      <c r="H789" s="1">
        <v>41711</v>
      </c>
      <c r="I789" s="1" t="s">
        <v>2878</v>
      </c>
      <c r="J789" s="1">
        <v>1</v>
      </c>
      <c r="K789" s="3">
        <v>46987.839999999997</v>
      </c>
      <c r="L789" s="1"/>
      <c r="M789" s="1" t="str">
        <f t="shared" si="12"/>
        <v/>
      </c>
      <c r="N789" s="1">
        <v>4</v>
      </c>
      <c r="O789" s="6" t="str">
        <f>IFERROR(VLOOKUP(N789,REGIAO!A:B,2,0),"")</f>
        <v>MG2</v>
      </c>
    </row>
    <row r="790" spans="1:15" x14ac:dyDescent="0.25">
      <c r="A790" s="1">
        <v>31912</v>
      </c>
      <c r="B790" s="19">
        <v>40746</v>
      </c>
      <c r="C790" s="15">
        <v>2011</v>
      </c>
      <c r="D790" s="1">
        <v>880</v>
      </c>
      <c r="E790" s="1" t="s">
        <v>215</v>
      </c>
      <c r="F790" s="1" t="s">
        <v>4</v>
      </c>
      <c r="G790" s="1" t="s">
        <v>2868</v>
      </c>
      <c r="H790" s="1">
        <v>37090</v>
      </c>
      <c r="I790" s="1" t="s">
        <v>1142</v>
      </c>
      <c r="J790" s="1">
        <v>1</v>
      </c>
      <c r="K790" s="3">
        <v>39065.01</v>
      </c>
      <c r="L790" s="1"/>
      <c r="M790" s="1" t="str">
        <f t="shared" si="12"/>
        <v/>
      </c>
      <c r="N790" s="1">
        <v>4</v>
      </c>
      <c r="O790" s="6" t="str">
        <f>IFERROR(VLOOKUP(N790,REGIAO!A:B,2,0),"")</f>
        <v>MG2</v>
      </c>
    </row>
    <row r="791" spans="1:15" x14ac:dyDescent="0.25">
      <c r="A791" s="1">
        <v>31916</v>
      </c>
      <c r="B791" s="19">
        <v>40746</v>
      </c>
      <c r="C791" s="15">
        <v>2011</v>
      </c>
      <c r="D791" s="1">
        <v>880</v>
      </c>
      <c r="E791" s="1" t="s">
        <v>215</v>
      </c>
      <c r="F791" s="1" t="s">
        <v>4</v>
      </c>
      <c r="G791" s="1">
        <v>6213</v>
      </c>
      <c r="H791" s="1">
        <v>37090</v>
      </c>
      <c r="I791" s="1" t="s">
        <v>1142</v>
      </c>
      <c r="J791" s="1">
        <v>1</v>
      </c>
      <c r="K791" s="3">
        <v>39065.01</v>
      </c>
      <c r="L791" s="1"/>
      <c r="M791" s="1" t="str">
        <f t="shared" si="12"/>
        <v/>
      </c>
      <c r="N791" s="1">
        <v>4</v>
      </c>
      <c r="O791" s="6" t="str">
        <f>IFERROR(VLOOKUP(N791,REGIAO!A:B,2,0),"")</f>
        <v>MG2</v>
      </c>
    </row>
    <row r="792" spans="1:15" x14ac:dyDescent="0.25">
      <c r="A792" s="1">
        <v>31917</v>
      </c>
      <c r="B792" s="19">
        <v>40746</v>
      </c>
      <c r="C792" s="15">
        <v>2011</v>
      </c>
      <c r="D792" s="1">
        <v>880</v>
      </c>
      <c r="E792" s="1" t="s">
        <v>215</v>
      </c>
      <c r="F792" s="1" t="s">
        <v>4</v>
      </c>
      <c r="G792" s="1">
        <v>5762</v>
      </c>
      <c r="H792" s="1">
        <v>42262</v>
      </c>
      <c r="I792" s="32" t="s">
        <v>1172</v>
      </c>
      <c r="J792" s="1">
        <v>1</v>
      </c>
      <c r="K792" s="3">
        <v>14128.64</v>
      </c>
      <c r="L792" s="1"/>
      <c r="M792" s="1" t="str">
        <f t="shared" si="12"/>
        <v/>
      </c>
      <c r="N792" s="1">
        <v>4</v>
      </c>
      <c r="O792" s="6" t="str">
        <f>IFERROR(VLOOKUP(N792,REGIAO!A:B,2,0),"")</f>
        <v>MG2</v>
      </c>
    </row>
    <row r="793" spans="1:15" x14ac:dyDescent="0.25">
      <c r="A793" s="1">
        <v>31918</v>
      </c>
      <c r="B793" s="19">
        <v>40746</v>
      </c>
      <c r="C793" s="15">
        <v>2011</v>
      </c>
      <c r="D793" s="1">
        <v>880</v>
      </c>
      <c r="E793" s="1" t="s">
        <v>215</v>
      </c>
      <c r="F793" s="1" t="s">
        <v>4</v>
      </c>
      <c r="G793" s="1">
        <v>6214</v>
      </c>
      <c r="H793" s="1">
        <v>42262</v>
      </c>
      <c r="I793" s="32" t="s">
        <v>1172</v>
      </c>
      <c r="J793" s="1">
        <v>1</v>
      </c>
      <c r="K793" s="3">
        <v>14128.64</v>
      </c>
      <c r="L793" s="1"/>
      <c r="M793" s="1" t="str">
        <f t="shared" si="12"/>
        <v/>
      </c>
      <c r="N793" s="1">
        <v>4</v>
      </c>
      <c r="O793" s="6" t="str">
        <f>IFERROR(VLOOKUP(N793,REGIAO!A:B,2,0),"")</f>
        <v>MG2</v>
      </c>
    </row>
    <row r="794" spans="1:15" x14ac:dyDescent="0.25">
      <c r="A794" s="1">
        <v>31938</v>
      </c>
      <c r="B794" s="19">
        <v>40749</v>
      </c>
      <c r="C794" s="15">
        <v>2011</v>
      </c>
      <c r="D794" s="1">
        <v>10321</v>
      </c>
      <c r="E794" s="1" t="s">
        <v>2603</v>
      </c>
      <c r="F794" s="1" t="s">
        <v>79</v>
      </c>
      <c r="G794" s="1">
        <v>6025</v>
      </c>
      <c r="H794" s="1">
        <v>36952</v>
      </c>
      <c r="I794" s="1" t="s">
        <v>1141</v>
      </c>
      <c r="J794" s="1">
        <v>1</v>
      </c>
      <c r="K794" s="3">
        <v>120000</v>
      </c>
      <c r="L794" s="1"/>
      <c r="M794" s="1" t="str">
        <f t="shared" si="12"/>
        <v/>
      </c>
      <c r="N794" s="1">
        <v>7</v>
      </c>
      <c r="O794" s="6" t="str">
        <f>IFERROR(VLOOKUP(N794,REGIAO!A:B,2,0),"")</f>
        <v>RS</v>
      </c>
    </row>
    <row r="795" spans="1:15" x14ac:dyDescent="0.25">
      <c r="A795" s="1">
        <v>31860</v>
      </c>
      <c r="B795" s="19">
        <v>40750</v>
      </c>
      <c r="C795" s="15">
        <v>2011</v>
      </c>
      <c r="D795" s="1">
        <v>10161</v>
      </c>
      <c r="E795" s="1" t="s">
        <v>2604</v>
      </c>
      <c r="F795" s="1" t="s">
        <v>2</v>
      </c>
      <c r="G795" s="1">
        <v>6488</v>
      </c>
      <c r="H795" s="1">
        <v>42700</v>
      </c>
      <c r="I795" s="32" t="s">
        <v>1174</v>
      </c>
      <c r="J795" s="1">
        <v>1</v>
      </c>
      <c r="K795" s="3">
        <v>23000</v>
      </c>
      <c r="L795" s="1">
        <v>10735</v>
      </c>
      <c r="M795" s="1" t="str">
        <f t="shared" si="12"/>
        <v/>
      </c>
      <c r="N795" s="1"/>
      <c r="O795" s="6" t="str">
        <f>IFERROR(VLOOKUP(N795,REGIAO!A:B,2,0),"")</f>
        <v/>
      </c>
    </row>
    <row r="796" spans="1:15" x14ac:dyDescent="0.25">
      <c r="A796" s="1">
        <v>31966</v>
      </c>
      <c r="B796" s="19">
        <v>40750</v>
      </c>
      <c r="C796" s="15">
        <v>2011</v>
      </c>
      <c r="D796" s="1">
        <v>10161</v>
      </c>
      <c r="E796" s="1" t="s">
        <v>2604</v>
      </c>
      <c r="F796" s="1" t="s">
        <v>2</v>
      </c>
      <c r="G796" s="1">
        <v>6489</v>
      </c>
      <c r="H796" s="1">
        <v>39589</v>
      </c>
      <c r="I796" s="1" t="s">
        <v>1963</v>
      </c>
      <c r="J796" s="1">
        <v>1</v>
      </c>
      <c r="K796" s="3">
        <v>165000</v>
      </c>
      <c r="L796" s="1"/>
      <c r="M796" s="1" t="str">
        <f t="shared" si="12"/>
        <v/>
      </c>
      <c r="N796" s="1">
        <v>2</v>
      </c>
      <c r="O796" s="6" t="str">
        <f>IFERROR(VLOOKUP(N796,REGIAO!A:B,2,0),"")</f>
        <v>SP2</v>
      </c>
    </row>
    <row r="797" spans="1:15" x14ac:dyDescent="0.25">
      <c r="A797" s="1">
        <v>32001</v>
      </c>
      <c r="B797" s="19">
        <v>40752</v>
      </c>
      <c r="C797" s="15">
        <v>2011</v>
      </c>
      <c r="D797" s="1">
        <v>10187</v>
      </c>
      <c r="E797" s="1" t="s">
        <v>2555</v>
      </c>
      <c r="F797" s="1" t="s">
        <v>79</v>
      </c>
      <c r="G797" s="1">
        <v>5976</v>
      </c>
      <c r="H797" s="1">
        <v>41815</v>
      </c>
      <c r="I797" s="1" t="s">
        <v>2225</v>
      </c>
      <c r="J797" s="1">
        <v>1</v>
      </c>
      <c r="K797" s="3">
        <v>25664</v>
      </c>
      <c r="L797" s="1"/>
      <c r="M797" s="1" t="str">
        <f t="shared" si="12"/>
        <v/>
      </c>
      <c r="N797" s="1"/>
      <c r="O797" s="6" t="str">
        <f>IFERROR(VLOOKUP(N797,REGIAO!A:B,2,0),"")</f>
        <v/>
      </c>
    </row>
    <row r="798" spans="1:15" x14ac:dyDescent="0.25">
      <c r="A798" s="1">
        <v>32002</v>
      </c>
      <c r="B798" s="19">
        <v>40752</v>
      </c>
      <c r="C798" s="15">
        <v>2011</v>
      </c>
      <c r="D798" s="1">
        <v>10187</v>
      </c>
      <c r="E798" s="1" t="s">
        <v>2555</v>
      </c>
      <c r="F798" s="1" t="s">
        <v>79</v>
      </c>
      <c r="G798" s="1">
        <v>5977</v>
      </c>
      <c r="H798" s="1">
        <v>41815</v>
      </c>
      <c r="I798" s="1" t="s">
        <v>2225</v>
      </c>
      <c r="J798" s="1">
        <v>1</v>
      </c>
      <c r="K798" s="3">
        <v>25664</v>
      </c>
      <c r="L798" s="1"/>
      <c r="M798" s="1" t="str">
        <f t="shared" si="12"/>
        <v/>
      </c>
      <c r="N798" s="1"/>
      <c r="O798" s="6" t="str">
        <f>IFERROR(VLOOKUP(N798,REGIAO!A:B,2,0),"")</f>
        <v/>
      </c>
    </row>
    <row r="799" spans="1:15" x14ac:dyDescent="0.25">
      <c r="A799" s="1">
        <v>32007</v>
      </c>
      <c r="B799" s="19">
        <v>40752</v>
      </c>
      <c r="C799" s="15">
        <v>2011</v>
      </c>
      <c r="D799" s="1">
        <v>10320</v>
      </c>
      <c r="E799" s="1" t="s">
        <v>2605</v>
      </c>
      <c r="F799" s="1" t="s">
        <v>2</v>
      </c>
      <c r="G799" s="1">
        <v>5903</v>
      </c>
      <c r="H799" s="1">
        <v>32720</v>
      </c>
      <c r="I799" s="1" t="s">
        <v>2026</v>
      </c>
      <c r="J799" s="1">
        <v>1</v>
      </c>
      <c r="K799" s="3">
        <v>20078</v>
      </c>
      <c r="L799" s="1">
        <v>113</v>
      </c>
      <c r="M799" s="1" t="str">
        <f t="shared" si="12"/>
        <v xml:space="preserve">CARLOS ANDRE SANTOS                                         </v>
      </c>
      <c r="N799" s="1"/>
      <c r="O799" s="6" t="str">
        <f>IFERROR(VLOOKUP(N799,REGIAO!A:B,2,0),"")</f>
        <v/>
      </c>
    </row>
    <row r="800" spans="1:15" x14ac:dyDescent="0.25">
      <c r="A800" s="1">
        <v>32038</v>
      </c>
      <c r="B800" s="19">
        <v>40757</v>
      </c>
      <c r="C800" s="15">
        <v>2011</v>
      </c>
      <c r="D800" s="1">
        <v>10289</v>
      </c>
      <c r="E800" s="1" t="s">
        <v>2595</v>
      </c>
      <c r="F800" s="1" t="s">
        <v>175</v>
      </c>
      <c r="G800" s="1">
        <v>5493</v>
      </c>
      <c r="H800" s="1">
        <v>41711</v>
      </c>
      <c r="I800" s="1" t="s">
        <v>2878</v>
      </c>
      <c r="J800" s="1">
        <v>1</v>
      </c>
      <c r="K800" s="3">
        <v>30911.4</v>
      </c>
      <c r="L800" s="1"/>
      <c r="M800" s="1" t="str">
        <f t="shared" si="12"/>
        <v/>
      </c>
      <c r="N800" s="1"/>
      <c r="O800" s="6" t="str">
        <f>IFERROR(VLOOKUP(N800,REGIAO!A:B,2,0),"")</f>
        <v/>
      </c>
    </row>
    <row r="801" spans="1:15" x14ac:dyDescent="0.25">
      <c r="A801" s="1">
        <v>32038</v>
      </c>
      <c r="B801" s="19">
        <v>40757</v>
      </c>
      <c r="C801" s="15">
        <v>2011</v>
      </c>
      <c r="D801" s="1">
        <v>10289</v>
      </c>
      <c r="E801" s="1" t="s">
        <v>2595</v>
      </c>
      <c r="F801" s="1" t="s">
        <v>175</v>
      </c>
      <c r="G801" s="1">
        <v>5493</v>
      </c>
      <c r="H801" s="1">
        <v>41711</v>
      </c>
      <c r="I801" s="1" t="s">
        <v>2878</v>
      </c>
      <c r="J801" s="1">
        <v>1</v>
      </c>
      <c r="K801" s="3">
        <v>30911.4</v>
      </c>
      <c r="L801" s="1"/>
      <c r="M801" s="1" t="str">
        <f t="shared" si="12"/>
        <v/>
      </c>
      <c r="N801" s="1"/>
      <c r="O801" s="6" t="str">
        <f>IFERROR(VLOOKUP(N801,REGIAO!A:B,2,0),"")</f>
        <v/>
      </c>
    </row>
    <row r="802" spans="1:15" x14ac:dyDescent="0.25">
      <c r="A802" s="1">
        <v>32038</v>
      </c>
      <c r="B802" s="19">
        <v>40757</v>
      </c>
      <c r="C802" s="15">
        <v>2011</v>
      </c>
      <c r="D802" s="1">
        <v>10289</v>
      </c>
      <c r="E802" s="1" t="s">
        <v>2595</v>
      </c>
      <c r="F802" s="1" t="s">
        <v>175</v>
      </c>
      <c r="G802" s="1">
        <v>5493</v>
      </c>
      <c r="H802" s="1">
        <v>41815</v>
      </c>
      <c r="I802" s="1" t="s">
        <v>2225</v>
      </c>
      <c r="J802" s="1">
        <v>1</v>
      </c>
      <c r="K802" s="3">
        <v>23115.3</v>
      </c>
      <c r="L802" s="1"/>
      <c r="M802" s="1" t="str">
        <f t="shared" si="12"/>
        <v/>
      </c>
      <c r="N802" s="1"/>
      <c r="O802" s="6" t="str">
        <f>IFERROR(VLOOKUP(N802,REGIAO!A:B,2,0),"")</f>
        <v/>
      </c>
    </row>
    <row r="803" spans="1:15" x14ac:dyDescent="0.25">
      <c r="A803" s="1">
        <v>32038</v>
      </c>
      <c r="B803" s="19">
        <v>40757</v>
      </c>
      <c r="C803" s="15">
        <v>2011</v>
      </c>
      <c r="D803" s="1">
        <v>10289</v>
      </c>
      <c r="E803" s="1" t="s">
        <v>2595</v>
      </c>
      <c r="F803" s="1" t="s">
        <v>175</v>
      </c>
      <c r="G803" s="1">
        <v>5493</v>
      </c>
      <c r="H803" s="1">
        <v>41815</v>
      </c>
      <c r="I803" s="1" t="s">
        <v>2225</v>
      </c>
      <c r="J803" s="1">
        <v>1</v>
      </c>
      <c r="K803" s="3">
        <v>23115.3</v>
      </c>
      <c r="L803" s="1"/>
      <c r="M803" s="1" t="str">
        <f t="shared" si="12"/>
        <v/>
      </c>
      <c r="N803" s="1"/>
      <c r="O803" s="6" t="str">
        <f>IFERROR(VLOOKUP(N803,REGIAO!A:B,2,0),"")</f>
        <v/>
      </c>
    </row>
    <row r="804" spans="1:15" x14ac:dyDescent="0.25">
      <c r="A804" s="1">
        <v>32038</v>
      </c>
      <c r="B804" s="19">
        <v>40757</v>
      </c>
      <c r="C804" s="15">
        <v>2011</v>
      </c>
      <c r="D804" s="1">
        <v>10289</v>
      </c>
      <c r="E804" s="1" t="s">
        <v>2595</v>
      </c>
      <c r="F804" s="1" t="s">
        <v>175</v>
      </c>
      <c r="G804" s="1">
        <v>5493</v>
      </c>
      <c r="H804" s="1">
        <v>41815</v>
      </c>
      <c r="I804" s="1" t="s">
        <v>2225</v>
      </c>
      <c r="J804" s="1">
        <v>1</v>
      </c>
      <c r="K804" s="3">
        <v>23115.3</v>
      </c>
      <c r="L804" s="1"/>
      <c r="M804" s="1" t="str">
        <f t="shared" si="12"/>
        <v/>
      </c>
      <c r="N804" s="1"/>
      <c r="O804" s="6" t="str">
        <f>IFERROR(VLOOKUP(N804,REGIAO!A:B,2,0),"")</f>
        <v/>
      </c>
    </row>
    <row r="805" spans="1:15" x14ac:dyDescent="0.25">
      <c r="A805" s="1">
        <v>32038</v>
      </c>
      <c r="B805" s="19">
        <v>40757</v>
      </c>
      <c r="C805" s="15">
        <v>2011</v>
      </c>
      <c r="D805" s="1">
        <v>10289</v>
      </c>
      <c r="E805" s="1" t="s">
        <v>2595</v>
      </c>
      <c r="F805" s="1" t="s">
        <v>175</v>
      </c>
      <c r="G805" s="1">
        <v>5493</v>
      </c>
      <c r="H805" s="1">
        <v>41815</v>
      </c>
      <c r="I805" s="1" t="s">
        <v>2225</v>
      </c>
      <c r="J805" s="1">
        <v>1</v>
      </c>
      <c r="K805" s="3">
        <v>23115.3</v>
      </c>
      <c r="L805" s="1"/>
      <c r="M805" s="1" t="str">
        <f t="shared" si="12"/>
        <v/>
      </c>
      <c r="N805" s="1"/>
      <c r="O805" s="6" t="str">
        <f>IFERROR(VLOOKUP(N805,REGIAO!A:B,2,0),"")</f>
        <v/>
      </c>
    </row>
    <row r="806" spans="1:15" x14ac:dyDescent="0.25">
      <c r="A806" s="1">
        <v>32078</v>
      </c>
      <c r="B806" s="19">
        <v>40758</v>
      </c>
      <c r="C806" s="15">
        <v>2011</v>
      </c>
      <c r="D806" s="1">
        <v>2062</v>
      </c>
      <c r="E806" s="1" t="s">
        <v>2566</v>
      </c>
      <c r="F806" s="1" t="s">
        <v>2</v>
      </c>
      <c r="G806" s="1">
        <v>5528</v>
      </c>
      <c r="H806" s="1">
        <v>41711</v>
      </c>
      <c r="I806" s="1" t="s">
        <v>2878</v>
      </c>
      <c r="J806" s="1">
        <v>1</v>
      </c>
      <c r="K806" s="3">
        <v>51000</v>
      </c>
      <c r="L806" s="1"/>
      <c r="M806" s="1" t="str">
        <f t="shared" si="12"/>
        <v/>
      </c>
      <c r="N806" s="1"/>
      <c r="O806" s="6" t="str">
        <f>IFERROR(VLOOKUP(N806,REGIAO!A:B,2,0),"")</f>
        <v/>
      </c>
    </row>
    <row r="807" spans="1:15" x14ac:dyDescent="0.25">
      <c r="A807" s="1">
        <v>32101</v>
      </c>
      <c r="B807" s="19">
        <v>40760</v>
      </c>
      <c r="C807" s="15">
        <v>2011</v>
      </c>
      <c r="D807" s="1">
        <v>10317</v>
      </c>
      <c r="E807" s="1" t="s">
        <v>2602</v>
      </c>
      <c r="F807" s="1" t="s">
        <v>29</v>
      </c>
      <c r="G807" s="1">
        <v>5567</v>
      </c>
      <c r="H807" s="1">
        <v>42700</v>
      </c>
      <c r="I807" s="32" t="s">
        <v>1174</v>
      </c>
      <c r="J807" s="1">
        <v>1</v>
      </c>
      <c r="K807" s="3">
        <v>25000</v>
      </c>
      <c r="L807" s="1"/>
      <c r="M807" s="1" t="str">
        <f t="shared" si="12"/>
        <v/>
      </c>
      <c r="N807" s="1"/>
      <c r="O807" s="6" t="str">
        <f>IFERROR(VLOOKUP(N807,REGIAO!A:B,2,0),"")</f>
        <v/>
      </c>
    </row>
    <row r="808" spans="1:15" x14ac:dyDescent="0.25">
      <c r="A808" s="1">
        <v>32107</v>
      </c>
      <c r="B808" s="19">
        <v>40763</v>
      </c>
      <c r="C808" s="15">
        <v>2011</v>
      </c>
      <c r="D808" s="1">
        <v>7571</v>
      </c>
      <c r="E808" s="1" t="s">
        <v>2298</v>
      </c>
      <c r="F808" s="1" t="s">
        <v>2</v>
      </c>
      <c r="G808" s="1" t="s">
        <v>2868</v>
      </c>
      <c r="H808" s="1">
        <v>33790</v>
      </c>
      <c r="I808" s="32" t="s">
        <v>1176</v>
      </c>
      <c r="J808" s="1">
        <v>1</v>
      </c>
      <c r="K808" s="3">
        <v>51000</v>
      </c>
      <c r="L808" s="1"/>
      <c r="M808" s="1" t="str">
        <f t="shared" si="12"/>
        <v/>
      </c>
      <c r="N808" s="1"/>
      <c r="O808" s="6" t="str">
        <f>IFERROR(VLOOKUP(N808,REGIAO!A:B,2,0),"")</f>
        <v/>
      </c>
    </row>
    <row r="809" spans="1:15" x14ac:dyDescent="0.25">
      <c r="A809" s="1">
        <v>32108</v>
      </c>
      <c r="B809" s="19">
        <v>40763</v>
      </c>
      <c r="C809" s="15">
        <v>2011</v>
      </c>
      <c r="D809" s="1">
        <v>7571</v>
      </c>
      <c r="E809" s="1" t="s">
        <v>2298</v>
      </c>
      <c r="F809" s="1" t="s">
        <v>2</v>
      </c>
      <c r="G809" s="1" t="s">
        <v>2868</v>
      </c>
      <c r="H809" s="1">
        <v>34192</v>
      </c>
      <c r="I809" s="32" t="s">
        <v>3060</v>
      </c>
      <c r="J809" s="1">
        <v>1</v>
      </c>
      <c r="K809" s="3">
        <v>42000</v>
      </c>
      <c r="L809" s="1"/>
      <c r="M809" s="1" t="str">
        <f t="shared" si="12"/>
        <v/>
      </c>
      <c r="N809" s="1"/>
      <c r="O809" s="6" t="str">
        <f>IFERROR(VLOOKUP(N809,REGIAO!A:B,2,0),"")</f>
        <v/>
      </c>
    </row>
    <row r="810" spans="1:15" x14ac:dyDescent="0.25">
      <c r="A810" s="1">
        <v>32123</v>
      </c>
      <c r="B810" s="19">
        <v>40763</v>
      </c>
      <c r="C810" s="15">
        <v>2011</v>
      </c>
      <c r="D810" s="1">
        <v>10338</v>
      </c>
      <c r="E810" s="1" t="s">
        <v>2606</v>
      </c>
      <c r="F810" s="1" t="s">
        <v>67</v>
      </c>
      <c r="G810" s="1">
        <v>6622</v>
      </c>
      <c r="H810" s="1">
        <v>32720</v>
      </c>
      <c r="I810" s="1" t="s">
        <v>2026</v>
      </c>
      <c r="J810" s="1">
        <v>1</v>
      </c>
      <c r="K810" s="3">
        <v>26500</v>
      </c>
      <c r="L810" s="1"/>
      <c r="M810" s="1" t="str">
        <f t="shared" si="12"/>
        <v/>
      </c>
      <c r="N810" s="1"/>
      <c r="O810" s="6" t="str">
        <f>IFERROR(VLOOKUP(N810,REGIAO!A:B,2,0),"")</f>
        <v/>
      </c>
    </row>
    <row r="811" spans="1:15" x14ac:dyDescent="0.25">
      <c r="A811" s="1">
        <v>32127</v>
      </c>
      <c r="B811" s="19">
        <v>40764</v>
      </c>
      <c r="C811" s="15">
        <v>2011</v>
      </c>
      <c r="D811" s="1">
        <v>9971</v>
      </c>
      <c r="E811" s="1" t="s">
        <v>2494</v>
      </c>
      <c r="F811" s="1" t="s">
        <v>4</v>
      </c>
      <c r="G811" s="1" t="s">
        <v>2868</v>
      </c>
      <c r="H811" s="1">
        <v>41815</v>
      </c>
      <c r="I811" s="1" t="s">
        <v>2225</v>
      </c>
      <c r="J811" s="1">
        <v>1</v>
      </c>
      <c r="K811" s="3">
        <v>33745.93</v>
      </c>
      <c r="L811" s="1"/>
      <c r="M811" s="1" t="str">
        <f t="shared" si="12"/>
        <v/>
      </c>
      <c r="N811" s="1"/>
      <c r="O811" s="6" t="str">
        <f>IFERROR(VLOOKUP(N811,REGIAO!A:B,2,0),"")</f>
        <v/>
      </c>
    </row>
    <row r="812" spans="1:15" x14ac:dyDescent="0.25">
      <c r="A812" s="1">
        <v>32128</v>
      </c>
      <c r="B812" s="19">
        <v>40764</v>
      </c>
      <c r="C812" s="15">
        <v>2011</v>
      </c>
      <c r="D812" s="1">
        <v>9971</v>
      </c>
      <c r="E812" s="1" t="s">
        <v>2494</v>
      </c>
      <c r="F812" s="1" t="s">
        <v>4</v>
      </c>
      <c r="G812" s="1" t="s">
        <v>2868</v>
      </c>
      <c r="H812" s="1">
        <v>42262</v>
      </c>
      <c r="I812" s="32" t="s">
        <v>1172</v>
      </c>
      <c r="J812" s="1">
        <v>1</v>
      </c>
      <c r="K812" s="3">
        <v>13739.76</v>
      </c>
      <c r="L812" s="1"/>
      <c r="M812" s="1" t="str">
        <f t="shared" si="12"/>
        <v/>
      </c>
      <c r="N812" s="1"/>
      <c r="O812" s="6" t="str">
        <f>IFERROR(VLOOKUP(N812,REGIAO!A:B,2,0),"")</f>
        <v/>
      </c>
    </row>
    <row r="813" spans="1:15" x14ac:dyDescent="0.25">
      <c r="A813" s="1">
        <v>32129</v>
      </c>
      <c r="B813" s="19">
        <v>40764</v>
      </c>
      <c r="C813" s="15">
        <v>2011</v>
      </c>
      <c r="D813" s="1">
        <v>880</v>
      </c>
      <c r="E813" s="1" t="s">
        <v>215</v>
      </c>
      <c r="F813" s="1" t="s">
        <v>4</v>
      </c>
      <c r="G813" s="1">
        <v>6960</v>
      </c>
      <c r="H813" s="1">
        <v>37090</v>
      </c>
      <c r="I813" s="1" t="s">
        <v>1142</v>
      </c>
      <c r="J813" s="1">
        <v>1</v>
      </c>
      <c r="K813" s="3">
        <v>39065</v>
      </c>
      <c r="L813" s="1"/>
      <c r="M813" s="1" t="str">
        <f t="shared" si="12"/>
        <v/>
      </c>
      <c r="N813" s="1"/>
      <c r="O813" s="6" t="str">
        <f>IFERROR(VLOOKUP(N813,REGIAO!A:B,2,0),"")</f>
        <v/>
      </c>
    </row>
    <row r="814" spans="1:15" x14ac:dyDescent="0.25">
      <c r="A814" s="1">
        <v>32178</v>
      </c>
      <c r="B814" s="19">
        <v>40767</v>
      </c>
      <c r="C814" s="15">
        <v>2011</v>
      </c>
      <c r="D814" s="1">
        <v>880</v>
      </c>
      <c r="E814" s="1" t="s">
        <v>215</v>
      </c>
      <c r="F814" s="1" t="s">
        <v>4</v>
      </c>
      <c r="G814" s="1">
        <v>5815</v>
      </c>
      <c r="H814" s="1">
        <v>40757</v>
      </c>
      <c r="I814" s="1" t="s">
        <v>1154</v>
      </c>
      <c r="J814" s="1">
        <v>1</v>
      </c>
      <c r="K814" s="3">
        <v>81000</v>
      </c>
      <c r="L814" s="1"/>
      <c r="M814" s="1" t="str">
        <f t="shared" si="12"/>
        <v/>
      </c>
      <c r="N814" s="1"/>
      <c r="O814" s="6" t="str">
        <f>IFERROR(VLOOKUP(N814,REGIAO!A:B,2,0),"")</f>
        <v/>
      </c>
    </row>
    <row r="815" spans="1:15" x14ac:dyDescent="0.25">
      <c r="A815" s="1">
        <v>32180</v>
      </c>
      <c r="B815" s="19">
        <v>40767</v>
      </c>
      <c r="C815" s="15">
        <v>2011</v>
      </c>
      <c r="D815" s="1">
        <v>10316</v>
      </c>
      <c r="E815" s="1" t="s">
        <v>2335</v>
      </c>
      <c r="F815" s="1" t="s">
        <v>2</v>
      </c>
      <c r="G815" s="1">
        <v>6850</v>
      </c>
      <c r="H815" s="1">
        <v>35520</v>
      </c>
      <c r="I815" s="1" t="s">
        <v>1169</v>
      </c>
      <c r="J815" s="1">
        <v>1</v>
      </c>
      <c r="K815" s="3">
        <v>36000</v>
      </c>
      <c r="L815" s="1">
        <v>113</v>
      </c>
      <c r="M815" s="1" t="str">
        <f t="shared" si="12"/>
        <v xml:space="preserve">CARLOS ANDRE SANTOS                                         </v>
      </c>
      <c r="N815" s="1"/>
      <c r="O815" s="6" t="str">
        <f>IFERROR(VLOOKUP(N815,REGIAO!A:B,2,0),"")</f>
        <v/>
      </c>
    </row>
    <row r="816" spans="1:15" x14ac:dyDescent="0.25">
      <c r="A816" s="1">
        <v>32181</v>
      </c>
      <c r="B816" s="19">
        <v>40767</v>
      </c>
      <c r="C816" s="15">
        <v>2011</v>
      </c>
      <c r="D816" s="1">
        <v>10316</v>
      </c>
      <c r="E816" s="1" t="s">
        <v>2335</v>
      </c>
      <c r="F816" s="1" t="s">
        <v>2</v>
      </c>
      <c r="G816" s="1">
        <v>6888</v>
      </c>
      <c r="H816" s="1">
        <v>35520</v>
      </c>
      <c r="I816" s="1" t="s">
        <v>1169</v>
      </c>
      <c r="J816" s="1">
        <v>1</v>
      </c>
      <c r="K816" s="3">
        <v>36000</v>
      </c>
      <c r="L816" s="1">
        <v>113</v>
      </c>
      <c r="M816" s="1" t="str">
        <f t="shared" si="12"/>
        <v xml:space="preserve">CARLOS ANDRE SANTOS                                         </v>
      </c>
      <c r="N816" s="1"/>
      <c r="O816" s="6" t="str">
        <f>IFERROR(VLOOKUP(N816,REGIAO!A:B,2,0),"")</f>
        <v/>
      </c>
    </row>
    <row r="817" spans="1:15" x14ac:dyDescent="0.25">
      <c r="A817" s="1">
        <v>32259</v>
      </c>
      <c r="B817" s="19">
        <v>40773</v>
      </c>
      <c r="C817" s="15">
        <v>2011</v>
      </c>
      <c r="D817" s="1">
        <v>1046</v>
      </c>
      <c r="E817" s="1" t="s">
        <v>2296</v>
      </c>
      <c r="F817" s="1" t="s">
        <v>29</v>
      </c>
      <c r="G817" s="1">
        <v>6041</v>
      </c>
      <c r="H817" s="1">
        <v>43103</v>
      </c>
      <c r="I817" s="1" t="s">
        <v>1158</v>
      </c>
      <c r="J817" s="1">
        <v>1</v>
      </c>
      <c r="K817" s="3">
        <v>18130</v>
      </c>
      <c r="L817" s="1"/>
      <c r="M817" s="1" t="str">
        <f t="shared" si="12"/>
        <v/>
      </c>
      <c r="N817" s="1"/>
      <c r="O817" s="6" t="str">
        <f>IFERROR(VLOOKUP(N817,REGIAO!A:B,2,0),"")</f>
        <v/>
      </c>
    </row>
    <row r="818" spans="1:15" x14ac:dyDescent="0.25">
      <c r="A818" s="1">
        <v>32264</v>
      </c>
      <c r="B818" s="19">
        <v>40773</v>
      </c>
      <c r="C818" s="15">
        <v>2011</v>
      </c>
      <c r="D818" s="1">
        <v>10346</v>
      </c>
      <c r="E818" s="1" t="s">
        <v>2607</v>
      </c>
      <c r="F818" s="1" t="s">
        <v>55</v>
      </c>
      <c r="G818" s="1">
        <v>6424</v>
      </c>
      <c r="H818" s="1">
        <v>34192</v>
      </c>
      <c r="I818" s="32" t="s">
        <v>3060</v>
      </c>
      <c r="J818" s="1">
        <v>1</v>
      </c>
      <c r="K818" s="3">
        <v>32000</v>
      </c>
      <c r="L818" s="1"/>
      <c r="M818" s="1" t="str">
        <f t="shared" si="12"/>
        <v/>
      </c>
      <c r="N818" s="1"/>
      <c r="O818" s="6" t="str">
        <f>IFERROR(VLOOKUP(N818,REGIAO!A:B,2,0),"")</f>
        <v/>
      </c>
    </row>
    <row r="819" spans="1:15" x14ac:dyDescent="0.25">
      <c r="A819" s="1">
        <v>31738</v>
      </c>
      <c r="B819" s="19">
        <v>40777</v>
      </c>
      <c r="C819" s="15">
        <v>2011</v>
      </c>
      <c r="D819" s="1">
        <v>10338</v>
      </c>
      <c r="E819" s="1" t="s">
        <v>2606</v>
      </c>
      <c r="F819" s="1" t="s">
        <v>67</v>
      </c>
      <c r="G819" s="1">
        <v>6621</v>
      </c>
      <c r="H819" s="1">
        <v>45009</v>
      </c>
      <c r="I819" s="1" t="s">
        <v>1981</v>
      </c>
      <c r="J819" s="1">
        <v>1</v>
      </c>
      <c r="K819" s="3">
        <v>145000</v>
      </c>
      <c r="L819" s="1">
        <v>930</v>
      </c>
      <c r="M819" s="1" t="str">
        <f t="shared" si="12"/>
        <v/>
      </c>
      <c r="N819" s="1">
        <v>10</v>
      </c>
      <c r="O819" s="6" t="str">
        <f>IFERROR(VLOOKUP(N819,REGIAO!A:B,2,0),"")</f>
        <v>NOR</v>
      </c>
    </row>
    <row r="820" spans="1:15" x14ac:dyDescent="0.25">
      <c r="A820" s="1">
        <v>32302</v>
      </c>
      <c r="B820" s="19">
        <v>40777</v>
      </c>
      <c r="C820" s="15">
        <v>2011</v>
      </c>
      <c r="D820" s="1">
        <v>10050</v>
      </c>
      <c r="E820" s="1" t="s">
        <v>2601</v>
      </c>
      <c r="F820" s="1" t="s">
        <v>29</v>
      </c>
      <c r="G820" s="1">
        <v>6248</v>
      </c>
      <c r="H820" s="1">
        <v>33790</v>
      </c>
      <c r="I820" s="32" t="s">
        <v>1176</v>
      </c>
      <c r="J820" s="1">
        <v>1</v>
      </c>
      <c r="K820" s="3">
        <v>40000</v>
      </c>
      <c r="L820" s="1"/>
      <c r="M820" s="1" t="str">
        <f t="shared" si="12"/>
        <v/>
      </c>
      <c r="N820" s="1">
        <v>6</v>
      </c>
      <c r="O820" s="6" t="str">
        <f>IFERROR(VLOOKUP(N820,REGIAO!A:B,2,0),"")</f>
        <v>PR1</v>
      </c>
    </row>
    <row r="821" spans="1:15" x14ac:dyDescent="0.25">
      <c r="A821" s="1">
        <v>31859</v>
      </c>
      <c r="B821" s="19">
        <v>40778</v>
      </c>
      <c r="C821" s="15">
        <v>2011</v>
      </c>
      <c r="D821" s="1">
        <v>10347</v>
      </c>
      <c r="E821" s="1" t="s">
        <v>2608</v>
      </c>
      <c r="F821" s="1" t="s">
        <v>2</v>
      </c>
      <c r="G821" s="1">
        <v>6090</v>
      </c>
      <c r="H821" s="1">
        <v>42700</v>
      </c>
      <c r="I821" s="32" t="s">
        <v>1174</v>
      </c>
      <c r="J821" s="1">
        <v>1</v>
      </c>
      <c r="K821" s="3">
        <v>26800</v>
      </c>
      <c r="L821" s="1"/>
      <c r="M821" s="1" t="str">
        <f t="shared" si="12"/>
        <v/>
      </c>
      <c r="N821" s="1">
        <v>1</v>
      </c>
      <c r="O821" s="6" t="str">
        <f>IFERROR(VLOOKUP(N821,REGIAO!A:B,2,0),"")</f>
        <v>SP1</v>
      </c>
    </row>
    <row r="822" spans="1:15" x14ac:dyDescent="0.25">
      <c r="A822" s="1">
        <v>32335</v>
      </c>
      <c r="B822" s="19">
        <v>40778</v>
      </c>
      <c r="C822" s="15">
        <v>2011</v>
      </c>
      <c r="D822" s="1">
        <v>9670</v>
      </c>
      <c r="E822" s="1" t="s">
        <v>2413</v>
      </c>
      <c r="F822" s="1" t="s">
        <v>4</v>
      </c>
      <c r="G822" s="1">
        <v>5879</v>
      </c>
      <c r="H822" s="1">
        <v>36952</v>
      </c>
      <c r="I822" s="1" t="s">
        <v>1141</v>
      </c>
      <c r="J822" s="1">
        <v>1</v>
      </c>
      <c r="K822" s="3">
        <v>102000</v>
      </c>
      <c r="L822" s="1">
        <v>113</v>
      </c>
      <c r="M822" s="1" t="str">
        <f t="shared" si="12"/>
        <v xml:space="preserve">CARLOS ANDRE SANTOS                                         </v>
      </c>
      <c r="N822" s="1">
        <v>4</v>
      </c>
      <c r="O822" s="6" t="str">
        <f>IFERROR(VLOOKUP(N822,REGIAO!A:B,2,0),"")</f>
        <v>MG2</v>
      </c>
    </row>
    <row r="823" spans="1:15" x14ac:dyDescent="0.25">
      <c r="A823" s="1">
        <v>31832</v>
      </c>
      <c r="B823" s="19">
        <v>40779</v>
      </c>
      <c r="C823" s="15">
        <v>2011</v>
      </c>
      <c r="D823" s="1">
        <v>9634</v>
      </c>
      <c r="E823" s="1" t="s">
        <v>2399</v>
      </c>
      <c r="F823" s="1" t="s">
        <v>4</v>
      </c>
      <c r="G823" s="1">
        <v>6136</v>
      </c>
      <c r="H823" s="1">
        <v>34192</v>
      </c>
      <c r="I823" s="32" t="s">
        <v>3060</v>
      </c>
      <c r="J823" s="1">
        <v>1</v>
      </c>
      <c r="K823" s="3">
        <v>43500</v>
      </c>
      <c r="L823" s="1">
        <v>113</v>
      </c>
      <c r="M823" s="1" t="str">
        <f t="shared" si="12"/>
        <v xml:space="preserve">CARLOS ANDRE SANTOS                                         </v>
      </c>
      <c r="N823" s="1">
        <v>4</v>
      </c>
      <c r="O823" s="6" t="str">
        <f>IFERROR(VLOOKUP(N823,REGIAO!A:B,2,0),"")</f>
        <v>MG2</v>
      </c>
    </row>
    <row r="824" spans="1:15" x14ac:dyDescent="0.25">
      <c r="A824" s="1">
        <v>32179</v>
      </c>
      <c r="B824" s="19">
        <v>40781</v>
      </c>
      <c r="C824" s="15">
        <v>2011</v>
      </c>
      <c r="D824" s="1">
        <v>880</v>
      </c>
      <c r="E824" s="1" t="s">
        <v>215</v>
      </c>
      <c r="F824" s="1" t="s">
        <v>4</v>
      </c>
      <c r="G824" s="1">
        <v>6215</v>
      </c>
      <c r="H824" s="1">
        <v>42262</v>
      </c>
      <c r="I824" s="32" t="s">
        <v>1172</v>
      </c>
      <c r="J824" s="1">
        <v>1</v>
      </c>
      <c r="K824" s="3">
        <v>12800</v>
      </c>
      <c r="L824" s="1"/>
      <c r="M824" s="1" t="str">
        <f t="shared" si="12"/>
        <v/>
      </c>
      <c r="N824" s="1">
        <v>4</v>
      </c>
      <c r="O824" s="6" t="str">
        <f>IFERROR(VLOOKUP(N824,REGIAO!A:B,2,0),"")</f>
        <v>MG2</v>
      </c>
    </row>
    <row r="825" spans="1:15" x14ac:dyDescent="0.25">
      <c r="A825" s="1">
        <v>32368</v>
      </c>
      <c r="B825" s="19">
        <v>40781</v>
      </c>
      <c r="C825" s="15">
        <v>2011</v>
      </c>
      <c r="D825" s="1">
        <v>880</v>
      </c>
      <c r="E825" s="1" t="s">
        <v>215</v>
      </c>
      <c r="F825" s="1" t="s">
        <v>4</v>
      </c>
      <c r="G825" s="1">
        <v>6711</v>
      </c>
      <c r="H825" s="1">
        <v>45418</v>
      </c>
      <c r="I825" s="1" t="s">
        <v>1139</v>
      </c>
      <c r="J825" s="1">
        <v>1</v>
      </c>
      <c r="K825" s="3">
        <v>60000</v>
      </c>
      <c r="L825" s="1"/>
      <c r="M825" s="1" t="str">
        <f t="shared" si="12"/>
        <v/>
      </c>
      <c r="N825" s="1">
        <v>4</v>
      </c>
      <c r="O825" s="6" t="str">
        <f>IFERROR(VLOOKUP(N825,REGIAO!A:B,2,0),"")</f>
        <v>MG2</v>
      </c>
    </row>
    <row r="826" spans="1:15" x14ac:dyDescent="0.25">
      <c r="A826" s="1">
        <v>32369</v>
      </c>
      <c r="B826" s="19">
        <v>40781</v>
      </c>
      <c r="C826" s="15">
        <v>2011</v>
      </c>
      <c r="D826" s="1">
        <v>880</v>
      </c>
      <c r="E826" s="1" t="s">
        <v>215</v>
      </c>
      <c r="F826" s="1" t="s">
        <v>4</v>
      </c>
      <c r="G826" s="1">
        <v>7114</v>
      </c>
      <c r="H826" s="1">
        <v>37090</v>
      </c>
      <c r="I826" s="1" t="s">
        <v>1142</v>
      </c>
      <c r="J826" s="1">
        <v>1</v>
      </c>
      <c r="K826" s="3">
        <v>38800</v>
      </c>
      <c r="L826" s="1"/>
      <c r="M826" s="1" t="str">
        <f t="shared" si="12"/>
        <v/>
      </c>
      <c r="N826" s="1">
        <v>4</v>
      </c>
      <c r="O826" s="6" t="str">
        <f>IFERROR(VLOOKUP(N826,REGIAO!A:B,2,0),"")</f>
        <v>MG2</v>
      </c>
    </row>
    <row r="827" spans="1:15" x14ac:dyDescent="0.25">
      <c r="A827" s="1">
        <v>32385</v>
      </c>
      <c r="B827" s="19">
        <v>40781</v>
      </c>
      <c r="C827" s="15">
        <v>2011</v>
      </c>
      <c r="D827" s="1">
        <v>9402</v>
      </c>
      <c r="E827" s="1" t="s">
        <v>2450</v>
      </c>
      <c r="F827" s="1" t="s">
        <v>10</v>
      </c>
      <c r="G827" s="1">
        <v>5989</v>
      </c>
      <c r="H827" s="1">
        <v>41815</v>
      </c>
      <c r="I827" s="1" t="s">
        <v>2225</v>
      </c>
      <c r="J827" s="1">
        <v>1</v>
      </c>
      <c r="K827" s="3">
        <v>30000</v>
      </c>
      <c r="L827" s="1"/>
      <c r="M827" s="1" t="str">
        <f t="shared" si="12"/>
        <v/>
      </c>
      <c r="N827" s="1">
        <v>5</v>
      </c>
      <c r="O827" s="6" t="str">
        <f>IFERROR(VLOOKUP(N827,REGIAO!A:B,2,0),"")</f>
        <v>GO</v>
      </c>
    </row>
    <row r="828" spans="1:15" x14ac:dyDescent="0.25">
      <c r="A828" s="1">
        <v>32406</v>
      </c>
      <c r="B828" s="19">
        <v>40784</v>
      </c>
      <c r="C828" s="15">
        <v>2011</v>
      </c>
      <c r="D828" s="1">
        <v>1241</v>
      </c>
      <c r="E828" s="1" t="s">
        <v>2562</v>
      </c>
      <c r="F828" s="1" t="s">
        <v>2</v>
      </c>
      <c r="G828" s="1">
        <v>6551</v>
      </c>
      <c r="H828" s="1">
        <v>43239</v>
      </c>
      <c r="I828" s="1" t="s">
        <v>2876</v>
      </c>
      <c r="J828" s="1">
        <v>1</v>
      </c>
      <c r="K828" s="3">
        <v>65846</v>
      </c>
      <c r="L828" s="1"/>
      <c r="M828" s="1" t="str">
        <f t="shared" si="12"/>
        <v/>
      </c>
      <c r="N828" s="1">
        <v>3</v>
      </c>
      <c r="O828" s="6" t="str">
        <f>IFERROR(VLOOKUP(N828,REGIAO!A:B,2,0),"")</f>
        <v>MG1</v>
      </c>
    </row>
    <row r="829" spans="1:15" x14ac:dyDescent="0.25">
      <c r="A829" s="1">
        <v>32409</v>
      </c>
      <c r="B829" s="19">
        <v>40785</v>
      </c>
      <c r="C829" s="15">
        <v>2011</v>
      </c>
      <c r="D829" s="1">
        <v>10353</v>
      </c>
      <c r="E829" s="1" t="s">
        <v>2609</v>
      </c>
      <c r="F829" s="1" t="s">
        <v>1</v>
      </c>
      <c r="G829" s="1">
        <v>6538</v>
      </c>
      <c r="H829" s="1">
        <v>40757</v>
      </c>
      <c r="I829" s="1" t="s">
        <v>1154</v>
      </c>
      <c r="J829" s="1">
        <v>1</v>
      </c>
      <c r="K829" s="3">
        <v>113803.74</v>
      </c>
      <c r="L829" s="1">
        <v>113</v>
      </c>
      <c r="M829" s="1" t="str">
        <f t="shared" si="12"/>
        <v xml:space="preserve">CARLOS ANDRE SANTOS                                         </v>
      </c>
      <c r="N829" s="1">
        <v>9</v>
      </c>
      <c r="O829" s="6" t="str">
        <f>IFERROR(VLOOKUP(N829,REGIAO!A:B,2,0),"")</f>
        <v>MT</v>
      </c>
    </row>
    <row r="830" spans="1:15" x14ac:dyDescent="0.25">
      <c r="A830" s="1">
        <v>32411</v>
      </c>
      <c r="B830" s="19">
        <v>40785</v>
      </c>
      <c r="C830" s="15">
        <v>2011</v>
      </c>
      <c r="D830" s="1">
        <v>10355</v>
      </c>
      <c r="E830" s="1" t="s">
        <v>2610</v>
      </c>
      <c r="F830" s="1" t="s">
        <v>15</v>
      </c>
      <c r="G830" s="1">
        <v>7340</v>
      </c>
      <c r="H830" s="1">
        <v>42540</v>
      </c>
      <c r="I830" s="32" t="s">
        <v>3061</v>
      </c>
      <c r="J830" s="1">
        <v>1</v>
      </c>
      <c r="K830" s="3">
        <v>300000</v>
      </c>
      <c r="L830" s="1">
        <v>113</v>
      </c>
      <c r="M830" s="1" t="str">
        <f t="shared" si="12"/>
        <v xml:space="preserve">CARLOS ANDRE SANTOS                                         </v>
      </c>
      <c r="N830" s="1">
        <v>9</v>
      </c>
      <c r="O830" s="6" t="str">
        <f>IFERROR(VLOOKUP(N830,REGIAO!A:B,2,0),"")</f>
        <v>MT</v>
      </c>
    </row>
    <row r="831" spans="1:15" x14ac:dyDescent="0.25">
      <c r="A831" s="1">
        <v>32422</v>
      </c>
      <c r="B831" s="19">
        <v>40785</v>
      </c>
      <c r="C831" s="15">
        <v>2011</v>
      </c>
      <c r="D831" s="1">
        <v>1295</v>
      </c>
      <c r="E831" s="1" t="s">
        <v>2558</v>
      </c>
      <c r="F831" s="1" t="s">
        <v>2</v>
      </c>
      <c r="G831" s="1">
        <v>5957</v>
      </c>
      <c r="H831" s="1">
        <v>25444</v>
      </c>
      <c r="I831" s="1" t="s">
        <v>1166</v>
      </c>
      <c r="J831" s="1">
        <v>1</v>
      </c>
      <c r="K831" s="3">
        <v>39000</v>
      </c>
      <c r="L831" s="1">
        <v>113</v>
      </c>
      <c r="M831" s="1" t="str">
        <f t="shared" si="12"/>
        <v xml:space="preserve">CARLOS ANDRE SANTOS                                         </v>
      </c>
      <c r="N831" s="1">
        <v>1</v>
      </c>
      <c r="O831" s="6" t="str">
        <f>IFERROR(VLOOKUP(N831,REGIAO!A:B,2,0),"")</f>
        <v>SP1</v>
      </c>
    </row>
    <row r="832" spans="1:15" x14ac:dyDescent="0.25">
      <c r="A832" s="1">
        <v>32441</v>
      </c>
      <c r="B832" s="19">
        <v>40786</v>
      </c>
      <c r="C832" s="15">
        <v>2011</v>
      </c>
      <c r="D832" s="1">
        <v>10356</v>
      </c>
      <c r="E832" s="1" t="s">
        <v>2611</v>
      </c>
      <c r="F832" s="1" t="s">
        <v>29</v>
      </c>
      <c r="G832" s="1">
        <v>7491</v>
      </c>
      <c r="H832" s="1">
        <v>31744</v>
      </c>
      <c r="I832" s="1" t="s">
        <v>1153</v>
      </c>
      <c r="J832" s="1">
        <v>1</v>
      </c>
      <c r="K832" s="3">
        <v>84000</v>
      </c>
      <c r="L832" s="1"/>
      <c r="M832" s="1" t="str">
        <f t="shared" si="12"/>
        <v/>
      </c>
      <c r="N832" s="1">
        <v>6</v>
      </c>
      <c r="O832" s="6" t="str">
        <f>IFERROR(VLOOKUP(N832,REGIAO!A:B,2,0),"")</f>
        <v>PR1</v>
      </c>
    </row>
    <row r="833" spans="1:15" x14ac:dyDescent="0.25">
      <c r="A833" s="1">
        <v>32446</v>
      </c>
      <c r="B833" s="19">
        <v>40786</v>
      </c>
      <c r="C833" s="15">
        <v>2011</v>
      </c>
      <c r="D833" s="1">
        <v>10221</v>
      </c>
      <c r="E833" s="1" t="s">
        <v>2568</v>
      </c>
      <c r="F833" s="1" t="s">
        <v>15</v>
      </c>
      <c r="G833" s="1">
        <v>6536</v>
      </c>
      <c r="H833" s="1">
        <v>42247</v>
      </c>
      <c r="I833" s="32" t="s">
        <v>3066</v>
      </c>
      <c r="J833" s="1">
        <v>1</v>
      </c>
      <c r="K833" s="3">
        <v>182000</v>
      </c>
      <c r="L833" s="1"/>
      <c r="M833" s="1" t="str">
        <f t="shared" si="12"/>
        <v/>
      </c>
      <c r="N833" s="1">
        <v>9</v>
      </c>
      <c r="O833" s="6" t="str">
        <f>IFERROR(VLOOKUP(N833,REGIAO!A:B,2,0),"")</f>
        <v>MT</v>
      </c>
    </row>
    <row r="834" spans="1:15" x14ac:dyDescent="0.25">
      <c r="A834" s="1">
        <v>32454</v>
      </c>
      <c r="B834" s="19">
        <v>40786</v>
      </c>
      <c r="C834" s="15">
        <v>2011</v>
      </c>
      <c r="D834" s="1">
        <v>2617</v>
      </c>
      <c r="E834" s="1" t="s">
        <v>2612</v>
      </c>
      <c r="F834" s="1" t="s">
        <v>2</v>
      </c>
      <c r="G834" s="1">
        <v>7184</v>
      </c>
      <c r="H834" s="1">
        <v>37711</v>
      </c>
      <c r="I834" s="1" t="s">
        <v>1167</v>
      </c>
      <c r="J834" s="1">
        <v>1</v>
      </c>
      <c r="K834" s="3">
        <v>80000</v>
      </c>
      <c r="L834" s="1"/>
      <c r="M834" s="1" t="str">
        <f t="shared" ref="M834:M897" si="13">IFERROR(VLOOKUP(L834,VENDEDOR,2,0),"")</f>
        <v/>
      </c>
      <c r="N834" s="1">
        <v>5</v>
      </c>
      <c r="O834" s="6" t="str">
        <f>IFERROR(VLOOKUP(N834,REGIAO!A:B,2,0),"")</f>
        <v>GO</v>
      </c>
    </row>
    <row r="835" spans="1:15" x14ac:dyDescent="0.25">
      <c r="A835" s="1">
        <v>32475</v>
      </c>
      <c r="B835" s="19">
        <v>40788</v>
      </c>
      <c r="C835" s="15">
        <v>2011</v>
      </c>
      <c r="D835" s="1">
        <v>880</v>
      </c>
      <c r="E835" s="1" t="s">
        <v>215</v>
      </c>
      <c r="F835" s="1" t="s">
        <v>4</v>
      </c>
      <c r="G835" s="1">
        <v>6710</v>
      </c>
      <c r="H835" s="1">
        <v>45418</v>
      </c>
      <c r="I835" s="1" t="s">
        <v>1139</v>
      </c>
      <c r="J835" s="1">
        <v>1</v>
      </c>
      <c r="K835" s="3">
        <v>60000</v>
      </c>
      <c r="L835" s="1">
        <v>113</v>
      </c>
      <c r="M835" s="1" t="str">
        <f t="shared" si="13"/>
        <v xml:space="preserve">CARLOS ANDRE SANTOS                                         </v>
      </c>
      <c r="N835" s="1">
        <v>4</v>
      </c>
      <c r="O835" s="6" t="str">
        <f>IFERROR(VLOOKUP(N835,REGIAO!A:B,2,0),"")</f>
        <v>MG2</v>
      </c>
    </row>
    <row r="836" spans="1:15" x14ac:dyDescent="0.25">
      <c r="A836" s="1">
        <v>32476</v>
      </c>
      <c r="B836" s="19">
        <v>40788</v>
      </c>
      <c r="C836" s="15">
        <v>2011</v>
      </c>
      <c r="D836" s="1">
        <v>880</v>
      </c>
      <c r="E836" s="1" t="s">
        <v>215</v>
      </c>
      <c r="F836" s="1" t="s">
        <v>4</v>
      </c>
      <c r="G836" s="1">
        <v>6797</v>
      </c>
      <c r="H836" s="1">
        <v>45418</v>
      </c>
      <c r="I836" s="1" t="s">
        <v>1139</v>
      </c>
      <c r="J836" s="1">
        <v>1</v>
      </c>
      <c r="K836" s="3">
        <v>60000</v>
      </c>
      <c r="L836" s="1">
        <v>113</v>
      </c>
      <c r="M836" s="1" t="str">
        <f t="shared" si="13"/>
        <v xml:space="preserve">CARLOS ANDRE SANTOS                                         </v>
      </c>
      <c r="N836" s="1">
        <v>4</v>
      </c>
      <c r="O836" s="6" t="str">
        <f>IFERROR(VLOOKUP(N836,REGIAO!A:B,2,0),"")</f>
        <v>MG2</v>
      </c>
    </row>
    <row r="837" spans="1:15" x14ac:dyDescent="0.25">
      <c r="A837" s="1">
        <v>32477</v>
      </c>
      <c r="B837" s="19">
        <v>40788</v>
      </c>
      <c r="C837" s="15">
        <v>2011</v>
      </c>
      <c r="D837" s="1">
        <v>880</v>
      </c>
      <c r="E837" s="1" t="s">
        <v>215</v>
      </c>
      <c r="F837" s="1" t="s">
        <v>4</v>
      </c>
      <c r="G837" s="1">
        <v>7112</v>
      </c>
      <c r="H837" s="1">
        <v>45418</v>
      </c>
      <c r="I837" s="1" t="s">
        <v>1139</v>
      </c>
      <c r="J837" s="1">
        <v>1</v>
      </c>
      <c r="K837" s="3">
        <v>60000</v>
      </c>
      <c r="L837" s="1">
        <v>113</v>
      </c>
      <c r="M837" s="1" t="str">
        <f t="shared" si="13"/>
        <v xml:space="preserve">CARLOS ANDRE SANTOS                                         </v>
      </c>
      <c r="N837" s="1">
        <v>4</v>
      </c>
      <c r="O837" s="6" t="str">
        <f>IFERROR(VLOOKUP(N837,REGIAO!A:B,2,0),"")</f>
        <v>MG2</v>
      </c>
    </row>
    <row r="838" spans="1:15" x14ac:dyDescent="0.25">
      <c r="A838" s="1">
        <v>32478</v>
      </c>
      <c r="B838" s="19">
        <v>40788</v>
      </c>
      <c r="C838" s="15">
        <v>2011</v>
      </c>
      <c r="D838" s="1">
        <v>880</v>
      </c>
      <c r="E838" s="1" t="s">
        <v>215</v>
      </c>
      <c r="F838" s="1" t="s">
        <v>4</v>
      </c>
      <c r="G838" s="1">
        <v>7185</v>
      </c>
      <c r="H838" s="1">
        <v>45418</v>
      </c>
      <c r="I838" s="1" t="s">
        <v>1139</v>
      </c>
      <c r="J838" s="1">
        <v>1</v>
      </c>
      <c r="K838" s="3">
        <v>60000</v>
      </c>
      <c r="L838" s="1">
        <v>113</v>
      </c>
      <c r="M838" s="1" t="str">
        <f t="shared" si="13"/>
        <v xml:space="preserve">CARLOS ANDRE SANTOS                                         </v>
      </c>
      <c r="N838" s="1">
        <v>4</v>
      </c>
      <c r="O838" s="6" t="str">
        <f>IFERROR(VLOOKUP(N838,REGIAO!A:B,2,0),"")</f>
        <v>MG2</v>
      </c>
    </row>
    <row r="839" spans="1:15" x14ac:dyDescent="0.25">
      <c r="A839" s="1">
        <v>32486</v>
      </c>
      <c r="B839" s="19">
        <v>40788</v>
      </c>
      <c r="C839" s="15">
        <v>2011</v>
      </c>
      <c r="D839" s="1">
        <v>10358</v>
      </c>
      <c r="E839" s="1" t="s">
        <v>2613</v>
      </c>
      <c r="F839" s="1" t="s">
        <v>10</v>
      </c>
      <c r="G839" s="1">
        <v>7164</v>
      </c>
      <c r="H839" s="1">
        <v>36460</v>
      </c>
      <c r="I839" s="1" t="s">
        <v>1149</v>
      </c>
      <c r="J839" s="1">
        <v>1</v>
      </c>
      <c r="K839" s="3">
        <v>39500</v>
      </c>
      <c r="L839" s="1"/>
      <c r="M839" s="1" t="str">
        <f t="shared" si="13"/>
        <v/>
      </c>
      <c r="N839" s="1">
        <v>5</v>
      </c>
      <c r="O839" s="6" t="str">
        <f>IFERROR(VLOOKUP(N839,REGIAO!A:B,2,0),"")</f>
        <v>GO</v>
      </c>
    </row>
    <row r="840" spans="1:15" x14ac:dyDescent="0.25">
      <c r="A840" s="1">
        <v>32499</v>
      </c>
      <c r="B840" s="19">
        <v>40791</v>
      </c>
      <c r="C840" s="15">
        <v>2011</v>
      </c>
      <c r="D840" s="1">
        <v>10306</v>
      </c>
      <c r="E840" s="1" t="s">
        <v>2614</v>
      </c>
      <c r="F840" s="1" t="s">
        <v>79</v>
      </c>
      <c r="G840" s="1">
        <v>6069</v>
      </c>
      <c r="H840" s="1">
        <v>42700</v>
      </c>
      <c r="I840" s="32" t="s">
        <v>1174</v>
      </c>
      <c r="J840" s="1">
        <v>1</v>
      </c>
      <c r="K840" s="3">
        <v>27000</v>
      </c>
      <c r="L840" s="1"/>
      <c r="M840" s="1" t="str">
        <f t="shared" si="13"/>
        <v/>
      </c>
      <c r="N840" s="1">
        <v>7</v>
      </c>
      <c r="O840" s="6" t="str">
        <f>IFERROR(VLOOKUP(N840,REGIAO!A:B,2,0),"")</f>
        <v>RS</v>
      </c>
    </row>
    <row r="841" spans="1:15" x14ac:dyDescent="0.25">
      <c r="A841" s="1">
        <v>31602</v>
      </c>
      <c r="B841" s="19">
        <v>40794</v>
      </c>
      <c r="C841" s="15">
        <v>2011</v>
      </c>
      <c r="D841" s="1">
        <v>10362</v>
      </c>
      <c r="E841" s="1" t="s">
        <v>2615</v>
      </c>
      <c r="F841" s="1" t="s">
        <v>2</v>
      </c>
      <c r="G841" s="1">
        <v>6597</v>
      </c>
      <c r="H841" s="1">
        <v>40526</v>
      </c>
      <c r="I841" s="1" t="s">
        <v>1151</v>
      </c>
      <c r="J841" s="1">
        <v>1</v>
      </c>
      <c r="K841" s="3">
        <v>109000</v>
      </c>
      <c r="L841" s="1">
        <v>113</v>
      </c>
      <c r="M841" s="1" t="str">
        <f t="shared" si="13"/>
        <v xml:space="preserve">CARLOS ANDRE SANTOS                                         </v>
      </c>
      <c r="N841" s="1">
        <v>1</v>
      </c>
      <c r="O841" s="6" t="str">
        <f>IFERROR(VLOOKUP(N841,REGIAO!A:B,2,0),"")</f>
        <v>SP1</v>
      </c>
    </row>
    <row r="842" spans="1:15" x14ac:dyDescent="0.25">
      <c r="A842" s="1">
        <v>32559</v>
      </c>
      <c r="B842" s="19">
        <v>40798</v>
      </c>
      <c r="C842" s="15">
        <v>2011</v>
      </c>
      <c r="D842" s="1">
        <v>9758</v>
      </c>
      <c r="E842" s="1" t="s">
        <v>2437</v>
      </c>
      <c r="F842" s="1" t="s">
        <v>4</v>
      </c>
      <c r="G842" s="1">
        <v>6142</v>
      </c>
      <c r="H842" s="1">
        <v>45418</v>
      </c>
      <c r="I842" s="1" t="s">
        <v>1139</v>
      </c>
      <c r="J842" s="1">
        <v>1</v>
      </c>
      <c r="K842" s="3">
        <v>60682</v>
      </c>
      <c r="L842" s="1"/>
      <c r="M842" s="1" t="str">
        <f t="shared" si="13"/>
        <v/>
      </c>
      <c r="N842" s="1">
        <v>3</v>
      </c>
      <c r="O842" s="6" t="str">
        <f>IFERROR(VLOOKUP(N842,REGIAO!A:B,2,0),"")</f>
        <v>MG1</v>
      </c>
    </row>
    <row r="843" spans="1:15" x14ac:dyDescent="0.25">
      <c r="A843" s="1">
        <v>32628</v>
      </c>
      <c r="B843" s="19">
        <v>40800</v>
      </c>
      <c r="C843" s="15">
        <v>2011</v>
      </c>
      <c r="D843" s="1">
        <v>10368</v>
      </c>
      <c r="E843" s="1" t="s">
        <v>2616</v>
      </c>
      <c r="F843" s="1" t="s">
        <v>175</v>
      </c>
      <c r="G843" s="1">
        <v>6204</v>
      </c>
      <c r="H843" s="1">
        <v>35509</v>
      </c>
      <c r="I843" s="1" t="s">
        <v>1168</v>
      </c>
      <c r="J843" s="1">
        <v>1</v>
      </c>
      <c r="K843" s="3">
        <v>66918.320000000007</v>
      </c>
      <c r="L843" s="1"/>
      <c r="M843" s="1" t="str">
        <f t="shared" si="13"/>
        <v/>
      </c>
      <c r="N843" s="1"/>
      <c r="O843" s="6" t="str">
        <f>IFERROR(VLOOKUP(N843,REGIAO!A:B,2,0),"")</f>
        <v/>
      </c>
    </row>
    <row r="844" spans="1:15" x14ac:dyDescent="0.25">
      <c r="A844" s="1">
        <v>32648</v>
      </c>
      <c r="B844" s="19">
        <v>40802</v>
      </c>
      <c r="C844" s="15">
        <v>2011</v>
      </c>
      <c r="D844" s="1">
        <v>9929</v>
      </c>
      <c r="E844" s="1" t="s">
        <v>2617</v>
      </c>
      <c r="F844" s="1" t="s">
        <v>55</v>
      </c>
      <c r="G844" s="1">
        <v>7039</v>
      </c>
      <c r="H844" s="1">
        <v>45418</v>
      </c>
      <c r="I844" s="1" t="s">
        <v>1139</v>
      </c>
      <c r="J844" s="1">
        <v>1</v>
      </c>
      <c r="K844" s="3">
        <v>64071.19</v>
      </c>
      <c r="L844" s="1"/>
      <c r="M844" s="1" t="str">
        <f t="shared" si="13"/>
        <v/>
      </c>
      <c r="N844" s="1">
        <v>6</v>
      </c>
      <c r="O844" s="6" t="str">
        <f>IFERROR(VLOOKUP(N844,REGIAO!A:B,2,0),"")</f>
        <v>PR1</v>
      </c>
    </row>
    <row r="845" spans="1:15" x14ac:dyDescent="0.25">
      <c r="A845" s="1">
        <v>32675</v>
      </c>
      <c r="B845" s="19">
        <v>40807</v>
      </c>
      <c r="C845" s="15">
        <v>2011</v>
      </c>
      <c r="D845" s="1">
        <v>10377</v>
      </c>
      <c r="E845" s="1" t="s">
        <v>2535</v>
      </c>
      <c r="F845" s="1" t="s">
        <v>1</v>
      </c>
      <c r="G845" s="1" t="s">
        <v>2868</v>
      </c>
      <c r="H845" s="1">
        <v>37090</v>
      </c>
      <c r="I845" s="1" t="s">
        <v>1142</v>
      </c>
      <c r="J845" s="1">
        <v>1</v>
      </c>
      <c r="K845" s="3">
        <v>48000</v>
      </c>
      <c r="L845" s="1"/>
      <c r="M845" s="1" t="str">
        <f t="shared" si="13"/>
        <v/>
      </c>
      <c r="N845" s="1">
        <v>9</v>
      </c>
      <c r="O845" s="6" t="str">
        <f>IFERROR(VLOOKUP(N845,REGIAO!A:B,2,0),"")</f>
        <v>MT</v>
      </c>
    </row>
    <row r="846" spans="1:15" x14ac:dyDescent="0.25">
      <c r="A846" s="1">
        <v>32693</v>
      </c>
      <c r="B846" s="19">
        <v>40808</v>
      </c>
      <c r="C846" s="15">
        <v>2011</v>
      </c>
      <c r="D846" s="1">
        <v>10363</v>
      </c>
      <c r="E846" s="1" t="s">
        <v>2618</v>
      </c>
      <c r="F846" s="1" t="s">
        <v>2</v>
      </c>
      <c r="G846" s="1">
        <v>6295</v>
      </c>
      <c r="H846" s="1">
        <v>43103</v>
      </c>
      <c r="I846" s="1" t="s">
        <v>1158</v>
      </c>
      <c r="J846" s="1">
        <v>1</v>
      </c>
      <c r="K846" s="3">
        <v>16000</v>
      </c>
      <c r="L846" s="1">
        <v>113</v>
      </c>
      <c r="M846" s="1" t="str">
        <f t="shared" si="13"/>
        <v xml:space="preserve">CARLOS ANDRE SANTOS                                         </v>
      </c>
      <c r="N846" s="1">
        <v>1</v>
      </c>
      <c r="O846" s="6" t="str">
        <f>IFERROR(VLOOKUP(N846,REGIAO!A:B,2,0),"")</f>
        <v>SP1</v>
      </c>
    </row>
    <row r="847" spans="1:15" x14ac:dyDescent="0.25">
      <c r="A847" s="1">
        <v>32723</v>
      </c>
      <c r="B847" s="19">
        <v>40812</v>
      </c>
      <c r="C847" s="15">
        <v>2011</v>
      </c>
      <c r="D847" s="1">
        <v>10235</v>
      </c>
      <c r="E847" s="1" t="s">
        <v>2577</v>
      </c>
      <c r="F847" s="1" t="s">
        <v>175</v>
      </c>
      <c r="G847" s="1">
        <v>6327</v>
      </c>
      <c r="H847" s="1">
        <v>31990</v>
      </c>
      <c r="I847" s="1" t="s">
        <v>1157</v>
      </c>
      <c r="J847" s="1">
        <v>1</v>
      </c>
      <c r="K847" s="3">
        <v>39836.92</v>
      </c>
      <c r="L847" s="1"/>
      <c r="M847" s="1" t="str">
        <f t="shared" si="13"/>
        <v/>
      </c>
      <c r="N847" s="1"/>
      <c r="O847" s="6" t="str">
        <f>IFERROR(VLOOKUP(N847,REGIAO!A:B,2,0),"")</f>
        <v/>
      </c>
    </row>
    <row r="848" spans="1:15" x14ac:dyDescent="0.25">
      <c r="A848" s="1">
        <v>32723</v>
      </c>
      <c r="B848" s="19">
        <v>40812</v>
      </c>
      <c r="C848" s="15">
        <v>2011</v>
      </c>
      <c r="D848" s="1">
        <v>10235</v>
      </c>
      <c r="E848" s="1" t="s">
        <v>2577</v>
      </c>
      <c r="F848" s="1" t="s">
        <v>175</v>
      </c>
      <c r="G848" s="1">
        <v>6327</v>
      </c>
      <c r="H848" s="1">
        <v>36952</v>
      </c>
      <c r="I848" s="1" t="s">
        <v>1141</v>
      </c>
      <c r="J848" s="1">
        <v>1</v>
      </c>
      <c r="K848" s="3">
        <v>93265.3</v>
      </c>
      <c r="L848" s="1"/>
      <c r="M848" s="1" t="str">
        <f t="shared" si="13"/>
        <v/>
      </c>
      <c r="N848" s="1"/>
      <c r="O848" s="6" t="str">
        <f>IFERROR(VLOOKUP(N848,REGIAO!A:B,2,0),"")</f>
        <v/>
      </c>
    </row>
    <row r="849" spans="1:15" x14ac:dyDescent="0.25">
      <c r="A849" s="1">
        <v>32724</v>
      </c>
      <c r="B849" s="19">
        <v>40812</v>
      </c>
      <c r="C849" s="15">
        <v>2011</v>
      </c>
      <c r="D849" s="1">
        <v>10235</v>
      </c>
      <c r="E849" s="1" t="s">
        <v>2577</v>
      </c>
      <c r="F849" s="1" t="s">
        <v>175</v>
      </c>
      <c r="G849" s="1">
        <v>6328</v>
      </c>
      <c r="H849" s="1">
        <v>41711</v>
      </c>
      <c r="I849" s="1" t="s">
        <v>2878</v>
      </c>
      <c r="J849" s="1">
        <v>1</v>
      </c>
      <c r="K849" s="3">
        <v>32638.2</v>
      </c>
      <c r="L849" s="1"/>
      <c r="M849" s="1" t="str">
        <f t="shared" si="13"/>
        <v/>
      </c>
      <c r="N849" s="1"/>
      <c r="O849" s="6" t="str">
        <f>IFERROR(VLOOKUP(N849,REGIAO!A:B,2,0),"")</f>
        <v/>
      </c>
    </row>
    <row r="850" spans="1:15" x14ac:dyDescent="0.25">
      <c r="A850" s="1">
        <v>32741</v>
      </c>
      <c r="B850" s="19">
        <v>40813</v>
      </c>
      <c r="C850" s="15">
        <v>2011</v>
      </c>
      <c r="D850" s="1">
        <v>2320</v>
      </c>
      <c r="E850" s="1" t="s">
        <v>2488</v>
      </c>
      <c r="F850" s="1" t="s">
        <v>79</v>
      </c>
      <c r="G850" s="1">
        <v>6534</v>
      </c>
      <c r="H850" s="1">
        <v>41711</v>
      </c>
      <c r="I850" s="1" t="s">
        <v>2878</v>
      </c>
      <c r="J850" s="1">
        <v>1</v>
      </c>
      <c r="K850" s="3">
        <v>50120</v>
      </c>
      <c r="L850" s="1"/>
      <c r="M850" s="1" t="str">
        <f t="shared" si="13"/>
        <v/>
      </c>
      <c r="N850" s="1">
        <v>7</v>
      </c>
      <c r="O850" s="6" t="str">
        <f>IFERROR(VLOOKUP(N850,REGIAO!A:B,2,0),"")</f>
        <v>RS</v>
      </c>
    </row>
    <row r="851" spans="1:15" x14ac:dyDescent="0.25">
      <c r="A851" s="1">
        <v>32756</v>
      </c>
      <c r="B851" s="19">
        <v>40813</v>
      </c>
      <c r="C851" s="15">
        <v>2011</v>
      </c>
      <c r="D851" s="1">
        <v>10418</v>
      </c>
      <c r="E851" s="1" t="s">
        <v>2619</v>
      </c>
      <c r="F851" s="1" t="s">
        <v>175</v>
      </c>
      <c r="G851" s="1">
        <v>7057</v>
      </c>
      <c r="H851" s="1">
        <v>33790</v>
      </c>
      <c r="I851" s="32" t="s">
        <v>1176</v>
      </c>
      <c r="J851" s="1">
        <v>1</v>
      </c>
      <c r="K851" s="3">
        <v>29605.360000000001</v>
      </c>
      <c r="L851" s="1">
        <v>4</v>
      </c>
      <c r="M851" s="1" t="str">
        <f t="shared" si="13"/>
        <v/>
      </c>
      <c r="N851" s="1"/>
      <c r="O851" s="6" t="str">
        <f>IFERROR(VLOOKUP(N851,REGIAO!A:B,2,0),"")</f>
        <v/>
      </c>
    </row>
    <row r="852" spans="1:15" x14ac:dyDescent="0.25">
      <c r="A852" s="1">
        <v>32759</v>
      </c>
      <c r="B852" s="19">
        <v>40813</v>
      </c>
      <c r="C852" s="15">
        <v>2011</v>
      </c>
      <c r="D852" s="1">
        <v>10198</v>
      </c>
      <c r="E852" s="1" t="s">
        <v>2560</v>
      </c>
      <c r="F852" s="1" t="s">
        <v>10</v>
      </c>
      <c r="G852" s="1">
        <v>6805</v>
      </c>
      <c r="H852" s="1">
        <v>37090</v>
      </c>
      <c r="I852" s="1" t="s">
        <v>1142</v>
      </c>
      <c r="J852" s="1">
        <v>1</v>
      </c>
      <c r="K852" s="3">
        <v>45000</v>
      </c>
      <c r="L852" s="1">
        <v>113</v>
      </c>
      <c r="M852" s="1" t="str">
        <f t="shared" si="13"/>
        <v xml:space="preserve">CARLOS ANDRE SANTOS                                         </v>
      </c>
      <c r="N852" s="1">
        <v>5</v>
      </c>
      <c r="O852" s="6" t="str">
        <f>IFERROR(VLOOKUP(N852,REGIAO!A:B,2,0),"")</f>
        <v>GO</v>
      </c>
    </row>
    <row r="853" spans="1:15" x14ac:dyDescent="0.25">
      <c r="A853" s="1">
        <v>32768</v>
      </c>
      <c r="B853" s="19">
        <v>40814</v>
      </c>
      <c r="C853" s="15">
        <v>2011</v>
      </c>
      <c r="D853" s="1">
        <v>10379</v>
      </c>
      <c r="E853" s="1" t="s">
        <v>2620</v>
      </c>
      <c r="F853" s="1" t="s">
        <v>175</v>
      </c>
      <c r="G853" s="1"/>
      <c r="H853" s="1">
        <v>37143</v>
      </c>
      <c r="I853" s="1" t="s">
        <v>1147</v>
      </c>
      <c r="J853" s="1">
        <v>1</v>
      </c>
      <c r="K853" s="3">
        <v>53640</v>
      </c>
      <c r="L853" s="1">
        <v>4</v>
      </c>
      <c r="M853" s="1" t="str">
        <f t="shared" si="13"/>
        <v/>
      </c>
      <c r="N853" s="1"/>
      <c r="O853" s="6" t="str">
        <f>IFERROR(VLOOKUP(N853,REGIAO!A:B,2,0),"")</f>
        <v/>
      </c>
    </row>
    <row r="854" spans="1:15" x14ac:dyDescent="0.25">
      <c r="A854" s="1">
        <v>32787</v>
      </c>
      <c r="B854" s="19">
        <v>40815</v>
      </c>
      <c r="C854" s="15">
        <v>2011</v>
      </c>
      <c r="D854" s="1">
        <v>9410</v>
      </c>
      <c r="E854" s="1" t="s">
        <v>2621</v>
      </c>
      <c r="F854" s="1" t="s">
        <v>15</v>
      </c>
      <c r="G854" s="1">
        <v>7102</v>
      </c>
      <c r="H854" s="1">
        <v>40757</v>
      </c>
      <c r="I854" s="1" t="s">
        <v>1154</v>
      </c>
      <c r="J854" s="1">
        <v>1</v>
      </c>
      <c r="K854" s="3">
        <v>84400</v>
      </c>
      <c r="L854" s="1"/>
      <c r="M854" s="1" t="str">
        <f t="shared" si="13"/>
        <v/>
      </c>
      <c r="N854" s="1">
        <v>9</v>
      </c>
      <c r="O854" s="6" t="str">
        <f>IFERROR(VLOOKUP(N854,REGIAO!A:B,2,0),"")</f>
        <v>MT</v>
      </c>
    </row>
    <row r="855" spans="1:15" x14ac:dyDescent="0.25">
      <c r="A855" s="1">
        <v>32789</v>
      </c>
      <c r="B855" s="19">
        <v>40815</v>
      </c>
      <c r="C855" s="15">
        <v>2011</v>
      </c>
      <c r="D855" s="1">
        <v>9410</v>
      </c>
      <c r="E855" s="1" t="s">
        <v>2621</v>
      </c>
      <c r="F855" s="1" t="s">
        <v>15</v>
      </c>
      <c r="G855" s="1">
        <v>7101</v>
      </c>
      <c r="H855" s="1">
        <v>40526</v>
      </c>
      <c r="I855" s="1" t="s">
        <v>1151</v>
      </c>
      <c r="J855" s="1">
        <v>1</v>
      </c>
      <c r="K855" s="3">
        <v>91000</v>
      </c>
      <c r="L855" s="1"/>
      <c r="M855" s="1" t="str">
        <f t="shared" si="13"/>
        <v/>
      </c>
      <c r="N855" s="1">
        <v>9</v>
      </c>
      <c r="O855" s="6" t="str">
        <f>IFERROR(VLOOKUP(N855,REGIAO!A:B,2,0),"")</f>
        <v>MT</v>
      </c>
    </row>
    <row r="856" spans="1:15" x14ac:dyDescent="0.25">
      <c r="A856" s="1">
        <v>32790</v>
      </c>
      <c r="B856" s="19">
        <v>40815</v>
      </c>
      <c r="C856" s="15">
        <v>2011</v>
      </c>
      <c r="D856" s="1">
        <v>9410</v>
      </c>
      <c r="E856" s="1" t="s">
        <v>2621</v>
      </c>
      <c r="F856" s="1" t="s">
        <v>15</v>
      </c>
      <c r="G856" s="1">
        <v>7105</v>
      </c>
      <c r="H856" s="1">
        <v>40757</v>
      </c>
      <c r="I856" s="1" t="s">
        <v>1154</v>
      </c>
      <c r="J856" s="1">
        <v>1</v>
      </c>
      <c r="K856" s="3">
        <v>84400</v>
      </c>
      <c r="L856" s="1"/>
      <c r="M856" s="1" t="str">
        <f t="shared" si="13"/>
        <v/>
      </c>
      <c r="N856" s="1">
        <v>9</v>
      </c>
      <c r="O856" s="6" t="str">
        <f>IFERROR(VLOOKUP(N856,REGIAO!A:B,2,0),"")</f>
        <v>MT</v>
      </c>
    </row>
    <row r="857" spans="1:15" x14ac:dyDescent="0.25">
      <c r="A857" s="1">
        <v>32793</v>
      </c>
      <c r="B857" s="19">
        <v>40815</v>
      </c>
      <c r="C857" s="15">
        <v>2011</v>
      </c>
      <c r="D857" s="1">
        <v>9410</v>
      </c>
      <c r="E857" s="1" t="s">
        <v>2621</v>
      </c>
      <c r="F857" s="1" t="s">
        <v>15</v>
      </c>
      <c r="G857" s="1">
        <v>7099</v>
      </c>
      <c r="H857" s="1">
        <v>40526</v>
      </c>
      <c r="I857" s="1" t="s">
        <v>1151</v>
      </c>
      <c r="J857" s="1">
        <v>1</v>
      </c>
      <c r="K857" s="3">
        <v>91000</v>
      </c>
      <c r="L857" s="1"/>
      <c r="M857" s="1" t="str">
        <f t="shared" si="13"/>
        <v/>
      </c>
      <c r="N857" s="1">
        <v>9</v>
      </c>
      <c r="O857" s="6" t="str">
        <f>IFERROR(VLOOKUP(N857,REGIAO!A:B,2,0),"")</f>
        <v>MT</v>
      </c>
    </row>
    <row r="858" spans="1:15" x14ac:dyDescent="0.25">
      <c r="A858" s="1">
        <v>32794</v>
      </c>
      <c r="B858" s="19">
        <v>40815</v>
      </c>
      <c r="C858" s="15">
        <v>2011</v>
      </c>
      <c r="D858" s="1">
        <v>9410</v>
      </c>
      <c r="E858" s="1" t="s">
        <v>2621</v>
      </c>
      <c r="F858" s="1" t="s">
        <v>15</v>
      </c>
      <c r="G858" s="1">
        <v>7100</v>
      </c>
      <c r="H858" s="1">
        <v>40757</v>
      </c>
      <c r="I858" s="1" t="s">
        <v>1154</v>
      </c>
      <c r="J858" s="1">
        <v>1</v>
      </c>
      <c r="K858" s="3">
        <v>84400</v>
      </c>
      <c r="L858" s="1"/>
      <c r="M858" s="1" t="str">
        <f t="shared" si="13"/>
        <v/>
      </c>
      <c r="N858" s="1">
        <v>9</v>
      </c>
      <c r="O858" s="6" t="str">
        <f>IFERROR(VLOOKUP(N858,REGIAO!A:B,2,0),"")</f>
        <v>MT</v>
      </c>
    </row>
    <row r="859" spans="1:15" x14ac:dyDescent="0.25">
      <c r="A859" s="1">
        <v>32796</v>
      </c>
      <c r="B859" s="19">
        <v>40815</v>
      </c>
      <c r="C859" s="15">
        <v>2011</v>
      </c>
      <c r="D859" s="1">
        <v>9410</v>
      </c>
      <c r="E859" s="1" t="s">
        <v>2621</v>
      </c>
      <c r="F859" s="1" t="s">
        <v>15</v>
      </c>
      <c r="G859" s="1">
        <v>7106</v>
      </c>
      <c r="H859" s="1">
        <v>40757</v>
      </c>
      <c r="I859" s="1" t="s">
        <v>1154</v>
      </c>
      <c r="J859" s="1">
        <v>1</v>
      </c>
      <c r="K859" s="3">
        <v>84400</v>
      </c>
      <c r="L859" s="1"/>
      <c r="M859" s="1" t="str">
        <f t="shared" si="13"/>
        <v/>
      </c>
      <c r="N859" s="1">
        <v>9</v>
      </c>
      <c r="O859" s="6" t="str">
        <f>IFERROR(VLOOKUP(N859,REGIAO!A:B,2,0),"")</f>
        <v>MT</v>
      </c>
    </row>
    <row r="860" spans="1:15" x14ac:dyDescent="0.25">
      <c r="A860" s="1">
        <v>32806</v>
      </c>
      <c r="B860" s="19">
        <v>40815</v>
      </c>
      <c r="C860" s="15">
        <v>2011</v>
      </c>
      <c r="D860" s="1">
        <v>880</v>
      </c>
      <c r="E860" s="1" t="s">
        <v>215</v>
      </c>
      <c r="F860" s="1" t="s">
        <v>4</v>
      </c>
      <c r="G860" s="1">
        <v>7113</v>
      </c>
      <c r="H860" s="1">
        <v>37207</v>
      </c>
      <c r="I860" s="1" t="s">
        <v>1138</v>
      </c>
      <c r="J860" s="1">
        <v>1</v>
      </c>
      <c r="K860" s="3">
        <v>53900</v>
      </c>
      <c r="L860" s="1"/>
      <c r="M860" s="1" t="str">
        <f t="shared" si="13"/>
        <v/>
      </c>
      <c r="N860" s="1">
        <v>4</v>
      </c>
      <c r="O860" s="6" t="str">
        <f>IFERROR(VLOOKUP(N860,REGIAO!A:B,2,0),"")</f>
        <v>MG2</v>
      </c>
    </row>
    <row r="861" spans="1:15" x14ac:dyDescent="0.25">
      <c r="A861" s="1">
        <v>32808</v>
      </c>
      <c r="B861" s="19">
        <v>40815</v>
      </c>
      <c r="C861" s="15">
        <v>2011</v>
      </c>
      <c r="D861" s="1">
        <v>880</v>
      </c>
      <c r="E861" s="1" t="s">
        <v>215</v>
      </c>
      <c r="F861" s="1" t="s">
        <v>4</v>
      </c>
      <c r="G861" s="1">
        <v>6798</v>
      </c>
      <c r="H861" s="1">
        <v>31744</v>
      </c>
      <c r="I861" s="1" t="s">
        <v>1153</v>
      </c>
      <c r="J861" s="1">
        <v>1</v>
      </c>
      <c r="K861" s="3">
        <v>64201</v>
      </c>
      <c r="L861" s="1"/>
      <c r="M861" s="1" t="str">
        <f t="shared" si="13"/>
        <v/>
      </c>
      <c r="N861" s="1">
        <v>4</v>
      </c>
      <c r="O861" s="6" t="str">
        <f>IFERROR(VLOOKUP(N861,REGIAO!A:B,2,0),"")</f>
        <v>MG2</v>
      </c>
    </row>
    <row r="862" spans="1:15" x14ac:dyDescent="0.25">
      <c r="A862" s="1">
        <v>32809</v>
      </c>
      <c r="B862" s="19">
        <v>40815</v>
      </c>
      <c r="C862" s="15">
        <v>2011</v>
      </c>
      <c r="D862" s="1">
        <v>3617</v>
      </c>
      <c r="E862" s="1" t="s">
        <v>2423</v>
      </c>
      <c r="F862" s="1" t="s">
        <v>10</v>
      </c>
      <c r="G862" s="1">
        <v>6625</v>
      </c>
      <c r="H862" s="1">
        <v>45418</v>
      </c>
      <c r="I862" s="1" t="s">
        <v>1139</v>
      </c>
      <c r="J862" s="1">
        <v>1</v>
      </c>
      <c r="K862" s="3">
        <v>63000</v>
      </c>
      <c r="L862" s="1"/>
      <c r="M862" s="1" t="str">
        <f t="shared" si="13"/>
        <v/>
      </c>
      <c r="N862" s="1">
        <v>5</v>
      </c>
      <c r="O862" s="6" t="str">
        <f>IFERROR(VLOOKUP(N862,REGIAO!A:B,2,0),"")</f>
        <v>GO</v>
      </c>
    </row>
    <row r="863" spans="1:15" x14ac:dyDescent="0.25">
      <c r="A863" s="1">
        <v>32814</v>
      </c>
      <c r="B863" s="19">
        <v>40815</v>
      </c>
      <c r="C863" s="15">
        <v>2011</v>
      </c>
      <c r="D863" s="1">
        <v>880</v>
      </c>
      <c r="E863" s="1" t="s">
        <v>215</v>
      </c>
      <c r="F863" s="1" t="s">
        <v>4</v>
      </c>
      <c r="G863" s="1">
        <v>7186</v>
      </c>
      <c r="H863" s="1">
        <v>45418</v>
      </c>
      <c r="I863" s="1" t="s">
        <v>1139</v>
      </c>
      <c r="J863" s="1">
        <v>1</v>
      </c>
      <c r="K863" s="3">
        <v>64053</v>
      </c>
      <c r="L863" s="1"/>
      <c r="M863" s="1" t="str">
        <f t="shared" si="13"/>
        <v/>
      </c>
      <c r="N863" s="1">
        <v>4</v>
      </c>
      <c r="O863" s="6" t="str">
        <f>IFERROR(VLOOKUP(N863,REGIAO!A:B,2,0),"")</f>
        <v>MG2</v>
      </c>
    </row>
    <row r="864" spans="1:15" x14ac:dyDescent="0.25">
      <c r="A864" s="1">
        <v>32815</v>
      </c>
      <c r="B864" s="19">
        <v>40815</v>
      </c>
      <c r="C864" s="15">
        <v>2011</v>
      </c>
      <c r="D864" s="1">
        <v>880</v>
      </c>
      <c r="E864" s="1" t="s">
        <v>215</v>
      </c>
      <c r="F864" s="1" t="s">
        <v>4</v>
      </c>
      <c r="G864" s="1">
        <v>7433</v>
      </c>
      <c r="H864" s="1">
        <v>45418</v>
      </c>
      <c r="I864" s="1" t="s">
        <v>1139</v>
      </c>
      <c r="J864" s="1">
        <v>1</v>
      </c>
      <c r="K864" s="3">
        <v>64053</v>
      </c>
      <c r="L864" s="1"/>
      <c r="M864" s="1" t="str">
        <f t="shared" si="13"/>
        <v/>
      </c>
      <c r="N864" s="1">
        <v>4</v>
      </c>
      <c r="O864" s="6" t="str">
        <f>IFERROR(VLOOKUP(N864,REGIAO!A:B,2,0),"")</f>
        <v>MG2</v>
      </c>
    </row>
    <row r="865" spans="1:15" x14ac:dyDescent="0.25">
      <c r="A865" s="1">
        <v>32816</v>
      </c>
      <c r="B865" s="19">
        <v>40815</v>
      </c>
      <c r="C865" s="15">
        <v>2011</v>
      </c>
      <c r="D865" s="1">
        <v>880</v>
      </c>
      <c r="E865" s="1" t="s">
        <v>215</v>
      </c>
      <c r="F865" s="1" t="s">
        <v>4</v>
      </c>
      <c r="G865" s="1">
        <v>7434</v>
      </c>
      <c r="H865" s="1">
        <v>45418</v>
      </c>
      <c r="I865" s="1" t="s">
        <v>1139</v>
      </c>
      <c r="J865" s="1">
        <v>1</v>
      </c>
      <c r="K865" s="3">
        <v>64053</v>
      </c>
      <c r="L865" s="1"/>
      <c r="M865" s="1" t="str">
        <f t="shared" si="13"/>
        <v/>
      </c>
      <c r="N865" s="1">
        <v>4</v>
      </c>
      <c r="O865" s="6" t="str">
        <f>IFERROR(VLOOKUP(N865,REGIAO!A:B,2,0),"")</f>
        <v>MG2</v>
      </c>
    </row>
    <row r="866" spans="1:15" x14ac:dyDescent="0.25">
      <c r="A866" s="1">
        <v>32817</v>
      </c>
      <c r="B866" s="19">
        <v>40815</v>
      </c>
      <c r="C866" s="15">
        <v>2011</v>
      </c>
      <c r="D866" s="1">
        <v>880</v>
      </c>
      <c r="E866" s="1" t="s">
        <v>215</v>
      </c>
      <c r="F866" s="1" t="s">
        <v>4</v>
      </c>
      <c r="G866" s="1">
        <v>7436</v>
      </c>
      <c r="H866" s="1">
        <v>36952</v>
      </c>
      <c r="I866" s="1" t="s">
        <v>1141</v>
      </c>
      <c r="J866" s="1">
        <v>1</v>
      </c>
      <c r="K866" s="3">
        <v>107161</v>
      </c>
      <c r="L866" s="1"/>
      <c r="M866" s="1" t="str">
        <f t="shared" si="13"/>
        <v/>
      </c>
      <c r="N866" s="1">
        <v>4</v>
      </c>
      <c r="O866" s="6" t="str">
        <f>IFERROR(VLOOKUP(N866,REGIAO!A:B,2,0),"")</f>
        <v>MG2</v>
      </c>
    </row>
    <row r="867" spans="1:15" x14ac:dyDescent="0.25">
      <c r="A867" s="1">
        <v>32826</v>
      </c>
      <c r="B867" s="19">
        <v>40816</v>
      </c>
      <c r="C867" s="15">
        <v>2011</v>
      </c>
      <c r="D867" s="1">
        <v>880</v>
      </c>
      <c r="E867" s="1" t="s">
        <v>215</v>
      </c>
      <c r="F867" s="1" t="s">
        <v>4</v>
      </c>
      <c r="G867" s="1">
        <v>7311</v>
      </c>
      <c r="H867" s="1">
        <v>36952</v>
      </c>
      <c r="I867" s="1" t="s">
        <v>1141</v>
      </c>
      <c r="J867" s="1">
        <v>1</v>
      </c>
      <c r="K867" s="3">
        <v>103946.73</v>
      </c>
      <c r="L867" s="1"/>
      <c r="M867" s="1" t="str">
        <f t="shared" si="13"/>
        <v/>
      </c>
      <c r="N867" s="1">
        <v>4</v>
      </c>
      <c r="O867" s="6" t="str">
        <f>IFERROR(VLOOKUP(N867,REGIAO!A:B,2,0),"")</f>
        <v>MG2</v>
      </c>
    </row>
    <row r="868" spans="1:15" x14ac:dyDescent="0.25">
      <c r="A868" s="1">
        <v>32829</v>
      </c>
      <c r="B868" s="19">
        <v>40816</v>
      </c>
      <c r="C868" s="15">
        <v>2011</v>
      </c>
      <c r="D868" s="1">
        <v>10215</v>
      </c>
      <c r="E868" s="1" t="s">
        <v>2622</v>
      </c>
      <c r="F868" s="1" t="s">
        <v>1</v>
      </c>
      <c r="G868" s="1">
        <v>8778</v>
      </c>
      <c r="H868" s="1">
        <v>41942</v>
      </c>
      <c r="I868" s="32" t="s">
        <v>3064</v>
      </c>
      <c r="J868" s="1">
        <v>1</v>
      </c>
      <c r="K868" s="3">
        <v>215000</v>
      </c>
      <c r="L868" s="1"/>
      <c r="M868" s="1" t="str">
        <f t="shared" si="13"/>
        <v/>
      </c>
      <c r="N868" s="1">
        <v>8</v>
      </c>
      <c r="O868" s="6" t="str">
        <f>IFERROR(VLOOKUP(N868,REGIAO!A:B,2,0),"")</f>
        <v>MS</v>
      </c>
    </row>
    <row r="869" spans="1:15" x14ac:dyDescent="0.25">
      <c r="A869" s="1">
        <v>32831</v>
      </c>
      <c r="B869" s="19">
        <v>40816</v>
      </c>
      <c r="C869" s="15">
        <v>2011</v>
      </c>
      <c r="D869" s="1">
        <v>10385</v>
      </c>
      <c r="E869" s="1" t="s">
        <v>2623</v>
      </c>
      <c r="F869" s="1" t="s">
        <v>79</v>
      </c>
      <c r="G869" s="1" t="s">
        <v>2868</v>
      </c>
      <c r="H869" s="1">
        <v>45418</v>
      </c>
      <c r="I869" s="1" t="s">
        <v>1139</v>
      </c>
      <c r="J869" s="1">
        <v>1</v>
      </c>
      <c r="K869" s="3">
        <v>89000</v>
      </c>
      <c r="L869" s="1"/>
      <c r="M869" s="1" t="str">
        <f t="shared" si="13"/>
        <v/>
      </c>
      <c r="N869" s="1">
        <v>7</v>
      </c>
      <c r="O869" s="6" t="str">
        <f>IFERROR(VLOOKUP(N869,REGIAO!A:B,2,0),"")</f>
        <v>RS</v>
      </c>
    </row>
    <row r="870" spans="1:15" x14ac:dyDescent="0.25">
      <c r="A870" s="1">
        <v>32834</v>
      </c>
      <c r="B870" s="19">
        <v>40816</v>
      </c>
      <c r="C870" s="15">
        <v>2011</v>
      </c>
      <c r="D870" s="1">
        <v>1241</v>
      </c>
      <c r="E870" s="1" t="s">
        <v>2562</v>
      </c>
      <c r="F870" s="1" t="s">
        <v>2</v>
      </c>
      <c r="G870" s="1">
        <v>7364</v>
      </c>
      <c r="H870" s="1">
        <v>36460</v>
      </c>
      <c r="I870" s="1" t="s">
        <v>1149</v>
      </c>
      <c r="J870" s="1">
        <v>1</v>
      </c>
      <c r="K870" s="3">
        <v>32373.02</v>
      </c>
      <c r="L870" s="1"/>
      <c r="M870" s="1" t="str">
        <f t="shared" si="13"/>
        <v/>
      </c>
      <c r="N870" s="1">
        <v>3</v>
      </c>
      <c r="O870" s="6" t="str">
        <f>IFERROR(VLOOKUP(N870,REGIAO!A:B,2,0),"")</f>
        <v>MG1</v>
      </c>
    </row>
    <row r="871" spans="1:15" x14ac:dyDescent="0.25">
      <c r="A871" s="1">
        <v>32879</v>
      </c>
      <c r="B871" s="19">
        <v>40821</v>
      </c>
      <c r="C871" s="15">
        <v>2011</v>
      </c>
      <c r="D871" s="1">
        <v>10392</v>
      </c>
      <c r="E871" s="1" t="s">
        <v>2624</v>
      </c>
      <c r="F871" s="1" t="s">
        <v>175</v>
      </c>
      <c r="G871" s="1">
        <v>7431</v>
      </c>
      <c r="H871" s="1">
        <v>35509</v>
      </c>
      <c r="I871" s="1" t="s">
        <v>1168</v>
      </c>
      <c r="J871" s="1">
        <v>1</v>
      </c>
      <c r="K871" s="3">
        <v>68931.7</v>
      </c>
      <c r="L871" s="1">
        <v>4</v>
      </c>
      <c r="M871" s="1" t="str">
        <f t="shared" si="13"/>
        <v/>
      </c>
      <c r="N871" s="1"/>
      <c r="O871" s="6" t="str">
        <f>IFERROR(VLOOKUP(N871,REGIAO!A:B,2,0),"")</f>
        <v/>
      </c>
    </row>
    <row r="872" spans="1:15" x14ac:dyDescent="0.25">
      <c r="A872" s="1">
        <v>31048</v>
      </c>
      <c r="B872" s="19">
        <v>40826</v>
      </c>
      <c r="C872" s="15">
        <v>2011</v>
      </c>
      <c r="D872" s="1">
        <v>10095</v>
      </c>
      <c r="E872" s="1" t="s">
        <v>2625</v>
      </c>
      <c r="F872" s="1" t="s">
        <v>1</v>
      </c>
      <c r="G872" s="1" t="s">
        <v>2868</v>
      </c>
      <c r="H872" s="1">
        <v>33790</v>
      </c>
      <c r="I872" s="32" t="s">
        <v>1176</v>
      </c>
      <c r="J872" s="1">
        <v>1</v>
      </c>
      <c r="K872" s="3">
        <v>47898.82</v>
      </c>
      <c r="L872" s="1">
        <v>113</v>
      </c>
      <c r="M872" s="1" t="str">
        <f t="shared" si="13"/>
        <v xml:space="preserve">CARLOS ANDRE SANTOS                                         </v>
      </c>
      <c r="N872" s="1">
        <v>8</v>
      </c>
      <c r="O872" s="6" t="str">
        <f>IFERROR(VLOOKUP(N872,REGIAO!A:B,2,0),"")</f>
        <v>MS</v>
      </c>
    </row>
    <row r="873" spans="1:15" x14ac:dyDescent="0.25">
      <c r="A873" s="1">
        <v>32940</v>
      </c>
      <c r="B873" s="19">
        <v>40826</v>
      </c>
      <c r="C873" s="15">
        <v>2011</v>
      </c>
      <c r="D873" s="1">
        <v>1241</v>
      </c>
      <c r="E873" s="1" t="s">
        <v>2562</v>
      </c>
      <c r="F873" s="1" t="s">
        <v>2</v>
      </c>
      <c r="G873" s="1">
        <v>7397</v>
      </c>
      <c r="H873" s="1">
        <v>37207</v>
      </c>
      <c r="I873" s="1" t="s">
        <v>1138</v>
      </c>
      <c r="J873" s="1">
        <v>1</v>
      </c>
      <c r="K873" s="3">
        <v>48330</v>
      </c>
      <c r="L873" s="1"/>
      <c r="M873" s="1" t="str">
        <f t="shared" si="13"/>
        <v/>
      </c>
      <c r="N873" s="1">
        <v>3</v>
      </c>
      <c r="O873" s="6" t="str">
        <f>IFERROR(VLOOKUP(N873,REGIAO!A:B,2,0),"")</f>
        <v>MG1</v>
      </c>
    </row>
    <row r="874" spans="1:15" x14ac:dyDescent="0.25">
      <c r="A874" s="1">
        <v>32942</v>
      </c>
      <c r="B874" s="19">
        <v>40826</v>
      </c>
      <c r="C874" s="15">
        <v>2011</v>
      </c>
      <c r="D874" s="1">
        <v>1241</v>
      </c>
      <c r="E874" s="1" t="s">
        <v>2562</v>
      </c>
      <c r="F874" s="1" t="s">
        <v>2</v>
      </c>
      <c r="G874" s="1">
        <v>7396</v>
      </c>
      <c r="H874" s="1">
        <v>45418</v>
      </c>
      <c r="I874" s="1" t="s">
        <v>1139</v>
      </c>
      <c r="J874" s="1">
        <v>1</v>
      </c>
      <c r="K874" s="3">
        <v>55749.75</v>
      </c>
      <c r="L874" s="1"/>
      <c r="M874" s="1" t="str">
        <f t="shared" si="13"/>
        <v/>
      </c>
      <c r="N874" s="1">
        <v>3</v>
      </c>
      <c r="O874" s="6" t="str">
        <f>IFERROR(VLOOKUP(N874,REGIAO!A:B,2,0),"")</f>
        <v>MG1</v>
      </c>
    </row>
    <row r="875" spans="1:15" x14ac:dyDescent="0.25">
      <c r="A875" s="1">
        <v>32943</v>
      </c>
      <c r="B875" s="19">
        <v>40826</v>
      </c>
      <c r="C875" s="15">
        <v>2011</v>
      </c>
      <c r="D875" s="1">
        <v>1241</v>
      </c>
      <c r="E875" s="1" t="s">
        <v>2562</v>
      </c>
      <c r="F875" s="1" t="s">
        <v>2</v>
      </c>
      <c r="G875" s="1">
        <v>7601</v>
      </c>
      <c r="H875" s="1">
        <v>45418</v>
      </c>
      <c r="I875" s="1" t="s">
        <v>1139</v>
      </c>
      <c r="J875" s="1">
        <v>1</v>
      </c>
      <c r="K875" s="3">
        <v>55749.75</v>
      </c>
      <c r="L875" s="1"/>
      <c r="M875" s="1" t="str">
        <f t="shared" si="13"/>
        <v/>
      </c>
      <c r="N875" s="1">
        <v>3</v>
      </c>
      <c r="O875" s="6" t="str">
        <f>IFERROR(VLOOKUP(N875,REGIAO!A:B,2,0),"")</f>
        <v>MG1</v>
      </c>
    </row>
    <row r="876" spans="1:15" x14ac:dyDescent="0.25">
      <c r="A876" s="1">
        <v>32944</v>
      </c>
      <c r="B876" s="19">
        <v>40826</v>
      </c>
      <c r="C876" s="15">
        <v>2011</v>
      </c>
      <c r="D876" s="1">
        <v>1241</v>
      </c>
      <c r="E876" s="1" t="s">
        <v>2562</v>
      </c>
      <c r="F876" s="1" t="s">
        <v>2</v>
      </c>
      <c r="G876" s="1">
        <v>7599</v>
      </c>
      <c r="H876" s="1">
        <v>45418</v>
      </c>
      <c r="I876" s="1" t="s">
        <v>1139</v>
      </c>
      <c r="J876" s="1">
        <v>1</v>
      </c>
      <c r="K876" s="3">
        <v>55749.75</v>
      </c>
      <c r="L876" s="1"/>
      <c r="M876" s="1" t="str">
        <f t="shared" si="13"/>
        <v/>
      </c>
      <c r="N876" s="1">
        <v>3</v>
      </c>
      <c r="O876" s="6" t="str">
        <f>IFERROR(VLOOKUP(N876,REGIAO!A:B,2,0),"")</f>
        <v>MG1</v>
      </c>
    </row>
    <row r="877" spans="1:15" x14ac:dyDescent="0.25">
      <c r="A877" s="1">
        <v>32945</v>
      </c>
      <c r="B877" s="19">
        <v>40826</v>
      </c>
      <c r="C877" s="15">
        <v>2011</v>
      </c>
      <c r="D877" s="1">
        <v>1241</v>
      </c>
      <c r="E877" s="1" t="s">
        <v>2562</v>
      </c>
      <c r="F877" s="1" t="s">
        <v>2</v>
      </c>
      <c r="G877" s="1">
        <v>7402</v>
      </c>
      <c r="H877" s="1">
        <v>37090</v>
      </c>
      <c r="I877" s="1" t="s">
        <v>1142</v>
      </c>
      <c r="J877" s="1">
        <v>1</v>
      </c>
      <c r="K877" s="3">
        <v>35864.629999999997</v>
      </c>
      <c r="L877" s="1"/>
      <c r="M877" s="1" t="str">
        <f t="shared" si="13"/>
        <v/>
      </c>
      <c r="N877" s="1">
        <v>3</v>
      </c>
      <c r="O877" s="6" t="str">
        <f>IFERROR(VLOOKUP(N877,REGIAO!A:B,2,0),"")</f>
        <v>MG1</v>
      </c>
    </row>
    <row r="878" spans="1:15" x14ac:dyDescent="0.25">
      <c r="A878" s="1">
        <v>32946</v>
      </c>
      <c r="B878" s="19">
        <v>40826</v>
      </c>
      <c r="C878" s="15">
        <v>2011</v>
      </c>
      <c r="D878" s="1">
        <v>1241</v>
      </c>
      <c r="E878" s="1" t="s">
        <v>2562</v>
      </c>
      <c r="F878" s="1" t="s">
        <v>2</v>
      </c>
      <c r="G878" s="1">
        <v>7399</v>
      </c>
      <c r="H878" s="1">
        <v>37090</v>
      </c>
      <c r="I878" s="1" t="s">
        <v>1142</v>
      </c>
      <c r="J878" s="1">
        <v>1</v>
      </c>
      <c r="K878" s="3">
        <v>35864.629999999997</v>
      </c>
      <c r="L878" s="1"/>
      <c r="M878" s="1" t="str">
        <f t="shared" si="13"/>
        <v/>
      </c>
      <c r="N878" s="1">
        <v>3</v>
      </c>
      <c r="O878" s="6" t="str">
        <f>IFERROR(VLOOKUP(N878,REGIAO!A:B,2,0),"")</f>
        <v>MG1</v>
      </c>
    </row>
    <row r="879" spans="1:15" x14ac:dyDescent="0.25">
      <c r="A879" s="1">
        <v>32947</v>
      </c>
      <c r="B879" s="19">
        <v>40826</v>
      </c>
      <c r="C879" s="15">
        <v>2011</v>
      </c>
      <c r="D879" s="1">
        <v>1241</v>
      </c>
      <c r="E879" s="1" t="s">
        <v>2562</v>
      </c>
      <c r="F879" s="1" t="s">
        <v>2</v>
      </c>
      <c r="G879" s="1">
        <v>7461</v>
      </c>
      <c r="H879" s="1">
        <v>43239</v>
      </c>
      <c r="I879" s="1" t="s">
        <v>2876</v>
      </c>
      <c r="J879" s="1">
        <v>1</v>
      </c>
      <c r="K879" s="3">
        <v>67534.36</v>
      </c>
      <c r="L879" s="1"/>
      <c r="M879" s="1" t="str">
        <f t="shared" si="13"/>
        <v/>
      </c>
      <c r="N879" s="1">
        <v>3</v>
      </c>
      <c r="O879" s="6" t="str">
        <f>IFERROR(VLOOKUP(N879,REGIAO!A:B,2,0),"")</f>
        <v>MG1</v>
      </c>
    </row>
    <row r="880" spans="1:15" x14ac:dyDescent="0.25">
      <c r="A880" s="1">
        <v>32948</v>
      </c>
      <c r="B880" s="19">
        <v>40826</v>
      </c>
      <c r="C880" s="15">
        <v>2011</v>
      </c>
      <c r="D880" s="1">
        <v>1241</v>
      </c>
      <c r="E880" s="1" t="s">
        <v>2562</v>
      </c>
      <c r="F880" s="1" t="s">
        <v>2</v>
      </c>
      <c r="G880" s="1">
        <v>7639</v>
      </c>
      <c r="H880" s="1">
        <v>43239</v>
      </c>
      <c r="I880" s="1" t="s">
        <v>2876</v>
      </c>
      <c r="J880" s="1">
        <v>1</v>
      </c>
      <c r="K880" s="3">
        <v>67534.36</v>
      </c>
      <c r="L880" s="1"/>
      <c r="M880" s="1" t="str">
        <f t="shared" si="13"/>
        <v/>
      </c>
      <c r="N880" s="1">
        <v>3</v>
      </c>
      <c r="O880" s="6" t="str">
        <f>IFERROR(VLOOKUP(N880,REGIAO!A:B,2,0),"")</f>
        <v>MG1</v>
      </c>
    </row>
    <row r="881" spans="1:15" x14ac:dyDescent="0.25">
      <c r="A881" s="1">
        <v>32956</v>
      </c>
      <c r="B881" s="19">
        <v>40826</v>
      </c>
      <c r="C881" s="15">
        <v>2011</v>
      </c>
      <c r="D881" s="1">
        <v>10146</v>
      </c>
      <c r="E881" s="1" t="s">
        <v>2539</v>
      </c>
      <c r="F881" s="1" t="s">
        <v>2</v>
      </c>
      <c r="G881" s="1">
        <v>6580</v>
      </c>
      <c r="H881" s="1">
        <v>33790</v>
      </c>
      <c r="I881" s="32" t="s">
        <v>1176</v>
      </c>
      <c r="J881" s="1">
        <v>1</v>
      </c>
      <c r="K881" s="3">
        <v>47898.82</v>
      </c>
      <c r="L881" s="1">
        <v>113</v>
      </c>
      <c r="M881" s="1" t="str">
        <f t="shared" si="13"/>
        <v xml:space="preserve">CARLOS ANDRE SANTOS                                         </v>
      </c>
      <c r="N881" s="1">
        <v>8</v>
      </c>
      <c r="O881" s="6" t="str">
        <f>IFERROR(VLOOKUP(N881,REGIAO!A:B,2,0),"")</f>
        <v>MS</v>
      </c>
    </row>
    <row r="882" spans="1:15" x14ac:dyDescent="0.25">
      <c r="A882" s="1">
        <v>33000</v>
      </c>
      <c r="B882" s="19">
        <v>40830</v>
      </c>
      <c r="C882" s="15">
        <v>2011</v>
      </c>
      <c r="D882" s="1">
        <v>10395</v>
      </c>
      <c r="E882" s="1" t="s">
        <v>2626</v>
      </c>
      <c r="F882" s="1" t="s">
        <v>4</v>
      </c>
      <c r="G882" s="1">
        <v>6602</v>
      </c>
      <c r="H882" s="1">
        <v>33790</v>
      </c>
      <c r="I882" s="32" t="s">
        <v>1176</v>
      </c>
      <c r="J882" s="1">
        <v>1</v>
      </c>
      <c r="K882" s="3">
        <v>50000</v>
      </c>
      <c r="L882" s="1">
        <v>113</v>
      </c>
      <c r="M882" s="1" t="str">
        <f t="shared" si="13"/>
        <v xml:space="preserve">CARLOS ANDRE SANTOS                                         </v>
      </c>
      <c r="N882" s="1">
        <v>4</v>
      </c>
      <c r="O882" s="6" t="str">
        <f>IFERROR(VLOOKUP(N882,REGIAO!A:B,2,0),"")</f>
        <v>MG2</v>
      </c>
    </row>
    <row r="883" spans="1:15" x14ac:dyDescent="0.25">
      <c r="A883" s="1">
        <v>33004</v>
      </c>
      <c r="B883" s="19">
        <v>40830</v>
      </c>
      <c r="C883" s="15">
        <v>2011</v>
      </c>
      <c r="D883" s="1">
        <v>7624</v>
      </c>
      <c r="E883" s="1" t="s">
        <v>2318</v>
      </c>
      <c r="F883" s="1" t="s">
        <v>2</v>
      </c>
      <c r="G883" s="1">
        <v>7328</v>
      </c>
      <c r="H883" s="1">
        <v>40757</v>
      </c>
      <c r="I883" s="1" t="s">
        <v>1154</v>
      </c>
      <c r="J883" s="1">
        <v>1</v>
      </c>
      <c r="K883" s="3">
        <v>79201.600000000006</v>
      </c>
      <c r="L883" s="1">
        <v>113</v>
      </c>
      <c r="M883" s="1" t="str">
        <f t="shared" si="13"/>
        <v xml:space="preserve">CARLOS ANDRE SANTOS                                         </v>
      </c>
      <c r="N883" s="1">
        <v>1</v>
      </c>
      <c r="O883" s="6" t="str">
        <f>IFERROR(VLOOKUP(N883,REGIAO!A:B,2,0),"")</f>
        <v>SP1</v>
      </c>
    </row>
    <row r="884" spans="1:15" x14ac:dyDescent="0.25">
      <c r="A884" s="1">
        <v>33007</v>
      </c>
      <c r="B884" s="19">
        <v>40830</v>
      </c>
      <c r="C884" s="15">
        <v>2011</v>
      </c>
      <c r="D884" s="1">
        <v>10402</v>
      </c>
      <c r="E884" s="1" t="s">
        <v>2627</v>
      </c>
      <c r="F884" s="1" t="s">
        <v>29</v>
      </c>
      <c r="G884" s="1">
        <v>7073</v>
      </c>
      <c r="H884" s="1">
        <v>37207</v>
      </c>
      <c r="I884" s="1" t="s">
        <v>1138</v>
      </c>
      <c r="J884" s="1">
        <v>1</v>
      </c>
      <c r="K884" s="3">
        <v>55000</v>
      </c>
      <c r="L884" s="1"/>
      <c r="M884" s="1" t="str">
        <f t="shared" si="13"/>
        <v/>
      </c>
      <c r="N884" s="1">
        <v>6</v>
      </c>
      <c r="O884" s="6" t="str">
        <f>IFERROR(VLOOKUP(N884,REGIAO!A:B,2,0),"")</f>
        <v>PR1</v>
      </c>
    </row>
    <row r="885" spans="1:15" x14ac:dyDescent="0.25">
      <c r="A885" s="1">
        <v>32327</v>
      </c>
      <c r="B885" s="19">
        <v>40833</v>
      </c>
      <c r="C885" s="15">
        <v>2011</v>
      </c>
      <c r="D885" s="1">
        <v>10405</v>
      </c>
      <c r="E885" s="1" t="s">
        <v>2628</v>
      </c>
      <c r="F885" s="1" t="s">
        <v>2</v>
      </c>
      <c r="G885" s="1">
        <v>6694</v>
      </c>
      <c r="H885" s="1">
        <v>40757</v>
      </c>
      <c r="I885" s="1" t="s">
        <v>1154</v>
      </c>
      <c r="J885" s="1">
        <v>1</v>
      </c>
      <c r="K885" s="3">
        <v>95000</v>
      </c>
      <c r="L885" s="1"/>
      <c r="M885" s="1" t="str">
        <f t="shared" si="13"/>
        <v/>
      </c>
      <c r="N885" s="1">
        <v>1</v>
      </c>
      <c r="O885" s="6" t="str">
        <f>IFERROR(VLOOKUP(N885,REGIAO!A:B,2,0),"")</f>
        <v>SP1</v>
      </c>
    </row>
    <row r="886" spans="1:15" x14ac:dyDescent="0.25">
      <c r="A886" s="1">
        <v>33014</v>
      </c>
      <c r="B886" s="19">
        <v>40833</v>
      </c>
      <c r="C886" s="15">
        <v>2011</v>
      </c>
      <c r="D886" s="1">
        <v>3617</v>
      </c>
      <c r="E886" s="1" t="s">
        <v>2423</v>
      </c>
      <c r="F886" s="1" t="s">
        <v>10</v>
      </c>
      <c r="G886" s="1">
        <v>6614</v>
      </c>
      <c r="H886" s="1">
        <v>45418</v>
      </c>
      <c r="I886" s="1" t="s">
        <v>1139</v>
      </c>
      <c r="J886" s="1">
        <v>1</v>
      </c>
      <c r="K886" s="3">
        <v>63000</v>
      </c>
      <c r="L886" s="1"/>
      <c r="M886" s="1" t="str">
        <f t="shared" si="13"/>
        <v/>
      </c>
      <c r="N886" s="1">
        <v>5</v>
      </c>
      <c r="O886" s="6" t="str">
        <f>IFERROR(VLOOKUP(N886,REGIAO!A:B,2,0),"")</f>
        <v>GO</v>
      </c>
    </row>
    <row r="887" spans="1:15" x14ac:dyDescent="0.25">
      <c r="A887" s="1">
        <v>33044</v>
      </c>
      <c r="B887" s="19">
        <v>40834</v>
      </c>
      <c r="C887" s="15">
        <v>2011</v>
      </c>
      <c r="D887" s="1">
        <v>7571</v>
      </c>
      <c r="E887" s="1" t="s">
        <v>2298</v>
      </c>
      <c r="F887" s="1" t="s">
        <v>2</v>
      </c>
      <c r="G887" s="1" t="s">
        <v>2868</v>
      </c>
      <c r="H887" s="1">
        <v>33790</v>
      </c>
      <c r="I887" s="32" t="s">
        <v>1176</v>
      </c>
      <c r="J887" s="1">
        <v>1</v>
      </c>
      <c r="K887" s="3">
        <v>52558</v>
      </c>
      <c r="L887" s="1"/>
      <c r="M887" s="1" t="str">
        <f t="shared" si="13"/>
        <v/>
      </c>
      <c r="N887" s="1"/>
      <c r="O887" s="6" t="str">
        <f>IFERROR(VLOOKUP(N887,REGIAO!A:B,2,0),"")</f>
        <v/>
      </c>
    </row>
    <row r="888" spans="1:15" x14ac:dyDescent="0.25">
      <c r="A888" s="1">
        <v>33045</v>
      </c>
      <c r="B888" s="19">
        <v>40834</v>
      </c>
      <c r="C888" s="15">
        <v>2011</v>
      </c>
      <c r="D888" s="1">
        <v>7571</v>
      </c>
      <c r="E888" s="1" t="s">
        <v>2298</v>
      </c>
      <c r="F888" s="1" t="s">
        <v>2</v>
      </c>
      <c r="G888" s="1" t="s">
        <v>2868</v>
      </c>
      <c r="H888" s="1">
        <v>33790</v>
      </c>
      <c r="I888" s="32" t="s">
        <v>1176</v>
      </c>
      <c r="J888" s="1">
        <v>1</v>
      </c>
      <c r="K888" s="3">
        <v>52558</v>
      </c>
      <c r="L888" s="1"/>
      <c r="M888" s="1" t="str">
        <f t="shared" si="13"/>
        <v/>
      </c>
      <c r="N888" s="1"/>
      <c r="O888" s="6" t="str">
        <f>IFERROR(VLOOKUP(N888,REGIAO!A:B,2,0),"")</f>
        <v/>
      </c>
    </row>
    <row r="889" spans="1:15" x14ac:dyDescent="0.25">
      <c r="A889" s="1">
        <v>33046</v>
      </c>
      <c r="B889" s="19">
        <v>40834</v>
      </c>
      <c r="C889" s="15">
        <v>2011</v>
      </c>
      <c r="D889" s="1">
        <v>7571</v>
      </c>
      <c r="E889" s="1" t="s">
        <v>2298</v>
      </c>
      <c r="F889" s="1" t="s">
        <v>2</v>
      </c>
      <c r="G889" s="1" t="s">
        <v>2868</v>
      </c>
      <c r="H889" s="1">
        <v>33790</v>
      </c>
      <c r="I889" s="32" t="s">
        <v>1176</v>
      </c>
      <c r="J889" s="1">
        <v>1</v>
      </c>
      <c r="K889" s="3">
        <v>52558</v>
      </c>
      <c r="L889" s="1"/>
      <c r="M889" s="1" t="str">
        <f t="shared" si="13"/>
        <v/>
      </c>
      <c r="N889" s="1"/>
      <c r="O889" s="6" t="str">
        <f>IFERROR(VLOOKUP(N889,REGIAO!A:B,2,0),"")</f>
        <v/>
      </c>
    </row>
    <row r="890" spans="1:15" x14ac:dyDescent="0.25">
      <c r="A890" s="1">
        <v>33054</v>
      </c>
      <c r="B890" s="19">
        <v>40834</v>
      </c>
      <c r="C890" s="15">
        <v>2011</v>
      </c>
      <c r="D890" s="1">
        <v>7571</v>
      </c>
      <c r="E890" s="1" t="s">
        <v>2298</v>
      </c>
      <c r="F890" s="1" t="s">
        <v>2</v>
      </c>
      <c r="G890" s="1" t="s">
        <v>2868</v>
      </c>
      <c r="H890" s="1">
        <v>42700</v>
      </c>
      <c r="I890" s="32" t="s">
        <v>1174</v>
      </c>
      <c r="J890" s="1">
        <v>1</v>
      </c>
      <c r="K890" s="3">
        <v>32625.7</v>
      </c>
      <c r="L890" s="1"/>
      <c r="M890" s="1" t="str">
        <f t="shared" si="13"/>
        <v/>
      </c>
      <c r="N890" s="1"/>
      <c r="O890" s="6" t="str">
        <f>IFERROR(VLOOKUP(N890,REGIAO!A:B,2,0),"")</f>
        <v/>
      </c>
    </row>
    <row r="891" spans="1:15" x14ac:dyDescent="0.25">
      <c r="A891" s="1">
        <v>33060</v>
      </c>
      <c r="B891" s="19">
        <v>40834</v>
      </c>
      <c r="C891" s="15">
        <v>2011</v>
      </c>
      <c r="D891" s="1">
        <v>7571</v>
      </c>
      <c r="E891" s="1" t="s">
        <v>2298</v>
      </c>
      <c r="F891" s="1" t="s">
        <v>2</v>
      </c>
      <c r="G891" s="1" t="s">
        <v>2868</v>
      </c>
      <c r="H891" s="1">
        <v>43103</v>
      </c>
      <c r="I891" s="1" t="s">
        <v>1158</v>
      </c>
      <c r="J891" s="1">
        <v>1</v>
      </c>
      <c r="K891" s="3">
        <v>27989.279999999999</v>
      </c>
      <c r="L891" s="1"/>
      <c r="M891" s="1" t="str">
        <f t="shared" si="13"/>
        <v/>
      </c>
      <c r="N891" s="1"/>
      <c r="O891" s="6" t="str">
        <f>IFERROR(VLOOKUP(N891,REGIAO!A:B,2,0),"")</f>
        <v/>
      </c>
    </row>
    <row r="892" spans="1:15" x14ac:dyDescent="0.25">
      <c r="A892" s="1">
        <v>33089</v>
      </c>
      <c r="B892" s="19">
        <v>40835</v>
      </c>
      <c r="C892" s="15">
        <v>2011</v>
      </c>
      <c r="D892" s="1">
        <v>7908</v>
      </c>
      <c r="E892" s="1" t="s">
        <v>2286</v>
      </c>
      <c r="F892" s="1" t="s">
        <v>15</v>
      </c>
      <c r="G892" s="1" t="s">
        <v>2868</v>
      </c>
      <c r="H892" s="1">
        <v>43103</v>
      </c>
      <c r="I892" s="1" t="s">
        <v>1158</v>
      </c>
      <c r="J892" s="1">
        <v>1</v>
      </c>
      <c r="K892" s="3">
        <v>10000</v>
      </c>
      <c r="L892" s="1"/>
      <c r="M892" s="1" t="str">
        <f t="shared" si="13"/>
        <v/>
      </c>
      <c r="N892" s="1"/>
      <c r="O892" s="6" t="str">
        <f>IFERROR(VLOOKUP(N892,REGIAO!A:B,2,0),"")</f>
        <v/>
      </c>
    </row>
    <row r="893" spans="1:15" x14ac:dyDescent="0.25">
      <c r="A893" s="1">
        <v>32750</v>
      </c>
      <c r="B893" s="19">
        <v>40837</v>
      </c>
      <c r="C893" s="15">
        <v>2011</v>
      </c>
      <c r="D893" s="1">
        <v>7571</v>
      </c>
      <c r="E893" s="1" t="s">
        <v>2298</v>
      </c>
      <c r="F893" s="1" t="s">
        <v>2</v>
      </c>
      <c r="G893" s="1" t="s">
        <v>2868</v>
      </c>
      <c r="H893" s="1">
        <v>35873</v>
      </c>
      <c r="I893" s="1" t="s">
        <v>1155</v>
      </c>
      <c r="J893" s="1">
        <v>1</v>
      </c>
      <c r="K893" s="3">
        <v>135000</v>
      </c>
      <c r="L893" s="1"/>
      <c r="M893" s="1" t="str">
        <f t="shared" si="13"/>
        <v/>
      </c>
      <c r="N893" s="1"/>
      <c r="O893" s="6" t="str">
        <f>IFERROR(VLOOKUP(N893,REGIAO!A:B,2,0),"")</f>
        <v/>
      </c>
    </row>
    <row r="894" spans="1:15" x14ac:dyDescent="0.25">
      <c r="A894" s="1">
        <v>33113</v>
      </c>
      <c r="B894" s="19">
        <v>40837</v>
      </c>
      <c r="C894" s="15">
        <v>2011</v>
      </c>
      <c r="D894" s="1">
        <v>7908</v>
      </c>
      <c r="E894" s="1" t="s">
        <v>2286</v>
      </c>
      <c r="F894" s="1" t="s">
        <v>15</v>
      </c>
      <c r="G894" s="1" t="s">
        <v>2868</v>
      </c>
      <c r="H894" s="1">
        <v>43103</v>
      </c>
      <c r="I894" s="1" t="s">
        <v>1158</v>
      </c>
      <c r="J894" s="1">
        <v>1</v>
      </c>
      <c r="K894" s="3">
        <v>10000</v>
      </c>
      <c r="L894" s="1"/>
      <c r="M894" s="1" t="str">
        <f t="shared" si="13"/>
        <v/>
      </c>
      <c r="N894" s="1"/>
      <c r="O894" s="6" t="str">
        <f>IFERROR(VLOOKUP(N894,REGIAO!A:B,2,0),"")</f>
        <v/>
      </c>
    </row>
    <row r="895" spans="1:15" x14ac:dyDescent="0.25">
      <c r="A895" s="1">
        <v>33159</v>
      </c>
      <c r="B895" s="19">
        <v>40841</v>
      </c>
      <c r="C895" s="15">
        <v>2011</v>
      </c>
      <c r="D895" s="1">
        <v>10413</v>
      </c>
      <c r="E895" s="1" t="s">
        <v>2629</v>
      </c>
      <c r="F895" s="1" t="s">
        <v>15</v>
      </c>
      <c r="G895" s="1">
        <v>8917</v>
      </c>
      <c r="H895" s="1">
        <v>40526</v>
      </c>
      <c r="I895" s="1" t="s">
        <v>1151</v>
      </c>
      <c r="J895" s="1">
        <v>1</v>
      </c>
      <c r="K895" s="3">
        <v>120000</v>
      </c>
      <c r="L895" s="1">
        <v>113</v>
      </c>
      <c r="M895" s="1" t="str">
        <f t="shared" si="13"/>
        <v xml:space="preserve">CARLOS ANDRE SANTOS                                         </v>
      </c>
      <c r="N895" s="1">
        <v>9</v>
      </c>
      <c r="O895" s="6" t="str">
        <f>IFERROR(VLOOKUP(N895,REGIAO!A:B,2,0),"")</f>
        <v>MT</v>
      </c>
    </row>
    <row r="896" spans="1:15" x14ac:dyDescent="0.25">
      <c r="A896" s="1">
        <v>33175</v>
      </c>
      <c r="B896" s="19">
        <v>40841</v>
      </c>
      <c r="C896" s="15">
        <v>2011</v>
      </c>
      <c r="D896" s="1">
        <v>2622</v>
      </c>
      <c r="E896" s="1" t="s">
        <v>2630</v>
      </c>
      <c r="F896" s="1" t="s">
        <v>79</v>
      </c>
      <c r="G896" s="1">
        <v>7369</v>
      </c>
      <c r="H896" s="1">
        <v>41711</v>
      </c>
      <c r="I896" s="1" t="s">
        <v>2878</v>
      </c>
      <c r="J896" s="1">
        <v>1</v>
      </c>
      <c r="K896" s="3">
        <v>67000</v>
      </c>
      <c r="L896" s="1"/>
      <c r="M896" s="1" t="str">
        <f t="shared" si="13"/>
        <v/>
      </c>
      <c r="N896" s="1">
        <v>7</v>
      </c>
      <c r="O896" s="6" t="str">
        <f>IFERROR(VLOOKUP(N896,REGIAO!A:B,2,0),"")</f>
        <v>RS</v>
      </c>
    </row>
    <row r="897" spans="1:15" x14ac:dyDescent="0.25">
      <c r="A897" s="1">
        <v>32655</v>
      </c>
      <c r="B897" s="19">
        <v>40843</v>
      </c>
      <c r="C897" s="15">
        <v>2011</v>
      </c>
      <c r="D897" s="1">
        <v>10416</v>
      </c>
      <c r="E897" s="1" t="s">
        <v>2631</v>
      </c>
      <c r="F897" s="1" t="s">
        <v>175</v>
      </c>
      <c r="G897" s="1"/>
      <c r="H897" s="1">
        <v>41711</v>
      </c>
      <c r="I897" s="1" t="s">
        <v>2878</v>
      </c>
      <c r="J897" s="1">
        <v>1</v>
      </c>
      <c r="K897" s="3">
        <v>30430</v>
      </c>
      <c r="L897" s="1">
        <v>4</v>
      </c>
      <c r="M897" s="1" t="str">
        <f t="shared" si="13"/>
        <v/>
      </c>
      <c r="N897" s="1"/>
      <c r="O897" s="6" t="str">
        <f>IFERROR(VLOOKUP(N897,REGIAO!A:B,2,0),"")</f>
        <v/>
      </c>
    </row>
    <row r="898" spans="1:15" x14ac:dyDescent="0.25">
      <c r="A898" s="1">
        <v>31604</v>
      </c>
      <c r="B898" s="19">
        <v>40844</v>
      </c>
      <c r="C898" s="15">
        <v>2011</v>
      </c>
      <c r="D898" s="1">
        <v>10391</v>
      </c>
      <c r="E898" s="1" t="s">
        <v>2632</v>
      </c>
      <c r="F898" s="1" t="s">
        <v>988</v>
      </c>
      <c r="G898" s="1">
        <v>7380</v>
      </c>
      <c r="H898" s="1">
        <v>42287</v>
      </c>
      <c r="I898" s="32" t="s">
        <v>1170</v>
      </c>
      <c r="J898" s="1">
        <v>1</v>
      </c>
      <c r="K898" s="3">
        <v>24306</v>
      </c>
      <c r="L898" s="1">
        <v>113</v>
      </c>
      <c r="M898" s="1" t="str">
        <f t="shared" ref="M898:M961" si="14">IFERROR(VLOOKUP(L898,VENDEDOR,2,0),"")</f>
        <v xml:space="preserve">CARLOS ANDRE SANTOS                                         </v>
      </c>
      <c r="N898" s="1">
        <v>10</v>
      </c>
      <c r="O898" s="6" t="str">
        <f>IFERROR(VLOOKUP(N898,REGIAO!A:B,2,0),"")</f>
        <v>NOR</v>
      </c>
    </row>
    <row r="899" spans="1:15" x14ac:dyDescent="0.25">
      <c r="A899" s="1">
        <v>31823</v>
      </c>
      <c r="B899" s="19">
        <v>40844</v>
      </c>
      <c r="C899" s="15">
        <v>2011</v>
      </c>
      <c r="D899" s="1">
        <v>10391</v>
      </c>
      <c r="E899" s="1" t="s">
        <v>2632</v>
      </c>
      <c r="F899" s="1" t="s">
        <v>988</v>
      </c>
      <c r="G899" s="1">
        <v>7379</v>
      </c>
      <c r="H899" s="1">
        <v>42700</v>
      </c>
      <c r="I899" s="32" t="s">
        <v>1174</v>
      </c>
      <c r="J899" s="1">
        <v>1</v>
      </c>
      <c r="K899" s="3">
        <v>29858.21</v>
      </c>
      <c r="L899" s="1">
        <v>113</v>
      </c>
      <c r="M899" s="1" t="str">
        <f t="shared" si="14"/>
        <v xml:space="preserve">CARLOS ANDRE SANTOS                                         </v>
      </c>
      <c r="N899" s="1">
        <v>10</v>
      </c>
      <c r="O899" s="6" t="str">
        <f>IFERROR(VLOOKUP(N899,REGIAO!A:B,2,0),"")</f>
        <v>NOR</v>
      </c>
    </row>
    <row r="900" spans="1:15" x14ac:dyDescent="0.25">
      <c r="A900" s="1">
        <v>33218</v>
      </c>
      <c r="B900" s="19">
        <v>40844</v>
      </c>
      <c r="C900" s="15">
        <v>2011</v>
      </c>
      <c r="D900" s="1">
        <v>10367</v>
      </c>
      <c r="E900" s="1" t="s">
        <v>2633</v>
      </c>
      <c r="F900" s="1" t="s">
        <v>29</v>
      </c>
      <c r="G900" s="1">
        <v>7347</v>
      </c>
      <c r="H900" s="1">
        <v>45418</v>
      </c>
      <c r="I900" s="1" t="s">
        <v>1139</v>
      </c>
      <c r="J900" s="1">
        <v>1</v>
      </c>
      <c r="K900" s="3">
        <v>64071.19</v>
      </c>
      <c r="L900" s="1"/>
      <c r="M900" s="1" t="str">
        <f t="shared" si="14"/>
        <v/>
      </c>
      <c r="N900" s="1">
        <v>6</v>
      </c>
      <c r="O900" s="6" t="str">
        <f>IFERROR(VLOOKUP(N900,REGIAO!A:B,2,0),"")</f>
        <v>PR1</v>
      </c>
    </row>
    <row r="901" spans="1:15" x14ac:dyDescent="0.25">
      <c r="A901" s="1">
        <v>33221</v>
      </c>
      <c r="B901" s="19">
        <v>40844</v>
      </c>
      <c r="C901" s="15">
        <v>2011</v>
      </c>
      <c r="D901" s="1">
        <v>10355</v>
      </c>
      <c r="E901" s="1" t="s">
        <v>2610</v>
      </c>
      <c r="F901" s="1" t="s">
        <v>15</v>
      </c>
      <c r="G901" s="1" t="s">
        <v>2868</v>
      </c>
      <c r="H901" s="1">
        <v>42540</v>
      </c>
      <c r="I901" s="32" t="s">
        <v>3061</v>
      </c>
      <c r="J901" s="1">
        <v>1</v>
      </c>
      <c r="K901" s="3">
        <v>300000</v>
      </c>
      <c r="L901" s="1">
        <v>113</v>
      </c>
      <c r="M901" s="1" t="str">
        <f t="shared" si="14"/>
        <v xml:space="preserve">CARLOS ANDRE SANTOS                                         </v>
      </c>
      <c r="N901" s="1">
        <v>9</v>
      </c>
      <c r="O901" s="6" t="str">
        <f>IFERROR(VLOOKUP(N901,REGIAO!A:B,2,0),"")</f>
        <v>MT</v>
      </c>
    </row>
    <row r="902" spans="1:15" x14ac:dyDescent="0.25">
      <c r="A902" s="1">
        <v>33231</v>
      </c>
      <c r="B902" s="19">
        <v>40844</v>
      </c>
      <c r="C902" s="15">
        <v>2011</v>
      </c>
      <c r="D902" s="1">
        <v>10417</v>
      </c>
      <c r="E902" s="1" t="s">
        <v>2634</v>
      </c>
      <c r="F902" s="1" t="s">
        <v>750</v>
      </c>
      <c r="G902" s="1" t="s">
        <v>2868</v>
      </c>
      <c r="H902" s="1">
        <v>42287</v>
      </c>
      <c r="I902" s="32" t="s">
        <v>1170</v>
      </c>
      <c r="J902" s="1">
        <v>1</v>
      </c>
      <c r="K902" s="3">
        <v>19600</v>
      </c>
      <c r="L902" s="1"/>
      <c r="M902" s="1" t="str">
        <f t="shared" si="14"/>
        <v/>
      </c>
      <c r="N902" s="1">
        <v>10</v>
      </c>
      <c r="O902" s="6" t="str">
        <f>IFERROR(VLOOKUP(N902,REGIAO!A:B,2,0),"")</f>
        <v>NOR</v>
      </c>
    </row>
    <row r="903" spans="1:15" x14ac:dyDescent="0.25">
      <c r="A903" s="1">
        <v>33272</v>
      </c>
      <c r="B903" s="19">
        <v>40850</v>
      </c>
      <c r="C903" s="15">
        <v>2011</v>
      </c>
      <c r="D903" s="1">
        <v>10235</v>
      </c>
      <c r="E903" s="1" t="s">
        <v>2577</v>
      </c>
      <c r="F903" s="1" t="s">
        <v>175</v>
      </c>
      <c r="G903" s="1">
        <v>6952</v>
      </c>
      <c r="H903" s="1">
        <v>42262</v>
      </c>
      <c r="I903" s="32" t="s">
        <v>1172</v>
      </c>
      <c r="J903" s="1">
        <v>1</v>
      </c>
      <c r="K903" s="3">
        <v>12556</v>
      </c>
      <c r="L903" s="1"/>
      <c r="M903" s="1" t="str">
        <f t="shared" si="14"/>
        <v/>
      </c>
      <c r="N903" s="1"/>
      <c r="O903" s="6" t="str">
        <f>IFERROR(VLOOKUP(N903,REGIAO!A:B,2,0),"")</f>
        <v/>
      </c>
    </row>
    <row r="904" spans="1:15" x14ac:dyDescent="0.25">
      <c r="A904" s="1">
        <v>33272</v>
      </c>
      <c r="B904" s="19">
        <v>40850</v>
      </c>
      <c r="C904" s="15">
        <v>2011</v>
      </c>
      <c r="D904" s="1">
        <v>10235</v>
      </c>
      <c r="E904" s="1" t="s">
        <v>2577</v>
      </c>
      <c r="F904" s="1" t="s">
        <v>175</v>
      </c>
      <c r="G904" s="1">
        <v>6952</v>
      </c>
      <c r="H904" s="1">
        <v>42287</v>
      </c>
      <c r="I904" s="32" t="s">
        <v>1170</v>
      </c>
      <c r="J904" s="1">
        <v>1</v>
      </c>
      <c r="K904" s="3">
        <v>14921</v>
      </c>
      <c r="L904" s="1"/>
      <c r="M904" s="1" t="str">
        <f t="shared" si="14"/>
        <v/>
      </c>
      <c r="N904" s="1"/>
      <c r="O904" s="6" t="str">
        <f>IFERROR(VLOOKUP(N904,REGIAO!A:B,2,0),"")</f>
        <v/>
      </c>
    </row>
    <row r="905" spans="1:15" x14ac:dyDescent="0.25">
      <c r="A905" s="1">
        <v>32771</v>
      </c>
      <c r="B905" s="19">
        <v>40851</v>
      </c>
      <c r="C905" s="15">
        <v>2011</v>
      </c>
      <c r="D905" s="1">
        <v>10519</v>
      </c>
      <c r="E905" s="1" t="s">
        <v>2635</v>
      </c>
      <c r="F905" s="1" t="s">
        <v>2</v>
      </c>
      <c r="G905" s="1">
        <v>9073</v>
      </c>
      <c r="H905" s="1">
        <v>39219</v>
      </c>
      <c r="I905" s="1" t="s">
        <v>1156</v>
      </c>
      <c r="J905" s="1">
        <v>1</v>
      </c>
      <c r="K905" s="3">
        <v>164000</v>
      </c>
      <c r="L905" s="1"/>
      <c r="M905" s="1" t="str">
        <f t="shared" si="14"/>
        <v/>
      </c>
      <c r="N905" s="1">
        <v>9</v>
      </c>
      <c r="O905" s="6" t="str">
        <f>IFERROR(VLOOKUP(N905,REGIAO!A:B,2,0),"")</f>
        <v>MT</v>
      </c>
    </row>
    <row r="906" spans="1:15" x14ac:dyDescent="0.25">
      <c r="A906" s="1">
        <v>33293</v>
      </c>
      <c r="B906" s="19">
        <v>40855</v>
      </c>
      <c r="C906" s="15">
        <v>2011</v>
      </c>
      <c r="D906" s="1">
        <v>10408</v>
      </c>
      <c r="E906" s="1" t="s">
        <v>2636</v>
      </c>
      <c r="F906" s="1" t="s">
        <v>2</v>
      </c>
      <c r="G906" s="1">
        <v>7960</v>
      </c>
      <c r="H906" s="1">
        <v>41815</v>
      </c>
      <c r="I906" s="1" t="s">
        <v>2225</v>
      </c>
      <c r="J906" s="1">
        <v>1</v>
      </c>
      <c r="K906" s="3">
        <v>36967</v>
      </c>
      <c r="L906" s="1">
        <v>113</v>
      </c>
      <c r="M906" s="1" t="str">
        <f t="shared" si="14"/>
        <v xml:space="preserve">CARLOS ANDRE SANTOS                                         </v>
      </c>
      <c r="N906" s="1">
        <v>3</v>
      </c>
      <c r="O906" s="6" t="str">
        <f>IFERROR(VLOOKUP(N906,REGIAO!A:B,2,0),"")</f>
        <v>MG1</v>
      </c>
    </row>
    <row r="907" spans="1:15" x14ac:dyDescent="0.25">
      <c r="A907" s="1">
        <v>33323</v>
      </c>
      <c r="B907" s="19">
        <v>40856</v>
      </c>
      <c r="C907" s="15">
        <v>2011</v>
      </c>
      <c r="D907" s="1">
        <v>2595</v>
      </c>
      <c r="E907" s="1" t="s">
        <v>2638</v>
      </c>
      <c r="F907" s="1" t="s">
        <v>79</v>
      </c>
      <c r="G907" s="1">
        <v>7575</v>
      </c>
      <c r="H907" s="1">
        <v>45418</v>
      </c>
      <c r="I907" s="1" t="s">
        <v>1139</v>
      </c>
      <c r="J907" s="1">
        <v>1</v>
      </c>
      <c r="K907" s="3">
        <v>69600</v>
      </c>
      <c r="L907" s="1"/>
      <c r="M907" s="1" t="str">
        <f t="shared" si="14"/>
        <v/>
      </c>
      <c r="N907" s="1">
        <v>7</v>
      </c>
      <c r="O907" s="6" t="str">
        <f>IFERROR(VLOOKUP(N907,REGIAO!A:B,2,0),"")</f>
        <v>RS</v>
      </c>
    </row>
    <row r="908" spans="1:15" x14ac:dyDescent="0.25">
      <c r="A908" s="1">
        <v>33326</v>
      </c>
      <c r="B908" s="19">
        <v>40856</v>
      </c>
      <c r="C908" s="15">
        <v>2011</v>
      </c>
      <c r="D908" s="1">
        <v>10426</v>
      </c>
      <c r="E908" s="1" t="s">
        <v>2637</v>
      </c>
      <c r="F908" s="1" t="s">
        <v>128</v>
      </c>
      <c r="G908" s="1">
        <v>8918</v>
      </c>
      <c r="H908" s="1">
        <v>41711</v>
      </c>
      <c r="I908" s="1" t="s">
        <v>2878</v>
      </c>
      <c r="J908" s="1">
        <v>1</v>
      </c>
      <c r="K908" s="3">
        <v>70000</v>
      </c>
      <c r="L908" s="1"/>
      <c r="M908" s="1" t="str">
        <f t="shared" si="14"/>
        <v/>
      </c>
      <c r="N908" s="1">
        <v>10</v>
      </c>
      <c r="O908" s="6" t="str">
        <f>IFERROR(VLOOKUP(N908,REGIAO!A:B,2,0),"")</f>
        <v>NOR</v>
      </c>
    </row>
    <row r="909" spans="1:15" x14ac:dyDescent="0.25">
      <c r="A909" s="1">
        <v>33332</v>
      </c>
      <c r="B909" s="19">
        <v>40857</v>
      </c>
      <c r="C909" s="15">
        <v>2011</v>
      </c>
      <c r="D909" s="1">
        <v>10221</v>
      </c>
      <c r="E909" s="1" t="s">
        <v>2568</v>
      </c>
      <c r="F909" s="1" t="s">
        <v>15</v>
      </c>
      <c r="G909" s="1">
        <v>6980</v>
      </c>
      <c r="H909" s="1">
        <v>42247</v>
      </c>
      <c r="I909" s="32" t="s">
        <v>3066</v>
      </c>
      <c r="J909" s="1">
        <v>1</v>
      </c>
      <c r="K909" s="3">
        <v>182000</v>
      </c>
      <c r="L909" s="1"/>
      <c r="M909" s="1" t="str">
        <f t="shared" si="14"/>
        <v/>
      </c>
      <c r="N909" s="1">
        <v>9</v>
      </c>
      <c r="O909" s="6" t="str">
        <f>IFERROR(VLOOKUP(N909,REGIAO!A:B,2,0),"")</f>
        <v>MT</v>
      </c>
    </row>
    <row r="910" spans="1:15" x14ac:dyDescent="0.25">
      <c r="A910" s="1">
        <v>33264</v>
      </c>
      <c r="B910" s="19">
        <v>40858</v>
      </c>
      <c r="C910" s="15">
        <v>2011</v>
      </c>
      <c r="D910" s="1">
        <v>10429</v>
      </c>
      <c r="E910" s="1" t="s">
        <v>2639</v>
      </c>
      <c r="F910" s="1" t="s">
        <v>55</v>
      </c>
      <c r="G910" s="1">
        <v>8171</v>
      </c>
      <c r="H910" s="1">
        <v>45418</v>
      </c>
      <c r="I910" s="1" t="s">
        <v>1139</v>
      </c>
      <c r="J910" s="1">
        <v>1</v>
      </c>
      <c r="K910" s="3">
        <v>64410.55</v>
      </c>
      <c r="L910" s="1"/>
      <c r="M910" s="1" t="str">
        <f t="shared" si="14"/>
        <v/>
      </c>
      <c r="N910" s="1">
        <v>6</v>
      </c>
      <c r="O910" s="6" t="str">
        <f>IFERROR(VLOOKUP(N910,REGIAO!A:B,2,0),"")</f>
        <v>PR1</v>
      </c>
    </row>
    <row r="911" spans="1:15" x14ac:dyDescent="0.25">
      <c r="A911" s="1">
        <v>33344</v>
      </c>
      <c r="B911" s="19">
        <v>40858</v>
      </c>
      <c r="C911" s="15">
        <v>2011</v>
      </c>
      <c r="D911" s="1">
        <v>10427</v>
      </c>
      <c r="E911" s="1" t="s">
        <v>2640</v>
      </c>
      <c r="F911" s="1" t="s">
        <v>2</v>
      </c>
      <c r="G911" s="1">
        <v>7584</v>
      </c>
      <c r="H911" s="1">
        <v>43239</v>
      </c>
      <c r="I911" s="1" t="s">
        <v>2876</v>
      </c>
      <c r="J911" s="1">
        <v>1</v>
      </c>
      <c r="K911" s="3">
        <v>88000</v>
      </c>
      <c r="L911" s="1">
        <v>113</v>
      </c>
      <c r="M911" s="1" t="str">
        <f t="shared" si="14"/>
        <v xml:space="preserve">CARLOS ANDRE SANTOS                                         </v>
      </c>
      <c r="N911" s="1">
        <v>1</v>
      </c>
      <c r="O911" s="6" t="str">
        <f>IFERROR(VLOOKUP(N911,REGIAO!A:B,2,0),"")</f>
        <v>SP1</v>
      </c>
    </row>
    <row r="912" spans="1:15" x14ac:dyDescent="0.25">
      <c r="A912" s="1">
        <v>33345</v>
      </c>
      <c r="B912" s="19">
        <v>40858</v>
      </c>
      <c r="C912" s="15">
        <v>2011</v>
      </c>
      <c r="D912" s="1">
        <v>7571</v>
      </c>
      <c r="E912" s="1" t="s">
        <v>2298</v>
      </c>
      <c r="F912" s="1" t="s">
        <v>2</v>
      </c>
      <c r="G912" s="1" t="s">
        <v>2868</v>
      </c>
      <c r="H912" s="1">
        <v>43239</v>
      </c>
      <c r="I912" s="1" t="s">
        <v>2876</v>
      </c>
      <c r="J912" s="1">
        <v>1</v>
      </c>
      <c r="K912" s="3">
        <v>88000</v>
      </c>
      <c r="L912" s="1"/>
      <c r="M912" s="1" t="str">
        <f t="shared" si="14"/>
        <v/>
      </c>
      <c r="N912" s="1"/>
      <c r="O912" s="6" t="str">
        <f>IFERROR(VLOOKUP(N912,REGIAO!A:B,2,0),"")</f>
        <v/>
      </c>
    </row>
    <row r="913" spans="1:15" x14ac:dyDescent="0.25">
      <c r="A913" s="1">
        <v>33346</v>
      </c>
      <c r="B913" s="19">
        <v>40858</v>
      </c>
      <c r="C913" s="15">
        <v>2011</v>
      </c>
      <c r="D913" s="1">
        <v>9716</v>
      </c>
      <c r="E913" s="1" t="s">
        <v>2306</v>
      </c>
      <c r="F913" s="1" t="s">
        <v>2</v>
      </c>
      <c r="G913" s="1">
        <v>9751</v>
      </c>
      <c r="H913" s="1">
        <v>42540</v>
      </c>
      <c r="I913" s="32" t="s">
        <v>3061</v>
      </c>
      <c r="J913" s="1">
        <v>1</v>
      </c>
      <c r="K913" s="3">
        <v>290000</v>
      </c>
      <c r="L913" s="1"/>
      <c r="M913" s="1" t="str">
        <f t="shared" si="14"/>
        <v/>
      </c>
      <c r="N913" s="1">
        <v>1</v>
      </c>
      <c r="O913" s="6" t="str">
        <f>IFERROR(VLOOKUP(N913,REGIAO!A:B,2,0),"")</f>
        <v>SP1</v>
      </c>
    </row>
    <row r="914" spans="1:15" x14ac:dyDescent="0.25">
      <c r="A914" s="1">
        <v>33359</v>
      </c>
      <c r="B914" s="19">
        <v>40861</v>
      </c>
      <c r="C914" s="15">
        <v>2011</v>
      </c>
      <c r="D914" s="1">
        <v>10409</v>
      </c>
      <c r="E914" s="1" t="s">
        <v>2641</v>
      </c>
      <c r="F914" s="1" t="s">
        <v>2</v>
      </c>
      <c r="G914" s="1">
        <v>7012</v>
      </c>
      <c r="H914" s="1">
        <v>35873</v>
      </c>
      <c r="I914" s="1" t="s">
        <v>1155</v>
      </c>
      <c r="J914" s="1">
        <v>1</v>
      </c>
      <c r="K914" s="3">
        <v>135000</v>
      </c>
      <c r="L914" s="1">
        <v>113</v>
      </c>
      <c r="M914" s="1" t="str">
        <f t="shared" si="14"/>
        <v xml:space="preserve">CARLOS ANDRE SANTOS                                         </v>
      </c>
      <c r="N914" s="1">
        <v>1</v>
      </c>
      <c r="O914" s="6" t="str">
        <f>IFERROR(VLOOKUP(N914,REGIAO!A:B,2,0),"")</f>
        <v>SP1</v>
      </c>
    </row>
    <row r="915" spans="1:15" x14ac:dyDescent="0.25">
      <c r="A915" s="1">
        <v>32991</v>
      </c>
      <c r="B915" s="19">
        <v>40871</v>
      </c>
      <c r="C915" s="15">
        <v>2011</v>
      </c>
      <c r="D915" s="1">
        <v>10421</v>
      </c>
      <c r="E915" s="1" t="s">
        <v>2642</v>
      </c>
      <c r="F915" s="1" t="s">
        <v>1</v>
      </c>
      <c r="G915" s="1">
        <v>7515</v>
      </c>
      <c r="H915" s="1">
        <v>40757</v>
      </c>
      <c r="I915" s="1" t="s">
        <v>1154</v>
      </c>
      <c r="J915" s="1">
        <v>1</v>
      </c>
      <c r="K915" s="3">
        <v>98000</v>
      </c>
      <c r="L915" s="1">
        <v>113</v>
      </c>
      <c r="M915" s="1" t="str">
        <f t="shared" si="14"/>
        <v xml:space="preserve">CARLOS ANDRE SANTOS                                         </v>
      </c>
      <c r="N915" s="1">
        <v>8</v>
      </c>
      <c r="O915" s="6" t="str">
        <f>IFERROR(VLOOKUP(N915,REGIAO!A:B,2,0),"")</f>
        <v>MS</v>
      </c>
    </row>
    <row r="916" spans="1:15" x14ac:dyDescent="0.25">
      <c r="A916" s="1">
        <v>33487</v>
      </c>
      <c r="B916" s="19">
        <v>40871</v>
      </c>
      <c r="C916" s="15">
        <v>2011</v>
      </c>
      <c r="D916" s="1">
        <v>2320</v>
      </c>
      <c r="E916" s="1" t="s">
        <v>2488</v>
      </c>
      <c r="F916" s="1" t="s">
        <v>79</v>
      </c>
      <c r="G916" s="1">
        <v>7151</v>
      </c>
      <c r="H916" s="1">
        <v>41815</v>
      </c>
      <c r="I916" s="1" t="s">
        <v>2225</v>
      </c>
      <c r="J916" s="1">
        <v>1</v>
      </c>
      <c r="K916" s="3">
        <v>33413</v>
      </c>
      <c r="L916" s="1"/>
      <c r="M916" s="1" t="str">
        <f t="shared" si="14"/>
        <v/>
      </c>
      <c r="N916" s="1">
        <v>7</v>
      </c>
      <c r="O916" s="6" t="str">
        <f>IFERROR(VLOOKUP(N916,REGIAO!A:B,2,0),"")</f>
        <v>RS</v>
      </c>
    </row>
    <row r="917" spans="1:15" x14ac:dyDescent="0.25">
      <c r="A917" s="1">
        <v>33489</v>
      </c>
      <c r="B917" s="19">
        <v>40871</v>
      </c>
      <c r="C917" s="15">
        <v>2011</v>
      </c>
      <c r="D917" s="1">
        <v>2320</v>
      </c>
      <c r="E917" s="1" t="s">
        <v>2488</v>
      </c>
      <c r="F917" s="1" t="s">
        <v>79</v>
      </c>
      <c r="G917" s="1">
        <v>7152</v>
      </c>
      <c r="H917" s="1">
        <v>41711</v>
      </c>
      <c r="I917" s="1" t="s">
        <v>2878</v>
      </c>
      <c r="J917" s="1">
        <v>1</v>
      </c>
      <c r="K917" s="3">
        <v>51333.599999999999</v>
      </c>
      <c r="L917" s="1"/>
      <c r="M917" s="1" t="str">
        <f t="shared" si="14"/>
        <v/>
      </c>
      <c r="N917" s="1">
        <v>7</v>
      </c>
      <c r="O917" s="6" t="str">
        <f>IFERROR(VLOOKUP(N917,REGIAO!A:B,2,0),"")</f>
        <v>RS</v>
      </c>
    </row>
    <row r="918" spans="1:15" x14ac:dyDescent="0.25">
      <c r="A918" s="1">
        <v>33506</v>
      </c>
      <c r="B918" s="19">
        <v>40872</v>
      </c>
      <c r="C918" s="15">
        <v>2011</v>
      </c>
      <c r="D918" s="1">
        <v>10438</v>
      </c>
      <c r="E918" s="1" t="s">
        <v>2644</v>
      </c>
      <c r="F918" s="1" t="s">
        <v>29</v>
      </c>
      <c r="G918" s="1">
        <v>8682</v>
      </c>
      <c r="H918" s="1">
        <v>31744</v>
      </c>
      <c r="I918" s="1" t="s">
        <v>1153</v>
      </c>
      <c r="J918" s="1">
        <v>1</v>
      </c>
      <c r="K918" s="3">
        <v>91300</v>
      </c>
      <c r="L918" s="1">
        <v>113</v>
      </c>
      <c r="M918" s="1" t="str">
        <f t="shared" si="14"/>
        <v xml:space="preserve">CARLOS ANDRE SANTOS                                         </v>
      </c>
      <c r="N918" s="1">
        <v>6</v>
      </c>
      <c r="O918" s="6" t="str">
        <f>IFERROR(VLOOKUP(N918,REGIAO!A:B,2,0),"")</f>
        <v>PR1</v>
      </c>
    </row>
    <row r="919" spans="1:15" x14ac:dyDescent="0.25">
      <c r="A919" s="1">
        <v>33511</v>
      </c>
      <c r="B919" s="19">
        <v>40872</v>
      </c>
      <c r="C919" s="15">
        <v>2011</v>
      </c>
      <c r="D919" s="1">
        <v>7571</v>
      </c>
      <c r="E919" s="1" t="s">
        <v>2298</v>
      </c>
      <c r="F919" s="1" t="s">
        <v>2</v>
      </c>
      <c r="G919" s="1" t="s">
        <v>2868</v>
      </c>
      <c r="H919" s="1">
        <v>42540</v>
      </c>
      <c r="I919" s="32" t="s">
        <v>3061</v>
      </c>
      <c r="J919" s="1">
        <v>1</v>
      </c>
      <c r="K919" s="3">
        <v>325198.48</v>
      </c>
      <c r="L919" s="1"/>
      <c r="M919" s="1" t="str">
        <f t="shared" si="14"/>
        <v/>
      </c>
      <c r="N919" s="1"/>
      <c r="O919" s="6" t="str">
        <f>IFERROR(VLOOKUP(N919,REGIAO!A:B,2,0),"")</f>
        <v/>
      </c>
    </row>
    <row r="920" spans="1:15" x14ac:dyDescent="0.25">
      <c r="A920" s="1">
        <v>33539</v>
      </c>
      <c r="B920" s="19">
        <v>40872</v>
      </c>
      <c r="C920" s="15">
        <v>2011</v>
      </c>
      <c r="D920" s="1">
        <v>10439</v>
      </c>
      <c r="E920" s="1" t="s">
        <v>2643</v>
      </c>
      <c r="F920" s="1" t="s">
        <v>4</v>
      </c>
      <c r="G920" s="1">
        <v>7238</v>
      </c>
      <c r="H920" s="1">
        <v>43103</v>
      </c>
      <c r="I920" s="1" t="s">
        <v>1158</v>
      </c>
      <c r="J920" s="1">
        <v>1</v>
      </c>
      <c r="K920" s="3">
        <v>28403</v>
      </c>
      <c r="L920" s="1">
        <v>113</v>
      </c>
      <c r="M920" s="1" t="str">
        <f t="shared" si="14"/>
        <v xml:space="preserve">CARLOS ANDRE SANTOS                                         </v>
      </c>
      <c r="N920" s="1">
        <v>4</v>
      </c>
      <c r="O920" s="6" t="str">
        <f>IFERROR(VLOOKUP(N920,REGIAO!A:B,2,0),"")</f>
        <v>MG2</v>
      </c>
    </row>
    <row r="921" spans="1:15" x14ac:dyDescent="0.25">
      <c r="A921" s="1">
        <v>33541</v>
      </c>
      <c r="B921" s="19">
        <v>40872</v>
      </c>
      <c r="C921" s="15">
        <v>2011</v>
      </c>
      <c r="D921" s="1">
        <v>10379</v>
      </c>
      <c r="E921" s="1" t="s">
        <v>2620</v>
      </c>
      <c r="F921" s="1" t="s">
        <v>175</v>
      </c>
      <c r="G921" s="1"/>
      <c r="H921" s="1">
        <v>37143</v>
      </c>
      <c r="I921" s="1" t="s">
        <v>1147</v>
      </c>
      <c r="J921" s="1">
        <v>1</v>
      </c>
      <c r="K921" s="3">
        <v>56024</v>
      </c>
      <c r="L921" s="1"/>
      <c r="M921" s="1" t="str">
        <f t="shared" si="14"/>
        <v/>
      </c>
      <c r="N921" s="1"/>
      <c r="O921" s="6" t="str">
        <f>IFERROR(VLOOKUP(N921,REGIAO!A:B,2,0),"")</f>
        <v/>
      </c>
    </row>
    <row r="922" spans="1:15" x14ac:dyDescent="0.25">
      <c r="A922" s="1">
        <v>33541</v>
      </c>
      <c r="B922" s="19">
        <v>40872</v>
      </c>
      <c r="C922" s="15">
        <v>2011</v>
      </c>
      <c r="D922" s="1">
        <v>10379</v>
      </c>
      <c r="E922" s="1" t="s">
        <v>2620</v>
      </c>
      <c r="F922" s="1" t="s">
        <v>175</v>
      </c>
      <c r="G922" s="1"/>
      <c r="H922" s="1">
        <v>41711</v>
      </c>
      <c r="I922" s="1" t="s">
        <v>2878</v>
      </c>
      <c r="J922" s="1">
        <v>1</v>
      </c>
      <c r="K922" s="3">
        <v>33652</v>
      </c>
      <c r="L922" s="1"/>
      <c r="M922" s="1" t="str">
        <f t="shared" si="14"/>
        <v/>
      </c>
      <c r="N922" s="1"/>
      <c r="O922" s="6" t="str">
        <f>IFERROR(VLOOKUP(N922,REGIAO!A:B,2,0),"")</f>
        <v/>
      </c>
    </row>
    <row r="923" spans="1:15" x14ac:dyDescent="0.25">
      <c r="A923" s="1">
        <v>33553</v>
      </c>
      <c r="B923" s="19">
        <v>40875</v>
      </c>
      <c r="C923" s="15">
        <v>2011</v>
      </c>
      <c r="D923" s="1">
        <v>7571</v>
      </c>
      <c r="E923" s="1" t="s">
        <v>2298</v>
      </c>
      <c r="F923" s="1" t="s">
        <v>2</v>
      </c>
      <c r="G923" s="1" t="s">
        <v>2868</v>
      </c>
      <c r="H923" s="1">
        <v>45555</v>
      </c>
      <c r="I923" s="1" t="s">
        <v>1158</v>
      </c>
      <c r="J923" s="1">
        <v>1</v>
      </c>
      <c r="K923" s="3">
        <v>19019.46</v>
      </c>
      <c r="L923" s="1"/>
      <c r="M923" s="1" t="str">
        <f t="shared" si="14"/>
        <v/>
      </c>
      <c r="N923" s="1"/>
      <c r="O923" s="6" t="str">
        <f>IFERROR(VLOOKUP(N923,REGIAO!A:B,2,0),"")</f>
        <v/>
      </c>
    </row>
    <row r="924" spans="1:15" x14ac:dyDescent="0.25">
      <c r="A924" s="1">
        <v>33554</v>
      </c>
      <c r="B924" s="19">
        <v>40875</v>
      </c>
      <c r="C924" s="15">
        <v>2011</v>
      </c>
      <c r="D924" s="1">
        <v>3723</v>
      </c>
      <c r="E924" s="1" t="s">
        <v>2302</v>
      </c>
      <c r="F924" s="1" t="s">
        <v>79</v>
      </c>
      <c r="G924" s="1">
        <v>7190</v>
      </c>
      <c r="H924" s="1">
        <v>45418</v>
      </c>
      <c r="I924" s="1" t="s">
        <v>1139</v>
      </c>
      <c r="J924" s="1">
        <v>1</v>
      </c>
      <c r="K924" s="3">
        <v>68955.210000000006</v>
      </c>
      <c r="L924" s="1"/>
      <c r="M924" s="1" t="str">
        <f t="shared" si="14"/>
        <v/>
      </c>
      <c r="N924" s="1">
        <v>7</v>
      </c>
      <c r="O924" s="6" t="str">
        <f>IFERROR(VLOOKUP(N924,REGIAO!A:B,2,0),"")</f>
        <v>RS</v>
      </c>
    </row>
    <row r="925" spans="1:15" x14ac:dyDescent="0.25">
      <c r="A925" s="1">
        <v>33570</v>
      </c>
      <c r="B925" s="19">
        <v>40876</v>
      </c>
      <c r="C925" s="15">
        <v>2011</v>
      </c>
      <c r="D925" s="1">
        <v>9402</v>
      </c>
      <c r="E925" s="1" t="s">
        <v>2450</v>
      </c>
      <c r="F925" s="1" t="s">
        <v>10</v>
      </c>
      <c r="G925" s="1" t="s">
        <v>2868</v>
      </c>
      <c r="H925" s="1">
        <v>37207</v>
      </c>
      <c r="I925" s="1" t="s">
        <v>1138</v>
      </c>
      <c r="J925" s="1">
        <v>1</v>
      </c>
      <c r="K925" s="3">
        <v>51514.93</v>
      </c>
      <c r="L925" s="1">
        <v>113</v>
      </c>
      <c r="M925" s="1" t="str">
        <f t="shared" si="14"/>
        <v xml:space="preserve">CARLOS ANDRE SANTOS                                         </v>
      </c>
      <c r="N925" s="1">
        <v>5</v>
      </c>
      <c r="O925" s="6" t="str">
        <f>IFERROR(VLOOKUP(N925,REGIAO!A:B,2,0),"")</f>
        <v>GO</v>
      </c>
    </row>
    <row r="926" spans="1:15" x14ac:dyDescent="0.25">
      <c r="A926" s="1">
        <v>33571</v>
      </c>
      <c r="B926" s="19">
        <v>40876</v>
      </c>
      <c r="C926" s="15">
        <v>2011</v>
      </c>
      <c r="D926" s="1">
        <v>9402</v>
      </c>
      <c r="E926" s="1" t="s">
        <v>2450</v>
      </c>
      <c r="F926" s="1" t="s">
        <v>10</v>
      </c>
      <c r="G926" s="1" t="s">
        <v>2868</v>
      </c>
      <c r="H926" s="1">
        <v>42738</v>
      </c>
      <c r="I926" s="32" t="s">
        <v>1171</v>
      </c>
      <c r="J926" s="1">
        <v>1</v>
      </c>
      <c r="K926" s="3">
        <v>24386.39</v>
      </c>
      <c r="L926" s="1">
        <v>113</v>
      </c>
      <c r="M926" s="1" t="str">
        <f t="shared" si="14"/>
        <v xml:space="preserve">CARLOS ANDRE SANTOS                                         </v>
      </c>
      <c r="N926" s="1">
        <v>5</v>
      </c>
      <c r="O926" s="6" t="str">
        <f>IFERROR(VLOOKUP(N926,REGIAO!A:B,2,0),"")</f>
        <v>GO</v>
      </c>
    </row>
    <row r="927" spans="1:15" x14ac:dyDescent="0.25">
      <c r="A927" s="1">
        <v>33582</v>
      </c>
      <c r="B927" s="19">
        <v>40877</v>
      </c>
      <c r="C927" s="15">
        <v>2011</v>
      </c>
      <c r="D927" s="1">
        <v>10441</v>
      </c>
      <c r="E927" s="1" t="s">
        <v>2645</v>
      </c>
      <c r="F927" s="1" t="s">
        <v>582</v>
      </c>
      <c r="G927" s="1">
        <v>7797</v>
      </c>
      <c r="H927" s="1">
        <v>25444</v>
      </c>
      <c r="I927" s="1" t="s">
        <v>1166</v>
      </c>
      <c r="J927" s="1">
        <v>1</v>
      </c>
      <c r="K927" s="3">
        <v>54000</v>
      </c>
      <c r="L927" s="1">
        <v>113</v>
      </c>
      <c r="M927" s="1" t="str">
        <f t="shared" si="14"/>
        <v xml:space="preserve">CARLOS ANDRE SANTOS                                         </v>
      </c>
      <c r="N927" s="1">
        <v>10</v>
      </c>
      <c r="O927" s="6" t="str">
        <f>IFERROR(VLOOKUP(N927,REGIAO!A:B,2,0),"")</f>
        <v>NOR</v>
      </c>
    </row>
    <row r="928" spans="1:15" x14ac:dyDescent="0.25">
      <c r="A928" s="1">
        <v>33586</v>
      </c>
      <c r="B928" s="19">
        <v>40877</v>
      </c>
      <c r="C928" s="15">
        <v>2011</v>
      </c>
      <c r="D928" s="1">
        <v>7571</v>
      </c>
      <c r="E928" s="1" t="s">
        <v>2298</v>
      </c>
      <c r="F928" s="1" t="s">
        <v>2</v>
      </c>
      <c r="G928" s="1" t="s">
        <v>2868</v>
      </c>
      <c r="H928" s="1">
        <v>41711</v>
      </c>
      <c r="I928" s="1" t="s">
        <v>2878</v>
      </c>
      <c r="J928" s="1">
        <v>1</v>
      </c>
      <c r="K928" s="3">
        <v>44596.03</v>
      </c>
      <c r="L928" s="1"/>
      <c r="M928" s="1" t="str">
        <f t="shared" si="14"/>
        <v/>
      </c>
      <c r="N928" s="1"/>
      <c r="O928" s="6" t="str">
        <f>IFERROR(VLOOKUP(N928,REGIAO!A:B,2,0),"")</f>
        <v/>
      </c>
    </row>
    <row r="929" spans="1:15" x14ac:dyDescent="0.25">
      <c r="A929" s="1">
        <v>33588</v>
      </c>
      <c r="B929" s="19">
        <v>40877</v>
      </c>
      <c r="C929" s="15">
        <v>2011</v>
      </c>
      <c r="D929" s="1">
        <v>7571</v>
      </c>
      <c r="E929" s="1" t="s">
        <v>2298</v>
      </c>
      <c r="F929" s="1" t="s">
        <v>2</v>
      </c>
      <c r="G929" s="1" t="s">
        <v>2868</v>
      </c>
      <c r="H929" s="1">
        <v>41711</v>
      </c>
      <c r="I929" s="1" t="s">
        <v>2878</v>
      </c>
      <c r="J929" s="1">
        <v>1</v>
      </c>
      <c r="K929" s="3">
        <v>44596.03</v>
      </c>
      <c r="L929" s="1"/>
      <c r="M929" s="1" t="str">
        <f t="shared" si="14"/>
        <v/>
      </c>
      <c r="N929" s="1"/>
      <c r="O929" s="6" t="str">
        <f>IFERROR(VLOOKUP(N929,REGIAO!A:B,2,0),"")</f>
        <v/>
      </c>
    </row>
    <row r="930" spans="1:15" x14ac:dyDescent="0.25">
      <c r="A930" s="1">
        <v>33592</v>
      </c>
      <c r="B930" s="19">
        <v>40877</v>
      </c>
      <c r="C930" s="15">
        <v>2011</v>
      </c>
      <c r="D930" s="1">
        <v>10385</v>
      </c>
      <c r="E930" s="1" t="s">
        <v>2623</v>
      </c>
      <c r="F930" s="1" t="s">
        <v>79</v>
      </c>
      <c r="G930" s="1">
        <v>8541</v>
      </c>
      <c r="H930" s="1">
        <v>45418</v>
      </c>
      <c r="I930" s="1" t="s">
        <v>1139</v>
      </c>
      <c r="J930" s="1">
        <v>1</v>
      </c>
      <c r="K930" s="3">
        <v>89000</v>
      </c>
      <c r="L930" s="1"/>
      <c r="M930" s="1" t="str">
        <f t="shared" si="14"/>
        <v/>
      </c>
      <c r="N930" s="1"/>
      <c r="O930" s="6" t="str">
        <f>IFERROR(VLOOKUP(N930,REGIAO!A:B,2,0),"")</f>
        <v/>
      </c>
    </row>
    <row r="931" spans="1:15" x14ac:dyDescent="0.25">
      <c r="A931" s="1">
        <v>33598</v>
      </c>
      <c r="B931" s="19">
        <v>40878</v>
      </c>
      <c r="C931" s="15">
        <v>2011</v>
      </c>
      <c r="D931" s="1">
        <v>10175</v>
      </c>
      <c r="E931" s="1" t="s">
        <v>2550</v>
      </c>
      <c r="F931" s="1" t="s">
        <v>79</v>
      </c>
      <c r="G931" s="1">
        <v>7232</v>
      </c>
      <c r="H931" s="1">
        <v>45418</v>
      </c>
      <c r="I931" s="1" t="s">
        <v>1139</v>
      </c>
      <c r="J931" s="1">
        <v>1</v>
      </c>
      <c r="K931" s="3">
        <v>63434.78</v>
      </c>
      <c r="L931" s="1"/>
      <c r="M931" s="1" t="str">
        <f t="shared" si="14"/>
        <v/>
      </c>
      <c r="N931" s="1">
        <v>7</v>
      </c>
      <c r="O931" s="6" t="str">
        <f>IFERROR(VLOOKUP(N931,REGIAO!A:B,2,0),"")</f>
        <v>RS</v>
      </c>
    </row>
    <row r="932" spans="1:15" x14ac:dyDescent="0.25">
      <c r="A932" s="1">
        <v>33619</v>
      </c>
      <c r="B932" s="19">
        <v>40879</v>
      </c>
      <c r="C932" s="15">
        <v>2011</v>
      </c>
      <c r="D932" s="1">
        <v>3723</v>
      </c>
      <c r="E932" s="1" t="s">
        <v>2302</v>
      </c>
      <c r="F932" s="1" t="s">
        <v>79</v>
      </c>
      <c r="G932" s="1">
        <v>8473</v>
      </c>
      <c r="H932" s="1">
        <v>43239</v>
      </c>
      <c r="I932" s="1" t="s">
        <v>2876</v>
      </c>
      <c r="J932" s="1">
        <v>1</v>
      </c>
      <c r="K932" s="3">
        <v>81676.44</v>
      </c>
      <c r="L932" s="1"/>
      <c r="M932" s="1" t="str">
        <f t="shared" si="14"/>
        <v/>
      </c>
      <c r="N932" s="1">
        <v>7</v>
      </c>
      <c r="O932" s="6" t="str">
        <f>IFERROR(VLOOKUP(N932,REGIAO!A:B,2,0),"")</f>
        <v>RS</v>
      </c>
    </row>
    <row r="933" spans="1:15" x14ac:dyDescent="0.25">
      <c r="A933" s="1">
        <v>33645</v>
      </c>
      <c r="B933" s="19">
        <v>40883</v>
      </c>
      <c r="C933" s="15">
        <v>2011</v>
      </c>
      <c r="D933" s="1">
        <v>10445</v>
      </c>
      <c r="E933" s="1" t="s">
        <v>2646</v>
      </c>
      <c r="F933" s="1" t="s">
        <v>79</v>
      </c>
      <c r="G933" s="1">
        <v>7946</v>
      </c>
      <c r="H933" s="1">
        <v>43239</v>
      </c>
      <c r="I933" s="1" t="s">
        <v>2876</v>
      </c>
      <c r="J933" s="1">
        <v>1</v>
      </c>
      <c r="K933" s="3">
        <v>106888.51</v>
      </c>
      <c r="L933" s="1"/>
      <c r="M933" s="1" t="str">
        <f t="shared" si="14"/>
        <v/>
      </c>
      <c r="N933" s="1">
        <v>7</v>
      </c>
      <c r="O933" s="6" t="str">
        <f>IFERROR(VLOOKUP(N933,REGIAO!A:B,2,0),"")</f>
        <v>RS</v>
      </c>
    </row>
    <row r="934" spans="1:15" x14ac:dyDescent="0.25">
      <c r="A934" s="1">
        <v>33642</v>
      </c>
      <c r="B934" s="19">
        <v>40884</v>
      </c>
      <c r="C934" s="15">
        <v>2011</v>
      </c>
      <c r="D934" s="1">
        <v>10245</v>
      </c>
      <c r="E934" s="1" t="s">
        <v>2647</v>
      </c>
      <c r="F934" s="1" t="s">
        <v>10</v>
      </c>
      <c r="G934" s="1">
        <v>7692</v>
      </c>
      <c r="H934" s="1">
        <v>35520</v>
      </c>
      <c r="I934" s="1" t="s">
        <v>1169</v>
      </c>
      <c r="J934" s="1">
        <v>1</v>
      </c>
      <c r="K934" s="3">
        <v>48300</v>
      </c>
      <c r="L934" s="1">
        <v>113</v>
      </c>
      <c r="M934" s="1" t="str">
        <f t="shared" si="14"/>
        <v xml:space="preserve">CARLOS ANDRE SANTOS                                         </v>
      </c>
      <c r="N934" s="1">
        <v>5</v>
      </c>
      <c r="O934" s="6" t="str">
        <f>IFERROR(VLOOKUP(N934,REGIAO!A:B,2,0),"")</f>
        <v>GO</v>
      </c>
    </row>
    <row r="935" spans="1:15" x14ac:dyDescent="0.25">
      <c r="A935" s="1">
        <v>32804</v>
      </c>
      <c r="B935" s="19">
        <v>40885</v>
      </c>
      <c r="C935" s="15">
        <v>2011</v>
      </c>
      <c r="D935" s="1">
        <v>880</v>
      </c>
      <c r="E935" s="1" t="s">
        <v>215</v>
      </c>
      <c r="F935" s="1" t="s">
        <v>4</v>
      </c>
      <c r="G935" s="1">
        <v>7805</v>
      </c>
      <c r="H935" s="1">
        <v>42262</v>
      </c>
      <c r="I935" s="32" t="s">
        <v>1172</v>
      </c>
      <c r="J935" s="1">
        <v>1</v>
      </c>
      <c r="K935" s="3">
        <v>13596.88</v>
      </c>
      <c r="L935" s="1"/>
      <c r="M935" s="1" t="str">
        <f t="shared" si="14"/>
        <v/>
      </c>
      <c r="N935" s="1">
        <v>4</v>
      </c>
      <c r="O935" s="6" t="str">
        <f>IFERROR(VLOOKUP(N935,REGIAO!A:B,2,0),"")</f>
        <v>MG2</v>
      </c>
    </row>
    <row r="936" spans="1:15" x14ac:dyDescent="0.25">
      <c r="A936" s="1">
        <v>33673</v>
      </c>
      <c r="B936" s="19">
        <v>40885</v>
      </c>
      <c r="C936" s="15">
        <v>2011</v>
      </c>
      <c r="D936" s="1">
        <v>880</v>
      </c>
      <c r="E936" s="1" t="s">
        <v>215</v>
      </c>
      <c r="F936" s="1" t="s">
        <v>4</v>
      </c>
      <c r="G936" s="1">
        <v>7806</v>
      </c>
      <c r="H936" s="1">
        <v>31744</v>
      </c>
      <c r="I936" s="1" t="s">
        <v>1153</v>
      </c>
      <c r="J936" s="1">
        <v>1</v>
      </c>
      <c r="K936" s="3">
        <v>64202.03</v>
      </c>
      <c r="L936" s="1"/>
      <c r="M936" s="1" t="str">
        <f t="shared" si="14"/>
        <v/>
      </c>
      <c r="N936" s="1">
        <v>4</v>
      </c>
      <c r="O936" s="6" t="str">
        <f>IFERROR(VLOOKUP(N936,REGIAO!A:B,2,0),"")</f>
        <v>MG2</v>
      </c>
    </row>
    <row r="937" spans="1:15" x14ac:dyDescent="0.25">
      <c r="A937" s="1">
        <v>33675</v>
      </c>
      <c r="B937" s="19">
        <v>40885</v>
      </c>
      <c r="C937" s="15">
        <v>2011</v>
      </c>
      <c r="D937" s="1">
        <v>880</v>
      </c>
      <c r="E937" s="1" t="s">
        <v>215</v>
      </c>
      <c r="F937" s="1" t="s">
        <v>4</v>
      </c>
      <c r="G937" s="1">
        <v>7749</v>
      </c>
      <c r="H937" s="1">
        <v>41815</v>
      </c>
      <c r="I937" s="1" t="s">
        <v>2225</v>
      </c>
      <c r="J937" s="1">
        <v>1</v>
      </c>
      <c r="K937" s="3">
        <v>34805.64</v>
      </c>
      <c r="L937" s="1">
        <v>4</v>
      </c>
      <c r="M937" s="1" t="str">
        <f t="shared" si="14"/>
        <v/>
      </c>
      <c r="N937" s="1">
        <v>5</v>
      </c>
      <c r="O937" s="6" t="str">
        <f>IFERROR(VLOOKUP(N937,REGIAO!A:B,2,0),"")</f>
        <v>GO</v>
      </c>
    </row>
    <row r="938" spans="1:15" x14ac:dyDescent="0.25">
      <c r="A938" s="1">
        <v>33587</v>
      </c>
      <c r="B938" s="19">
        <v>40886</v>
      </c>
      <c r="C938" s="15">
        <v>2011</v>
      </c>
      <c r="D938" s="1">
        <v>880</v>
      </c>
      <c r="E938" s="1" t="s">
        <v>215</v>
      </c>
      <c r="F938" s="1" t="s">
        <v>4</v>
      </c>
      <c r="G938" s="1">
        <v>7748</v>
      </c>
      <c r="H938" s="1">
        <v>41815</v>
      </c>
      <c r="I938" s="1" t="s">
        <v>2225</v>
      </c>
      <c r="J938" s="1">
        <v>1</v>
      </c>
      <c r="K938" s="3">
        <v>34805.64</v>
      </c>
      <c r="L938" s="1">
        <v>4</v>
      </c>
      <c r="M938" s="1" t="str">
        <f t="shared" si="14"/>
        <v/>
      </c>
      <c r="N938" s="1">
        <v>5</v>
      </c>
      <c r="O938" s="6" t="str">
        <f>IFERROR(VLOOKUP(N938,REGIAO!A:B,2,0),"")</f>
        <v>GO</v>
      </c>
    </row>
    <row r="939" spans="1:15" x14ac:dyDescent="0.25">
      <c r="A939" s="1">
        <v>33508</v>
      </c>
      <c r="B939" s="19">
        <v>40890</v>
      </c>
      <c r="C939" s="15">
        <v>2011</v>
      </c>
      <c r="D939" s="1">
        <v>10387</v>
      </c>
      <c r="E939" s="1" t="s">
        <v>2648</v>
      </c>
      <c r="F939" s="1" t="s">
        <v>4</v>
      </c>
      <c r="G939" s="1">
        <v>7508</v>
      </c>
      <c r="H939" s="1">
        <v>40526</v>
      </c>
      <c r="I939" s="1" t="s">
        <v>1151</v>
      </c>
      <c r="J939" s="1">
        <v>1</v>
      </c>
      <c r="K939" s="3">
        <v>129000</v>
      </c>
      <c r="L939" s="1"/>
      <c r="M939" s="1" t="str">
        <f t="shared" si="14"/>
        <v/>
      </c>
      <c r="N939" s="1">
        <v>4</v>
      </c>
      <c r="O939" s="6" t="str">
        <f>IFERROR(VLOOKUP(N939,REGIAO!A:B,2,0),"")</f>
        <v>MG2</v>
      </c>
    </row>
    <row r="940" spans="1:15" x14ac:dyDescent="0.25">
      <c r="A940" s="1">
        <v>33593</v>
      </c>
      <c r="B940" s="19">
        <v>40892</v>
      </c>
      <c r="C940" s="15">
        <v>2011</v>
      </c>
      <c r="D940" s="1">
        <v>880</v>
      </c>
      <c r="E940" s="1" t="s">
        <v>215</v>
      </c>
      <c r="F940" s="1" t="s">
        <v>4</v>
      </c>
      <c r="G940" s="1">
        <v>8056</v>
      </c>
      <c r="H940" s="1">
        <v>37207</v>
      </c>
      <c r="I940" s="1" t="s">
        <v>1138</v>
      </c>
      <c r="J940" s="1">
        <v>1</v>
      </c>
      <c r="K940" s="3">
        <v>54000</v>
      </c>
      <c r="L940" s="1"/>
      <c r="M940" s="1" t="str">
        <f t="shared" si="14"/>
        <v/>
      </c>
      <c r="N940" s="1">
        <v>4</v>
      </c>
      <c r="O940" s="6" t="str">
        <f>IFERROR(VLOOKUP(N940,REGIAO!A:B,2,0),"")</f>
        <v>MG2</v>
      </c>
    </row>
    <row r="941" spans="1:15" x14ac:dyDescent="0.25">
      <c r="A941" s="1">
        <v>33748</v>
      </c>
      <c r="B941" s="19">
        <v>40892</v>
      </c>
      <c r="C941" s="15">
        <v>2011</v>
      </c>
      <c r="D941" s="1">
        <v>10448</v>
      </c>
      <c r="E941" s="1" t="s">
        <v>2649</v>
      </c>
      <c r="F941" s="1" t="s">
        <v>10</v>
      </c>
      <c r="G941" s="1">
        <v>8768</v>
      </c>
      <c r="H941" s="1">
        <v>40526</v>
      </c>
      <c r="I941" s="1" t="s">
        <v>1151</v>
      </c>
      <c r="J941" s="1">
        <v>1</v>
      </c>
      <c r="K941" s="3">
        <v>121400</v>
      </c>
      <c r="L941" s="1">
        <v>113</v>
      </c>
      <c r="M941" s="1" t="str">
        <f t="shared" si="14"/>
        <v xml:space="preserve">CARLOS ANDRE SANTOS                                         </v>
      </c>
      <c r="N941" s="1">
        <v>5</v>
      </c>
      <c r="O941" s="6" t="str">
        <f>IFERROR(VLOOKUP(N941,REGIAO!A:B,2,0),"")</f>
        <v>GO</v>
      </c>
    </row>
    <row r="942" spans="1:15" x14ac:dyDescent="0.25">
      <c r="A942" s="1">
        <v>33750</v>
      </c>
      <c r="B942" s="19">
        <v>40892</v>
      </c>
      <c r="C942" s="15">
        <v>2011</v>
      </c>
      <c r="D942" s="1">
        <v>10449</v>
      </c>
      <c r="E942" s="1" t="s">
        <v>2650</v>
      </c>
      <c r="F942" s="1" t="s">
        <v>1</v>
      </c>
      <c r="G942" s="1">
        <v>8129</v>
      </c>
      <c r="H942" s="1">
        <v>42540</v>
      </c>
      <c r="I942" s="32" t="s">
        <v>3061</v>
      </c>
      <c r="J942" s="1">
        <v>1</v>
      </c>
      <c r="K942" s="3">
        <v>320000</v>
      </c>
      <c r="L942" s="1">
        <v>113</v>
      </c>
      <c r="M942" s="1" t="str">
        <f t="shared" si="14"/>
        <v xml:space="preserve">CARLOS ANDRE SANTOS                                         </v>
      </c>
      <c r="N942" s="1">
        <v>8</v>
      </c>
      <c r="O942" s="6" t="str">
        <f>IFERROR(VLOOKUP(N942,REGIAO!A:B,2,0),"")</f>
        <v>MS</v>
      </c>
    </row>
    <row r="943" spans="1:15" x14ac:dyDescent="0.25">
      <c r="A943" s="1">
        <v>33319</v>
      </c>
      <c r="B943" s="19">
        <v>40893</v>
      </c>
      <c r="C943" s="15">
        <v>2011</v>
      </c>
      <c r="D943" s="1">
        <v>10451</v>
      </c>
      <c r="E943" s="1" t="s">
        <v>2651</v>
      </c>
      <c r="F943" s="1" t="s">
        <v>2</v>
      </c>
      <c r="G943" s="1">
        <v>7571</v>
      </c>
      <c r="H943" s="1">
        <v>45418</v>
      </c>
      <c r="I943" s="1" t="s">
        <v>1139</v>
      </c>
      <c r="J943" s="1">
        <v>1</v>
      </c>
      <c r="K943" s="3">
        <v>60385</v>
      </c>
      <c r="L943" s="1"/>
      <c r="M943" s="1" t="str">
        <f t="shared" si="14"/>
        <v/>
      </c>
      <c r="N943" s="1">
        <v>3</v>
      </c>
      <c r="O943" s="6" t="str">
        <f>IFERROR(VLOOKUP(N943,REGIAO!A:B,2,0),"")</f>
        <v>MG1</v>
      </c>
    </row>
    <row r="944" spans="1:15" x14ac:dyDescent="0.25">
      <c r="A944" s="1">
        <v>33510</v>
      </c>
      <c r="B944" s="19">
        <v>40893</v>
      </c>
      <c r="C944" s="15">
        <v>2011</v>
      </c>
      <c r="D944" s="1">
        <v>10453</v>
      </c>
      <c r="E944" s="1" t="s">
        <v>2652</v>
      </c>
      <c r="F944" s="1" t="s">
        <v>2</v>
      </c>
      <c r="G944" s="1">
        <v>7509</v>
      </c>
      <c r="H944" s="1">
        <v>42121</v>
      </c>
      <c r="I944" s="32" t="s">
        <v>3063</v>
      </c>
      <c r="J944" s="1">
        <v>1</v>
      </c>
      <c r="K944" s="3">
        <v>167500</v>
      </c>
      <c r="L944" s="1">
        <v>113</v>
      </c>
      <c r="M944" s="1" t="str">
        <f t="shared" si="14"/>
        <v xml:space="preserve">CARLOS ANDRE SANTOS                                         </v>
      </c>
      <c r="N944" s="1">
        <v>1</v>
      </c>
      <c r="O944" s="6" t="str">
        <f>IFERROR(VLOOKUP(N944,REGIAO!A:B,2,0),"")</f>
        <v>SP1</v>
      </c>
    </row>
    <row r="945" spans="1:15" x14ac:dyDescent="0.25">
      <c r="A945" s="1">
        <v>33766</v>
      </c>
      <c r="B945" s="19">
        <v>40893</v>
      </c>
      <c r="C945" s="15">
        <v>2011</v>
      </c>
      <c r="D945" s="1">
        <v>880</v>
      </c>
      <c r="E945" s="1" t="s">
        <v>215</v>
      </c>
      <c r="F945" s="1" t="s">
        <v>4</v>
      </c>
      <c r="G945" s="1" t="s">
        <v>2868</v>
      </c>
      <c r="H945" s="1">
        <v>36952</v>
      </c>
      <c r="I945" s="1" t="s">
        <v>1141</v>
      </c>
      <c r="J945" s="1">
        <v>1</v>
      </c>
      <c r="K945" s="3">
        <v>107161</v>
      </c>
      <c r="L945" s="1"/>
      <c r="M945" s="1" t="str">
        <f t="shared" si="14"/>
        <v/>
      </c>
      <c r="N945" s="1">
        <v>4</v>
      </c>
      <c r="O945" s="6" t="str">
        <f>IFERROR(VLOOKUP(N945,REGIAO!A:B,2,0),"")</f>
        <v>MG2</v>
      </c>
    </row>
    <row r="946" spans="1:15" x14ac:dyDescent="0.25">
      <c r="A946" s="1">
        <v>32748</v>
      </c>
      <c r="B946" s="19">
        <v>40899</v>
      </c>
      <c r="C946" s="15">
        <v>2011</v>
      </c>
      <c r="D946" s="1">
        <v>961</v>
      </c>
      <c r="E946" s="1" t="s">
        <v>2653</v>
      </c>
      <c r="F946" s="1" t="s">
        <v>10</v>
      </c>
      <c r="G946" s="1">
        <v>7496</v>
      </c>
      <c r="H946" s="1">
        <v>40526</v>
      </c>
      <c r="I946" s="1" t="s">
        <v>1151</v>
      </c>
      <c r="J946" s="1">
        <v>1</v>
      </c>
      <c r="K946" s="3">
        <v>115800</v>
      </c>
      <c r="L946" s="1">
        <v>113</v>
      </c>
      <c r="M946" s="1" t="str">
        <f t="shared" si="14"/>
        <v xml:space="preserve">CARLOS ANDRE SANTOS                                         </v>
      </c>
      <c r="N946" s="1">
        <v>5</v>
      </c>
      <c r="O946" s="6" t="str">
        <f>IFERROR(VLOOKUP(N946,REGIAO!A:B,2,0),"")</f>
        <v>GO</v>
      </c>
    </row>
    <row r="947" spans="1:15" x14ac:dyDescent="0.25">
      <c r="A947" s="1">
        <v>33003</v>
      </c>
      <c r="B947" s="19">
        <v>40900</v>
      </c>
      <c r="C947" s="15">
        <v>2011</v>
      </c>
      <c r="D947" s="1">
        <v>3617</v>
      </c>
      <c r="E947" s="1" t="s">
        <v>2423</v>
      </c>
      <c r="F947" s="1" t="s">
        <v>10</v>
      </c>
      <c r="G947" s="1">
        <v>7503</v>
      </c>
      <c r="H947" s="1">
        <v>45418</v>
      </c>
      <c r="I947" s="1" t="s">
        <v>1139</v>
      </c>
      <c r="J947" s="1">
        <v>1</v>
      </c>
      <c r="K947" s="3">
        <v>64364.22</v>
      </c>
      <c r="L947" s="1">
        <v>113</v>
      </c>
      <c r="M947" s="1" t="str">
        <f t="shared" si="14"/>
        <v xml:space="preserve">CARLOS ANDRE SANTOS                                         </v>
      </c>
      <c r="N947" s="1">
        <v>5</v>
      </c>
      <c r="O947" s="6" t="str">
        <f>IFERROR(VLOOKUP(N947,REGIAO!A:B,2,0),"")</f>
        <v>GO</v>
      </c>
    </row>
    <row r="948" spans="1:15" x14ac:dyDescent="0.25">
      <c r="A948" s="1">
        <v>33507</v>
      </c>
      <c r="B948" s="19">
        <v>40900</v>
      </c>
      <c r="C948" s="15">
        <v>2011</v>
      </c>
      <c r="D948" s="1">
        <v>9410</v>
      </c>
      <c r="E948" s="1" t="s">
        <v>2621</v>
      </c>
      <c r="F948" s="1" t="s">
        <v>15</v>
      </c>
      <c r="G948" s="1">
        <v>7647</v>
      </c>
      <c r="H948" s="1">
        <v>35873</v>
      </c>
      <c r="I948" s="1" t="s">
        <v>1155</v>
      </c>
      <c r="J948" s="1">
        <v>1</v>
      </c>
      <c r="K948" s="3">
        <v>112702.64</v>
      </c>
      <c r="L948" s="1"/>
      <c r="M948" s="1" t="str">
        <f t="shared" si="14"/>
        <v/>
      </c>
      <c r="N948" s="1">
        <v>9</v>
      </c>
      <c r="O948" s="6" t="str">
        <f>IFERROR(VLOOKUP(N948,REGIAO!A:B,2,0),"")</f>
        <v>MT</v>
      </c>
    </row>
    <row r="949" spans="1:15" x14ac:dyDescent="0.25">
      <c r="A949" s="1">
        <v>33596</v>
      </c>
      <c r="B949" s="19">
        <v>40900</v>
      </c>
      <c r="C949" s="15">
        <v>2011</v>
      </c>
      <c r="D949" s="1">
        <v>9410</v>
      </c>
      <c r="E949" s="1" t="s">
        <v>2621</v>
      </c>
      <c r="F949" s="1" t="s">
        <v>15</v>
      </c>
      <c r="G949" s="1">
        <v>7648</v>
      </c>
      <c r="H949" s="1">
        <v>35873</v>
      </c>
      <c r="I949" s="1" t="s">
        <v>1155</v>
      </c>
      <c r="J949" s="1">
        <v>1</v>
      </c>
      <c r="K949" s="3">
        <v>112702.64</v>
      </c>
      <c r="L949" s="1"/>
      <c r="M949" s="1" t="str">
        <f t="shared" si="14"/>
        <v/>
      </c>
      <c r="N949" s="1">
        <v>9</v>
      </c>
      <c r="O949" s="6" t="str">
        <f>IFERROR(VLOOKUP(N949,REGIAO!A:B,2,0),"")</f>
        <v>MT</v>
      </c>
    </row>
    <row r="950" spans="1:15" x14ac:dyDescent="0.25">
      <c r="A950" s="1">
        <v>33815</v>
      </c>
      <c r="B950" s="19">
        <v>40900</v>
      </c>
      <c r="C950" s="15">
        <v>2011</v>
      </c>
      <c r="D950" s="1">
        <v>9410</v>
      </c>
      <c r="E950" s="1" t="s">
        <v>2621</v>
      </c>
      <c r="F950" s="1" t="s">
        <v>15</v>
      </c>
      <c r="G950" s="1">
        <v>8018</v>
      </c>
      <c r="H950" s="1">
        <v>35873</v>
      </c>
      <c r="I950" s="1" t="s">
        <v>1155</v>
      </c>
      <c r="J950" s="1">
        <v>1</v>
      </c>
      <c r="K950" s="3">
        <v>112702.64</v>
      </c>
      <c r="L950" s="1"/>
      <c r="M950" s="1" t="str">
        <f t="shared" si="14"/>
        <v/>
      </c>
      <c r="N950" s="1">
        <v>9</v>
      </c>
      <c r="O950" s="6" t="str">
        <f>IFERROR(VLOOKUP(N950,REGIAO!A:B,2,0),"")</f>
        <v>MT</v>
      </c>
    </row>
    <row r="951" spans="1:15" x14ac:dyDescent="0.25">
      <c r="A951" s="1">
        <v>33816</v>
      </c>
      <c r="B951" s="19">
        <v>40900</v>
      </c>
      <c r="C951" s="15">
        <v>2011</v>
      </c>
      <c r="D951" s="1">
        <v>9410</v>
      </c>
      <c r="E951" s="1" t="s">
        <v>2621</v>
      </c>
      <c r="F951" s="1" t="s">
        <v>15</v>
      </c>
      <c r="G951" s="1">
        <v>8019</v>
      </c>
      <c r="H951" s="1">
        <v>42247</v>
      </c>
      <c r="I951" s="32" t="s">
        <v>3066</v>
      </c>
      <c r="J951" s="1">
        <v>1</v>
      </c>
      <c r="K951" s="3">
        <v>150880</v>
      </c>
      <c r="L951" s="1"/>
      <c r="M951" s="1" t="str">
        <f t="shared" si="14"/>
        <v/>
      </c>
      <c r="N951" s="1">
        <v>9</v>
      </c>
      <c r="O951" s="6" t="str">
        <f>IFERROR(VLOOKUP(N951,REGIAO!A:B,2,0),"")</f>
        <v>MT</v>
      </c>
    </row>
    <row r="952" spans="1:15" x14ac:dyDescent="0.25">
      <c r="A952" s="1">
        <v>33820</v>
      </c>
      <c r="B952" s="19">
        <v>40900</v>
      </c>
      <c r="C952" s="15">
        <v>2011</v>
      </c>
      <c r="D952" s="1">
        <v>9410</v>
      </c>
      <c r="E952" s="1" t="s">
        <v>2621</v>
      </c>
      <c r="F952" s="1" t="s">
        <v>15</v>
      </c>
      <c r="G952" s="1">
        <v>8020</v>
      </c>
      <c r="H952" s="1">
        <v>40526</v>
      </c>
      <c r="I952" s="1" t="s">
        <v>1151</v>
      </c>
      <c r="J952" s="1">
        <v>1</v>
      </c>
      <c r="K952" s="3">
        <v>83947.75</v>
      </c>
      <c r="L952" s="1"/>
      <c r="M952" s="1" t="str">
        <f t="shared" si="14"/>
        <v/>
      </c>
      <c r="N952" s="1">
        <v>9</v>
      </c>
      <c r="O952" s="6" t="str">
        <f>IFERROR(VLOOKUP(N952,REGIAO!A:B,2,0),"")</f>
        <v>MT</v>
      </c>
    </row>
    <row r="953" spans="1:15" x14ac:dyDescent="0.25">
      <c r="A953" s="1">
        <v>33832</v>
      </c>
      <c r="B953" s="19">
        <v>40904</v>
      </c>
      <c r="C953" s="15">
        <v>2011</v>
      </c>
      <c r="D953" s="1">
        <v>10459</v>
      </c>
      <c r="E953" s="1" t="s">
        <v>2654</v>
      </c>
      <c r="F953" s="1" t="s">
        <v>108</v>
      </c>
      <c r="G953" s="1">
        <v>8701</v>
      </c>
      <c r="H953" s="1">
        <v>38968</v>
      </c>
      <c r="I953" s="1" t="s">
        <v>1163</v>
      </c>
      <c r="J953" s="1">
        <v>1</v>
      </c>
      <c r="K953" s="3">
        <v>70783.58</v>
      </c>
      <c r="L953" s="1">
        <v>113</v>
      </c>
      <c r="M953" s="1" t="str">
        <f t="shared" si="14"/>
        <v xml:space="preserve">CARLOS ANDRE SANTOS                                         </v>
      </c>
      <c r="N953" s="1">
        <v>10</v>
      </c>
      <c r="O953" s="6" t="str">
        <f>IFERROR(VLOOKUP(N953,REGIAO!A:B,2,0),"")</f>
        <v>NOR</v>
      </c>
    </row>
    <row r="954" spans="1:15" x14ac:dyDescent="0.25">
      <c r="A954" s="1">
        <v>33833</v>
      </c>
      <c r="B954" s="19">
        <v>40904</v>
      </c>
      <c r="C954" s="15">
        <v>2011</v>
      </c>
      <c r="D954" s="1">
        <v>10459</v>
      </c>
      <c r="E954" s="1" t="s">
        <v>2654</v>
      </c>
      <c r="F954" s="1" t="s">
        <v>108</v>
      </c>
      <c r="G954" s="1">
        <v>8700</v>
      </c>
      <c r="H954" s="1">
        <v>25444</v>
      </c>
      <c r="I954" s="1" t="s">
        <v>1166</v>
      </c>
      <c r="J954" s="1">
        <v>1</v>
      </c>
      <c r="K954" s="3">
        <v>41016.42</v>
      </c>
      <c r="L954" s="1">
        <v>113</v>
      </c>
      <c r="M954" s="1" t="str">
        <f t="shared" si="14"/>
        <v xml:space="preserve">CARLOS ANDRE SANTOS                                         </v>
      </c>
      <c r="N954" s="1">
        <v>10</v>
      </c>
      <c r="O954" s="6" t="str">
        <f>IFERROR(VLOOKUP(N954,REGIAO!A:B,2,0),"")</f>
        <v>NOR</v>
      </c>
    </row>
    <row r="955" spans="1:15" x14ac:dyDescent="0.25">
      <c r="A955" s="1">
        <v>33835</v>
      </c>
      <c r="B955" s="19">
        <v>40912</v>
      </c>
      <c r="C955" s="15">
        <v>2012</v>
      </c>
      <c r="D955" s="1">
        <v>10052</v>
      </c>
      <c r="E955" s="1" t="s">
        <v>2515</v>
      </c>
      <c r="F955" s="1" t="s">
        <v>10</v>
      </c>
      <c r="G955" s="1">
        <v>7537</v>
      </c>
      <c r="H955" s="1">
        <v>45418</v>
      </c>
      <c r="I955" s="1" t="s">
        <v>1139</v>
      </c>
      <c r="J955" s="1">
        <v>1</v>
      </c>
      <c r="K955" s="3">
        <v>54000</v>
      </c>
      <c r="L955" s="1"/>
      <c r="M955" s="1" t="str">
        <f t="shared" si="14"/>
        <v/>
      </c>
      <c r="N955" s="1">
        <v>5</v>
      </c>
      <c r="O955" s="6" t="str">
        <f>IFERROR(VLOOKUP(N955,REGIAO!A:B,2,0),"")</f>
        <v>GO</v>
      </c>
    </row>
    <row r="956" spans="1:15" x14ac:dyDescent="0.25">
      <c r="A956" s="1">
        <v>33867</v>
      </c>
      <c r="B956" s="19">
        <v>40917</v>
      </c>
      <c r="C956" s="15">
        <v>2012</v>
      </c>
      <c r="D956" s="1">
        <v>1191</v>
      </c>
      <c r="E956" s="1" t="s">
        <v>2655</v>
      </c>
      <c r="F956" s="1" t="s">
        <v>2</v>
      </c>
      <c r="G956" s="1">
        <v>7602</v>
      </c>
      <c r="H956" s="1">
        <v>35509</v>
      </c>
      <c r="I956" s="1" t="s">
        <v>1168</v>
      </c>
      <c r="J956" s="1">
        <v>1</v>
      </c>
      <c r="K956" s="3">
        <v>51000</v>
      </c>
      <c r="L956" s="1">
        <v>113</v>
      </c>
      <c r="M956" s="1" t="str">
        <f t="shared" si="14"/>
        <v xml:space="preserve">CARLOS ANDRE SANTOS                                         </v>
      </c>
      <c r="N956" s="1">
        <v>1</v>
      </c>
      <c r="O956" s="6" t="str">
        <f>IFERROR(VLOOKUP(N956,REGIAO!A:B,2,0),"")</f>
        <v>SP1</v>
      </c>
    </row>
    <row r="957" spans="1:15" x14ac:dyDescent="0.25">
      <c r="A957" s="1">
        <v>33933</v>
      </c>
      <c r="B957" s="19">
        <v>40921</v>
      </c>
      <c r="C957" s="15">
        <v>2012</v>
      </c>
      <c r="D957" s="1">
        <v>880</v>
      </c>
      <c r="E957" s="1" t="s">
        <v>215</v>
      </c>
      <c r="F957" s="1" t="s">
        <v>4</v>
      </c>
      <c r="G957" s="1">
        <v>8460</v>
      </c>
      <c r="H957" s="1">
        <v>41815</v>
      </c>
      <c r="I957" s="1" t="s">
        <v>2225</v>
      </c>
      <c r="J957" s="1">
        <v>1</v>
      </c>
      <c r="K957" s="3">
        <v>35981</v>
      </c>
      <c r="L957" s="1"/>
      <c r="M957" s="1" t="str">
        <f t="shared" si="14"/>
        <v/>
      </c>
      <c r="N957" s="1">
        <v>4</v>
      </c>
      <c r="O957" s="6" t="str">
        <f>IFERROR(VLOOKUP(N957,REGIAO!A:B,2,0),"")</f>
        <v>MG2</v>
      </c>
    </row>
    <row r="958" spans="1:15" x14ac:dyDescent="0.25">
      <c r="A958" s="1">
        <v>33936</v>
      </c>
      <c r="B958" s="19">
        <v>40921</v>
      </c>
      <c r="C958" s="15">
        <v>2012</v>
      </c>
      <c r="D958" s="1">
        <v>880</v>
      </c>
      <c r="E958" s="1" t="s">
        <v>215</v>
      </c>
      <c r="F958" s="1" t="s">
        <v>4</v>
      </c>
      <c r="G958" s="1">
        <v>8594</v>
      </c>
      <c r="H958" s="1">
        <v>45418</v>
      </c>
      <c r="I958" s="1" t="s">
        <v>1139</v>
      </c>
      <c r="J958" s="1">
        <v>1</v>
      </c>
      <c r="K958" s="3">
        <v>66078</v>
      </c>
      <c r="L958" s="1"/>
      <c r="M958" s="1" t="str">
        <f t="shared" si="14"/>
        <v/>
      </c>
      <c r="N958" s="1">
        <v>4</v>
      </c>
      <c r="O958" s="6" t="str">
        <f>IFERROR(VLOOKUP(N958,REGIAO!A:B,2,0),"")</f>
        <v>MG2</v>
      </c>
    </row>
    <row r="959" spans="1:15" x14ac:dyDescent="0.25">
      <c r="A959" s="1">
        <v>33937</v>
      </c>
      <c r="B959" s="19">
        <v>40921</v>
      </c>
      <c r="C959" s="15">
        <v>2012</v>
      </c>
      <c r="D959" s="1">
        <v>880</v>
      </c>
      <c r="E959" s="1" t="s">
        <v>215</v>
      </c>
      <c r="F959" s="1" t="s">
        <v>4</v>
      </c>
      <c r="G959" s="1">
        <v>8595</v>
      </c>
      <c r="H959" s="1">
        <v>45418</v>
      </c>
      <c r="I959" s="1" t="s">
        <v>1139</v>
      </c>
      <c r="J959" s="1">
        <v>1</v>
      </c>
      <c r="K959" s="3">
        <v>66078</v>
      </c>
      <c r="L959" s="1"/>
      <c r="M959" s="1" t="str">
        <f t="shared" si="14"/>
        <v/>
      </c>
      <c r="N959" s="1">
        <v>4</v>
      </c>
      <c r="O959" s="6" t="str">
        <f>IFERROR(VLOOKUP(N959,REGIAO!A:B,2,0),"")</f>
        <v>MG2</v>
      </c>
    </row>
    <row r="960" spans="1:15" x14ac:dyDescent="0.25">
      <c r="A960" s="1">
        <v>33938</v>
      </c>
      <c r="B960" s="19">
        <v>40921</v>
      </c>
      <c r="C960" s="15">
        <v>2012</v>
      </c>
      <c r="D960" s="1">
        <v>880</v>
      </c>
      <c r="E960" s="1" t="s">
        <v>215</v>
      </c>
      <c r="F960" s="1" t="s">
        <v>4</v>
      </c>
      <c r="G960" s="1">
        <v>8774</v>
      </c>
      <c r="H960" s="1">
        <v>45418</v>
      </c>
      <c r="I960" s="1" t="s">
        <v>1139</v>
      </c>
      <c r="J960" s="1">
        <v>1</v>
      </c>
      <c r="K960" s="3">
        <v>66078</v>
      </c>
      <c r="L960" s="1"/>
      <c r="M960" s="1" t="str">
        <f t="shared" si="14"/>
        <v/>
      </c>
      <c r="N960" s="1">
        <v>4</v>
      </c>
      <c r="O960" s="6" t="str">
        <f>IFERROR(VLOOKUP(N960,REGIAO!A:B,2,0),"")</f>
        <v>MG2</v>
      </c>
    </row>
    <row r="961" spans="1:15" x14ac:dyDescent="0.25">
      <c r="A961" s="1">
        <v>33945</v>
      </c>
      <c r="B961" s="19">
        <v>40921</v>
      </c>
      <c r="C961" s="15">
        <v>2012</v>
      </c>
      <c r="D961" s="1">
        <v>880</v>
      </c>
      <c r="E961" s="1" t="s">
        <v>215</v>
      </c>
      <c r="F961" s="1" t="s">
        <v>4</v>
      </c>
      <c r="G961" s="1">
        <v>8461</v>
      </c>
      <c r="H961" s="1">
        <v>37207</v>
      </c>
      <c r="I961" s="1" t="s">
        <v>1138</v>
      </c>
      <c r="J961" s="1">
        <v>1</v>
      </c>
      <c r="K961" s="3">
        <v>54000</v>
      </c>
      <c r="L961" s="1"/>
      <c r="M961" s="1" t="str">
        <f t="shared" si="14"/>
        <v/>
      </c>
      <c r="N961" s="1">
        <v>4</v>
      </c>
      <c r="O961" s="6" t="str">
        <f>IFERROR(VLOOKUP(N961,REGIAO!A:B,2,0),"")</f>
        <v>MG2</v>
      </c>
    </row>
    <row r="962" spans="1:15" x14ac:dyDescent="0.25">
      <c r="A962" s="1">
        <v>33963</v>
      </c>
      <c r="B962" s="19">
        <v>40924</v>
      </c>
      <c r="C962" s="15">
        <v>2012</v>
      </c>
      <c r="D962" s="1">
        <v>10398</v>
      </c>
      <c r="E962" s="1" t="s">
        <v>2656</v>
      </c>
      <c r="F962" s="1" t="s">
        <v>15</v>
      </c>
      <c r="G962" s="1">
        <v>8626</v>
      </c>
      <c r="H962" s="1">
        <v>40757</v>
      </c>
      <c r="I962" s="1" t="s">
        <v>1154</v>
      </c>
      <c r="J962" s="1">
        <v>1</v>
      </c>
      <c r="K962" s="3">
        <v>108000</v>
      </c>
      <c r="L962" s="1">
        <v>113</v>
      </c>
      <c r="M962" s="1" t="str">
        <f t="shared" ref="M962:M1025" si="15">IFERROR(VLOOKUP(L962,VENDEDOR,2,0),"")</f>
        <v xml:space="preserve">CARLOS ANDRE SANTOS                                         </v>
      </c>
      <c r="N962" s="1">
        <v>9</v>
      </c>
      <c r="O962" s="6" t="str">
        <f>IFERROR(VLOOKUP(N962,REGIAO!A:B,2,0),"")</f>
        <v>MT</v>
      </c>
    </row>
    <row r="963" spans="1:15" x14ac:dyDescent="0.25">
      <c r="A963" s="1">
        <v>33965</v>
      </c>
      <c r="B963" s="19">
        <v>40924</v>
      </c>
      <c r="C963" s="15">
        <v>2012</v>
      </c>
      <c r="D963" s="1">
        <v>880</v>
      </c>
      <c r="E963" s="1" t="s">
        <v>215</v>
      </c>
      <c r="F963" s="1" t="s">
        <v>4</v>
      </c>
      <c r="G963" s="1">
        <v>8057</v>
      </c>
      <c r="H963" s="1">
        <v>37090</v>
      </c>
      <c r="I963" s="1" t="s">
        <v>1142</v>
      </c>
      <c r="J963" s="1">
        <v>1</v>
      </c>
      <c r="K963" s="3">
        <v>42804</v>
      </c>
      <c r="L963" s="1"/>
      <c r="M963" s="1" t="str">
        <f t="shared" si="15"/>
        <v/>
      </c>
      <c r="N963" s="1">
        <v>4</v>
      </c>
      <c r="O963" s="6" t="str">
        <f>IFERROR(VLOOKUP(N963,REGIAO!A:B,2,0),"")</f>
        <v>MG2</v>
      </c>
    </row>
    <row r="964" spans="1:15" x14ac:dyDescent="0.25">
      <c r="A964" s="1">
        <v>33889</v>
      </c>
      <c r="B964" s="19">
        <v>40925</v>
      </c>
      <c r="C964" s="15">
        <v>2012</v>
      </c>
      <c r="D964" s="1">
        <v>10146</v>
      </c>
      <c r="E964" s="1" t="s">
        <v>2539</v>
      </c>
      <c r="F964" s="1" t="s">
        <v>2</v>
      </c>
      <c r="G964" s="1">
        <v>8097</v>
      </c>
      <c r="H964" s="1">
        <v>35520</v>
      </c>
      <c r="I964" s="1" t="s">
        <v>1169</v>
      </c>
      <c r="J964" s="1">
        <v>1</v>
      </c>
      <c r="K964" s="3">
        <v>47650</v>
      </c>
      <c r="L964" s="1">
        <v>113</v>
      </c>
      <c r="M964" s="1" t="str">
        <f t="shared" si="15"/>
        <v xml:space="preserve">CARLOS ANDRE SANTOS                                         </v>
      </c>
      <c r="N964" s="1">
        <v>1</v>
      </c>
      <c r="O964" s="6" t="str">
        <f>IFERROR(VLOOKUP(N964,REGIAO!A:B,2,0),"")</f>
        <v>SP1</v>
      </c>
    </row>
    <row r="965" spans="1:15" x14ac:dyDescent="0.25">
      <c r="A965" s="1">
        <v>33980</v>
      </c>
      <c r="B965" s="19">
        <v>40925</v>
      </c>
      <c r="C965" s="15">
        <v>2012</v>
      </c>
      <c r="D965" s="1">
        <v>9569</v>
      </c>
      <c r="E965" s="1" t="s">
        <v>2365</v>
      </c>
      <c r="F965" s="1" t="s">
        <v>175</v>
      </c>
      <c r="G965" s="1">
        <v>8170</v>
      </c>
      <c r="H965" s="1">
        <v>42738</v>
      </c>
      <c r="I965" s="32" t="s">
        <v>1171</v>
      </c>
      <c r="J965" s="1">
        <v>1</v>
      </c>
      <c r="K965" s="3">
        <v>22839.5</v>
      </c>
      <c r="L965" s="1">
        <v>4</v>
      </c>
      <c r="M965" s="1" t="str">
        <f t="shared" si="15"/>
        <v/>
      </c>
      <c r="N965" s="1"/>
      <c r="O965" s="6" t="str">
        <f>IFERROR(VLOOKUP(N965,REGIAO!A:B,2,0),"")</f>
        <v/>
      </c>
    </row>
    <row r="966" spans="1:15" x14ac:dyDescent="0.25">
      <c r="A966" s="1">
        <v>33986</v>
      </c>
      <c r="B966" s="19">
        <v>40925</v>
      </c>
      <c r="C966" s="15">
        <v>2012</v>
      </c>
      <c r="D966" s="1">
        <v>10465</v>
      </c>
      <c r="E966" s="1" t="s">
        <v>2657</v>
      </c>
      <c r="F966" s="1" t="s">
        <v>128</v>
      </c>
      <c r="G966" s="1">
        <v>9120</v>
      </c>
      <c r="H966" s="1">
        <v>32720</v>
      </c>
      <c r="I966" s="1" t="s">
        <v>2026</v>
      </c>
      <c r="J966" s="1">
        <v>1</v>
      </c>
      <c r="K966" s="3">
        <v>28000</v>
      </c>
      <c r="L966" s="1">
        <v>113</v>
      </c>
      <c r="M966" s="1" t="str">
        <f t="shared" si="15"/>
        <v xml:space="preserve">CARLOS ANDRE SANTOS                                         </v>
      </c>
      <c r="N966" s="1">
        <v>10</v>
      </c>
      <c r="O966" s="6" t="str">
        <f>IFERROR(VLOOKUP(N966,REGIAO!A:B,2,0),"")</f>
        <v>NOR</v>
      </c>
    </row>
    <row r="967" spans="1:15" x14ac:dyDescent="0.25">
      <c r="A967" s="1">
        <v>33987</v>
      </c>
      <c r="B967" s="19">
        <v>40925</v>
      </c>
      <c r="C967" s="15">
        <v>2012</v>
      </c>
      <c r="D967" s="1">
        <v>10462</v>
      </c>
      <c r="E967" s="1" t="s">
        <v>2609</v>
      </c>
      <c r="F967" s="1" t="s">
        <v>10</v>
      </c>
      <c r="G967" s="1">
        <v>8471</v>
      </c>
      <c r="H967" s="1">
        <v>31744</v>
      </c>
      <c r="I967" s="1" t="s">
        <v>1153</v>
      </c>
      <c r="J967" s="1">
        <v>1</v>
      </c>
      <c r="K967" s="3">
        <v>77000</v>
      </c>
      <c r="L967" s="1">
        <v>113</v>
      </c>
      <c r="M967" s="1" t="str">
        <f t="shared" si="15"/>
        <v xml:space="preserve">CARLOS ANDRE SANTOS                                         </v>
      </c>
      <c r="N967" s="1">
        <v>5</v>
      </c>
      <c r="O967" s="6" t="str">
        <f>IFERROR(VLOOKUP(N967,REGIAO!A:B,2,0),"")</f>
        <v>GO</v>
      </c>
    </row>
    <row r="968" spans="1:15" x14ac:dyDescent="0.25">
      <c r="A968" s="1">
        <v>33988</v>
      </c>
      <c r="B968" s="19">
        <v>40925</v>
      </c>
      <c r="C968" s="15">
        <v>2012</v>
      </c>
      <c r="D968" s="1">
        <v>10465</v>
      </c>
      <c r="E968" s="1" t="s">
        <v>2657</v>
      </c>
      <c r="F968" s="1" t="s">
        <v>128</v>
      </c>
      <c r="G968" s="1">
        <v>9121</v>
      </c>
      <c r="H968" s="1">
        <v>32720</v>
      </c>
      <c r="I968" s="1" t="s">
        <v>2026</v>
      </c>
      <c r="J968" s="1">
        <v>1</v>
      </c>
      <c r="K968" s="3">
        <v>28000</v>
      </c>
      <c r="L968" s="1">
        <v>113</v>
      </c>
      <c r="M968" s="1" t="str">
        <f t="shared" si="15"/>
        <v xml:space="preserve">CARLOS ANDRE SANTOS                                         </v>
      </c>
      <c r="N968" s="1">
        <v>10</v>
      </c>
      <c r="O968" s="6" t="str">
        <f>IFERROR(VLOOKUP(N968,REGIAO!A:B,2,0),"")</f>
        <v>NOR</v>
      </c>
    </row>
    <row r="969" spans="1:15" x14ac:dyDescent="0.25">
      <c r="A969" s="1">
        <v>33989</v>
      </c>
      <c r="B969" s="19">
        <v>40925</v>
      </c>
      <c r="C969" s="15">
        <v>2012</v>
      </c>
      <c r="D969" s="1">
        <v>10465</v>
      </c>
      <c r="E969" s="1" t="s">
        <v>2657</v>
      </c>
      <c r="F969" s="1" t="s">
        <v>128</v>
      </c>
      <c r="G969" s="1" t="s">
        <v>2868</v>
      </c>
      <c r="H969" s="1">
        <v>32720</v>
      </c>
      <c r="I969" s="1" t="s">
        <v>2026</v>
      </c>
      <c r="J969" s="1">
        <v>1</v>
      </c>
      <c r="K969" s="3">
        <v>28000</v>
      </c>
      <c r="L969" s="1">
        <v>113</v>
      </c>
      <c r="M969" s="1" t="str">
        <f t="shared" si="15"/>
        <v xml:space="preserve">CARLOS ANDRE SANTOS                                         </v>
      </c>
      <c r="N969" s="1">
        <v>10</v>
      </c>
      <c r="O969" s="6" t="str">
        <f>IFERROR(VLOOKUP(N969,REGIAO!A:B,2,0),"")</f>
        <v>NOR</v>
      </c>
    </row>
    <row r="970" spans="1:15" x14ac:dyDescent="0.25">
      <c r="A970" s="1">
        <v>33990</v>
      </c>
      <c r="B970" s="19">
        <v>40925</v>
      </c>
      <c r="C970" s="15">
        <v>2012</v>
      </c>
      <c r="D970" s="1">
        <v>10465</v>
      </c>
      <c r="E970" s="1" t="s">
        <v>2657</v>
      </c>
      <c r="F970" s="1" t="s">
        <v>128</v>
      </c>
      <c r="G970" s="1" t="s">
        <v>2868</v>
      </c>
      <c r="H970" s="1">
        <v>32720</v>
      </c>
      <c r="I970" s="1" t="s">
        <v>2026</v>
      </c>
      <c r="J970" s="1">
        <v>1</v>
      </c>
      <c r="K970" s="3">
        <v>28000</v>
      </c>
      <c r="L970" s="1">
        <v>113</v>
      </c>
      <c r="M970" s="1" t="str">
        <f t="shared" si="15"/>
        <v xml:space="preserve">CARLOS ANDRE SANTOS                                         </v>
      </c>
      <c r="N970" s="1">
        <v>10</v>
      </c>
      <c r="O970" s="6" t="str">
        <f>IFERROR(VLOOKUP(N970,REGIAO!A:B,2,0),"")</f>
        <v>NOR</v>
      </c>
    </row>
    <row r="971" spans="1:15" x14ac:dyDescent="0.25">
      <c r="A971" s="1">
        <v>33992</v>
      </c>
      <c r="B971" s="19">
        <v>40925</v>
      </c>
      <c r="C971" s="15">
        <v>2012</v>
      </c>
      <c r="D971" s="1">
        <v>1295</v>
      </c>
      <c r="E971" s="1" t="s">
        <v>2558</v>
      </c>
      <c r="F971" s="1" t="s">
        <v>2</v>
      </c>
      <c r="G971" s="1" t="s">
        <v>2868</v>
      </c>
      <c r="H971" s="1">
        <v>42700</v>
      </c>
      <c r="I971" s="32" t="s">
        <v>1174</v>
      </c>
      <c r="J971" s="1">
        <v>1</v>
      </c>
      <c r="K971" s="3">
        <v>23000</v>
      </c>
      <c r="L971" s="1">
        <v>113</v>
      </c>
      <c r="M971" s="1" t="str">
        <f t="shared" si="15"/>
        <v xml:space="preserve">CARLOS ANDRE SANTOS                                         </v>
      </c>
      <c r="N971" s="1">
        <v>1</v>
      </c>
      <c r="O971" s="6" t="str">
        <f>IFERROR(VLOOKUP(N971,REGIAO!A:B,2,0),"")</f>
        <v>SP1</v>
      </c>
    </row>
    <row r="972" spans="1:15" x14ac:dyDescent="0.25">
      <c r="A972" s="1">
        <v>34012</v>
      </c>
      <c r="B972" s="19">
        <v>40927</v>
      </c>
      <c r="C972" s="15">
        <v>2012</v>
      </c>
      <c r="D972" s="1">
        <v>10050</v>
      </c>
      <c r="E972" s="1" t="s">
        <v>2601</v>
      </c>
      <c r="F972" s="1" t="s">
        <v>29</v>
      </c>
      <c r="G972" s="1" t="s">
        <v>2868</v>
      </c>
      <c r="H972" s="1">
        <v>41711</v>
      </c>
      <c r="I972" s="1" t="s">
        <v>2878</v>
      </c>
      <c r="J972" s="1">
        <v>1</v>
      </c>
      <c r="K972" s="3">
        <v>54035</v>
      </c>
      <c r="L972" s="1"/>
      <c r="M972" s="1" t="str">
        <f t="shared" si="15"/>
        <v/>
      </c>
      <c r="N972" s="1">
        <v>6</v>
      </c>
      <c r="O972" s="6" t="str">
        <f>IFERROR(VLOOKUP(N972,REGIAO!A:B,2,0),"")</f>
        <v>PR1</v>
      </c>
    </row>
    <row r="973" spans="1:15" x14ac:dyDescent="0.25">
      <c r="A973" s="1">
        <v>34084</v>
      </c>
      <c r="B973" s="19">
        <v>40932</v>
      </c>
      <c r="C973" s="15">
        <v>2012</v>
      </c>
      <c r="D973" s="1">
        <v>10052</v>
      </c>
      <c r="E973" s="1" t="s">
        <v>2515</v>
      </c>
      <c r="F973" s="1" t="s">
        <v>10</v>
      </c>
      <c r="G973" s="1">
        <v>9096</v>
      </c>
      <c r="H973" s="1">
        <v>31744</v>
      </c>
      <c r="I973" s="1" t="s">
        <v>1153</v>
      </c>
      <c r="J973" s="1">
        <v>1</v>
      </c>
      <c r="K973" s="3">
        <v>61300</v>
      </c>
      <c r="L973" s="1">
        <v>113</v>
      </c>
      <c r="M973" s="1" t="str">
        <f t="shared" si="15"/>
        <v xml:space="preserve">CARLOS ANDRE SANTOS                                         </v>
      </c>
      <c r="N973" s="1">
        <v>5</v>
      </c>
      <c r="O973" s="6" t="str">
        <f>IFERROR(VLOOKUP(N973,REGIAO!A:B,2,0),"")</f>
        <v>GO</v>
      </c>
    </row>
    <row r="974" spans="1:15" x14ac:dyDescent="0.25">
      <c r="A974" s="1">
        <v>34085</v>
      </c>
      <c r="B974" s="19">
        <v>40932</v>
      </c>
      <c r="C974" s="15">
        <v>2012</v>
      </c>
      <c r="D974" s="1">
        <v>10052</v>
      </c>
      <c r="E974" s="1" t="s">
        <v>2515</v>
      </c>
      <c r="F974" s="1" t="s">
        <v>10</v>
      </c>
      <c r="G974" s="1">
        <v>8527</v>
      </c>
      <c r="H974" s="1">
        <v>45418</v>
      </c>
      <c r="I974" s="1" t="s">
        <v>1139</v>
      </c>
      <c r="J974" s="1">
        <v>1</v>
      </c>
      <c r="K974" s="3">
        <v>63050</v>
      </c>
      <c r="L974" s="1">
        <v>113</v>
      </c>
      <c r="M974" s="1" t="str">
        <f t="shared" si="15"/>
        <v xml:space="preserve">CARLOS ANDRE SANTOS                                         </v>
      </c>
      <c r="N974" s="1">
        <v>5</v>
      </c>
      <c r="O974" s="6" t="str">
        <f>IFERROR(VLOOKUP(N974,REGIAO!A:B,2,0),"")</f>
        <v>GO</v>
      </c>
    </row>
    <row r="975" spans="1:15" x14ac:dyDescent="0.25">
      <c r="A975" s="1">
        <v>34086</v>
      </c>
      <c r="B975" s="19">
        <v>40932</v>
      </c>
      <c r="C975" s="15">
        <v>2012</v>
      </c>
      <c r="D975" s="1">
        <v>10052</v>
      </c>
      <c r="E975" s="1" t="s">
        <v>2515</v>
      </c>
      <c r="F975" s="1" t="s">
        <v>10</v>
      </c>
      <c r="G975" s="1">
        <v>9325</v>
      </c>
      <c r="H975" s="1">
        <v>45418</v>
      </c>
      <c r="I975" s="1" t="s">
        <v>1139</v>
      </c>
      <c r="J975" s="1">
        <v>1</v>
      </c>
      <c r="K975" s="3">
        <v>63050</v>
      </c>
      <c r="L975" s="1"/>
      <c r="M975" s="1" t="str">
        <f t="shared" si="15"/>
        <v/>
      </c>
      <c r="N975" s="1">
        <v>5</v>
      </c>
      <c r="O975" s="6" t="str">
        <f>IFERROR(VLOOKUP(N975,REGIAO!A:B,2,0),"")</f>
        <v>GO</v>
      </c>
    </row>
    <row r="976" spans="1:15" x14ac:dyDescent="0.25">
      <c r="A976" s="1">
        <v>34127</v>
      </c>
      <c r="B976" s="19">
        <v>40935</v>
      </c>
      <c r="C976" s="15">
        <v>2012</v>
      </c>
      <c r="D976" s="1">
        <v>10451</v>
      </c>
      <c r="E976" s="1" t="s">
        <v>2651</v>
      </c>
      <c r="F976" s="1" t="s">
        <v>2</v>
      </c>
      <c r="G976" s="1">
        <v>8528</v>
      </c>
      <c r="H976" s="1">
        <v>37207</v>
      </c>
      <c r="I976" s="1" t="s">
        <v>1138</v>
      </c>
      <c r="J976" s="1">
        <v>1</v>
      </c>
      <c r="K976" s="3">
        <v>49348</v>
      </c>
      <c r="L976" s="1"/>
      <c r="M976" s="1" t="str">
        <f t="shared" si="15"/>
        <v/>
      </c>
      <c r="N976" s="1">
        <v>2</v>
      </c>
      <c r="O976" s="6" t="str">
        <f>IFERROR(VLOOKUP(N976,REGIAO!A:B,2,0),"")</f>
        <v>SP2</v>
      </c>
    </row>
    <row r="977" spans="1:15" x14ac:dyDescent="0.25">
      <c r="A977" s="1">
        <v>34170</v>
      </c>
      <c r="B977" s="19">
        <v>40939</v>
      </c>
      <c r="C977" s="15">
        <v>2012</v>
      </c>
      <c r="D977" s="1">
        <v>880</v>
      </c>
      <c r="E977" s="1" t="s">
        <v>215</v>
      </c>
      <c r="F977" s="1" t="s">
        <v>4</v>
      </c>
      <c r="G977" s="1">
        <v>8458</v>
      </c>
      <c r="H977" s="1">
        <v>43239</v>
      </c>
      <c r="I977" s="1" t="s">
        <v>2876</v>
      </c>
      <c r="J977" s="1">
        <v>1</v>
      </c>
      <c r="K977" s="3">
        <v>77592.899999999994</v>
      </c>
      <c r="L977" s="1">
        <v>113</v>
      </c>
      <c r="M977" s="1" t="str">
        <f t="shared" si="15"/>
        <v xml:space="preserve">CARLOS ANDRE SANTOS                                         </v>
      </c>
      <c r="N977" s="1">
        <v>4</v>
      </c>
      <c r="O977" s="6" t="str">
        <f>IFERROR(VLOOKUP(N977,REGIAO!A:B,2,0),"")</f>
        <v>MG2</v>
      </c>
    </row>
    <row r="978" spans="1:15" x14ac:dyDescent="0.25">
      <c r="A978" s="1">
        <v>34172</v>
      </c>
      <c r="B978" s="19">
        <v>40939</v>
      </c>
      <c r="C978" s="15">
        <v>2012</v>
      </c>
      <c r="D978" s="1">
        <v>880</v>
      </c>
      <c r="E978" s="1" t="s">
        <v>215</v>
      </c>
      <c r="F978" s="1" t="s">
        <v>4</v>
      </c>
      <c r="G978" s="1">
        <v>8323</v>
      </c>
      <c r="H978" s="1">
        <v>37090</v>
      </c>
      <c r="I978" s="1" t="s">
        <v>1142</v>
      </c>
      <c r="J978" s="1">
        <v>1</v>
      </c>
      <c r="K978" s="3">
        <v>42803.34</v>
      </c>
      <c r="L978" s="1">
        <v>113</v>
      </c>
      <c r="M978" s="1" t="str">
        <f t="shared" si="15"/>
        <v xml:space="preserve">CARLOS ANDRE SANTOS                                         </v>
      </c>
      <c r="N978" s="1">
        <v>4</v>
      </c>
      <c r="O978" s="6" t="str">
        <f>IFERROR(VLOOKUP(N978,REGIAO!A:B,2,0),"")</f>
        <v>MG2</v>
      </c>
    </row>
    <row r="979" spans="1:15" x14ac:dyDescent="0.25">
      <c r="A979" s="1">
        <v>34177</v>
      </c>
      <c r="B979" s="19">
        <v>40940</v>
      </c>
      <c r="C979" s="15">
        <v>2012</v>
      </c>
      <c r="D979" s="1">
        <v>10451</v>
      </c>
      <c r="E979" s="1" t="s">
        <v>2651</v>
      </c>
      <c r="F979" s="1" t="s">
        <v>2</v>
      </c>
      <c r="G979" s="1">
        <v>7843</v>
      </c>
      <c r="H979" s="1">
        <v>37207</v>
      </c>
      <c r="I979" s="1" t="s">
        <v>1138</v>
      </c>
      <c r="J979" s="1">
        <v>1</v>
      </c>
      <c r="K979" s="3">
        <v>49348</v>
      </c>
      <c r="L979" s="1"/>
      <c r="M979" s="1" t="str">
        <f t="shared" si="15"/>
        <v/>
      </c>
      <c r="N979" s="1">
        <v>3</v>
      </c>
      <c r="O979" s="6" t="str">
        <f>IFERROR(VLOOKUP(N979,REGIAO!A:B,2,0),"")</f>
        <v>MG1</v>
      </c>
    </row>
    <row r="980" spans="1:15" x14ac:dyDescent="0.25">
      <c r="A980" s="1">
        <v>34196</v>
      </c>
      <c r="B980" s="19">
        <v>40940</v>
      </c>
      <c r="C980" s="15">
        <v>2012</v>
      </c>
      <c r="D980" s="1">
        <v>10473</v>
      </c>
      <c r="E980" s="1" t="s">
        <v>2658</v>
      </c>
      <c r="F980" s="1" t="s">
        <v>79</v>
      </c>
      <c r="G980" s="1">
        <v>8480</v>
      </c>
      <c r="H980" s="1">
        <v>43239</v>
      </c>
      <c r="I980" s="1" t="s">
        <v>2876</v>
      </c>
      <c r="J980" s="1">
        <v>1</v>
      </c>
      <c r="K980" s="3">
        <v>95000</v>
      </c>
      <c r="L980" s="1"/>
      <c r="M980" s="1" t="str">
        <f t="shared" si="15"/>
        <v/>
      </c>
      <c r="N980" s="1">
        <v>7</v>
      </c>
      <c r="O980" s="6" t="str">
        <f>IFERROR(VLOOKUP(N980,REGIAO!A:B,2,0),"")</f>
        <v>RS</v>
      </c>
    </row>
    <row r="981" spans="1:15" x14ac:dyDescent="0.25">
      <c r="A981" s="1">
        <v>34212</v>
      </c>
      <c r="B981" s="19">
        <v>40941</v>
      </c>
      <c r="C981" s="15">
        <v>2012</v>
      </c>
      <c r="D981" s="1">
        <v>7366</v>
      </c>
      <c r="E981" s="1" t="s">
        <v>2413</v>
      </c>
      <c r="F981" s="1" t="s">
        <v>2</v>
      </c>
      <c r="G981" s="1">
        <v>8714</v>
      </c>
      <c r="H981" s="1">
        <v>43239</v>
      </c>
      <c r="I981" s="1" t="s">
        <v>2876</v>
      </c>
      <c r="J981" s="1">
        <v>1</v>
      </c>
      <c r="K981" s="3">
        <v>51000</v>
      </c>
      <c r="L981" s="1"/>
      <c r="M981" s="1" t="str">
        <f t="shared" si="15"/>
        <v/>
      </c>
      <c r="N981" s="1">
        <v>2</v>
      </c>
      <c r="O981" s="6" t="str">
        <f>IFERROR(VLOOKUP(N981,REGIAO!A:B,2,0),"")</f>
        <v>SP2</v>
      </c>
    </row>
    <row r="982" spans="1:15" x14ac:dyDescent="0.25">
      <c r="A982" s="1">
        <v>34220</v>
      </c>
      <c r="B982" s="19">
        <v>40941</v>
      </c>
      <c r="C982" s="15">
        <v>2012</v>
      </c>
      <c r="D982" s="1">
        <v>3723</v>
      </c>
      <c r="E982" s="1" t="s">
        <v>2302</v>
      </c>
      <c r="F982" s="1" t="s">
        <v>79</v>
      </c>
      <c r="G982" s="1">
        <v>8639</v>
      </c>
      <c r="H982" s="1">
        <v>43239</v>
      </c>
      <c r="I982" s="1" t="s">
        <v>2876</v>
      </c>
      <c r="J982" s="1">
        <v>1</v>
      </c>
      <c r="K982" s="3">
        <v>81676.44</v>
      </c>
      <c r="L982" s="1"/>
      <c r="M982" s="1" t="str">
        <f t="shared" si="15"/>
        <v/>
      </c>
      <c r="N982" s="1">
        <v>7</v>
      </c>
      <c r="O982" s="6" t="str">
        <f>IFERROR(VLOOKUP(N982,REGIAO!A:B,2,0),"")</f>
        <v>RS</v>
      </c>
    </row>
    <row r="983" spans="1:15" x14ac:dyDescent="0.25">
      <c r="A983" s="1">
        <v>34223</v>
      </c>
      <c r="B983" s="19">
        <v>40941</v>
      </c>
      <c r="C983" s="15">
        <v>2012</v>
      </c>
      <c r="D983" s="1">
        <v>9410</v>
      </c>
      <c r="E983" s="1" t="s">
        <v>2621</v>
      </c>
      <c r="F983" s="1" t="s">
        <v>15</v>
      </c>
      <c r="G983" s="1">
        <v>7884</v>
      </c>
      <c r="H983" s="1">
        <v>40757</v>
      </c>
      <c r="I983" s="1" t="s">
        <v>1154</v>
      </c>
      <c r="J983" s="1">
        <v>1</v>
      </c>
      <c r="K983" s="3">
        <v>77916.53</v>
      </c>
      <c r="L983" s="1"/>
      <c r="M983" s="1" t="str">
        <f t="shared" si="15"/>
        <v/>
      </c>
      <c r="N983" s="1">
        <v>9</v>
      </c>
      <c r="O983" s="6" t="str">
        <f>IFERROR(VLOOKUP(N983,REGIAO!A:B,2,0),"")</f>
        <v>MT</v>
      </c>
    </row>
    <row r="984" spans="1:15" x14ac:dyDescent="0.25">
      <c r="A984" s="1">
        <v>34224</v>
      </c>
      <c r="B984" s="19">
        <v>40941</v>
      </c>
      <c r="C984" s="15">
        <v>2012</v>
      </c>
      <c r="D984" s="1">
        <v>9410</v>
      </c>
      <c r="E984" s="1" t="s">
        <v>2621</v>
      </c>
      <c r="F984" s="1" t="s">
        <v>15</v>
      </c>
      <c r="G984" s="1">
        <v>7885</v>
      </c>
      <c r="H984" s="1">
        <v>40757</v>
      </c>
      <c r="I984" s="1" t="s">
        <v>1154</v>
      </c>
      <c r="J984" s="1">
        <v>1</v>
      </c>
      <c r="K984" s="3">
        <v>77916.53</v>
      </c>
      <c r="L984" s="1"/>
      <c r="M984" s="1" t="str">
        <f t="shared" si="15"/>
        <v/>
      </c>
      <c r="N984" s="1">
        <v>9</v>
      </c>
      <c r="O984" s="6" t="str">
        <f>IFERROR(VLOOKUP(N984,REGIAO!A:B,2,0),"")</f>
        <v>MT</v>
      </c>
    </row>
    <row r="985" spans="1:15" x14ac:dyDescent="0.25">
      <c r="A985" s="1">
        <v>34226</v>
      </c>
      <c r="B985" s="19">
        <v>40941</v>
      </c>
      <c r="C985" s="15">
        <v>2012</v>
      </c>
      <c r="D985" s="1">
        <v>9410</v>
      </c>
      <c r="E985" s="1" t="s">
        <v>2621</v>
      </c>
      <c r="F985" s="1" t="s">
        <v>15</v>
      </c>
      <c r="G985" s="1">
        <v>7886</v>
      </c>
      <c r="H985" s="1">
        <v>40757</v>
      </c>
      <c r="I985" s="1" t="s">
        <v>1154</v>
      </c>
      <c r="J985" s="1">
        <v>1</v>
      </c>
      <c r="K985" s="3">
        <v>77916.53</v>
      </c>
      <c r="L985" s="1"/>
      <c r="M985" s="1" t="str">
        <f t="shared" si="15"/>
        <v/>
      </c>
      <c r="N985" s="1">
        <v>9</v>
      </c>
      <c r="O985" s="6" t="str">
        <f>IFERROR(VLOOKUP(N985,REGIAO!A:B,2,0),"")</f>
        <v>MT</v>
      </c>
    </row>
    <row r="986" spans="1:15" x14ac:dyDescent="0.25">
      <c r="A986" s="1">
        <v>34227</v>
      </c>
      <c r="B986" s="19">
        <v>40942</v>
      </c>
      <c r="C986" s="15">
        <v>2012</v>
      </c>
      <c r="D986" s="1">
        <v>1295</v>
      </c>
      <c r="E986" s="1" t="s">
        <v>2558</v>
      </c>
      <c r="F986" s="1" t="s">
        <v>2</v>
      </c>
      <c r="G986" s="1">
        <v>8468</v>
      </c>
      <c r="H986" s="1">
        <v>40757</v>
      </c>
      <c r="I986" s="1" t="s">
        <v>1154</v>
      </c>
      <c r="J986" s="1">
        <v>1</v>
      </c>
      <c r="K986" s="3">
        <v>79230</v>
      </c>
      <c r="L986" s="1">
        <v>113</v>
      </c>
      <c r="M986" s="1" t="str">
        <f t="shared" si="15"/>
        <v xml:space="preserve">CARLOS ANDRE SANTOS                                         </v>
      </c>
      <c r="N986" s="1">
        <v>1</v>
      </c>
      <c r="O986" s="6" t="str">
        <f>IFERROR(VLOOKUP(N986,REGIAO!A:B,2,0),"")</f>
        <v>SP1</v>
      </c>
    </row>
    <row r="987" spans="1:15" x14ac:dyDescent="0.25">
      <c r="A987" s="1">
        <v>36649</v>
      </c>
      <c r="B987" s="19">
        <v>40943</v>
      </c>
      <c r="C987" s="15">
        <v>2012</v>
      </c>
      <c r="D987" s="1">
        <v>1241</v>
      </c>
      <c r="E987" s="1" t="s">
        <v>2562</v>
      </c>
      <c r="F987" s="1" t="s">
        <v>2</v>
      </c>
      <c r="G987" s="1">
        <v>11610</v>
      </c>
      <c r="H987" s="1">
        <v>46231</v>
      </c>
      <c r="I987" s="32" t="s">
        <v>1854</v>
      </c>
      <c r="J987" s="1">
        <v>1</v>
      </c>
      <c r="K987" s="3">
        <v>27430</v>
      </c>
      <c r="L987" s="1"/>
      <c r="M987" s="1" t="str">
        <f t="shared" si="15"/>
        <v/>
      </c>
      <c r="N987" s="1">
        <v>2</v>
      </c>
      <c r="O987" s="6" t="str">
        <f>IFERROR(VLOOKUP(N987,REGIAO!A:B,2,0),"")</f>
        <v>SP2</v>
      </c>
    </row>
    <row r="988" spans="1:15" x14ac:dyDescent="0.25">
      <c r="A988" s="1">
        <v>34325</v>
      </c>
      <c r="B988" s="19">
        <v>40949</v>
      </c>
      <c r="C988" s="15">
        <v>2012</v>
      </c>
      <c r="D988" s="1">
        <v>880</v>
      </c>
      <c r="E988" s="1" t="s">
        <v>215</v>
      </c>
      <c r="F988" s="1" t="s">
        <v>4</v>
      </c>
      <c r="G988" s="1">
        <v>8668</v>
      </c>
      <c r="H988" s="1">
        <v>40526</v>
      </c>
      <c r="I988" s="1" t="s">
        <v>1151</v>
      </c>
      <c r="J988" s="1">
        <v>1</v>
      </c>
      <c r="K988" s="3">
        <v>92224</v>
      </c>
      <c r="L988" s="1"/>
      <c r="M988" s="1" t="str">
        <f t="shared" si="15"/>
        <v/>
      </c>
      <c r="N988" s="1">
        <v>4</v>
      </c>
      <c r="O988" s="6" t="str">
        <f>IFERROR(VLOOKUP(N988,REGIAO!A:B,2,0),"")</f>
        <v>MG2</v>
      </c>
    </row>
    <row r="989" spans="1:15" x14ac:dyDescent="0.25">
      <c r="A989" s="1">
        <v>34370</v>
      </c>
      <c r="B989" s="19">
        <v>40953</v>
      </c>
      <c r="C989" s="15">
        <v>2012</v>
      </c>
      <c r="D989" s="1">
        <v>3570</v>
      </c>
      <c r="E989" s="1" t="s">
        <v>2660</v>
      </c>
      <c r="F989" s="1" t="s">
        <v>15</v>
      </c>
      <c r="G989" s="1">
        <v>8702</v>
      </c>
      <c r="H989" s="1">
        <v>42017</v>
      </c>
      <c r="I989" s="32" t="s">
        <v>3067</v>
      </c>
      <c r="J989" s="1">
        <v>1</v>
      </c>
      <c r="K989" s="3">
        <v>245000</v>
      </c>
      <c r="L989" s="1"/>
      <c r="M989" s="1" t="str">
        <f t="shared" si="15"/>
        <v/>
      </c>
      <c r="N989" s="1">
        <v>9</v>
      </c>
      <c r="O989" s="6" t="str">
        <f>IFERROR(VLOOKUP(N989,REGIAO!A:B,2,0),"")</f>
        <v>MT</v>
      </c>
    </row>
    <row r="990" spans="1:15" x14ac:dyDescent="0.25">
      <c r="A990" s="1">
        <v>34443</v>
      </c>
      <c r="B990" s="19">
        <v>40962</v>
      </c>
      <c r="C990" s="15">
        <v>2012</v>
      </c>
      <c r="D990" s="1">
        <v>9402</v>
      </c>
      <c r="E990" s="1" t="s">
        <v>2450</v>
      </c>
      <c r="F990" s="1" t="s">
        <v>10</v>
      </c>
      <c r="G990" s="1" t="s">
        <v>2868</v>
      </c>
      <c r="H990" s="1">
        <v>40757</v>
      </c>
      <c r="I990" s="1" t="s">
        <v>1154</v>
      </c>
      <c r="J990" s="1">
        <v>0</v>
      </c>
      <c r="K990" s="3">
        <v>12552.99</v>
      </c>
      <c r="L990" s="1"/>
      <c r="M990" s="1" t="str">
        <f t="shared" si="15"/>
        <v/>
      </c>
      <c r="N990" s="1"/>
      <c r="O990" s="6" t="str">
        <f>IFERROR(VLOOKUP(N990,REGIAO!A:B,2,0),"")</f>
        <v/>
      </c>
    </row>
    <row r="991" spans="1:15" x14ac:dyDescent="0.25">
      <c r="A991" s="1">
        <v>34450</v>
      </c>
      <c r="B991" s="19">
        <v>40963</v>
      </c>
      <c r="C991" s="15">
        <v>2012</v>
      </c>
      <c r="D991" s="1">
        <v>9402</v>
      </c>
      <c r="E991" s="1" t="s">
        <v>2450</v>
      </c>
      <c r="F991" s="1" t="s">
        <v>10</v>
      </c>
      <c r="G991" s="1">
        <v>8100</v>
      </c>
      <c r="H991" s="1">
        <v>40757</v>
      </c>
      <c r="I991" s="1" t="s">
        <v>1154</v>
      </c>
      <c r="J991" s="1">
        <v>1</v>
      </c>
      <c r="K991" s="3">
        <v>12552.99</v>
      </c>
      <c r="L991" s="1"/>
      <c r="M991" s="1" t="str">
        <f t="shared" si="15"/>
        <v/>
      </c>
      <c r="N991" s="1"/>
      <c r="O991" s="6" t="str">
        <f>IFERROR(VLOOKUP(N991,REGIAO!A:B,2,0),"")</f>
        <v/>
      </c>
    </row>
    <row r="992" spans="1:15" x14ac:dyDescent="0.25">
      <c r="A992" s="1">
        <v>34472</v>
      </c>
      <c r="B992" s="19">
        <v>40963</v>
      </c>
      <c r="C992" s="15">
        <v>2012</v>
      </c>
      <c r="D992" s="1">
        <v>1295</v>
      </c>
      <c r="E992" s="1" t="s">
        <v>2558</v>
      </c>
      <c r="F992" s="1" t="s">
        <v>2</v>
      </c>
      <c r="G992" s="1">
        <v>8122</v>
      </c>
      <c r="H992" s="1">
        <v>42700</v>
      </c>
      <c r="I992" s="32" t="s">
        <v>1174</v>
      </c>
      <c r="J992" s="1">
        <v>1</v>
      </c>
      <c r="K992" s="3">
        <v>23319.72</v>
      </c>
      <c r="L992" s="1"/>
      <c r="M992" s="1" t="str">
        <f t="shared" si="15"/>
        <v/>
      </c>
      <c r="N992" s="1">
        <v>1</v>
      </c>
      <c r="O992" s="6" t="str">
        <f>IFERROR(VLOOKUP(N992,REGIAO!A:B,2,0),"")</f>
        <v>SP1</v>
      </c>
    </row>
    <row r="993" spans="1:15" x14ac:dyDescent="0.25">
      <c r="A993" s="1">
        <v>34473</v>
      </c>
      <c r="B993" s="19">
        <v>40963</v>
      </c>
      <c r="C993" s="15">
        <v>2012</v>
      </c>
      <c r="D993" s="1">
        <v>1295</v>
      </c>
      <c r="E993" s="1" t="s">
        <v>2558</v>
      </c>
      <c r="F993" s="1" t="s">
        <v>2</v>
      </c>
      <c r="G993" s="1">
        <v>8716</v>
      </c>
      <c r="H993" s="1">
        <v>42700</v>
      </c>
      <c r="I993" s="32" t="s">
        <v>1174</v>
      </c>
      <c r="J993" s="1">
        <v>1</v>
      </c>
      <c r="K993" s="3">
        <v>23319.72</v>
      </c>
      <c r="L993" s="1">
        <v>113</v>
      </c>
      <c r="M993" s="1" t="str">
        <f t="shared" si="15"/>
        <v xml:space="preserve">CARLOS ANDRE SANTOS                                         </v>
      </c>
      <c r="N993" s="1">
        <v>1</v>
      </c>
      <c r="O993" s="6" t="str">
        <f>IFERROR(VLOOKUP(N993,REGIAO!A:B,2,0),"")</f>
        <v>SP1</v>
      </c>
    </row>
    <row r="994" spans="1:15" x14ac:dyDescent="0.25">
      <c r="A994" s="12">
        <v>34527</v>
      </c>
      <c r="B994" s="21" t="s">
        <v>2662</v>
      </c>
      <c r="C994" s="15">
        <v>2012</v>
      </c>
      <c r="D994" s="12">
        <v>1179</v>
      </c>
      <c r="E994" s="12" t="s">
        <v>2579</v>
      </c>
      <c r="F994" s="12" t="s">
        <v>4</v>
      </c>
      <c r="G994" s="12">
        <v>8155</v>
      </c>
      <c r="H994" s="12">
        <v>40757</v>
      </c>
      <c r="I994" s="12" t="s">
        <v>1154</v>
      </c>
      <c r="J994" s="12">
        <v>1</v>
      </c>
      <c r="K994" s="13">
        <v>80000</v>
      </c>
      <c r="L994" s="12"/>
      <c r="M994" s="12" t="str">
        <f t="shared" si="15"/>
        <v/>
      </c>
      <c r="N994" s="12">
        <v>4</v>
      </c>
      <c r="O994" s="14" t="str">
        <f>IFERROR(VLOOKUP(N994,REGIAO!A:B,2,0),"")</f>
        <v>MG2</v>
      </c>
    </row>
    <row r="995" spans="1:15" x14ac:dyDescent="0.25">
      <c r="A995" s="12">
        <v>34531</v>
      </c>
      <c r="B995" s="21" t="s">
        <v>2662</v>
      </c>
      <c r="C995" s="15">
        <v>2012</v>
      </c>
      <c r="D995" s="12">
        <v>10451</v>
      </c>
      <c r="E995" s="12" t="s">
        <v>2651</v>
      </c>
      <c r="F995" s="12" t="s">
        <v>2</v>
      </c>
      <c r="G995" s="12">
        <v>8864</v>
      </c>
      <c r="H995" s="12">
        <v>45418</v>
      </c>
      <c r="I995" s="12" t="s">
        <v>1139</v>
      </c>
      <c r="J995" s="12">
        <v>1</v>
      </c>
      <c r="K995" s="13">
        <v>63103</v>
      </c>
      <c r="L995" s="12"/>
      <c r="M995" s="12" t="str">
        <f t="shared" si="15"/>
        <v/>
      </c>
      <c r="N995" s="12">
        <v>2</v>
      </c>
      <c r="O995" s="14" t="str">
        <f>IFERROR(VLOOKUP(N995,REGIAO!A:B,2,0),"")</f>
        <v>SP2</v>
      </c>
    </row>
    <row r="996" spans="1:15" x14ac:dyDescent="0.25">
      <c r="A996" s="12">
        <v>34532</v>
      </c>
      <c r="B996" s="21" t="s">
        <v>2662</v>
      </c>
      <c r="C996" s="15">
        <v>2012</v>
      </c>
      <c r="D996" s="12">
        <v>7855</v>
      </c>
      <c r="E996" s="12" t="s">
        <v>2663</v>
      </c>
      <c r="F996" s="12" t="s">
        <v>10</v>
      </c>
      <c r="G996" s="12">
        <v>9001</v>
      </c>
      <c r="H996" s="12">
        <v>35873</v>
      </c>
      <c r="I996" s="12" t="s">
        <v>1155</v>
      </c>
      <c r="J996" s="12">
        <v>1</v>
      </c>
      <c r="K996" s="13">
        <v>150000</v>
      </c>
      <c r="L996" s="12">
        <v>113</v>
      </c>
      <c r="M996" s="12" t="str">
        <f t="shared" si="15"/>
        <v xml:space="preserve">CARLOS ANDRE SANTOS                                         </v>
      </c>
      <c r="N996" s="12">
        <v>5</v>
      </c>
      <c r="O996" s="14" t="str">
        <f>IFERROR(VLOOKUP(N996,REGIAO!A:B,2,0),"")</f>
        <v>GO</v>
      </c>
    </row>
    <row r="997" spans="1:15" x14ac:dyDescent="0.25">
      <c r="A997" s="12">
        <v>34533</v>
      </c>
      <c r="B997" s="21" t="s">
        <v>2662</v>
      </c>
      <c r="C997" s="15">
        <v>2012</v>
      </c>
      <c r="D997" s="12">
        <v>1295</v>
      </c>
      <c r="E997" s="12" t="s">
        <v>2558</v>
      </c>
      <c r="F997" s="12" t="s">
        <v>2</v>
      </c>
      <c r="G997" s="12">
        <v>8717</v>
      </c>
      <c r="H997" s="12">
        <v>42700</v>
      </c>
      <c r="I997" s="32" t="s">
        <v>1174</v>
      </c>
      <c r="J997" s="12">
        <v>1</v>
      </c>
      <c r="K997" s="13">
        <v>23319.72</v>
      </c>
      <c r="L997" s="12"/>
      <c r="M997" s="12" t="str">
        <f t="shared" si="15"/>
        <v/>
      </c>
      <c r="N997" s="12">
        <v>1</v>
      </c>
      <c r="O997" s="14" t="str">
        <f>IFERROR(VLOOKUP(N997,REGIAO!A:B,2,0),"")</f>
        <v>SP1</v>
      </c>
    </row>
    <row r="998" spans="1:15" x14ac:dyDescent="0.25">
      <c r="A998" s="12">
        <v>34537</v>
      </c>
      <c r="B998" s="21" t="s">
        <v>2662</v>
      </c>
      <c r="C998" s="15">
        <v>2012</v>
      </c>
      <c r="D998" s="12">
        <v>10512</v>
      </c>
      <c r="E998" s="12" t="s">
        <v>2664</v>
      </c>
      <c r="F998" s="12" t="s">
        <v>15</v>
      </c>
      <c r="G998" s="12">
        <v>9106</v>
      </c>
      <c r="H998" s="12">
        <v>40526</v>
      </c>
      <c r="I998" s="12" t="s">
        <v>1151</v>
      </c>
      <c r="J998" s="12">
        <v>1</v>
      </c>
      <c r="K998" s="13">
        <v>122500</v>
      </c>
      <c r="L998" s="12">
        <v>113</v>
      </c>
      <c r="M998" s="12" t="str">
        <f t="shared" si="15"/>
        <v xml:space="preserve">CARLOS ANDRE SANTOS                                         </v>
      </c>
      <c r="N998" s="12">
        <v>9</v>
      </c>
      <c r="O998" s="14" t="str">
        <f>IFERROR(VLOOKUP(N998,REGIAO!A:B,2,0),"")</f>
        <v>MT</v>
      </c>
    </row>
    <row r="999" spans="1:15" x14ac:dyDescent="0.25">
      <c r="A999" s="1">
        <v>34552</v>
      </c>
      <c r="B999" s="19">
        <v>40970</v>
      </c>
      <c r="C999" s="15">
        <v>2012</v>
      </c>
      <c r="D999" s="1">
        <v>1241</v>
      </c>
      <c r="E999" s="1" t="s">
        <v>2562</v>
      </c>
      <c r="F999" s="1" t="s">
        <v>2</v>
      </c>
      <c r="G999" s="1">
        <v>9025</v>
      </c>
      <c r="H999" s="1">
        <v>37711</v>
      </c>
      <c r="I999" s="1" t="s">
        <v>1167</v>
      </c>
      <c r="J999" s="1">
        <v>1</v>
      </c>
      <c r="K999" s="3">
        <v>60409</v>
      </c>
      <c r="L999" s="1"/>
      <c r="M999" s="1" t="str">
        <f t="shared" si="15"/>
        <v/>
      </c>
      <c r="N999" s="1">
        <v>2</v>
      </c>
      <c r="O999" s="6" t="str">
        <f>IFERROR(VLOOKUP(N999,REGIAO!A:B,2,0),"")</f>
        <v>SP2</v>
      </c>
    </row>
    <row r="1000" spans="1:15" x14ac:dyDescent="0.25">
      <c r="A1000" s="1">
        <v>36403</v>
      </c>
      <c r="B1000" s="19">
        <v>40974</v>
      </c>
      <c r="C1000" s="15">
        <v>2012</v>
      </c>
      <c r="D1000" s="1">
        <v>10289</v>
      </c>
      <c r="E1000" s="1" t="s">
        <v>2595</v>
      </c>
      <c r="F1000" s="1" t="s">
        <v>175</v>
      </c>
      <c r="G1000" s="1" t="s">
        <v>2868</v>
      </c>
      <c r="H1000" s="1">
        <v>47412</v>
      </c>
      <c r="I1000" s="32" t="s">
        <v>3068</v>
      </c>
      <c r="J1000" s="1">
        <v>1</v>
      </c>
      <c r="K1000" s="3">
        <v>46990</v>
      </c>
      <c r="L1000" s="1">
        <v>997</v>
      </c>
      <c r="M1000" s="1" t="str">
        <f t="shared" si="15"/>
        <v>MIGUEL SABAT</v>
      </c>
      <c r="N1000" s="1"/>
      <c r="O1000" s="6" t="str">
        <f>IFERROR(VLOOKUP(N1000,REGIAO!A:B,2,0),"")</f>
        <v/>
      </c>
    </row>
    <row r="1001" spans="1:15" x14ac:dyDescent="0.25">
      <c r="A1001" s="1">
        <v>34603</v>
      </c>
      <c r="B1001" s="19">
        <v>40975</v>
      </c>
      <c r="C1001" s="15">
        <v>2012</v>
      </c>
      <c r="D1001" s="1">
        <v>10349</v>
      </c>
      <c r="E1001" s="1" t="s">
        <v>1022</v>
      </c>
      <c r="F1001" s="1" t="s">
        <v>79</v>
      </c>
      <c r="G1001" s="1">
        <v>8630</v>
      </c>
      <c r="H1001" s="1">
        <v>45418</v>
      </c>
      <c r="I1001" s="1" t="s">
        <v>1139</v>
      </c>
      <c r="J1001" s="1">
        <v>1</v>
      </c>
      <c r="K1001" s="3">
        <v>84955</v>
      </c>
      <c r="L1001" s="1"/>
      <c r="M1001" s="1" t="str">
        <f t="shared" si="15"/>
        <v/>
      </c>
      <c r="N1001" s="1">
        <v>7</v>
      </c>
      <c r="O1001" s="6" t="str">
        <f>IFERROR(VLOOKUP(N1001,REGIAO!A:B,2,0),"")</f>
        <v>RS</v>
      </c>
    </row>
    <row r="1002" spans="1:15" x14ac:dyDescent="0.25">
      <c r="A1002" s="1">
        <v>34604</v>
      </c>
      <c r="B1002" s="19">
        <v>40975</v>
      </c>
      <c r="C1002" s="15">
        <v>2012</v>
      </c>
      <c r="D1002" s="1">
        <v>1295</v>
      </c>
      <c r="E1002" s="1" t="s">
        <v>2558</v>
      </c>
      <c r="F1002" s="1" t="s">
        <v>2</v>
      </c>
      <c r="G1002" s="1">
        <v>9033</v>
      </c>
      <c r="H1002" s="1">
        <v>35509</v>
      </c>
      <c r="I1002" s="1" t="s">
        <v>1168</v>
      </c>
      <c r="J1002" s="1">
        <v>1</v>
      </c>
      <c r="K1002" s="3">
        <v>51953</v>
      </c>
      <c r="L1002" s="1">
        <v>113</v>
      </c>
      <c r="M1002" s="1" t="str">
        <f t="shared" si="15"/>
        <v xml:space="preserve">CARLOS ANDRE SANTOS                                         </v>
      </c>
      <c r="N1002" s="1">
        <v>1</v>
      </c>
      <c r="O1002" s="6" t="str">
        <f>IFERROR(VLOOKUP(N1002,REGIAO!A:B,2,0),"")</f>
        <v>SP1</v>
      </c>
    </row>
    <row r="1003" spans="1:15" x14ac:dyDescent="0.25">
      <c r="A1003" s="1">
        <v>34619</v>
      </c>
      <c r="B1003" s="19">
        <v>40976</v>
      </c>
      <c r="C1003" s="15">
        <v>2012</v>
      </c>
      <c r="D1003" s="1">
        <v>10276</v>
      </c>
      <c r="E1003" s="1" t="s">
        <v>2665</v>
      </c>
      <c r="F1003" s="1" t="s">
        <v>4</v>
      </c>
      <c r="G1003" s="1">
        <v>8293</v>
      </c>
      <c r="H1003" s="1">
        <v>33790</v>
      </c>
      <c r="I1003" s="32" t="s">
        <v>1176</v>
      </c>
      <c r="J1003" s="1">
        <v>1</v>
      </c>
      <c r="K1003" s="3">
        <v>42310.83</v>
      </c>
      <c r="L1003" s="1"/>
      <c r="M1003" s="1" t="str">
        <f t="shared" si="15"/>
        <v/>
      </c>
      <c r="N1003" s="1">
        <v>4</v>
      </c>
      <c r="O1003" s="6" t="str">
        <f>IFERROR(VLOOKUP(N1003,REGIAO!A:B,2,0),"")</f>
        <v>MG2</v>
      </c>
    </row>
    <row r="1004" spans="1:15" x14ac:dyDescent="0.25">
      <c r="A1004" s="1">
        <v>34673</v>
      </c>
      <c r="B1004" s="19">
        <v>40981</v>
      </c>
      <c r="C1004" s="15">
        <v>2012</v>
      </c>
      <c r="D1004" s="1">
        <v>2320</v>
      </c>
      <c r="E1004" s="1" t="s">
        <v>2488</v>
      </c>
      <c r="F1004" s="1" t="s">
        <v>79</v>
      </c>
      <c r="G1004" s="1">
        <v>8975</v>
      </c>
      <c r="H1004" s="1">
        <v>41815</v>
      </c>
      <c r="I1004" s="1" t="s">
        <v>2225</v>
      </c>
      <c r="J1004" s="1">
        <v>1</v>
      </c>
      <c r="K1004" s="3">
        <v>38660</v>
      </c>
      <c r="L1004" s="1"/>
      <c r="M1004" s="1" t="str">
        <f t="shared" si="15"/>
        <v/>
      </c>
      <c r="N1004" s="1">
        <v>7</v>
      </c>
      <c r="O1004" s="6" t="str">
        <f>IFERROR(VLOOKUP(N1004,REGIAO!A:B,2,0),"")</f>
        <v>RS</v>
      </c>
    </row>
    <row r="1005" spans="1:15" x14ac:dyDescent="0.25">
      <c r="A1005" s="1">
        <v>34675</v>
      </c>
      <c r="B1005" s="19">
        <v>40981</v>
      </c>
      <c r="C1005" s="15">
        <v>2012</v>
      </c>
      <c r="D1005" s="1">
        <v>2320</v>
      </c>
      <c r="E1005" s="1" t="s">
        <v>2488</v>
      </c>
      <c r="F1005" s="1" t="s">
        <v>79</v>
      </c>
      <c r="G1005" s="1">
        <v>8303</v>
      </c>
      <c r="H1005" s="1">
        <v>41711</v>
      </c>
      <c r="I1005" s="1" t="s">
        <v>2878</v>
      </c>
      <c r="J1005" s="1">
        <v>1</v>
      </c>
      <c r="K1005" s="3">
        <v>54069</v>
      </c>
      <c r="L1005" s="1"/>
      <c r="M1005" s="1" t="str">
        <f t="shared" si="15"/>
        <v/>
      </c>
      <c r="N1005" s="1">
        <v>7</v>
      </c>
      <c r="O1005" s="6" t="str">
        <f>IFERROR(VLOOKUP(N1005,REGIAO!A:B,2,0),"")</f>
        <v>RS</v>
      </c>
    </row>
    <row r="1006" spans="1:15" x14ac:dyDescent="0.25">
      <c r="A1006" s="1">
        <v>34676</v>
      </c>
      <c r="B1006" s="19">
        <v>40981</v>
      </c>
      <c r="C1006" s="15">
        <v>2012</v>
      </c>
      <c r="D1006" s="1">
        <v>2320</v>
      </c>
      <c r="E1006" s="1" t="s">
        <v>2488</v>
      </c>
      <c r="F1006" s="1" t="s">
        <v>79</v>
      </c>
      <c r="G1006" s="1">
        <v>8304</v>
      </c>
      <c r="H1006" s="1">
        <v>42700</v>
      </c>
      <c r="I1006" s="32" t="s">
        <v>1174</v>
      </c>
      <c r="J1006" s="1">
        <v>1</v>
      </c>
      <c r="K1006" s="3">
        <v>25944</v>
      </c>
      <c r="L1006" s="1"/>
      <c r="M1006" s="1" t="str">
        <f t="shared" si="15"/>
        <v/>
      </c>
      <c r="N1006" s="1">
        <v>7</v>
      </c>
      <c r="O1006" s="6" t="str">
        <f>IFERROR(VLOOKUP(N1006,REGIAO!A:B,2,0),"")</f>
        <v>RS</v>
      </c>
    </row>
    <row r="1007" spans="1:15" x14ac:dyDescent="0.25">
      <c r="A1007" s="1">
        <v>34678</v>
      </c>
      <c r="B1007" s="19">
        <v>40981</v>
      </c>
      <c r="C1007" s="15">
        <v>2012</v>
      </c>
      <c r="D1007" s="1">
        <v>2320</v>
      </c>
      <c r="E1007" s="1" t="s">
        <v>2488</v>
      </c>
      <c r="F1007" s="1" t="s">
        <v>79</v>
      </c>
      <c r="G1007" s="1">
        <v>8306</v>
      </c>
      <c r="H1007" s="1">
        <v>42287</v>
      </c>
      <c r="I1007" s="32" t="s">
        <v>1170</v>
      </c>
      <c r="J1007" s="1">
        <v>1</v>
      </c>
      <c r="K1007" s="3">
        <v>19850</v>
      </c>
      <c r="L1007" s="1"/>
      <c r="M1007" s="1" t="str">
        <f t="shared" si="15"/>
        <v/>
      </c>
      <c r="N1007" s="1">
        <v>7</v>
      </c>
      <c r="O1007" s="6" t="str">
        <f>IFERROR(VLOOKUP(N1007,REGIAO!A:B,2,0),"")</f>
        <v>RS</v>
      </c>
    </row>
    <row r="1008" spans="1:15" x14ac:dyDescent="0.25">
      <c r="A1008" s="1">
        <v>34679</v>
      </c>
      <c r="B1008" s="19">
        <v>40981</v>
      </c>
      <c r="C1008" s="15">
        <v>2012</v>
      </c>
      <c r="D1008" s="1">
        <v>10517</v>
      </c>
      <c r="E1008" s="1" t="s">
        <v>2666</v>
      </c>
      <c r="F1008" s="1" t="s">
        <v>517</v>
      </c>
      <c r="G1008" s="1">
        <v>9050</v>
      </c>
      <c r="H1008" s="1">
        <v>37201</v>
      </c>
      <c r="I1008" s="1" t="s">
        <v>2009</v>
      </c>
      <c r="J1008" s="1">
        <v>1</v>
      </c>
      <c r="K1008" s="3">
        <v>155171.5</v>
      </c>
      <c r="L1008" s="1">
        <v>113</v>
      </c>
      <c r="M1008" s="1" t="str">
        <f t="shared" si="15"/>
        <v xml:space="preserve">CARLOS ANDRE SANTOS                                         </v>
      </c>
      <c r="N1008" s="1">
        <v>10</v>
      </c>
      <c r="O1008" s="6" t="str">
        <f>IFERROR(VLOOKUP(N1008,REGIAO!A:B,2,0),"")</f>
        <v>NOR</v>
      </c>
    </row>
    <row r="1009" spans="1:15" x14ac:dyDescent="0.25">
      <c r="A1009" s="1">
        <v>34680</v>
      </c>
      <c r="B1009" s="19">
        <v>40981</v>
      </c>
      <c r="C1009" s="15">
        <v>2012</v>
      </c>
      <c r="D1009" s="1">
        <v>10310</v>
      </c>
      <c r="E1009" s="1" t="s">
        <v>2600</v>
      </c>
      <c r="F1009" s="1" t="s">
        <v>2</v>
      </c>
      <c r="G1009" s="1">
        <v>9017</v>
      </c>
      <c r="H1009" s="1">
        <v>40526</v>
      </c>
      <c r="I1009" s="1" t="s">
        <v>1151</v>
      </c>
      <c r="J1009" s="1">
        <v>1</v>
      </c>
      <c r="K1009" s="3">
        <v>86884</v>
      </c>
      <c r="L1009" s="1"/>
      <c r="M1009" s="1" t="str">
        <f t="shared" si="15"/>
        <v/>
      </c>
      <c r="N1009" s="1">
        <v>2</v>
      </c>
      <c r="O1009" s="6" t="str">
        <f>IFERROR(VLOOKUP(N1009,REGIAO!A:B,2,0),"")</f>
        <v>SP2</v>
      </c>
    </row>
    <row r="1010" spans="1:15" x14ac:dyDescent="0.25">
      <c r="A1010" s="1">
        <v>34685</v>
      </c>
      <c r="B1010" s="19">
        <v>40981</v>
      </c>
      <c r="C1010" s="15">
        <v>2012</v>
      </c>
      <c r="D1010" s="1">
        <v>10499</v>
      </c>
      <c r="E1010" s="1" t="s">
        <v>2667</v>
      </c>
      <c r="F1010" s="1" t="s">
        <v>15</v>
      </c>
      <c r="G1010" s="1">
        <v>9586</v>
      </c>
      <c r="H1010" s="1">
        <v>41942</v>
      </c>
      <c r="I1010" s="32" t="s">
        <v>3064</v>
      </c>
      <c r="J1010" s="1">
        <v>1</v>
      </c>
      <c r="K1010" s="3">
        <v>187720</v>
      </c>
      <c r="L1010" s="1"/>
      <c r="M1010" s="1" t="str">
        <f t="shared" si="15"/>
        <v/>
      </c>
      <c r="N1010" s="1">
        <v>9</v>
      </c>
      <c r="O1010" s="6" t="str">
        <f>IFERROR(VLOOKUP(N1010,REGIAO!A:B,2,0),"")</f>
        <v>MT</v>
      </c>
    </row>
    <row r="1011" spans="1:15" x14ac:dyDescent="0.25">
      <c r="A1011" s="1">
        <v>34693</v>
      </c>
      <c r="B1011" s="19">
        <v>40982</v>
      </c>
      <c r="C1011" s="15">
        <v>2012</v>
      </c>
      <c r="D1011" s="1">
        <v>3256</v>
      </c>
      <c r="E1011" s="1" t="s">
        <v>2669</v>
      </c>
      <c r="F1011" s="1" t="s">
        <v>2</v>
      </c>
      <c r="G1011" s="1">
        <v>9016</v>
      </c>
      <c r="H1011" s="1">
        <v>40526</v>
      </c>
      <c r="I1011" s="1" t="s">
        <v>1151</v>
      </c>
      <c r="J1011" s="1">
        <v>1</v>
      </c>
      <c r="K1011" s="3">
        <v>86884</v>
      </c>
      <c r="L1011" s="1">
        <v>113</v>
      </c>
      <c r="M1011" s="1" t="str">
        <f t="shared" si="15"/>
        <v xml:space="preserve">CARLOS ANDRE SANTOS                                         </v>
      </c>
      <c r="N1011" s="1">
        <v>2</v>
      </c>
      <c r="O1011" s="6" t="str">
        <f>IFERROR(VLOOKUP(N1011,REGIAO!A:B,2,0),"")</f>
        <v>SP2</v>
      </c>
    </row>
    <row r="1012" spans="1:15" x14ac:dyDescent="0.25">
      <c r="A1012" s="1">
        <v>34702</v>
      </c>
      <c r="B1012" s="19">
        <v>40982</v>
      </c>
      <c r="C1012" s="15">
        <v>2012</v>
      </c>
      <c r="D1012" s="1">
        <v>10520</v>
      </c>
      <c r="E1012" s="1" t="s">
        <v>2668</v>
      </c>
      <c r="F1012" s="1" t="s">
        <v>1</v>
      </c>
      <c r="G1012" s="1">
        <v>8328</v>
      </c>
      <c r="H1012" s="1">
        <v>42700</v>
      </c>
      <c r="I1012" s="32" t="s">
        <v>1174</v>
      </c>
      <c r="J1012" s="1">
        <v>1</v>
      </c>
      <c r="K1012" s="3">
        <v>24000</v>
      </c>
      <c r="L1012" s="1">
        <v>113</v>
      </c>
      <c r="M1012" s="1" t="str">
        <f t="shared" si="15"/>
        <v xml:space="preserve">CARLOS ANDRE SANTOS                                         </v>
      </c>
      <c r="N1012" s="1">
        <v>8</v>
      </c>
      <c r="O1012" s="6" t="str">
        <f>IFERROR(VLOOKUP(N1012,REGIAO!A:B,2,0),"")</f>
        <v>MS</v>
      </c>
    </row>
    <row r="1013" spans="1:15" x14ac:dyDescent="0.25">
      <c r="A1013" s="1">
        <v>34706</v>
      </c>
      <c r="B1013" s="19">
        <v>40983</v>
      </c>
      <c r="C1013" s="15">
        <v>2012</v>
      </c>
      <c r="D1013" s="1">
        <v>10490</v>
      </c>
      <c r="E1013" s="1" t="s">
        <v>2670</v>
      </c>
      <c r="F1013" s="1" t="s">
        <v>79</v>
      </c>
      <c r="G1013" s="1">
        <v>8322</v>
      </c>
      <c r="H1013" s="1">
        <v>43103</v>
      </c>
      <c r="I1013" s="1" t="s">
        <v>1158</v>
      </c>
      <c r="J1013" s="1">
        <v>1</v>
      </c>
      <c r="K1013" s="3">
        <v>22988.78</v>
      </c>
      <c r="L1013" s="1"/>
      <c r="M1013" s="1" t="str">
        <f t="shared" si="15"/>
        <v/>
      </c>
      <c r="N1013" s="1">
        <v>7</v>
      </c>
      <c r="O1013" s="6" t="str">
        <f>IFERROR(VLOOKUP(N1013,REGIAO!A:B,2,0),"")</f>
        <v>RS</v>
      </c>
    </row>
    <row r="1014" spans="1:15" x14ac:dyDescent="0.25">
      <c r="A1014" s="1">
        <v>34707</v>
      </c>
      <c r="B1014" s="19">
        <v>40983</v>
      </c>
      <c r="C1014" s="15">
        <v>2012</v>
      </c>
      <c r="D1014" s="1">
        <v>10490</v>
      </c>
      <c r="E1014" s="1" t="s">
        <v>2670</v>
      </c>
      <c r="F1014" s="1" t="s">
        <v>79</v>
      </c>
      <c r="G1014" s="1">
        <v>9089</v>
      </c>
      <c r="H1014" s="1">
        <v>45418</v>
      </c>
      <c r="I1014" s="1" t="s">
        <v>1139</v>
      </c>
      <c r="J1014" s="1">
        <v>1</v>
      </c>
      <c r="K1014" s="3">
        <v>74185.8</v>
      </c>
      <c r="L1014" s="1"/>
      <c r="M1014" s="1" t="str">
        <f t="shared" si="15"/>
        <v/>
      </c>
      <c r="N1014" s="1">
        <v>7</v>
      </c>
      <c r="O1014" s="6" t="str">
        <f>IFERROR(VLOOKUP(N1014,REGIAO!A:B,2,0),"")</f>
        <v>RS</v>
      </c>
    </row>
    <row r="1015" spans="1:15" x14ac:dyDescent="0.25">
      <c r="A1015" s="1">
        <v>34709</v>
      </c>
      <c r="B1015" s="19">
        <v>40983</v>
      </c>
      <c r="C1015" s="15">
        <v>2012</v>
      </c>
      <c r="D1015" s="1">
        <v>2595</v>
      </c>
      <c r="E1015" s="1" t="s">
        <v>2638</v>
      </c>
      <c r="F1015" s="1" t="s">
        <v>79</v>
      </c>
      <c r="G1015" s="1">
        <v>8350</v>
      </c>
      <c r="H1015" s="1">
        <v>45418</v>
      </c>
      <c r="I1015" s="1" t="s">
        <v>1139</v>
      </c>
      <c r="J1015" s="1">
        <v>1</v>
      </c>
      <c r="K1015" s="3">
        <v>74900</v>
      </c>
      <c r="L1015" s="1"/>
      <c r="M1015" s="1" t="str">
        <f t="shared" si="15"/>
        <v/>
      </c>
      <c r="N1015" s="1">
        <v>7</v>
      </c>
      <c r="O1015" s="6" t="str">
        <f>IFERROR(VLOOKUP(N1015,REGIAO!A:B,2,0),"")</f>
        <v>RS</v>
      </c>
    </row>
    <row r="1016" spans="1:15" x14ac:dyDescent="0.25">
      <c r="A1016" s="1">
        <v>34726</v>
      </c>
      <c r="B1016" s="19">
        <v>40984</v>
      </c>
      <c r="C1016" s="15">
        <v>2012</v>
      </c>
      <c r="D1016" s="1">
        <v>10212</v>
      </c>
      <c r="E1016" s="1" t="s">
        <v>897</v>
      </c>
      <c r="F1016" s="1" t="s">
        <v>15</v>
      </c>
      <c r="G1016" s="1">
        <v>9525</v>
      </c>
      <c r="H1016" s="1">
        <v>45803</v>
      </c>
      <c r="I1016" s="1" t="s">
        <v>1965</v>
      </c>
      <c r="J1016" s="1">
        <v>1</v>
      </c>
      <c r="K1016" s="3">
        <v>333333.33</v>
      </c>
      <c r="L1016" s="1"/>
      <c r="M1016" s="1" t="str">
        <f t="shared" si="15"/>
        <v/>
      </c>
      <c r="N1016" s="1">
        <v>9</v>
      </c>
      <c r="O1016" s="6" t="str">
        <f>IFERROR(VLOOKUP(N1016,REGIAO!A:B,2,0),"")</f>
        <v>MT</v>
      </c>
    </row>
    <row r="1017" spans="1:15" x14ac:dyDescent="0.25">
      <c r="A1017" s="1">
        <v>34727</v>
      </c>
      <c r="B1017" s="19">
        <v>40984</v>
      </c>
      <c r="C1017" s="15">
        <v>2012</v>
      </c>
      <c r="D1017" s="1">
        <v>10212</v>
      </c>
      <c r="E1017" s="1" t="s">
        <v>897</v>
      </c>
      <c r="F1017" s="1" t="s">
        <v>15</v>
      </c>
      <c r="G1017" s="1">
        <v>9869</v>
      </c>
      <c r="H1017" s="1">
        <v>45803</v>
      </c>
      <c r="I1017" s="1" t="s">
        <v>1965</v>
      </c>
      <c r="J1017" s="1">
        <v>1</v>
      </c>
      <c r="K1017" s="3">
        <v>333333.33</v>
      </c>
      <c r="L1017" s="1"/>
      <c r="M1017" s="1" t="str">
        <f t="shared" si="15"/>
        <v/>
      </c>
      <c r="N1017" s="1">
        <v>9</v>
      </c>
      <c r="O1017" s="6" t="str">
        <f>IFERROR(VLOOKUP(N1017,REGIAO!A:B,2,0),"")</f>
        <v>MT</v>
      </c>
    </row>
    <row r="1018" spans="1:15" x14ac:dyDescent="0.25">
      <c r="A1018" s="1">
        <v>34729</v>
      </c>
      <c r="B1018" s="19">
        <v>40984</v>
      </c>
      <c r="C1018" s="15">
        <v>2012</v>
      </c>
      <c r="D1018" s="1">
        <v>10212</v>
      </c>
      <c r="E1018" s="1" t="s">
        <v>897</v>
      </c>
      <c r="F1018" s="1" t="s">
        <v>15</v>
      </c>
      <c r="G1018" s="1">
        <v>9944</v>
      </c>
      <c r="H1018" s="1">
        <v>45803</v>
      </c>
      <c r="I1018" s="1" t="s">
        <v>1965</v>
      </c>
      <c r="J1018" s="1">
        <v>1</v>
      </c>
      <c r="K1018" s="3">
        <v>333333.33</v>
      </c>
      <c r="L1018" s="1"/>
      <c r="M1018" s="1" t="str">
        <f t="shared" si="15"/>
        <v/>
      </c>
      <c r="N1018" s="1">
        <v>9</v>
      </c>
      <c r="O1018" s="6" t="str">
        <f>IFERROR(VLOOKUP(N1018,REGIAO!A:B,2,0),"")</f>
        <v>MT</v>
      </c>
    </row>
    <row r="1019" spans="1:15" x14ac:dyDescent="0.25">
      <c r="A1019" s="1">
        <v>34730</v>
      </c>
      <c r="B1019" s="19">
        <v>40984</v>
      </c>
      <c r="C1019" s="15">
        <v>2012</v>
      </c>
      <c r="D1019" s="1">
        <v>3772</v>
      </c>
      <c r="E1019" s="1" t="s">
        <v>2671</v>
      </c>
      <c r="F1019" s="1" t="s">
        <v>4</v>
      </c>
      <c r="G1019" s="1">
        <v>8993</v>
      </c>
      <c r="H1019" s="1">
        <v>46163</v>
      </c>
      <c r="I1019" s="1" t="s">
        <v>2871</v>
      </c>
      <c r="J1019" s="1">
        <v>1</v>
      </c>
      <c r="K1019" s="3">
        <v>395870</v>
      </c>
      <c r="L1019" s="1">
        <v>113</v>
      </c>
      <c r="M1019" s="1" t="str">
        <f t="shared" si="15"/>
        <v xml:space="preserve">CARLOS ANDRE SANTOS                                         </v>
      </c>
      <c r="N1019" s="1">
        <v>4</v>
      </c>
      <c r="O1019" s="6" t="str">
        <f>IFERROR(VLOOKUP(N1019,REGIAO!A:B,2,0),"")</f>
        <v>MG2</v>
      </c>
    </row>
    <row r="1020" spans="1:15" x14ac:dyDescent="0.25">
      <c r="A1020" s="1">
        <v>34740</v>
      </c>
      <c r="B1020" s="19">
        <v>40984</v>
      </c>
      <c r="C1020" s="15">
        <v>2012</v>
      </c>
      <c r="D1020" s="1">
        <v>10451</v>
      </c>
      <c r="E1020" s="1" t="s">
        <v>2651</v>
      </c>
      <c r="F1020" s="1" t="s">
        <v>2</v>
      </c>
      <c r="G1020" s="1">
        <v>8953</v>
      </c>
      <c r="H1020" s="1">
        <v>37090</v>
      </c>
      <c r="I1020" s="1" t="s">
        <v>1142</v>
      </c>
      <c r="J1020" s="1">
        <v>1</v>
      </c>
      <c r="K1020" s="3">
        <v>42143</v>
      </c>
      <c r="L1020" s="1"/>
      <c r="M1020" s="1" t="str">
        <f t="shared" si="15"/>
        <v/>
      </c>
      <c r="N1020" s="1">
        <v>2</v>
      </c>
      <c r="O1020" s="6" t="str">
        <f>IFERROR(VLOOKUP(N1020,REGIAO!A:B,2,0),"")</f>
        <v>SP2</v>
      </c>
    </row>
    <row r="1021" spans="1:15" x14ac:dyDescent="0.25">
      <c r="A1021" s="1">
        <v>34476</v>
      </c>
      <c r="B1021" s="19">
        <v>40988</v>
      </c>
      <c r="C1021" s="15">
        <v>2012</v>
      </c>
      <c r="D1021" s="1">
        <v>10289</v>
      </c>
      <c r="E1021" s="1" t="s">
        <v>2595</v>
      </c>
      <c r="F1021" s="1" t="s">
        <v>175</v>
      </c>
      <c r="G1021" s="1" t="s">
        <v>2868</v>
      </c>
      <c r="H1021" s="1">
        <v>42700</v>
      </c>
      <c r="I1021" s="32" t="s">
        <v>1174</v>
      </c>
      <c r="J1021" s="1">
        <v>1</v>
      </c>
      <c r="K1021" s="3">
        <v>27342</v>
      </c>
      <c r="L1021" s="1">
        <v>4</v>
      </c>
      <c r="M1021" s="1" t="str">
        <f t="shared" si="15"/>
        <v/>
      </c>
      <c r="N1021" s="1"/>
      <c r="O1021" s="6" t="str">
        <f>IFERROR(VLOOKUP(N1021,REGIAO!A:B,2,0),"")</f>
        <v/>
      </c>
    </row>
    <row r="1022" spans="1:15" x14ac:dyDescent="0.25">
      <c r="A1022" s="1">
        <v>34776</v>
      </c>
      <c r="B1022" s="19">
        <v>40988</v>
      </c>
      <c r="C1022" s="15">
        <v>2012</v>
      </c>
      <c r="D1022" s="1">
        <v>7815</v>
      </c>
      <c r="E1022" s="1" t="s">
        <v>2672</v>
      </c>
      <c r="F1022" s="1" t="s">
        <v>128</v>
      </c>
      <c r="G1022" s="1">
        <v>9347</v>
      </c>
      <c r="H1022" s="1">
        <v>38968</v>
      </c>
      <c r="I1022" s="1" t="s">
        <v>1163</v>
      </c>
      <c r="J1022" s="1">
        <v>1</v>
      </c>
      <c r="K1022" s="3">
        <v>98530</v>
      </c>
      <c r="L1022" s="1">
        <v>113</v>
      </c>
      <c r="M1022" s="1" t="str">
        <f t="shared" si="15"/>
        <v xml:space="preserve">CARLOS ANDRE SANTOS                                         </v>
      </c>
      <c r="N1022" s="1">
        <v>10</v>
      </c>
      <c r="O1022" s="6" t="str">
        <f>IFERROR(VLOOKUP(N1022,REGIAO!A:B,2,0),"")</f>
        <v>NOR</v>
      </c>
    </row>
    <row r="1023" spans="1:15" x14ac:dyDescent="0.25">
      <c r="A1023" s="1">
        <v>34824</v>
      </c>
      <c r="B1023" s="19">
        <v>40991</v>
      </c>
      <c r="C1023" s="15">
        <v>2012</v>
      </c>
      <c r="D1023" s="1">
        <v>3256</v>
      </c>
      <c r="E1023" s="1" t="s">
        <v>2669</v>
      </c>
      <c r="F1023" s="1" t="s">
        <v>2</v>
      </c>
      <c r="G1023" s="1">
        <v>9355</v>
      </c>
      <c r="H1023" s="1">
        <v>40526</v>
      </c>
      <c r="I1023" s="1" t="s">
        <v>1151</v>
      </c>
      <c r="J1023" s="1">
        <v>1</v>
      </c>
      <c r="K1023" s="3">
        <v>86884</v>
      </c>
      <c r="L1023" s="1"/>
      <c r="M1023" s="1" t="str">
        <f t="shared" si="15"/>
        <v/>
      </c>
      <c r="N1023" s="1">
        <v>2</v>
      </c>
      <c r="O1023" s="6" t="str">
        <f>IFERROR(VLOOKUP(N1023,REGIAO!A:B,2,0),"")</f>
        <v>SP2</v>
      </c>
    </row>
    <row r="1024" spans="1:15" x14ac:dyDescent="0.25">
      <c r="A1024" s="1">
        <v>34833</v>
      </c>
      <c r="B1024" s="19">
        <v>40991</v>
      </c>
      <c r="C1024" s="15">
        <v>2012</v>
      </c>
      <c r="D1024" s="1">
        <v>1295</v>
      </c>
      <c r="E1024" s="1" t="s">
        <v>2558</v>
      </c>
      <c r="F1024" s="1" t="s">
        <v>2</v>
      </c>
      <c r="G1024" s="1">
        <v>8961</v>
      </c>
      <c r="H1024" s="1">
        <v>39468</v>
      </c>
      <c r="I1024" s="1" t="s">
        <v>1961</v>
      </c>
      <c r="J1024" s="1">
        <v>1</v>
      </c>
      <c r="K1024" s="3">
        <v>102000</v>
      </c>
      <c r="L1024" s="1">
        <v>113</v>
      </c>
      <c r="M1024" s="1" t="str">
        <f t="shared" si="15"/>
        <v xml:space="preserve">CARLOS ANDRE SANTOS                                         </v>
      </c>
      <c r="N1024" s="1">
        <v>1</v>
      </c>
      <c r="O1024" s="6" t="str">
        <f>IFERROR(VLOOKUP(N1024,REGIAO!A:B,2,0),"")</f>
        <v>SP1</v>
      </c>
    </row>
    <row r="1025" spans="1:15" x14ac:dyDescent="0.25">
      <c r="A1025" s="1">
        <v>34836</v>
      </c>
      <c r="B1025" s="19">
        <v>40994</v>
      </c>
      <c r="C1025" s="15">
        <v>2012</v>
      </c>
      <c r="D1025" s="1">
        <v>10389</v>
      </c>
      <c r="E1025" s="1" t="s">
        <v>2675</v>
      </c>
      <c r="F1025" s="1" t="s">
        <v>79</v>
      </c>
      <c r="G1025" s="1">
        <v>9042</v>
      </c>
      <c r="H1025" s="1">
        <v>45418</v>
      </c>
      <c r="I1025" s="1" t="s">
        <v>1139</v>
      </c>
      <c r="J1025" s="1">
        <v>1</v>
      </c>
      <c r="K1025" s="3">
        <v>72686</v>
      </c>
      <c r="L1025" s="1"/>
      <c r="M1025" s="1" t="str">
        <f t="shared" si="15"/>
        <v/>
      </c>
      <c r="N1025" s="1">
        <v>7</v>
      </c>
      <c r="O1025" s="6" t="str">
        <f>IFERROR(VLOOKUP(N1025,REGIAO!A:B,2,0),"")</f>
        <v>RS</v>
      </c>
    </row>
    <row r="1026" spans="1:15" x14ac:dyDescent="0.25">
      <c r="A1026" s="1">
        <v>34839</v>
      </c>
      <c r="B1026" s="19">
        <v>40994</v>
      </c>
      <c r="C1026" s="15">
        <v>2012</v>
      </c>
      <c r="D1026" s="1">
        <v>10524</v>
      </c>
      <c r="E1026" s="1" t="s">
        <v>2673</v>
      </c>
      <c r="F1026" s="1" t="s">
        <v>1</v>
      </c>
      <c r="G1026" s="1">
        <v>9744</v>
      </c>
      <c r="H1026" s="1">
        <v>40526</v>
      </c>
      <c r="I1026" s="1" t="s">
        <v>1151</v>
      </c>
      <c r="J1026" s="1">
        <v>1</v>
      </c>
      <c r="K1026" s="3">
        <v>117000</v>
      </c>
      <c r="L1026" s="1">
        <v>113</v>
      </c>
      <c r="M1026" s="1" t="str">
        <f t="shared" ref="M1026:M1082" si="16">IFERROR(VLOOKUP(L1026,VENDEDOR,2,0),"")</f>
        <v xml:space="preserve">CARLOS ANDRE SANTOS                                         </v>
      </c>
      <c r="N1026" s="1">
        <v>8</v>
      </c>
      <c r="O1026" s="6" t="str">
        <f>IFERROR(VLOOKUP(N1026,REGIAO!A:B,2,0),"")</f>
        <v>MS</v>
      </c>
    </row>
    <row r="1027" spans="1:15" x14ac:dyDescent="0.25">
      <c r="A1027" s="1">
        <v>34905</v>
      </c>
      <c r="B1027" s="19">
        <v>40994</v>
      </c>
      <c r="C1027" s="15">
        <v>2012</v>
      </c>
      <c r="D1027" s="1">
        <v>3562</v>
      </c>
      <c r="E1027" s="1" t="s">
        <v>2674</v>
      </c>
      <c r="F1027" s="1" t="s">
        <v>15</v>
      </c>
      <c r="G1027" s="1">
        <v>8874</v>
      </c>
      <c r="H1027" s="1">
        <v>31744</v>
      </c>
      <c r="I1027" s="1" t="s">
        <v>1153</v>
      </c>
      <c r="J1027" s="1">
        <v>1</v>
      </c>
      <c r="K1027" s="3">
        <v>84200</v>
      </c>
      <c r="L1027" s="1">
        <v>113</v>
      </c>
      <c r="M1027" s="1" t="str">
        <f t="shared" si="16"/>
        <v xml:space="preserve">CARLOS ANDRE SANTOS                                         </v>
      </c>
      <c r="N1027" s="1">
        <v>9</v>
      </c>
      <c r="O1027" s="6" t="str">
        <f>IFERROR(VLOOKUP(N1027,REGIAO!A:B,2,0),"")</f>
        <v>MT</v>
      </c>
    </row>
    <row r="1028" spans="1:15" x14ac:dyDescent="0.25">
      <c r="A1028" s="1">
        <v>34882</v>
      </c>
      <c r="B1028" s="19">
        <v>40995</v>
      </c>
      <c r="C1028" s="15">
        <v>2012</v>
      </c>
      <c r="D1028" s="1">
        <v>1241</v>
      </c>
      <c r="E1028" s="1" t="s">
        <v>2562</v>
      </c>
      <c r="F1028" s="1" t="s">
        <v>2</v>
      </c>
      <c r="G1028" s="1">
        <v>8937</v>
      </c>
      <c r="H1028" s="1">
        <v>43239</v>
      </c>
      <c r="I1028" s="1" t="s">
        <v>2876</v>
      </c>
      <c r="J1028" s="1">
        <v>1</v>
      </c>
      <c r="K1028" s="3">
        <v>72571</v>
      </c>
      <c r="L1028" s="1"/>
      <c r="M1028" s="1" t="str">
        <f t="shared" si="16"/>
        <v/>
      </c>
      <c r="N1028" s="1">
        <v>2</v>
      </c>
      <c r="O1028" s="6" t="str">
        <f>IFERROR(VLOOKUP(N1028,REGIAO!A:B,2,0),"")</f>
        <v>SP2</v>
      </c>
    </row>
    <row r="1029" spans="1:15" x14ac:dyDescent="0.25">
      <c r="A1029" s="1">
        <v>34884</v>
      </c>
      <c r="B1029" s="19">
        <v>40995</v>
      </c>
      <c r="C1029" s="15">
        <v>2012</v>
      </c>
      <c r="D1029" s="1">
        <v>1241</v>
      </c>
      <c r="E1029" s="1" t="s">
        <v>2562</v>
      </c>
      <c r="F1029" s="1" t="s">
        <v>2</v>
      </c>
      <c r="G1029" s="1">
        <v>9153</v>
      </c>
      <c r="H1029" s="1">
        <v>45418</v>
      </c>
      <c r="I1029" s="1" t="s">
        <v>1139</v>
      </c>
      <c r="J1029" s="1">
        <v>1</v>
      </c>
      <c r="K1029" s="3">
        <v>61802</v>
      </c>
      <c r="L1029" s="1"/>
      <c r="M1029" s="1" t="str">
        <f t="shared" si="16"/>
        <v/>
      </c>
      <c r="N1029" s="1">
        <v>2</v>
      </c>
      <c r="O1029" s="6" t="str">
        <f>IFERROR(VLOOKUP(N1029,REGIAO!A:B,2,0),"")</f>
        <v>SP2</v>
      </c>
    </row>
    <row r="1030" spans="1:15" x14ac:dyDescent="0.25">
      <c r="A1030" s="1">
        <v>34885</v>
      </c>
      <c r="B1030" s="19">
        <v>40995</v>
      </c>
      <c r="C1030" s="15">
        <v>2012</v>
      </c>
      <c r="D1030" s="1">
        <v>1241</v>
      </c>
      <c r="E1030" s="1" t="s">
        <v>2562</v>
      </c>
      <c r="F1030" s="1" t="s">
        <v>2</v>
      </c>
      <c r="G1030" s="1">
        <v>9321</v>
      </c>
      <c r="H1030" s="1">
        <v>45418</v>
      </c>
      <c r="I1030" s="1" t="s">
        <v>1139</v>
      </c>
      <c r="J1030" s="1">
        <v>1</v>
      </c>
      <c r="K1030" s="3">
        <v>61802</v>
      </c>
      <c r="L1030" s="1"/>
      <c r="M1030" s="1" t="str">
        <f t="shared" si="16"/>
        <v/>
      </c>
      <c r="N1030" s="1">
        <v>2</v>
      </c>
      <c r="O1030" s="6" t="str">
        <f>IFERROR(VLOOKUP(N1030,REGIAO!A:B,2,0),"")</f>
        <v>SP2</v>
      </c>
    </row>
    <row r="1031" spans="1:15" x14ac:dyDescent="0.25">
      <c r="A1031" s="1">
        <v>34940</v>
      </c>
      <c r="B1031" s="19">
        <v>41001</v>
      </c>
      <c r="C1031" s="15">
        <v>2012</v>
      </c>
      <c r="D1031" s="1">
        <v>10533</v>
      </c>
      <c r="E1031" s="1" t="s">
        <v>2676</v>
      </c>
      <c r="F1031" s="1" t="s">
        <v>1</v>
      </c>
      <c r="G1031" s="1">
        <v>9216</v>
      </c>
      <c r="H1031" s="1">
        <v>40757</v>
      </c>
      <c r="I1031" s="1" t="s">
        <v>1154</v>
      </c>
      <c r="J1031" s="1">
        <v>1</v>
      </c>
      <c r="K1031" s="3">
        <v>94250</v>
      </c>
      <c r="L1031" s="1">
        <v>113</v>
      </c>
      <c r="M1031" s="1" t="str">
        <f t="shared" si="16"/>
        <v xml:space="preserve">CARLOS ANDRE SANTOS                                         </v>
      </c>
      <c r="N1031" s="1">
        <v>8</v>
      </c>
      <c r="O1031" s="6" t="str">
        <f>IFERROR(VLOOKUP(N1031,REGIAO!A:B,2,0),"")</f>
        <v>MS</v>
      </c>
    </row>
    <row r="1032" spans="1:15" x14ac:dyDescent="0.25">
      <c r="A1032" s="1">
        <v>34941</v>
      </c>
      <c r="B1032" s="19">
        <v>41001</v>
      </c>
      <c r="C1032" s="15">
        <v>2012</v>
      </c>
      <c r="D1032" s="1">
        <v>10532</v>
      </c>
      <c r="E1032" s="1" t="s">
        <v>2677</v>
      </c>
      <c r="F1032" s="1" t="s">
        <v>1</v>
      </c>
      <c r="G1032" s="1">
        <v>9345</v>
      </c>
      <c r="H1032" s="1">
        <v>31744</v>
      </c>
      <c r="I1032" s="1" t="s">
        <v>1153</v>
      </c>
      <c r="J1032" s="1">
        <v>1</v>
      </c>
      <c r="K1032" s="3">
        <v>80000</v>
      </c>
      <c r="L1032" s="1"/>
      <c r="M1032" s="1" t="str">
        <f t="shared" si="16"/>
        <v/>
      </c>
      <c r="N1032" s="1">
        <v>8</v>
      </c>
      <c r="O1032" s="6" t="str">
        <f>IFERROR(VLOOKUP(N1032,REGIAO!A:B,2,0),"")</f>
        <v>MS</v>
      </c>
    </row>
    <row r="1033" spans="1:15" x14ac:dyDescent="0.25">
      <c r="A1033" s="1">
        <v>34945</v>
      </c>
      <c r="B1033" s="19">
        <v>41001</v>
      </c>
      <c r="C1033" s="15">
        <v>2012</v>
      </c>
      <c r="D1033" s="1">
        <v>10276</v>
      </c>
      <c r="E1033" s="1" t="s">
        <v>2665</v>
      </c>
      <c r="F1033" s="1" t="s">
        <v>4</v>
      </c>
      <c r="G1033" s="1">
        <v>8555</v>
      </c>
      <c r="H1033" s="1">
        <v>41711</v>
      </c>
      <c r="I1033" s="1" t="s">
        <v>2878</v>
      </c>
      <c r="J1033" s="1">
        <v>1</v>
      </c>
      <c r="K1033" s="3">
        <v>53000</v>
      </c>
      <c r="L1033" s="1">
        <v>113</v>
      </c>
      <c r="M1033" s="1" t="str">
        <f t="shared" si="16"/>
        <v xml:space="preserve">CARLOS ANDRE SANTOS                                         </v>
      </c>
      <c r="N1033" s="1">
        <v>4</v>
      </c>
      <c r="O1033" s="6" t="str">
        <f>IFERROR(VLOOKUP(N1033,REGIAO!A:B,2,0),"")</f>
        <v>MG2</v>
      </c>
    </row>
    <row r="1034" spans="1:15" x14ac:dyDescent="0.25">
      <c r="A1034" s="1">
        <v>34946</v>
      </c>
      <c r="B1034" s="19">
        <v>41001</v>
      </c>
      <c r="C1034" s="15">
        <v>2012</v>
      </c>
      <c r="D1034" s="1">
        <v>1241</v>
      </c>
      <c r="E1034" s="1" t="s">
        <v>2562</v>
      </c>
      <c r="F1034" s="1" t="s">
        <v>2</v>
      </c>
      <c r="G1034" s="1">
        <v>9322</v>
      </c>
      <c r="H1034" s="1">
        <v>45418</v>
      </c>
      <c r="I1034" s="1" t="s">
        <v>1139</v>
      </c>
      <c r="J1034" s="1">
        <v>1</v>
      </c>
      <c r="K1034" s="3">
        <v>61802</v>
      </c>
      <c r="L1034" s="1"/>
      <c r="M1034" s="1" t="str">
        <f t="shared" si="16"/>
        <v/>
      </c>
      <c r="N1034" s="1">
        <v>2</v>
      </c>
      <c r="O1034" s="6" t="str">
        <f>IFERROR(VLOOKUP(N1034,REGIAO!A:B,2,0),"")</f>
        <v>SP2</v>
      </c>
    </row>
    <row r="1035" spans="1:15" x14ac:dyDescent="0.25">
      <c r="A1035" s="1">
        <v>34970</v>
      </c>
      <c r="B1035" s="19">
        <v>41003</v>
      </c>
      <c r="C1035" s="15">
        <v>2012</v>
      </c>
      <c r="D1035" s="1">
        <v>10152</v>
      </c>
      <c r="E1035" s="1" t="s">
        <v>2543</v>
      </c>
      <c r="F1035" s="1" t="s">
        <v>29</v>
      </c>
      <c r="G1035" s="1">
        <v>9717</v>
      </c>
      <c r="H1035" s="1">
        <v>35873</v>
      </c>
      <c r="I1035" s="1" t="s">
        <v>1155</v>
      </c>
      <c r="J1035" s="1">
        <v>1</v>
      </c>
      <c r="K1035" s="3">
        <v>170000</v>
      </c>
      <c r="L1035" s="1">
        <v>113</v>
      </c>
      <c r="M1035" s="1" t="str">
        <f t="shared" si="16"/>
        <v xml:space="preserve">CARLOS ANDRE SANTOS                                         </v>
      </c>
      <c r="N1035" s="1">
        <v>6</v>
      </c>
      <c r="O1035" s="6" t="str">
        <f>IFERROR(VLOOKUP(N1035,REGIAO!A:B,2,0),"")</f>
        <v>PR1</v>
      </c>
    </row>
    <row r="1036" spans="1:15" x14ac:dyDescent="0.25">
      <c r="A1036" s="1">
        <v>34972</v>
      </c>
      <c r="B1036" s="19">
        <v>41003</v>
      </c>
      <c r="C1036" s="15">
        <v>2012</v>
      </c>
      <c r="D1036" s="1">
        <v>1295</v>
      </c>
      <c r="E1036" s="1" t="s">
        <v>2558</v>
      </c>
      <c r="F1036" s="1" t="s">
        <v>2</v>
      </c>
      <c r="G1036" s="1">
        <v>9408</v>
      </c>
      <c r="H1036" s="1">
        <v>31744</v>
      </c>
      <c r="I1036" s="1" t="s">
        <v>1153</v>
      </c>
      <c r="J1036" s="1">
        <v>1</v>
      </c>
      <c r="K1036" s="3">
        <v>63204.24</v>
      </c>
      <c r="L1036" s="1"/>
      <c r="M1036" s="1" t="str">
        <f t="shared" si="16"/>
        <v/>
      </c>
      <c r="N1036" s="1">
        <v>1</v>
      </c>
      <c r="O1036" s="6" t="str">
        <f>IFERROR(VLOOKUP(N1036,REGIAO!A:B,2,0),"")</f>
        <v>SP1</v>
      </c>
    </row>
    <row r="1037" spans="1:15" x14ac:dyDescent="0.25">
      <c r="A1037" s="1">
        <v>34974</v>
      </c>
      <c r="B1037" s="19">
        <v>41003</v>
      </c>
      <c r="C1037" s="15">
        <v>2012</v>
      </c>
      <c r="D1037" s="1">
        <v>10535</v>
      </c>
      <c r="E1037" s="1" t="s">
        <v>2678</v>
      </c>
      <c r="F1037" s="1" t="s">
        <v>750</v>
      </c>
      <c r="G1037" s="1">
        <v>9738</v>
      </c>
      <c r="H1037" s="1">
        <v>39219</v>
      </c>
      <c r="I1037" s="1" t="s">
        <v>1156</v>
      </c>
      <c r="J1037" s="1">
        <v>1</v>
      </c>
      <c r="K1037" s="3">
        <v>157400</v>
      </c>
      <c r="L1037" s="1"/>
      <c r="M1037" s="1" t="str">
        <f t="shared" si="16"/>
        <v/>
      </c>
      <c r="N1037" s="1">
        <v>9</v>
      </c>
      <c r="O1037" s="6" t="str">
        <f>IFERROR(VLOOKUP(N1037,REGIAO!A:B,2,0),"")</f>
        <v>MT</v>
      </c>
    </row>
    <row r="1038" spans="1:15" x14ac:dyDescent="0.25">
      <c r="A1038" s="1">
        <v>34980</v>
      </c>
      <c r="B1038" s="19">
        <v>41003</v>
      </c>
      <c r="C1038" s="15">
        <v>2012</v>
      </c>
      <c r="D1038" s="1">
        <v>3256</v>
      </c>
      <c r="E1038" s="1" t="s">
        <v>2669</v>
      </c>
      <c r="F1038" s="1" t="s">
        <v>2</v>
      </c>
      <c r="G1038" s="1">
        <v>9460</v>
      </c>
      <c r="H1038" s="1">
        <v>42247</v>
      </c>
      <c r="I1038" s="32" t="s">
        <v>3066</v>
      </c>
      <c r="J1038" s="1">
        <v>1</v>
      </c>
      <c r="K1038" s="3">
        <v>143540</v>
      </c>
      <c r="L1038" s="1"/>
      <c r="M1038" s="1" t="str">
        <f t="shared" si="16"/>
        <v/>
      </c>
      <c r="N1038" s="1">
        <v>2</v>
      </c>
      <c r="O1038" s="6" t="str">
        <f>IFERROR(VLOOKUP(N1038,REGIAO!A:B,2,0),"")</f>
        <v>SP2</v>
      </c>
    </row>
    <row r="1039" spans="1:15" x14ac:dyDescent="0.25">
      <c r="A1039" s="1">
        <v>35028</v>
      </c>
      <c r="B1039" s="19">
        <v>41010</v>
      </c>
      <c r="C1039" s="15">
        <v>2012</v>
      </c>
      <c r="D1039" s="1">
        <v>10526</v>
      </c>
      <c r="E1039" s="1" t="s">
        <v>2680</v>
      </c>
      <c r="F1039" s="1" t="s">
        <v>2</v>
      </c>
      <c r="G1039" s="1">
        <v>9027</v>
      </c>
      <c r="H1039" s="1">
        <v>32720</v>
      </c>
      <c r="I1039" s="1" t="s">
        <v>2026</v>
      </c>
      <c r="J1039" s="1">
        <v>1</v>
      </c>
      <c r="K1039" s="3">
        <v>23000</v>
      </c>
      <c r="L1039" s="1"/>
      <c r="M1039" s="1" t="str">
        <f t="shared" si="16"/>
        <v/>
      </c>
      <c r="N1039" s="1">
        <v>1</v>
      </c>
      <c r="O1039" s="6" t="str">
        <f>IFERROR(VLOOKUP(N1039,REGIAO!A:B,2,0),"")</f>
        <v>SP1</v>
      </c>
    </row>
    <row r="1040" spans="1:15" x14ac:dyDescent="0.25">
      <c r="A1040" s="1">
        <v>35031</v>
      </c>
      <c r="B1040" s="19">
        <v>41010</v>
      </c>
      <c r="C1040" s="15">
        <v>2012</v>
      </c>
      <c r="D1040" s="1">
        <v>9324</v>
      </c>
      <c r="E1040" s="1" t="s">
        <v>2679</v>
      </c>
      <c r="F1040" s="1" t="s">
        <v>29</v>
      </c>
      <c r="G1040" s="1">
        <v>9259</v>
      </c>
      <c r="H1040" s="1">
        <v>42700</v>
      </c>
      <c r="I1040" s="32" t="s">
        <v>1174</v>
      </c>
      <c r="J1040" s="1">
        <v>1</v>
      </c>
      <c r="K1040" s="3">
        <v>33960</v>
      </c>
      <c r="L1040" s="1"/>
      <c r="M1040" s="1" t="str">
        <f t="shared" si="16"/>
        <v/>
      </c>
      <c r="N1040" s="1">
        <v>6</v>
      </c>
      <c r="O1040" s="6" t="str">
        <f>IFERROR(VLOOKUP(N1040,REGIAO!A:B,2,0),"")</f>
        <v>PR1</v>
      </c>
    </row>
    <row r="1041" spans="1:15" x14ac:dyDescent="0.25">
      <c r="A1041" s="1">
        <v>35032</v>
      </c>
      <c r="B1041" s="19">
        <v>41010</v>
      </c>
      <c r="C1041" s="15">
        <v>2012</v>
      </c>
      <c r="D1041" s="1">
        <v>9324</v>
      </c>
      <c r="E1041" s="1" t="s">
        <v>2679</v>
      </c>
      <c r="F1041" s="1" t="s">
        <v>29</v>
      </c>
      <c r="G1041" s="1">
        <v>9260</v>
      </c>
      <c r="H1041" s="1">
        <v>43239</v>
      </c>
      <c r="I1041" s="1" t="s">
        <v>2876</v>
      </c>
      <c r="J1041" s="1">
        <v>1</v>
      </c>
      <c r="K1041" s="3">
        <v>106691</v>
      </c>
      <c r="L1041" s="1"/>
      <c r="M1041" s="1" t="str">
        <f t="shared" si="16"/>
        <v/>
      </c>
      <c r="N1041" s="1">
        <v>6</v>
      </c>
      <c r="O1041" s="6" t="str">
        <f>IFERROR(VLOOKUP(N1041,REGIAO!A:B,2,0),"")</f>
        <v>PR1</v>
      </c>
    </row>
    <row r="1042" spans="1:15" x14ac:dyDescent="0.25">
      <c r="A1042" s="1">
        <v>35034</v>
      </c>
      <c r="B1042" s="19">
        <v>41010</v>
      </c>
      <c r="C1042" s="15">
        <v>2012</v>
      </c>
      <c r="D1042" s="1">
        <v>2320</v>
      </c>
      <c r="E1042" s="1" t="s">
        <v>2488</v>
      </c>
      <c r="F1042" s="1" t="s">
        <v>79</v>
      </c>
      <c r="G1042" s="1">
        <v>9526</v>
      </c>
      <c r="H1042" s="1">
        <v>41711</v>
      </c>
      <c r="I1042" s="1" t="s">
        <v>2878</v>
      </c>
      <c r="J1042" s="1">
        <v>1</v>
      </c>
      <c r="K1042" s="3">
        <v>51500</v>
      </c>
      <c r="L1042" s="1"/>
      <c r="M1042" s="1" t="str">
        <f t="shared" si="16"/>
        <v/>
      </c>
      <c r="N1042" s="1">
        <v>7</v>
      </c>
      <c r="O1042" s="6" t="str">
        <f>IFERROR(VLOOKUP(N1042,REGIAO!A:B,2,0),"")</f>
        <v>RS</v>
      </c>
    </row>
    <row r="1043" spans="1:15" x14ac:dyDescent="0.25">
      <c r="A1043" s="1">
        <v>35040</v>
      </c>
      <c r="B1043" s="19">
        <v>41010</v>
      </c>
      <c r="C1043" s="15">
        <v>2012</v>
      </c>
      <c r="D1043" s="1">
        <v>10451</v>
      </c>
      <c r="E1043" s="1" t="s">
        <v>2651</v>
      </c>
      <c r="F1043" s="1" t="s">
        <v>2</v>
      </c>
      <c r="G1043" s="1">
        <v>8951</v>
      </c>
      <c r="H1043" s="1">
        <v>37207</v>
      </c>
      <c r="I1043" s="1" t="s">
        <v>1138</v>
      </c>
      <c r="J1043" s="1">
        <v>1</v>
      </c>
      <c r="K1043" s="3">
        <v>51568</v>
      </c>
      <c r="L1043" s="1"/>
      <c r="M1043" s="1" t="str">
        <f t="shared" si="16"/>
        <v/>
      </c>
      <c r="N1043" s="1">
        <v>2</v>
      </c>
      <c r="O1043" s="6" t="str">
        <f>IFERROR(VLOOKUP(N1043,REGIAO!A:B,2,0),"")</f>
        <v>SP2</v>
      </c>
    </row>
    <row r="1044" spans="1:15" x14ac:dyDescent="0.25">
      <c r="A1044" s="1">
        <v>35050</v>
      </c>
      <c r="B1044" s="19">
        <v>41011</v>
      </c>
      <c r="C1044" s="15">
        <v>2012</v>
      </c>
      <c r="D1044" s="1">
        <v>2320</v>
      </c>
      <c r="E1044" s="1" t="s">
        <v>2488</v>
      </c>
      <c r="F1044" s="1" t="s">
        <v>79</v>
      </c>
      <c r="G1044" s="1">
        <v>9529</v>
      </c>
      <c r="H1044" s="1">
        <v>41711</v>
      </c>
      <c r="I1044" s="1" t="s">
        <v>2878</v>
      </c>
      <c r="J1044" s="1">
        <v>1</v>
      </c>
      <c r="K1044" s="3">
        <v>53650</v>
      </c>
      <c r="L1044" s="1"/>
      <c r="M1044" s="1" t="str">
        <f t="shared" si="16"/>
        <v/>
      </c>
      <c r="N1044" s="1">
        <v>7</v>
      </c>
      <c r="O1044" s="6" t="str">
        <f>IFERROR(VLOOKUP(N1044,REGIAO!A:B,2,0),"")</f>
        <v>RS</v>
      </c>
    </row>
    <row r="1045" spans="1:15" x14ac:dyDescent="0.25">
      <c r="A1045" s="1">
        <v>35062</v>
      </c>
      <c r="B1045" s="19">
        <v>41012</v>
      </c>
      <c r="C1045" s="15">
        <v>2012</v>
      </c>
      <c r="D1045" s="1">
        <v>9971</v>
      </c>
      <c r="E1045" s="1" t="s">
        <v>2494</v>
      </c>
      <c r="F1045" s="1" t="s">
        <v>4</v>
      </c>
      <c r="G1045" s="1">
        <v>9009</v>
      </c>
      <c r="H1045" s="1">
        <v>35873</v>
      </c>
      <c r="I1045" s="1" t="s">
        <v>1155</v>
      </c>
      <c r="J1045" s="1">
        <v>1</v>
      </c>
      <c r="K1045" s="3">
        <v>128400</v>
      </c>
      <c r="L1045" s="1">
        <v>113</v>
      </c>
      <c r="M1045" s="1" t="str">
        <f t="shared" si="16"/>
        <v xml:space="preserve">CARLOS ANDRE SANTOS                                         </v>
      </c>
      <c r="N1045" s="1">
        <v>4</v>
      </c>
      <c r="O1045" s="6" t="str">
        <f>IFERROR(VLOOKUP(N1045,REGIAO!A:B,2,0),"")</f>
        <v>MG2</v>
      </c>
    </row>
    <row r="1046" spans="1:15" x14ac:dyDescent="0.25">
      <c r="A1046" s="1">
        <v>35102</v>
      </c>
      <c r="B1046" s="19">
        <v>41016</v>
      </c>
      <c r="C1046" s="15">
        <v>2012</v>
      </c>
      <c r="D1046" s="1">
        <v>2320</v>
      </c>
      <c r="E1046" s="1" t="s">
        <v>2488</v>
      </c>
      <c r="F1046" s="1" t="s">
        <v>79</v>
      </c>
      <c r="G1046" s="1">
        <v>8688</v>
      </c>
      <c r="H1046" s="1">
        <v>42700</v>
      </c>
      <c r="I1046" s="32" t="s">
        <v>1174</v>
      </c>
      <c r="J1046" s="1">
        <v>1</v>
      </c>
      <c r="K1046" s="3">
        <v>25035</v>
      </c>
      <c r="L1046" s="1"/>
      <c r="M1046" s="1" t="str">
        <f t="shared" si="16"/>
        <v/>
      </c>
      <c r="N1046" s="1">
        <v>7</v>
      </c>
      <c r="O1046" s="6" t="str">
        <f>IFERROR(VLOOKUP(N1046,REGIAO!A:B,2,0),"")</f>
        <v>RS</v>
      </c>
    </row>
    <row r="1047" spans="1:15" x14ac:dyDescent="0.25">
      <c r="A1047" s="1">
        <v>36038</v>
      </c>
      <c r="B1047" s="19">
        <v>41016</v>
      </c>
      <c r="C1047" s="15">
        <v>2012</v>
      </c>
      <c r="D1047" s="1">
        <v>10761</v>
      </c>
      <c r="E1047" s="1" t="s">
        <v>1125</v>
      </c>
      <c r="F1047" s="1" t="s">
        <v>15</v>
      </c>
      <c r="G1047" s="1">
        <v>12544</v>
      </c>
      <c r="H1047" s="1">
        <v>46231</v>
      </c>
      <c r="I1047" s="32" t="s">
        <v>1854</v>
      </c>
      <c r="J1047" s="1">
        <v>1</v>
      </c>
      <c r="K1047" s="3">
        <v>40000</v>
      </c>
      <c r="L1047" s="1">
        <v>113</v>
      </c>
      <c r="M1047" s="1" t="str">
        <f t="shared" si="16"/>
        <v xml:space="preserve">CARLOS ANDRE SANTOS                                         </v>
      </c>
      <c r="N1047" s="1">
        <v>9</v>
      </c>
      <c r="O1047" s="6" t="str">
        <f>IFERROR(VLOOKUP(N1047,REGIAO!A:B,2,0),"")</f>
        <v>MT</v>
      </c>
    </row>
    <row r="1048" spans="1:15" x14ac:dyDescent="0.25">
      <c r="A1048" s="1">
        <v>35128</v>
      </c>
      <c r="B1048" s="19">
        <v>41018</v>
      </c>
      <c r="C1048" s="15">
        <v>2012</v>
      </c>
      <c r="D1048" s="1">
        <v>880</v>
      </c>
      <c r="E1048" s="1" t="s">
        <v>215</v>
      </c>
      <c r="F1048" s="1" t="s">
        <v>4</v>
      </c>
      <c r="G1048" s="1">
        <v>9400</v>
      </c>
      <c r="H1048" s="1">
        <v>37090</v>
      </c>
      <c r="I1048" s="1" t="s">
        <v>1142</v>
      </c>
      <c r="J1048" s="1">
        <v>1</v>
      </c>
      <c r="K1048" s="3">
        <v>44729.5</v>
      </c>
      <c r="L1048" s="1"/>
      <c r="M1048" s="1" t="str">
        <f t="shared" si="16"/>
        <v/>
      </c>
      <c r="N1048" s="1">
        <v>4</v>
      </c>
      <c r="O1048" s="6" t="str">
        <f>IFERROR(VLOOKUP(N1048,REGIAO!A:B,2,0),"")</f>
        <v>MG2</v>
      </c>
    </row>
    <row r="1049" spans="1:15" x14ac:dyDescent="0.25">
      <c r="A1049" s="1">
        <v>35129</v>
      </c>
      <c r="B1049" s="19">
        <v>41018</v>
      </c>
      <c r="C1049" s="15">
        <v>2012</v>
      </c>
      <c r="D1049" s="1">
        <v>880</v>
      </c>
      <c r="E1049" s="1" t="s">
        <v>215</v>
      </c>
      <c r="F1049" s="1" t="s">
        <v>4</v>
      </c>
      <c r="G1049" s="1">
        <v>9399</v>
      </c>
      <c r="H1049" s="1">
        <v>37090</v>
      </c>
      <c r="I1049" s="1" t="s">
        <v>1142</v>
      </c>
      <c r="J1049" s="1">
        <v>1</v>
      </c>
      <c r="K1049" s="3">
        <v>44729.5</v>
      </c>
      <c r="L1049" s="1"/>
      <c r="M1049" s="1" t="str">
        <f t="shared" si="16"/>
        <v/>
      </c>
      <c r="N1049" s="1">
        <v>4</v>
      </c>
      <c r="O1049" s="6" t="str">
        <f>IFERROR(VLOOKUP(N1049,REGIAO!A:B,2,0),"")</f>
        <v>MG2</v>
      </c>
    </row>
    <row r="1050" spans="1:15" x14ac:dyDescent="0.25">
      <c r="A1050" s="1">
        <v>35130</v>
      </c>
      <c r="B1050" s="19">
        <v>41018</v>
      </c>
      <c r="C1050" s="15">
        <v>2012</v>
      </c>
      <c r="D1050" s="1">
        <v>880</v>
      </c>
      <c r="E1050" s="1" t="s">
        <v>215</v>
      </c>
      <c r="F1050" s="1" t="s">
        <v>4</v>
      </c>
      <c r="G1050" s="1">
        <v>9436</v>
      </c>
      <c r="H1050" s="1">
        <v>45418</v>
      </c>
      <c r="I1050" s="1" t="s">
        <v>1139</v>
      </c>
      <c r="J1050" s="1">
        <v>1</v>
      </c>
      <c r="K1050" s="3">
        <v>69051</v>
      </c>
      <c r="L1050" s="1"/>
      <c r="M1050" s="1" t="str">
        <f t="shared" si="16"/>
        <v/>
      </c>
      <c r="N1050" s="1">
        <v>4</v>
      </c>
      <c r="O1050" s="6" t="str">
        <f>IFERROR(VLOOKUP(N1050,REGIAO!A:B,2,0),"")</f>
        <v>MG2</v>
      </c>
    </row>
    <row r="1051" spans="1:15" x14ac:dyDescent="0.25">
      <c r="A1051" s="1">
        <v>35131</v>
      </c>
      <c r="B1051" s="19">
        <v>41018</v>
      </c>
      <c r="C1051" s="15">
        <v>2012</v>
      </c>
      <c r="D1051" s="1">
        <v>880</v>
      </c>
      <c r="E1051" s="1" t="s">
        <v>215</v>
      </c>
      <c r="F1051" s="1" t="s">
        <v>4</v>
      </c>
      <c r="G1051" s="1">
        <v>9402</v>
      </c>
      <c r="H1051" s="1">
        <v>45418</v>
      </c>
      <c r="I1051" s="1" t="s">
        <v>1139</v>
      </c>
      <c r="J1051" s="1">
        <v>1</v>
      </c>
      <c r="K1051" s="3">
        <v>69051</v>
      </c>
      <c r="L1051" s="1"/>
      <c r="M1051" s="1" t="str">
        <f t="shared" si="16"/>
        <v/>
      </c>
      <c r="N1051" s="1">
        <v>4</v>
      </c>
      <c r="O1051" s="6" t="str">
        <f>IFERROR(VLOOKUP(N1051,REGIAO!A:B,2,0),"")</f>
        <v>MG2</v>
      </c>
    </row>
    <row r="1052" spans="1:15" x14ac:dyDescent="0.25">
      <c r="A1052" s="1">
        <v>35132</v>
      </c>
      <c r="B1052" s="19">
        <v>41018</v>
      </c>
      <c r="C1052" s="15">
        <v>2012</v>
      </c>
      <c r="D1052" s="1">
        <v>880</v>
      </c>
      <c r="E1052" s="1" t="s">
        <v>215</v>
      </c>
      <c r="F1052" s="1" t="s">
        <v>4</v>
      </c>
      <c r="G1052" s="1">
        <v>9440</v>
      </c>
      <c r="H1052" s="1">
        <v>45418</v>
      </c>
      <c r="I1052" s="1" t="s">
        <v>1139</v>
      </c>
      <c r="J1052" s="1">
        <v>1</v>
      </c>
      <c r="K1052" s="3">
        <v>69051</v>
      </c>
      <c r="L1052" s="1"/>
      <c r="M1052" s="1" t="str">
        <f t="shared" si="16"/>
        <v/>
      </c>
      <c r="N1052" s="1">
        <v>4</v>
      </c>
      <c r="O1052" s="6" t="str">
        <f>IFERROR(VLOOKUP(N1052,REGIAO!A:B,2,0),"")</f>
        <v>MG2</v>
      </c>
    </row>
    <row r="1053" spans="1:15" x14ac:dyDescent="0.25">
      <c r="A1053" s="1">
        <v>35138</v>
      </c>
      <c r="B1053" s="19">
        <v>41018</v>
      </c>
      <c r="C1053" s="15">
        <v>2012</v>
      </c>
      <c r="D1053" s="1">
        <v>3806</v>
      </c>
      <c r="E1053" s="1" t="s">
        <v>2459</v>
      </c>
      <c r="F1053" s="1" t="s">
        <v>10</v>
      </c>
      <c r="G1053" s="1">
        <v>9276</v>
      </c>
      <c r="H1053" s="1">
        <v>37090</v>
      </c>
      <c r="I1053" s="1" t="s">
        <v>1142</v>
      </c>
      <c r="J1053" s="1">
        <v>1</v>
      </c>
      <c r="K1053" s="3">
        <v>45586</v>
      </c>
      <c r="L1053" s="1"/>
      <c r="M1053" s="1" t="str">
        <f t="shared" si="16"/>
        <v/>
      </c>
      <c r="N1053" s="1">
        <v>5</v>
      </c>
      <c r="O1053" s="6" t="str">
        <f>IFERROR(VLOOKUP(N1053,REGIAO!A:B,2,0),"")</f>
        <v>GO</v>
      </c>
    </row>
    <row r="1054" spans="1:15" x14ac:dyDescent="0.25">
      <c r="A1054" s="1">
        <v>35139</v>
      </c>
      <c r="B1054" s="19">
        <v>41018</v>
      </c>
      <c r="C1054" s="15">
        <v>2012</v>
      </c>
      <c r="D1054" s="1">
        <v>3806</v>
      </c>
      <c r="E1054" s="1" t="s">
        <v>2459</v>
      </c>
      <c r="F1054" s="1" t="s">
        <v>10</v>
      </c>
      <c r="G1054" s="1">
        <v>9277</v>
      </c>
      <c r="H1054" s="1">
        <v>37090</v>
      </c>
      <c r="I1054" s="1" t="s">
        <v>1142</v>
      </c>
      <c r="J1054" s="1">
        <v>1</v>
      </c>
      <c r="K1054" s="3">
        <v>45586</v>
      </c>
      <c r="L1054" s="1"/>
      <c r="M1054" s="1" t="str">
        <f t="shared" si="16"/>
        <v/>
      </c>
      <c r="N1054" s="1">
        <v>5</v>
      </c>
      <c r="O1054" s="6" t="str">
        <f>IFERROR(VLOOKUP(N1054,REGIAO!A:B,2,0),"")</f>
        <v>GO</v>
      </c>
    </row>
    <row r="1055" spans="1:15" x14ac:dyDescent="0.25">
      <c r="A1055" s="1">
        <v>35140</v>
      </c>
      <c r="B1055" s="19">
        <v>41018</v>
      </c>
      <c r="C1055" s="15">
        <v>2012</v>
      </c>
      <c r="D1055" s="1">
        <v>10544</v>
      </c>
      <c r="E1055" s="1" t="s">
        <v>2681</v>
      </c>
      <c r="F1055" s="1" t="s">
        <v>10</v>
      </c>
      <c r="G1055" s="1">
        <v>9090</v>
      </c>
      <c r="H1055" s="1">
        <v>35873</v>
      </c>
      <c r="I1055" s="1" t="s">
        <v>1155</v>
      </c>
      <c r="J1055" s="1">
        <v>1</v>
      </c>
      <c r="K1055" s="3">
        <v>175000</v>
      </c>
      <c r="L1055" s="1">
        <v>113</v>
      </c>
      <c r="M1055" s="1" t="str">
        <f t="shared" si="16"/>
        <v xml:space="preserve">CARLOS ANDRE SANTOS                                         </v>
      </c>
      <c r="N1055" s="1">
        <v>5</v>
      </c>
      <c r="O1055" s="6" t="str">
        <f>IFERROR(VLOOKUP(N1055,REGIAO!A:B,2,0),"")</f>
        <v>GO</v>
      </c>
    </row>
    <row r="1056" spans="1:15" x14ac:dyDescent="0.25">
      <c r="A1056" s="1">
        <v>35153</v>
      </c>
      <c r="B1056" s="19">
        <v>41019</v>
      </c>
      <c r="C1056" s="15">
        <v>2012</v>
      </c>
      <c r="D1056" s="1">
        <v>10545</v>
      </c>
      <c r="E1056" s="1" t="s">
        <v>2682</v>
      </c>
      <c r="F1056" s="1" t="s">
        <v>1</v>
      </c>
      <c r="G1056" s="1">
        <v>9423</v>
      </c>
      <c r="H1056" s="1">
        <v>40526</v>
      </c>
      <c r="I1056" s="1" t="s">
        <v>1151</v>
      </c>
      <c r="J1056" s="1">
        <v>1</v>
      </c>
      <c r="K1056" s="3">
        <v>119500</v>
      </c>
      <c r="L1056" s="1">
        <v>113</v>
      </c>
      <c r="M1056" s="1" t="str">
        <f t="shared" si="16"/>
        <v xml:space="preserve">CARLOS ANDRE SANTOS                                         </v>
      </c>
      <c r="N1056" s="1">
        <v>8</v>
      </c>
      <c r="O1056" s="6" t="str">
        <f>IFERROR(VLOOKUP(N1056,REGIAO!A:B,2,0),"")</f>
        <v>MS</v>
      </c>
    </row>
    <row r="1057" spans="1:15" x14ac:dyDescent="0.25">
      <c r="A1057" s="1">
        <v>35171</v>
      </c>
      <c r="B1057" s="19">
        <v>41022</v>
      </c>
      <c r="C1057" s="15">
        <v>2012</v>
      </c>
      <c r="D1057" s="1">
        <v>2617</v>
      </c>
      <c r="E1057" s="1" t="s">
        <v>2612</v>
      </c>
      <c r="F1057" s="1" t="s">
        <v>2</v>
      </c>
      <c r="G1057" s="1">
        <v>9681</v>
      </c>
      <c r="H1057" s="1">
        <v>37711</v>
      </c>
      <c r="I1057" s="1" t="s">
        <v>1167</v>
      </c>
      <c r="J1057" s="1">
        <v>1</v>
      </c>
      <c r="K1057" s="3">
        <v>90000</v>
      </c>
      <c r="L1057" s="1"/>
      <c r="M1057" s="1" t="str">
        <f t="shared" si="16"/>
        <v/>
      </c>
      <c r="N1057" s="1">
        <v>9</v>
      </c>
      <c r="O1057" s="6" t="str">
        <f>IFERROR(VLOOKUP(N1057,REGIAO!A:B,2,0),"")</f>
        <v>MT</v>
      </c>
    </row>
    <row r="1058" spans="1:15" x14ac:dyDescent="0.25">
      <c r="A1058" s="1">
        <v>35173</v>
      </c>
      <c r="B1058" s="19">
        <v>41022</v>
      </c>
      <c r="C1058" s="15">
        <v>2012</v>
      </c>
      <c r="D1058" s="1">
        <v>9719</v>
      </c>
      <c r="E1058" s="1" t="s">
        <v>2410</v>
      </c>
      <c r="F1058" s="1" t="s">
        <v>4</v>
      </c>
      <c r="G1058" s="1">
        <v>9442</v>
      </c>
      <c r="H1058" s="1">
        <v>37090</v>
      </c>
      <c r="I1058" s="1" t="s">
        <v>1142</v>
      </c>
      <c r="J1058" s="1">
        <v>1</v>
      </c>
      <c r="K1058" s="3">
        <v>48000</v>
      </c>
      <c r="L1058" s="1">
        <v>113</v>
      </c>
      <c r="M1058" s="1" t="str">
        <f t="shared" si="16"/>
        <v xml:space="preserve">CARLOS ANDRE SANTOS                                         </v>
      </c>
      <c r="N1058" s="1">
        <v>3</v>
      </c>
      <c r="O1058" s="6" t="str">
        <f>IFERROR(VLOOKUP(N1058,REGIAO!A:B,2,0),"")</f>
        <v>MG1</v>
      </c>
    </row>
    <row r="1059" spans="1:15" x14ac:dyDescent="0.25">
      <c r="A1059" s="1">
        <v>35203</v>
      </c>
      <c r="B1059" s="19">
        <v>41024</v>
      </c>
      <c r="C1059" s="15">
        <v>2012</v>
      </c>
      <c r="D1059" s="1">
        <v>10547</v>
      </c>
      <c r="E1059" s="1" t="s">
        <v>2683</v>
      </c>
      <c r="F1059" s="1" t="s">
        <v>4</v>
      </c>
      <c r="G1059" s="1">
        <v>8764</v>
      </c>
      <c r="H1059" s="1">
        <v>33790</v>
      </c>
      <c r="I1059" s="32" t="s">
        <v>1176</v>
      </c>
      <c r="J1059" s="1">
        <v>1</v>
      </c>
      <c r="K1059" s="3">
        <v>50000</v>
      </c>
      <c r="L1059" s="1">
        <v>113</v>
      </c>
      <c r="M1059" s="1" t="str">
        <f t="shared" si="16"/>
        <v xml:space="preserve">CARLOS ANDRE SANTOS                                         </v>
      </c>
      <c r="N1059" s="1">
        <v>4</v>
      </c>
      <c r="O1059" s="6" t="str">
        <f>IFERROR(VLOOKUP(N1059,REGIAO!A:B,2,0),"")</f>
        <v>MG2</v>
      </c>
    </row>
    <row r="1060" spans="1:15" x14ac:dyDescent="0.25">
      <c r="A1060" s="1">
        <v>35226</v>
      </c>
      <c r="B1060" s="19">
        <v>41024</v>
      </c>
      <c r="C1060" s="15">
        <v>2012</v>
      </c>
      <c r="D1060" s="1">
        <v>1295</v>
      </c>
      <c r="E1060" s="1" t="s">
        <v>2558</v>
      </c>
      <c r="F1060" s="1" t="s">
        <v>2</v>
      </c>
      <c r="G1060" s="1">
        <v>9570</v>
      </c>
      <c r="H1060" s="1">
        <v>40526</v>
      </c>
      <c r="I1060" s="1" t="s">
        <v>1151</v>
      </c>
      <c r="J1060" s="1">
        <v>1</v>
      </c>
      <c r="K1060" s="3">
        <v>89578</v>
      </c>
      <c r="L1060" s="1"/>
      <c r="M1060" s="1" t="str">
        <f t="shared" si="16"/>
        <v/>
      </c>
      <c r="N1060" s="1">
        <v>3</v>
      </c>
      <c r="O1060" s="6" t="str">
        <f>IFERROR(VLOOKUP(N1060,REGIAO!A:B,2,0),"")</f>
        <v>MG1</v>
      </c>
    </row>
    <row r="1061" spans="1:15" x14ac:dyDescent="0.25">
      <c r="A1061" s="1">
        <v>35227</v>
      </c>
      <c r="B1061" s="19">
        <v>41024</v>
      </c>
      <c r="C1061" s="15">
        <v>2012</v>
      </c>
      <c r="D1061" s="1">
        <v>10220</v>
      </c>
      <c r="E1061" s="1" t="s">
        <v>2684</v>
      </c>
      <c r="F1061" s="1" t="s">
        <v>79</v>
      </c>
      <c r="G1061" s="1">
        <v>8965</v>
      </c>
      <c r="H1061" s="1">
        <v>41711</v>
      </c>
      <c r="I1061" s="1" t="s">
        <v>2878</v>
      </c>
      <c r="J1061" s="1">
        <v>1</v>
      </c>
      <c r="K1061" s="3">
        <v>60995.58</v>
      </c>
      <c r="L1061" s="1"/>
      <c r="M1061" s="1" t="str">
        <f t="shared" si="16"/>
        <v/>
      </c>
      <c r="N1061" s="1">
        <v>7</v>
      </c>
      <c r="O1061" s="6" t="str">
        <f>IFERROR(VLOOKUP(N1061,REGIAO!A:B,2,0),"")</f>
        <v>RS</v>
      </c>
    </row>
    <row r="1062" spans="1:15" x14ac:dyDescent="0.25">
      <c r="A1062" s="1">
        <v>35270</v>
      </c>
      <c r="B1062" s="19">
        <v>41031</v>
      </c>
      <c r="C1062" s="15">
        <v>2012</v>
      </c>
      <c r="D1062" s="1">
        <v>10551</v>
      </c>
      <c r="E1062" s="1" t="s">
        <v>1071</v>
      </c>
      <c r="F1062" s="1" t="s">
        <v>128</v>
      </c>
      <c r="G1062" s="1">
        <v>10429</v>
      </c>
      <c r="H1062" s="1">
        <v>31744</v>
      </c>
      <c r="I1062" s="1" t="s">
        <v>1153</v>
      </c>
      <c r="J1062" s="1">
        <v>1</v>
      </c>
      <c r="K1062" s="3">
        <v>85000</v>
      </c>
      <c r="L1062" s="1"/>
      <c r="M1062" s="1" t="str">
        <f t="shared" si="16"/>
        <v/>
      </c>
      <c r="N1062" s="1">
        <v>10</v>
      </c>
      <c r="O1062" s="6" t="str">
        <f>IFERROR(VLOOKUP(N1062,REGIAO!A:B,2,0),"")</f>
        <v>NOR</v>
      </c>
    </row>
    <row r="1063" spans="1:15" x14ac:dyDescent="0.25">
      <c r="A1063" s="1">
        <v>35277</v>
      </c>
      <c r="B1063" s="19">
        <v>41032</v>
      </c>
      <c r="C1063" s="15">
        <v>2012</v>
      </c>
      <c r="D1063" s="1">
        <v>10227</v>
      </c>
      <c r="E1063" s="1" t="s">
        <v>2571</v>
      </c>
      <c r="F1063" s="1" t="s">
        <v>10</v>
      </c>
      <c r="G1063" s="1">
        <v>9801</v>
      </c>
      <c r="H1063" s="1">
        <v>41942</v>
      </c>
      <c r="I1063" s="32" t="s">
        <v>3064</v>
      </c>
      <c r="J1063" s="1">
        <v>1</v>
      </c>
      <c r="K1063" s="3">
        <v>235000</v>
      </c>
      <c r="L1063" s="1">
        <v>113</v>
      </c>
      <c r="M1063" s="1" t="str">
        <f t="shared" si="16"/>
        <v xml:space="preserve">CARLOS ANDRE SANTOS                                         </v>
      </c>
      <c r="N1063" s="1">
        <v>2</v>
      </c>
      <c r="O1063" s="6" t="str">
        <f>IFERROR(VLOOKUP(N1063,REGIAO!A:B,2,0),"")</f>
        <v>SP2</v>
      </c>
    </row>
    <row r="1064" spans="1:15" x14ac:dyDescent="0.25">
      <c r="A1064" s="1">
        <v>35279</v>
      </c>
      <c r="B1064" s="19">
        <v>41032</v>
      </c>
      <c r="C1064" s="15">
        <v>2012</v>
      </c>
      <c r="D1064" s="1">
        <v>3562</v>
      </c>
      <c r="E1064" s="1" t="s">
        <v>2674</v>
      </c>
      <c r="F1064" s="1" t="s">
        <v>15</v>
      </c>
      <c r="G1064" s="1" t="s">
        <v>2868</v>
      </c>
      <c r="H1064" s="1">
        <v>31744</v>
      </c>
      <c r="I1064" s="1" t="s">
        <v>1153</v>
      </c>
      <c r="J1064" s="1">
        <v>1</v>
      </c>
      <c r="K1064" s="3">
        <v>84200</v>
      </c>
      <c r="L1064" s="1">
        <v>113</v>
      </c>
      <c r="M1064" s="1" t="str">
        <f t="shared" si="16"/>
        <v xml:space="preserve">CARLOS ANDRE SANTOS                                         </v>
      </c>
      <c r="N1064" s="1">
        <v>9</v>
      </c>
      <c r="O1064" s="6" t="str">
        <f>IFERROR(VLOOKUP(N1064,REGIAO!A:B,2,0),"")</f>
        <v>MT</v>
      </c>
    </row>
    <row r="1065" spans="1:15" x14ac:dyDescent="0.25">
      <c r="A1065" s="1">
        <v>35280</v>
      </c>
      <c r="B1065" s="19">
        <v>41032</v>
      </c>
      <c r="C1065" s="15">
        <v>2012</v>
      </c>
      <c r="D1065" s="1">
        <v>1295</v>
      </c>
      <c r="E1065" s="1" t="s">
        <v>2558</v>
      </c>
      <c r="F1065" s="1" t="s">
        <v>4</v>
      </c>
      <c r="G1065" s="1">
        <v>9591</v>
      </c>
      <c r="H1065" s="1">
        <v>31744</v>
      </c>
      <c r="I1065" s="1" t="s">
        <v>1153</v>
      </c>
      <c r="J1065" s="1">
        <v>1</v>
      </c>
      <c r="K1065" s="3">
        <v>68580</v>
      </c>
      <c r="L1065" s="1"/>
      <c r="M1065" s="1" t="str">
        <f t="shared" si="16"/>
        <v/>
      </c>
      <c r="N1065" s="1">
        <v>4</v>
      </c>
      <c r="O1065" s="6" t="str">
        <f>IFERROR(VLOOKUP(N1065,REGIAO!A:B,2,0),"")</f>
        <v>MG2</v>
      </c>
    </row>
    <row r="1066" spans="1:15" x14ac:dyDescent="0.25">
      <c r="A1066" s="1">
        <v>35283</v>
      </c>
      <c r="B1066" s="19">
        <v>41032</v>
      </c>
      <c r="C1066" s="15">
        <v>2012</v>
      </c>
      <c r="D1066" s="1">
        <v>1295</v>
      </c>
      <c r="E1066" s="1" t="s">
        <v>2558</v>
      </c>
      <c r="F1066" s="1" t="s">
        <v>2</v>
      </c>
      <c r="G1066" s="1">
        <v>9537</v>
      </c>
      <c r="H1066" s="1">
        <v>37201</v>
      </c>
      <c r="I1066" s="1" t="s">
        <v>2009</v>
      </c>
      <c r="J1066" s="1">
        <v>1</v>
      </c>
      <c r="K1066" s="3">
        <v>120500</v>
      </c>
      <c r="L1066" s="1"/>
      <c r="M1066" s="1" t="str">
        <f t="shared" si="16"/>
        <v/>
      </c>
      <c r="N1066" s="1">
        <v>4</v>
      </c>
      <c r="O1066" s="6" t="str">
        <f>IFERROR(VLOOKUP(N1066,REGIAO!A:B,2,0),"")</f>
        <v>MG2</v>
      </c>
    </row>
    <row r="1067" spans="1:15" x14ac:dyDescent="0.25">
      <c r="A1067" s="1">
        <v>35286</v>
      </c>
      <c r="B1067" s="19">
        <v>41032</v>
      </c>
      <c r="C1067" s="15">
        <v>2012</v>
      </c>
      <c r="D1067" s="1">
        <v>1286</v>
      </c>
      <c r="E1067" s="1" t="s">
        <v>2685</v>
      </c>
      <c r="F1067" s="1" t="s">
        <v>2</v>
      </c>
      <c r="G1067" s="1" t="s">
        <v>2868</v>
      </c>
      <c r="H1067" s="1">
        <v>32720</v>
      </c>
      <c r="I1067" s="1" t="s">
        <v>2026</v>
      </c>
      <c r="J1067" s="1">
        <v>1</v>
      </c>
      <c r="K1067" s="3">
        <v>25953.279999999999</v>
      </c>
      <c r="L1067" s="1"/>
      <c r="M1067" s="1" t="str">
        <f t="shared" si="16"/>
        <v/>
      </c>
      <c r="N1067" s="1">
        <v>7</v>
      </c>
      <c r="O1067" s="6" t="str">
        <f>IFERROR(VLOOKUP(N1067,REGIAO!A:B,2,0),"")</f>
        <v>RS</v>
      </c>
    </row>
    <row r="1068" spans="1:15" x14ac:dyDescent="0.25">
      <c r="A1068" s="1">
        <v>35301</v>
      </c>
      <c r="B1068" s="19">
        <v>41033</v>
      </c>
      <c r="C1068" s="15">
        <v>2012</v>
      </c>
      <c r="D1068" s="1">
        <v>10480</v>
      </c>
      <c r="E1068" s="1" t="s">
        <v>2686</v>
      </c>
      <c r="F1068" s="1" t="s">
        <v>4</v>
      </c>
      <c r="G1068" s="1">
        <v>9006</v>
      </c>
      <c r="H1068" s="1">
        <v>36460</v>
      </c>
      <c r="I1068" s="1" t="s">
        <v>1149</v>
      </c>
      <c r="J1068" s="1">
        <v>1</v>
      </c>
      <c r="K1068" s="3">
        <v>40000</v>
      </c>
      <c r="L1068" s="1"/>
      <c r="M1068" s="1" t="str">
        <f t="shared" si="16"/>
        <v/>
      </c>
      <c r="N1068" s="1">
        <v>3</v>
      </c>
      <c r="O1068" s="6" t="str">
        <f>IFERROR(VLOOKUP(N1068,REGIAO!A:B,2,0),"")</f>
        <v>MG1</v>
      </c>
    </row>
    <row r="1069" spans="1:15" x14ac:dyDescent="0.25">
      <c r="A1069" s="1">
        <v>35309</v>
      </c>
      <c r="B1069" s="19">
        <v>41033</v>
      </c>
      <c r="C1069" s="15">
        <v>2012</v>
      </c>
      <c r="D1069" s="1">
        <v>10556</v>
      </c>
      <c r="E1069" s="1" t="s">
        <v>2687</v>
      </c>
      <c r="F1069" s="1" t="s">
        <v>15</v>
      </c>
      <c r="G1069" s="1">
        <v>10310</v>
      </c>
      <c r="H1069" s="1">
        <v>38885</v>
      </c>
      <c r="I1069" s="1" t="s">
        <v>1974</v>
      </c>
      <c r="J1069" s="1">
        <v>1</v>
      </c>
      <c r="K1069" s="3">
        <v>104550</v>
      </c>
      <c r="L1069" s="1"/>
      <c r="M1069" s="1" t="str">
        <f t="shared" si="16"/>
        <v/>
      </c>
      <c r="N1069" s="1">
        <v>9</v>
      </c>
      <c r="O1069" s="6" t="str">
        <f>IFERROR(VLOOKUP(N1069,REGIAO!A:B,2,0),"")</f>
        <v>MT</v>
      </c>
    </row>
    <row r="1070" spans="1:15" x14ac:dyDescent="0.25">
      <c r="A1070" s="1">
        <v>35311</v>
      </c>
      <c r="B1070" s="19">
        <v>41033</v>
      </c>
      <c r="C1070" s="15">
        <v>2012</v>
      </c>
      <c r="D1070" s="1">
        <v>10554</v>
      </c>
      <c r="E1070" s="1" t="s">
        <v>2688</v>
      </c>
      <c r="F1070" s="1" t="s">
        <v>750</v>
      </c>
      <c r="G1070" s="1">
        <v>11139</v>
      </c>
      <c r="H1070" s="1">
        <v>42540</v>
      </c>
      <c r="I1070" s="32" t="s">
        <v>3061</v>
      </c>
      <c r="J1070" s="1">
        <v>1</v>
      </c>
      <c r="K1070" s="3">
        <v>346922</v>
      </c>
      <c r="L1070" s="1"/>
      <c r="M1070" s="1" t="str">
        <f t="shared" si="16"/>
        <v/>
      </c>
      <c r="N1070" s="1">
        <v>9</v>
      </c>
      <c r="O1070" s="6" t="str">
        <f>IFERROR(VLOOKUP(N1070,REGIAO!A:B,2,0),"")</f>
        <v>MT</v>
      </c>
    </row>
    <row r="1071" spans="1:15" x14ac:dyDescent="0.25">
      <c r="A1071" s="1">
        <v>35320</v>
      </c>
      <c r="B1071" s="19">
        <v>41036</v>
      </c>
      <c r="C1071" s="15">
        <v>2012</v>
      </c>
      <c r="D1071" s="1">
        <v>9402</v>
      </c>
      <c r="E1071" s="1" t="s">
        <v>2450</v>
      </c>
      <c r="F1071" s="1" t="s">
        <v>10</v>
      </c>
      <c r="G1071" s="1">
        <v>8964</v>
      </c>
      <c r="H1071" s="1">
        <v>33790</v>
      </c>
      <c r="I1071" s="32" t="s">
        <v>1176</v>
      </c>
      <c r="J1071" s="1">
        <v>1</v>
      </c>
      <c r="K1071" s="3">
        <v>23000</v>
      </c>
      <c r="L1071" s="1">
        <v>113</v>
      </c>
      <c r="M1071" s="1" t="str">
        <f t="shared" si="16"/>
        <v xml:space="preserve">CARLOS ANDRE SANTOS                                         </v>
      </c>
      <c r="N1071" s="1">
        <v>5</v>
      </c>
      <c r="O1071" s="6" t="str">
        <f>IFERROR(VLOOKUP(N1071,REGIAO!A:B,2,0),"")</f>
        <v>GO</v>
      </c>
    </row>
    <row r="1072" spans="1:15" x14ac:dyDescent="0.25">
      <c r="A1072" s="1">
        <v>35325</v>
      </c>
      <c r="B1072" s="19">
        <v>41036</v>
      </c>
      <c r="C1072" s="15">
        <v>2012</v>
      </c>
      <c r="D1072" s="1">
        <v>1241</v>
      </c>
      <c r="E1072" s="1" t="s">
        <v>2562</v>
      </c>
      <c r="F1072" s="1" t="s">
        <v>2</v>
      </c>
      <c r="G1072" s="1">
        <v>9507</v>
      </c>
      <c r="H1072" s="1">
        <v>45418</v>
      </c>
      <c r="I1072" s="1" t="s">
        <v>1139</v>
      </c>
      <c r="J1072" s="1">
        <v>1</v>
      </c>
      <c r="K1072" s="3">
        <v>61802</v>
      </c>
      <c r="L1072" s="1"/>
      <c r="M1072" s="1" t="str">
        <f t="shared" si="16"/>
        <v/>
      </c>
      <c r="N1072" s="1">
        <v>2</v>
      </c>
      <c r="O1072" s="6" t="str">
        <f>IFERROR(VLOOKUP(N1072,REGIAO!A:B,2,0),"")</f>
        <v>SP2</v>
      </c>
    </row>
    <row r="1073" spans="1:15" x14ac:dyDescent="0.25">
      <c r="A1073" s="1">
        <v>35326</v>
      </c>
      <c r="B1073" s="19">
        <v>41036</v>
      </c>
      <c r="C1073" s="15">
        <v>2012</v>
      </c>
      <c r="D1073" s="1">
        <v>1241</v>
      </c>
      <c r="E1073" s="1" t="s">
        <v>2562</v>
      </c>
      <c r="F1073" s="1" t="s">
        <v>2</v>
      </c>
      <c r="G1073" s="1">
        <v>9500</v>
      </c>
      <c r="H1073" s="1">
        <v>45418</v>
      </c>
      <c r="I1073" s="1" t="s">
        <v>1139</v>
      </c>
      <c r="J1073" s="1">
        <v>1</v>
      </c>
      <c r="K1073" s="3">
        <v>55622</v>
      </c>
      <c r="L1073" s="1"/>
      <c r="M1073" s="1" t="str">
        <f t="shared" si="16"/>
        <v/>
      </c>
      <c r="N1073" s="1">
        <v>2</v>
      </c>
      <c r="O1073" s="6" t="str">
        <f>IFERROR(VLOOKUP(N1073,REGIAO!A:B,2,0),"")</f>
        <v>SP2</v>
      </c>
    </row>
    <row r="1074" spans="1:15" x14ac:dyDescent="0.25">
      <c r="A1074" s="1">
        <v>35327</v>
      </c>
      <c r="B1074" s="19">
        <v>41036</v>
      </c>
      <c r="C1074" s="15">
        <v>2012</v>
      </c>
      <c r="D1074" s="1">
        <v>1241</v>
      </c>
      <c r="E1074" s="1" t="s">
        <v>2562</v>
      </c>
      <c r="F1074" s="1" t="s">
        <v>2</v>
      </c>
      <c r="G1074" s="1">
        <v>9581</v>
      </c>
      <c r="H1074" s="1">
        <v>45418</v>
      </c>
      <c r="I1074" s="1" t="s">
        <v>1139</v>
      </c>
      <c r="J1074" s="1">
        <v>1</v>
      </c>
      <c r="K1074" s="3">
        <v>61802</v>
      </c>
      <c r="L1074" s="1"/>
      <c r="M1074" s="1" t="str">
        <f t="shared" si="16"/>
        <v/>
      </c>
      <c r="N1074" s="1">
        <v>2</v>
      </c>
      <c r="O1074" s="6" t="str">
        <f>IFERROR(VLOOKUP(N1074,REGIAO!A:B,2,0),"")</f>
        <v>SP2</v>
      </c>
    </row>
    <row r="1075" spans="1:15" x14ac:dyDescent="0.25">
      <c r="A1075" s="1">
        <v>35328</v>
      </c>
      <c r="B1075" s="19">
        <v>41036</v>
      </c>
      <c r="C1075" s="15">
        <v>2012</v>
      </c>
      <c r="D1075" s="1">
        <v>1241</v>
      </c>
      <c r="E1075" s="1" t="s">
        <v>2562</v>
      </c>
      <c r="F1075" s="1" t="s">
        <v>2</v>
      </c>
      <c r="G1075" s="1">
        <v>9154</v>
      </c>
      <c r="H1075" s="1">
        <v>43239</v>
      </c>
      <c r="I1075" s="1" t="s">
        <v>2876</v>
      </c>
      <c r="J1075" s="1">
        <v>1</v>
      </c>
      <c r="K1075" s="3">
        <v>72571</v>
      </c>
      <c r="L1075" s="1"/>
      <c r="M1075" s="1" t="str">
        <f t="shared" si="16"/>
        <v/>
      </c>
      <c r="N1075" s="1">
        <v>2</v>
      </c>
      <c r="O1075" s="6" t="str">
        <f>IFERROR(VLOOKUP(N1075,REGIAO!A:B,2,0),"")</f>
        <v>SP2</v>
      </c>
    </row>
    <row r="1076" spans="1:15" x14ac:dyDescent="0.25">
      <c r="A1076" s="1">
        <v>35329</v>
      </c>
      <c r="B1076" s="19">
        <v>41036</v>
      </c>
      <c r="C1076" s="15">
        <v>2012</v>
      </c>
      <c r="D1076" s="1">
        <v>10276</v>
      </c>
      <c r="E1076" s="1" t="s">
        <v>2665</v>
      </c>
      <c r="F1076" s="1" t="s">
        <v>4</v>
      </c>
      <c r="G1076" s="1">
        <v>9742</v>
      </c>
      <c r="H1076" s="1">
        <v>43239</v>
      </c>
      <c r="I1076" s="1" t="s">
        <v>2876</v>
      </c>
      <c r="J1076" s="1">
        <v>1</v>
      </c>
      <c r="K1076" s="3">
        <v>85352.16</v>
      </c>
      <c r="L1076" s="1"/>
      <c r="M1076" s="1" t="str">
        <f t="shared" si="16"/>
        <v/>
      </c>
      <c r="N1076" s="1">
        <v>4</v>
      </c>
      <c r="O1076" s="6" t="str">
        <f>IFERROR(VLOOKUP(N1076,REGIAO!A:B,2,0),"")</f>
        <v>MG2</v>
      </c>
    </row>
    <row r="1077" spans="1:15" x14ac:dyDescent="0.25">
      <c r="A1077" s="1">
        <v>35330</v>
      </c>
      <c r="B1077" s="19">
        <v>41036</v>
      </c>
      <c r="C1077" s="15">
        <v>2012</v>
      </c>
      <c r="D1077" s="1">
        <v>7366</v>
      </c>
      <c r="E1077" s="1" t="s">
        <v>2413</v>
      </c>
      <c r="F1077" s="1" t="s">
        <v>2</v>
      </c>
      <c r="G1077" s="1">
        <v>9644</v>
      </c>
      <c r="H1077" s="1">
        <v>31744</v>
      </c>
      <c r="I1077" s="1" t="s">
        <v>1153</v>
      </c>
      <c r="J1077" s="1">
        <v>1</v>
      </c>
      <c r="K1077" s="3">
        <v>63496.46</v>
      </c>
      <c r="L1077" s="1"/>
      <c r="M1077" s="1" t="str">
        <f t="shared" si="16"/>
        <v/>
      </c>
      <c r="N1077" s="1">
        <v>1</v>
      </c>
      <c r="O1077" s="6" t="str">
        <f>IFERROR(VLOOKUP(N1077,REGIAO!A:B,2,0),"")</f>
        <v>SP1</v>
      </c>
    </row>
    <row r="1078" spans="1:15" x14ac:dyDescent="0.25">
      <c r="A1078" s="1">
        <v>35332</v>
      </c>
      <c r="B1078" s="19">
        <v>41036</v>
      </c>
      <c r="C1078" s="15">
        <v>2012</v>
      </c>
      <c r="D1078" s="1">
        <v>7366</v>
      </c>
      <c r="E1078" s="1" t="s">
        <v>2413</v>
      </c>
      <c r="F1078" s="1" t="s">
        <v>2</v>
      </c>
      <c r="G1078" s="1">
        <v>10125</v>
      </c>
      <c r="H1078" s="1">
        <v>35509</v>
      </c>
      <c r="I1078" s="1" t="s">
        <v>1168</v>
      </c>
      <c r="J1078" s="1">
        <v>1</v>
      </c>
      <c r="K1078" s="3">
        <v>66348</v>
      </c>
      <c r="L1078" s="1"/>
      <c r="M1078" s="1" t="str">
        <f t="shared" si="16"/>
        <v/>
      </c>
      <c r="N1078" s="1">
        <v>1</v>
      </c>
      <c r="O1078" s="6" t="str">
        <f>IFERROR(VLOOKUP(N1078,REGIAO!A:B,2,0),"")</f>
        <v>SP1</v>
      </c>
    </row>
    <row r="1079" spans="1:15" x14ac:dyDescent="0.25">
      <c r="A1079" s="1">
        <v>35334</v>
      </c>
      <c r="B1079" s="19">
        <v>41036</v>
      </c>
      <c r="C1079" s="15">
        <v>2012</v>
      </c>
      <c r="D1079" s="1">
        <v>9583</v>
      </c>
      <c r="E1079" s="1" t="s">
        <v>631</v>
      </c>
      <c r="F1079" s="1" t="s">
        <v>2</v>
      </c>
      <c r="G1079" s="1">
        <v>9491</v>
      </c>
      <c r="H1079" s="1">
        <v>37090</v>
      </c>
      <c r="I1079" s="1" t="s">
        <v>1142</v>
      </c>
      <c r="J1079" s="1">
        <v>1</v>
      </c>
      <c r="K1079" s="3">
        <v>41650</v>
      </c>
      <c r="L1079" s="1"/>
      <c r="M1079" s="1" t="str">
        <f t="shared" si="16"/>
        <v/>
      </c>
      <c r="N1079" s="1">
        <v>1</v>
      </c>
      <c r="O1079" s="6" t="str">
        <f>IFERROR(VLOOKUP(N1079,REGIAO!A:B,2,0),"")</f>
        <v>SP1</v>
      </c>
    </row>
    <row r="1080" spans="1:15" x14ac:dyDescent="0.25">
      <c r="A1080" s="1">
        <v>35353</v>
      </c>
      <c r="B1080" s="19">
        <v>41037</v>
      </c>
      <c r="C1080" s="15">
        <v>2012</v>
      </c>
      <c r="D1080" s="1">
        <v>10561</v>
      </c>
      <c r="E1080" s="1" t="s">
        <v>2306</v>
      </c>
      <c r="F1080" s="1" t="s">
        <v>29</v>
      </c>
      <c r="G1080" s="1">
        <v>10022</v>
      </c>
      <c r="H1080" s="1">
        <v>39532</v>
      </c>
      <c r="I1080" s="1" t="s">
        <v>1852</v>
      </c>
      <c r="J1080" s="1">
        <v>1</v>
      </c>
      <c r="K1080" s="3">
        <v>90000</v>
      </c>
      <c r="L1080" s="1"/>
      <c r="M1080" s="1" t="str">
        <f t="shared" si="16"/>
        <v/>
      </c>
      <c r="N1080" s="1">
        <v>6</v>
      </c>
      <c r="O1080" s="6" t="str">
        <f>IFERROR(VLOOKUP(N1080,REGIAO!A:B,2,0),"")</f>
        <v>PR1</v>
      </c>
    </row>
    <row r="1081" spans="1:15" x14ac:dyDescent="0.25">
      <c r="A1081" s="1">
        <v>35359</v>
      </c>
      <c r="B1081" s="19">
        <v>41037</v>
      </c>
      <c r="C1081" s="15">
        <v>2012</v>
      </c>
      <c r="D1081" s="1">
        <v>10563</v>
      </c>
      <c r="E1081" s="1" t="s">
        <v>2689</v>
      </c>
      <c r="F1081" s="1" t="s">
        <v>4</v>
      </c>
      <c r="G1081" s="1">
        <v>9557</v>
      </c>
      <c r="H1081" s="1">
        <v>31744</v>
      </c>
      <c r="I1081" s="1" t="s">
        <v>1153</v>
      </c>
      <c r="J1081" s="1">
        <v>1</v>
      </c>
      <c r="K1081" s="3">
        <v>70622.880000000005</v>
      </c>
      <c r="L1081" s="1"/>
      <c r="M1081" s="1" t="str">
        <f t="shared" si="16"/>
        <v/>
      </c>
      <c r="N1081" s="1">
        <v>4</v>
      </c>
      <c r="O1081" s="6" t="str">
        <f>IFERROR(VLOOKUP(N1081,REGIAO!A:B,2,0),"")</f>
        <v>MG2</v>
      </c>
    </row>
    <row r="1082" spans="1:15" x14ac:dyDescent="0.25">
      <c r="A1082" s="1">
        <v>35369</v>
      </c>
      <c r="B1082" s="19">
        <v>41038</v>
      </c>
      <c r="C1082" s="15">
        <v>2012</v>
      </c>
      <c r="D1082" s="1">
        <v>10451</v>
      </c>
      <c r="E1082" s="1" t="s">
        <v>2651</v>
      </c>
      <c r="F1082" s="1" t="s">
        <v>2</v>
      </c>
      <c r="G1082" s="1">
        <v>9672</v>
      </c>
      <c r="H1082" s="1">
        <v>45418</v>
      </c>
      <c r="I1082" s="1" t="s">
        <v>1139</v>
      </c>
      <c r="J1082" s="1">
        <v>1</v>
      </c>
      <c r="K1082" s="3">
        <v>63103</v>
      </c>
      <c r="L1082" s="1"/>
      <c r="M1082" s="1" t="str">
        <f t="shared" si="16"/>
        <v/>
      </c>
      <c r="N1082" s="1">
        <v>2</v>
      </c>
      <c r="O1082" s="6" t="str">
        <f>IFERROR(VLOOKUP(N1082,REGIAO!A:B,2,0),"")</f>
        <v>SP2</v>
      </c>
    </row>
    <row r="1083" spans="1:15" x14ac:dyDescent="0.25">
      <c r="A1083" s="1">
        <v>35371</v>
      </c>
      <c r="B1083" s="19">
        <v>41038</v>
      </c>
      <c r="C1083" s="15">
        <v>2012</v>
      </c>
      <c r="D1083" s="1">
        <v>2320</v>
      </c>
      <c r="E1083" s="1" t="s">
        <v>2488</v>
      </c>
      <c r="F1083" s="1" t="s">
        <v>79</v>
      </c>
      <c r="G1083" s="1">
        <v>9547</v>
      </c>
      <c r="H1083" s="1">
        <v>46268</v>
      </c>
      <c r="I1083" s="32" t="s">
        <v>2979</v>
      </c>
      <c r="J1083" s="1">
        <v>1</v>
      </c>
      <c r="K1083" s="3">
        <v>23200</v>
      </c>
      <c r="L1083" s="1"/>
      <c r="M1083" s="1"/>
      <c r="N1083" s="1">
        <v>7</v>
      </c>
      <c r="O1083" s="6" t="str">
        <f>IFERROR(VLOOKUP(N1083,REGIAO!A:B,2,0),"")</f>
        <v>RS</v>
      </c>
    </row>
    <row r="1084" spans="1:15" x14ac:dyDescent="0.25">
      <c r="A1084" s="1">
        <v>35374</v>
      </c>
      <c r="B1084" s="19">
        <v>41038</v>
      </c>
      <c r="C1084" s="15">
        <v>2012</v>
      </c>
      <c r="D1084" s="1">
        <v>880</v>
      </c>
      <c r="E1084" s="1" t="s">
        <v>215</v>
      </c>
      <c r="F1084" s="1" t="s">
        <v>4</v>
      </c>
      <c r="G1084" s="1">
        <v>9725</v>
      </c>
      <c r="H1084" s="1">
        <v>45418</v>
      </c>
      <c r="I1084" s="1" t="s">
        <v>1139</v>
      </c>
      <c r="J1084" s="1">
        <v>1</v>
      </c>
      <c r="K1084" s="3">
        <v>69051.509999999995</v>
      </c>
      <c r="L1084" s="1"/>
      <c r="M1084" s="1" t="str">
        <f t="shared" ref="M1084:M1115" si="17">IFERROR(VLOOKUP(L1084,VENDEDOR,2,0),"")</f>
        <v/>
      </c>
      <c r="N1084" s="1">
        <v>4</v>
      </c>
      <c r="O1084" s="6" t="str">
        <f>IFERROR(VLOOKUP(N1084,REGIAO!A:B,2,0),"")</f>
        <v>MG2</v>
      </c>
    </row>
    <row r="1085" spans="1:15" x14ac:dyDescent="0.25">
      <c r="A1085" s="1">
        <v>35375</v>
      </c>
      <c r="B1085" s="19">
        <v>41038</v>
      </c>
      <c r="C1085" s="15">
        <v>2012</v>
      </c>
      <c r="D1085" s="1">
        <v>880</v>
      </c>
      <c r="E1085" s="1" t="s">
        <v>215</v>
      </c>
      <c r="F1085" s="1" t="s">
        <v>4</v>
      </c>
      <c r="G1085" s="1">
        <v>9726</v>
      </c>
      <c r="H1085" s="1">
        <v>45418</v>
      </c>
      <c r="I1085" s="1" t="s">
        <v>1139</v>
      </c>
      <c r="J1085" s="1">
        <v>1</v>
      </c>
      <c r="K1085" s="3">
        <v>69051.509999999995</v>
      </c>
      <c r="L1085" s="1"/>
      <c r="M1085" s="1" t="str">
        <f t="shared" si="17"/>
        <v/>
      </c>
      <c r="N1085" s="1">
        <v>4</v>
      </c>
      <c r="O1085" s="6" t="str">
        <f>IFERROR(VLOOKUP(N1085,REGIAO!A:B,2,0),"")</f>
        <v>MG2</v>
      </c>
    </row>
    <row r="1086" spans="1:15" x14ac:dyDescent="0.25">
      <c r="A1086" s="1">
        <v>35376</v>
      </c>
      <c r="B1086" s="19">
        <v>41038</v>
      </c>
      <c r="C1086" s="15">
        <v>2012</v>
      </c>
      <c r="D1086" s="1">
        <v>880</v>
      </c>
      <c r="E1086" s="1" t="s">
        <v>215</v>
      </c>
      <c r="F1086" s="1" t="s">
        <v>4</v>
      </c>
      <c r="G1086" s="1">
        <v>9974</v>
      </c>
      <c r="H1086" s="1">
        <v>45418</v>
      </c>
      <c r="I1086" s="1" t="s">
        <v>1139</v>
      </c>
      <c r="J1086" s="1">
        <v>1</v>
      </c>
      <c r="K1086" s="3">
        <v>69051.509999999995</v>
      </c>
      <c r="L1086" s="1"/>
      <c r="M1086" s="1" t="str">
        <f t="shared" si="17"/>
        <v/>
      </c>
      <c r="N1086" s="1">
        <v>4</v>
      </c>
      <c r="O1086" s="6" t="str">
        <f>IFERROR(VLOOKUP(N1086,REGIAO!A:B,2,0),"")</f>
        <v>MG2</v>
      </c>
    </row>
    <row r="1087" spans="1:15" x14ac:dyDescent="0.25">
      <c r="A1087" s="1">
        <v>35377</v>
      </c>
      <c r="B1087" s="19">
        <v>41038</v>
      </c>
      <c r="C1087" s="15">
        <v>2012</v>
      </c>
      <c r="D1087" s="1">
        <v>880</v>
      </c>
      <c r="E1087" s="1" t="s">
        <v>215</v>
      </c>
      <c r="F1087" s="1" t="s">
        <v>4</v>
      </c>
      <c r="G1087" s="1">
        <v>9850</v>
      </c>
      <c r="H1087" s="1">
        <v>37090</v>
      </c>
      <c r="I1087" s="1" t="s">
        <v>1142</v>
      </c>
      <c r="J1087" s="1">
        <v>1</v>
      </c>
      <c r="K1087" s="3">
        <v>43790.17</v>
      </c>
      <c r="L1087" s="1"/>
      <c r="M1087" s="1" t="str">
        <f t="shared" si="17"/>
        <v/>
      </c>
      <c r="N1087" s="1">
        <v>4</v>
      </c>
      <c r="O1087" s="6" t="str">
        <f>IFERROR(VLOOKUP(N1087,REGIAO!A:B,2,0),"")</f>
        <v>MG2</v>
      </c>
    </row>
    <row r="1088" spans="1:15" x14ac:dyDescent="0.25">
      <c r="A1088" s="1">
        <v>35378</v>
      </c>
      <c r="B1088" s="19">
        <v>41038</v>
      </c>
      <c r="C1088" s="15">
        <v>2012</v>
      </c>
      <c r="D1088" s="1">
        <v>880</v>
      </c>
      <c r="E1088" s="1" t="s">
        <v>215</v>
      </c>
      <c r="F1088" s="1" t="s">
        <v>4</v>
      </c>
      <c r="G1088" s="1">
        <v>9727</v>
      </c>
      <c r="H1088" s="1">
        <v>37090</v>
      </c>
      <c r="I1088" s="1" t="s">
        <v>1142</v>
      </c>
      <c r="J1088" s="1">
        <v>1</v>
      </c>
      <c r="K1088" s="3">
        <v>44729.49</v>
      </c>
      <c r="L1088" s="1"/>
      <c r="M1088" s="1" t="str">
        <f t="shared" si="17"/>
        <v/>
      </c>
      <c r="N1088" s="1">
        <v>4</v>
      </c>
      <c r="O1088" s="6" t="str">
        <f>IFERROR(VLOOKUP(N1088,REGIAO!A:B,2,0),"")</f>
        <v>MG2</v>
      </c>
    </row>
    <row r="1089" spans="1:15" x14ac:dyDescent="0.25">
      <c r="A1089" s="1">
        <v>35385</v>
      </c>
      <c r="B1089" s="19">
        <v>41039</v>
      </c>
      <c r="C1089" s="15">
        <v>2012</v>
      </c>
      <c r="D1089" s="1">
        <v>10528</v>
      </c>
      <c r="E1089" s="1" t="s">
        <v>2691</v>
      </c>
      <c r="F1089" s="1" t="s">
        <v>2</v>
      </c>
      <c r="G1089" s="1">
        <v>9397</v>
      </c>
      <c r="H1089" s="1">
        <v>33790</v>
      </c>
      <c r="I1089" s="32" t="s">
        <v>1176</v>
      </c>
      <c r="J1089" s="1">
        <v>1</v>
      </c>
      <c r="K1089" s="3">
        <v>38360</v>
      </c>
      <c r="L1089" s="1"/>
      <c r="M1089" s="1" t="str">
        <f t="shared" si="17"/>
        <v/>
      </c>
      <c r="N1089" s="1">
        <v>2</v>
      </c>
      <c r="O1089" s="6" t="str">
        <f>IFERROR(VLOOKUP(N1089,REGIAO!A:B,2,0),"")</f>
        <v>SP2</v>
      </c>
    </row>
    <row r="1090" spans="1:15" x14ac:dyDescent="0.25">
      <c r="A1090" s="1">
        <v>35388</v>
      </c>
      <c r="B1090" s="19">
        <v>41039</v>
      </c>
      <c r="C1090" s="15">
        <v>2012</v>
      </c>
      <c r="D1090" s="1">
        <v>816</v>
      </c>
      <c r="E1090" s="1" t="s">
        <v>2690</v>
      </c>
      <c r="F1090" s="1" t="s">
        <v>4</v>
      </c>
      <c r="G1090" s="1">
        <v>9657</v>
      </c>
      <c r="H1090" s="1">
        <v>45418</v>
      </c>
      <c r="I1090" s="1" t="s">
        <v>1139</v>
      </c>
      <c r="J1090" s="1">
        <v>1</v>
      </c>
      <c r="K1090" s="3">
        <v>68000</v>
      </c>
      <c r="L1090" s="1"/>
      <c r="M1090" s="1" t="str">
        <f t="shared" si="17"/>
        <v/>
      </c>
      <c r="N1090" s="1">
        <v>4</v>
      </c>
      <c r="O1090" s="6" t="str">
        <f>IFERROR(VLOOKUP(N1090,REGIAO!A:B,2,0),"")</f>
        <v>MG2</v>
      </c>
    </row>
    <row r="1091" spans="1:15" x14ac:dyDescent="0.25">
      <c r="A1091" s="1">
        <v>35412</v>
      </c>
      <c r="B1091" s="19">
        <v>41040</v>
      </c>
      <c r="C1091" s="15">
        <v>2012</v>
      </c>
      <c r="D1091" s="1">
        <v>10558</v>
      </c>
      <c r="E1091" s="1" t="s">
        <v>2692</v>
      </c>
      <c r="F1091" s="1" t="s">
        <v>1</v>
      </c>
      <c r="G1091" s="1">
        <v>9198</v>
      </c>
      <c r="H1091" s="1">
        <v>33790</v>
      </c>
      <c r="I1091" s="32" t="s">
        <v>1176</v>
      </c>
      <c r="J1091" s="1">
        <v>1</v>
      </c>
      <c r="K1091" s="3">
        <v>54639.79</v>
      </c>
      <c r="L1091" s="1"/>
      <c r="M1091" s="1" t="str">
        <f t="shared" si="17"/>
        <v/>
      </c>
      <c r="N1091" s="1"/>
      <c r="O1091" s="6" t="str">
        <f>IFERROR(VLOOKUP(N1091,REGIAO!A:B,2,0),"")</f>
        <v/>
      </c>
    </row>
    <row r="1092" spans="1:15" x14ac:dyDescent="0.25">
      <c r="A1092" s="1">
        <v>35413</v>
      </c>
      <c r="B1092" s="19">
        <v>41040</v>
      </c>
      <c r="C1092" s="15">
        <v>2012</v>
      </c>
      <c r="D1092" s="1">
        <v>10558</v>
      </c>
      <c r="E1092" s="1" t="s">
        <v>2692</v>
      </c>
      <c r="F1092" s="1" t="s">
        <v>1</v>
      </c>
      <c r="G1092" s="1">
        <v>10679</v>
      </c>
      <c r="H1092" s="1">
        <v>33790</v>
      </c>
      <c r="I1092" s="32" t="s">
        <v>1176</v>
      </c>
      <c r="J1092" s="1">
        <v>1</v>
      </c>
      <c r="K1092" s="3">
        <v>50000</v>
      </c>
      <c r="L1092" s="1"/>
      <c r="M1092" s="1" t="str">
        <f t="shared" si="17"/>
        <v/>
      </c>
      <c r="N1092" s="1"/>
      <c r="O1092" s="6" t="str">
        <f>IFERROR(VLOOKUP(N1092,REGIAO!A:B,2,0),"")</f>
        <v/>
      </c>
    </row>
    <row r="1093" spans="1:15" x14ac:dyDescent="0.25">
      <c r="A1093" s="1">
        <v>35415</v>
      </c>
      <c r="B1093" s="19">
        <v>41040</v>
      </c>
      <c r="C1093" s="15">
        <v>2012</v>
      </c>
      <c r="D1093" s="1">
        <v>880</v>
      </c>
      <c r="E1093" s="1" t="s">
        <v>215</v>
      </c>
      <c r="F1093" s="1" t="s">
        <v>4</v>
      </c>
      <c r="G1093" s="1">
        <v>9511</v>
      </c>
      <c r="H1093" s="1">
        <v>43239</v>
      </c>
      <c r="I1093" s="1" t="s">
        <v>2876</v>
      </c>
      <c r="J1093" s="1">
        <v>1</v>
      </c>
      <c r="K1093" s="3">
        <v>81085</v>
      </c>
      <c r="L1093" s="1"/>
      <c r="M1093" s="1" t="str">
        <f t="shared" si="17"/>
        <v/>
      </c>
      <c r="N1093" s="1">
        <v>4</v>
      </c>
      <c r="O1093" s="6" t="str">
        <f>IFERROR(VLOOKUP(N1093,REGIAO!A:B,2,0),"")</f>
        <v>MG2</v>
      </c>
    </row>
    <row r="1094" spans="1:15" x14ac:dyDescent="0.25">
      <c r="A1094" s="1">
        <v>35423</v>
      </c>
      <c r="B1094" s="19">
        <v>41043</v>
      </c>
      <c r="C1094" s="15">
        <v>2012</v>
      </c>
      <c r="D1094" s="1">
        <v>1241</v>
      </c>
      <c r="E1094" s="1" t="s">
        <v>2562</v>
      </c>
      <c r="F1094" s="1" t="s">
        <v>2</v>
      </c>
      <c r="G1094" s="1">
        <v>9786</v>
      </c>
      <c r="H1094" s="1">
        <v>45418</v>
      </c>
      <c r="I1094" s="1" t="s">
        <v>1139</v>
      </c>
      <c r="J1094" s="1">
        <v>1</v>
      </c>
      <c r="K1094" s="3">
        <v>61801</v>
      </c>
      <c r="L1094" s="1"/>
      <c r="M1094" s="1" t="str">
        <f t="shared" si="17"/>
        <v/>
      </c>
      <c r="N1094" s="1">
        <v>2</v>
      </c>
      <c r="O1094" s="6" t="str">
        <f>IFERROR(VLOOKUP(N1094,REGIAO!A:B,2,0),"")</f>
        <v>SP2</v>
      </c>
    </row>
    <row r="1095" spans="1:15" x14ac:dyDescent="0.25">
      <c r="A1095" s="1">
        <v>35424</v>
      </c>
      <c r="B1095" s="19">
        <v>41043</v>
      </c>
      <c r="C1095" s="15">
        <v>2012</v>
      </c>
      <c r="D1095" s="1">
        <v>1241</v>
      </c>
      <c r="E1095" s="1" t="s">
        <v>2562</v>
      </c>
      <c r="F1095" s="1" t="s">
        <v>2</v>
      </c>
      <c r="G1095" s="1">
        <v>9881</v>
      </c>
      <c r="H1095" s="1">
        <v>45418</v>
      </c>
      <c r="I1095" s="1" t="s">
        <v>1139</v>
      </c>
      <c r="J1095" s="1">
        <v>1</v>
      </c>
      <c r="K1095" s="3">
        <v>61801</v>
      </c>
      <c r="L1095" s="1"/>
      <c r="M1095" s="1" t="str">
        <f t="shared" si="17"/>
        <v/>
      </c>
      <c r="N1095" s="1">
        <v>2</v>
      </c>
      <c r="O1095" s="6" t="str">
        <f>IFERROR(VLOOKUP(N1095,REGIAO!A:B,2,0),"")</f>
        <v>SP2</v>
      </c>
    </row>
    <row r="1096" spans="1:15" x14ac:dyDescent="0.25">
      <c r="A1096" s="1">
        <v>35425</v>
      </c>
      <c r="B1096" s="19">
        <v>41043</v>
      </c>
      <c r="C1096" s="15">
        <v>2012</v>
      </c>
      <c r="D1096" s="1">
        <v>1241</v>
      </c>
      <c r="E1096" s="1" t="s">
        <v>2562</v>
      </c>
      <c r="F1096" s="1" t="s">
        <v>2</v>
      </c>
      <c r="G1096" s="1">
        <v>10038</v>
      </c>
      <c r="H1096" s="1">
        <v>45418</v>
      </c>
      <c r="I1096" s="1" t="s">
        <v>1139</v>
      </c>
      <c r="J1096" s="1">
        <v>1</v>
      </c>
      <c r="K1096" s="3">
        <v>61801</v>
      </c>
      <c r="L1096" s="1"/>
      <c r="M1096" s="1" t="str">
        <f t="shared" si="17"/>
        <v/>
      </c>
      <c r="N1096" s="1">
        <v>2</v>
      </c>
      <c r="O1096" s="6" t="str">
        <f>IFERROR(VLOOKUP(N1096,REGIAO!A:B,2,0),"")</f>
        <v>SP2</v>
      </c>
    </row>
    <row r="1097" spans="1:15" x14ac:dyDescent="0.25">
      <c r="A1097" s="1">
        <v>35426</v>
      </c>
      <c r="B1097" s="19">
        <v>41043</v>
      </c>
      <c r="C1097" s="15">
        <v>2012</v>
      </c>
      <c r="D1097" s="1">
        <v>1241</v>
      </c>
      <c r="E1097" s="1" t="s">
        <v>2562</v>
      </c>
      <c r="F1097" s="1" t="s">
        <v>2</v>
      </c>
      <c r="G1097" s="1">
        <v>10039</v>
      </c>
      <c r="H1097" s="1">
        <v>45418</v>
      </c>
      <c r="I1097" s="1" t="s">
        <v>1139</v>
      </c>
      <c r="J1097" s="1">
        <v>1</v>
      </c>
      <c r="K1097" s="3">
        <v>61801</v>
      </c>
      <c r="L1097" s="1"/>
      <c r="M1097" s="1" t="str">
        <f t="shared" si="17"/>
        <v/>
      </c>
      <c r="N1097" s="1">
        <v>2</v>
      </c>
      <c r="O1097" s="6" t="str">
        <f>IFERROR(VLOOKUP(N1097,REGIAO!A:B,2,0),"")</f>
        <v>SP2</v>
      </c>
    </row>
    <row r="1098" spans="1:15" x14ac:dyDescent="0.25">
      <c r="A1098" s="1">
        <v>35428</v>
      </c>
      <c r="B1098" s="19">
        <v>41043</v>
      </c>
      <c r="C1098" s="15">
        <v>2012</v>
      </c>
      <c r="D1098" s="1">
        <v>1241</v>
      </c>
      <c r="E1098" s="1" t="s">
        <v>2562</v>
      </c>
      <c r="F1098" s="1" t="s">
        <v>2</v>
      </c>
      <c r="G1098" s="1">
        <v>10284</v>
      </c>
      <c r="H1098" s="1">
        <v>45418</v>
      </c>
      <c r="I1098" s="1" t="s">
        <v>1139</v>
      </c>
      <c r="J1098" s="1">
        <v>1</v>
      </c>
      <c r="K1098" s="3">
        <v>61801</v>
      </c>
      <c r="L1098" s="1"/>
      <c r="M1098" s="1" t="str">
        <f t="shared" si="17"/>
        <v/>
      </c>
      <c r="N1098" s="1">
        <v>2</v>
      </c>
      <c r="O1098" s="6" t="str">
        <f>IFERROR(VLOOKUP(N1098,REGIAO!A:B,2,0),"")</f>
        <v>SP2</v>
      </c>
    </row>
    <row r="1099" spans="1:15" x14ac:dyDescent="0.25">
      <c r="A1099" s="1">
        <v>35430</v>
      </c>
      <c r="B1099" s="19">
        <v>41043</v>
      </c>
      <c r="C1099" s="15">
        <v>2012</v>
      </c>
      <c r="D1099" s="1">
        <v>1241</v>
      </c>
      <c r="E1099" s="1" t="s">
        <v>2562</v>
      </c>
      <c r="F1099" s="1" t="s">
        <v>2</v>
      </c>
      <c r="G1099" s="1">
        <v>9634</v>
      </c>
      <c r="H1099" s="1">
        <v>37090</v>
      </c>
      <c r="I1099" s="1" t="s">
        <v>1142</v>
      </c>
      <c r="J1099" s="1">
        <v>1</v>
      </c>
      <c r="K1099" s="3">
        <v>40035</v>
      </c>
      <c r="L1099" s="1"/>
      <c r="M1099" s="1" t="str">
        <f t="shared" si="17"/>
        <v/>
      </c>
      <c r="N1099" s="1">
        <v>2</v>
      </c>
      <c r="O1099" s="6" t="str">
        <f>IFERROR(VLOOKUP(N1099,REGIAO!A:B,2,0),"")</f>
        <v>SP2</v>
      </c>
    </row>
    <row r="1100" spans="1:15" x14ac:dyDescent="0.25">
      <c r="A1100" s="1">
        <v>35431</v>
      </c>
      <c r="B1100" s="19">
        <v>41043</v>
      </c>
      <c r="C1100" s="15">
        <v>2012</v>
      </c>
      <c r="D1100" s="1">
        <v>9971</v>
      </c>
      <c r="E1100" s="1" t="s">
        <v>2494</v>
      </c>
      <c r="F1100" s="1" t="s">
        <v>4</v>
      </c>
      <c r="G1100" s="1">
        <v>9374</v>
      </c>
      <c r="H1100" s="1">
        <v>35873</v>
      </c>
      <c r="I1100" s="1" t="s">
        <v>1155</v>
      </c>
      <c r="J1100" s="1">
        <v>1</v>
      </c>
      <c r="K1100" s="3">
        <v>128400</v>
      </c>
      <c r="L1100" s="1"/>
      <c r="M1100" s="1" t="str">
        <f t="shared" si="17"/>
        <v/>
      </c>
      <c r="N1100" s="1"/>
      <c r="O1100" s="6" t="str">
        <f>IFERROR(VLOOKUP(N1100,REGIAO!A:B,2,0),"")</f>
        <v/>
      </c>
    </row>
    <row r="1101" spans="1:15" x14ac:dyDescent="0.25">
      <c r="A1101" s="1">
        <v>36430</v>
      </c>
      <c r="B1101" s="19">
        <v>41043</v>
      </c>
      <c r="C1101" s="15">
        <v>2012</v>
      </c>
      <c r="D1101" s="1">
        <v>1241</v>
      </c>
      <c r="E1101" s="1" t="s">
        <v>2562</v>
      </c>
      <c r="F1101" s="1" t="s">
        <v>2</v>
      </c>
      <c r="G1101" s="1">
        <v>12045</v>
      </c>
      <c r="H1101" s="1">
        <v>45418</v>
      </c>
      <c r="I1101" s="1" t="s">
        <v>1139</v>
      </c>
      <c r="J1101" s="1">
        <v>1</v>
      </c>
      <c r="K1101" s="3">
        <v>61801</v>
      </c>
      <c r="L1101" s="1"/>
      <c r="M1101" s="1" t="str">
        <f t="shared" si="17"/>
        <v/>
      </c>
      <c r="N1101" s="1">
        <v>2</v>
      </c>
      <c r="O1101" s="6" t="str">
        <f>IFERROR(VLOOKUP(N1101,REGIAO!A:B,2,0),"")</f>
        <v>SP2</v>
      </c>
    </row>
    <row r="1102" spans="1:15" x14ac:dyDescent="0.25">
      <c r="A1102" s="1">
        <v>35447</v>
      </c>
      <c r="B1102" s="19">
        <v>41045</v>
      </c>
      <c r="C1102" s="15">
        <v>2012</v>
      </c>
      <c r="D1102" s="1">
        <v>10571</v>
      </c>
      <c r="E1102" s="1" t="s">
        <v>2693</v>
      </c>
      <c r="F1102" s="1" t="s">
        <v>15</v>
      </c>
      <c r="G1102" s="1">
        <v>9843</v>
      </c>
      <c r="H1102" s="1">
        <v>31744</v>
      </c>
      <c r="I1102" s="1" t="s">
        <v>1153</v>
      </c>
      <c r="J1102" s="1">
        <v>1</v>
      </c>
      <c r="K1102" s="3">
        <v>97775</v>
      </c>
      <c r="L1102" s="1"/>
      <c r="M1102" s="1" t="str">
        <f t="shared" si="17"/>
        <v/>
      </c>
      <c r="N1102" s="1">
        <v>9</v>
      </c>
      <c r="O1102" s="6" t="str">
        <f>IFERROR(VLOOKUP(N1102,REGIAO!A:B,2,0),"")</f>
        <v>MT</v>
      </c>
    </row>
    <row r="1103" spans="1:15" x14ac:dyDescent="0.25">
      <c r="A1103" s="1">
        <v>35449</v>
      </c>
      <c r="B1103" s="19">
        <v>41045</v>
      </c>
      <c r="C1103" s="15">
        <v>2012</v>
      </c>
      <c r="D1103" s="1">
        <v>10389</v>
      </c>
      <c r="E1103" s="1" t="s">
        <v>2675</v>
      </c>
      <c r="F1103" s="1" t="s">
        <v>79</v>
      </c>
      <c r="G1103" s="1">
        <v>9862</v>
      </c>
      <c r="H1103" s="1">
        <v>43239</v>
      </c>
      <c r="I1103" s="1" t="s">
        <v>2876</v>
      </c>
      <c r="J1103" s="1">
        <v>1</v>
      </c>
      <c r="K1103" s="3">
        <v>85353</v>
      </c>
      <c r="L1103" s="1"/>
      <c r="M1103" s="1" t="str">
        <f t="shared" si="17"/>
        <v/>
      </c>
      <c r="N1103" s="1">
        <v>7</v>
      </c>
      <c r="O1103" s="6" t="str">
        <f>IFERROR(VLOOKUP(N1103,REGIAO!A:B,2,0),"")</f>
        <v>RS</v>
      </c>
    </row>
    <row r="1104" spans="1:15" x14ac:dyDescent="0.25">
      <c r="A1104" s="1">
        <v>35460</v>
      </c>
      <c r="B1104" s="19">
        <v>41045</v>
      </c>
      <c r="C1104" s="15">
        <v>2012</v>
      </c>
      <c r="D1104" s="1">
        <v>9402</v>
      </c>
      <c r="E1104" s="1" t="s">
        <v>2450</v>
      </c>
      <c r="F1104" s="1" t="s">
        <v>10</v>
      </c>
      <c r="G1104" s="1">
        <v>10030</v>
      </c>
      <c r="H1104" s="1">
        <v>31744</v>
      </c>
      <c r="I1104" s="1" t="s">
        <v>1153</v>
      </c>
      <c r="J1104" s="1">
        <v>1</v>
      </c>
      <c r="K1104" s="3">
        <v>63982</v>
      </c>
      <c r="L1104" s="1"/>
      <c r="M1104" s="1" t="str">
        <f t="shared" si="17"/>
        <v/>
      </c>
      <c r="N1104" s="1">
        <v>5</v>
      </c>
      <c r="O1104" s="6" t="str">
        <f>IFERROR(VLOOKUP(N1104,REGIAO!A:B,2,0),"")</f>
        <v>GO</v>
      </c>
    </row>
    <row r="1105" spans="1:15" x14ac:dyDescent="0.25">
      <c r="A1105" s="1">
        <v>35476</v>
      </c>
      <c r="B1105" s="19">
        <v>41046</v>
      </c>
      <c r="C1105" s="15">
        <v>2012</v>
      </c>
      <c r="D1105" s="1">
        <v>3723</v>
      </c>
      <c r="E1105" s="1" t="s">
        <v>2302</v>
      </c>
      <c r="F1105" s="1" t="s">
        <v>79</v>
      </c>
      <c r="G1105" s="1">
        <v>9696</v>
      </c>
      <c r="H1105" s="1">
        <v>46231</v>
      </c>
      <c r="I1105" s="32" t="s">
        <v>1854</v>
      </c>
      <c r="J1105" s="1">
        <v>1</v>
      </c>
      <c r="K1105" s="3">
        <v>32265.35</v>
      </c>
      <c r="L1105" s="1"/>
      <c r="M1105" s="1" t="str">
        <f t="shared" si="17"/>
        <v/>
      </c>
      <c r="N1105" s="1">
        <v>7</v>
      </c>
      <c r="O1105" s="6" t="str">
        <f>IFERROR(VLOOKUP(N1105,REGIAO!A:B,2,0),"")</f>
        <v>RS</v>
      </c>
    </row>
    <row r="1106" spans="1:15" x14ac:dyDescent="0.25">
      <c r="A1106" s="1">
        <v>35487</v>
      </c>
      <c r="B1106" s="19">
        <v>41047</v>
      </c>
      <c r="C1106" s="15">
        <v>2012</v>
      </c>
      <c r="D1106" s="1">
        <v>9583</v>
      </c>
      <c r="E1106" s="1" t="s">
        <v>631</v>
      </c>
      <c r="F1106" s="1" t="s">
        <v>2</v>
      </c>
      <c r="G1106" s="1">
        <v>10067</v>
      </c>
      <c r="H1106" s="1">
        <v>37090</v>
      </c>
      <c r="I1106" s="1" t="s">
        <v>1142</v>
      </c>
      <c r="J1106" s="1">
        <v>1</v>
      </c>
      <c r="K1106" s="3">
        <v>41650</v>
      </c>
      <c r="L1106" s="1">
        <v>113</v>
      </c>
      <c r="M1106" s="1" t="str">
        <f t="shared" si="17"/>
        <v xml:space="preserve">CARLOS ANDRE SANTOS                                         </v>
      </c>
      <c r="N1106" s="1"/>
      <c r="O1106" s="6" t="str">
        <f>IFERROR(VLOOKUP(N1106,REGIAO!A:B,2,0),"")</f>
        <v/>
      </c>
    </row>
    <row r="1107" spans="1:15" x14ac:dyDescent="0.25">
      <c r="A1107" s="1">
        <v>35503</v>
      </c>
      <c r="B1107" s="19">
        <v>41050</v>
      </c>
      <c r="C1107" s="15">
        <v>2012</v>
      </c>
      <c r="D1107" s="1">
        <v>10052</v>
      </c>
      <c r="E1107" s="1" t="s">
        <v>2515</v>
      </c>
      <c r="F1107" s="1" t="s">
        <v>10</v>
      </c>
      <c r="G1107" s="1">
        <v>9914</v>
      </c>
      <c r="H1107" s="1">
        <v>40526</v>
      </c>
      <c r="I1107" s="1" t="s">
        <v>1151</v>
      </c>
      <c r="J1107" s="1">
        <v>1</v>
      </c>
      <c r="K1107" s="3">
        <v>94500</v>
      </c>
      <c r="L1107" s="1"/>
      <c r="M1107" s="1" t="str">
        <f t="shared" si="17"/>
        <v/>
      </c>
      <c r="N1107" s="1">
        <v>5</v>
      </c>
      <c r="O1107" s="6" t="str">
        <f>IFERROR(VLOOKUP(N1107,REGIAO!A:B,2,0),"")</f>
        <v>GO</v>
      </c>
    </row>
    <row r="1108" spans="1:15" x14ac:dyDescent="0.25">
      <c r="A1108" s="1">
        <v>35504</v>
      </c>
      <c r="B1108" s="19">
        <v>41050</v>
      </c>
      <c r="C1108" s="15">
        <v>2012</v>
      </c>
      <c r="D1108" s="1">
        <v>3617</v>
      </c>
      <c r="E1108" s="1" t="s">
        <v>2423</v>
      </c>
      <c r="F1108" s="1" t="s">
        <v>10</v>
      </c>
      <c r="G1108" s="1">
        <v>9712</v>
      </c>
      <c r="H1108" s="1">
        <v>34192</v>
      </c>
      <c r="I1108" s="32" t="s">
        <v>3060</v>
      </c>
      <c r="J1108" s="1">
        <v>1</v>
      </c>
      <c r="K1108" s="3">
        <v>35940</v>
      </c>
      <c r="L1108" s="1"/>
      <c r="M1108" s="1" t="str">
        <f t="shared" si="17"/>
        <v/>
      </c>
      <c r="N1108" s="1">
        <v>5</v>
      </c>
      <c r="O1108" s="6" t="str">
        <f>IFERROR(VLOOKUP(N1108,REGIAO!A:B,2,0),"")</f>
        <v>GO</v>
      </c>
    </row>
    <row r="1109" spans="1:15" x14ac:dyDescent="0.25">
      <c r="A1109" s="1">
        <v>35569</v>
      </c>
      <c r="B1109" s="19">
        <v>41059</v>
      </c>
      <c r="C1109" s="15">
        <v>2012</v>
      </c>
      <c r="D1109" s="1">
        <v>9486</v>
      </c>
      <c r="E1109" s="1" t="s">
        <v>2695</v>
      </c>
      <c r="F1109" s="1" t="s">
        <v>2</v>
      </c>
      <c r="G1109" s="1">
        <v>9194</v>
      </c>
      <c r="H1109" s="1">
        <v>40757</v>
      </c>
      <c r="I1109" s="1" t="s">
        <v>1154</v>
      </c>
      <c r="J1109" s="1">
        <v>1</v>
      </c>
      <c r="K1109" s="3">
        <v>89600</v>
      </c>
      <c r="L1109" s="1">
        <v>113</v>
      </c>
      <c r="M1109" s="1" t="str">
        <f t="shared" si="17"/>
        <v xml:space="preserve">CARLOS ANDRE SANTOS                                         </v>
      </c>
      <c r="N1109" s="1">
        <v>1</v>
      </c>
      <c r="O1109" s="6" t="str">
        <f>IFERROR(VLOOKUP(N1109,REGIAO!A:B,2,0),"")</f>
        <v>SP1</v>
      </c>
    </row>
    <row r="1110" spans="1:15" x14ac:dyDescent="0.25">
      <c r="A1110" s="1">
        <v>35574</v>
      </c>
      <c r="B1110" s="19">
        <v>41059</v>
      </c>
      <c r="C1110" s="15">
        <v>2012</v>
      </c>
      <c r="D1110" s="1">
        <v>10581</v>
      </c>
      <c r="E1110" s="1" t="s">
        <v>2694</v>
      </c>
      <c r="F1110" s="1" t="s">
        <v>4</v>
      </c>
      <c r="G1110" s="1">
        <v>11299</v>
      </c>
      <c r="H1110" s="1">
        <v>42540</v>
      </c>
      <c r="I1110" s="32" t="s">
        <v>3061</v>
      </c>
      <c r="J1110" s="1">
        <v>1</v>
      </c>
      <c r="K1110" s="3">
        <v>360000</v>
      </c>
      <c r="L1110" s="1">
        <v>113</v>
      </c>
      <c r="M1110" s="1" t="str">
        <f t="shared" si="17"/>
        <v xml:space="preserve">CARLOS ANDRE SANTOS                                         </v>
      </c>
      <c r="N1110" s="1">
        <v>4</v>
      </c>
      <c r="O1110" s="6" t="str">
        <f>IFERROR(VLOOKUP(N1110,REGIAO!A:B,2,0),"")</f>
        <v>MG2</v>
      </c>
    </row>
    <row r="1111" spans="1:15" x14ac:dyDescent="0.25">
      <c r="A1111" s="1">
        <v>35576</v>
      </c>
      <c r="B1111" s="19">
        <v>41059</v>
      </c>
      <c r="C1111" s="15">
        <v>2012</v>
      </c>
      <c r="D1111" s="1">
        <v>9486</v>
      </c>
      <c r="E1111" s="1" t="s">
        <v>2695</v>
      </c>
      <c r="F1111" s="1" t="s">
        <v>2</v>
      </c>
      <c r="G1111" s="1">
        <v>9703</v>
      </c>
      <c r="H1111" s="1">
        <v>39532</v>
      </c>
      <c r="I1111" s="1" t="s">
        <v>1852</v>
      </c>
      <c r="J1111" s="1">
        <v>1</v>
      </c>
      <c r="K1111" s="3">
        <v>75200</v>
      </c>
      <c r="L1111" s="1">
        <v>113</v>
      </c>
      <c r="M1111" s="1" t="str">
        <f t="shared" si="17"/>
        <v xml:space="preserve">CARLOS ANDRE SANTOS                                         </v>
      </c>
      <c r="N1111" s="1">
        <v>1</v>
      </c>
      <c r="O1111" s="6" t="str">
        <f>IFERROR(VLOOKUP(N1111,REGIAO!A:B,2,0),"")</f>
        <v>SP1</v>
      </c>
    </row>
    <row r="1112" spans="1:15" x14ac:dyDescent="0.25">
      <c r="A1112" s="1">
        <v>35267</v>
      </c>
      <c r="B1112" s="19">
        <v>41060</v>
      </c>
      <c r="C1112" s="15">
        <v>2012</v>
      </c>
      <c r="D1112" s="1">
        <v>9583</v>
      </c>
      <c r="E1112" s="1" t="s">
        <v>631</v>
      </c>
      <c r="F1112" s="1" t="s">
        <v>2</v>
      </c>
      <c r="G1112" s="1">
        <v>9474</v>
      </c>
      <c r="H1112" s="1">
        <v>43239</v>
      </c>
      <c r="I1112" s="1" t="s">
        <v>2876</v>
      </c>
      <c r="J1112" s="1">
        <v>1</v>
      </c>
      <c r="K1112" s="3">
        <v>77500</v>
      </c>
      <c r="L1112" s="1"/>
      <c r="M1112" s="1" t="str">
        <f t="shared" si="17"/>
        <v/>
      </c>
      <c r="N1112" s="1">
        <v>1</v>
      </c>
      <c r="O1112" s="6" t="str">
        <f>IFERROR(VLOOKUP(N1112,REGIAO!A:B,2,0),"")</f>
        <v>SP1</v>
      </c>
    </row>
    <row r="1113" spans="1:15" x14ac:dyDescent="0.25">
      <c r="A1113" s="1">
        <v>35587</v>
      </c>
      <c r="B1113" s="19">
        <v>41060</v>
      </c>
      <c r="C1113" s="15">
        <v>2012</v>
      </c>
      <c r="D1113" s="1">
        <v>1295</v>
      </c>
      <c r="E1113" s="1" t="s">
        <v>2558</v>
      </c>
      <c r="F1113" s="1" t="s">
        <v>2</v>
      </c>
      <c r="G1113" s="1">
        <v>10012</v>
      </c>
      <c r="H1113" s="1">
        <v>40526</v>
      </c>
      <c r="I1113" s="1" t="s">
        <v>1151</v>
      </c>
      <c r="J1113" s="1">
        <v>1</v>
      </c>
      <c r="K1113" s="3">
        <v>91300</v>
      </c>
      <c r="L1113" s="1">
        <v>113</v>
      </c>
      <c r="M1113" s="1" t="str">
        <f t="shared" si="17"/>
        <v xml:space="preserve">CARLOS ANDRE SANTOS                                         </v>
      </c>
      <c r="N1113" s="1">
        <v>1</v>
      </c>
      <c r="O1113" s="6" t="str">
        <f>IFERROR(VLOOKUP(N1113,REGIAO!A:B,2,0),"")</f>
        <v>SP1</v>
      </c>
    </row>
    <row r="1114" spans="1:15" x14ac:dyDescent="0.25">
      <c r="A1114" s="1">
        <v>35588</v>
      </c>
      <c r="B1114" s="19">
        <v>41060</v>
      </c>
      <c r="C1114" s="15">
        <v>2012</v>
      </c>
      <c r="D1114" s="1">
        <v>1295</v>
      </c>
      <c r="E1114" s="1" t="s">
        <v>2558</v>
      </c>
      <c r="F1114" s="1" t="s">
        <v>2</v>
      </c>
      <c r="G1114" s="1">
        <v>9957</v>
      </c>
      <c r="H1114" s="1">
        <v>31744</v>
      </c>
      <c r="I1114" s="1" t="s">
        <v>1153</v>
      </c>
      <c r="J1114" s="1">
        <v>1</v>
      </c>
      <c r="K1114" s="3">
        <v>59130</v>
      </c>
      <c r="L1114" s="1">
        <v>113</v>
      </c>
      <c r="M1114" s="1" t="str">
        <f t="shared" si="17"/>
        <v xml:space="preserve">CARLOS ANDRE SANTOS                                         </v>
      </c>
      <c r="N1114" s="1">
        <v>1</v>
      </c>
      <c r="O1114" s="6" t="str">
        <f>IFERROR(VLOOKUP(N1114,REGIAO!A:B,2,0),"")</f>
        <v>SP1</v>
      </c>
    </row>
    <row r="1115" spans="1:15" x14ac:dyDescent="0.25">
      <c r="A1115" s="1">
        <v>35615</v>
      </c>
      <c r="B1115" s="19">
        <v>41065</v>
      </c>
      <c r="C1115" s="15">
        <v>2012</v>
      </c>
      <c r="D1115" s="1">
        <v>10082</v>
      </c>
      <c r="E1115" s="1" t="s">
        <v>2523</v>
      </c>
      <c r="F1115" s="1" t="s">
        <v>4</v>
      </c>
      <c r="G1115" s="1">
        <v>10126</v>
      </c>
      <c r="H1115" s="1">
        <v>37090</v>
      </c>
      <c r="I1115" s="1" t="s">
        <v>1142</v>
      </c>
      <c r="J1115" s="1">
        <v>1</v>
      </c>
      <c r="K1115" s="3">
        <v>48978</v>
      </c>
      <c r="L1115" s="1">
        <v>113</v>
      </c>
      <c r="M1115" s="1" t="str">
        <f t="shared" si="17"/>
        <v xml:space="preserve">CARLOS ANDRE SANTOS                                         </v>
      </c>
      <c r="N1115" s="1">
        <v>3</v>
      </c>
      <c r="O1115" s="6" t="str">
        <f>IFERROR(VLOOKUP(N1115,REGIAO!A:B,2,0),"")</f>
        <v>MG1</v>
      </c>
    </row>
    <row r="1116" spans="1:15" x14ac:dyDescent="0.25">
      <c r="A1116" s="1">
        <v>35678</v>
      </c>
      <c r="B1116" s="19">
        <v>41072</v>
      </c>
      <c r="C1116" s="15">
        <v>2012</v>
      </c>
      <c r="D1116" s="1">
        <v>1343</v>
      </c>
      <c r="E1116" s="1" t="s">
        <v>2422</v>
      </c>
      <c r="F1116" s="1" t="s">
        <v>4</v>
      </c>
      <c r="G1116" s="1">
        <v>11210</v>
      </c>
      <c r="H1116" s="1">
        <v>42981</v>
      </c>
      <c r="I1116" s="32" t="s">
        <v>3062</v>
      </c>
      <c r="J1116" s="1">
        <v>1</v>
      </c>
      <c r="K1116" s="3">
        <v>290000</v>
      </c>
      <c r="L1116" s="1"/>
      <c r="M1116" s="1" t="str">
        <f t="shared" ref="M1116:M1147" si="18">IFERROR(VLOOKUP(L1116,VENDEDOR,2,0),"")</f>
        <v/>
      </c>
      <c r="N1116" s="1">
        <v>4</v>
      </c>
      <c r="O1116" s="6" t="str">
        <f>IFERROR(VLOOKUP(N1116,REGIAO!A:B,2,0),"")</f>
        <v>MG2</v>
      </c>
    </row>
    <row r="1117" spans="1:15" x14ac:dyDescent="0.25">
      <c r="A1117" s="1">
        <v>35681</v>
      </c>
      <c r="B1117" s="19">
        <v>41072</v>
      </c>
      <c r="C1117" s="15">
        <v>2012</v>
      </c>
      <c r="D1117" s="1">
        <v>9410</v>
      </c>
      <c r="E1117" s="1" t="s">
        <v>2621</v>
      </c>
      <c r="F1117" s="1" t="s">
        <v>15</v>
      </c>
      <c r="G1117" s="1">
        <v>10142</v>
      </c>
      <c r="H1117" s="1">
        <v>31744</v>
      </c>
      <c r="I1117" s="1" t="s">
        <v>1153</v>
      </c>
      <c r="J1117" s="1">
        <v>1</v>
      </c>
      <c r="K1117" s="3">
        <v>67936.75</v>
      </c>
      <c r="L1117" s="1"/>
      <c r="M1117" s="1" t="str">
        <f t="shared" si="18"/>
        <v/>
      </c>
      <c r="N1117" s="1">
        <v>9</v>
      </c>
      <c r="O1117" s="6" t="str">
        <f>IFERROR(VLOOKUP(N1117,REGIAO!A:B,2,0),"")</f>
        <v>MT</v>
      </c>
    </row>
    <row r="1118" spans="1:15" x14ac:dyDescent="0.25">
      <c r="A1118" s="1">
        <v>35683</v>
      </c>
      <c r="B1118" s="19">
        <v>41072</v>
      </c>
      <c r="C1118" s="15">
        <v>2012</v>
      </c>
      <c r="D1118" s="1">
        <v>9410</v>
      </c>
      <c r="E1118" s="1" t="s">
        <v>2621</v>
      </c>
      <c r="F1118" s="1" t="s">
        <v>15</v>
      </c>
      <c r="G1118" s="1">
        <v>10607</v>
      </c>
      <c r="H1118" s="1">
        <v>40526</v>
      </c>
      <c r="I1118" s="1" t="s">
        <v>1151</v>
      </c>
      <c r="J1118" s="1">
        <v>1</v>
      </c>
      <c r="K1118" s="3">
        <v>96277.72</v>
      </c>
      <c r="L1118" s="1"/>
      <c r="M1118" s="1" t="str">
        <f t="shared" si="18"/>
        <v/>
      </c>
      <c r="N1118" s="1">
        <v>9</v>
      </c>
      <c r="O1118" s="6" t="str">
        <f>IFERROR(VLOOKUP(N1118,REGIAO!A:B,2,0),"")</f>
        <v>MT</v>
      </c>
    </row>
    <row r="1119" spans="1:15" x14ac:dyDescent="0.25">
      <c r="A1119" s="1">
        <v>35684</v>
      </c>
      <c r="B1119" s="19">
        <v>41072</v>
      </c>
      <c r="C1119" s="15">
        <v>2012</v>
      </c>
      <c r="D1119" s="1">
        <v>9410</v>
      </c>
      <c r="E1119" s="1" t="s">
        <v>2621</v>
      </c>
      <c r="F1119" s="1" t="s">
        <v>15</v>
      </c>
      <c r="G1119" s="1">
        <v>10508</v>
      </c>
      <c r="H1119" s="1">
        <v>40526</v>
      </c>
      <c r="I1119" s="1" t="s">
        <v>1151</v>
      </c>
      <c r="J1119" s="1">
        <v>1</v>
      </c>
      <c r="K1119" s="3">
        <v>96277.72</v>
      </c>
      <c r="L1119" s="1"/>
      <c r="M1119" s="1" t="str">
        <f t="shared" si="18"/>
        <v/>
      </c>
      <c r="N1119" s="1">
        <v>9</v>
      </c>
      <c r="O1119" s="6" t="str">
        <f>IFERROR(VLOOKUP(N1119,REGIAO!A:B,2,0),"")</f>
        <v>MT</v>
      </c>
    </row>
    <row r="1120" spans="1:15" x14ac:dyDescent="0.25">
      <c r="A1120" s="1">
        <v>35685</v>
      </c>
      <c r="B1120" s="19">
        <v>41072</v>
      </c>
      <c r="C1120" s="15">
        <v>2012</v>
      </c>
      <c r="D1120" s="1">
        <v>9410</v>
      </c>
      <c r="E1120" s="1" t="s">
        <v>2621</v>
      </c>
      <c r="F1120" s="1" t="s">
        <v>15</v>
      </c>
      <c r="G1120" s="1">
        <v>10315</v>
      </c>
      <c r="H1120" s="1">
        <v>40757</v>
      </c>
      <c r="I1120" s="1" t="s">
        <v>1154</v>
      </c>
      <c r="J1120" s="1">
        <v>1</v>
      </c>
      <c r="K1120" s="3">
        <v>88962.85</v>
      </c>
      <c r="L1120" s="1"/>
      <c r="M1120" s="1" t="str">
        <f t="shared" si="18"/>
        <v/>
      </c>
      <c r="N1120" s="1">
        <v>9</v>
      </c>
      <c r="O1120" s="6" t="str">
        <f>IFERROR(VLOOKUP(N1120,REGIAO!A:B,2,0),"")</f>
        <v>MT</v>
      </c>
    </row>
    <row r="1121" spans="1:15" x14ac:dyDescent="0.25">
      <c r="A1121" s="1">
        <v>35686</v>
      </c>
      <c r="B1121" s="19">
        <v>41072</v>
      </c>
      <c r="C1121" s="15">
        <v>2012</v>
      </c>
      <c r="D1121" s="1">
        <v>9410</v>
      </c>
      <c r="E1121" s="1" t="s">
        <v>2621</v>
      </c>
      <c r="F1121" s="1" t="s">
        <v>15</v>
      </c>
      <c r="G1121" s="1">
        <v>10317</v>
      </c>
      <c r="H1121" s="1">
        <v>40757</v>
      </c>
      <c r="I1121" s="1" t="s">
        <v>1154</v>
      </c>
      <c r="J1121" s="1">
        <v>1</v>
      </c>
      <c r="K1121" s="3">
        <v>88962.85</v>
      </c>
      <c r="L1121" s="1"/>
      <c r="M1121" s="1" t="str">
        <f t="shared" si="18"/>
        <v/>
      </c>
      <c r="N1121" s="1">
        <v>9</v>
      </c>
      <c r="O1121" s="6" t="str">
        <f>IFERROR(VLOOKUP(N1121,REGIAO!A:B,2,0),"")</f>
        <v>MT</v>
      </c>
    </row>
    <row r="1122" spans="1:15" x14ac:dyDescent="0.25">
      <c r="A1122" s="1">
        <v>35741</v>
      </c>
      <c r="B1122" s="19">
        <v>41078</v>
      </c>
      <c r="C1122" s="15">
        <v>2012</v>
      </c>
      <c r="D1122" s="1">
        <v>1295</v>
      </c>
      <c r="E1122" s="1" t="s">
        <v>2558</v>
      </c>
      <c r="F1122" s="1" t="s">
        <v>2</v>
      </c>
      <c r="G1122" s="1">
        <v>10292</v>
      </c>
      <c r="H1122" s="1">
        <v>40526</v>
      </c>
      <c r="I1122" s="1" t="s">
        <v>1151</v>
      </c>
      <c r="J1122" s="1">
        <v>1</v>
      </c>
      <c r="K1122" s="3">
        <v>90000</v>
      </c>
      <c r="L1122" s="1">
        <v>113</v>
      </c>
      <c r="M1122" s="1" t="str">
        <f t="shared" si="18"/>
        <v xml:space="preserve">CARLOS ANDRE SANTOS                                         </v>
      </c>
      <c r="N1122" s="1">
        <v>1</v>
      </c>
      <c r="O1122" s="6" t="str">
        <f>IFERROR(VLOOKUP(N1122,REGIAO!A:B,2,0),"")</f>
        <v>SP1</v>
      </c>
    </row>
    <row r="1123" spans="1:15" x14ac:dyDescent="0.25">
      <c r="A1123" s="1">
        <v>35742</v>
      </c>
      <c r="B1123" s="19">
        <v>41078</v>
      </c>
      <c r="C1123" s="15">
        <v>2012</v>
      </c>
      <c r="D1123" s="1">
        <v>1295</v>
      </c>
      <c r="E1123" s="1" t="s">
        <v>2558</v>
      </c>
      <c r="F1123" s="1" t="s">
        <v>2</v>
      </c>
      <c r="G1123" s="1">
        <v>9454</v>
      </c>
      <c r="H1123" s="1">
        <v>45555</v>
      </c>
      <c r="I1123" s="1" t="s">
        <v>1158</v>
      </c>
      <c r="J1123" s="1">
        <v>1</v>
      </c>
      <c r="K1123" s="3">
        <v>18000</v>
      </c>
      <c r="L1123" s="1">
        <v>113</v>
      </c>
      <c r="M1123" s="1" t="str">
        <f t="shared" si="18"/>
        <v xml:space="preserve">CARLOS ANDRE SANTOS                                         </v>
      </c>
      <c r="N1123" s="1">
        <v>1</v>
      </c>
      <c r="O1123" s="6" t="str">
        <f>IFERROR(VLOOKUP(N1123,REGIAO!A:B,2,0),"")</f>
        <v>SP1</v>
      </c>
    </row>
    <row r="1124" spans="1:15" x14ac:dyDescent="0.25">
      <c r="A1124" s="1">
        <v>35751</v>
      </c>
      <c r="B1124" s="19">
        <v>41079</v>
      </c>
      <c r="C1124" s="15">
        <v>2012</v>
      </c>
      <c r="D1124" s="1">
        <v>10589</v>
      </c>
      <c r="E1124" s="1" t="s">
        <v>2306</v>
      </c>
      <c r="F1124" s="1" t="s">
        <v>67</v>
      </c>
      <c r="G1124" s="1">
        <v>11655</v>
      </c>
      <c r="H1124" s="1">
        <v>42247</v>
      </c>
      <c r="I1124" s="32" t="s">
        <v>3066</v>
      </c>
      <c r="J1124" s="1">
        <v>1</v>
      </c>
      <c r="K1124" s="3">
        <v>237000</v>
      </c>
      <c r="L1124" s="1"/>
      <c r="M1124" s="1" t="str">
        <f t="shared" si="18"/>
        <v/>
      </c>
      <c r="N1124" s="1">
        <v>10</v>
      </c>
      <c r="O1124" s="6" t="str">
        <f>IFERROR(VLOOKUP(N1124,REGIAO!A:B,2,0),"")</f>
        <v>NOR</v>
      </c>
    </row>
    <row r="1125" spans="1:15" x14ac:dyDescent="0.25">
      <c r="A1125" s="1">
        <v>35763</v>
      </c>
      <c r="B1125" s="19">
        <v>41080</v>
      </c>
      <c r="C1125" s="15">
        <v>2012</v>
      </c>
      <c r="D1125" s="1">
        <v>10518</v>
      </c>
      <c r="E1125" s="1" t="s">
        <v>2696</v>
      </c>
      <c r="F1125" s="1" t="s">
        <v>79</v>
      </c>
      <c r="G1125" s="1">
        <v>9860</v>
      </c>
      <c r="H1125" s="1">
        <v>43239</v>
      </c>
      <c r="I1125" s="1" t="s">
        <v>2876</v>
      </c>
      <c r="J1125" s="1">
        <v>1</v>
      </c>
      <c r="K1125" s="3">
        <v>107000</v>
      </c>
      <c r="L1125" s="1"/>
      <c r="M1125" s="1" t="str">
        <f t="shared" si="18"/>
        <v/>
      </c>
      <c r="N1125" s="1">
        <v>7</v>
      </c>
      <c r="O1125" s="6" t="str">
        <f>IFERROR(VLOOKUP(N1125,REGIAO!A:B,2,0),"")</f>
        <v>RS</v>
      </c>
    </row>
    <row r="1126" spans="1:15" x14ac:dyDescent="0.25">
      <c r="A1126" s="1">
        <v>35773</v>
      </c>
      <c r="B1126" s="19">
        <v>41080</v>
      </c>
      <c r="C1126" s="15">
        <v>2012</v>
      </c>
      <c r="D1126" s="1">
        <v>1295</v>
      </c>
      <c r="E1126" s="1" t="s">
        <v>2558</v>
      </c>
      <c r="F1126" s="1" t="s">
        <v>2</v>
      </c>
      <c r="G1126" s="1">
        <v>9994</v>
      </c>
      <c r="H1126" s="1">
        <v>45418</v>
      </c>
      <c r="I1126" s="1" t="s">
        <v>1139</v>
      </c>
      <c r="J1126" s="1">
        <v>1</v>
      </c>
      <c r="K1126" s="3">
        <v>65626.27</v>
      </c>
      <c r="L1126" s="1">
        <v>113</v>
      </c>
      <c r="M1126" s="1" t="str">
        <f t="shared" si="18"/>
        <v xml:space="preserve">CARLOS ANDRE SANTOS                                         </v>
      </c>
      <c r="N1126" s="1">
        <v>1</v>
      </c>
      <c r="O1126" s="6" t="str">
        <f>IFERROR(VLOOKUP(N1126,REGIAO!A:B,2,0),"")</f>
        <v>SP1</v>
      </c>
    </row>
    <row r="1127" spans="1:15" x14ac:dyDescent="0.25">
      <c r="A1127" s="1">
        <v>35787</v>
      </c>
      <c r="B1127" s="19">
        <v>41082</v>
      </c>
      <c r="C1127" s="15">
        <v>2012</v>
      </c>
      <c r="D1127" s="1">
        <v>1295</v>
      </c>
      <c r="E1127" s="1" t="s">
        <v>2558</v>
      </c>
      <c r="F1127" s="1" t="s">
        <v>2</v>
      </c>
      <c r="G1127" s="1">
        <v>9509</v>
      </c>
      <c r="H1127" s="1">
        <v>43239</v>
      </c>
      <c r="I1127" s="1" t="s">
        <v>2876</v>
      </c>
      <c r="J1127" s="1">
        <v>1</v>
      </c>
      <c r="K1127" s="3">
        <v>77000</v>
      </c>
      <c r="L1127" s="1"/>
      <c r="M1127" s="1" t="str">
        <f t="shared" si="18"/>
        <v/>
      </c>
      <c r="N1127" s="1">
        <v>1</v>
      </c>
      <c r="O1127" s="6" t="str">
        <f>IFERROR(VLOOKUP(N1127,REGIAO!A:B,2,0),"")</f>
        <v>SP1</v>
      </c>
    </row>
    <row r="1128" spans="1:15" x14ac:dyDescent="0.25">
      <c r="A1128" s="1">
        <v>35794</v>
      </c>
      <c r="B1128" s="19">
        <v>41082</v>
      </c>
      <c r="C1128" s="15">
        <v>2012</v>
      </c>
      <c r="D1128" s="1">
        <v>10103</v>
      </c>
      <c r="E1128" s="1" t="s">
        <v>2527</v>
      </c>
      <c r="F1128" s="1" t="s">
        <v>15</v>
      </c>
      <c r="G1128" s="1">
        <v>9873</v>
      </c>
      <c r="H1128" s="1">
        <v>33790</v>
      </c>
      <c r="I1128" s="32" t="s">
        <v>1176</v>
      </c>
      <c r="J1128" s="1">
        <v>1</v>
      </c>
      <c r="K1128" s="3">
        <v>41629.339999999997</v>
      </c>
      <c r="L1128" s="1"/>
      <c r="M1128" s="1" t="str">
        <f t="shared" si="18"/>
        <v/>
      </c>
      <c r="N1128" s="1">
        <v>9</v>
      </c>
      <c r="O1128" s="6" t="str">
        <f>IFERROR(VLOOKUP(N1128,REGIAO!A:B,2,0),"")</f>
        <v>MT</v>
      </c>
    </row>
    <row r="1129" spans="1:15" x14ac:dyDescent="0.25">
      <c r="A1129" s="1">
        <v>35858</v>
      </c>
      <c r="B1129" s="19">
        <v>41089</v>
      </c>
      <c r="C1129" s="15">
        <v>2012</v>
      </c>
      <c r="D1129" s="1">
        <v>10598</v>
      </c>
      <c r="E1129" s="1" t="s">
        <v>2697</v>
      </c>
      <c r="F1129" s="1" t="s">
        <v>10</v>
      </c>
      <c r="G1129" s="1">
        <v>10265</v>
      </c>
      <c r="H1129" s="1">
        <v>40526</v>
      </c>
      <c r="I1129" s="1" t="s">
        <v>1151</v>
      </c>
      <c r="J1129" s="1">
        <v>1</v>
      </c>
      <c r="K1129" s="3">
        <v>125500</v>
      </c>
      <c r="L1129" s="1"/>
      <c r="M1129" s="1" t="str">
        <f t="shared" si="18"/>
        <v/>
      </c>
      <c r="N1129" s="1">
        <v>8</v>
      </c>
      <c r="O1129" s="6" t="str">
        <f>IFERROR(VLOOKUP(N1129,REGIAO!A:B,2,0),"")</f>
        <v>MS</v>
      </c>
    </row>
    <row r="1130" spans="1:15" x14ac:dyDescent="0.25">
      <c r="A1130" s="1">
        <v>35861</v>
      </c>
      <c r="B1130" s="19">
        <v>41089</v>
      </c>
      <c r="C1130" s="15">
        <v>2012</v>
      </c>
      <c r="D1130" s="1">
        <v>10595</v>
      </c>
      <c r="E1130" s="1" t="s">
        <v>2698</v>
      </c>
      <c r="F1130" s="1" t="s">
        <v>15</v>
      </c>
      <c r="G1130" s="1">
        <v>10939</v>
      </c>
      <c r="H1130" s="1">
        <v>35873</v>
      </c>
      <c r="I1130" s="1" t="s">
        <v>1155</v>
      </c>
      <c r="J1130" s="1">
        <v>1</v>
      </c>
      <c r="K1130" s="3">
        <v>174000</v>
      </c>
      <c r="L1130" s="1"/>
      <c r="M1130" s="1" t="str">
        <f t="shared" si="18"/>
        <v/>
      </c>
      <c r="N1130" s="1">
        <v>9</v>
      </c>
      <c r="O1130" s="6" t="str">
        <f>IFERROR(VLOOKUP(N1130,REGIAO!A:B,2,0),"")</f>
        <v>MT</v>
      </c>
    </row>
    <row r="1131" spans="1:15" x14ac:dyDescent="0.25">
      <c r="A1131" s="1">
        <v>36902</v>
      </c>
      <c r="B1131" s="19">
        <v>41089</v>
      </c>
      <c r="C1131" s="15">
        <v>2012</v>
      </c>
      <c r="D1131" s="1">
        <v>1241</v>
      </c>
      <c r="E1131" s="1" t="s">
        <v>2562</v>
      </c>
      <c r="F1131" s="1" t="s">
        <v>2</v>
      </c>
      <c r="G1131" s="1" t="s">
        <v>2868</v>
      </c>
      <c r="H1131" s="1">
        <v>37090</v>
      </c>
      <c r="I1131" s="1" t="s">
        <v>1142</v>
      </c>
      <c r="J1131" s="1">
        <v>1</v>
      </c>
      <c r="K1131" s="3">
        <v>41637</v>
      </c>
      <c r="L1131" s="1"/>
      <c r="M1131" s="1" t="str">
        <f t="shared" si="18"/>
        <v/>
      </c>
      <c r="N1131" s="1">
        <v>2</v>
      </c>
      <c r="O1131" s="6" t="str">
        <f>IFERROR(VLOOKUP(N1131,REGIAO!A:B,2,0),"")</f>
        <v>SP2</v>
      </c>
    </row>
    <row r="1132" spans="1:15" x14ac:dyDescent="0.25">
      <c r="A1132" s="1">
        <v>35890</v>
      </c>
      <c r="B1132" s="19">
        <v>41093</v>
      </c>
      <c r="C1132" s="15">
        <v>2012</v>
      </c>
      <c r="D1132" s="1">
        <v>10599</v>
      </c>
      <c r="E1132" s="1" t="s">
        <v>2648</v>
      </c>
      <c r="F1132" s="1" t="s">
        <v>15</v>
      </c>
      <c r="G1132" s="1">
        <v>9628</v>
      </c>
      <c r="H1132" s="1">
        <v>36952</v>
      </c>
      <c r="I1132" s="1" t="s">
        <v>1141</v>
      </c>
      <c r="J1132" s="1">
        <v>1</v>
      </c>
      <c r="K1132" s="3">
        <v>113000</v>
      </c>
      <c r="L1132" s="1"/>
      <c r="M1132" s="1" t="str">
        <f t="shared" si="18"/>
        <v/>
      </c>
      <c r="N1132" s="1">
        <v>9</v>
      </c>
      <c r="O1132" s="6" t="str">
        <f>IFERROR(VLOOKUP(N1132,REGIAO!A:B,2,0),"")</f>
        <v>MT</v>
      </c>
    </row>
    <row r="1133" spans="1:15" x14ac:dyDescent="0.25">
      <c r="A1133" s="1">
        <v>35906</v>
      </c>
      <c r="B1133" s="19">
        <v>41094</v>
      </c>
      <c r="C1133" s="15">
        <v>2012</v>
      </c>
      <c r="D1133" s="1">
        <v>10601</v>
      </c>
      <c r="E1133" s="1" t="s">
        <v>2699</v>
      </c>
      <c r="F1133" s="1" t="s">
        <v>67</v>
      </c>
      <c r="G1133" s="1">
        <v>11053</v>
      </c>
      <c r="H1133" s="1">
        <v>40526</v>
      </c>
      <c r="I1133" s="1" t="s">
        <v>1151</v>
      </c>
      <c r="J1133" s="1">
        <v>1</v>
      </c>
      <c r="K1133" s="3">
        <v>132600</v>
      </c>
      <c r="L1133" s="1">
        <v>113</v>
      </c>
      <c r="M1133" s="1" t="str">
        <f t="shared" si="18"/>
        <v xml:space="preserve">CARLOS ANDRE SANTOS                                         </v>
      </c>
      <c r="N1133" s="1">
        <v>10</v>
      </c>
      <c r="O1133" s="6" t="str">
        <f>IFERROR(VLOOKUP(N1133,REGIAO!A:B,2,0),"")</f>
        <v>NOR</v>
      </c>
    </row>
    <row r="1134" spans="1:15" x14ac:dyDescent="0.25">
      <c r="A1134" s="1">
        <v>35910</v>
      </c>
      <c r="B1134" s="19">
        <v>41095</v>
      </c>
      <c r="C1134" s="15">
        <v>2012</v>
      </c>
      <c r="D1134" s="1">
        <v>880</v>
      </c>
      <c r="E1134" s="1" t="s">
        <v>215</v>
      </c>
      <c r="F1134" s="1" t="s">
        <v>4</v>
      </c>
      <c r="G1134" s="1">
        <v>10425</v>
      </c>
      <c r="H1134" s="1">
        <v>43239</v>
      </c>
      <c r="I1134" s="1" t="s">
        <v>2876</v>
      </c>
      <c r="J1134" s="1">
        <v>1</v>
      </c>
      <c r="K1134" s="3">
        <v>79255</v>
      </c>
      <c r="L1134" s="1"/>
      <c r="M1134" s="1" t="str">
        <f t="shared" si="18"/>
        <v/>
      </c>
      <c r="N1134" s="1">
        <v>4</v>
      </c>
      <c r="O1134" s="6" t="str">
        <f>IFERROR(VLOOKUP(N1134,REGIAO!A:B,2,0),"")</f>
        <v>MG2</v>
      </c>
    </row>
    <row r="1135" spans="1:15" x14ac:dyDescent="0.25">
      <c r="A1135" s="1">
        <v>35943</v>
      </c>
      <c r="B1135" s="19">
        <v>41101</v>
      </c>
      <c r="C1135" s="15">
        <v>2012</v>
      </c>
      <c r="D1135" s="1">
        <v>1295</v>
      </c>
      <c r="E1135" s="1" t="s">
        <v>2558</v>
      </c>
      <c r="F1135" s="1" t="s">
        <v>2</v>
      </c>
      <c r="G1135" s="1">
        <v>10137</v>
      </c>
      <c r="H1135" s="1">
        <v>37090</v>
      </c>
      <c r="I1135" s="1" t="s">
        <v>1142</v>
      </c>
      <c r="J1135" s="1">
        <v>1</v>
      </c>
      <c r="K1135" s="3">
        <v>43827.99</v>
      </c>
      <c r="L1135" s="1">
        <v>113</v>
      </c>
      <c r="M1135" s="1" t="str">
        <f t="shared" si="18"/>
        <v xml:space="preserve">CARLOS ANDRE SANTOS                                         </v>
      </c>
      <c r="N1135" s="1">
        <v>2</v>
      </c>
      <c r="O1135" s="6" t="str">
        <f>IFERROR(VLOOKUP(N1135,REGIAO!A:B,2,0),"")</f>
        <v>SP2</v>
      </c>
    </row>
    <row r="1136" spans="1:15" x14ac:dyDescent="0.25">
      <c r="A1136" s="1">
        <v>35947</v>
      </c>
      <c r="B1136" s="19">
        <v>41101</v>
      </c>
      <c r="C1136" s="15">
        <v>2012</v>
      </c>
      <c r="D1136" s="1">
        <v>10276</v>
      </c>
      <c r="E1136" s="1" t="s">
        <v>2665</v>
      </c>
      <c r="F1136" s="1" t="s">
        <v>4</v>
      </c>
      <c r="G1136" s="1">
        <v>10095</v>
      </c>
      <c r="H1136" s="1">
        <v>43239</v>
      </c>
      <c r="I1136" s="1" t="s">
        <v>2876</v>
      </c>
      <c r="J1136" s="1">
        <v>1</v>
      </c>
      <c r="K1136" s="3">
        <v>80922.880000000005</v>
      </c>
      <c r="L1136" s="1"/>
      <c r="M1136" s="1" t="str">
        <f t="shared" si="18"/>
        <v/>
      </c>
      <c r="N1136" s="1">
        <v>4</v>
      </c>
      <c r="O1136" s="6" t="str">
        <f>IFERROR(VLOOKUP(N1136,REGIAO!A:B,2,0),"")</f>
        <v>MG2</v>
      </c>
    </row>
    <row r="1137" spans="1:15" x14ac:dyDescent="0.25">
      <c r="A1137" s="1">
        <v>35978</v>
      </c>
      <c r="B1137" s="19">
        <v>41103</v>
      </c>
      <c r="C1137" s="15">
        <v>2012</v>
      </c>
      <c r="D1137" s="1">
        <v>9665</v>
      </c>
      <c r="E1137" s="1" t="s">
        <v>649</v>
      </c>
      <c r="F1137" s="1" t="s">
        <v>29</v>
      </c>
      <c r="G1137" s="1">
        <v>10211</v>
      </c>
      <c r="H1137" s="1">
        <v>46231</v>
      </c>
      <c r="I1137" s="32" t="s">
        <v>1854</v>
      </c>
      <c r="J1137" s="1">
        <v>1</v>
      </c>
      <c r="K1137" s="3">
        <v>32300</v>
      </c>
      <c r="L1137" s="1">
        <v>113</v>
      </c>
      <c r="M1137" s="1" t="str">
        <f t="shared" si="18"/>
        <v xml:space="preserve">CARLOS ANDRE SANTOS                                         </v>
      </c>
      <c r="N1137" s="1">
        <v>6</v>
      </c>
      <c r="O1137" s="6" t="str">
        <f>IFERROR(VLOOKUP(N1137,REGIAO!A:B,2,0),"")</f>
        <v>PR1</v>
      </c>
    </row>
    <row r="1138" spans="1:15" x14ac:dyDescent="0.25">
      <c r="A1138" s="1">
        <v>35979</v>
      </c>
      <c r="B1138" s="19">
        <v>41103</v>
      </c>
      <c r="C1138" s="15">
        <v>2012</v>
      </c>
      <c r="D1138" s="1">
        <v>1057</v>
      </c>
      <c r="E1138" s="1" t="s">
        <v>2700</v>
      </c>
      <c r="F1138" s="1" t="s">
        <v>10</v>
      </c>
      <c r="G1138" s="1">
        <v>9948</v>
      </c>
      <c r="H1138" s="1">
        <v>42287</v>
      </c>
      <c r="I1138" s="32" t="s">
        <v>1170</v>
      </c>
      <c r="J1138" s="1">
        <v>1</v>
      </c>
      <c r="K1138" s="3">
        <v>16000</v>
      </c>
      <c r="L1138" s="1"/>
      <c r="M1138" s="1" t="str">
        <f t="shared" si="18"/>
        <v/>
      </c>
      <c r="N1138" s="1">
        <v>5</v>
      </c>
      <c r="O1138" s="6" t="str">
        <f>IFERROR(VLOOKUP(N1138,REGIAO!A:B,2,0),"")</f>
        <v>GO</v>
      </c>
    </row>
    <row r="1139" spans="1:15" x14ac:dyDescent="0.25">
      <c r="A1139" s="1">
        <v>35983</v>
      </c>
      <c r="B1139" s="19">
        <v>41106</v>
      </c>
      <c r="C1139" s="15">
        <v>2012</v>
      </c>
      <c r="D1139" s="1">
        <v>7811</v>
      </c>
      <c r="E1139" s="1" t="s">
        <v>2701</v>
      </c>
      <c r="F1139" s="1" t="s">
        <v>79</v>
      </c>
      <c r="G1139" s="1">
        <v>10268</v>
      </c>
      <c r="H1139" s="1">
        <v>36952</v>
      </c>
      <c r="I1139" s="1" t="s">
        <v>1141</v>
      </c>
      <c r="J1139" s="1">
        <v>1</v>
      </c>
      <c r="K1139" s="3">
        <v>94400</v>
      </c>
      <c r="L1139" s="1"/>
      <c r="M1139" s="1" t="str">
        <f t="shared" si="18"/>
        <v/>
      </c>
      <c r="N1139" s="1">
        <v>7</v>
      </c>
      <c r="O1139" s="6" t="str">
        <f>IFERROR(VLOOKUP(N1139,REGIAO!A:B,2,0),"")</f>
        <v>RS</v>
      </c>
    </row>
    <row r="1140" spans="1:15" x14ac:dyDescent="0.25">
      <c r="A1140" s="1">
        <v>35984</v>
      </c>
      <c r="B1140" s="19">
        <v>41106</v>
      </c>
      <c r="C1140" s="15">
        <v>2012</v>
      </c>
      <c r="D1140" s="1">
        <v>7811</v>
      </c>
      <c r="E1140" s="1" t="s">
        <v>2701</v>
      </c>
      <c r="F1140" s="1" t="s">
        <v>79</v>
      </c>
      <c r="G1140" s="1">
        <v>10037</v>
      </c>
      <c r="H1140" s="1">
        <v>41711</v>
      </c>
      <c r="I1140" s="1" t="s">
        <v>2878</v>
      </c>
      <c r="J1140" s="1">
        <v>1</v>
      </c>
      <c r="K1140" s="3">
        <v>58740</v>
      </c>
      <c r="L1140" s="1"/>
      <c r="M1140" s="1" t="str">
        <f t="shared" si="18"/>
        <v/>
      </c>
      <c r="N1140" s="1">
        <v>7</v>
      </c>
      <c r="O1140" s="6" t="str">
        <f>IFERROR(VLOOKUP(N1140,REGIAO!A:B,2,0),"")</f>
        <v>RS</v>
      </c>
    </row>
    <row r="1141" spans="1:15" x14ac:dyDescent="0.25">
      <c r="A1141" s="1">
        <v>36015</v>
      </c>
      <c r="B1141" s="19">
        <v>41108</v>
      </c>
      <c r="C1141" s="15">
        <v>2012</v>
      </c>
      <c r="D1141" s="1">
        <v>880</v>
      </c>
      <c r="E1141" s="1" t="s">
        <v>215</v>
      </c>
      <c r="F1141" s="1" t="s">
        <v>4</v>
      </c>
      <c r="G1141" s="1">
        <v>10214</v>
      </c>
      <c r="H1141" s="1">
        <v>37090</v>
      </c>
      <c r="I1141" s="1" t="s">
        <v>1142</v>
      </c>
      <c r="J1141" s="1">
        <v>1</v>
      </c>
      <c r="K1141" s="3">
        <v>45779</v>
      </c>
      <c r="L1141" s="1"/>
      <c r="M1141" s="1" t="str">
        <f t="shared" si="18"/>
        <v/>
      </c>
      <c r="N1141" s="1">
        <v>4</v>
      </c>
      <c r="O1141" s="6" t="str">
        <f>IFERROR(VLOOKUP(N1141,REGIAO!A:B,2,0),"")</f>
        <v>MG2</v>
      </c>
    </row>
    <row r="1142" spans="1:15" x14ac:dyDescent="0.25">
      <c r="A1142" s="1">
        <v>36016</v>
      </c>
      <c r="B1142" s="19">
        <v>41108</v>
      </c>
      <c r="C1142" s="15">
        <v>2012</v>
      </c>
      <c r="D1142" s="1">
        <v>880</v>
      </c>
      <c r="E1142" s="1" t="s">
        <v>215</v>
      </c>
      <c r="F1142" s="1" t="s">
        <v>4</v>
      </c>
      <c r="G1142" s="1">
        <v>10215</v>
      </c>
      <c r="H1142" s="1">
        <v>37090</v>
      </c>
      <c r="I1142" s="1" t="s">
        <v>1142</v>
      </c>
      <c r="J1142" s="1">
        <v>1</v>
      </c>
      <c r="K1142" s="3">
        <v>45779</v>
      </c>
      <c r="L1142" s="1"/>
      <c r="M1142" s="1" t="str">
        <f t="shared" si="18"/>
        <v/>
      </c>
      <c r="N1142" s="1">
        <v>4</v>
      </c>
      <c r="O1142" s="6" t="str">
        <f>IFERROR(VLOOKUP(N1142,REGIAO!A:B,2,0),"")</f>
        <v>MG2</v>
      </c>
    </row>
    <row r="1143" spans="1:15" x14ac:dyDescent="0.25">
      <c r="A1143" s="1">
        <v>36021</v>
      </c>
      <c r="B1143" s="19">
        <v>41108</v>
      </c>
      <c r="C1143" s="15">
        <v>2012</v>
      </c>
      <c r="D1143" s="1">
        <v>9402</v>
      </c>
      <c r="E1143" s="1" t="s">
        <v>2450</v>
      </c>
      <c r="F1143" s="1" t="s">
        <v>10</v>
      </c>
      <c r="G1143" s="1">
        <v>10526</v>
      </c>
      <c r="H1143" s="1">
        <v>35873</v>
      </c>
      <c r="I1143" s="1" t="s">
        <v>1155</v>
      </c>
      <c r="J1143" s="1">
        <v>1</v>
      </c>
      <c r="K1143" s="3">
        <v>120950</v>
      </c>
      <c r="L1143" s="1">
        <v>113</v>
      </c>
      <c r="M1143" s="1" t="str">
        <f t="shared" si="18"/>
        <v xml:space="preserve">CARLOS ANDRE SANTOS                                         </v>
      </c>
      <c r="N1143" s="1">
        <v>5</v>
      </c>
      <c r="O1143" s="6" t="str">
        <f>IFERROR(VLOOKUP(N1143,REGIAO!A:B,2,0),"")</f>
        <v>GO</v>
      </c>
    </row>
    <row r="1144" spans="1:15" x14ac:dyDescent="0.25">
      <c r="A1144" s="1">
        <v>36030</v>
      </c>
      <c r="B1144" s="19">
        <v>41109</v>
      </c>
      <c r="C1144" s="15">
        <v>2012</v>
      </c>
      <c r="D1144" s="1">
        <v>1286</v>
      </c>
      <c r="E1144" s="1" t="s">
        <v>2685</v>
      </c>
      <c r="F1144" s="1" t="s">
        <v>2</v>
      </c>
      <c r="G1144" s="1">
        <v>9754</v>
      </c>
      <c r="H1144" s="1">
        <v>32720</v>
      </c>
      <c r="I1144" s="1" t="s">
        <v>2026</v>
      </c>
      <c r="J1144" s="1">
        <v>1</v>
      </c>
      <c r="K1144" s="3">
        <v>26000</v>
      </c>
      <c r="L1144" s="1">
        <v>113</v>
      </c>
      <c r="M1144" s="1" t="str">
        <f t="shared" si="18"/>
        <v xml:space="preserve">CARLOS ANDRE SANTOS                                         </v>
      </c>
      <c r="N1144" s="1">
        <v>1</v>
      </c>
      <c r="O1144" s="6" t="str">
        <f>IFERROR(VLOOKUP(N1144,REGIAO!A:B,2,0),"")</f>
        <v>SP1</v>
      </c>
    </row>
    <row r="1145" spans="1:15" x14ac:dyDescent="0.25">
      <c r="A1145" s="1">
        <v>36031</v>
      </c>
      <c r="B1145" s="19">
        <v>41109</v>
      </c>
      <c r="C1145" s="15">
        <v>2012</v>
      </c>
      <c r="D1145" s="1">
        <v>10610</v>
      </c>
      <c r="E1145" s="1" t="s">
        <v>2702</v>
      </c>
      <c r="F1145" s="1" t="s">
        <v>175</v>
      </c>
      <c r="G1145" s="1"/>
      <c r="H1145" s="1">
        <v>41711</v>
      </c>
      <c r="I1145" s="1" t="s">
        <v>2878</v>
      </c>
      <c r="J1145" s="1">
        <v>1</v>
      </c>
      <c r="K1145" s="3">
        <v>61940</v>
      </c>
      <c r="L1145" s="1">
        <v>997</v>
      </c>
      <c r="M1145" s="1" t="str">
        <f t="shared" si="18"/>
        <v>MIGUEL SABAT</v>
      </c>
      <c r="N1145" s="1"/>
      <c r="O1145" s="6" t="str">
        <f>IFERROR(VLOOKUP(N1145,REGIAO!A:B,2,0),"")</f>
        <v/>
      </c>
    </row>
    <row r="1146" spans="1:15" x14ac:dyDescent="0.25">
      <c r="A1146" s="1">
        <v>36032</v>
      </c>
      <c r="B1146" s="19">
        <v>41109</v>
      </c>
      <c r="C1146" s="15">
        <v>2012</v>
      </c>
      <c r="D1146" s="1">
        <v>10610</v>
      </c>
      <c r="E1146" s="1" t="s">
        <v>2702</v>
      </c>
      <c r="F1146" s="1" t="s">
        <v>175</v>
      </c>
      <c r="G1146" s="1"/>
      <c r="H1146" s="1">
        <v>41711</v>
      </c>
      <c r="I1146" s="1" t="s">
        <v>2878</v>
      </c>
      <c r="J1146" s="1">
        <v>1</v>
      </c>
      <c r="K1146" s="3">
        <v>61940</v>
      </c>
      <c r="L1146" s="1">
        <v>997</v>
      </c>
      <c r="M1146" s="1" t="str">
        <f t="shared" si="18"/>
        <v>MIGUEL SABAT</v>
      </c>
      <c r="N1146" s="1"/>
      <c r="O1146" s="6" t="str">
        <f>IFERROR(VLOOKUP(N1146,REGIAO!A:B,2,0),"")</f>
        <v/>
      </c>
    </row>
    <row r="1147" spans="1:15" x14ac:dyDescent="0.25">
      <c r="A1147" s="1">
        <v>36033</v>
      </c>
      <c r="B1147" s="19">
        <v>41109</v>
      </c>
      <c r="C1147" s="15">
        <v>2012</v>
      </c>
      <c r="D1147" s="1">
        <v>10610</v>
      </c>
      <c r="E1147" s="1" t="s">
        <v>2702</v>
      </c>
      <c r="F1147" s="1" t="s">
        <v>175</v>
      </c>
      <c r="G1147" s="1"/>
      <c r="H1147" s="1">
        <v>43103</v>
      </c>
      <c r="I1147" s="1" t="s">
        <v>1158</v>
      </c>
      <c r="J1147" s="1">
        <v>1</v>
      </c>
      <c r="K1147" s="3">
        <v>36188</v>
      </c>
      <c r="L1147" s="1">
        <v>997</v>
      </c>
      <c r="M1147" s="1" t="str">
        <f t="shared" si="18"/>
        <v>MIGUEL SABAT</v>
      </c>
      <c r="N1147" s="1"/>
      <c r="O1147" s="6" t="str">
        <f>IFERROR(VLOOKUP(N1147,REGIAO!A:B,2,0),"")</f>
        <v/>
      </c>
    </row>
    <row r="1148" spans="1:15" x14ac:dyDescent="0.25">
      <c r="A1148" s="1">
        <v>36034</v>
      </c>
      <c r="B1148" s="19">
        <v>41109</v>
      </c>
      <c r="C1148" s="15">
        <v>2012</v>
      </c>
      <c r="D1148" s="1">
        <v>10610</v>
      </c>
      <c r="E1148" s="1" t="s">
        <v>2702</v>
      </c>
      <c r="F1148" s="1" t="s">
        <v>175</v>
      </c>
      <c r="G1148" s="1"/>
      <c r="H1148" s="1">
        <v>43103</v>
      </c>
      <c r="I1148" s="1" t="s">
        <v>1158</v>
      </c>
      <c r="J1148" s="1">
        <v>1</v>
      </c>
      <c r="K1148" s="3">
        <v>36188</v>
      </c>
      <c r="L1148" s="1">
        <v>997</v>
      </c>
      <c r="M1148" s="1" t="str">
        <f t="shared" ref="M1148:M1179" si="19">IFERROR(VLOOKUP(L1148,VENDEDOR,2,0),"")</f>
        <v>MIGUEL SABAT</v>
      </c>
      <c r="N1148" s="1"/>
      <c r="O1148" s="6" t="str">
        <f>IFERROR(VLOOKUP(N1148,REGIAO!A:B,2,0),"")</f>
        <v/>
      </c>
    </row>
    <row r="1149" spans="1:15" x14ac:dyDescent="0.25">
      <c r="A1149" s="1">
        <v>36035</v>
      </c>
      <c r="B1149" s="19">
        <v>41109</v>
      </c>
      <c r="C1149" s="15">
        <v>2012</v>
      </c>
      <c r="D1149" s="1">
        <v>10610</v>
      </c>
      <c r="E1149" s="1" t="s">
        <v>2702</v>
      </c>
      <c r="F1149" s="1" t="s">
        <v>175</v>
      </c>
      <c r="G1149" s="1"/>
      <c r="H1149" s="1">
        <v>43103</v>
      </c>
      <c r="I1149" s="1" t="s">
        <v>1158</v>
      </c>
      <c r="J1149" s="1">
        <v>1</v>
      </c>
      <c r="K1149" s="3">
        <v>36188</v>
      </c>
      <c r="L1149" s="1">
        <v>997</v>
      </c>
      <c r="M1149" s="1" t="str">
        <f t="shared" si="19"/>
        <v>MIGUEL SABAT</v>
      </c>
      <c r="N1149" s="1"/>
      <c r="O1149" s="6" t="str">
        <f>IFERROR(VLOOKUP(N1149,REGIAO!A:B,2,0),"")</f>
        <v/>
      </c>
    </row>
    <row r="1150" spans="1:15" x14ac:dyDescent="0.25">
      <c r="A1150" s="1">
        <v>36036</v>
      </c>
      <c r="B1150" s="19">
        <v>41109</v>
      </c>
      <c r="C1150" s="15">
        <v>2012</v>
      </c>
      <c r="D1150" s="1">
        <v>10610</v>
      </c>
      <c r="E1150" s="1" t="s">
        <v>2702</v>
      </c>
      <c r="F1150" s="1" t="s">
        <v>175</v>
      </c>
      <c r="G1150" s="1"/>
      <c r="H1150" s="1">
        <v>43103</v>
      </c>
      <c r="I1150" s="1" t="s">
        <v>1158</v>
      </c>
      <c r="J1150" s="1">
        <v>1</v>
      </c>
      <c r="K1150" s="3">
        <v>36188</v>
      </c>
      <c r="L1150" s="1">
        <v>997</v>
      </c>
      <c r="M1150" s="1" t="str">
        <f t="shared" si="19"/>
        <v>MIGUEL SABAT</v>
      </c>
      <c r="N1150" s="1"/>
      <c r="O1150" s="6" t="str">
        <f>IFERROR(VLOOKUP(N1150,REGIAO!A:B,2,0),"")</f>
        <v/>
      </c>
    </row>
    <row r="1151" spans="1:15" x14ac:dyDescent="0.25">
      <c r="A1151" s="1">
        <v>36041</v>
      </c>
      <c r="B1151" s="19">
        <v>41109</v>
      </c>
      <c r="C1151" s="15">
        <v>2012</v>
      </c>
      <c r="D1151" s="1">
        <v>10610</v>
      </c>
      <c r="E1151" s="1" t="s">
        <v>2702</v>
      </c>
      <c r="F1151" s="1" t="s">
        <v>175</v>
      </c>
      <c r="G1151" s="1"/>
      <c r="H1151" s="1">
        <v>42332</v>
      </c>
      <c r="I1151" s="32" t="s">
        <v>2030</v>
      </c>
      <c r="J1151" s="1">
        <v>1</v>
      </c>
      <c r="K1151" s="3">
        <v>27058</v>
      </c>
      <c r="L1151" s="1">
        <v>997</v>
      </c>
      <c r="M1151" s="1" t="str">
        <f t="shared" si="19"/>
        <v>MIGUEL SABAT</v>
      </c>
      <c r="N1151" s="1"/>
      <c r="O1151" s="6" t="str">
        <f>IFERROR(VLOOKUP(N1151,REGIAO!A:B,2,0),"")</f>
        <v/>
      </c>
    </row>
    <row r="1152" spans="1:15" x14ac:dyDescent="0.25">
      <c r="A1152" s="1">
        <v>36042</v>
      </c>
      <c r="B1152" s="19">
        <v>41109</v>
      </c>
      <c r="C1152" s="15">
        <v>2012</v>
      </c>
      <c r="D1152" s="1">
        <v>10610</v>
      </c>
      <c r="E1152" s="1" t="s">
        <v>2702</v>
      </c>
      <c r="F1152" s="1" t="s">
        <v>175</v>
      </c>
      <c r="G1152" s="1"/>
      <c r="H1152" s="1">
        <v>42332</v>
      </c>
      <c r="I1152" s="32" t="s">
        <v>2030</v>
      </c>
      <c r="J1152" s="1">
        <v>1</v>
      </c>
      <c r="K1152" s="3">
        <v>27058</v>
      </c>
      <c r="L1152" s="1">
        <v>997</v>
      </c>
      <c r="M1152" s="1" t="str">
        <f t="shared" si="19"/>
        <v>MIGUEL SABAT</v>
      </c>
      <c r="N1152" s="1"/>
      <c r="O1152" s="6" t="str">
        <f>IFERROR(VLOOKUP(N1152,REGIAO!A:B,2,0),"")</f>
        <v/>
      </c>
    </row>
    <row r="1153" spans="1:15" x14ac:dyDescent="0.25">
      <c r="A1153" s="1">
        <v>36043</v>
      </c>
      <c r="B1153" s="19">
        <v>41109</v>
      </c>
      <c r="C1153" s="15">
        <v>2012</v>
      </c>
      <c r="D1153" s="1">
        <v>9451</v>
      </c>
      <c r="E1153" s="1" t="s">
        <v>2380</v>
      </c>
      <c r="F1153" s="1" t="s">
        <v>582</v>
      </c>
      <c r="G1153" s="1">
        <v>10610</v>
      </c>
      <c r="H1153" s="1">
        <v>33790</v>
      </c>
      <c r="I1153" s="32" t="s">
        <v>1176</v>
      </c>
      <c r="J1153" s="1">
        <v>1</v>
      </c>
      <c r="K1153" s="3">
        <v>54000</v>
      </c>
      <c r="L1153" s="1">
        <v>113</v>
      </c>
      <c r="M1153" s="1" t="str">
        <f t="shared" si="19"/>
        <v xml:space="preserve">CARLOS ANDRE SANTOS                                         </v>
      </c>
      <c r="N1153" s="1">
        <v>10</v>
      </c>
      <c r="O1153" s="6" t="str">
        <f>IFERROR(VLOOKUP(N1153,REGIAO!A:B,2,0),"")</f>
        <v>NOR</v>
      </c>
    </row>
    <row r="1154" spans="1:15" x14ac:dyDescent="0.25">
      <c r="A1154" s="1">
        <v>36046</v>
      </c>
      <c r="B1154" s="19">
        <v>41110</v>
      </c>
      <c r="C1154" s="15">
        <v>2012</v>
      </c>
      <c r="D1154" s="1">
        <v>3723</v>
      </c>
      <c r="E1154" s="1" t="s">
        <v>2302</v>
      </c>
      <c r="F1154" s="1" t="s">
        <v>79</v>
      </c>
      <c r="G1154" s="1">
        <v>10280</v>
      </c>
      <c r="H1154" s="1">
        <v>46231</v>
      </c>
      <c r="I1154" s="32" t="s">
        <v>1854</v>
      </c>
      <c r="J1154" s="1">
        <v>1</v>
      </c>
      <c r="K1154" s="3">
        <v>32280</v>
      </c>
      <c r="L1154" s="1"/>
      <c r="M1154" s="1" t="str">
        <f t="shared" si="19"/>
        <v/>
      </c>
      <c r="N1154" s="1">
        <v>7</v>
      </c>
      <c r="O1154" s="6" t="str">
        <f>IFERROR(VLOOKUP(N1154,REGIAO!A:B,2,0),"")</f>
        <v>RS</v>
      </c>
    </row>
    <row r="1155" spans="1:15" x14ac:dyDescent="0.25">
      <c r="A1155" s="1">
        <v>36081</v>
      </c>
      <c r="B1155" s="19">
        <v>41114</v>
      </c>
      <c r="C1155" s="15">
        <v>2012</v>
      </c>
      <c r="D1155" s="1">
        <v>1136</v>
      </c>
      <c r="E1155" s="1" t="s">
        <v>2499</v>
      </c>
      <c r="F1155" s="1" t="s">
        <v>2</v>
      </c>
      <c r="G1155" s="1">
        <v>9912</v>
      </c>
      <c r="H1155" s="1">
        <v>42700</v>
      </c>
      <c r="I1155" s="32" t="s">
        <v>1174</v>
      </c>
      <c r="J1155" s="1">
        <v>1</v>
      </c>
      <c r="K1155" s="3">
        <v>30000</v>
      </c>
      <c r="L1155" s="1">
        <v>113</v>
      </c>
      <c r="M1155" s="1" t="str">
        <f t="shared" si="19"/>
        <v xml:space="preserve">CARLOS ANDRE SANTOS                                         </v>
      </c>
      <c r="N1155" s="1">
        <v>1</v>
      </c>
      <c r="O1155" s="6" t="str">
        <f>IFERROR(VLOOKUP(N1155,REGIAO!A:B,2,0),"")</f>
        <v>SP1</v>
      </c>
    </row>
    <row r="1156" spans="1:15" x14ac:dyDescent="0.25">
      <c r="A1156" s="1">
        <v>36082</v>
      </c>
      <c r="B1156" s="19">
        <v>41114</v>
      </c>
      <c r="C1156" s="15">
        <v>2012</v>
      </c>
      <c r="D1156" s="1">
        <v>10613</v>
      </c>
      <c r="E1156" s="1" t="s">
        <v>2703</v>
      </c>
      <c r="F1156" s="1" t="s">
        <v>175</v>
      </c>
      <c r="G1156" s="1"/>
      <c r="H1156" s="1">
        <v>46231</v>
      </c>
      <c r="I1156" s="32" t="s">
        <v>1854</v>
      </c>
      <c r="J1156" s="1">
        <v>1</v>
      </c>
      <c r="K1156" s="3">
        <v>32392</v>
      </c>
      <c r="L1156" s="1">
        <v>997</v>
      </c>
      <c r="M1156" s="1" t="str">
        <f t="shared" si="19"/>
        <v>MIGUEL SABAT</v>
      </c>
      <c r="N1156" s="1"/>
      <c r="O1156" s="6" t="str">
        <f>IFERROR(VLOOKUP(N1156,REGIAO!A:B,2,0),"")</f>
        <v/>
      </c>
    </row>
    <row r="1157" spans="1:15" x14ac:dyDescent="0.25">
      <c r="A1157" s="1">
        <v>36083</v>
      </c>
      <c r="B1157" s="19">
        <v>41114</v>
      </c>
      <c r="C1157" s="15">
        <v>2012</v>
      </c>
      <c r="D1157" s="1">
        <v>10613</v>
      </c>
      <c r="E1157" s="1" t="s">
        <v>2703</v>
      </c>
      <c r="F1157" s="1" t="s">
        <v>175</v>
      </c>
      <c r="G1157" s="1"/>
      <c r="H1157" s="1">
        <v>46231</v>
      </c>
      <c r="I1157" s="32" t="s">
        <v>1854</v>
      </c>
      <c r="J1157" s="1">
        <v>1</v>
      </c>
      <c r="K1157" s="3">
        <v>32392</v>
      </c>
      <c r="L1157" s="1">
        <v>997</v>
      </c>
      <c r="M1157" s="1" t="str">
        <f t="shared" si="19"/>
        <v>MIGUEL SABAT</v>
      </c>
      <c r="N1157" s="1"/>
      <c r="O1157" s="6" t="str">
        <f>IFERROR(VLOOKUP(N1157,REGIAO!A:B,2,0),"")</f>
        <v/>
      </c>
    </row>
    <row r="1158" spans="1:15" x14ac:dyDescent="0.25">
      <c r="A1158" s="1">
        <v>36090</v>
      </c>
      <c r="B1158" s="19">
        <v>41115</v>
      </c>
      <c r="C1158" s="15">
        <v>2012</v>
      </c>
      <c r="D1158" s="1">
        <v>10614</v>
      </c>
      <c r="E1158" s="1" t="s">
        <v>2704</v>
      </c>
      <c r="F1158" s="1" t="s">
        <v>2</v>
      </c>
      <c r="G1158" s="1">
        <v>9928</v>
      </c>
      <c r="H1158" s="1">
        <v>43103</v>
      </c>
      <c r="I1158" s="1" t="s">
        <v>1158</v>
      </c>
      <c r="J1158" s="1">
        <v>1</v>
      </c>
      <c r="K1158" s="3">
        <v>23800</v>
      </c>
      <c r="L1158" s="1">
        <v>113</v>
      </c>
      <c r="M1158" s="1" t="str">
        <f t="shared" si="19"/>
        <v xml:space="preserve">CARLOS ANDRE SANTOS                                         </v>
      </c>
      <c r="N1158" s="1">
        <v>1</v>
      </c>
      <c r="O1158" s="6" t="str">
        <f>IFERROR(VLOOKUP(N1158,REGIAO!A:B,2,0),"")</f>
        <v>SP1</v>
      </c>
    </row>
    <row r="1159" spans="1:15" x14ac:dyDescent="0.25">
      <c r="A1159" s="1">
        <v>36096</v>
      </c>
      <c r="B1159" s="19">
        <v>41115</v>
      </c>
      <c r="C1159" s="15">
        <v>2012</v>
      </c>
      <c r="D1159" s="1">
        <v>3617</v>
      </c>
      <c r="E1159" s="1" t="s">
        <v>2423</v>
      </c>
      <c r="F1159" s="1" t="s">
        <v>10</v>
      </c>
      <c r="G1159" s="1">
        <v>10040</v>
      </c>
      <c r="H1159" s="1">
        <v>45418</v>
      </c>
      <c r="I1159" s="1" t="s">
        <v>1139</v>
      </c>
      <c r="J1159" s="1">
        <v>1</v>
      </c>
      <c r="K1159" s="3">
        <v>69924.160000000003</v>
      </c>
      <c r="L1159" s="1"/>
      <c r="M1159" s="1" t="str">
        <f t="shared" si="19"/>
        <v/>
      </c>
      <c r="N1159" s="1">
        <v>5</v>
      </c>
      <c r="O1159" s="6" t="str">
        <f>IFERROR(VLOOKUP(N1159,REGIAO!A:B,2,0),"")</f>
        <v>GO</v>
      </c>
    </row>
    <row r="1160" spans="1:15" x14ac:dyDescent="0.25">
      <c r="A1160" s="1">
        <v>36117</v>
      </c>
      <c r="B1160" s="19">
        <v>41117</v>
      </c>
      <c r="C1160" s="15">
        <v>2012</v>
      </c>
      <c r="D1160" s="1">
        <v>10610</v>
      </c>
      <c r="E1160" s="1" t="s">
        <v>2702</v>
      </c>
      <c r="F1160" s="1" t="s">
        <v>175</v>
      </c>
      <c r="G1160" s="1"/>
      <c r="H1160" s="1">
        <v>41711</v>
      </c>
      <c r="I1160" s="1" t="s">
        <v>2878</v>
      </c>
      <c r="J1160" s="1">
        <v>1</v>
      </c>
      <c r="K1160" s="3">
        <v>61940</v>
      </c>
      <c r="L1160" s="1">
        <v>997</v>
      </c>
      <c r="M1160" s="1" t="str">
        <f t="shared" si="19"/>
        <v>MIGUEL SABAT</v>
      </c>
      <c r="N1160" s="1"/>
      <c r="O1160" s="6" t="str">
        <f>IFERROR(VLOOKUP(N1160,REGIAO!A:B,2,0),"")</f>
        <v/>
      </c>
    </row>
    <row r="1161" spans="1:15" x14ac:dyDescent="0.25">
      <c r="A1161" s="1">
        <v>36118</v>
      </c>
      <c r="B1161" s="19">
        <v>41117</v>
      </c>
      <c r="C1161" s="15">
        <v>2012</v>
      </c>
      <c r="D1161" s="1">
        <v>10610</v>
      </c>
      <c r="E1161" s="1" t="s">
        <v>2702</v>
      </c>
      <c r="F1161" s="1" t="s">
        <v>175</v>
      </c>
      <c r="G1161" s="1"/>
      <c r="H1161" s="1">
        <v>41711</v>
      </c>
      <c r="I1161" s="1" t="s">
        <v>2878</v>
      </c>
      <c r="J1161" s="1">
        <v>1</v>
      </c>
      <c r="K1161" s="3">
        <v>61940</v>
      </c>
      <c r="L1161" s="1">
        <v>997</v>
      </c>
      <c r="M1161" s="1" t="str">
        <f t="shared" si="19"/>
        <v>MIGUEL SABAT</v>
      </c>
      <c r="N1161" s="1"/>
      <c r="O1161" s="6" t="str">
        <f>IFERROR(VLOOKUP(N1161,REGIAO!A:B,2,0),"")</f>
        <v/>
      </c>
    </row>
    <row r="1162" spans="1:15" x14ac:dyDescent="0.25">
      <c r="A1162" s="1">
        <v>36185</v>
      </c>
      <c r="B1162" s="19">
        <v>41123</v>
      </c>
      <c r="C1162" s="15">
        <v>2012</v>
      </c>
      <c r="D1162" s="1">
        <v>10594</v>
      </c>
      <c r="E1162" s="1" t="s">
        <v>2706</v>
      </c>
      <c r="F1162" s="1" t="s">
        <v>79</v>
      </c>
      <c r="G1162" s="1">
        <v>9911</v>
      </c>
      <c r="H1162" s="1">
        <v>46231</v>
      </c>
      <c r="I1162" s="32" t="s">
        <v>1854</v>
      </c>
      <c r="J1162" s="1">
        <v>1</v>
      </c>
      <c r="K1162" s="3">
        <v>32280</v>
      </c>
      <c r="L1162" s="1"/>
      <c r="M1162" s="1" t="str">
        <f t="shared" si="19"/>
        <v/>
      </c>
      <c r="N1162" s="1">
        <v>7</v>
      </c>
      <c r="O1162" s="6" t="str">
        <f>IFERROR(VLOOKUP(N1162,REGIAO!A:B,2,0),"")</f>
        <v>RS</v>
      </c>
    </row>
    <row r="1163" spans="1:15" x14ac:dyDescent="0.25">
      <c r="A1163" s="1">
        <v>36188</v>
      </c>
      <c r="B1163" s="19">
        <v>41123</v>
      </c>
      <c r="C1163" s="15">
        <v>2012</v>
      </c>
      <c r="D1163" s="1">
        <v>10619</v>
      </c>
      <c r="E1163" s="1" t="s">
        <v>2705</v>
      </c>
      <c r="F1163" s="1" t="s">
        <v>29</v>
      </c>
      <c r="G1163" s="1">
        <v>10696</v>
      </c>
      <c r="H1163" s="1">
        <v>37090</v>
      </c>
      <c r="I1163" s="1" t="s">
        <v>1142</v>
      </c>
      <c r="J1163" s="1">
        <v>1</v>
      </c>
      <c r="K1163" s="3">
        <v>48000</v>
      </c>
      <c r="L1163" s="1">
        <v>113</v>
      </c>
      <c r="M1163" s="1" t="str">
        <f t="shared" si="19"/>
        <v xml:space="preserve">CARLOS ANDRE SANTOS                                         </v>
      </c>
      <c r="N1163" s="1">
        <v>6</v>
      </c>
      <c r="O1163" s="6" t="str">
        <f>IFERROR(VLOOKUP(N1163,REGIAO!A:B,2,0),"")</f>
        <v>PR1</v>
      </c>
    </row>
    <row r="1164" spans="1:15" x14ac:dyDescent="0.25">
      <c r="A1164" s="1">
        <v>36189</v>
      </c>
      <c r="B1164" s="19">
        <v>41123</v>
      </c>
      <c r="C1164" s="15">
        <v>2012</v>
      </c>
      <c r="D1164" s="1">
        <v>9942</v>
      </c>
      <c r="E1164" s="1" t="s">
        <v>2544</v>
      </c>
      <c r="F1164" s="1" t="s">
        <v>29</v>
      </c>
      <c r="G1164" s="1">
        <v>10510</v>
      </c>
      <c r="H1164" s="1">
        <v>31744</v>
      </c>
      <c r="I1164" s="1" t="s">
        <v>1153</v>
      </c>
      <c r="J1164" s="1">
        <v>1</v>
      </c>
      <c r="K1164" s="3">
        <v>71275.600000000006</v>
      </c>
      <c r="L1164" s="1">
        <v>113</v>
      </c>
      <c r="M1164" s="1" t="str">
        <f t="shared" si="19"/>
        <v xml:space="preserve">CARLOS ANDRE SANTOS                                         </v>
      </c>
      <c r="N1164" s="1">
        <v>6</v>
      </c>
      <c r="O1164" s="6" t="str">
        <f>IFERROR(VLOOKUP(N1164,REGIAO!A:B,2,0),"")</f>
        <v>PR1</v>
      </c>
    </row>
    <row r="1165" spans="1:15" x14ac:dyDescent="0.25">
      <c r="A1165" s="1">
        <v>35854</v>
      </c>
      <c r="B1165" s="19">
        <v>41128</v>
      </c>
      <c r="C1165" s="15">
        <v>2012</v>
      </c>
      <c r="D1165" s="1">
        <v>816</v>
      </c>
      <c r="E1165" s="1" t="s">
        <v>2690</v>
      </c>
      <c r="F1165" s="1" t="s">
        <v>4</v>
      </c>
      <c r="G1165" s="1">
        <v>10116</v>
      </c>
      <c r="H1165" s="1">
        <v>37090</v>
      </c>
      <c r="I1165" s="1" t="s">
        <v>1142</v>
      </c>
      <c r="J1165" s="1">
        <v>1</v>
      </c>
      <c r="K1165" s="3">
        <v>47508.17</v>
      </c>
      <c r="L1165" s="1"/>
      <c r="M1165" s="1" t="str">
        <f t="shared" si="19"/>
        <v/>
      </c>
      <c r="N1165" s="1">
        <v>5</v>
      </c>
      <c r="O1165" s="6" t="str">
        <f>IFERROR(VLOOKUP(N1165,REGIAO!A:B,2,0),"")</f>
        <v>GO</v>
      </c>
    </row>
    <row r="1166" spans="1:15" x14ac:dyDescent="0.25">
      <c r="A1166" s="1">
        <v>36258</v>
      </c>
      <c r="B1166" s="19">
        <v>41130</v>
      </c>
      <c r="C1166" s="15">
        <v>2012</v>
      </c>
      <c r="D1166" s="1">
        <v>1295</v>
      </c>
      <c r="E1166" s="1" t="s">
        <v>2558</v>
      </c>
      <c r="F1166" s="1" t="s">
        <v>2</v>
      </c>
      <c r="G1166" s="1">
        <v>10635</v>
      </c>
      <c r="H1166" s="1">
        <v>35873</v>
      </c>
      <c r="I1166" s="1" t="s">
        <v>1155</v>
      </c>
      <c r="J1166" s="1">
        <v>1</v>
      </c>
      <c r="K1166" s="3">
        <v>118220</v>
      </c>
      <c r="L1166" s="1">
        <v>113</v>
      </c>
      <c r="M1166" s="1" t="str">
        <f t="shared" si="19"/>
        <v xml:space="preserve">CARLOS ANDRE SANTOS                                         </v>
      </c>
      <c r="N1166" s="1">
        <v>1</v>
      </c>
      <c r="O1166" s="6" t="str">
        <f>IFERROR(VLOOKUP(N1166,REGIAO!A:B,2,0),"")</f>
        <v>SP1</v>
      </c>
    </row>
    <row r="1167" spans="1:15" x14ac:dyDescent="0.25">
      <c r="A1167" s="1">
        <v>36270</v>
      </c>
      <c r="B1167" s="19">
        <v>41130</v>
      </c>
      <c r="C1167" s="15">
        <v>2012</v>
      </c>
      <c r="D1167" s="1">
        <v>502</v>
      </c>
      <c r="E1167" s="1" t="s">
        <v>2680</v>
      </c>
      <c r="F1167" s="1" t="s">
        <v>2</v>
      </c>
      <c r="G1167" s="1">
        <v>10332</v>
      </c>
      <c r="H1167" s="1">
        <v>37090</v>
      </c>
      <c r="I1167" s="1" t="s">
        <v>1142</v>
      </c>
      <c r="J1167" s="1">
        <v>1</v>
      </c>
      <c r="K1167" s="3">
        <v>55000</v>
      </c>
      <c r="L1167" s="1"/>
      <c r="M1167" s="1" t="str">
        <f t="shared" si="19"/>
        <v/>
      </c>
      <c r="N1167" s="1">
        <v>1</v>
      </c>
      <c r="O1167" s="6" t="str">
        <f>IFERROR(VLOOKUP(N1167,REGIAO!A:B,2,0),"")</f>
        <v>SP1</v>
      </c>
    </row>
    <row r="1168" spans="1:15" x14ac:dyDescent="0.25">
      <c r="A1168" s="1">
        <v>35912</v>
      </c>
      <c r="B1168" s="19">
        <v>41134</v>
      </c>
      <c r="C1168" s="15">
        <v>2012</v>
      </c>
      <c r="D1168" s="1">
        <v>1295</v>
      </c>
      <c r="E1168" s="1" t="s">
        <v>2558</v>
      </c>
      <c r="F1168" s="1" t="s">
        <v>2</v>
      </c>
      <c r="G1168" s="1" t="s">
        <v>2868</v>
      </c>
      <c r="H1168" s="1">
        <v>45418</v>
      </c>
      <c r="I1168" s="1" t="s">
        <v>1139</v>
      </c>
      <c r="J1168" s="1">
        <v>1</v>
      </c>
      <c r="K1168" s="3">
        <v>67600</v>
      </c>
      <c r="L1168" s="1">
        <v>113</v>
      </c>
      <c r="M1168" s="1" t="str">
        <f t="shared" si="19"/>
        <v xml:space="preserve">CARLOS ANDRE SANTOS                                         </v>
      </c>
      <c r="N1168" s="1">
        <v>2</v>
      </c>
      <c r="O1168" s="6" t="str">
        <f>IFERROR(VLOOKUP(N1168,REGIAO!A:B,2,0),"")</f>
        <v>SP2</v>
      </c>
    </row>
    <row r="1169" spans="1:15" x14ac:dyDescent="0.25">
      <c r="A1169" s="1">
        <v>36309</v>
      </c>
      <c r="B1169" s="19">
        <v>41135</v>
      </c>
      <c r="C1169" s="15">
        <v>2012</v>
      </c>
      <c r="D1169" s="1">
        <v>1295</v>
      </c>
      <c r="E1169" s="1" t="s">
        <v>2558</v>
      </c>
      <c r="F1169" s="1" t="s">
        <v>2</v>
      </c>
      <c r="G1169" s="1">
        <v>10032</v>
      </c>
      <c r="H1169" s="1">
        <v>45418</v>
      </c>
      <c r="I1169" s="1" t="s">
        <v>1139</v>
      </c>
      <c r="J1169" s="1">
        <v>1</v>
      </c>
      <c r="K1169" s="3">
        <v>67600</v>
      </c>
      <c r="L1169" s="1">
        <v>113</v>
      </c>
      <c r="M1169" s="1" t="str">
        <f t="shared" si="19"/>
        <v xml:space="preserve">CARLOS ANDRE SANTOS                                         </v>
      </c>
      <c r="N1169" s="1">
        <v>2</v>
      </c>
      <c r="O1169" s="6" t="str">
        <f>IFERROR(VLOOKUP(N1169,REGIAO!A:B,2,0),"")</f>
        <v>SP2</v>
      </c>
    </row>
    <row r="1170" spans="1:15" x14ac:dyDescent="0.25">
      <c r="A1170" s="1">
        <v>36342</v>
      </c>
      <c r="B1170" s="19">
        <v>41137</v>
      </c>
      <c r="C1170" s="15">
        <v>2012</v>
      </c>
      <c r="D1170" s="1">
        <v>1259</v>
      </c>
      <c r="E1170" s="1" t="s">
        <v>1065</v>
      </c>
      <c r="F1170" s="1" t="s">
        <v>67</v>
      </c>
      <c r="G1170" s="1">
        <v>10097</v>
      </c>
      <c r="H1170" s="1">
        <v>33790</v>
      </c>
      <c r="I1170" s="32" t="s">
        <v>1176</v>
      </c>
      <c r="J1170" s="1">
        <v>1</v>
      </c>
      <c r="K1170" s="3">
        <v>55000</v>
      </c>
      <c r="L1170" s="1">
        <v>113</v>
      </c>
      <c r="M1170" s="1" t="str">
        <f t="shared" si="19"/>
        <v xml:space="preserve">CARLOS ANDRE SANTOS                                         </v>
      </c>
      <c r="N1170" s="1">
        <v>11</v>
      </c>
      <c r="O1170" s="6" t="str">
        <f>IFERROR(VLOOKUP(N1170,REGIAO!A:B,2,0),"")</f>
        <v>PA</v>
      </c>
    </row>
    <row r="1171" spans="1:15" x14ac:dyDescent="0.25">
      <c r="A1171" s="1">
        <v>36343</v>
      </c>
      <c r="B1171" s="19">
        <v>41137</v>
      </c>
      <c r="C1171" s="15">
        <v>2012</v>
      </c>
      <c r="D1171" s="1">
        <v>1259</v>
      </c>
      <c r="E1171" s="1" t="s">
        <v>1065</v>
      </c>
      <c r="F1171" s="1" t="s">
        <v>67</v>
      </c>
      <c r="G1171" s="1">
        <v>10098</v>
      </c>
      <c r="H1171" s="1">
        <v>33790</v>
      </c>
      <c r="I1171" s="32" t="s">
        <v>1176</v>
      </c>
      <c r="J1171" s="1">
        <v>1</v>
      </c>
      <c r="K1171" s="3">
        <v>55000</v>
      </c>
      <c r="L1171" s="1">
        <v>113</v>
      </c>
      <c r="M1171" s="1" t="str">
        <f t="shared" si="19"/>
        <v xml:space="preserve">CARLOS ANDRE SANTOS                                         </v>
      </c>
      <c r="N1171" s="1">
        <v>11</v>
      </c>
      <c r="O1171" s="6" t="str">
        <f>IFERROR(VLOOKUP(N1171,REGIAO!A:B,2,0),"")</f>
        <v>PA</v>
      </c>
    </row>
    <row r="1172" spans="1:15" x14ac:dyDescent="0.25">
      <c r="A1172" s="1">
        <v>36378</v>
      </c>
      <c r="B1172" s="19">
        <v>41143</v>
      </c>
      <c r="C1172" s="15">
        <v>2012</v>
      </c>
      <c r="D1172" s="1">
        <v>1295</v>
      </c>
      <c r="E1172" s="1" t="s">
        <v>2558</v>
      </c>
      <c r="F1172" s="1" t="s">
        <v>2</v>
      </c>
      <c r="G1172" s="1">
        <v>10219</v>
      </c>
      <c r="H1172" s="1">
        <v>37143</v>
      </c>
      <c r="I1172" s="1" t="s">
        <v>1147</v>
      </c>
      <c r="J1172" s="1">
        <v>1</v>
      </c>
      <c r="K1172" s="3">
        <v>55600</v>
      </c>
      <c r="L1172" s="1">
        <v>113</v>
      </c>
      <c r="M1172" s="1" t="str">
        <f t="shared" si="19"/>
        <v xml:space="preserve">CARLOS ANDRE SANTOS                                         </v>
      </c>
      <c r="N1172" s="1">
        <v>1</v>
      </c>
      <c r="O1172" s="6" t="str">
        <f>IFERROR(VLOOKUP(N1172,REGIAO!A:B,2,0),"")</f>
        <v>SP1</v>
      </c>
    </row>
    <row r="1173" spans="1:15" x14ac:dyDescent="0.25">
      <c r="A1173" s="1">
        <v>36379</v>
      </c>
      <c r="B1173" s="19">
        <v>41143</v>
      </c>
      <c r="C1173" s="15">
        <v>2012</v>
      </c>
      <c r="D1173" s="1">
        <v>1295</v>
      </c>
      <c r="E1173" s="1" t="s">
        <v>2558</v>
      </c>
      <c r="F1173" s="1" t="s">
        <v>2</v>
      </c>
      <c r="G1173" s="1">
        <v>10527</v>
      </c>
      <c r="H1173" s="1">
        <v>40757</v>
      </c>
      <c r="I1173" s="1" t="s">
        <v>1154</v>
      </c>
      <c r="J1173" s="1">
        <v>1</v>
      </c>
      <c r="K1173" s="3">
        <v>100000</v>
      </c>
      <c r="L1173" s="1">
        <v>113</v>
      </c>
      <c r="M1173" s="1" t="str">
        <f t="shared" si="19"/>
        <v xml:space="preserve">CARLOS ANDRE SANTOS                                         </v>
      </c>
      <c r="N1173" s="1">
        <v>1</v>
      </c>
      <c r="O1173" s="6" t="str">
        <f>IFERROR(VLOOKUP(N1173,REGIAO!A:B,2,0),"")</f>
        <v>SP1</v>
      </c>
    </row>
    <row r="1174" spans="1:15" x14ac:dyDescent="0.25">
      <c r="A1174" s="1">
        <v>36387</v>
      </c>
      <c r="B1174" s="19">
        <v>41143</v>
      </c>
      <c r="C1174" s="15">
        <v>2012</v>
      </c>
      <c r="D1174" s="1">
        <v>1241</v>
      </c>
      <c r="E1174" s="1" t="s">
        <v>2562</v>
      </c>
      <c r="F1174" s="1" t="s">
        <v>2</v>
      </c>
      <c r="G1174" s="1">
        <v>10256</v>
      </c>
      <c r="H1174" s="1">
        <v>42700</v>
      </c>
      <c r="I1174" s="32" t="s">
        <v>1174</v>
      </c>
      <c r="J1174" s="1">
        <v>1</v>
      </c>
      <c r="K1174" s="3">
        <v>18000</v>
      </c>
      <c r="L1174" s="1"/>
      <c r="M1174" s="1" t="str">
        <f t="shared" si="19"/>
        <v/>
      </c>
      <c r="N1174" s="1">
        <v>2</v>
      </c>
      <c r="O1174" s="6" t="str">
        <f>IFERROR(VLOOKUP(N1174,REGIAO!A:B,2,0),"")</f>
        <v>SP2</v>
      </c>
    </row>
    <row r="1175" spans="1:15" x14ac:dyDescent="0.25">
      <c r="A1175" s="1">
        <v>36391</v>
      </c>
      <c r="B1175" s="19">
        <v>41144</v>
      </c>
      <c r="C1175" s="15">
        <v>2012</v>
      </c>
      <c r="D1175" s="1">
        <v>2320</v>
      </c>
      <c r="E1175" s="1" t="s">
        <v>2488</v>
      </c>
      <c r="F1175" s="1" t="s">
        <v>79</v>
      </c>
      <c r="G1175" s="1">
        <v>10287</v>
      </c>
      <c r="H1175" s="1">
        <v>46231</v>
      </c>
      <c r="I1175" s="32" t="s">
        <v>1854</v>
      </c>
      <c r="J1175" s="1">
        <v>1</v>
      </c>
      <c r="K1175" s="3">
        <v>31492</v>
      </c>
      <c r="L1175" s="1"/>
      <c r="M1175" s="1" t="str">
        <f t="shared" si="19"/>
        <v/>
      </c>
      <c r="N1175" s="1">
        <v>7</v>
      </c>
      <c r="O1175" s="6" t="str">
        <f>IFERROR(VLOOKUP(N1175,REGIAO!A:B,2,0),"")</f>
        <v>RS</v>
      </c>
    </row>
    <row r="1176" spans="1:15" x14ac:dyDescent="0.25">
      <c r="A1176" s="1">
        <v>36393</v>
      </c>
      <c r="B1176" s="19">
        <v>41144</v>
      </c>
      <c r="C1176" s="15">
        <v>2012</v>
      </c>
      <c r="D1176" s="1">
        <v>10389</v>
      </c>
      <c r="E1176" s="1" t="s">
        <v>2675</v>
      </c>
      <c r="F1176" s="1" t="s">
        <v>79</v>
      </c>
      <c r="G1176" s="1">
        <v>10286</v>
      </c>
      <c r="H1176" s="1">
        <v>43239</v>
      </c>
      <c r="I1176" s="1" t="s">
        <v>2876</v>
      </c>
      <c r="J1176" s="1">
        <v>1</v>
      </c>
      <c r="K1176" s="3">
        <v>86200</v>
      </c>
      <c r="L1176" s="1"/>
      <c r="M1176" s="1" t="str">
        <f t="shared" si="19"/>
        <v/>
      </c>
      <c r="N1176" s="1">
        <v>7</v>
      </c>
      <c r="O1176" s="6" t="str">
        <f>IFERROR(VLOOKUP(N1176,REGIAO!A:B,2,0),"")</f>
        <v>RS</v>
      </c>
    </row>
    <row r="1177" spans="1:15" x14ac:dyDescent="0.25">
      <c r="A1177" s="1">
        <v>36415</v>
      </c>
      <c r="B1177" s="19">
        <v>41148</v>
      </c>
      <c r="C1177" s="15">
        <v>2012</v>
      </c>
      <c r="D1177" s="1">
        <v>10633</v>
      </c>
      <c r="E1177" s="1" t="s">
        <v>2707</v>
      </c>
      <c r="F1177" s="1" t="s">
        <v>4</v>
      </c>
      <c r="G1177" s="1">
        <v>10738</v>
      </c>
      <c r="H1177" s="1">
        <v>37090</v>
      </c>
      <c r="I1177" s="1" t="s">
        <v>1142</v>
      </c>
      <c r="J1177" s="1">
        <v>1</v>
      </c>
      <c r="K1177" s="3">
        <v>63000</v>
      </c>
      <c r="L1177" s="1">
        <v>113</v>
      </c>
      <c r="M1177" s="1" t="str">
        <f t="shared" si="19"/>
        <v xml:space="preserve">CARLOS ANDRE SANTOS                                         </v>
      </c>
      <c r="N1177" s="1">
        <v>13</v>
      </c>
      <c r="O1177" s="6" t="str">
        <f>IFERROR(VLOOKUP(N1177,REGIAO!A:B,2,0),"")</f>
        <v>MG3</v>
      </c>
    </row>
    <row r="1178" spans="1:15" x14ac:dyDescent="0.25">
      <c r="A1178" s="1">
        <v>36427</v>
      </c>
      <c r="B1178" s="19">
        <v>41148</v>
      </c>
      <c r="C1178" s="15">
        <v>2012</v>
      </c>
      <c r="D1178" s="1">
        <v>10635</v>
      </c>
      <c r="E1178" s="1" t="s">
        <v>2708</v>
      </c>
      <c r="F1178" s="1" t="s">
        <v>2</v>
      </c>
      <c r="G1178" s="1">
        <v>10785</v>
      </c>
      <c r="H1178" s="1">
        <v>41815</v>
      </c>
      <c r="I1178" s="1" t="s">
        <v>2225</v>
      </c>
      <c r="J1178" s="1">
        <v>1</v>
      </c>
      <c r="K1178" s="3">
        <v>37000</v>
      </c>
      <c r="L1178" s="1">
        <v>113</v>
      </c>
      <c r="M1178" s="1" t="str">
        <f t="shared" si="19"/>
        <v xml:space="preserve">CARLOS ANDRE SANTOS                                         </v>
      </c>
      <c r="N1178" s="1">
        <v>2</v>
      </c>
      <c r="O1178" s="6" t="str">
        <f>IFERROR(VLOOKUP(N1178,REGIAO!A:B,2,0),"")</f>
        <v>SP2</v>
      </c>
    </row>
    <row r="1179" spans="1:15" x14ac:dyDescent="0.25">
      <c r="A1179" s="1">
        <v>36441</v>
      </c>
      <c r="B1179" s="19">
        <v>41149</v>
      </c>
      <c r="C1179" s="15">
        <v>2012</v>
      </c>
      <c r="D1179" s="1">
        <v>10613</v>
      </c>
      <c r="E1179" s="1" t="s">
        <v>2703</v>
      </c>
      <c r="F1179" s="1" t="s">
        <v>175</v>
      </c>
      <c r="G1179" s="1">
        <v>10440</v>
      </c>
      <c r="H1179" s="1">
        <v>46231</v>
      </c>
      <c r="I1179" s="32" t="s">
        <v>1854</v>
      </c>
      <c r="J1179" s="1">
        <v>1</v>
      </c>
      <c r="K1179" s="3">
        <v>32877.879999999997</v>
      </c>
      <c r="L1179" s="1"/>
      <c r="M1179" s="1" t="str">
        <f t="shared" si="19"/>
        <v/>
      </c>
      <c r="N1179" s="1"/>
      <c r="O1179" s="6" t="str">
        <f>IFERROR(VLOOKUP(N1179,REGIAO!A:B,2,0),"")</f>
        <v/>
      </c>
    </row>
    <row r="1180" spans="1:15" x14ac:dyDescent="0.25">
      <c r="A1180" s="1">
        <v>36441</v>
      </c>
      <c r="B1180" s="19">
        <v>41149</v>
      </c>
      <c r="C1180" s="15">
        <v>2012</v>
      </c>
      <c r="D1180" s="1">
        <v>10613</v>
      </c>
      <c r="E1180" s="1" t="s">
        <v>2703</v>
      </c>
      <c r="F1180" s="1" t="s">
        <v>175</v>
      </c>
      <c r="G1180" s="1">
        <v>10440</v>
      </c>
      <c r="H1180" s="1">
        <v>46231</v>
      </c>
      <c r="I1180" s="32" t="s">
        <v>1854</v>
      </c>
      <c r="J1180" s="1">
        <v>1</v>
      </c>
      <c r="K1180" s="3">
        <v>37574.29</v>
      </c>
      <c r="L1180" s="1"/>
      <c r="M1180" s="1" t="str">
        <f t="shared" ref="M1180:M1191" si="20">IFERROR(VLOOKUP(L1180,VENDEDOR,2,0),"")</f>
        <v/>
      </c>
      <c r="N1180" s="1"/>
      <c r="O1180" s="6" t="str">
        <f>IFERROR(VLOOKUP(N1180,REGIAO!A:B,2,0),"")</f>
        <v/>
      </c>
    </row>
    <row r="1181" spans="1:15" x14ac:dyDescent="0.25">
      <c r="A1181" s="1">
        <v>36475</v>
      </c>
      <c r="B1181" s="19">
        <v>41151</v>
      </c>
      <c r="C1181" s="15">
        <v>2012</v>
      </c>
      <c r="D1181" s="1">
        <v>10638</v>
      </c>
      <c r="E1181" s="1" t="s">
        <v>2709</v>
      </c>
      <c r="F1181" s="1" t="s">
        <v>79</v>
      </c>
      <c r="G1181" s="1">
        <v>11120</v>
      </c>
      <c r="H1181" s="1">
        <v>36952</v>
      </c>
      <c r="I1181" s="1" t="s">
        <v>1141</v>
      </c>
      <c r="J1181" s="1">
        <v>1</v>
      </c>
      <c r="K1181" s="3">
        <v>120000</v>
      </c>
      <c r="L1181" s="1"/>
      <c r="M1181" s="1" t="str">
        <f t="shared" si="20"/>
        <v/>
      </c>
      <c r="N1181" s="1">
        <v>7</v>
      </c>
      <c r="O1181" s="6" t="str">
        <f>IFERROR(VLOOKUP(N1181,REGIAO!A:B,2,0),"")</f>
        <v>RS</v>
      </c>
    </row>
    <row r="1182" spans="1:15" x14ac:dyDescent="0.25">
      <c r="A1182" s="1">
        <v>36114</v>
      </c>
      <c r="B1182" s="19">
        <v>41152</v>
      </c>
      <c r="C1182" s="15">
        <v>2012</v>
      </c>
      <c r="D1182" s="1">
        <v>10342</v>
      </c>
      <c r="E1182" s="1" t="s">
        <v>2638</v>
      </c>
      <c r="F1182" s="1" t="s">
        <v>79</v>
      </c>
      <c r="G1182" s="1">
        <v>10592</v>
      </c>
      <c r="H1182" s="1">
        <v>46231</v>
      </c>
      <c r="I1182" s="32" t="s">
        <v>1854</v>
      </c>
      <c r="J1182" s="1">
        <v>1</v>
      </c>
      <c r="K1182" s="3">
        <v>35069</v>
      </c>
      <c r="L1182" s="1"/>
      <c r="M1182" s="1" t="str">
        <f t="shared" si="20"/>
        <v/>
      </c>
      <c r="N1182" s="1">
        <v>7</v>
      </c>
      <c r="O1182" s="6" t="str">
        <f>IFERROR(VLOOKUP(N1182,REGIAO!A:B,2,0),"")</f>
        <v>RS</v>
      </c>
    </row>
    <row r="1183" spans="1:15" x14ac:dyDescent="0.25">
      <c r="A1183" s="1">
        <v>36498</v>
      </c>
      <c r="B1183" s="19">
        <v>41152</v>
      </c>
      <c r="C1183" s="15">
        <v>2012</v>
      </c>
      <c r="D1183" s="1">
        <v>10641</v>
      </c>
      <c r="E1183" s="1" t="s">
        <v>2710</v>
      </c>
      <c r="F1183" s="1" t="s">
        <v>79</v>
      </c>
      <c r="G1183" s="1">
        <v>10301</v>
      </c>
      <c r="H1183" s="1">
        <v>42700</v>
      </c>
      <c r="I1183" s="32" t="s">
        <v>1174</v>
      </c>
      <c r="J1183" s="1">
        <v>1</v>
      </c>
      <c r="K1183" s="3">
        <v>27500</v>
      </c>
      <c r="L1183" s="1"/>
      <c r="M1183" s="1" t="str">
        <f t="shared" si="20"/>
        <v/>
      </c>
      <c r="N1183" s="1">
        <v>7</v>
      </c>
      <c r="O1183" s="6" t="str">
        <f>IFERROR(VLOOKUP(N1183,REGIAO!A:B,2,0),"")</f>
        <v>RS</v>
      </c>
    </row>
    <row r="1184" spans="1:15" x14ac:dyDescent="0.25">
      <c r="A1184" s="1">
        <v>36510</v>
      </c>
      <c r="B1184" s="19">
        <v>41155</v>
      </c>
      <c r="C1184" s="15">
        <v>2012</v>
      </c>
      <c r="D1184" s="1">
        <v>7811</v>
      </c>
      <c r="E1184" s="1" t="s">
        <v>2701</v>
      </c>
      <c r="F1184" s="1" t="s">
        <v>79</v>
      </c>
      <c r="G1184" s="1">
        <v>10302</v>
      </c>
      <c r="H1184" s="1">
        <v>41711</v>
      </c>
      <c r="I1184" s="1" t="s">
        <v>2878</v>
      </c>
      <c r="J1184" s="1">
        <v>1</v>
      </c>
      <c r="K1184" s="3">
        <v>60500</v>
      </c>
      <c r="L1184" s="1"/>
      <c r="M1184" s="1" t="str">
        <f t="shared" si="20"/>
        <v/>
      </c>
      <c r="N1184" s="1">
        <v>7</v>
      </c>
      <c r="O1184" s="6" t="str">
        <f>IFERROR(VLOOKUP(N1184,REGIAO!A:B,2,0),"")</f>
        <v>RS</v>
      </c>
    </row>
    <row r="1185" spans="1:15" x14ac:dyDescent="0.25">
      <c r="A1185" s="1">
        <v>36419</v>
      </c>
      <c r="B1185" s="19">
        <v>41156</v>
      </c>
      <c r="C1185" s="15">
        <v>2012</v>
      </c>
      <c r="D1185" s="1">
        <v>10175</v>
      </c>
      <c r="E1185" s="1" t="s">
        <v>2550</v>
      </c>
      <c r="F1185" s="1" t="s">
        <v>79</v>
      </c>
      <c r="G1185" s="1">
        <v>10598</v>
      </c>
      <c r="H1185" s="1">
        <v>45418</v>
      </c>
      <c r="I1185" s="1" t="s">
        <v>1139</v>
      </c>
      <c r="J1185" s="1">
        <v>1</v>
      </c>
      <c r="K1185" s="3">
        <v>73336.850000000006</v>
      </c>
      <c r="L1185" s="1"/>
      <c r="M1185" s="1" t="str">
        <f t="shared" si="20"/>
        <v/>
      </c>
      <c r="N1185" s="1">
        <v>7</v>
      </c>
      <c r="O1185" s="6" t="str">
        <f>IFERROR(VLOOKUP(N1185,REGIAO!A:B,2,0),"")</f>
        <v>RS</v>
      </c>
    </row>
    <row r="1186" spans="1:15" x14ac:dyDescent="0.25">
      <c r="A1186" s="1">
        <v>36516</v>
      </c>
      <c r="B1186" s="19">
        <v>41156</v>
      </c>
      <c r="C1186" s="15">
        <v>2012</v>
      </c>
      <c r="D1186" s="1">
        <v>10175</v>
      </c>
      <c r="E1186" s="1" t="s">
        <v>2550</v>
      </c>
      <c r="F1186" s="1" t="s">
        <v>79</v>
      </c>
      <c r="G1186" s="1">
        <v>10542</v>
      </c>
      <c r="H1186" s="1">
        <v>46231</v>
      </c>
      <c r="I1186" s="32" t="s">
        <v>1854</v>
      </c>
      <c r="J1186" s="1">
        <v>1</v>
      </c>
      <c r="K1186" s="3">
        <v>31297.05</v>
      </c>
      <c r="L1186" s="1"/>
      <c r="M1186" s="1" t="str">
        <f t="shared" si="20"/>
        <v/>
      </c>
      <c r="N1186" s="1">
        <v>7</v>
      </c>
      <c r="O1186" s="6" t="str">
        <f>IFERROR(VLOOKUP(N1186,REGIAO!A:B,2,0),"")</f>
        <v>RS</v>
      </c>
    </row>
    <row r="1187" spans="1:15" x14ac:dyDescent="0.25">
      <c r="A1187" s="1">
        <v>36517</v>
      </c>
      <c r="B1187" s="19">
        <v>41156</v>
      </c>
      <c r="C1187" s="15">
        <v>2012</v>
      </c>
      <c r="D1187" s="1">
        <v>10175</v>
      </c>
      <c r="E1187" s="1" t="s">
        <v>2550</v>
      </c>
      <c r="F1187" s="1" t="s">
        <v>79</v>
      </c>
      <c r="G1187" s="1">
        <v>10543</v>
      </c>
      <c r="H1187" s="1">
        <v>46231</v>
      </c>
      <c r="I1187" s="32" t="s">
        <v>1854</v>
      </c>
      <c r="J1187" s="1">
        <v>1</v>
      </c>
      <c r="K1187" s="3">
        <v>31297.05</v>
      </c>
      <c r="L1187" s="1"/>
      <c r="M1187" s="1" t="str">
        <f t="shared" si="20"/>
        <v/>
      </c>
      <c r="N1187" s="1">
        <v>7</v>
      </c>
      <c r="O1187" s="6" t="str">
        <f>IFERROR(VLOOKUP(N1187,REGIAO!A:B,2,0),"")</f>
        <v>RS</v>
      </c>
    </row>
    <row r="1188" spans="1:15" x14ac:dyDescent="0.25">
      <c r="A1188" s="1">
        <v>36518</v>
      </c>
      <c r="B1188" s="19">
        <v>41156</v>
      </c>
      <c r="C1188" s="15">
        <v>2012</v>
      </c>
      <c r="D1188" s="1">
        <v>10175</v>
      </c>
      <c r="E1188" s="1" t="s">
        <v>2550</v>
      </c>
      <c r="F1188" s="1" t="s">
        <v>79</v>
      </c>
      <c r="G1188" s="1">
        <v>10701</v>
      </c>
      <c r="H1188" s="1">
        <v>41711</v>
      </c>
      <c r="I1188" s="1" t="s">
        <v>2878</v>
      </c>
      <c r="J1188" s="1">
        <v>1</v>
      </c>
      <c r="K1188" s="3">
        <v>56970.55</v>
      </c>
      <c r="L1188" s="1"/>
      <c r="M1188" s="1" t="str">
        <f t="shared" si="20"/>
        <v/>
      </c>
      <c r="N1188" s="1">
        <v>7</v>
      </c>
      <c r="O1188" s="6" t="str">
        <f>IFERROR(VLOOKUP(N1188,REGIAO!A:B,2,0),"")</f>
        <v>RS</v>
      </c>
    </row>
    <row r="1189" spans="1:15" x14ac:dyDescent="0.25">
      <c r="A1189" s="1">
        <v>36519</v>
      </c>
      <c r="B1189" s="19">
        <v>41156</v>
      </c>
      <c r="C1189" s="15">
        <v>2012</v>
      </c>
      <c r="D1189" s="1">
        <v>10175</v>
      </c>
      <c r="E1189" s="1" t="s">
        <v>2550</v>
      </c>
      <c r="F1189" s="1" t="s">
        <v>79</v>
      </c>
      <c r="G1189" s="1">
        <v>10666</v>
      </c>
      <c r="H1189" s="1">
        <v>41815</v>
      </c>
      <c r="I1189" s="1" t="s">
        <v>2225</v>
      </c>
      <c r="J1189" s="1">
        <v>1</v>
      </c>
      <c r="K1189" s="3">
        <v>38624.629999999997</v>
      </c>
      <c r="L1189" s="1"/>
      <c r="M1189" s="1" t="str">
        <f t="shared" si="20"/>
        <v/>
      </c>
      <c r="N1189" s="1">
        <v>7</v>
      </c>
      <c r="O1189" s="6" t="str">
        <f>IFERROR(VLOOKUP(N1189,REGIAO!A:B,2,0),"")</f>
        <v>RS</v>
      </c>
    </row>
    <row r="1190" spans="1:15" x14ac:dyDescent="0.25">
      <c r="A1190" s="1">
        <v>36420</v>
      </c>
      <c r="B1190" s="19">
        <v>41157</v>
      </c>
      <c r="C1190" s="15">
        <v>2012</v>
      </c>
      <c r="D1190" s="1">
        <v>2595</v>
      </c>
      <c r="E1190" s="1" t="s">
        <v>2638</v>
      </c>
      <c r="F1190" s="1" t="s">
        <v>79</v>
      </c>
      <c r="G1190" s="1">
        <v>10565</v>
      </c>
      <c r="H1190" s="1">
        <v>45418</v>
      </c>
      <c r="I1190" s="1" t="s">
        <v>1139</v>
      </c>
      <c r="J1190" s="1">
        <v>1</v>
      </c>
      <c r="K1190" s="3">
        <v>77920</v>
      </c>
      <c r="L1190" s="1"/>
      <c r="M1190" s="1" t="str">
        <f t="shared" si="20"/>
        <v/>
      </c>
      <c r="N1190" s="1">
        <v>7</v>
      </c>
      <c r="O1190" s="6" t="str">
        <f>IFERROR(VLOOKUP(N1190,REGIAO!A:B,2,0),"")</f>
        <v>RS</v>
      </c>
    </row>
    <row r="1191" spans="1:15" x14ac:dyDescent="0.25">
      <c r="A1191" s="1">
        <v>36429</v>
      </c>
      <c r="B1191" s="19">
        <v>41158</v>
      </c>
      <c r="C1191" s="15">
        <v>2012</v>
      </c>
      <c r="D1191" s="1">
        <v>10643</v>
      </c>
      <c r="E1191" s="1" t="s">
        <v>2711</v>
      </c>
      <c r="F1191" s="1" t="s">
        <v>2</v>
      </c>
      <c r="G1191" s="1">
        <v>10684</v>
      </c>
      <c r="H1191" s="1">
        <v>45418</v>
      </c>
      <c r="I1191" s="1" t="s">
        <v>1139</v>
      </c>
      <c r="J1191" s="1">
        <v>1</v>
      </c>
      <c r="K1191" s="3">
        <v>66800</v>
      </c>
      <c r="L1191" s="1">
        <v>113</v>
      </c>
      <c r="M1191" s="1" t="str">
        <f t="shared" si="20"/>
        <v xml:space="preserve">CARLOS ANDRE SANTOS                                         </v>
      </c>
      <c r="N1191" s="1">
        <v>1</v>
      </c>
      <c r="O1191" s="6" t="str">
        <f>IFERROR(VLOOKUP(N1191,REGIAO!A:B,2,0),"")</f>
        <v>SP1</v>
      </c>
    </row>
    <row r="1192" spans="1:15" x14ac:dyDescent="0.25">
      <c r="A1192" s="1">
        <v>36548</v>
      </c>
      <c r="B1192" s="19">
        <v>41158</v>
      </c>
      <c r="C1192" s="15">
        <v>2012</v>
      </c>
      <c r="D1192" s="1">
        <v>2320</v>
      </c>
      <c r="E1192" s="1" t="s">
        <v>2488</v>
      </c>
      <c r="F1192" s="1" t="s">
        <v>79</v>
      </c>
      <c r="G1192" s="1">
        <v>10683</v>
      </c>
      <c r="H1192" s="1">
        <v>46268</v>
      </c>
      <c r="I1192" s="32" t="s">
        <v>2979</v>
      </c>
      <c r="J1192" s="1">
        <v>1</v>
      </c>
      <c r="K1192" s="3">
        <v>23180</v>
      </c>
      <c r="L1192" s="1"/>
      <c r="M1192" s="1"/>
      <c r="N1192" s="1">
        <v>7</v>
      </c>
      <c r="O1192" s="6" t="str">
        <f>IFERROR(VLOOKUP(N1192,REGIAO!A:B,2,0),"")</f>
        <v>RS</v>
      </c>
    </row>
    <row r="1193" spans="1:15" x14ac:dyDescent="0.25">
      <c r="A1193" s="1">
        <v>36588</v>
      </c>
      <c r="B1193" s="19">
        <v>41164</v>
      </c>
      <c r="C1193" s="15">
        <v>2012</v>
      </c>
      <c r="D1193" s="1">
        <v>10490</v>
      </c>
      <c r="E1193" s="1" t="s">
        <v>2670</v>
      </c>
      <c r="F1193" s="1" t="s">
        <v>79</v>
      </c>
      <c r="G1193" s="1">
        <v>10617</v>
      </c>
      <c r="H1193" s="1">
        <v>46231</v>
      </c>
      <c r="I1193" s="32" t="s">
        <v>1854</v>
      </c>
      <c r="J1193" s="1">
        <v>1</v>
      </c>
      <c r="K1193" s="3">
        <v>30989</v>
      </c>
      <c r="L1193" s="1"/>
      <c r="M1193" s="1" t="str">
        <f t="shared" ref="M1193:M1224" si="21">IFERROR(VLOOKUP(L1193,VENDEDOR,2,0),"")</f>
        <v/>
      </c>
      <c r="N1193" s="1">
        <v>7</v>
      </c>
      <c r="O1193" s="6" t="str">
        <f>IFERROR(VLOOKUP(N1193,REGIAO!A:B,2,0),"")</f>
        <v>RS</v>
      </c>
    </row>
    <row r="1194" spans="1:15" x14ac:dyDescent="0.25">
      <c r="A1194" s="1">
        <v>35849</v>
      </c>
      <c r="B1194" s="19">
        <v>41166</v>
      </c>
      <c r="C1194" s="15">
        <v>2012</v>
      </c>
      <c r="D1194" s="1">
        <v>1295</v>
      </c>
      <c r="E1194" s="1" t="s">
        <v>2558</v>
      </c>
      <c r="F1194" s="1" t="s">
        <v>2</v>
      </c>
      <c r="G1194" s="1">
        <v>10466</v>
      </c>
      <c r="H1194" s="1">
        <v>45418</v>
      </c>
      <c r="I1194" s="1" t="s">
        <v>1139</v>
      </c>
      <c r="J1194" s="1">
        <v>1</v>
      </c>
      <c r="K1194" s="3">
        <v>67655.95</v>
      </c>
      <c r="L1194" s="1"/>
      <c r="M1194" s="1" t="str">
        <f t="shared" si="21"/>
        <v/>
      </c>
      <c r="N1194" s="1">
        <v>1</v>
      </c>
      <c r="O1194" s="6" t="str">
        <f>IFERROR(VLOOKUP(N1194,REGIAO!A:B,2,0),"")</f>
        <v>SP1</v>
      </c>
    </row>
    <row r="1195" spans="1:15" x14ac:dyDescent="0.25">
      <c r="A1195" s="1">
        <v>36633</v>
      </c>
      <c r="B1195" s="19">
        <v>41166</v>
      </c>
      <c r="C1195" s="15">
        <v>2012</v>
      </c>
      <c r="D1195" s="1">
        <v>1295</v>
      </c>
      <c r="E1195" s="1" t="s">
        <v>2558</v>
      </c>
      <c r="F1195" s="1" t="s">
        <v>2</v>
      </c>
      <c r="G1195" s="1">
        <v>10800</v>
      </c>
      <c r="H1195" s="1">
        <v>37037</v>
      </c>
      <c r="I1195" s="1" t="s">
        <v>1145</v>
      </c>
      <c r="J1195" s="1">
        <v>1</v>
      </c>
      <c r="K1195" s="3">
        <v>98930</v>
      </c>
      <c r="L1195" s="1">
        <v>113</v>
      </c>
      <c r="M1195" s="1" t="str">
        <f t="shared" si="21"/>
        <v xml:space="preserve">CARLOS ANDRE SANTOS                                         </v>
      </c>
      <c r="N1195" s="1">
        <v>1</v>
      </c>
      <c r="O1195" s="6" t="str">
        <f>IFERROR(VLOOKUP(N1195,REGIAO!A:B,2,0),"")</f>
        <v>SP1</v>
      </c>
    </row>
    <row r="1196" spans="1:15" x14ac:dyDescent="0.25">
      <c r="A1196" s="1">
        <v>35429</v>
      </c>
      <c r="B1196" s="19">
        <v>41169</v>
      </c>
      <c r="C1196" s="15">
        <v>2012</v>
      </c>
      <c r="D1196" s="1">
        <v>7571</v>
      </c>
      <c r="E1196" s="1" t="s">
        <v>2298</v>
      </c>
      <c r="F1196" s="1" t="s">
        <v>2</v>
      </c>
      <c r="G1196" s="1" t="s">
        <v>2868</v>
      </c>
      <c r="H1196" s="1">
        <v>45418</v>
      </c>
      <c r="I1196" s="1" t="s">
        <v>1139</v>
      </c>
      <c r="J1196" s="1">
        <v>1</v>
      </c>
      <c r="K1196" s="3">
        <v>77920</v>
      </c>
      <c r="L1196" s="1"/>
      <c r="M1196" s="1" t="str">
        <f t="shared" si="21"/>
        <v/>
      </c>
      <c r="N1196" s="1"/>
      <c r="O1196" s="6" t="str">
        <f>IFERROR(VLOOKUP(N1196,REGIAO!A:B,2,0),"")</f>
        <v/>
      </c>
    </row>
    <row r="1197" spans="1:15" x14ac:dyDescent="0.25">
      <c r="A1197" s="1">
        <v>35855</v>
      </c>
      <c r="B1197" s="19">
        <v>41169</v>
      </c>
      <c r="C1197" s="15">
        <v>2012</v>
      </c>
      <c r="D1197" s="1">
        <v>10346</v>
      </c>
      <c r="E1197" s="1" t="s">
        <v>2607</v>
      </c>
      <c r="F1197" s="1" t="s">
        <v>55</v>
      </c>
      <c r="G1197" s="1">
        <v>10760</v>
      </c>
      <c r="H1197" s="1">
        <v>45418</v>
      </c>
      <c r="I1197" s="1" t="s">
        <v>1139</v>
      </c>
      <c r="J1197" s="1">
        <v>1</v>
      </c>
      <c r="K1197" s="3">
        <v>74100</v>
      </c>
      <c r="L1197" s="1"/>
      <c r="M1197" s="1" t="str">
        <f t="shared" si="21"/>
        <v/>
      </c>
      <c r="N1197" s="1">
        <v>7</v>
      </c>
      <c r="O1197" s="6" t="str">
        <f>IFERROR(VLOOKUP(N1197,REGIAO!A:B,2,0),"")</f>
        <v>RS</v>
      </c>
    </row>
    <row r="1198" spans="1:15" x14ac:dyDescent="0.25">
      <c r="A1198" s="1">
        <v>36115</v>
      </c>
      <c r="B1198" s="19">
        <v>41170</v>
      </c>
      <c r="C1198" s="15">
        <v>2012</v>
      </c>
      <c r="D1198" s="1">
        <v>9587</v>
      </c>
      <c r="E1198" s="1" t="s">
        <v>2373</v>
      </c>
      <c r="F1198" s="1" t="s">
        <v>2</v>
      </c>
      <c r="G1198" s="1">
        <v>10468</v>
      </c>
      <c r="H1198" s="1">
        <v>46231</v>
      </c>
      <c r="I1198" s="32" t="s">
        <v>1854</v>
      </c>
      <c r="J1198" s="1">
        <v>1</v>
      </c>
      <c r="K1198" s="3">
        <v>28000</v>
      </c>
      <c r="L1198" s="1">
        <v>113</v>
      </c>
      <c r="M1198" s="1" t="str">
        <f t="shared" si="21"/>
        <v xml:space="preserve">CARLOS ANDRE SANTOS                                         </v>
      </c>
      <c r="N1198" s="1">
        <v>1</v>
      </c>
      <c r="O1198" s="6" t="str">
        <f>IFERROR(VLOOKUP(N1198,REGIAO!A:B,2,0),"")</f>
        <v>SP1</v>
      </c>
    </row>
    <row r="1199" spans="1:15" x14ac:dyDescent="0.25">
      <c r="A1199" s="1">
        <v>36645</v>
      </c>
      <c r="B1199" s="19">
        <v>41170</v>
      </c>
      <c r="C1199" s="15">
        <v>2012</v>
      </c>
      <c r="D1199" s="1">
        <v>7027</v>
      </c>
      <c r="E1199" s="1" t="s">
        <v>2367</v>
      </c>
      <c r="F1199" s="1" t="s">
        <v>10</v>
      </c>
      <c r="G1199" s="1">
        <v>10993</v>
      </c>
      <c r="H1199" s="1">
        <v>37711</v>
      </c>
      <c r="I1199" s="1" t="s">
        <v>1167</v>
      </c>
      <c r="J1199" s="1">
        <v>1</v>
      </c>
      <c r="K1199" s="3">
        <v>75580</v>
      </c>
      <c r="L1199" s="1">
        <v>113</v>
      </c>
      <c r="M1199" s="1" t="str">
        <f t="shared" si="21"/>
        <v xml:space="preserve">CARLOS ANDRE SANTOS                                         </v>
      </c>
      <c r="N1199" s="1">
        <v>5</v>
      </c>
      <c r="O1199" s="6" t="str">
        <f>IFERROR(VLOOKUP(N1199,REGIAO!A:B,2,0),"")</f>
        <v>GO</v>
      </c>
    </row>
    <row r="1200" spans="1:15" x14ac:dyDescent="0.25">
      <c r="A1200" s="1">
        <v>36425</v>
      </c>
      <c r="B1200" s="19">
        <v>41172</v>
      </c>
      <c r="C1200" s="15">
        <v>2012</v>
      </c>
      <c r="D1200" s="1">
        <v>9573</v>
      </c>
      <c r="E1200" s="1" t="s">
        <v>2369</v>
      </c>
      <c r="F1200" s="1" t="s">
        <v>2</v>
      </c>
      <c r="G1200" s="1">
        <v>10765</v>
      </c>
      <c r="H1200" s="1">
        <v>40526</v>
      </c>
      <c r="I1200" s="1" t="s">
        <v>1151</v>
      </c>
      <c r="J1200" s="1">
        <v>1</v>
      </c>
      <c r="K1200" s="3">
        <v>93500</v>
      </c>
      <c r="L1200" s="1"/>
      <c r="M1200" s="1" t="str">
        <f t="shared" si="21"/>
        <v/>
      </c>
      <c r="N1200" s="1">
        <v>1</v>
      </c>
      <c r="O1200" s="6" t="str">
        <f>IFERROR(VLOOKUP(N1200,REGIAO!A:B,2,0),"")</f>
        <v>SP1</v>
      </c>
    </row>
    <row r="1201" spans="1:15" x14ac:dyDescent="0.25">
      <c r="A1201" s="1">
        <v>36708</v>
      </c>
      <c r="B1201" s="19">
        <v>41173</v>
      </c>
      <c r="C1201" s="15">
        <v>2012</v>
      </c>
      <c r="D1201" s="1">
        <v>1295</v>
      </c>
      <c r="E1201" s="1" t="s">
        <v>2558</v>
      </c>
      <c r="F1201" s="1" t="s">
        <v>2</v>
      </c>
      <c r="G1201" s="1">
        <v>11043</v>
      </c>
      <c r="H1201" s="1">
        <v>35873</v>
      </c>
      <c r="I1201" s="1" t="s">
        <v>1155</v>
      </c>
      <c r="J1201" s="1">
        <v>1</v>
      </c>
      <c r="K1201" s="3">
        <v>99993</v>
      </c>
      <c r="L1201" s="1">
        <v>113</v>
      </c>
      <c r="M1201" s="1" t="str">
        <f t="shared" si="21"/>
        <v xml:space="preserve">CARLOS ANDRE SANTOS                                         </v>
      </c>
      <c r="N1201" s="1">
        <v>1</v>
      </c>
      <c r="O1201" s="6" t="str">
        <f>IFERROR(VLOOKUP(N1201,REGIAO!A:B,2,0),"")</f>
        <v>SP1</v>
      </c>
    </row>
    <row r="1202" spans="1:15" x14ac:dyDescent="0.25">
      <c r="A1202" s="1">
        <v>36661</v>
      </c>
      <c r="B1202" s="19">
        <v>41176</v>
      </c>
      <c r="C1202" s="15">
        <v>2012</v>
      </c>
      <c r="D1202" s="1">
        <v>3806</v>
      </c>
      <c r="E1202" s="1" t="s">
        <v>2459</v>
      </c>
      <c r="F1202" s="1" t="s">
        <v>10</v>
      </c>
      <c r="G1202" s="1">
        <v>11067</v>
      </c>
      <c r="H1202" s="1">
        <v>36952</v>
      </c>
      <c r="I1202" s="1" t="s">
        <v>1141</v>
      </c>
      <c r="J1202" s="1">
        <v>1</v>
      </c>
      <c r="K1202" s="3">
        <v>89966</v>
      </c>
      <c r="L1202" s="1"/>
      <c r="M1202" s="1" t="str">
        <f t="shared" si="21"/>
        <v/>
      </c>
      <c r="N1202" s="1">
        <v>5</v>
      </c>
      <c r="O1202" s="6" t="str">
        <f>IFERROR(VLOOKUP(N1202,REGIAO!A:B,2,0),"")</f>
        <v>GO</v>
      </c>
    </row>
    <row r="1203" spans="1:15" x14ac:dyDescent="0.25">
      <c r="A1203" s="1">
        <v>36737</v>
      </c>
      <c r="B1203" s="19">
        <v>41177</v>
      </c>
      <c r="C1203" s="15">
        <v>2012</v>
      </c>
      <c r="D1203" s="1">
        <v>9561</v>
      </c>
      <c r="E1203" s="1" t="s">
        <v>2363</v>
      </c>
      <c r="F1203" s="1" t="s">
        <v>2</v>
      </c>
      <c r="G1203" s="1">
        <v>10903</v>
      </c>
      <c r="H1203" s="1">
        <v>37207</v>
      </c>
      <c r="I1203" s="1" t="s">
        <v>1138</v>
      </c>
      <c r="J1203" s="1">
        <v>1</v>
      </c>
      <c r="K1203" s="3">
        <v>42750</v>
      </c>
      <c r="L1203" s="1">
        <v>113</v>
      </c>
      <c r="M1203" s="1" t="str">
        <f t="shared" si="21"/>
        <v xml:space="preserve">CARLOS ANDRE SANTOS                                         </v>
      </c>
      <c r="N1203" s="1">
        <v>1</v>
      </c>
      <c r="O1203" s="6" t="str">
        <f>IFERROR(VLOOKUP(N1203,REGIAO!A:B,2,0),"")</f>
        <v>SP1</v>
      </c>
    </row>
    <row r="1204" spans="1:15" x14ac:dyDescent="0.25">
      <c r="A1204" s="1">
        <v>36653</v>
      </c>
      <c r="B1204" s="19">
        <v>41179</v>
      </c>
      <c r="C1204" s="15">
        <v>2012</v>
      </c>
      <c r="D1204" s="1">
        <v>10289</v>
      </c>
      <c r="E1204" s="1" t="s">
        <v>2595</v>
      </c>
      <c r="F1204" s="1" t="s">
        <v>175</v>
      </c>
      <c r="G1204" s="1"/>
      <c r="H1204" s="1">
        <v>41711</v>
      </c>
      <c r="I1204" s="1" t="s">
        <v>2878</v>
      </c>
      <c r="J1204" s="1">
        <v>1</v>
      </c>
      <c r="K1204" s="3">
        <v>48660</v>
      </c>
      <c r="L1204" s="1">
        <v>997</v>
      </c>
      <c r="M1204" s="1" t="str">
        <f t="shared" si="21"/>
        <v>MIGUEL SABAT</v>
      </c>
      <c r="N1204" s="1"/>
      <c r="O1204" s="6" t="str">
        <f>IFERROR(VLOOKUP(N1204,REGIAO!A:B,2,0),"")</f>
        <v/>
      </c>
    </row>
    <row r="1205" spans="1:15" x14ac:dyDescent="0.25">
      <c r="A1205" s="1">
        <v>36654</v>
      </c>
      <c r="B1205" s="19">
        <v>41179</v>
      </c>
      <c r="C1205" s="15">
        <v>2012</v>
      </c>
      <c r="D1205" s="1">
        <v>10289</v>
      </c>
      <c r="E1205" s="1" t="s">
        <v>2595</v>
      </c>
      <c r="F1205" s="1" t="s">
        <v>175</v>
      </c>
      <c r="G1205" s="1"/>
      <c r="H1205" s="1">
        <v>41711</v>
      </c>
      <c r="I1205" s="1" t="s">
        <v>2878</v>
      </c>
      <c r="J1205" s="1">
        <v>1</v>
      </c>
      <c r="K1205" s="3">
        <v>48660</v>
      </c>
      <c r="L1205" s="1">
        <v>997</v>
      </c>
      <c r="M1205" s="1" t="str">
        <f t="shared" si="21"/>
        <v>MIGUEL SABAT</v>
      </c>
      <c r="N1205" s="1"/>
      <c r="O1205" s="6" t="str">
        <f>IFERROR(VLOOKUP(N1205,REGIAO!A:B,2,0),"")</f>
        <v/>
      </c>
    </row>
    <row r="1206" spans="1:15" x14ac:dyDescent="0.25">
      <c r="A1206" s="1">
        <v>36655</v>
      </c>
      <c r="B1206" s="19">
        <v>41179</v>
      </c>
      <c r="C1206" s="15">
        <v>2012</v>
      </c>
      <c r="D1206" s="1">
        <v>10289</v>
      </c>
      <c r="E1206" s="1" t="s">
        <v>2595</v>
      </c>
      <c r="F1206" s="1" t="s">
        <v>175</v>
      </c>
      <c r="G1206" s="1"/>
      <c r="H1206" s="1">
        <v>41711</v>
      </c>
      <c r="I1206" s="1" t="s">
        <v>2878</v>
      </c>
      <c r="J1206" s="1">
        <v>1</v>
      </c>
      <c r="K1206" s="3">
        <v>48660</v>
      </c>
      <c r="L1206" s="1">
        <v>997</v>
      </c>
      <c r="M1206" s="1" t="str">
        <f t="shared" si="21"/>
        <v>MIGUEL SABAT</v>
      </c>
      <c r="N1206" s="1"/>
      <c r="O1206" s="6" t="str">
        <f>IFERROR(VLOOKUP(N1206,REGIAO!A:B,2,0),"")</f>
        <v/>
      </c>
    </row>
    <row r="1207" spans="1:15" x14ac:dyDescent="0.25">
      <c r="A1207" s="1">
        <v>36757</v>
      </c>
      <c r="B1207" s="19">
        <v>41179</v>
      </c>
      <c r="C1207" s="15">
        <v>2012</v>
      </c>
      <c r="D1207" s="1">
        <v>10289</v>
      </c>
      <c r="E1207" s="1" t="s">
        <v>2595</v>
      </c>
      <c r="F1207" s="1" t="s">
        <v>175</v>
      </c>
      <c r="G1207" s="1"/>
      <c r="H1207" s="1">
        <v>41711</v>
      </c>
      <c r="I1207" s="1" t="s">
        <v>2878</v>
      </c>
      <c r="J1207" s="1">
        <v>1</v>
      </c>
      <c r="K1207" s="3">
        <v>48660</v>
      </c>
      <c r="L1207" s="1">
        <v>997</v>
      </c>
      <c r="M1207" s="1" t="str">
        <f t="shared" si="21"/>
        <v>MIGUEL SABAT</v>
      </c>
      <c r="N1207" s="1"/>
      <c r="O1207" s="6" t="str">
        <f>IFERROR(VLOOKUP(N1207,REGIAO!A:B,2,0),"")</f>
        <v/>
      </c>
    </row>
    <row r="1208" spans="1:15" x14ac:dyDescent="0.25">
      <c r="A1208" s="1">
        <v>36764</v>
      </c>
      <c r="B1208" s="19">
        <v>41180</v>
      </c>
      <c r="C1208" s="15">
        <v>2012</v>
      </c>
      <c r="D1208" s="1">
        <v>10610</v>
      </c>
      <c r="E1208" s="1" t="s">
        <v>2702</v>
      </c>
      <c r="F1208" s="1" t="s">
        <v>175</v>
      </c>
      <c r="G1208" s="1">
        <v>10572</v>
      </c>
      <c r="H1208" s="1">
        <v>41711</v>
      </c>
      <c r="I1208" s="1" t="s">
        <v>2878</v>
      </c>
      <c r="J1208" s="1">
        <v>1</v>
      </c>
      <c r="K1208" s="3">
        <v>62869.1</v>
      </c>
      <c r="L1208" s="1"/>
      <c r="M1208" s="1" t="str">
        <f t="shared" si="21"/>
        <v/>
      </c>
      <c r="N1208" s="1"/>
      <c r="O1208" s="6" t="str">
        <f>IFERROR(VLOOKUP(N1208,REGIAO!A:B,2,0),"")</f>
        <v/>
      </c>
    </row>
    <row r="1209" spans="1:15" x14ac:dyDescent="0.25">
      <c r="A1209" s="1">
        <v>36764</v>
      </c>
      <c r="B1209" s="19">
        <v>41180</v>
      </c>
      <c r="C1209" s="15">
        <v>2012</v>
      </c>
      <c r="D1209" s="1">
        <v>10610</v>
      </c>
      <c r="E1209" s="1" t="s">
        <v>2702</v>
      </c>
      <c r="F1209" s="1" t="s">
        <v>175</v>
      </c>
      <c r="G1209" s="1">
        <v>10572</v>
      </c>
      <c r="H1209" s="1">
        <v>41711</v>
      </c>
      <c r="I1209" s="1" t="s">
        <v>2878</v>
      </c>
      <c r="J1209" s="1">
        <v>1</v>
      </c>
      <c r="K1209" s="3">
        <v>62869.1</v>
      </c>
      <c r="L1209" s="1"/>
      <c r="M1209" s="1" t="str">
        <f t="shared" si="21"/>
        <v/>
      </c>
      <c r="N1209" s="1"/>
      <c r="O1209" s="6" t="str">
        <f>IFERROR(VLOOKUP(N1209,REGIAO!A:B,2,0),"")</f>
        <v/>
      </c>
    </row>
    <row r="1210" spans="1:15" x14ac:dyDescent="0.25">
      <c r="A1210" s="1">
        <v>36764</v>
      </c>
      <c r="B1210" s="19">
        <v>41180</v>
      </c>
      <c r="C1210" s="15">
        <v>2012</v>
      </c>
      <c r="D1210" s="1">
        <v>10610</v>
      </c>
      <c r="E1210" s="1" t="s">
        <v>2702</v>
      </c>
      <c r="F1210" s="1" t="s">
        <v>175</v>
      </c>
      <c r="G1210" s="1">
        <v>10572</v>
      </c>
      <c r="H1210" s="1">
        <v>41711</v>
      </c>
      <c r="I1210" s="1" t="s">
        <v>2878</v>
      </c>
      <c r="J1210" s="1">
        <v>1</v>
      </c>
      <c r="K1210" s="3">
        <v>62869.1</v>
      </c>
      <c r="L1210" s="1"/>
      <c r="M1210" s="1" t="str">
        <f t="shared" si="21"/>
        <v/>
      </c>
      <c r="N1210" s="1"/>
      <c r="O1210" s="6" t="str">
        <f>IFERROR(VLOOKUP(N1210,REGIAO!A:B,2,0),"")</f>
        <v/>
      </c>
    </row>
    <row r="1211" spans="1:15" x14ac:dyDescent="0.25">
      <c r="A1211" s="1">
        <v>36764</v>
      </c>
      <c r="B1211" s="19">
        <v>41180</v>
      </c>
      <c r="C1211" s="15">
        <v>2012</v>
      </c>
      <c r="D1211" s="1">
        <v>10610</v>
      </c>
      <c r="E1211" s="1" t="s">
        <v>2702</v>
      </c>
      <c r="F1211" s="1" t="s">
        <v>175</v>
      </c>
      <c r="G1211" s="1">
        <v>10572</v>
      </c>
      <c r="H1211" s="1">
        <v>41711</v>
      </c>
      <c r="I1211" s="1" t="s">
        <v>2878</v>
      </c>
      <c r="J1211" s="1">
        <v>1</v>
      </c>
      <c r="K1211" s="3">
        <v>62869.1</v>
      </c>
      <c r="L1211" s="1"/>
      <c r="M1211" s="1" t="str">
        <f t="shared" si="21"/>
        <v/>
      </c>
      <c r="N1211" s="1"/>
      <c r="O1211" s="6" t="str">
        <f>IFERROR(VLOOKUP(N1211,REGIAO!A:B,2,0),"")</f>
        <v/>
      </c>
    </row>
    <row r="1212" spans="1:15" x14ac:dyDescent="0.25">
      <c r="A1212" s="1">
        <v>36769</v>
      </c>
      <c r="B1212" s="19">
        <v>41180</v>
      </c>
      <c r="C1212" s="15">
        <v>2012</v>
      </c>
      <c r="D1212" s="1">
        <v>10610</v>
      </c>
      <c r="E1212" s="1" t="s">
        <v>2702</v>
      </c>
      <c r="F1212" s="1" t="s">
        <v>175</v>
      </c>
      <c r="G1212" s="1">
        <v>10571</v>
      </c>
      <c r="H1212" s="1">
        <v>42332</v>
      </c>
      <c r="I1212" s="32" t="s">
        <v>2030</v>
      </c>
      <c r="J1212" s="1">
        <v>1</v>
      </c>
      <c r="K1212" s="3">
        <v>27463.87</v>
      </c>
      <c r="L1212" s="1"/>
      <c r="M1212" s="1" t="str">
        <f t="shared" si="21"/>
        <v/>
      </c>
      <c r="N1212" s="1"/>
      <c r="O1212" s="6" t="str">
        <f>IFERROR(VLOOKUP(N1212,REGIAO!A:B,2,0),"")</f>
        <v/>
      </c>
    </row>
    <row r="1213" spans="1:15" x14ac:dyDescent="0.25">
      <c r="A1213" s="1">
        <v>36769</v>
      </c>
      <c r="B1213" s="19">
        <v>41180</v>
      </c>
      <c r="C1213" s="15">
        <v>2012</v>
      </c>
      <c r="D1213" s="1">
        <v>10610</v>
      </c>
      <c r="E1213" s="1" t="s">
        <v>2702</v>
      </c>
      <c r="F1213" s="1" t="s">
        <v>175</v>
      </c>
      <c r="G1213" s="1">
        <v>10571</v>
      </c>
      <c r="H1213" s="1">
        <v>42332</v>
      </c>
      <c r="I1213" s="32" t="s">
        <v>2030</v>
      </c>
      <c r="J1213" s="1">
        <v>1</v>
      </c>
      <c r="K1213" s="3">
        <v>27463.87</v>
      </c>
      <c r="L1213" s="1"/>
      <c r="M1213" s="1" t="str">
        <f t="shared" si="21"/>
        <v/>
      </c>
      <c r="N1213" s="1"/>
      <c r="O1213" s="6" t="str">
        <f>IFERROR(VLOOKUP(N1213,REGIAO!A:B,2,0),"")</f>
        <v/>
      </c>
    </row>
    <row r="1214" spans="1:15" x14ac:dyDescent="0.25">
      <c r="A1214" s="1">
        <v>36771</v>
      </c>
      <c r="B1214" s="19">
        <v>41180</v>
      </c>
      <c r="C1214" s="15">
        <v>2012</v>
      </c>
      <c r="D1214" s="1">
        <v>702</v>
      </c>
      <c r="E1214" s="1" t="s">
        <v>2713</v>
      </c>
      <c r="F1214" s="1" t="s">
        <v>2</v>
      </c>
      <c r="G1214" s="1">
        <v>11442</v>
      </c>
      <c r="H1214" s="1">
        <v>42540</v>
      </c>
      <c r="I1214" s="32" t="s">
        <v>3061</v>
      </c>
      <c r="J1214" s="1">
        <v>1</v>
      </c>
      <c r="K1214" s="3">
        <v>322000</v>
      </c>
      <c r="L1214" s="1"/>
      <c r="M1214" s="1" t="str">
        <f t="shared" si="21"/>
        <v/>
      </c>
      <c r="N1214" s="1">
        <v>1</v>
      </c>
      <c r="O1214" s="6" t="str">
        <f>IFERROR(VLOOKUP(N1214,REGIAO!A:B,2,0),"")</f>
        <v>SP1</v>
      </c>
    </row>
    <row r="1215" spans="1:15" x14ac:dyDescent="0.25">
      <c r="A1215" s="1">
        <v>36772</v>
      </c>
      <c r="B1215" s="19">
        <v>41180</v>
      </c>
      <c r="C1215" s="15">
        <v>2012</v>
      </c>
      <c r="D1215" s="1">
        <v>702</v>
      </c>
      <c r="E1215" s="1" t="s">
        <v>2713</v>
      </c>
      <c r="F1215" s="1" t="s">
        <v>2</v>
      </c>
      <c r="G1215" s="1">
        <v>11443</v>
      </c>
      <c r="H1215" s="1">
        <v>42540</v>
      </c>
      <c r="I1215" s="32" t="s">
        <v>3061</v>
      </c>
      <c r="J1215" s="1">
        <v>1</v>
      </c>
      <c r="K1215" s="3">
        <v>322000</v>
      </c>
      <c r="L1215" s="1"/>
      <c r="M1215" s="1" t="str">
        <f t="shared" si="21"/>
        <v/>
      </c>
      <c r="N1215" s="1">
        <v>1</v>
      </c>
      <c r="O1215" s="6" t="str">
        <f>IFERROR(VLOOKUP(N1215,REGIAO!A:B,2,0),"")</f>
        <v>SP1</v>
      </c>
    </row>
    <row r="1216" spans="1:15" x14ac:dyDescent="0.25">
      <c r="A1216" s="1">
        <v>36779</v>
      </c>
      <c r="B1216" s="19">
        <v>41180</v>
      </c>
      <c r="C1216" s="15">
        <v>2012</v>
      </c>
      <c r="D1216" s="1">
        <v>3547</v>
      </c>
      <c r="E1216" s="1" t="s">
        <v>2712</v>
      </c>
      <c r="F1216" s="1" t="s">
        <v>15</v>
      </c>
      <c r="G1216" s="1">
        <v>11440</v>
      </c>
      <c r="H1216" s="1">
        <v>44319</v>
      </c>
      <c r="I1216" s="1" t="s">
        <v>1966</v>
      </c>
      <c r="J1216" s="1">
        <v>1</v>
      </c>
      <c r="K1216" s="3">
        <v>335000</v>
      </c>
      <c r="L1216" s="1"/>
      <c r="M1216" s="1" t="str">
        <f t="shared" si="21"/>
        <v/>
      </c>
      <c r="N1216" s="1">
        <v>9</v>
      </c>
      <c r="O1216" s="6" t="str">
        <f>IFERROR(VLOOKUP(N1216,REGIAO!A:B,2,0),"")</f>
        <v>MT</v>
      </c>
    </row>
    <row r="1217" spans="1:15" x14ac:dyDescent="0.25">
      <c r="A1217" s="1">
        <v>36791</v>
      </c>
      <c r="B1217" s="19">
        <v>41183</v>
      </c>
      <c r="C1217" s="15">
        <v>2012</v>
      </c>
      <c r="D1217" s="1">
        <v>10610</v>
      </c>
      <c r="E1217" s="1" t="s">
        <v>2702</v>
      </c>
      <c r="F1217" s="1" t="s">
        <v>175</v>
      </c>
      <c r="G1217" s="1">
        <v>10585</v>
      </c>
      <c r="H1217" s="1">
        <v>43103</v>
      </c>
      <c r="I1217" s="1" t="s">
        <v>1158</v>
      </c>
      <c r="J1217" s="1">
        <v>1</v>
      </c>
      <c r="K1217" s="3">
        <v>36730.82</v>
      </c>
      <c r="L1217" s="1"/>
      <c r="M1217" s="1" t="str">
        <f t="shared" si="21"/>
        <v/>
      </c>
      <c r="N1217" s="1"/>
      <c r="O1217" s="6" t="str">
        <f>IFERROR(VLOOKUP(N1217,REGIAO!A:B,2,0),"")</f>
        <v/>
      </c>
    </row>
    <row r="1218" spans="1:15" x14ac:dyDescent="0.25">
      <c r="A1218" s="1">
        <v>36791</v>
      </c>
      <c r="B1218" s="19">
        <v>41183</v>
      </c>
      <c r="C1218" s="15">
        <v>2012</v>
      </c>
      <c r="D1218" s="1">
        <v>10610</v>
      </c>
      <c r="E1218" s="1" t="s">
        <v>2702</v>
      </c>
      <c r="F1218" s="1" t="s">
        <v>175</v>
      </c>
      <c r="G1218" s="1">
        <v>10585</v>
      </c>
      <c r="H1218" s="1">
        <v>43103</v>
      </c>
      <c r="I1218" s="1" t="s">
        <v>1158</v>
      </c>
      <c r="J1218" s="1">
        <v>1</v>
      </c>
      <c r="K1218" s="3">
        <v>36730.82</v>
      </c>
      <c r="L1218" s="1"/>
      <c r="M1218" s="1" t="str">
        <f t="shared" si="21"/>
        <v/>
      </c>
      <c r="N1218" s="1"/>
      <c r="O1218" s="6" t="str">
        <f>IFERROR(VLOOKUP(N1218,REGIAO!A:B,2,0),"")</f>
        <v/>
      </c>
    </row>
    <row r="1219" spans="1:15" x14ac:dyDescent="0.25">
      <c r="A1219" s="1">
        <v>36791</v>
      </c>
      <c r="B1219" s="19">
        <v>41183</v>
      </c>
      <c r="C1219" s="15">
        <v>2012</v>
      </c>
      <c r="D1219" s="1">
        <v>10610</v>
      </c>
      <c r="E1219" s="1" t="s">
        <v>2702</v>
      </c>
      <c r="F1219" s="1" t="s">
        <v>175</v>
      </c>
      <c r="G1219" s="1">
        <v>10585</v>
      </c>
      <c r="H1219" s="1">
        <v>43103</v>
      </c>
      <c r="I1219" s="1" t="s">
        <v>1158</v>
      </c>
      <c r="J1219" s="1">
        <v>1</v>
      </c>
      <c r="K1219" s="3">
        <v>36730.82</v>
      </c>
      <c r="L1219" s="1"/>
      <c r="M1219" s="1" t="str">
        <f t="shared" si="21"/>
        <v/>
      </c>
      <c r="N1219" s="1"/>
      <c r="O1219" s="6" t="str">
        <f>IFERROR(VLOOKUP(N1219,REGIAO!A:B,2,0),"")</f>
        <v/>
      </c>
    </row>
    <row r="1220" spans="1:15" x14ac:dyDescent="0.25">
      <c r="A1220" s="1">
        <v>36791</v>
      </c>
      <c r="B1220" s="19">
        <v>41183</v>
      </c>
      <c r="C1220" s="15">
        <v>2012</v>
      </c>
      <c r="D1220" s="1">
        <v>10610</v>
      </c>
      <c r="E1220" s="1" t="s">
        <v>2702</v>
      </c>
      <c r="F1220" s="1" t="s">
        <v>175</v>
      </c>
      <c r="G1220" s="1">
        <v>10585</v>
      </c>
      <c r="H1220" s="1">
        <v>43103</v>
      </c>
      <c r="I1220" s="1" t="s">
        <v>1158</v>
      </c>
      <c r="J1220" s="1">
        <v>1</v>
      </c>
      <c r="K1220" s="3">
        <v>36730.82</v>
      </c>
      <c r="L1220" s="1"/>
      <c r="M1220" s="1" t="str">
        <f t="shared" si="21"/>
        <v/>
      </c>
      <c r="N1220" s="1"/>
      <c r="O1220" s="6" t="str">
        <f>IFERROR(VLOOKUP(N1220,REGIAO!A:B,2,0),"")</f>
        <v/>
      </c>
    </row>
    <row r="1221" spans="1:15" x14ac:dyDescent="0.25">
      <c r="A1221" s="1">
        <v>36788</v>
      </c>
      <c r="B1221" s="19">
        <v>41186</v>
      </c>
      <c r="C1221" s="15">
        <v>2012</v>
      </c>
      <c r="D1221" s="1">
        <v>9402</v>
      </c>
      <c r="E1221" s="1" t="s">
        <v>2450</v>
      </c>
      <c r="F1221" s="1" t="s">
        <v>10</v>
      </c>
      <c r="G1221" s="1">
        <v>10896</v>
      </c>
      <c r="H1221" s="1">
        <v>41711</v>
      </c>
      <c r="I1221" s="1" t="s">
        <v>2878</v>
      </c>
      <c r="J1221" s="1">
        <v>1</v>
      </c>
      <c r="K1221" s="3">
        <v>56000</v>
      </c>
      <c r="L1221" s="1"/>
      <c r="M1221" s="1" t="str">
        <f t="shared" si="21"/>
        <v/>
      </c>
      <c r="N1221" s="1">
        <v>5</v>
      </c>
      <c r="O1221" s="6" t="str">
        <f>IFERROR(VLOOKUP(N1221,REGIAO!A:B,2,0),"")</f>
        <v>GO</v>
      </c>
    </row>
    <row r="1222" spans="1:15" x14ac:dyDescent="0.25">
      <c r="A1222" s="1">
        <v>36826</v>
      </c>
      <c r="B1222" s="19">
        <v>41186</v>
      </c>
      <c r="C1222" s="15">
        <v>2012</v>
      </c>
      <c r="D1222" s="1">
        <v>1295</v>
      </c>
      <c r="E1222" s="1" t="s">
        <v>2558</v>
      </c>
      <c r="F1222" s="1" t="s">
        <v>2</v>
      </c>
      <c r="G1222" s="1">
        <v>10836</v>
      </c>
      <c r="H1222" s="1">
        <v>37711</v>
      </c>
      <c r="I1222" s="1" t="s">
        <v>1167</v>
      </c>
      <c r="J1222" s="1">
        <v>1</v>
      </c>
      <c r="K1222" s="3">
        <v>70879</v>
      </c>
      <c r="L1222" s="1"/>
      <c r="M1222" s="1" t="str">
        <f t="shared" si="21"/>
        <v/>
      </c>
      <c r="N1222" s="1">
        <v>1</v>
      </c>
      <c r="O1222" s="6" t="str">
        <f>IFERROR(VLOOKUP(N1222,REGIAO!A:B,2,0),"")</f>
        <v>SP1</v>
      </c>
    </row>
    <row r="1223" spans="1:15" x14ac:dyDescent="0.25">
      <c r="A1223" s="1">
        <v>36830</v>
      </c>
      <c r="B1223" s="19">
        <v>41186</v>
      </c>
      <c r="C1223" s="15">
        <v>2012</v>
      </c>
      <c r="D1223" s="1">
        <v>2492</v>
      </c>
      <c r="E1223" s="1" t="s">
        <v>2714</v>
      </c>
      <c r="F1223" s="1" t="s">
        <v>2</v>
      </c>
      <c r="G1223" s="1">
        <v>10826</v>
      </c>
      <c r="H1223" s="1">
        <v>37090</v>
      </c>
      <c r="I1223" s="1" t="s">
        <v>1142</v>
      </c>
      <c r="J1223" s="1">
        <v>1</v>
      </c>
      <c r="K1223" s="3">
        <v>43828</v>
      </c>
      <c r="L1223" s="1"/>
      <c r="M1223" s="1" t="str">
        <f t="shared" si="21"/>
        <v/>
      </c>
      <c r="N1223" s="1">
        <v>12</v>
      </c>
      <c r="O1223" s="6" t="str">
        <f>IFERROR(VLOOKUP(N1223,REGIAO!A:B,2,0),"")</f>
        <v>SP3</v>
      </c>
    </row>
    <row r="1224" spans="1:15" x14ac:dyDescent="0.25">
      <c r="A1224" s="1">
        <v>36860</v>
      </c>
      <c r="B1224" s="19">
        <v>41190</v>
      </c>
      <c r="C1224" s="15">
        <v>2012</v>
      </c>
      <c r="D1224" s="1">
        <v>1295</v>
      </c>
      <c r="E1224" s="1" t="s">
        <v>2558</v>
      </c>
      <c r="F1224" s="1" t="s">
        <v>2</v>
      </c>
      <c r="G1224" s="1">
        <v>11233</v>
      </c>
      <c r="H1224" s="1">
        <v>39219</v>
      </c>
      <c r="I1224" s="1" t="s">
        <v>1156</v>
      </c>
      <c r="J1224" s="1">
        <v>1</v>
      </c>
      <c r="K1224" s="3">
        <v>132000</v>
      </c>
      <c r="L1224" s="1"/>
      <c r="M1224" s="1" t="str">
        <f t="shared" si="21"/>
        <v/>
      </c>
      <c r="N1224" s="1">
        <v>1</v>
      </c>
      <c r="O1224" s="6" t="str">
        <f>IFERROR(VLOOKUP(N1224,REGIAO!A:B,2,0),"")</f>
        <v>SP1</v>
      </c>
    </row>
    <row r="1225" spans="1:15" x14ac:dyDescent="0.25">
      <c r="A1225" s="1">
        <v>36630</v>
      </c>
      <c r="B1225" s="19">
        <v>41193</v>
      </c>
      <c r="C1225" s="15">
        <v>2012</v>
      </c>
      <c r="D1225" s="1">
        <v>10276</v>
      </c>
      <c r="E1225" s="1" t="s">
        <v>2665</v>
      </c>
      <c r="F1225" s="1" t="s">
        <v>4</v>
      </c>
      <c r="G1225" s="1">
        <v>10771</v>
      </c>
      <c r="H1225" s="1">
        <v>36952</v>
      </c>
      <c r="I1225" s="1" t="s">
        <v>1141</v>
      </c>
      <c r="J1225" s="1">
        <v>1</v>
      </c>
      <c r="K1225" s="3">
        <v>91526.16</v>
      </c>
      <c r="L1225" s="1"/>
      <c r="M1225" s="1" t="str">
        <f t="shared" ref="M1225:M1256" si="22">IFERROR(VLOOKUP(L1225,VENDEDOR,2,0),"")</f>
        <v/>
      </c>
      <c r="N1225" s="1">
        <v>4</v>
      </c>
      <c r="O1225" s="6" t="str">
        <f>IFERROR(VLOOKUP(N1225,REGIAO!A:B,2,0),"")</f>
        <v>MG2</v>
      </c>
    </row>
    <row r="1226" spans="1:15" x14ac:dyDescent="0.25">
      <c r="A1226" s="1">
        <v>36652</v>
      </c>
      <c r="B1226" s="19">
        <v>41193</v>
      </c>
      <c r="C1226" s="15">
        <v>2012</v>
      </c>
      <c r="D1226" s="1">
        <v>880</v>
      </c>
      <c r="E1226" s="1" t="s">
        <v>215</v>
      </c>
      <c r="F1226" s="1" t="s">
        <v>4</v>
      </c>
      <c r="G1226" s="1">
        <v>11292</v>
      </c>
      <c r="H1226" s="1">
        <v>46231</v>
      </c>
      <c r="I1226" s="32" t="s">
        <v>1854</v>
      </c>
      <c r="J1226" s="1">
        <v>1</v>
      </c>
      <c r="K1226" s="3">
        <v>30652</v>
      </c>
      <c r="L1226" s="1">
        <v>5</v>
      </c>
      <c r="M1226" s="1" t="str">
        <f t="shared" si="22"/>
        <v>REINALDO BRAGA DE OLIVEIRA</v>
      </c>
      <c r="N1226" s="1">
        <v>4</v>
      </c>
      <c r="O1226" s="6" t="str">
        <f>IFERROR(VLOOKUP(N1226,REGIAO!A:B,2,0),"")</f>
        <v>MG2</v>
      </c>
    </row>
    <row r="1227" spans="1:15" x14ac:dyDescent="0.25">
      <c r="A1227" s="1">
        <v>36659</v>
      </c>
      <c r="B1227" s="19">
        <v>41193</v>
      </c>
      <c r="C1227" s="15">
        <v>2012</v>
      </c>
      <c r="D1227" s="1">
        <v>10647</v>
      </c>
      <c r="E1227" s="1" t="s">
        <v>2715</v>
      </c>
      <c r="F1227" s="1" t="s">
        <v>2</v>
      </c>
      <c r="G1227" s="1">
        <v>14330</v>
      </c>
      <c r="H1227" s="1">
        <v>33790</v>
      </c>
      <c r="I1227" s="32" t="s">
        <v>1176</v>
      </c>
      <c r="J1227" s="1">
        <v>1</v>
      </c>
      <c r="K1227" s="3">
        <v>45000</v>
      </c>
      <c r="L1227" s="1"/>
      <c r="M1227" s="1" t="str">
        <f t="shared" si="22"/>
        <v/>
      </c>
      <c r="N1227" s="1">
        <v>1</v>
      </c>
      <c r="O1227" s="6" t="str">
        <f>IFERROR(VLOOKUP(N1227,REGIAO!A:B,2,0),"")</f>
        <v>SP1</v>
      </c>
    </row>
    <row r="1228" spans="1:15" x14ac:dyDescent="0.25">
      <c r="A1228" s="1">
        <v>36898</v>
      </c>
      <c r="B1228" s="19">
        <v>41193</v>
      </c>
      <c r="C1228" s="15">
        <v>2012</v>
      </c>
      <c r="D1228" s="1">
        <v>880</v>
      </c>
      <c r="E1228" s="1" t="s">
        <v>215</v>
      </c>
      <c r="F1228" s="1" t="s">
        <v>4</v>
      </c>
      <c r="G1228" s="1">
        <v>11175</v>
      </c>
      <c r="H1228" s="1">
        <v>42287</v>
      </c>
      <c r="I1228" s="32" t="s">
        <v>1170</v>
      </c>
      <c r="J1228" s="1">
        <v>1</v>
      </c>
      <c r="K1228" s="3">
        <v>18500</v>
      </c>
      <c r="L1228" s="1"/>
      <c r="M1228" s="1" t="str">
        <f t="shared" si="22"/>
        <v/>
      </c>
      <c r="N1228" s="1">
        <v>4</v>
      </c>
      <c r="O1228" s="6" t="str">
        <f>IFERROR(VLOOKUP(N1228,REGIAO!A:B,2,0),"")</f>
        <v>MG2</v>
      </c>
    </row>
    <row r="1229" spans="1:15" x14ac:dyDescent="0.25">
      <c r="A1229" s="1">
        <v>36899</v>
      </c>
      <c r="B1229" s="19">
        <v>41193</v>
      </c>
      <c r="C1229" s="15">
        <v>2012</v>
      </c>
      <c r="D1229" s="1">
        <v>880</v>
      </c>
      <c r="E1229" s="1" t="s">
        <v>215</v>
      </c>
      <c r="F1229" s="1" t="s">
        <v>4</v>
      </c>
      <c r="G1229" s="1">
        <v>11200</v>
      </c>
      <c r="H1229" s="1">
        <v>37207</v>
      </c>
      <c r="I1229" s="1" t="s">
        <v>1138</v>
      </c>
      <c r="J1229" s="1">
        <v>1</v>
      </c>
      <c r="K1229" s="3">
        <v>45312</v>
      </c>
      <c r="L1229" s="1"/>
      <c r="M1229" s="1" t="str">
        <f t="shared" si="22"/>
        <v/>
      </c>
      <c r="N1229" s="1">
        <v>4</v>
      </c>
      <c r="O1229" s="6" t="str">
        <f>IFERROR(VLOOKUP(N1229,REGIAO!A:B,2,0),"")</f>
        <v>MG2</v>
      </c>
    </row>
    <row r="1230" spans="1:15" x14ac:dyDescent="0.25">
      <c r="A1230" s="1">
        <v>36235</v>
      </c>
      <c r="B1230" s="19">
        <v>41197</v>
      </c>
      <c r="C1230" s="15">
        <v>2012</v>
      </c>
      <c r="D1230" s="1">
        <v>1295</v>
      </c>
      <c r="E1230" s="1" t="s">
        <v>2558</v>
      </c>
      <c r="F1230" s="1" t="s">
        <v>2</v>
      </c>
      <c r="G1230" s="1">
        <v>10732</v>
      </c>
      <c r="H1230" s="1">
        <v>37090</v>
      </c>
      <c r="I1230" s="1" t="s">
        <v>1142</v>
      </c>
      <c r="J1230" s="1">
        <v>1</v>
      </c>
      <c r="K1230" s="3">
        <v>42515</v>
      </c>
      <c r="L1230" s="1"/>
      <c r="M1230" s="1" t="str">
        <f t="shared" si="22"/>
        <v/>
      </c>
      <c r="N1230" s="1">
        <v>1</v>
      </c>
      <c r="O1230" s="6" t="str">
        <f>IFERROR(VLOOKUP(N1230,REGIAO!A:B,2,0),"")</f>
        <v>SP1</v>
      </c>
    </row>
    <row r="1231" spans="1:15" x14ac:dyDescent="0.25">
      <c r="A1231" s="1">
        <v>36919</v>
      </c>
      <c r="B1231" s="19">
        <v>41198</v>
      </c>
      <c r="C1231" s="15">
        <v>2012</v>
      </c>
      <c r="D1231" s="1">
        <v>3723</v>
      </c>
      <c r="E1231" s="1" t="s">
        <v>2302</v>
      </c>
      <c r="F1231" s="1" t="s">
        <v>79</v>
      </c>
      <c r="G1231" s="1">
        <v>11174</v>
      </c>
      <c r="H1231" s="1">
        <v>36952</v>
      </c>
      <c r="I1231" s="1" t="s">
        <v>1141</v>
      </c>
      <c r="J1231" s="1">
        <v>1</v>
      </c>
      <c r="K1231" s="3">
        <v>94400</v>
      </c>
      <c r="L1231" s="1"/>
      <c r="M1231" s="1" t="str">
        <f t="shared" si="22"/>
        <v/>
      </c>
      <c r="N1231" s="1">
        <v>7</v>
      </c>
      <c r="O1231" s="6" t="str">
        <f>IFERROR(VLOOKUP(N1231,REGIAO!A:B,2,0),"")</f>
        <v>RS</v>
      </c>
    </row>
    <row r="1232" spans="1:15" x14ac:dyDescent="0.25">
      <c r="A1232" s="1">
        <v>36920</v>
      </c>
      <c r="B1232" s="19">
        <v>41198</v>
      </c>
      <c r="C1232" s="15">
        <v>2012</v>
      </c>
      <c r="D1232" s="1">
        <v>3723</v>
      </c>
      <c r="E1232" s="1" t="s">
        <v>2302</v>
      </c>
      <c r="F1232" s="1" t="s">
        <v>79</v>
      </c>
      <c r="G1232" s="1">
        <v>11257</v>
      </c>
      <c r="H1232" s="1">
        <v>37207</v>
      </c>
      <c r="I1232" s="1" t="s">
        <v>1138</v>
      </c>
      <c r="J1232" s="1">
        <v>1</v>
      </c>
      <c r="K1232" s="3">
        <v>47800</v>
      </c>
      <c r="L1232" s="1"/>
      <c r="M1232" s="1" t="str">
        <f t="shared" si="22"/>
        <v/>
      </c>
      <c r="N1232" s="1">
        <v>7</v>
      </c>
      <c r="O1232" s="6" t="str">
        <f>IFERROR(VLOOKUP(N1232,REGIAO!A:B,2,0),"")</f>
        <v>RS</v>
      </c>
    </row>
    <row r="1233" spans="1:15" x14ac:dyDescent="0.25">
      <c r="A1233" s="1">
        <v>36942</v>
      </c>
      <c r="B1233" s="19">
        <v>41199</v>
      </c>
      <c r="C1233" s="15">
        <v>2012</v>
      </c>
      <c r="D1233" s="1">
        <v>10276</v>
      </c>
      <c r="E1233" s="1" t="s">
        <v>2665</v>
      </c>
      <c r="F1233" s="1" t="s">
        <v>4</v>
      </c>
      <c r="G1233" s="1">
        <v>11154</v>
      </c>
      <c r="H1233" s="1">
        <v>44223</v>
      </c>
      <c r="I1233" s="1" t="s">
        <v>2005</v>
      </c>
      <c r="J1233" s="1">
        <v>1</v>
      </c>
      <c r="K1233" s="3">
        <v>105000</v>
      </c>
      <c r="L1233" s="1"/>
      <c r="M1233" s="1" t="str">
        <f t="shared" si="22"/>
        <v/>
      </c>
      <c r="N1233" s="1">
        <v>4</v>
      </c>
      <c r="O1233" s="6" t="str">
        <f>IFERROR(VLOOKUP(N1233,REGIAO!A:B,2,0),"")</f>
        <v>MG2</v>
      </c>
    </row>
    <row r="1234" spans="1:15" x14ac:dyDescent="0.25">
      <c r="A1234" s="1">
        <v>36944</v>
      </c>
      <c r="B1234" s="19">
        <v>41199</v>
      </c>
      <c r="C1234" s="15">
        <v>2012</v>
      </c>
      <c r="D1234" s="1">
        <v>10289</v>
      </c>
      <c r="E1234" s="1" t="s">
        <v>2595</v>
      </c>
      <c r="F1234" s="1" t="s">
        <v>175</v>
      </c>
      <c r="G1234" s="1">
        <v>10784</v>
      </c>
      <c r="H1234" s="1">
        <v>41711</v>
      </c>
      <c r="I1234" s="1" t="s">
        <v>2878</v>
      </c>
      <c r="J1234" s="1">
        <v>1</v>
      </c>
      <c r="K1234" s="3">
        <v>49374.86</v>
      </c>
      <c r="L1234" s="1"/>
      <c r="M1234" s="1" t="str">
        <f t="shared" si="22"/>
        <v/>
      </c>
      <c r="N1234" s="1"/>
      <c r="O1234" s="6" t="str">
        <f>IFERROR(VLOOKUP(N1234,REGIAO!A:B,2,0),"")</f>
        <v/>
      </c>
    </row>
    <row r="1235" spans="1:15" x14ac:dyDescent="0.25">
      <c r="A1235" s="1">
        <v>36944</v>
      </c>
      <c r="B1235" s="19">
        <v>41199</v>
      </c>
      <c r="C1235" s="15">
        <v>2012</v>
      </c>
      <c r="D1235" s="1">
        <v>10289</v>
      </c>
      <c r="E1235" s="1" t="s">
        <v>2595</v>
      </c>
      <c r="F1235" s="1" t="s">
        <v>175</v>
      </c>
      <c r="G1235" s="1">
        <v>10784</v>
      </c>
      <c r="H1235" s="1">
        <v>41711</v>
      </c>
      <c r="I1235" s="1" t="s">
        <v>2878</v>
      </c>
      <c r="J1235" s="1">
        <v>1</v>
      </c>
      <c r="K1235" s="3">
        <v>49374.86</v>
      </c>
      <c r="L1235" s="1"/>
      <c r="M1235" s="1" t="str">
        <f t="shared" si="22"/>
        <v/>
      </c>
      <c r="N1235" s="1"/>
      <c r="O1235" s="6" t="str">
        <f>IFERROR(VLOOKUP(N1235,REGIAO!A:B,2,0),"")</f>
        <v/>
      </c>
    </row>
    <row r="1236" spans="1:15" x14ac:dyDescent="0.25">
      <c r="A1236" s="1">
        <v>36944</v>
      </c>
      <c r="B1236" s="19">
        <v>41199</v>
      </c>
      <c r="C1236" s="15">
        <v>2012</v>
      </c>
      <c r="D1236" s="1">
        <v>10289</v>
      </c>
      <c r="E1236" s="1" t="s">
        <v>2595</v>
      </c>
      <c r="F1236" s="1" t="s">
        <v>175</v>
      </c>
      <c r="G1236" s="1">
        <v>10784</v>
      </c>
      <c r="H1236" s="1">
        <v>41711</v>
      </c>
      <c r="I1236" s="1" t="s">
        <v>2878</v>
      </c>
      <c r="J1236" s="1">
        <v>1</v>
      </c>
      <c r="K1236" s="3">
        <v>49374.86</v>
      </c>
      <c r="L1236" s="1"/>
      <c r="M1236" s="1" t="str">
        <f t="shared" si="22"/>
        <v/>
      </c>
      <c r="N1236" s="1"/>
      <c r="O1236" s="6" t="str">
        <f>IFERROR(VLOOKUP(N1236,REGIAO!A:B,2,0),"")</f>
        <v/>
      </c>
    </row>
    <row r="1237" spans="1:15" x14ac:dyDescent="0.25">
      <c r="A1237" s="1">
        <v>36944</v>
      </c>
      <c r="B1237" s="19">
        <v>41199</v>
      </c>
      <c r="C1237" s="15">
        <v>2012</v>
      </c>
      <c r="D1237" s="1">
        <v>10289</v>
      </c>
      <c r="E1237" s="1" t="s">
        <v>2595</v>
      </c>
      <c r="F1237" s="1" t="s">
        <v>175</v>
      </c>
      <c r="G1237" s="1">
        <v>10784</v>
      </c>
      <c r="H1237" s="1">
        <v>41711</v>
      </c>
      <c r="I1237" s="1" t="s">
        <v>2878</v>
      </c>
      <c r="J1237" s="1">
        <v>1</v>
      </c>
      <c r="K1237" s="3">
        <v>49374.86</v>
      </c>
      <c r="L1237" s="1"/>
      <c r="M1237" s="1" t="str">
        <f t="shared" si="22"/>
        <v/>
      </c>
      <c r="N1237" s="1"/>
      <c r="O1237" s="6" t="str">
        <f>IFERROR(VLOOKUP(N1237,REGIAO!A:B,2,0),"")</f>
        <v/>
      </c>
    </row>
    <row r="1238" spans="1:15" x14ac:dyDescent="0.25">
      <c r="A1238" s="1">
        <v>36402</v>
      </c>
      <c r="B1238" s="19">
        <v>41200</v>
      </c>
      <c r="C1238" s="15">
        <v>2012</v>
      </c>
      <c r="D1238" s="1">
        <v>10585</v>
      </c>
      <c r="E1238" s="1" t="s">
        <v>2716</v>
      </c>
      <c r="F1238" s="1" t="s">
        <v>79</v>
      </c>
      <c r="G1238" s="1">
        <v>10834</v>
      </c>
      <c r="H1238" s="1">
        <v>41711</v>
      </c>
      <c r="I1238" s="1" t="s">
        <v>2878</v>
      </c>
      <c r="J1238" s="1">
        <v>1</v>
      </c>
      <c r="K1238" s="3">
        <v>56983</v>
      </c>
      <c r="L1238" s="1"/>
      <c r="M1238" s="1" t="str">
        <f t="shared" si="22"/>
        <v/>
      </c>
      <c r="N1238" s="1">
        <v>7</v>
      </c>
      <c r="O1238" s="6" t="str">
        <f>IFERROR(VLOOKUP(N1238,REGIAO!A:B,2,0),"")</f>
        <v>RS</v>
      </c>
    </row>
    <row r="1239" spans="1:15" x14ac:dyDescent="0.25">
      <c r="A1239" s="1">
        <v>36950</v>
      </c>
      <c r="B1239" s="19">
        <v>41200</v>
      </c>
      <c r="C1239" s="15">
        <v>2012</v>
      </c>
      <c r="D1239" s="1">
        <v>10585</v>
      </c>
      <c r="E1239" s="1" t="s">
        <v>2716</v>
      </c>
      <c r="F1239" s="1" t="s">
        <v>79</v>
      </c>
      <c r="G1239" s="1">
        <v>11226</v>
      </c>
      <c r="H1239" s="1">
        <v>43239</v>
      </c>
      <c r="I1239" s="1" t="s">
        <v>2876</v>
      </c>
      <c r="J1239" s="1">
        <v>1</v>
      </c>
      <c r="K1239" s="3">
        <v>80922</v>
      </c>
      <c r="L1239" s="1"/>
      <c r="M1239" s="1" t="str">
        <f t="shared" si="22"/>
        <v/>
      </c>
      <c r="N1239" s="1">
        <v>7</v>
      </c>
      <c r="O1239" s="6" t="str">
        <f>IFERROR(VLOOKUP(N1239,REGIAO!A:B,2,0),"")</f>
        <v>RS</v>
      </c>
    </row>
    <row r="1240" spans="1:15" x14ac:dyDescent="0.25">
      <c r="A1240" s="1">
        <v>36951</v>
      </c>
      <c r="B1240" s="19">
        <v>41200</v>
      </c>
      <c r="C1240" s="15">
        <v>2012</v>
      </c>
      <c r="D1240" s="1">
        <v>10585</v>
      </c>
      <c r="E1240" s="1" t="s">
        <v>2716</v>
      </c>
      <c r="F1240" s="1" t="s">
        <v>79</v>
      </c>
      <c r="G1240" s="1">
        <v>11248</v>
      </c>
      <c r="H1240" s="1">
        <v>45418</v>
      </c>
      <c r="I1240" s="1" t="s">
        <v>1139</v>
      </c>
      <c r="J1240" s="1">
        <v>1</v>
      </c>
      <c r="K1240" s="3">
        <v>75605</v>
      </c>
      <c r="L1240" s="1"/>
      <c r="M1240" s="1" t="str">
        <f t="shared" si="22"/>
        <v/>
      </c>
      <c r="N1240" s="1">
        <v>7</v>
      </c>
      <c r="O1240" s="6" t="str">
        <f>IFERROR(VLOOKUP(N1240,REGIAO!A:B,2,0),"")</f>
        <v>RS</v>
      </c>
    </row>
    <row r="1241" spans="1:15" x14ac:dyDescent="0.25">
      <c r="A1241" s="1">
        <v>36954</v>
      </c>
      <c r="B1241" s="19">
        <v>41200</v>
      </c>
      <c r="C1241" s="15">
        <v>2012</v>
      </c>
      <c r="D1241" s="1">
        <v>1295</v>
      </c>
      <c r="E1241" s="1" t="s">
        <v>2558</v>
      </c>
      <c r="F1241" s="1" t="s">
        <v>2</v>
      </c>
      <c r="G1241" s="1">
        <v>11158</v>
      </c>
      <c r="H1241" s="1">
        <v>37201</v>
      </c>
      <c r="I1241" s="1" t="s">
        <v>2009</v>
      </c>
      <c r="J1241" s="1">
        <v>1</v>
      </c>
      <c r="K1241" s="3">
        <v>105927</v>
      </c>
      <c r="L1241" s="1">
        <v>113</v>
      </c>
      <c r="M1241" s="1" t="str">
        <f t="shared" si="22"/>
        <v xml:space="preserve">CARLOS ANDRE SANTOS                                         </v>
      </c>
      <c r="N1241" s="1">
        <v>1</v>
      </c>
      <c r="O1241" s="6" t="str">
        <f>IFERROR(VLOOKUP(N1241,REGIAO!A:B,2,0),"")</f>
        <v>SP1</v>
      </c>
    </row>
    <row r="1242" spans="1:15" x14ac:dyDescent="0.25">
      <c r="A1242" s="1">
        <v>36799</v>
      </c>
      <c r="B1242" s="19">
        <v>41205</v>
      </c>
      <c r="C1242" s="15">
        <v>2012</v>
      </c>
      <c r="D1242" s="1">
        <v>1295</v>
      </c>
      <c r="E1242" s="1" t="s">
        <v>2558</v>
      </c>
      <c r="F1242" s="1" t="s">
        <v>2</v>
      </c>
      <c r="G1242" s="1">
        <v>10929</v>
      </c>
      <c r="H1242" s="1">
        <v>37090</v>
      </c>
      <c r="I1242" s="1" t="s">
        <v>1142</v>
      </c>
      <c r="J1242" s="1">
        <v>1</v>
      </c>
      <c r="K1242" s="3">
        <v>41980</v>
      </c>
      <c r="L1242" s="1"/>
      <c r="M1242" s="1" t="str">
        <f t="shared" si="22"/>
        <v/>
      </c>
      <c r="N1242" s="1">
        <v>1</v>
      </c>
      <c r="O1242" s="6" t="str">
        <f>IFERROR(VLOOKUP(N1242,REGIAO!A:B,2,0),"")</f>
        <v>SP1</v>
      </c>
    </row>
    <row r="1243" spans="1:15" x14ac:dyDescent="0.25">
      <c r="A1243" s="1">
        <v>36994</v>
      </c>
      <c r="B1243" s="19">
        <v>41205</v>
      </c>
      <c r="C1243" s="15">
        <v>2012</v>
      </c>
      <c r="D1243" s="1">
        <v>880</v>
      </c>
      <c r="E1243" s="1" t="s">
        <v>215</v>
      </c>
      <c r="F1243" s="1" t="s">
        <v>4</v>
      </c>
      <c r="G1243" s="1">
        <v>11201</v>
      </c>
      <c r="H1243" s="1">
        <v>45418</v>
      </c>
      <c r="I1243" s="1" t="s">
        <v>1139</v>
      </c>
      <c r="J1243" s="1">
        <v>1</v>
      </c>
      <c r="K1243" s="3">
        <v>76792</v>
      </c>
      <c r="L1243" s="1"/>
      <c r="M1243" s="1" t="str">
        <f t="shared" si="22"/>
        <v/>
      </c>
      <c r="N1243" s="1">
        <v>4</v>
      </c>
      <c r="O1243" s="6" t="str">
        <f>IFERROR(VLOOKUP(N1243,REGIAO!A:B,2,0),"")</f>
        <v>MG2</v>
      </c>
    </row>
    <row r="1244" spans="1:15" x14ac:dyDescent="0.25">
      <c r="A1244" s="1">
        <v>36996</v>
      </c>
      <c r="B1244" s="19">
        <v>41205</v>
      </c>
      <c r="C1244" s="15">
        <v>2012</v>
      </c>
      <c r="D1244" s="1">
        <v>880</v>
      </c>
      <c r="E1244" s="1" t="s">
        <v>215</v>
      </c>
      <c r="F1244" s="1" t="s">
        <v>4</v>
      </c>
      <c r="G1244" s="1">
        <v>11293</v>
      </c>
      <c r="H1244" s="1">
        <v>37207</v>
      </c>
      <c r="I1244" s="1" t="s">
        <v>1138</v>
      </c>
      <c r="J1244" s="1">
        <v>1</v>
      </c>
      <c r="K1244" s="3">
        <v>45312</v>
      </c>
      <c r="L1244" s="1"/>
      <c r="M1244" s="1" t="str">
        <f t="shared" si="22"/>
        <v/>
      </c>
      <c r="N1244" s="1">
        <v>4</v>
      </c>
      <c r="O1244" s="6" t="str">
        <f>IFERROR(VLOOKUP(N1244,REGIAO!A:B,2,0),"")</f>
        <v>MG2</v>
      </c>
    </row>
    <row r="1245" spans="1:15" x14ac:dyDescent="0.25">
      <c r="A1245" s="1">
        <v>37000</v>
      </c>
      <c r="B1245" s="19">
        <v>41206</v>
      </c>
      <c r="C1245" s="15">
        <v>2012</v>
      </c>
      <c r="D1245" s="1">
        <v>1239</v>
      </c>
      <c r="E1245" s="1" t="s">
        <v>2328</v>
      </c>
      <c r="F1245" s="1" t="s">
        <v>2</v>
      </c>
      <c r="G1245" s="1">
        <v>11258</v>
      </c>
      <c r="H1245" s="1">
        <v>36460</v>
      </c>
      <c r="I1245" s="1" t="s">
        <v>1149</v>
      </c>
      <c r="J1245" s="1">
        <v>1</v>
      </c>
      <c r="K1245" s="3">
        <v>40061.32</v>
      </c>
      <c r="L1245" s="1">
        <v>113</v>
      </c>
      <c r="M1245" s="1" t="str">
        <f t="shared" si="22"/>
        <v xml:space="preserve">CARLOS ANDRE SANTOS                                         </v>
      </c>
      <c r="N1245" s="1">
        <v>1</v>
      </c>
      <c r="O1245" s="6" t="str">
        <f>IFERROR(VLOOKUP(N1245,REGIAO!A:B,2,0),"")</f>
        <v>SP1</v>
      </c>
    </row>
    <row r="1246" spans="1:15" x14ac:dyDescent="0.25">
      <c r="A1246" s="1">
        <v>37001</v>
      </c>
      <c r="B1246" s="19">
        <v>41206</v>
      </c>
      <c r="C1246" s="15">
        <v>2012</v>
      </c>
      <c r="D1246" s="1">
        <v>9583</v>
      </c>
      <c r="E1246" s="1" t="s">
        <v>631</v>
      </c>
      <c r="F1246" s="1" t="s">
        <v>2</v>
      </c>
      <c r="G1246" s="1">
        <v>11047</v>
      </c>
      <c r="H1246" s="1">
        <v>34192</v>
      </c>
      <c r="I1246" s="32" t="s">
        <v>3060</v>
      </c>
      <c r="J1246" s="1">
        <v>1</v>
      </c>
      <c r="K1246" s="3">
        <v>31000</v>
      </c>
      <c r="L1246" s="1">
        <v>113</v>
      </c>
      <c r="M1246" s="1" t="str">
        <f t="shared" si="22"/>
        <v xml:space="preserve">CARLOS ANDRE SANTOS                                         </v>
      </c>
      <c r="N1246" s="1">
        <v>1</v>
      </c>
      <c r="O1246" s="6" t="str">
        <f>IFERROR(VLOOKUP(N1246,REGIAO!A:B,2,0),"")</f>
        <v>SP1</v>
      </c>
    </row>
    <row r="1247" spans="1:15" x14ac:dyDescent="0.25">
      <c r="A1247" s="1">
        <v>36421</v>
      </c>
      <c r="B1247" s="19">
        <v>41211</v>
      </c>
      <c r="C1247" s="15">
        <v>2012</v>
      </c>
      <c r="D1247" s="1">
        <v>10523</v>
      </c>
      <c r="E1247" s="1" t="s">
        <v>2718</v>
      </c>
      <c r="F1247" s="1" t="s">
        <v>4</v>
      </c>
      <c r="G1247" s="1">
        <v>10883</v>
      </c>
      <c r="H1247" s="1">
        <v>43239</v>
      </c>
      <c r="I1247" s="1" t="s">
        <v>2876</v>
      </c>
      <c r="J1247" s="1">
        <v>1</v>
      </c>
      <c r="K1247" s="3">
        <v>83500</v>
      </c>
      <c r="L1247" s="1"/>
      <c r="M1247" s="1" t="str">
        <f t="shared" si="22"/>
        <v/>
      </c>
      <c r="N1247" s="1">
        <v>4</v>
      </c>
      <c r="O1247" s="6" t="str">
        <f>IFERROR(VLOOKUP(N1247,REGIAO!A:B,2,0),"")</f>
        <v>MG2</v>
      </c>
    </row>
    <row r="1248" spans="1:15" x14ac:dyDescent="0.25">
      <c r="A1248" s="1">
        <v>37043</v>
      </c>
      <c r="B1248" s="19">
        <v>41211</v>
      </c>
      <c r="C1248" s="15">
        <v>2012</v>
      </c>
      <c r="D1248" s="1">
        <v>1127</v>
      </c>
      <c r="E1248" s="1" t="s">
        <v>2717</v>
      </c>
      <c r="F1248" s="1" t="s">
        <v>10</v>
      </c>
      <c r="G1248" s="1">
        <v>11394</v>
      </c>
      <c r="H1248" s="1">
        <v>42540</v>
      </c>
      <c r="I1248" s="32" t="s">
        <v>3061</v>
      </c>
      <c r="J1248" s="1">
        <v>1</v>
      </c>
      <c r="K1248" s="3">
        <v>362100</v>
      </c>
      <c r="L1248" s="1"/>
      <c r="M1248" s="1" t="str">
        <f t="shared" si="22"/>
        <v/>
      </c>
      <c r="N1248" s="1">
        <v>5</v>
      </c>
      <c r="O1248" s="6" t="str">
        <f>IFERROR(VLOOKUP(N1248,REGIAO!A:B,2,0),"")</f>
        <v>GO</v>
      </c>
    </row>
    <row r="1249" spans="1:15" x14ac:dyDescent="0.25">
      <c r="A1249" s="1">
        <v>37053</v>
      </c>
      <c r="B1249" s="19">
        <v>41212</v>
      </c>
      <c r="C1249" s="15">
        <v>2012</v>
      </c>
      <c r="D1249" s="1">
        <v>1241</v>
      </c>
      <c r="E1249" s="1" t="s">
        <v>2562</v>
      </c>
      <c r="F1249" s="1" t="s">
        <v>2</v>
      </c>
      <c r="G1249" s="1">
        <v>11301</v>
      </c>
      <c r="H1249" s="1">
        <v>46795</v>
      </c>
      <c r="I1249" s="1" t="s">
        <v>2008</v>
      </c>
      <c r="J1249" s="1">
        <v>1</v>
      </c>
      <c r="K1249" s="3">
        <v>125153</v>
      </c>
      <c r="L1249" s="1">
        <v>113</v>
      </c>
      <c r="M1249" s="1" t="str">
        <f t="shared" si="22"/>
        <v xml:space="preserve">CARLOS ANDRE SANTOS                                         </v>
      </c>
      <c r="N1249" s="1">
        <v>2</v>
      </c>
      <c r="O1249" s="6" t="str">
        <f>IFERROR(VLOOKUP(N1249,REGIAO!A:B,2,0),"")</f>
        <v>SP2</v>
      </c>
    </row>
    <row r="1250" spans="1:15" x14ac:dyDescent="0.25">
      <c r="A1250" s="1">
        <v>37074</v>
      </c>
      <c r="B1250" s="19">
        <v>41214</v>
      </c>
      <c r="C1250" s="15">
        <v>2012</v>
      </c>
      <c r="D1250" s="1">
        <v>9324</v>
      </c>
      <c r="E1250" s="1" t="s">
        <v>2679</v>
      </c>
      <c r="F1250" s="1" t="s">
        <v>29</v>
      </c>
      <c r="G1250" s="1">
        <v>11387</v>
      </c>
      <c r="H1250" s="1">
        <v>35520</v>
      </c>
      <c r="I1250" s="1" t="s">
        <v>1169</v>
      </c>
      <c r="J1250" s="1">
        <v>1</v>
      </c>
      <c r="K1250" s="3">
        <v>53960</v>
      </c>
      <c r="L1250" s="1">
        <v>113</v>
      </c>
      <c r="M1250" s="1" t="str">
        <f t="shared" si="22"/>
        <v xml:space="preserve">CARLOS ANDRE SANTOS                                         </v>
      </c>
      <c r="N1250" s="1">
        <v>6</v>
      </c>
      <c r="O1250" s="6" t="str">
        <f>IFERROR(VLOOKUP(N1250,REGIAO!A:B,2,0),"")</f>
        <v>PR1</v>
      </c>
    </row>
    <row r="1251" spans="1:15" x14ac:dyDescent="0.25">
      <c r="A1251" s="1">
        <v>37077</v>
      </c>
      <c r="B1251" s="19">
        <v>41214</v>
      </c>
      <c r="C1251" s="15">
        <v>2012</v>
      </c>
      <c r="D1251" s="1">
        <v>9787</v>
      </c>
      <c r="E1251" s="1" t="s">
        <v>2719</v>
      </c>
      <c r="F1251" s="1" t="s">
        <v>128</v>
      </c>
      <c r="G1251" s="1">
        <v>10913</v>
      </c>
      <c r="H1251" s="1">
        <v>42700</v>
      </c>
      <c r="I1251" s="32" t="s">
        <v>1174</v>
      </c>
      <c r="J1251" s="1">
        <v>1</v>
      </c>
      <c r="K1251" s="3">
        <v>20000</v>
      </c>
      <c r="L1251" s="1">
        <v>113</v>
      </c>
      <c r="M1251" s="1" t="str">
        <f t="shared" si="22"/>
        <v xml:space="preserve">CARLOS ANDRE SANTOS                                         </v>
      </c>
      <c r="N1251" s="1">
        <v>10</v>
      </c>
      <c r="O1251" s="6" t="str">
        <f>IFERROR(VLOOKUP(N1251,REGIAO!A:B,2,0),"")</f>
        <v>NOR</v>
      </c>
    </row>
    <row r="1252" spans="1:15" x14ac:dyDescent="0.25">
      <c r="A1252" s="1">
        <v>37090</v>
      </c>
      <c r="B1252" s="19">
        <v>41218</v>
      </c>
      <c r="C1252" s="15">
        <v>2012</v>
      </c>
      <c r="D1252" s="1">
        <v>10451</v>
      </c>
      <c r="E1252" s="1" t="s">
        <v>2651</v>
      </c>
      <c r="F1252" s="1" t="s">
        <v>2</v>
      </c>
      <c r="G1252" s="1">
        <v>10911</v>
      </c>
      <c r="H1252" s="1">
        <v>45418</v>
      </c>
      <c r="I1252" s="1" t="s">
        <v>1139</v>
      </c>
      <c r="J1252" s="1">
        <v>1</v>
      </c>
      <c r="K1252" s="3">
        <v>66303</v>
      </c>
      <c r="L1252" s="1">
        <v>113</v>
      </c>
      <c r="M1252" s="1" t="str">
        <f t="shared" si="22"/>
        <v xml:space="preserve">CARLOS ANDRE SANTOS                                         </v>
      </c>
      <c r="N1252" s="1">
        <v>2</v>
      </c>
      <c r="O1252" s="6" t="str">
        <f>IFERROR(VLOOKUP(N1252,REGIAO!A:B,2,0),"")</f>
        <v>SP2</v>
      </c>
    </row>
    <row r="1253" spans="1:15" x14ac:dyDescent="0.25">
      <c r="A1253" s="1">
        <v>36650</v>
      </c>
      <c r="B1253" s="19">
        <v>41219</v>
      </c>
      <c r="C1253" s="15">
        <v>2012</v>
      </c>
      <c r="D1253" s="1">
        <v>10672</v>
      </c>
      <c r="E1253" s="1" t="s">
        <v>2720</v>
      </c>
      <c r="F1253" s="1" t="s">
        <v>2</v>
      </c>
      <c r="G1253" s="1">
        <v>11104</v>
      </c>
      <c r="H1253" s="1">
        <v>46231</v>
      </c>
      <c r="I1253" s="32" t="s">
        <v>1854</v>
      </c>
      <c r="J1253" s="1">
        <v>1</v>
      </c>
      <c r="K1253" s="3">
        <v>29000</v>
      </c>
      <c r="L1253" s="1">
        <v>113</v>
      </c>
      <c r="M1253" s="1" t="str">
        <f t="shared" si="22"/>
        <v xml:space="preserve">CARLOS ANDRE SANTOS                                         </v>
      </c>
      <c r="N1253" s="1">
        <v>1</v>
      </c>
      <c r="O1253" s="6" t="str">
        <f>IFERROR(VLOOKUP(N1253,REGIAO!A:B,2,0),"")</f>
        <v>SP1</v>
      </c>
    </row>
    <row r="1254" spans="1:15" x14ac:dyDescent="0.25">
      <c r="A1254" s="1">
        <v>37127</v>
      </c>
      <c r="B1254" s="19">
        <v>41222</v>
      </c>
      <c r="C1254" s="15">
        <v>2012</v>
      </c>
      <c r="D1254" s="1">
        <v>880</v>
      </c>
      <c r="E1254" s="1" t="s">
        <v>215</v>
      </c>
      <c r="F1254" s="1" t="s">
        <v>4</v>
      </c>
      <c r="G1254" s="1">
        <v>11294</v>
      </c>
      <c r="H1254" s="1">
        <v>37207</v>
      </c>
      <c r="I1254" s="1" t="s">
        <v>1138</v>
      </c>
      <c r="J1254" s="1">
        <v>1</v>
      </c>
      <c r="K1254" s="3">
        <v>45311</v>
      </c>
      <c r="L1254" s="1"/>
      <c r="M1254" s="1" t="str">
        <f t="shared" si="22"/>
        <v/>
      </c>
      <c r="N1254" s="1">
        <v>4</v>
      </c>
      <c r="O1254" s="6" t="str">
        <f>IFERROR(VLOOKUP(N1254,REGIAO!A:B,2,0),"")</f>
        <v>MG2</v>
      </c>
    </row>
    <row r="1255" spans="1:15" x14ac:dyDescent="0.25">
      <c r="A1255" s="1">
        <v>37128</v>
      </c>
      <c r="B1255" s="19">
        <v>41222</v>
      </c>
      <c r="C1255" s="15">
        <v>2012</v>
      </c>
      <c r="D1255" s="1">
        <v>880</v>
      </c>
      <c r="E1255" s="1" t="s">
        <v>215</v>
      </c>
      <c r="F1255" s="1" t="s">
        <v>4</v>
      </c>
      <c r="G1255" s="1">
        <v>11407</v>
      </c>
      <c r="H1255" s="1">
        <v>37207</v>
      </c>
      <c r="I1255" s="1" t="s">
        <v>1138</v>
      </c>
      <c r="J1255" s="1">
        <v>1</v>
      </c>
      <c r="K1255" s="3">
        <v>45311</v>
      </c>
      <c r="L1255" s="1"/>
      <c r="M1255" s="1" t="str">
        <f t="shared" si="22"/>
        <v/>
      </c>
      <c r="N1255" s="1">
        <v>4</v>
      </c>
      <c r="O1255" s="6" t="str">
        <f>IFERROR(VLOOKUP(N1255,REGIAO!A:B,2,0),"")</f>
        <v>MG2</v>
      </c>
    </row>
    <row r="1256" spans="1:15" x14ac:dyDescent="0.25">
      <c r="A1256" s="1">
        <v>36651</v>
      </c>
      <c r="B1256" s="19">
        <v>41225</v>
      </c>
      <c r="C1256" s="15">
        <v>2012</v>
      </c>
      <c r="D1256" s="1">
        <v>10490</v>
      </c>
      <c r="E1256" s="1" t="s">
        <v>2670</v>
      </c>
      <c r="F1256" s="1" t="s">
        <v>79</v>
      </c>
      <c r="G1256" s="1">
        <v>11276</v>
      </c>
      <c r="H1256" s="1">
        <v>46231</v>
      </c>
      <c r="I1256" s="32" t="s">
        <v>1854</v>
      </c>
      <c r="J1256" s="1">
        <v>1</v>
      </c>
      <c r="K1256" s="3">
        <v>32280</v>
      </c>
      <c r="L1256" s="1"/>
      <c r="M1256" s="1" t="str">
        <f t="shared" si="22"/>
        <v/>
      </c>
      <c r="N1256" s="1">
        <v>7</v>
      </c>
      <c r="O1256" s="6" t="str">
        <f>IFERROR(VLOOKUP(N1256,REGIAO!A:B,2,0),"")</f>
        <v>RS</v>
      </c>
    </row>
    <row r="1257" spans="1:15" x14ac:dyDescent="0.25">
      <c r="A1257" s="1">
        <v>37149</v>
      </c>
      <c r="B1257" s="19">
        <v>41225</v>
      </c>
      <c r="C1257" s="15">
        <v>2012</v>
      </c>
      <c r="D1257" s="1">
        <v>10490</v>
      </c>
      <c r="E1257" s="1" t="s">
        <v>2670</v>
      </c>
      <c r="F1257" s="1" t="s">
        <v>79</v>
      </c>
      <c r="G1257" s="1">
        <v>11277</v>
      </c>
      <c r="H1257" s="1">
        <v>43239</v>
      </c>
      <c r="I1257" s="1" t="s">
        <v>2876</v>
      </c>
      <c r="J1257" s="1">
        <v>1</v>
      </c>
      <c r="K1257" s="3">
        <v>83500</v>
      </c>
      <c r="L1257" s="1"/>
      <c r="M1257" s="1" t="str">
        <f t="shared" ref="M1257:M1282" si="23">IFERROR(VLOOKUP(L1257,VENDEDOR,2,0),"")</f>
        <v/>
      </c>
      <c r="N1257" s="1">
        <v>7</v>
      </c>
      <c r="O1257" s="6" t="str">
        <f>IFERROR(VLOOKUP(N1257,REGIAO!A:B,2,0),"")</f>
        <v>RS</v>
      </c>
    </row>
    <row r="1258" spans="1:15" x14ac:dyDescent="0.25">
      <c r="A1258" s="1">
        <v>37153</v>
      </c>
      <c r="B1258" s="19">
        <v>41225</v>
      </c>
      <c r="C1258" s="15">
        <v>2012</v>
      </c>
      <c r="D1258" s="1">
        <v>2520</v>
      </c>
      <c r="E1258" s="1" t="s">
        <v>2721</v>
      </c>
      <c r="F1258" s="1" t="s">
        <v>29</v>
      </c>
      <c r="G1258" s="1">
        <v>11302</v>
      </c>
      <c r="H1258" s="1">
        <v>46795</v>
      </c>
      <c r="I1258" s="1" t="s">
        <v>2008</v>
      </c>
      <c r="J1258" s="1">
        <v>1</v>
      </c>
      <c r="K1258" s="3">
        <v>170000</v>
      </c>
      <c r="L1258" s="1"/>
      <c r="M1258" s="1" t="str">
        <f t="shared" si="23"/>
        <v/>
      </c>
      <c r="N1258" s="1">
        <v>6</v>
      </c>
      <c r="O1258" s="6" t="str">
        <f>IFERROR(VLOOKUP(N1258,REGIAO!A:B,2,0),"")</f>
        <v>PR1</v>
      </c>
    </row>
    <row r="1259" spans="1:15" x14ac:dyDescent="0.25">
      <c r="A1259" s="1">
        <v>36656</v>
      </c>
      <c r="B1259" s="19">
        <v>41226</v>
      </c>
      <c r="C1259" s="15">
        <v>2012</v>
      </c>
      <c r="D1259" s="1">
        <v>3245</v>
      </c>
      <c r="E1259" s="1" t="s">
        <v>2722</v>
      </c>
      <c r="F1259" s="1" t="s">
        <v>10</v>
      </c>
      <c r="G1259" s="1">
        <v>11057</v>
      </c>
      <c r="H1259" s="1">
        <v>45418</v>
      </c>
      <c r="I1259" s="1" t="s">
        <v>1139</v>
      </c>
      <c r="J1259" s="1">
        <v>1</v>
      </c>
      <c r="K1259" s="3">
        <v>75890</v>
      </c>
      <c r="L1259" s="1">
        <v>113</v>
      </c>
      <c r="M1259" s="1" t="str">
        <f t="shared" si="23"/>
        <v xml:space="preserve">CARLOS ANDRE SANTOS                                         </v>
      </c>
      <c r="N1259" s="1">
        <v>5</v>
      </c>
      <c r="O1259" s="6" t="str">
        <f>IFERROR(VLOOKUP(N1259,REGIAO!A:B,2,0),"")</f>
        <v>GO</v>
      </c>
    </row>
    <row r="1260" spans="1:15" x14ac:dyDescent="0.25">
      <c r="A1260" s="1">
        <v>36786</v>
      </c>
      <c r="B1260" s="19">
        <v>41227</v>
      </c>
      <c r="C1260" s="15">
        <v>2012</v>
      </c>
      <c r="D1260" s="1">
        <v>1241</v>
      </c>
      <c r="E1260" s="1" t="s">
        <v>2562</v>
      </c>
      <c r="F1260" s="1" t="s">
        <v>2</v>
      </c>
      <c r="G1260" s="1">
        <v>11402</v>
      </c>
      <c r="H1260" s="1">
        <v>40526</v>
      </c>
      <c r="I1260" s="1" t="s">
        <v>1151</v>
      </c>
      <c r="J1260" s="1">
        <v>1</v>
      </c>
      <c r="K1260" s="3">
        <v>88497</v>
      </c>
      <c r="L1260" s="1">
        <v>113</v>
      </c>
      <c r="M1260" s="1" t="str">
        <f t="shared" si="23"/>
        <v xml:space="preserve">CARLOS ANDRE SANTOS                                         </v>
      </c>
      <c r="N1260" s="1">
        <v>2</v>
      </c>
      <c r="O1260" s="6" t="str">
        <f>IFERROR(VLOOKUP(N1260,REGIAO!A:B,2,0),"")</f>
        <v>SP2</v>
      </c>
    </row>
    <row r="1261" spans="1:15" x14ac:dyDescent="0.25">
      <c r="A1261" s="1">
        <v>37179</v>
      </c>
      <c r="B1261" s="19">
        <v>41227</v>
      </c>
      <c r="C1261" s="15">
        <v>2012</v>
      </c>
      <c r="D1261" s="1">
        <v>1295</v>
      </c>
      <c r="E1261" s="1" t="s">
        <v>2558</v>
      </c>
      <c r="F1261" s="1" t="s">
        <v>2</v>
      </c>
      <c r="G1261" s="1">
        <v>11279</v>
      </c>
      <c r="H1261" s="1">
        <v>34192</v>
      </c>
      <c r="I1261" s="32" t="s">
        <v>3060</v>
      </c>
      <c r="J1261" s="1">
        <v>1</v>
      </c>
      <c r="K1261" s="3">
        <v>34774.46</v>
      </c>
      <c r="L1261" s="1"/>
      <c r="M1261" s="1" t="str">
        <f t="shared" si="23"/>
        <v/>
      </c>
      <c r="N1261" s="1">
        <v>1</v>
      </c>
      <c r="O1261" s="6" t="str">
        <f>IFERROR(VLOOKUP(N1261,REGIAO!A:B,2,0),"")</f>
        <v>SP1</v>
      </c>
    </row>
    <row r="1262" spans="1:15" x14ac:dyDescent="0.25">
      <c r="A1262" s="1">
        <v>36660</v>
      </c>
      <c r="B1262" s="19">
        <v>41232</v>
      </c>
      <c r="C1262" s="15">
        <v>2012</v>
      </c>
      <c r="D1262" s="1">
        <v>2320</v>
      </c>
      <c r="E1262" s="1" t="s">
        <v>2488</v>
      </c>
      <c r="F1262" s="1" t="s">
        <v>79</v>
      </c>
      <c r="G1262" s="1">
        <v>11227</v>
      </c>
      <c r="H1262" s="1">
        <v>43239</v>
      </c>
      <c r="I1262" s="1" t="s">
        <v>2876</v>
      </c>
      <c r="J1262" s="1">
        <v>1</v>
      </c>
      <c r="K1262" s="3">
        <v>79255</v>
      </c>
      <c r="L1262" s="1"/>
      <c r="M1262" s="1" t="str">
        <f t="shared" si="23"/>
        <v/>
      </c>
      <c r="N1262" s="1">
        <v>7</v>
      </c>
      <c r="O1262" s="6" t="str">
        <f>IFERROR(VLOOKUP(N1262,REGIAO!A:B,2,0),"")</f>
        <v>RS</v>
      </c>
    </row>
    <row r="1263" spans="1:15" x14ac:dyDescent="0.25">
      <c r="A1263" s="1">
        <v>37205</v>
      </c>
      <c r="B1263" s="19">
        <v>41232</v>
      </c>
      <c r="C1263" s="15">
        <v>2012</v>
      </c>
      <c r="D1263" s="1">
        <v>2532</v>
      </c>
      <c r="E1263" s="1" t="s">
        <v>2440</v>
      </c>
      <c r="F1263" s="1" t="s">
        <v>10</v>
      </c>
      <c r="G1263" s="1">
        <v>11007</v>
      </c>
      <c r="H1263" s="1">
        <v>40757</v>
      </c>
      <c r="I1263" s="1" t="s">
        <v>1154</v>
      </c>
      <c r="J1263" s="1">
        <v>1</v>
      </c>
      <c r="K1263" s="3">
        <v>88046</v>
      </c>
      <c r="L1263" s="1"/>
      <c r="M1263" s="1" t="str">
        <f t="shared" si="23"/>
        <v/>
      </c>
      <c r="N1263" s="1">
        <v>5</v>
      </c>
      <c r="O1263" s="6" t="str">
        <f>IFERROR(VLOOKUP(N1263,REGIAO!A:B,2,0),"")</f>
        <v>GO</v>
      </c>
    </row>
    <row r="1264" spans="1:15" x14ac:dyDescent="0.25">
      <c r="A1264" s="1">
        <v>36037</v>
      </c>
      <c r="B1264" s="19">
        <v>41233</v>
      </c>
      <c r="C1264" s="15">
        <v>2012</v>
      </c>
      <c r="D1264" s="1">
        <v>10681</v>
      </c>
      <c r="E1264" s="1" t="s">
        <v>2723</v>
      </c>
      <c r="F1264" s="1" t="s">
        <v>29</v>
      </c>
      <c r="G1264" s="1">
        <v>11051</v>
      </c>
      <c r="H1264" s="1">
        <v>46231</v>
      </c>
      <c r="I1264" s="32" t="s">
        <v>1854</v>
      </c>
      <c r="J1264" s="1">
        <v>1</v>
      </c>
      <c r="K1264" s="3">
        <v>39404.85</v>
      </c>
      <c r="L1264" s="1"/>
      <c r="M1264" s="1" t="str">
        <f t="shared" si="23"/>
        <v/>
      </c>
      <c r="N1264" s="1">
        <v>6</v>
      </c>
      <c r="O1264" s="6" t="str">
        <f>IFERROR(VLOOKUP(N1264,REGIAO!A:B,2,0),"")</f>
        <v>PR1</v>
      </c>
    </row>
    <row r="1265" spans="1:15" x14ac:dyDescent="0.25">
      <c r="A1265" s="1">
        <v>36658</v>
      </c>
      <c r="B1265" s="19">
        <v>41239</v>
      </c>
      <c r="C1265" s="15">
        <v>2012</v>
      </c>
      <c r="D1265" s="1">
        <v>10082</v>
      </c>
      <c r="E1265" s="1" t="s">
        <v>2523</v>
      </c>
      <c r="F1265" s="1" t="s">
        <v>4</v>
      </c>
      <c r="G1265" s="1">
        <v>11153</v>
      </c>
      <c r="H1265" s="1">
        <v>45418</v>
      </c>
      <c r="I1265" s="1" t="s">
        <v>1139</v>
      </c>
      <c r="J1265" s="1">
        <v>1</v>
      </c>
      <c r="K1265" s="3">
        <v>73338</v>
      </c>
      <c r="L1265" s="1">
        <v>113</v>
      </c>
      <c r="M1265" s="1" t="str">
        <f t="shared" si="23"/>
        <v xml:space="preserve">CARLOS ANDRE SANTOS                                         </v>
      </c>
      <c r="N1265" s="1">
        <v>2</v>
      </c>
      <c r="O1265" s="6" t="str">
        <f>IFERROR(VLOOKUP(N1265,REGIAO!A:B,2,0),"")</f>
        <v>SP2</v>
      </c>
    </row>
    <row r="1266" spans="1:15" x14ac:dyDescent="0.25">
      <c r="A1266" s="1">
        <v>37251</v>
      </c>
      <c r="B1266" s="19">
        <v>41239</v>
      </c>
      <c r="C1266" s="15">
        <v>2012</v>
      </c>
      <c r="D1266" s="1">
        <v>1295</v>
      </c>
      <c r="E1266" s="1" t="s">
        <v>2558</v>
      </c>
      <c r="F1266" s="1" t="s">
        <v>2</v>
      </c>
      <c r="G1266" s="1">
        <v>11462</v>
      </c>
      <c r="H1266" s="1">
        <v>31744</v>
      </c>
      <c r="I1266" s="1" t="s">
        <v>1153</v>
      </c>
      <c r="J1266" s="1">
        <v>1</v>
      </c>
      <c r="K1266" s="3">
        <v>63760.4</v>
      </c>
      <c r="L1266" s="1">
        <v>113</v>
      </c>
      <c r="M1266" s="1" t="str">
        <f t="shared" si="23"/>
        <v xml:space="preserve">CARLOS ANDRE SANTOS                                         </v>
      </c>
      <c r="N1266" s="1">
        <v>1</v>
      </c>
      <c r="O1266" s="6" t="str">
        <f>IFERROR(VLOOKUP(N1266,REGIAO!A:B,2,0),"")</f>
        <v>SP1</v>
      </c>
    </row>
    <row r="1267" spans="1:15" x14ac:dyDescent="0.25">
      <c r="A1267" s="1">
        <v>37252</v>
      </c>
      <c r="B1267" s="19">
        <v>41239</v>
      </c>
      <c r="C1267" s="15">
        <v>2012</v>
      </c>
      <c r="D1267" s="1">
        <v>1295</v>
      </c>
      <c r="E1267" s="1" t="s">
        <v>2558</v>
      </c>
      <c r="F1267" s="1" t="s">
        <v>2</v>
      </c>
      <c r="G1267" s="1">
        <v>11501</v>
      </c>
      <c r="H1267" s="1">
        <v>37036</v>
      </c>
      <c r="I1267" s="1" t="s">
        <v>2004</v>
      </c>
      <c r="J1267" s="1">
        <v>1</v>
      </c>
      <c r="K1267" s="3">
        <v>76567</v>
      </c>
      <c r="L1267" s="1"/>
      <c r="M1267" s="1" t="str">
        <f t="shared" si="23"/>
        <v/>
      </c>
      <c r="N1267" s="1">
        <v>1</v>
      </c>
      <c r="O1267" s="6" t="str">
        <f>IFERROR(VLOOKUP(N1267,REGIAO!A:B,2,0),"")</f>
        <v>SP1</v>
      </c>
    </row>
    <row r="1268" spans="1:15" x14ac:dyDescent="0.25">
      <c r="A1268" s="1">
        <v>37253</v>
      </c>
      <c r="B1268" s="19">
        <v>41239</v>
      </c>
      <c r="C1268" s="15">
        <v>2012</v>
      </c>
      <c r="D1268" s="1">
        <v>1295</v>
      </c>
      <c r="E1268" s="1" t="s">
        <v>2558</v>
      </c>
      <c r="F1268" s="1" t="s">
        <v>2</v>
      </c>
      <c r="G1268" s="1">
        <v>11406</v>
      </c>
      <c r="H1268" s="1">
        <v>40526</v>
      </c>
      <c r="I1268" s="1" t="s">
        <v>1151</v>
      </c>
      <c r="J1268" s="1">
        <v>1</v>
      </c>
      <c r="K1268" s="3">
        <v>90360</v>
      </c>
      <c r="L1268" s="1">
        <v>113</v>
      </c>
      <c r="M1268" s="1" t="str">
        <f t="shared" si="23"/>
        <v xml:space="preserve">CARLOS ANDRE SANTOS                                         </v>
      </c>
      <c r="N1268" s="1">
        <v>1</v>
      </c>
      <c r="O1268" s="6" t="str">
        <f>IFERROR(VLOOKUP(N1268,REGIAO!A:B,2,0),"")</f>
        <v>SP1</v>
      </c>
    </row>
    <row r="1269" spans="1:15" x14ac:dyDescent="0.25">
      <c r="A1269" s="1">
        <v>37255</v>
      </c>
      <c r="B1269" s="19">
        <v>41239</v>
      </c>
      <c r="C1269" s="15">
        <v>2012</v>
      </c>
      <c r="D1269" s="1">
        <v>10683</v>
      </c>
      <c r="E1269" s="1" t="s">
        <v>2724</v>
      </c>
      <c r="F1269" s="1" t="s">
        <v>79</v>
      </c>
      <c r="G1269" s="1" t="s">
        <v>2868</v>
      </c>
      <c r="H1269" s="1">
        <v>38968</v>
      </c>
      <c r="I1269" s="1" t="s">
        <v>1163</v>
      </c>
      <c r="J1269" s="1">
        <v>1</v>
      </c>
      <c r="K1269" s="3">
        <v>89300</v>
      </c>
      <c r="L1269" s="1"/>
      <c r="M1269" s="1" t="str">
        <f t="shared" si="23"/>
        <v/>
      </c>
      <c r="N1269" s="1">
        <v>7</v>
      </c>
      <c r="O1269" s="6" t="str">
        <f>IFERROR(VLOOKUP(N1269,REGIAO!A:B,2,0),"")</f>
        <v>RS</v>
      </c>
    </row>
    <row r="1270" spans="1:15" x14ac:dyDescent="0.25">
      <c r="A1270" s="1">
        <v>37256</v>
      </c>
      <c r="B1270" s="19">
        <v>41239</v>
      </c>
      <c r="C1270" s="15">
        <v>2012</v>
      </c>
      <c r="D1270" s="1">
        <v>10682</v>
      </c>
      <c r="E1270" s="1" t="s">
        <v>2725</v>
      </c>
      <c r="F1270" s="1" t="s">
        <v>2</v>
      </c>
      <c r="G1270" s="1">
        <v>11307</v>
      </c>
      <c r="H1270" s="1">
        <v>35873</v>
      </c>
      <c r="I1270" s="1" t="s">
        <v>1155</v>
      </c>
      <c r="J1270" s="1">
        <v>1</v>
      </c>
      <c r="K1270" s="3">
        <v>168000</v>
      </c>
      <c r="L1270" s="1">
        <v>113</v>
      </c>
      <c r="M1270" s="1" t="str">
        <f t="shared" si="23"/>
        <v xml:space="preserve">CARLOS ANDRE SANTOS                                         </v>
      </c>
      <c r="N1270" s="1">
        <v>1</v>
      </c>
      <c r="O1270" s="6" t="str">
        <f>IFERROR(VLOOKUP(N1270,REGIAO!A:B,2,0),"")</f>
        <v>SP1</v>
      </c>
    </row>
    <row r="1271" spans="1:15" x14ac:dyDescent="0.25">
      <c r="A1271" s="1">
        <v>37269</v>
      </c>
      <c r="B1271" s="19">
        <v>41240</v>
      </c>
      <c r="C1271" s="15">
        <v>2012</v>
      </c>
      <c r="D1271" s="1">
        <v>2320</v>
      </c>
      <c r="E1271" s="1" t="s">
        <v>2488</v>
      </c>
      <c r="F1271" s="1" t="s">
        <v>79</v>
      </c>
      <c r="G1271" s="1">
        <v>11682</v>
      </c>
      <c r="H1271" s="1">
        <v>29315</v>
      </c>
      <c r="I1271" s="1" t="s">
        <v>2235</v>
      </c>
      <c r="J1271" s="1">
        <v>1</v>
      </c>
      <c r="K1271" s="3">
        <v>41789</v>
      </c>
      <c r="L1271" s="1"/>
      <c r="M1271" s="1" t="str">
        <f t="shared" si="23"/>
        <v/>
      </c>
      <c r="N1271" s="1">
        <v>7</v>
      </c>
      <c r="O1271" s="6" t="str">
        <f>IFERROR(VLOOKUP(N1271,REGIAO!A:B,2,0),"")</f>
        <v>RS</v>
      </c>
    </row>
    <row r="1272" spans="1:15" x14ac:dyDescent="0.25">
      <c r="A1272" s="1">
        <v>37270</v>
      </c>
      <c r="B1272" s="19">
        <v>41240</v>
      </c>
      <c r="C1272" s="15">
        <v>2012</v>
      </c>
      <c r="D1272" s="1">
        <v>10490</v>
      </c>
      <c r="E1272" s="1" t="s">
        <v>2670</v>
      </c>
      <c r="F1272" s="1" t="s">
        <v>79</v>
      </c>
      <c r="G1272" s="1">
        <v>11214</v>
      </c>
      <c r="H1272" s="1">
        <v>36952</v>
      </c>
      <c r="I1272" s="1" t="s">
        <v>1141</v>
      </c>
      <c r="J1272" s="1">
        <v>1</v>
      </c>
      <c r="K1272" s="3">
        <v>91490</v>
      </c>
      <c r="L1272" s="1"/>
      <c r="M1272" s="1" t="str">
        <f t="shared" si="23"/>
        <v/>
      </c>
      <c r="N1272" s="1">
        <v>7</v>
      </c>
      <c r="O1272" s="6" t="str">
        <f>IFERROR(VLOOKUP(N1272,REGIAO!A:B,2,0),"")</f>
        <v>RS</v>
      </c>
    </row>
    <row r="1273" spans="1:15" x14ac:dyDescent="0.25">
      <c r="A1273" s="1">
        <v>36039</v>
      </c>
      <c r="B1273" s="19">
        <v>41241</v>
      </c>
      <c r="C1273" s="15">
        <v>2012</v>
      </c>
      <c r="D1273" s="1">
        <v>2532</v>
      </c>
      <c r="E1273" s="1" t="s">
        <v>2440</v>
      </c>
      <c r="F1273" s="1" t="s">
        <v>10</v>
      </c>
      <c r="G1273" s="1">
        <v>11080</v>
      </c>
      <c r="H1273" s="1">
        <v>46231</v>
      </c>
      <c r="I1273" s="32" t="s">
        <v>1854</v>
      </c>
      <c r="J1273" s="1">
        <v>1</v>
      </c>
      <c r="K1273" s="3">
        <v>30500</v>
      </c>
      <c r="L1273" s="1"/>
      <c r="M1273" s="1" t="str">
        <f t="shared" si="23"/>
        <v/>
      </c>
      <c r="N1273" s="1">
        <v>5</v>
      </c>
      <c r="O1273" s="6" t="str">
        <f>IFERROR(VLOOKUP(N1273,REGIAO!A:B,2,0),"")</f>
        <v>GO</v>
      </c>
    </row>
    <row r="1274" spans="1:15" x14ac:dyDescent="0.25">
      <c r="A1274" s="1">
        <v>37278</v>
      </c>
      <c r="B1274" s="19">
        <v>41241</v>
      </c>
      <c r="C1274" s="15">
        <v>2012</v>
      </c>
      <c r="D1274" s="1">
        <v>2532</v>
      </c>
      <c r="E1274" s="1" t="s">
        <v>2440</v>
      </c>
      <c r="F1274" s="1" t="s">
        <v>10</v>
      </c>
      <c r="G1274" s="1">
        <v>11081</v>
      </c>
      <c r="H1274" s="1">
        <v>43239</v>
      </c>
      <c r="I1274" s="1" t="s">
        <v>2876</v>
      </c>
      <c r="J1274" s="1">
        <v>1</v>
      </c>
      <c r="K1274" s="3">
        <v>79500</v>
      </c>
      <c r="L1274" s="1">
        <v>113</v>
      </c>
      <c r="M1274" s="1" t="str">
        <f t="shared" si="23"/>
        <v xml:space="preserve">CARLOS ANDRE SANTOS                                         </v>
      </c>
      <c r="N1274" s="1">
        <v>5</v>
      </c>
      <c r="O1274" s="6" t="str">
        <f>IFERROR(VLOOKUP(N1274,REGIAO!A:B,2,0),"")</f>
        <v>GO</v>
      </c>
    </row>
    <row r="1275" spans="1:15" x14ac:dyDescent="0.25">
      <c r="A1275" s="1">
        <v>37279</v>
      </c>
      <c r="B1275" s="19">
        <v>41241</v>
      </c>
      <c r="C1275" s="15">
        <v>2012</v>
      </c>
      <c r="D1275" s="1">
        <v>2532</v>
      </c>
      <c r="E1275" s="1" t="s">
        <v>2440</v>
      </c>
      <c r="F1275" s="1" t="s">
        <v>10</v>
      </c>
      <c r="G1275" s="1">
        <v>11082</v>
      </c>
      <c r="H1275" s="1">
        <v>37207</v>
      </c>
      <c r="I1275" s="1" t="s">
        <v>1138</v>
      </c>
      <c r="J1275" s="1">
        <v>1</v>
      </c>
      <c r="K1275" s="3">
        <v>45500</v>
      </c>
      <c r="L1275" s="1">
        <v>113</v>
      </c>
      <c r="M1275" s="1" t="str">
        <f t="shared" si="23"/>
        <v xml:space="preserve">CARLOS ANDRE SANTOS                                         </v>
      </c>
      <c r="N1275" s="1">
        <v>5</v>
      </c>
      <c r="O1275" s="6" t="str">
        <f>IFERROR(VLOOKUP(N1275,REGIAO!A:B,2,0),"")</f>
        <v>GO</v>
      </c>
    </row>
    <row r="1276" spans="1:15" x14ac:dyDescent="0.25">
      <c r="A1276" s="1">
        <v>37280</v>
      </c>
      <c r="B1276" s="19">
        <v>41241</v>
      </c>
      <c r="C1276" s="15">
        <v>2012</v>
      </c>
      <c r="D1276" s="1">
        <v>2532</v>
      </c>
      <c r="E1276" s="1" t="s">
        <v>2440</v>
      </c>
      <c r="F1276" s="1" t="s">
        <v>10</v>
      </c>
      <c r="G1276" s="1">
        <v>11083</v>
      </c>
      <c r="H1276" s="1">
        <v>25444</v>
      </c>
      <c r="I1276" s="1" t="s">
        <v>1166</v>
      </c>
      <c r="J1276" s="1">
        <v>1</v>
      </c>
      <c r="K1276" s="3">
        <v>50500</v>
      </c>
      <c r="L1276" s="1">
        <v>113</v>
      </c>
      <c r="M1276" s="1" t="str">
        <f t="shared" si="23"/>
        <v xml:space="preserve">CARLOS ANDRE SANTOS                                         </v>
      </c>
      <c r="N1276" s="1">
        <v>5</v>
      </c>
      <c r="O1276" s="6" t="str">
        <f>IFERROR(VLOOKUP(N1276,REGIAO!A:B,2,0),"")</f>
        <v>GO</v>
      </c>
    </row>
    <row r="1277" spans="1:15" x14ac:dyDescent="0.25">
      <c r="A1277" s="1">
        <v>37282</v>
      </c>
      <c r="B1277" s="19">
        <v>41241</v>
      </c>
      <c r="C1277" s="15">
        <v>2012</v>
      </c>
      <c r="D1277" s="1">
        <v>9410</v>
      </c>
      <c r="E1277" s="1" t="s">
        <v>2621</v>
      </c>
      <c r="F1277" s="1" t="s">
        <v>15</v>
      </c>
      <c r="G1277" s="1">
        <v>11676</v>
      </c>
      <c r="H1277" s="1">
        <v>42121</v>
      </c>
      <c r="I1277" s="32" t="s">
        <v>3063</v>
      </c>
      <c r="J1277" s="1">
        <v>1</v>
      </c>
      <c r="K1277" s="3">
        <v>171214</v>
      </c>
      <c r="L1277" s="1"/>
      <c r="M1277" s="1" t="str">
        <f t="shared" si="23"/>
        <v/>
      </c>
      <c r="N1277" s="1">
        <v>9</v>
      </c>
      <c r="O1277" s="6" t="str">
        <f>IFERROR(VLOOKUP(N1277,REGIAO!A:B,2,0),"")</f>
        <v>MT</v>
      </c>
    </row>
    <row r="1278" spans="1:15" x14ac:dyDescent="0.25">
      <c r="A1278" s="1">
        <v>33860</v>
      </c>
      <c r="B1278" s="19">
        <v>41242</v>
      </c>
      <c r="C1278" s="15">
        <v>2012</v>
      </c>
      <c r="D1278" s="1">
        <v>9402</v>
      </c>
      <c r="E1278" s="1" t="s">
        <v>2450</v>
      </c>
      <c r="F1278" s="1" t="s">
        <v>10</v>
      </c>
      <c r="G1278" s="1">
        <v>8453</v>
      </c>
      <c r="H1278" s="1">
        <v>37207</v>
      </c>
      <c r="I1278" s="1" t="s">
        <v>1138</v>
      </c>
      <c r="J1278" s="1">
        <v>1</v>
      </c>
      <c r="K1278" s="3">
        <v>51514.93</v>
      </c>
      <c r="L1278" s="1">
        <v>113</v>
      </c>
      <c r="M1278" s="1" t="str">
        <f t="shared" si="23"/>
        <v xml:space="preserve">CARLOS ANDRE SANTOS                                         </v>
      </c>
      <c r="N1278" s="1">
        <v>5</v>
      </c>
      <c r="O1278" s="6" t="str">
        <f>IFERROR(VLOOKUP(N1278,REGIAO!A:B,2,0),"")</f>
        <v>GO</v>
      </c>
    </row>
    <row r="1279" spans="1:15" x14ac:dyDescent="0.25">
      <c r="A1279" s="1">
        <v>33861</v>
      </c>
      <c r="B1279" s="19">
        <v>41242</v>
      </c>
      <c r="C1279" s="15">
        <v>2012</v>
      </c>
      <c r="D1279" s="1">
        <v>9402</v>
      </c>
      <c r="E1279" s="1" t="s">
        <v>2450</v>
      </c>
      <c r="F1279" s="1" t="s">
        <v>10</v>
      </c>
      <c r="G1279" s="1">
        <v>7947</v>
      </c>
      <c r="H1279" s="1">
        <v>42738</v>
      </c>
      <c r="I1279" s="32" t="s">
        <v>1171</v>
      </c>
      <c r="J1279" s="1">
        <v>1</v>
      </c>
      <c r="K1279" s="3">
        <v>24386.39</v>
      </c>
      <c r="L1279" s="1">
        <v>113</v>
      </c>
      <c r="M1279" s="1" t="str">
        <f t="shared" si="23"/>
        <v xml:space="preserve">CARLOS ANDRE SANTOS                                         </v>
      </c>
      <c r="N1279" s="1">
        <v>5</v>
      </c>
      <c r="O1279" s="6" t="str">
        <f>IFERROR(VLOOKUP(N1279,REGIAO!A:B,2,0),"")</f>
        <v>GO</v>
      </c>
    </row>
    <row r="1280" spans="1:15" x14ac:dyDescent="0.25">
      <c r="A1280" s="1">
        <v>37297</v>
      </c>
      <c r="B1280" s="19">
        <v>41243</v>
      </c>
      <c r="C1280" s="15">
        <v>2012</v>
      </c>
      <c r="D1280" s="1">
        <v>10310</v>
      </c>
      <c r="E1280" s="1" t="s">
        <v>2600</v>
      </c>
      <c r="F1280" s="1" t="s">
        <v>2</v>
      </c>
      <c r="G1280" s="1">
        <v>11388</v>
      </c>
      <c r="H1280" s="1">
        <v>31744</v>
      </c>
      <c r="I1280" s="1" t="s">
        <v>1153</v>
      </c>
      <c r="J1280" s="1">
        <v>1</v>
      </c>
      <c r="K1280" s="3">
        <v>68000</v>
      </c>
      <c r="L1280" s="1"/>
      <c r="M1280" s="1" t="str">
        <f t="shared" si="23"/>
        <v/>
      </c>
      <c r="N1280" s="1">
        <v>2</v>
      </c>
      <c r="O1280" s="6" t="str">
        <f>IFERROR(VLOOKUP(N1280,REGIAO!A:B,2,0),"")</f>
        <v>SP2</v>
      </c>
    </row>
    <row r="1281" spans="1:15" x14ac:dyDescent="0.25">
      <c r="A1281" s="1">
        <v>37300</v>
      </c>
      <c r="B1281" s="19">
        <v>41243</v>
      </c>
      <c r="C1281" s="15">
        <v>2012</v>
      </c>
      <c r="D1281" s="1">
        <v>2532</v>
      </c>
      <c r="E1281" s="1" t="s">
        <v>2440</v>
      </c>
      <c r="F1281" s="1" t="s">
        <v>10</v>
      </c>
      <c r="G1281" s="1" t="s">
        <v>2868</v>
      </c>
      <c r="H1281" s="1">
        <v>46231</v>
      </c>
      <c r="I1281" s="32" t="s">
        <v>1854</v>
      </c>
      <c r="J1281" s="1">
        <v>1</v>
      </c>
      <c r="K1281" s="3">
        <v>30500</v>
      </c>
      <c r="L1281" s="1"/>
      <c r="M1281" s="1" t="str">
        <f t="shared" si="23"/>
        <v/>
      </c>
      <c r="N1281" s="1">
        <v>5</v>
      </c>
      <c r="O1281" s="6" t="str">
        <f>IFERROR(VLOOKUP(N1281,REGIAO!A:B,2,0),"")</f>
        <v>GO</v>
      </c>
    </row>
    <row r="1282" spans="1:15" x14ac:dyDescent="0.25">
      <c r="A1282" s="1">
        <v>36785</v>
      </c>
      <c r="B1282" s="19">
        <v>41246</v>
      </c>
      <c r="C1282" s="15">
        <v>2012</v>
      </c>
      <c r="D1282" s="1">
        <v>1295</v>
      </c>
      <c r="E1282" s="1" t="s">
        <v>2558</v>
      </c>
      <c r="F1282" s="1" t="s">
        <v>2</v>
      </c>
      <c r="G1282" s="1">
        <v>11423</v>
      </c>
      <c r="H1282" s="1">
        <v>40757</v>
      </c>
      <c r="I1282" s="1" t="s">
        <v>1154</v>
      </c>
      <c r="J1282" s="1">
        <v>1</v>
      </c>
      <c r="K1282" s="3">
        <v>84354.8</v>
      </c>
      <c r="L1282" s="1"/>
      <c r="M1282" s="1" t="str">
        <f t="shared" si="23"/>
        <v/>
      </c>
      <c r="N1282" s="1">
        <v>1</v>
      </c>
      <c r="O1282" s="6" t="str">
        <f>IFERROR(VLOOKUP(N1282,REGIAO!A:B,2,0),"")</f>
        <v>SP1</v>
      </c>
    </row>
    <row r="1283" spans="1:15" x14ac:dyDescent="0.25">
      <c r="A1283" s="1">
        <v>37323</v>
      </c>
      <c r="B1283" s="19">
        <v>41247</v>
      </c>
      <c r="C1283" s="15">
        <v>2012</v>
      </c>
      <c r="D1283" s="1">
        <v>1241</v>
      </c>
      <c r="E1283" s="1" t="s">
        <v>2562</v>
      </c>
      <c r="F1283" s="1" t="s">
        <v>2</v>
      </c>
      <c r="G1283" s="1">
        <v>11611</v>
      </c>
      <c r="H1283" s="1">
        <v>46268</v>
      </c>
      <c r="I1283" s="32" t="s">
        <v>2979</v>
      </c>
      <c r="J1283" s="1">
        <v>1</v>
      </c>
      <c r="K1283" s="3">
        <v>21607</v>
      </c>
      <c r="L1283" s="1"/>
      <c r="M1283" s="1"/>
      <c r="N1283" s="1">
        <v>2</v>
      </c>
      <c r="O1283" s="6" t="str">
        <f>IFERROR(VLOOKUP(N1283,REGIAO!A:B,2,0),"")</f>
        <v>SP2</v>
      </c>
    </row>
    <row r="1284" spans="1:15" x14ac:dyDescent="0.25">
      <c r="A1284" s="1">
        <v>37325</v>
      </c>
      <c r="B1284" s="19">
        <v>41248</v>
      </c>
      <c r="C1284" s="15">
        <v>2012</v>
      </c>
      <c r="D1284" s="1">
        <v>10685</v>
      </c>
      <c r="E1284" s="1" t="s">
        <v>2726</v>
      </c>
      <c r="F1284" s="1" t="s">
        <v>15</v>
      </c>
      <c r="G1284" s="1">
        <v>11681</v>
      </c>
      <c r="H1284" s="1">
        <v>42981</v>
      </c>
      <c r="I1284" s="32" t="s">
        <v>3062</v>
      </c>
      <c r="J1284" s="1">
        <v>1</v>
      </c>
      <c r="K1284" s="3">
        <v>290000</v>
      </c>
      <c r="L1284" s="1">
        <v>113</v>
      </c>
      <c r="M1284" s="1" t="str">
        <f t="shared" ref="M1284:M1347" si="24">IFERROR(VLOOKUP(L1284,VENDEDOR,2,0),"")</f>
        <v xml:space="preserve">CARLOS ANDRE SANTOS                                         </v>
      </c>
      <c r="N1284" s="1">
        <v>9</v>
      </c>
      <c r="O1284" s="6" t="str">
        <f>IFERROR(VLOOKUP(N1284,REGIAO!A:B,2,0),"")</f>
        <v>MT</v>
      </c>
    </row>
    <row r="1285" spans="1:15" x14ac:dyDescent="0.25">
      <c r="A1285" s="1">
        <v>37381</v>
      </c>
      <c r="B1285" s="19">
        <v>41254</v>
      </c>
      <c r="C1285" s="15">
        <v>2012</v>
      </c>
      <c r="D1285" s="1">
        <v>10686</v>
      </c>
      <c r="E1285" s="1" t="s">
        <v>2727</v>
      </c>
      <c r="F1285" s="1" t="s">
        <v>2</v>
      </c>
      <c r="G1285" s="1">
        <v>11602</v>
      </c>
      <c r="H1285" s="1">
        <v>40526</v>
      </c>
      <c r="I1285" s="1" t="s">
        <v>1151</v>
      </c>
      <c r="J1285" s="1">
        <v>1</v>
      </c>
      <c r="K1285" s="3">
        <v>93154</v>
      </c>
      <c r="L1285" s="1"/>
      <c r="M1285" s="1" t="str">
        <f t="shared" si="24"/>
        <v/>
      </c>
      <c r="N1285" s="1">
        <v>2</v>
      </c>
      <c r="O1285" s="6" t="str">
        <f>IFERROR(VLOOKUP(N1285,REGIAO!A:B,2,0),"")</f>
        <v>SP2</v>
      </c>
    </row>
    <row r="1286" spans="1:15" x14ac:dyDescent="0.25">
      <c r="A1286" s="1">
        <v>36040</v>
      </c>
      <c r="B1286" s="19">
        <v>41255</v>
      </c>
      <c r="C1286" s="15">
        <v>2012</v>
      </c>
      <c r="D1286" s="1">
        <v>10688</v>
      </c>
      <c r="E1286" s="1" t="s">
        <v>2728</v>
      </c>
      <c r="F1286" s="1" t="s">
        <v>55</v>
      </c>
      <c r="G1286" s="1">
        <v>11182</v>
      </c>
      <c r="H1286" s="1">
        <v>46231</v>
      </c>
      <c r="I1286" s="32" t="s">
        <v>1854</v>
      </c>
      <c r="J1286" s="1">
        <v>1</v>
      </c>
      <c r="K1286" s="3">
        <v>31800</v>
      </c>
      <c r="L1286" s="1">
        <v>113</v>
      </c>
      <c r="M1286" s="1" t="str">
        <f t="shared" si="24"/>
        <v xml:space="preserve">CARLOS ANDRE SANTOS                                         </v>
      </c>
      <c r="N1286" s="1">
        <v>14</v>
      </c>
      <c r="O1286" s="6" t="str">
        <f>IFERROR(VLOOKUP(N1286,REGIAO!A:B,2,0),"")</f>
        <v>SC</v>
      </c>
    </row>
    <row r="1287" spans="1:15" x14ac:dyDescent="0.25">
      <c r="A1287" s="1">
        <v>37390</v>
      </c>
      <c r="B1287" s="19">
        <v>41256</v>
      </c>
      <c r="C1287" s="15">
        <v>2012</v>
      </c>
      <c r="D1287" s="1">
        <v>2320</v>
      </c>
      <c r="E1287" s="1" t="s">
        <v>2488</v>
      </c>
      <c r="F1287" s="1" t="s">
        <v>79</v>
      </c>
      <c r="G1287" s="1">
        <v>11212</v>
      </c>
      <c r="H1287" s="1">
        <v>45418</v>
      </c>
      <c r="I1287" s="1" t="s">
        <v>1139</v>
      </c>
      <c r="J1287" s="1">
        <v>1</v>
      </c>
      <c r="K1287" s="3">
        <v>55000</v>
      </c>
      <c r="L1287" s="1"/>
      <c r="M1287" s="1" t="str">
        <f t="shared" si="24"/>
        <v/>
      </c>
      <c r="N1287" s="1">
        <v>7</v>
      </c>
      <c r="O1287" s="6" t="str">
        <f>IFERROR(VLOOKUP(N1287,REGIAO!A:B,2,0),"")</f>
        <v>RS</v>
      </c>
    </row>
    <row r="1288" spans="1:15" x14ac:dyDescent="0.25">
      <c r="A1288" s="1">
        <v>37393</v>
      </c>
      <c r="B1288" s="19">
        <v>41256</v>
      </c>
      <c r="C1288" s="15">
        <v>2012</v>
      </c>
      <c r="D1288" s="1">
        <v>10689</v>
      </c>
      <c r="E1288" s="1" t="s">
        <v>2729</v>
      </c>
      <c r="F1288" s="1" t="s">
        <v>15</v>
      </c>
      <c r="G1288" s="1">
        <v>12581</v>
      </c>
      <c r="H1288" s="1">
        <v>39219</v>
      </c>
      <c r="I1288" s="1" t="s">
        <v>1156</v>
      </c>
      <c r="J1288" s="1">
        <v>1</v>
      </c>
      <c r="K1288" s="3">
        <v>188356.24</v>
      </c>
      <c r="L1288" s="1">
        <v>9</v>
      </c>
      <c r="M1288" s="1" t="str">
        <f t="shared" si="24"/>
        <v/>
      </c>
      <c r="N1288" s="1">
        <v>5</v>
      </c>
      <c r="O1288" s="6" t="str">
        <f>IFERROR(VLOOKUP(N1288,REGIAO!A:B,2,0),"")</f>
        <v>GO</v>
      </c>
    </row>
    <row r="1289" spans="1:15" x14ac:dyDescent="0.25">
      <c r="A1289" s="1">
        <v>37416</v>
      </c>
      <c r="B1289" s="19">
        <v>41257</v>
      </c>
      <c r="C1289" s="15">
        <v>2012</v>
      </c>
      <c r="D1289" s="1">
        <v>10228</v>
      </c>
      <c r="E1289" s="1" t="s">
        <v>2730</v>
      </c>
      <c r="F1289" s="1" t="s">
        <v>2</v>
      </c>
      <c r="G1289" s="1">
        <v>11560</v>
      </c>
      <c r="H1289" s="1">
        <v>31744</v>
      </c>
      <c r="I1289" s="1" t="s">
        <v>1153</v>
      </c>
      <c r="J1289" s="1">
        <v>1</v>
      </c>
      <c r="K1289" s="3">
        <v>65800</v>
      </c>
      <c r="L1289" s="1">
        <v>1</v>
      </c>
      <c r="M1289" s="1" t="str">
        <f t="shared" si="24"/>
        <v/>
      </c>
      <c r="N1289" s="1"/>
      <c r="O1289" s="6" t="str">
        <f>IFERROR(VLOOKUP(N1289,REGIAO!A:B,2,0),"")</f>
        <v/>
      </c>
    </row>
    <row r="1290" spans="1:15" x14ac:dyDescent="0.25">
      <c r="A1290" s="1">
        <v>37444</v>
      </c>
      <c r="B1290" s="19">
        <v>41262</v>
      </c>
      <c r="C1290" s="15">
        <v>2012</v>
      </c>
      <c r="D1290" s="1">
        <v>7798</v>
      </c>
      <c r="E1290" s="1" t="s">
        <v>2731</v>
      </c>
      <c r="F1290" s="1" t="s">
        <v>2</v>
      </c>
      <c r="G1290" s="1">
        <v>11670</v>
      </c>
      <c r="H1290" s="1">
        <v>37207</v>
      </c>
      <c r="I1290" s="1" t="s">
        <v>1138</v>
      </c>
      <c r="J1290" s="1">
        <v>1</v>
      </c>
      <c r="K1290" s="3">
        <v>42700</v>
      </c>
      <c r="L1290" s="1"/>
      <c r="M1290" s="1" t="str">
        <f t="shared" si="24"/>
        <v/>
      </c>
      <c r="N1290" s="1">
        <v>1</v>
      </c>
      <c r="O1290" s="6" t="str">
        <f>IFERROR(VLOOKUP(N1290,REGIAO!A:B,2,0),"")</f>
        <v>SP1</v>
      </c>
    </row>
    <row r="1291" spans="1:15" x14ac:dyDescent="0.25">
      <c r="A1291" s="1">
        <v>37450</v>
      </c>
      <c r="B1291" s="19">
        <v>41262</v>
      </c>
      <c r="C1291" s="15">
        <v>2012</v>
      </c>
      <c r="D1291" s="1">
        <v>3288</v>
      </c>
      <c r="E1291" s="1" t="s">
        <v>2290</v>
      </c>
      <c r="F1291" s="1" t="s">
        <v>10</v>
      </c>
      <c r="G1291" s="1">
        <v>11512</v>
      </c>
      <c r="H1291" s="1">
        <v>41942</v>
      </c>
      <c r="I1291" s="32" t="s">
        <v>3064</v>
      </c>
      <c r="J1291" s="1">
        <v>1</v>
      </c>
      <c r="K1291" s="3">
        <v>245000</v>
      </c>
      <c r="L1291" s="1"/>
      <c r="M1291" s="1" t="str">
        <f t="shared" si="24"/>
        <v/>
      </c>
      <c r="N1291" s="1">
        <v>5</v>
      </c>
      <c r="O1291" s="6" t="str">
        <f>IFERROR(VLOOKUP(N1291,REGIAO!A:B,2,0),"")</f>
        <v>GO</v>
      </c>
    </row>
    <row r="1292" spans="1:15" x14ac:dyDescent="0.25">
      <c r="A1292" s="1">
        <v>37461</v>
      </c>
      <c r="B1292" s="19">
        <v>41263</v>
      </c>
      <c r="C1292" s="15">
        <v>2012</v>
      </c>
      <c r="D1292" s="1">
        <v>880</v>
      </c>
      <c r="E1292" s="1" t="s">
        <v>215</v>
      </c>
      <c r="F1292" s="1" t="s">
        <v>4</v>
      </c>
      <c r="G1292" s="1">
        <v>11876</v>
      </c>
      <c r="H1292" s="1">
        <v>37207</v>
      </c>
      <c r="I1292" s="1" t="s">
        <v>1138</v>
      </c>
      <c r="J1292" s="1">
        <v>1</v>
      </c>
      <c r="K1292" s="3">
        <v>45311.9</v>
      </c>
      <c r="L1292" s="1">
        <v>5</v>
      </c>
      <c r="M1292" s="1" t="str">
        <f t="shared" si="24"/>
        <v>REINALDO BRAGA DE OLIVEIRA</v>
      </c>
      <c r="N1292" s="1">
        <v>4</v>
      </c>
      <c r="O1292" s="6" t="str">
        <f>IFERROR(VLOOKUP(N1292,REGIAO!A:B,2,0),"")</f>
        <v>MG2</v>
      </c>
    </row>
    <row r="1293" spans="1:15" x14ac:dyDescent="0.25">
      <c r="A1293" s="1">
        <v>37462</v>
      </c>
      <c r="B1293" s="19">
        <v>41263</v>
      </c>
      <c r="C1293" s="15">
        <v>2012</v>
      </c>
      <c r="D1293" s="1">
        <v>880</v>
      </c>
      <c r="E1293" s="1" t="s">
        <v>215</v>
      </c>
      <c r="F1293" s="1" t="s">
        <v>4</v>
      </c>
      <c r="G1293" s="1">
        <v>11836</v>
      </c>
      <c r="H1293" s="1">
        <v>36460</v>
      </c>
      <c r="I1293" s="1" t="s">
        <v>1149</v>
      </c>
      <c r="J1293" s="1">
        <v>1</v>
      </c>
      <c r="K1293" s="3">
        <v>33983.89</v>
      </c>
      <c r="L1293" s="1">
        <v>5</v>
      </c>
      <c r="M1293" s="1" t="str">
        <f t="shared" si="24"/>
        <v>REINALDO BRAGA DE OLIVEIRA</v>
      </c>
      <c r="N1293" s="1">
        <v>4</v>
      </c>
      <c r="O1293" s="6" t="str">
        <f>IFERROR(VLOOKUP(N1293,REGIAO!A:B,2,0),"")</f>
        <v>MG2</v>
      </c>
    </row>
    <row r="1294" spans="1:15" x14ac:dyDescent="0.25">
      <c r="A1294" s="1">
        <v>37464</v>
      </c>
      <c r="B1294" s="19">
        <v>41263</v>
      </c>
      <c r="C1294" s="15">
        <v>2012</v>
      </c>
      <c r="D1294" s="1">
        <v>1282</v>
      </c>
      <c r="E1294" s="1" t="s">
        <v>2306</v>
      </c>
      <c r="F1294" s="1" t="s">
        <v>15</v>
      </c>
      <c r="G1294" s="1">
        <v>12254</v>
      </c>
      <c r="H1294" s="1">
        <v>37037</v>
      </c>
      <c r="I1294" s="1" t="s">
        <v>1145</v>
      </c>
      <c r="J1294" s="1">
        <v>1</v>
      </c>
      <c r="K1294" s="3">
        <v>135000</v>
      </c>
      <c r="L1294" s="1"/>
      <c r="M1294" s="1" t="str">
        <f t="shared" si="24"/>
        <v/>
      </c>
      <c r="N1294" s="1">
        <v>9</v>
      </c>
      <c r="O1294" s="6" t="str">
        <f>IFERROR(VLOOKUP(N1294,REGIAO!A:B,2,0),"")</f>
        <v>MT</v>
      </c>
    </row>
    <row r="1295" spans="1:15" x14ac:dyDescent="0.25">
      <c r="A1295" s="1">
        <v>37465</v>
      </c>
      <c r="B1295" s="19">
        <v>41263</v>
      </c>
      <c r="C1295" s="15">
        <v>2012</v>
      </c>
      <c r="D1295" s="1">
        <v>10589</v>
      </c>
      <c r="E1295" s="1" t="s">
        <v>2306</v>
      </c>
      <c r="F1295" s="1" t="s">
        <v>67</v>
      </c>
      <c r="G1295" s="1" t="s">
        <v>2868</v>
      </c>
      <c r="H1295" s="1">
        <v>42121</v>
      </c>
      <c r="I1295" s="32" t="s">
        <v>3063</v>
      </c>
      <c r="J1295" s="1">
        <v>1</v>
      </c>
      <c r="K1295" s="3">
        <v>223000</v>
      </c>
      <c r="L1295" s="1">
        <v>113</v>
      </c>
      <c r="M1295" s="1" t="str">
        <f t="shared" si="24"/>
        <v xml:space="preserve">CARLOS ANDRE SANTOS                                         </v>
      </c>
      <c r="N1295" s="1">
        <v>10</v>
      </c>
      <c r="O1295" s="6" t="str">
        <f>IFERROR(VLOOKUP(N1295,REGIAO!A:B,2,0),"")</f>
        <v>NOR</v>
      </c>
    </row>
    <row r="1296" spans="1:15" x14ac:dyDescent="0.25">
      <c r="A1296" s="1">
        <v>37471</v>
      </c>
      <c r="B1296" s="19">
        <v>41264</v>
      </c>
      <c r="C1296" s="15">
        <v>2012</v>
      </c>
      <c r="D1296" s="1">
        <v>10695</v>
      </c>
      <c r="E1296" s="1" t="s">
        <v>2732</v>
      </c>
      <c r="F1296" s="1" t="s">
        <v>1</v>
      </c>
      <c r="G1296" s="1">
        <v>11615</v>
      </c>
      <c r="H1296" s="1">
        <v>31744</v>
      </c>
      <c r="I1296" s="1" t="s">
        <v>1153</v>
      </c>
      <c r="J1296" s="1">
        <v>1</v>
      </c>
      <c r="K1296" s="3">
        <v>66540</v>
      </c>
      <c r="L1296" s="1">
        <v>113</v>
      </c>
      <c r="M1296" s="1" t="str">
        <f t="shared" si="24"/>
        <v xml:space="preserve">CARLOS ANDRE SANTOS                                         </v>
      </c>
      <c r="N1296" s="1">
        <v>8</v>
      </c>
      <c r="O1296" s="6" t="str">
        <f>IFERROR(VLOOKUP(N1296,REGIAO!A:B,2,0),"")</f>
        <v>MS</v>
      </c>
    </row>
    <row r="1297" spans="1:15" x14ac:dyDescent="0.25">
      <c r="A1297" s="1">
        <v>37476</v>
      </c>
      <c r="B1297" s="19">
        <v>41269</v>
      </c>
      <c r="C1297" s="15">
        <v>2012</v>
      </c>
      <c r="D1297" s="1">
        <v>10696</v>
      </c>
      <c r="E1297" s="1" t="s">
        <v>2733</v>
      </c>
      <c r="F1297" s="1" t="s">
        <v>79</v>
      </c>
      <c r="G1297" s="1">
        <v>11386</v>
      </c>
      <c r="H1297" s="1">
        <v>45418</v>
      </c>
      <c r="I1297" s="1" t="s">
        <v>1139</v>
      </c>
      <c r="J1297" s="1">
        <v>1</v>
      </c>
      <c r="K1297" s="3">
        <v>71544.11</v>
      </c>
      <c r="L1297" s="1"/>
      <c r="M1297" s="1" t="str">
        <f t="shared" si="24"/>
        <v/>
      </c>
      <c r="N1297" s="1">
        <v>7</v>
      </c>
      <c r="O1297" s="6" t="str">
        <f>IFERROR(VLOOKUP(N1297,REGIAO!A:B,2,0),"")</f>
        <v>RS</v>
      </c>
    </row>
    <row r="1298" spans="1:15" x14ac:dyDescent="0.25">
      <c r="A1298" s="1">
        <v>37479</v>
      </c>
      <c r="B1298" s="19">
        <v>41269</v>
      </c>
      <c r="C1298" s="15">
        <v>2012</v>
      </c>
      <c r="D1298" s="1">
        <v>1295</v>
      </c>
      <c r="E1298" s="1" t="s">
        <v>2558</v>
      </c>
      <c r="F1298" s="1" t="s">
        <v>2</v>
      </c>
      <c r="G1298" s="1">
        <v>11815</v>
      </c>
      <c r="H1298" s="1">
        <v>40526</v>
      </c>
      <c r="I1298" s="1" t="s">
        <v>1151</v>
      </c>
      <c r="J1298" s="1">
        <v>1</v>
      </c>
      <c r="K1298" s="3">
        <v>93153.8</v>
      </c>
      <c r="L1298" s="1"/>
      <c r="M1298" s="1" t="str">
        <f t="shared" si="24"/>
        <v/>
      </c>
      <c r="N1298" s="1">
        <v>1</v>
      </c>
      <c r="O1298" s="6" t="str">
        <f>IFERROR(VLOOKUP(N1298,REGIAO!A:B,2,0),"")</f>
        <v>SP1</v>
      </c>
    </row>
    <row r="1299" spans="1:15" x14ac:dyDescent="0.25">
      <c r="A1299" s="1">
        <v>37487</v>
      </c>
      <c r="B1299" s="19">
        <v>41271</v>
      </c>
      <c r="C1299" s="15">
        <v>2012</v>
      </c>
      <c r="D1299" s="1">
        <v>10175</v>
      </c>
      <c r="E1299" s="1" t="s">
        <v>2550</v>
      </c>
      <c r="F1299" s="1" t="s">
        <v>79</v>
      </c>
      <c r="G1299" s="1">
        <v>11305</v>
      </c>
      <c r="H1299" s="1">
        <v>42700</v>
      </c>
      <c r="I1299" s="32" t="s">
        <v>1174</v>
      </c>
      <c r="J1299" s="1">
        <v>1</v>
      </c>
      <c r="K1299" s="3">
        <v>26100</v>
      </c>
      <c r="L1299" s="1"/>
      <c r="M1299" s="1" t="str">
        <f t="shared" si="24"/>
        <v/>
      </c>
      <c r="N1299" s="1">
        <v>7</v>
      </c>
      <c r="O1299" s="6" t="str">
        <f>IFERROR(VLOOKUP(N1299,REGIAO!A:B,2,0),"")</f>
        <v>RS</v>
      </c>
    </row>
    <row r="1300" spans="1:15" x14ac:dyDescent="0.25">
      <c r="A1300" s="1">
        <v>37557</v>
      </c>
      <c r="B1300" s="19">
        <v>41271</v>
      </c>
      <c r="C1300" s="15">
        <v>2012</v>
      </c>
      <c r="D1300" s="1">
        <v>702</v>
      </c>
      <c r="E1300" s="1" t="s">
        <v>2713</v>
      </c>
      <c r="F1300" s="1" t="s">
        <v>2</v>
      </c>
      <c r="G1300" s="1"/>
      <c r="H1300" s="1">
        <v>42540</v>
      </c>
      <c r="I1300" s="32" t="s">
        <v>3061</v>
      </c>
      <c r="J1300" s="1">
        <v>1</v>
      </c>
      <c r="K1300" s="3">
        <v>322000</v>
      </c>
      <c r="L1300" s="1">
        <v>113</v>
      </c>
      <c r="M1300" s="1" t="str">
        <f t="shared" si="24"/>
        <v xml:space="preserve">CARLOS ANDRE SANTOS                                         </v>
      </c>
      <c r="N1300" s="1">
        <v>1</v>
      </c>
      <c r="O1300" s="6" t="str">
        <f>IFERROR(VLOOKUP(N1300,REGIAO!A:B,2,0),"")</f>
        <v>SP1</v>
      </c>
    </row>
    <row r="1301" spans="1:15" x14ac:dyDescent="0.25">
      <c r="A1301" s="1">
        <v>37560</v>
      </c>
      <c r="B1301" s="19">
        <v>41271</v>
      </c>
      <c r="C1301" s="15">
        <v>2012</v>
      </c>
      <c r="D1301" s="1">
        <v>702</v>
      </c>
      <c r="E1301" s="1" t="s">
        <v>2713</v>
      </c>
      <c r="F1301" s="1" t="s">
        <v>2</v>
      </c>
      <c r="G1301" s="1"/>
      <c r="H1301" s="1">
        <v>42540</v>
      </c>
      <c r="I1301" s="32" t="s">
        <v>3061</v>
      </c>
      <c r="J1301" s="1">
        <v>1</v>
      </c>
      <c r="K1301" s="3">
        <v>322000</v>
      </c>
      <c r="L1301" s="1">
        <v>113</v>
      </c>
      <c r="M1301" s="1" t="str">
        <f t="shared" si="24"/>
        <v xml:space="preserve">CARLOS ANDRE SANTOS                                         </v>
      </c>
      <c r="N1301" s="1">
        <v>1</v>
      </c>
      <c r="O1301" s="6" t="str">
        <f>IFERROR(VLOOKUP(N1301,REGIAO!A:B,2,0),"")</f>
        <v>SP1</v>
      </c>
    </row>
    <row r="1302" spans="1:15" x14ac:dyDescent="0.25">
      <c r="A1302" s="1">
        <v>37561</v>
      </c>
      <c r="B1302" s="19">
        <v>41271</v>
      </c>
      <c r="C1302" s="15">
        <v>2012</v>
      </c>
      <c r="D1302" s="1">
        <v>10683</v>
      </c>
      <c r="E1302" s="1" t="s">
        <v>2724</v>
      </c>
      <c r="F1302" s="1" t="s">
        <v>79</v>
      </c>
      <c r="G1302" s="1" t="s">
        <v>2868</v>
      </c>
      <c r="H1302" s="1">
        <v>38968</v>
      </c>
      <c r="I1302" s="1" t="s">
        <v>1163</v>
      </c>
      <c r="J1302" s="1">
        <v>1</v>
      </c>
      <c r="K1302" s="3">
        <v>89300</v>
      </c>
      <c r="L1302" s="1">
        <v>113</v>
      </c>
      <c r="M1302" s="1" t="str">
        <f t="shared" si="24"/>
        <v xml:space="preserve">CARLOS ANDRE SANTOS                                         </v>
      </c>
      <c r="N1302" s="1">
        <v>7</v>
      </c>
      <c r="O1302" s="6" t="str">
        <f>IFERROR(VLOOKUP(N1302,REGIAO!A:B,2,0),"")</f>
        <v>RS</v>
      </c>
    </row>
    <row r="1303" spans="1:15" x14ac:dyDescent="0.25">
      <c r="A1303" s="1">
        <v>37568</v>
      </c>
      <c r="B1303" s="19">
        <v>41271</v>
      </c>
      <c r="C1303" s="15">
        <v>2012</v>
      </c>
      <c r="D1303" s="1">
        <v>10696</v>
      </c>
      <c r="E1303" s="1" t="s">
        <v>2733</v>
      </c>
      <c r="F1303" s="1" t="s">
        <v>79</v>
      </c>
      <c r="G1303" s="1" t="s">
        <v>2868</v>
      </c>
      <c r="H1303" s="1">
        <v>45418</v>
      </c>
      <c r="I1303" s="1" t="s">
        <v>1139</v>
      </c>
      <c r="J1303" s="1">
        <v>1</v>
      </c>
      <c r="K1303" s="3">
        <v>71544.11</v>
      </c>
      <c r="L1303" s="1"/>
      <c r="M1303" s="12" t="str">
        <f t="shared" si="24"/>
        <v/>
      </c>
      <c r="N1303" s="1">
        <v>7</v>
      </c>
      <c r="O1303" s="6" t="str">
        <f>IFERROR(VLOOKUP(N1303,REGIAO!A:B,2,0),"")</f>
        <v>RS</v>
      </c>
    </row>
    <row r="1304" spans="1:15" x14ac:dyDescent="0.25">
      <c r="A1304" s="12">
        <v>37637</v>
      </c>
      <c r="B1304" s="19">
        <v>41285</v>
      </c>
      <c r="C1304" s="15">
        <v>2013</v>
      </c>
      <c r="D1304" s="12">
        <v>2779</v>
      </c>
      <c r="E1304" s="12" t="s">
        <v>2490</v>
      </c>
      <c r="F1304" s="12" t="s">
        <v>2</v>
      </c>
      <c r="G1304" s="12">
        <v>11619</v>
      </c>
      <c r="H1304" s="12">
        <v>37090</v>
      </c>
      <c r="I1304" s="12" t="s">
        <v>1142</v>
      </c>
      <c r="J1304" s="12">
        <v>1</v>
      </c>
      <c r="K1304" s="13">
        <v>44200</v>
      </c>
      <c r="L1304" s="12">
        <v>99</v>
      </c>
      <c r="M1304" s="12" t="str">
        <f t="shared" si="24"/>
        <v xml:space="preserve">LAZARO PATRICIO BASQUE                                      </v>
      </c>
      <c r="N1304" s="12">
        <v>1</v>
      </c>
      <c r="O1304" s="14" t="str">
        <f>IFERROR(VLOOKUP(N1304,REGIAO!A:B,2,0),"")</f>
        <v>SP1</v>
      </c>
    </row>
    <row r="1305" spans="1:15" x14ac:dyDescent="0.25">
      <c r="A1305" s="12">
        <v>37643</v>
      </c>
      <c r="B1305" s="19">
        <v>41285</v>
      </c>
      <c r="C1305" s="15">
        <v>2013</v>
      </c>
      <c r="D1305" s="12">
        <v>1191</v>
      </c>
      <c r="E1305" s="12" t="s">
        <v>2655</v>
      </c>
      <c r="F1305" s="12" t="s">
        <v>2</v>
      </c>
      <c r="G1305" s="12">
        <v>11867</v>
      </c>
      <c r="H1305" s="12">
        <v>37090</v>
      </c>
      <c r="I1305" s="12" t="s">
        <v>1142</v>
      </c>
      <c r="J1305" s="12">
        <v>1</v>
      </c>
      <c r="K1305" s="13">
        <v>46800</v>
      </c>
      <c r="L1305" s="12">
        <v>99</v>
      </c>
      <c r="M1305" s="12" t="str">
        <f t="shared" si="24"/>
        <v xml:space="preserve">LAZARO PATRICIO BASQUE                                      </v>
      </c>
      <c r="N1305" s="12">
        <v>1</v>
      </c>
      <c r="O1305" s="14" t="str">
        <f>IFERROR(VLOOKUP(N1305,REGIAO!A:B,2,0),"")</f>
        <v>SP1</v>
      </c>
    </row>
    <row r="1306" spans="1:15" x14ac:dyDescent="0.25">
      <c r="A1306" s="12">
        <v>37644</v>
      </c>
      <c r="B1306" s="19">
        <v>41285</v>
      </c>
      <c r="C1306" s="15">
        <v>2013</v>
      </c>
      <c r="D1306" s="12">
        <v>10634</v>
      </c>
      <c r="E1306" s="12" t="s">
        <v>2734</v>
      </c>
      <c r="F1306" s="12" t="s">
        <v>10</v>
      </c>
      <c r="G1306" s="12">
        <v>11849</v>
      </c>
      <c r="H1306" s="12">
        <v>43239</v>
      </c>
      <c r="I1306" s="12" t="s">
        <v>2876</v>
      </c>
      <c r="J1306" s="12">
        <v>1</v>
      </c>
      <c r="K1306" s="13">
        <v>108000</v>
      </c>
      <c r="L1306" s="12">
        <v>991</v>
      </c>
      <c r="M1306" s="12" t="str">
        <f t="shared" si="24"/>
        <v xml:space="preserve">RUI JOSE VIEIRA                                             </v>
      </c>
      <c r="N1306" s="12">
        <v>5</v>
      </c>
      <c r="O1306" s="14" t="str">
        <f>IFERROR(VLOOKUP(N1306,REGIAO!A:B,2,0),"")</f>
        <v>GO</v>
      </c>
    </row>
    <row r="1307" spans="1:15" x14ac:dyDescent="0.25">
      <c r="A1307" s="12">
        <v>37669</v>
      </c>
      <c r="B1307" s="19">
        <v>41290</v>
      </c>
      <c r="C1307" s="15">
        <v>2013</v>
      </c>
      <c r="D1307" s="12">
        <v>1295</v>
      </c>
      <c r="E1307" s="12" t="s">
        <v>2558</v>
      </c>
      <c r="F1307" s="12" t="s">
        <v>2</v>
      </c>
      <c r="G1307" s="12">
        <v>11813</v>
      </c>
      <c r="H1307" s="12">
        <v>36952</v>
      </c>
      <c r="I1307" s="12" t="s">
        <v>1141</v>
      </c>
      <c r="J1307" s="12">
        <v>1</v>
      </c>
      <c r="K1307" s="13">
        <v>90768</v>
      </c>
      <c r="L1307" s="12">
        <v>5</v>
      </c>
      <c r="M1307" s="12" t="str">
        <f t="shared" si="24"/>
        <v>REINALDO BRAGA DE OLIVEIRA</v>
      </c>
      <c r="N1307" s="12">
        <v>1</v>
      </c>
      <c r="O1307" s="14" t="str">
        <f>IFERROR(VLOOKUP(N1307,REGIAO!A:B,2,0),"")</f>
        <v>SP1</v>
      </c>
    </row>
    <row r="1308" spans="1:15" x14ac:dyDescent="0.25">
      <c r="A1308" s="12">
        <v>37676</v>
      </c>
      <c r="B1308" s="19">
        <v>41290</v>
      </c>
      <c r="C1308" s="15">
        <v>2013</v>
      </c>
      <c r="D1308" s="12">
        <v>1355</v>
      </c>
      <c r="E1308" s="12" t="s">
        <v>2735</v>
      </c>
      <c r="F1308" s="12" t="s">
        <v>2</v>
      </c>
      <c r="G1308" s="12">
        <v>11851</v>
      </c>
      <c r="H1308" s="12">
        <v>44319</v>
      </c>
      <c r="I1308" s="12" t="s">
        <v>1966</v>
      </c>
      <c r="J1308" s="12">
        <v>1</v>
      </c>
      <c r="K1308" s="13">
        <v>340000</v>
      </c>
      <c r="L1308" s="12">
        <v>113</v>
      </c>
      <c r="M1308" s="12" t="str">
        <f t="shared" si="24"/>
        <v xml:space="preserve">CARLOS ANDRE SANTOS                                         </v>
      </c>
      <c r="N1308" s="12">
        <v>1</v>
      </c>
      <c r="O1308" s="14" t="str">
        <f>IFERROR(VLOOKUP(N1308,REGIAO!A:B,2,0),"")</f>
        <v>SP1</v>
      </c>
    </row>
    <row r="1309" spans="1:15" x14ac:dyDescent="0.25">
      <c r="A1309" s="12">
        <v>37677</v>
      </c>
      <c r="B1309" s="19">
        <v>41290</v>
      </c>
      <c r="C1309" s="15">
        <v>2013</v>
      </c>
      <c r="D1309" s="12">
        <v>1355</v>
      </c>
      <c r="E1309" s="12" t="s">
        <v>2735</v>
      </c>
      <c r="F1309" s="12" t="s">
        <v>2</v>
      </c>
      <c r="G1309" s="12">
        <v>11852</v>
      </c>
      <c r="H1309" s="12">
        <v>44319</v>
      </c>
      <c r="I1309" s="12" t="s">
        <v>1966</v>
      </c>
      <c r="J1309" s="12">
        <v>1</v>
      </c>
      <c r="K1309" s="13">
        <v>340000</v>
      </c>
      <c r="L1309" s="12">
        <v>113</v>
      </c>
      <c r="M1309" s="12" t="str">
        <f t="shared" si="24"/>
        <v xml:space="preserve">CARLOS ANDRE SANTOS                                         </v>
      </c>
      <c r="N1309" s="12">
        <v>1</v>
      </c>
      <c r="O1309" s="14" t="str">
        <f>IFERROR(VLOOKUP(N1309,REGIAO!A:B,2,0),"")</f>
        <v>SP1</v>
      </c>
    </row>
    <row r="1310" spans="1:15" x14ac:dyDescent="0.25">
      <c r="A1310" s="12">
        <v>37698</v>
      </c>
      <c r="B1310" s="19">
        <v>41295</v>
      </c>
      <c r="C1310" s="15">
        <v>2013</v>
      </c>
      <c r="D1310" s="12">
        <v>1295</v>
      </c>
      <c r="E1310" s="12" t="s">
        <v>2558</v>
      </c>
      <c r="F1310" s="12" t="s">
        <v>2</v>
      </c>
      <c r="G1310" s="12">
        <v>11822</v>
      </c>
      <c r="H1310" s="12">
        <v>37207</v>
      </c>
      <c r="I1310" s="12" t="s">
        <v>1138</v>
      </c>
      <c r="J1310" s="12">
        <v>1</v>
      </c>
      <c r="K1310" s="13">
        <v>44000</v>
      </c>
      <c r="L1310" s="12">
        <v>943</v>
      </c>
      <c r="M1310" s="12" t="str">
        <f t="shared" si="24"/>
        <v>PAULO CESAR TUNES</v>
      </c>
      <c r="N1310" s="12">
        <v>1</v>
      </c>
      <c r="O1310" s="14" t="str">
        <f>IFERROR(VLOOKUP(N1310,REGIAO!A:B,2,0),"")</f>
        <v>SP1</v>
      </c>
    </row>
    <row r="1311" spans="1:15" x14ac:dyDescent="0.25">
      <c r="A1311" s="12">
        <v>37721</v>
      </c>
      <c r="B1311" s="19">
        <v>41297</v>
      </c>
      <c r="C1311" s="15">
        <v>2013</v>
      </c>
      <c r="D1311" s="12">
        <v>10276</v>
      </c>
      <c r="E1311" s="12" t="s">
        <v>2665</v>
      </c>
      <c r="F1311" s="12" t="s">
        <v>4</v>
      </c>
      <c r="G1311" s="12">
        <v>11734</v>
      </c>
      <c r="H1311" s="12">
        <v>37207</v>
      </c>
      <c r="I1311" s="12" t="s">
        <v>1138</v>
      </c>
      <c r="J1311" s="12">
        <v>1</v>
      </c>
      <c r="K1311" s="13">
        <v>50900</v>
      </c>
      <c r="L1311" s="12">
        <v>5</v>
      </c>
      <c r="M1311" s="12" t="str">
        <f t="shared" si="24"/>
        <v>REINALDO BRAGA DE OLIVEIRA</v>
      </c>
      <c r="N1311" s="12">
        <v>4</v>
      </c>
      <c r="O1311" s="14" t="str">
        <f>IFERROR(VLOOKUP(N1311,REGIAO!A:B,2,0),"")</f>
        <v>MG2</v>
      </c>
    </row>
    <row r="1312" spans="1:15" x14ac:dyDescent="0.25">
      <c r="A1312" s="12">
        <v>37733</v>
      </c>
      <c r="B1312" s="19">
        <v>41299</v>
      </c>
      <c r="C1312" s="15">
        <v>2013</v>
      </c>
      <c r="D1312" s="12">
        <v>10660</v>
      </c>
      <c r="E1312" s="12" t="s">
        <v>2736</v>
      </c>
      <c r="F1312" s="12" t="s">
        <v>79</v>
      </c>
      <c r="G1312" s="12">
        <v>12048</v>
      </c>
      <c r="H1312" s="12">
        <v>36952</v>
      </c>
      <c r="I1312" s="12" t="s">
        <v>1141</v>
      </c>
      <c r="J1312" s="12">
        <v>1</v>
      </c>
      <c r="K1312" s="13">
        <v>120000</v>
      </c>
      <c r="L1312" s="12"/>
      <c r="M1312" s="12" t="str">
        <f t="shared" si="24"/>
        <v/>
      </c>
      <c r="N1312" s="12">
        <v>7</v>
      </c>
      <c r="O1312" s="6" t="str">
        <f>IFERROR(VLOOKUP(N1312,REGIAO!A:B,2,0),"")</f>
        <v>RS</v>
      </c>
    </row>
    <row r="1313" spans="1:15" x14ac:dyDescent="0.25">
      <c r="A1313" s="12">
        <v>37756</v>
      </c>
      <c r="B1313" s="19">
        <v>41302</v>
      </c>
      <c r="C1313" s="15">
        <v>2013</v>
      </c>
      <c r="D1313" s="12">
        <v>9368</v>
      </c>
      <c r="E1313" s="12" t="s">
        <v>2504</v>
      </c>
      <c r="F1313" s="12" t="s">
        <v>67</v>
      </c>
      <c r="G1313" s="12">
        <v>11780</v>
      </c>
      <c r="H1313" s="12">
        <v>33790</v>
      </c>
      <c r="I1313" s="32" t="s">
        <v>1176</v>
      </c>
      <c r="J1313" s="12">
        <v>1</v>
      </c>
      <c r="K1313" s="13">
        <v>54000</v>
      </c>
      <c r="L1313" s="12">
        <v>113</v>
      </c>
      <c r="M1313" s="12" t="str">
        <f t="shared" si="24"/>
        <v xml:space="preserve">CARLOS ANDRE SANTOS                                         </v>
      </c>
      <c r="N1313" s="12">
        <v>10</v>
      </c>
      <c r="O1313" s="6" t="str">
        <f>IFERROR(VLOOKUP(N1313,REGIAO!A:B,2,0),"")</f>
        <v>NOR</v>
      </c>
    </row>
    <row r="1314" spans="1:15" x14ac:dyDescent="0.25">
      <c r="A1314" s="12">
        <v>37759</v>
      </c>
      <c r="B1314" s="19">
        <v>41302</v>
      </c>
      <c r="C1314" s="15">
        <v>2013</v>
      </c>
      <c r="D1314" s="12">
        <v>2532</v>
      </c>
      <c r="E1314" s="12" t="s">
        <v>2440</v>
      </c>
      <c r="F1314" s="12" t="s">
        <v>10</v>
      </c>
      <c r="G1314" s="12">
        <v>12125</v>
      </c>
      <c r="H1314" s="12">
        <v>40526</v>
      </c>
      <c r="I1314" s="12" t="s">
        <v>1151</v>
      </c>
      <c r="J1314" s="12">
        <v>1</v>
      </c>
      <c r="K1314" s="13">
        <v>99300</v>
      </c>
      <c r="L1314" s="12">
        <v>991</v>
      </c>
      <c r="M1314" s="12" t="str">
        <f t="shared" si="24"/>
        <v xml:space="preserve">RUI JOSE VIEIRA                                             </v>
      </c>
      <c r="N1314" s="12">
        <v>5</v>
      </c>
      <c r="O1314" s="6" t="str">
        <f>IFERROR(VLOOKUP(N1314,REGIAO!A:B,2,0),"")</f>
        <v>GO</v>
      </c>
    </row>
    <row r="1315" spans="1:15" x14ac:dyDescent="0.25">
      <c r="A1315" s="12">
        <v>37763</v>
      </c>
      <c r="B1315" s="19">
        <v>41303</v>
      </c>
      <c r="C1315" s="15">
        <v>2013</v>
      </c>
      <c r="D1315" s="12">
        <v>10417</v>
      </c>
      <c r="E1315" s="12" t="s">
        <v>2634</v>
      </c>
      <c r="F1315" s="12" t="s">
        <v>750</v>
      </c>
      <c r="G1315" s="12">
        <v>12100</v>
      </c>
      <c r="H1315" s="12">
        <v>40526</v>
      </c>
      <c r="I1315" s="12" t="s">
        <v>1151</v>
      </c>
      <c r="J1315" s="12">
        <v>1</v>
      </c>
      <c r="K1315" s="13">
        <v>99000</v>
      </c>
      <c r="L1315" s="12">
        <v>113</v>
      </c>
      <c r="M1315" s="12" t="str">
        <f t="shared" si="24"/>
        <v xml:space="preserve">CARLOS ANDRE SANTOS                                         </v>
      </c>
      <c r="N1315" s="12">
        <v>9</v>
      </c>
      <c r="O1315" s="6" t="str">
        <f>IFERROR(VLOOKUP(N1315,REGIAO!A:B,2,0),"")</f>
        <v>MT</v>
      </c>
    </row>
    <row r="1316" spans="1:15" x14ac:dyDescent="0.25">
      <c r="A1316" s="12">
        <v>37592</v>
      </c>
      <c r="B1316" s="19">
        <v>41304</v>
      </c>
      <c r="C1316" s="15">
        <v>2013</v>
      </c>
      <c r="D1316" s="12">
        <v>2320</v>
      </c>
      <c r="E1316" s="12" t="s">
        <v>2488</v>
      </c>
      <c r="F1316" s="12" t="s">
        <v>79</v>
      </c>
      <c r="G1316" s="12">
        <v>11603</v>
      </c>
      <c r="H1316" s="12">
        <v>33790</v>
      </c>
      <c r="I1316" s="32" t="s">
        <v>1176</v>
      </c>
      <c r="J1316" s="12">
        <v>1</v>
      </c>
      <c r="K1316" s="13">
        <v>39000</v>
      </c>
      <c r="L1316" s="12">
        <v>113</v>
      </c>
      <c r="M1316" s="12" t="str">
        <f t="shared" si="24"/>
        <v xml:space="preserve">CARLOS ANDRE SANTOS                                         </v>
      </c>
      <c r="N1316" s="12">
        <v>7</v>
      </c>
      <c r="O1316" s="6" t="str">
        <f>IFERROR(VLOOKUP(N1316,REGIAO!A:B,2,0),"")</f>
        <v>RS</v>
      </c>
    </row>
    <row r="1317" spans="1:15" x14ac:dyDescent="0.25">
      <c r="A1317" s="12">
        <v>37795</v>
      </c>
      <c r="B1317" s="19">
        <v>41305</v>
      </c>
      <c r="C1317" s="15">
        <v>2013</v>
      </c>
      <c r="D1317" s="12">
        <v>880</v>
      </c>
      <c r="E1317" s="12" t="s">
        <v>215</v>
      </c>
      <c r="F1317" s="12" t="s">
        <v>4</v>
      </c>
      <c r="G1317" s="12">
        <v>11968</v>
      </c>
      <c r="H1317" s="12">
        <v>37207</v>
      </c>
      <c r="I1317" s="12" t="s">
        <v>1138</v>
      </c>
      <c r="J1317" s="12">
        <v>1</v>
      </c>
      <c r="K1317" s="13">
        <v>50000</v>
      </c>
      <c r="L1317" s="12">
        <v>5</v>
      </c>
      <c r="M1317" s="12" t="str">
        <f t="shared" si="24"/>
        <v>REINALDO BRAGA DE OLIVEIRA</v>
      </c>
      <c r="N1317" s="12">
        <v>4</v>
      </c>
      <c r="O1317" s="6" t="str">
        <f>IFERROR(VLOOKUP(N1317,REGIAO!A:B,2,0),"")</f>
        <v>MG2</v>
      </c>
    </row>
    <row r="1318" spans="1:15" x14ac:dyDescent="0.25">
      <c r="A1318" s="12">
        <v>37807</v>
      </c>
      <c r="B1318" s="19">
        <v>41305</v>
      </c>
      <c r="C1318" s="15">
        <v>2013</v>
      </c>
      <c r="D1318" s="12">
        <v>10709</v>
      </c>
      <c r="E1318" s="12" t="s">
        <v>2737</v>
      </c>
      <c r="F1318" s="12" t="s">
        <v>79</v>
      </c>
      <c r="G1318" s="12">
        <v>11740</v>
      </c>
      <c r="H1318" s="12">
        <v>42700</v>
      </c>
      <c r="I1318" s="12" t="s">
        <v>1174</v>
      </c>
      <c r="J1318" s="12">
        <v>1</v>
      </c>
      <c r="K1318" s="13">
        <v>31500</v>
      </c>
      <c r="L1318" s="12">
        <v>113</v>
      </c>
      <c r="M1318" s="12" t="str">
        <f t="shared" si="24"/>
        <v xml:space="preserve">CARLOS ANDRE SANTOS                                         </v>
      </c>
      <c r="N1318" s="12">
        <v>7</v>
      </c>
      <c r="O1318" s="6" t="str">
        <f>IFERROR(VLOOKUP(N1318,REGIAO!A:B,2,0),"")</f>
        <v>RS</v>
      </c>
    </row>
    <row r="1319" spans="1:15" x14ac:dyDescent="0.25">
      <c r="A1319" s="12">
        <v>37805</v>
      </c>
      <c r="B1319" s="19">
        <v>41306</v>
      </c>
      <c r="C1319" s="15">
        <v>2013</v>
      </c>
      <c r="D1319" s="12">
        <v>10103</v>
      </c>
      <c r="E1319" s="12" t="s">
        <v>2527</v>
      </c>
      <c r="F1319" s="12" t="s">
        <v>15</v>
      </c>
      <c r="G1319" s="12">
        <v>11791</v>
      </c>
      <c r="H1319" s="12">
        <v>33790</v>
      </c>
      <c r="I1319" s="32" t="s">
        <v>1176</v>
      </c>
      <c r="J1319" s="12">
        <v>1</v>
      </c>
      <c r="K1319" s="13">
        <v>41748</v>
      </c>
      <c r="L1319" s="12">
        <v>113</v>
      </c>
      <c r="M1319" s="12" t="str">
        <f t="shared" si="24"/>
        <v xml:space="preserve">CARLOS ANDRE SANTOS                                         </v>
      </c>
      <c r="N1319" s="12">
        <v>9</v>
      </c>
      <c r="O1319" s="6" t="str">
        <f>IFERROR(VLOOKUP(N1319,REGIAO!A:B,2,0),"")</f>
        <v>MT</v>
      </c>
    </row>
    <row r="1320" spans="1:15" x14ac:dyDescent="0.25">
      <c r="A1320" s="12">
        <v>37808</v>
      </c>
      <c r="B1320" s="19">
        <v>41306</v>
      </c>
      <c r="C1320" s="15">
        <v>2013</v>
      </c>
      <c r="D1320" s="12">
        <v>1241</v>
      </c>
      <c r="E1320" s="12" t="s">
        <v>2562</v>
      </c>
      <c r="F1320" s="12" t="s">
        <v>2</v>
      </c>
      <c r="G1320" s="12">
        <v>12044</v>
      </c>
      <c r="H1320" s="12">
        <v>36460</v>
      </c>
      <c r="I1320" s="12" t="s">
        <v>1149</v>
      </c>
      <c r="J1320" s="12">
        <v>1</v>
      </c>
      <c r="K1320" s="13">
        <v>31932</v>
      </c>
      <c r="L1320" s="12">
        <v>943</v>
      </c>
      <c r="M1320" s="12" t="str">
        <f t="shared" si="24"/>
        <v>PAULO CESAR TUNES</v>
      </c>
      <c r="N1320" s="12">
        <v>2</v>
      </c>
      <c r="O1320" s="6" t="str">
        <f>IFERROR(VLOOKUP(N1320,REGIAO!A:B,2,0),"")</f>
        <v>SP2</v>
      </c>
    </row>
    <row r="1321" spans="1:15" x14ac:dyDescent="0.25">
      <c r="A1321" s="12">
        <v>37809</v>
      </c>
      <c r="B1321" s="19">
        <v>41306</v>
      </c>
      <c r="C1321" s="15">
        <v>2013</v>
      </c>
      <c r="D1321" s="12">
        <v>1241</v>
      </c>
      <c r="E1321" s="12" t="s">
        <v>2562</v>
      </c>
      <c r="F1321" s="12" t="s">
        <v>2</v>
      </c>
      <c r="G1321" s="12">
        <v>12689</v>
      </c>
      <c r="H1321" s="12">
        <v>37090</v>
      </c>
      <c r="I1321" s="12" t="s">
        <v>1142</v>
      </c>
      <c r="J1321" s="12">
        <v>1</v>
      </c>
      <c r="K1321" s="13">
        <v>41637</v>
      </c>
      <c r="L1321" s="12">
        <v>943</v>
      </c>
      <c r="M1321" s="12" t="str">
        <f t="shared" si="24"/>
        <v>PAULO CESAR TUNES</v>
      </c>
      <c r="N1321" s="12">
        <v>2</v>
      </c>
      <c r="O1321" s="6" t="str">
        <f>IFERROR(VLOOKUP(N1321,REGIAO!A:B,2,0),"")</f>
        <v>SP2</v>
      </c>
    </row>
    <row r="1322" spans="1:15" x14ac:dyDescent="0.25">
      <c r="A1322" s="12">
        <v>37810</v>
      </c>
      <c r="B1322" s="19">
        <v>41306</v>
      </c>
      <c r="C1322" s="15">
        <v>2013</v>
      </c>
      <c r="D1322" s="12">
        <v>1241</v>
      </c>
      <c r="E1322" s="12" t="s">
        <v>2562</v>
      </c>
      <c r="F1322" s="12" t="s">
        <v>2</v>
      </c>
      <c r="G1322" s="12"/>
      <c r="H1322" s="12">
        <v>45418</v>
      </c>
      <c r="I1322" s="12" t="s">
        <v>1139</v>
      </c>
      <c r="J1322" s="12">
        <v>1</v>
      </c>
      <c r="K1322" s="13">
        <v>64273</v>
      </c>
      <c r="L1322" s="12">
        <v>943</v>
      </c>
      <c r="M1322" s="12" t="str">
        <f t="shared" si="24"/>
        <v>PAULO CESAR TUNES</v>
      </c>
      <c r="N1322" s="12">
        <v>2</v>
      </c>
      <c r="O1322" s="6" t="str">
        <f>IFERROR(VLOOKUP(N1322,REGIAO!A:B,2,0),"")</f>
        <v>SP2</v>
      </c>
    </row>
    <row r="1323" spans="1:15" x14ac:dyDescent="0.25">
      <c r="A1323" s="12">
        <v>36649</v>
      </c>
      <c r="B1323" s="19">
        <v>41309</v>
      </c>
      <c r="C1323" s="15">
        <v>2013</v>
      </c>
      <c r="D1323" s="12">
        <v>1241</v>
      </c>
      <c r="E1323" s="12" t="s">
        <v>2562</v>
      </c>
      <c r="F1323" s="12" t="s">
        <v>2</v>
      </c>
      <c r="G1323" s="12">
        <v>11610</v>
      </c>
      <c r="H1323" s="12">
        <v>46231</v>
      </c>
      <c r="I1323" s="12" t="s">
        <v>1854</v>
      </c>
      <c r="J1323" s="12">
        <v>1</v>
      </c>
      <c r="K1323" s="13">
        <v>27430</v>
      </c>
      <c r="L1323" s="12">
        <v>943</v>
      </c>
      <c r="M1323" s="12" t="str">
        <f t="shared" si="24"/>
        <v>PAULO CESAR TUNES</v>
      </c>
      <c r="N1323" s="12">
        <v>2</v>
      </c>
      <c r="O1323" s="6" t="str">
        <f>IFERROR(VLOOKUP(N1323,REGIAO!A:B,2,0),"")</f>
        <v>SP2</v>
      </c>
    </row>
    <row r="1324" spans="1:15" x14ac:dyDescent="0.25">
      <c r="A1324" s="12">
        <v>37818</v>
      </c>
      <c r="B1324" s="19">
        <v>41309</v>
      </c>
      <c r="C1324" s="15">
        <v>2013</v>
      </c>
      <c r="D1324" s="12">
        <v>10087</v>
      </c>
      <c r="E1324" s="12" t="s">
        <v>2549</v>
      </c>
      <c r="F1324" s="12" t="s">
        <v>750</v>
      </c>
      <c r="G1324" s="12">
        <v>12391</v>
      </c>
      <c r="H1324" s="12">
        <v>40526</v>
      </c>
      <c r="I1324" s="12" t="s">
        <v>1151</v>
      </c>
      <c r="J1324" s="12">
        <v>1</v>
      </c>
      <c r="K1324" s="13">
        <v>104479.32</v>
      </c>
      <c r="L1324" s="12">
        <v>113</v>
      </c>
      <c r="M1324" s="12" t="str">
        <f t="shared" si="24"/>
        <v xml:space="preserve">CARLOS ANDRE SANTOS                                         </v>
      </c>
      <c r="N1324" s="12">
        <v>9</v>
      </c>
      <c r="O1324" s="6" t="str">
        <f>IFERROR(VLOOKUP(N1324,REGIAO!A:B,2,0),"")</f>
        <v>MT</v>
      </c>
    </row>
    <row r="1325" spans="1:15" x14ac:dyDescent="0.25">
      <c r="A1325" s="12">
        <v>37921</v>
      </c>
      <c r="B1325" s="19">
        <v>41324</v>
      </c>
      <c r="C1325" s="15">
        <v>2013</v>
      </c>
      <c r="D1325" s="12">
        <v>9926</v>
      </c>
      <c r="E1325" s="12" t="s">
        <v>2738</v>
      </c>
      <c r="F1325" s="12" t="s">
        <v>10</v>
      </c>
      <c r="G1325" s="12">
        <v>12243</v>
      </c>
      <c r="H1325" s="12">
        <v>40526</v>
      </c>
      <c r="I1325" s="12" t="s">
        <v>1151</v>
      </c>
      <c r="J1325" s="12">
        <v>1</v>
      </c>
      <c r="K1325" s="13">
        <v>100500</v>
      </c>
      <c r="L1325" s="12">
        <v>991</v>
      </c>
      <c r="M1325" s="12" t="str">
        <f t="shared" si="24"/>
        <v xml:space="preserve">RUI JOSE VIEIRA                                             </v>
      </c>
      <c r="N1325" s="12">
        <v>5</v>
      </c>
      <c r="O1325" s="6" t="str">
        <f>IFERROR(VLOOKUP(N1325,REGIAO!A:B,2,0),"")</f>
        <v>GO</v>
      </c>
    </row>
    <row r="1326" spans="1:15" x14ac:dyDescent="0.25">
      <c r="A1326" s="12">
        <v>37925</v>
      </c>
      <c r="B1326" s="19">
        <v>41324</v>
      </c>
      <c r="C1326" s="15">
        <v>2013</v>
      </c>
      <c r="D1326" s="12">
        <v>9402</v>
      </c>
      <c r="E1326" s="12" t="s">
        <v>2450</v>
      </c>
      <c r="F1326" s="12" t="s">
        <v>10</v>
      </c>
      <c r="G1326" s="12">
        <v>12078</v>
      </c>
      <c r="H1326" s="12">
        <v>47160</v>
      </c>
      <c r="I1326" s="12" t="s">
        <v>1146</v>
      </c>
      <c r="J1326" s="12">
        <v>1</v>
      </c>
      <c r="K1326" s="13">
        <v>60400</v>
      </c>
      <c r="L1326" s="12">
        <v>991</v>
      </c>
      <c r="M1326" s="12" t="str">
        <f t="shared" si="24"/>
        <v xml:space="preserve">RUI JOSE VIEIRA                                             </v>
      </c>
      <c r="N1326" s="12">
        <v>5</v>
      </c>
      <c r="O1326" s="6" t="str">
        <f>IFERROR(VLOOKUP(N1326,REGIAO!A:B,2,0),"")</f>
        <v>GO</v>
      </c>
    </row>
    <row r="1327" spans="1:15" x14ac:dyDescent="0.25">
      <c r="A1327" s="12">
        <v>37926</v>
      </c>
      <c r="B1327" s="19">
        <v>41324</v>
      </c>
      <c r="C1327" s="15">
        <v>2013</v>
      </c>
      <c r="D1327" s="12">
        <v>880</v>
      </c>
      <c r="E1327" s="12" t="s">
        <v>215</v>
      </c>
      <c r="F1327" s="12" t="s">
        <v>4</v>
      </c>
      <c r="G1327" s="12">
        <v>12008</v>
      </c>
      <c r="H1327" s="12">
        <v>37207</v>
      </c>
      <c r="I1327" s="12" t="s">
        <v>1138</v>
      </c>
      <c r="J1327" s="12">
        <v>1</v>
      </c>
      <c r="K1327" s="13">
        <v>50000</v>
      </c>
      <c r="L1327" s="12">
        <v>5</v>
      </c>
      <c r="M1327" s="12" t="str">
        <f t="shared" si="24"/>
        <v>REINALDO BRAGA DE OLIVEIRA</v>
      </c>
      <c r="N1327" s="12">
        <v>4</v>
      </c>
      <c r="O1327" s="6" t="str">
        <f>IFERROR(VLOOKUP(N1327,REGIAO!A:B,2,0),"")</f>
        <v>MG2</v>
      </c>
    </row>
    <row r="1328" spans="1:15" x14ac:dyDescent="0.25">
      <c r="A1328" s="12">
        <v>37938</v>
      </c>
      <c r="B1328" s="19">
        <v>41325</v>
      </c>
      <c r="C1328" s="15">
        <v>2013</v>
      </c>
      <c r="D1328" s="12">
        <v>10711</v>
      </c>
      <c r="E1328" s="12" t="s">
        <v>2740</v>
      </c>
      <c r="F1328" s="12" t="s">
        <v>29</v>
      </c>
      <c r="G1328" s="12">
        <v>11599</v>
      </c>
      <c r="H1328" s="12">
        <v>47083</v>
      </c>
      <c r="I1328" s="12" t="s">
        <v>1957</v>
      </c>
      <c r="J1328" s="12">
        <v>1</v>
      </c>
      <c r="K1328" s="13">
        <v>108036.42</v>
      </c>
      <c r="L1328" s="12">
        <v>10019</v>
      </c>
      <c r="M1328" s="12" t="str">
        <f t="shared" si="24"/>
        <v xml:space="preserve">THIAGO CORDEIRO CARLET                                      </v>
      </c>
      <c r="N1328" s="12">
        <v>6</v>
      </c>
      <c r="O1328" s="6" t="str">
        <f>IFERROR(VLOOKUP(N1328,REGIAO!A:B,2,0),"")</f>
        <v>PR1</v>
      </c>
    </row>
    <row r="1329" spans="1:15" x14ac:dyDescent="0.25">
      <c r="A1329" s="12">
        <v>37943</v>
      </c>
      <c r="B1329" s="19">
        <v>41325</v>
      </c>
      <c r="C1329" s="15">
        <v>2013</v>
      </c>
      <c r="D1329" s="12">
        <v>7383</v>
      </c>
      <c r="E1329" s="12" t="s">
        <v>2739</v>
      </c>
      <c r="F1329" s="12" t="s">
        <v>29</v>
      </c>
      <c r="G1329" s="12">
        <v>12480</v>
      </c>
      <c r="H1329" s="12">
        <v>35873</v>
      </c>
      <c r="I1329" s="12" t="s">
        <v>1155</v>
      </c>
      <c r="J1329" s="12">
        <v>1</v>
      </c>
      <c r="K1329" s="13">
        <v>200000</v>
      </c>
      <c r="L1329" s="12">
        <v>10019</v>
      </c>
      <c r="M1329" s="12" t="str">
        <f t="shared" si="24"/>
        <v xml:space="preserve">THIAGO CORDEIRO CARLET                                      </v>
      </c>
      <c r="N1329" s="12">
        <v>6</v>
      </c>
      <c r="O1329" s="6" t="str">
        <f>IFERROR(VLOOKUP(N1329,REGIAO!A:B,2,0),"")</f>
        <v>PR1</v>
      </c>
    </row>
    <row r="1330" spans="1:15" x14ac:dyDescent="0.25">
      <c r="A1330" s="12">
        <v>37947</v>
      </c>
      <c r="B1330" s="19">
        <v>41326</v>
      </c>
      <c r="C1330" s="15">
        <v>2013</v>
      </c>
      <c r="D1330" s="12">
        <v>10276</v>
      </c>
      <c r="E1330" s="12" t="s">
        <v>2665</v>
      </c>
      <c r="F1330" s="12" t="s">
        <v>4</v>
      </c>
      <c r="G1330" s="12">
        <v>12331</v>
      </c>
      <c r="H1330" s="12">
        <v>45418</v>
      </c>
      <c r="I1330" s="12" t="s">
        <v>1139</v>
      </c>
      <c r="J1330" s="12">
        <v>1</v>
      </c>
      <c r="K1330" s="13">
        <v>75610</v>
      </c>
      <c r="L1330" s="12">
        <v>5</v>
      </c>
      <c r="M1330" s="12" t="str">
        <f t="shared" si="24"/>
        <v>REINALDO BRAGA DE OLIVEIRA</v>
      </c>
      <c r="N1330" s="12">
        <v>4</v>
      </c>
      <c r="O1330" s="6" t="str">
        <f>IFERROR(VLOOKUP(N1330,REGIAO!A:B,2,0),"")</f>
        <v>MG2</v>
      </c>
    </row>
    <row r="1331" spans="1:15" x14ac:dyDescent="0.25">
      <c r="A1331" s="12">
        <v>37948</v>
      </c>
      <c r="B1331" s="19">
        <v>41326</v>
      </c>
      <c r="C1331" s="15">
        <v>2013</v>
      </c>
      <c r="D1331" s="12">
        <v>10276</v>
      </c>
      <c r="E1331" s="12" t="s">
        <v>2665</v>
      </c>
      <c r="F1331" s="12" t="s">
        <v>4</v>
      </c>
      <c r="G1331" s="12">
        <v>12252</v>
      </c>
      <c r="H1331" s="12">
        <v>40526</v>
      </c>
      <c r="I1331" s="12" t="s">
        <v>1151</v>
      </c>
      <c r="J1331" s="12">
        <v>1</v>
      </c>
      <c r="K1331" s="13">
        <v>111541.22</v>
      </c>
      <c r="L1331" s="12">
        <v>5</v>
      </c>
      <c r="M1331" s="12" t="str">
        <f t="shared" si="24"/>
        <v>REINALDO BRAGA DE OLIVEIRA</v>
      </c>
      <c r="N1331" s="12">
        <v>4</v>
      </c>
      <c r="O1331" s="6" t="str">
        <f>IFERROR(VLOOKUP(N1331,REGIAO!A:B,2,0),"")</f>
        <v>MG2</v>
      </c>
    </row>
    <row r="1332" spans="1:15" x14ac:dyDescent="0.25">
      <c r="A1332" s="12">
        <v>37964</v>
      </c>
      <c r="B1332" s="19">
        <v>41327</v>
      </c>
      <c r="C1332" s="15">
        <v>2013</v>
      </c>
      <c r="D1332" s="12">
        <v>1241</v>
      </c>
      <c r="E1332" s="12" t="s">
        <v>2562</v>
      </c>
      <c r="F1332" s="12" t="s">
        <v>2</v>
      </c>
      <c r="G1332" s="12">
        <v>12108</v>
      </c>
      <c r="H1332" s="12">
        <v>40526</v>
      </c>
      <c r="I1332" s="12" t="s">
        <v>1151</v>
      </c>
      <c r="J1332" s="12">
        <v>1</v>
      </c>
      <c r="K1332" s="13">
        <v>88497</v>
      </c>
      <c r="L1332" s="12">
        <v>943</v>
      </c>
      <c r="M1332" s="12" t="str">
        <f t="shared" si="24"/>
        <v>PAULO CESAR TUNES</v>
      </c>
      <c r="N1332" s="12">
        <v>2</v>
      </c>
      <c r="O1332" s="6" t="str">
        <f>IFERROR(VLOOKUP(N1332,REGIAO!A:B,2,0),"")</f>
        <v>SP2</v>
      </c>
    </row>
    <row r="1333" spans="1:15" x14ac:dyDescent="0.25">
      <c r="A1333" s="12">
        <v>37972</v>
      </c>
      <c r="B1333" s="19">
        <v>41330</v>
      </c>
      <c r="C1333" s="15">
        <v>2013</v>
      </c>
      <c r="D1333" s="12">
        <v>10724</v>
      </c>
      <c r="E1333" s="12" t="s">
        <v>2741</v>
      </c>
      <c r="F1333" s="12" t="s">
        <v>10</v>
      </c>
      <c r="G1333" s="12">
        <v>12649</v>
      </c>
      <c r="H1333" s="12">
        <v>40526</v>
      </c>
      <c r="I1333" s="12" t="s">
        <v>1151</v>
      </c>
      <c r="J1333" s="12">
        <v>1</v>
      </c>
      <c r="K1333" s="13">
        <v>128000</v>
      </c>
      <c r="L1333" s="12">
        <v>991</v>
      </c>
      <c r="M1333" s="12" t="str">
        <f t="shared" si="24"/>
        <v xml:space="preserve">RUI JOSE VIEIRA                                             </v>
      </c>
      <c r="N1333" s="12">
        <v>5</v>
      </c>
      <c r="O1333" s="6" t="str">
        <f>IFERROR(VLOOKUP(N1333,REGIAO!A:B,2,0),"")</f>
        <v>GO</v>
      </c>
    </row>
    <row r="1334" spans="1:15" x14ac:dyDescent="0.25">
      <c r="A1334" s="12">
        <v>37973</v>
      </c>
      <c r="B1334" s="19">
        <v>41330</v>
      </c>
      <c r="C1334" s="15">
        <v>2013</v>
      </c>
      <c r="D1334" s="12">
        <v>2436</v>
      </c>
      <c r="E1334" s="12" t="s">
        <v>2742</v>
      </c>
      <c r="F1334" s="12" t="s">
        <v>4</v>
      </c>
      <c r="G1334" s="12">
        <v>11713</v>
      </c>
      <c r="H1334" s="12">
        <v>43103</v>
      </c>
      <c r="I1334" s="12" t="s">
        <v>1158</v>
      </c>
      <c r="J1334" s="12">
        <v>1</v>
      </c>
      <c r="K1334" s="13">
        <v>20000</v>
      </c>
      <c r="L1334" s="12">
        <v>5</v>
      </c>
      <c r="M1334" s="12" t="str">
        <f t="shared" si="24"/>
        <v>REINALDO BRAGA DE OLIVEIRA</v>
      </c>
      <c r="N1334" s="12">
        <v>4</v>
      </c>
      <c r="O1334" s="6" t="str">
        <f>IFERROR(VLOOKUP(N1334,REGIAO!A:B,2,0),"")</f>
        <v>MG2</v>
      </c>
    </row>
    <row r="1335" spans="1:15" x14ac:dyDescent="0.25">
      <c r="A1335" s="12">
        <v>37984</v>
      </c>
      <c r="B1335" s="19">
        <v>41330</v>
      </c>
      <c r="C1335" s="15">
        <v>2013</v>
      </c>
      <c r="D1335" s="12">
        <v>7366</v>
      </c>
      <c r="E1335" s="12" t="s">
        <v>2413</v>
      </c>
      <c r="F1335" s="12" t="s">
        <v>2</v>
      </c>
      <c r="G1335" s="12">
        <v>12092</v>
      </c>
      <c r="H1335" s="12">
        <v>47164</v>
      </c>
      <c r="I1335" s="12" t="s">
        <v>1955</v>
      </c>
      <c r="J1335" s="12">
        <v>1</v>
      </c>
      <c r="K1335" s="13">
        <v>55000</v>
      </c>
      <c r="L1335" s="12">
        <v>10020</v>
      </c>
      <c r="M1335" s="12" t="str">
        <f t="shared" si="24"/>
        <v>WILLIAM ARAUJO</v>
      </c>
      <c r="N1335" s="12">
        <v>2</v>
      </c>
      <c r="O1335" s="6" t="str">
        <f>IFERROR(VLOOKUP(N1335,REGIAO!A:B,2,0),"")</f>
        <v>SP2</v>
      </c>
    </row>
    <row r="1336" spans="1:15" x14ac:dyDescent="0.25">
      <c r="A1336" s="12">
        <v>38025</v>
      </c>
      <c r="B1336" s="19">
        <v>41334</v>
      </c>
      <c r="C1336" s="15">
        <v>2013</v>
      </c>
      <c r="D1336" s="12">
        <v>2320</v>
      </c>
      <c r="E1336" s="12" t="s">
        <v>2488</v>
      </c>
      <c r="F1336" s="12" t="s">
        <v>79</v>
      </c>
      <c r="G1336" s="12">
        <v>11733</v>
      </c>
      <c r="H1336" s="12">
        <v>45418</v>
      </c>
      <c r="I1336" s="12" t="s">
        <v>1139</v>
      </c>
      <c r="J1336" s="12">
        <v>1</v>
      </c>
      <c r="K1336" s="13">
        <v>71826</v>
      </c>
      <c r="L1336" s="12">
        <v>113</v>
      </c>
      <c r="M1336" s="12" t="str">
        <f t="shared" si="24"/>
        <v xml:space="preserve">CARLOS ANDRE SANTOS                                         </v>
      </c>
      <c r="N1336" s="12">
        <v>7</v>
      </c>
      <c r="O1336" s="6" t="str">
        <f>IFERROR(VLOOKUP(N1336,REGIAO!A:B,2,0),"")</f>
        <v>RS</v>
      </c>
    </row>
    <row r="1337" spans="1:15" x14ac:dyDescent="0.25">
      <c r="A1337" s="12">
        <v>38044</v>
      </c>
      <c r="B1337" s="19">
        <v>41338</v>
      </c>
      <c r="C1337" s="15">
        <v>2013</v>
      </c>
      <c r="D1337" s="12">
        <v>10729</v>
      </c>
      <c r="E1337" s="12" t="s">
        <v>2743</v>
      </c>
      <c r="F1337" s="12" t="s">
        <v>79</v>
      </c>
      <c r="G1337" s="12">
        <v>11736</v>
      </c>
      <c r="H1337" s="12">
        <v>46231</v>
      </c>
      <c r="I1337" s="12" t="s">
        <v>1854</v>
      </c>
      <c r="J1337" s="12">
        <v>1</v>
      </c>
      <c r="K1337" s="13">
        <v>33985</v>
      </c>
      <c r="L1337" s="12">
        <v>113</v>
      </c>
      <c r="M1337" s="12" t="str">
        <f t="shared" si="24"/>
        <v xml:space="preserve">CARLOS ANDRE SANTOS                                         </v>
      </c>
      <c r="N1337" s="12">
        <v>7</v>
      </c>
      <c r="O1337" s="6" t="str">
        <f>IFERROR(VLOOKUP(N1337,REGIAO!A:B,2,0),"")</f>
        <v>RS</v>
      </c>
    </row>
    <row r="1338" spans="1:15" x14ac:dyDescent="0.25">
      <c r="A1338" s="12">
        <v>38045</v>
      </c>
      <c r="B1338" s="19">
        <v>41338</v>
      </c>
      <c r="C1338" s="15">
        <v>2013</v>
      </c>
      <c r="D1338" s="12">
        <v>10730</v>
      </c>
      <c r="E1338" s="12" t="s">
        <v>2609</v>
      </c>
      <c r="F1338" s="12" t="s">
        <v>15</v>
      </c>
      <c r="G1338" s="12">
        <v>15913</v>
      </c>
      <c r="H1338" s="12">
        <v>37201</v>
      </c>
      <c r="I1338" s="12" t="s">
        <v>2009</v>
      </c>
      <c r="J1338" s="12">
        <v>1</v>
      </c>
      <c r="K1338" s="13">
        <v>165000</v>
      </c>
      <c r="L1338" s="12">
        <v>113</v>
      </c>
      <c r="M1338" s="12" t="str">
        <f t="shared" si="24"/>
        <v xml:space="preserve">CARLOS ANDRE SANTOS                                         </v>
      </c>
      <c r="N1338" s="12">
        <v>9</v>
      </c>
      <c r="O1338" s="6" t="str">
        <f>IFERROR(VLOOKUP(N1338,REGIAO!A:B,2,0),"")</f>
        <v>MT</v>
      </c>
    </row>
    <row r="1339" spans="1:15" x14ac:dyDescent="0.25">
      <c r="A1339" s="12">
        <v>36403</v>
      </c>
      <c r="B1339" s="19">
        <v>41339</v>
      </c>
      <c r="C1339" s="15">
        <v>2013</v>
      </c>
      <c r="D1339" s="12">
        <v>10289</v>
      </c>
      <c r="E1339" s="12" t="s">
        <v>2595</v>
      </c>
      <c r="F1339" s="12" t="s">
        <v>175</v>
      </c>
      <c r="G1339" s="12" t="s">
        <v>2868</v>
      </c>
      <c r="H1339" s="12">
        <v>47412</v>
      </c>
      <c r="I1339" s="12" t="s">
        <v>2941</v>
      </c>
      <c r="J1339" s="12">
        <v>1</v>
      </c>
      <c r="K1339" s="13">
        <v>46990</v>
      </c>
      <c r="L1339" s="12">
        <v>997</v>
      </c>
      <c r="M1339" s="12" t="str">
        <f t="shared" si="24"/>
        <v>MIGUEL SABAT</v>
      </c>
      <c r="N1339" s="12"/>
      <c r="O1339" s="6" t="str">
        <f>IFERROR(VLOOKUP(N1339,REGIAO!A:B,2,0),"")</f>
        <v/>
      </c>
    </row>
    <row r="1340" spans="1:15" x14ac:dyDescent="0.25">
      <c r="A1340" s="12">
        <v>38051</v>
      </c>
      <c r="B1340" s="19">
        <v>41339</v>
      </c>
      <c r="C1340" s="15">
        <v>2013</v>
      </c>
      <c r="D1340" s="12">
        <v>10289</v>
      </c>
      <c r="E1340" s="12" t="s">
        <v>2595</v>
      </c>
      <c r="F1340" s="12" t="s">
        <v>175</v>
      </c>
      <c r="G1340" s="12" t="s">
        <v>2868</v>
      </c>
      <c r="H1340" s="12">
        <v>47412</v>
      </c>
      <c r="I1340" s="12" t="s">
        <v>2941</v>
      </c>
      <c r="J1340" s="12">
        <v>1</v>
      </c>
      <c r="K1340" s="13">
        <v>46990</v>
      </c>
      <c r="L1340" s="12">
        <v>997</v>
      </c>
      <c r="M1340" s="12" t="str">
        <f t="shared" si="24"/>
        <v>MIGUEL SABAT</v>
      </c>
      <c r="N1340" s="12"/>
      <c r="O1340" s="6" t="str">
        <f>IFERROR(VLOOKUP(N1340,REGIAO!A:B,2,0),"")</f>
        <v/>
      </c>
    </row>
    <row r="1341" spans="1:15" x14ac:dyDescent="0.25">
      <c r="A1341" s="12">
        <v>38052</v>
      </c>
      <c r="B1341" s="19">
        <v>41339</v>
      </c>
      <c r="C1341" s="15">
        <v>2013</v>
      </c>
      <c r="D1341" s="12">
        <v>10289</v>
      </c>
      <c r="E1341" s="12" t="s">
        <v>2595</v>
      </c>
      <c r="F1341" s="12" t="s">
        <v>175</v>
      </c>
      <c r="G1341" s="12" t="s">
        <v>2868</v>
      </c>
      <c r="H1341" s="12">
        <v>47412</v>
      </c>
      <c r="I1341" s="12" t="s">
        <v>2941</v>
      </c>
      <c r="J1341" s="12">
        <v>1</v>
      </c>
      <c r="K1341" s="13">
        <v>46990</v>
      </c>
      <c r="L1341" s="12">
        <v>997</v>
      </c>
      <c r="M1341" s="12" t="str">
        <f t="shared" si="24"/>
        <v>MIGUEL SABAT</v>
      </c>
      <c r="N1341" s="12"/>
      <c r="O1341" s="6" t="str">
        <f>IFERROR(VLOOKUP(N1341,REGIAO!A:B,2,0),"")</f>
        <v/>
      </c>
    </row>
    <row r="1342" spans="1:15" x14ac:dyDescent="0.25">
      <c r="A1342" s="12">
        <v>38053</v>
      </c>
      <c r="B1342" s="19">
        <v>41339</v>
      </c>
      <c r="C1342" s="15">
        <v>2013</v>
      </c>
      <c r="D1342" s="12">
        <v>10289</v>
      </c>
      <c r="E1342" s="12" t="s">
        <v>2595</v>
      </c>
      <c r="F1342" s="12" t="s">
        <v>175</v>
      </c>
      <c r="G1342" s="12" t="s">
        <v>2868</v>
      </c>
      <c r="H1342" s="12">
        <v>47412</v>
      </c>
      <c r="I1342" s="12" t="s">
        <v>2941</v>
      </c>
      <c r="J1342" s="12">
        <v>1</v>
      </c>
      <c r="K1342" s="13">
        <v>46990</v>
      </c>
      <c r="L1342" s="12">
        <v>997</v>
      </c>
      <c r="M1342" s="12" t="str">
        <f t="shared" si="24"/>
        <v>MIGUEL SABAT</v>
      </c>
      <c r="N1342" s="12"/>
      <c r="O1342" s="6" t="str">
        <f>IFERROR(VLOOKUP(N1342,REGIAO!A:B,2,0),"")</f>
        <v/>
      </c>
    </row>
    <row r="1343" spans="1:15" x14ac:dyDescent="0.25">
      <c r="A1343" s="12">
        <v>38054</v>
      </c>
      <c r="B1343" s="19">
        <v>41339</v>
      </c>
      <c r="C1343" s="15">
        <v>2013</v>
      </c>
      <c r="D1343" s="12">
        <v>10289</v>
      </c>
      <c r="E1343" s="12" t="s">
        <v>2595</v>
      </c>
      <c r="F1343" s="12" t="s">
        <v>175</v>
      </c>
      <c r="G1343" s="12" t="s">
        <v>2868</v>
      </c>
      <c r="H1343" s="12">
        <v>41815</v>
      </c>
      <c r="I1343" s="12" t="s">
        <v>2940</v>
      </c>
      <c r="J1343" s="12">
        <v>1</v>
      </c>
      <c r="K1343" s="13">
        <v>35138</v>
      </c>
      <c r="L1343" s="12">
        <v>997</v>
      </c>
      <c r="M1343" s="12" t="str">
        <f t="shared" si="24"/>
        <v>MIGUEL SABAT</v>
      </c>
      <c r="N1343" s="12"/>
      <c r="O1343" s="6" t="str">
        <f>IFERROR(VLOOKUP(N1343,REGIAO!A:B,2,0),"")</f>
        <v/>
      </c>
    </row>
    <row r="1344" spans="1:15" x14ac:dyDescent="0.25">
      <c r="A1344" s="12">
        <v>38055</v>
      </c>
      <c r="B1344" s="19">
        <v>41339</v>
      </c>
      <c r="C1344" s="15">
        <v>2013</v>
      </c>
      <c r="D1344" s="12">
        <v>10289</v>
      </c>
      <c r="E1344" s="12" t="s">
        <v>2595</v>
      </c>
      <c r="F1344" s="12" t="s">
        <v>175</v>
      </c>
      <c r="G1344" s="12" t="s">
        <v>2868</v>
      </c>
      <c r="H1344" s="12">
        <v>41815</v>
      </c>
      <c r="I1344" s="12" t="s">
        <v>2940</v>
      </c>
      <c r="J1344" s="12">
        <v>1</v>
      </c>
      <c r="K1344" s="13">
        <v>35138</v>
      </c>
      <c r="L1344" s="12">
        <v>997</v>
      </c>
      <c r="M1344" s="12" t="str">
        <f t="shared" si="24"/>
        <v>MIGUEL SABAT</v>
      </c>
      <c r="N1344" s="12"/>
      <c r="O1344" s="6" t="str">
        <f>IFERROR(VLOOKUP(N1344,REGIAO!A:B,2,0),"")</f>
        <v/>
      </c>
    </row>
    <row r="1345" spans="1:15" x14ac:dyDescent="0.25">
      <c r="A1345" s="12">
        <v>38056</v>
      </c>
      <c r="B1345" s="19">
        <v>41339</v>
      </c>
      <c r="C1345" s="15">
        <v>2013</v>
      </c>
      <c r="D1345" s="12">
        <v>10289</v>
      </c>
      <c r="E1345" s="12" t="s">
        <v>2595</v>
      </c>
      <c r="F1345" s="12" t="s">
        <v>175</v>
      </c>
      <c r="G1345" s="12" t="s">
        <v>2868</v>
      </c>
      <c r="H1345" s="12">
        <v>41815</v>
      </c>
      <c r="I1345" s="12" t="s">
        <v>2940</v>
      </c>
      <c r="J1345" s="12">
        <v>1</v>
      </c>
      <c r="K1345" s="13">
        <v>35138</v>
      </c>
      <c r="L1345" s="12">
        <v>997</v>
      </c>
      <c r="M1345" s="12" t="str">
        <f t="shared" si="24"/>
        <v>MIGUEL SABAT</v>
      </c>
      <c r="N1345" s="12"/>
      <c r="O1345" s="6" t="str">
        <f>IFERROR(VLOOKUP(N1345,REGIAO!A:B,2,0),"")</f>
        <v/>
      </c>
    </row>
    <row r="1346" spans="1:15" x14ac:dyDescent="0.25">
      <c r="A1346" s="12">
        <v>38057</v>
      </c>
      <c r="B1346" s="19">
        <v>41339</v>
      </c>
      <c r="C1346" s="15">
        <v>2013</v>
      </c>
      <c r="D1346" s="12">
        <v>10289</v>
      </c>
      <c r="E1346" s="12" t="s">
        <v>2595</v>
      </c>
      <c r="F1346" s="12" t="s">
        <v>175</v>
      </c>
      <c r="G1346" s="12" t="s">
        <v>2868</v>
      </c>
      <c r="H1346" s="12">
        <v>41815</v>
      </c>
      <c r="I1346" s="12" t="s">
        <v>2940</v>
      </c>
      <c r="J1346" s="12">
        <v>1</v>
      </c>
      <c r="K1346" s="13">
        <v>35138</v>
      </c>
      <c r="L1346" s="12">
        <v>997</v>
      </c>
      <c r="M1346" s="12" t="str">
        <f t="shared" si="24"/>
        <v>MIGUEL SABAT</v>
      </c>
      <c r="N1346" s="12"/>
      <c r="O1346" s="6" t="str">
        <f>IFERROR(VLOOKUP(N1346,REGIAO!A:B,2,0),"")</f>
        <v/>
      </c>
    </row>
    <row r="1347" spans="1:15" x14ac:dyDescent="0.25">
      <c r="A1347" s="12">
        <v>38058</v>
      </c>
      <c r="B1347" s="19">
        <v>41339</v>
      </c>
      <c r="C1347" s="15">
        <v>2013</v>
      </c>
      <c r="D1347" s="12">
        <v>10289</v>
      </c>
      <c r="E1347" s="12" t="s">
        <v>2595</v>
      </c>
      <c r="F1347" s="12" t="s">
        <v>175</v>
      </c>
      <c r="G1347" s="12" t="s">
        <v>2868</v>
      </c>
      <c r="H1347" s="12">
        <v>41815</v>
      </c>
      <c r="I1347" s="12" t="s">
        <v>2940</v>
      </c>
      <c r="J1347" s="12">
        <v>1</v>
      </c>
      <c r="K1347" s="13">
        <v>35138</v>
      </c>
      <c r="L1347" s="12">
        <v>997</v>
      </c>
      <c r="M1347" s="12" t="str">
        <f t="shared" si="24"/>
        <v>MIGUEL SABAT</v>
      </c>
      <c r="N1347" s="12"/>
      <c r="O1347" s="6" t="str">
        <f>IFERROR(VLOOKUP(N1347,REGIAO!A:B,2,0),"")</f>
        <v/>
      </c>
    </row>
    <row r="1348" spans="1:15" x14ac:dyDescent="0.25">
      <c r="A1348" s="12">
        <v>38059</v>
      </c>
      <c r="B1348" s="19">
        <v>41339</v>
      </c>
      <c r="C1348" s="15">
        <v>2013</v>
      </c>
      <c r="D1348" s="12">
        <v>10289</v>
      </c>
      <c r="E1348" s="12" t="s">
        <v>2595</v>
      </c>
      <c r="F1348" s="12" t="s">
        <v>175</v>
      </c>
      <c r="G1348" s="12" t="s">
        <v>2868</v>
      </c>
      <c r="H1348" s="12">
        <v>41815</v>
      </c>
      <c r="I1348" s="12" t="s">
        <v>2940</v>
      </c>
      <c r="J1348" s="12">
        <v>1</v>
      </c>
      <c r="K1348" s="13">
        <v>35138</v>
      </c>
      <c r="L1348" s="12">
        <v>997</v>
      </c>
      <c r="M1348" s="12" t="str">
        <f t="shared" ref="M1348:M1411" si="25">IFERROR(VLOOKUP(L1348,VENDEDOR,2,0),"")</f>
        <v>MIGUEL SABAT</v>
      </c>
      <c r="N1348" s="12"/>
      <c r="O1348" s="6" t="str">
        <f>IFERROR(VLOOKUP(N1348,REGIAO!A:B,2,0),"")</f>
        <v/>
      </c>
    </row>
    <row r="1349" spans="1:15" x14ac:dyDescent="0.25">
      <c r="A1349" s="12">
        <v>38066</v>
      </c>
      <c r="B1349" s="19">
        <v>41339</v>
      </c>
      <c r="C1349" s="15">
        <v>2013</v>
      </c>
      <c r="D1349" s="12">
        <v>7419</v>
      </c>
      <c r="E1349" s="12" t="s">
        <v>2744</v>
      </c>
      <c r="F1349" s="12" t="s">
        <v>4</v>
      </c>
      <c r="G1349" s="12">
        <v>12438</v>
      </c>
      <c r="H1349" s="12">
        <v>40526</v>
      </c>
      <c r="I1349" s="12" t="s">
        <v>1151</v>
      </c>
      <c r="J1349" s="12">
        <v>1</v>
      </c>
      <c r="K1349" s="13">
        <v>138000</v>
      </c>
      <c r="L1349" s="12">
        <v>5</v>
      </c>
      <c r="M1349" s="12" t="str">
        <f t="shared" si="25"/>
        <v>REINALDO BRAGA DE OLIVEIRA</v>
      </c>
      <c r="N1349" s="12">
        <v>4</v>
      </c>
      <c r="O1349" s="6" t="str">
        <f>IFERROR(VLOOKUP(N1349,REGIAO!A:B,2,0),"")</f>
        <v>MG2</v>
      </c>
    </row>
    <row r="1350" spans="1:15" x14ac:dyDescent="0.25">
      <c r="A1350" s="12">
        <v>38067</v>
      </c>
      <c r="B1350" s="19">
        <v>41339</v>
      </c>
      <c r="C1350" s="15">
        <v>2013</v>
      </c>
      <c r="D1350" s="12">
        <v>9667</v>
      </c>
      <c r="E1350" s="12" t="s">
        <v>2504</v>
      </c>
      <c r="F1350" s="12" t="s">
        <v>4</v>
      </c>
      <c r="G1350" s="12">
        <v>12439</v>
      </c>
      <c r="H1350" s="12">
        <v>35873</v>
      </c>
      <c r="I1350" s="12" t="s">
        <v>1155</v>
      </c>
      <c r="J1350" s="12">
        <v>1</v>
      </c>
      <c r="K1350" s="13">
        <v>174000</v>
      </c>
      <c r="L1350" s="12">
        <v>5</v>
      </c>
      <c r="M1350" s="12" t="str">
        <f t="shared" si="25"/>
        <v>REINALDO BRAGA DE OLIVEIRA</v>
      </c>
      <c r="N1350" s="12">
        <v>4</v>
      </c>
      <c r="O1350" s="6" t="str">
        <f>IFERROR(VLOOKUP(N1350,REGIAO!A:B,2,0),"")</f>
        <v>MG2</v>
      </c>
    </row>
    <row r="1351" spans="1:15" x14ac:dyDescent="0.25">
      <c r="A1351" s="12">
        <v>38068</v>
      </c>
      <c r="B1351" s="19">
        <v>41339</v>
      </c>
      <c r="C1351" s="15">
        <v>2013</v>
      </c>
      <c r="D1351" s="12">
        <v>9368</v>
      </c>
      <c r="E1351" s="12" t="s">
        <v>2504</v>
      </c>
      <c r="F1351" s="12" t="s">
        <v>67</v>
      </c>
      <c r="G1351" s="12">
        <v>12112</v>
      </c>
      <c r="H1351" s="12">
        <v>45437</v>
      </c>
      <c r="I1351" s="12" t="s">
        <v>1979</v>
      </c>
      <c r="J1351" s="12">
        <v>1</v>
      </c>
      <c r="K1351" s="13">
        <v>325000</v>
      </c>
      <c r="L1351" s="12">
        <v>113</v>
      </c>
      <c r="M1351" s="12" t="str">
        <f t="shared" si="25"/>
        <v xml:space="preserve">CARLOS ANDRE SANTOS                                         </v>
      </c>
      <c r="N1351" s="12">
        <v>10</v>
      </c>
      <c r="O1351" s="6" t="str">
        <f>IFERROR(VLOOKUP(N1351,REGIAO!A:B,2,0),"")</f>
        <v>NOR</v>
      </c>
    </row>
    <row r="1352" spans="1:15" x14ac:dyDescent="0.25">
      <c r="A1352" s="12">
        <v>38344</v>
      </c>
      <c r="B1352" s="19">
        <v>41339</v>
      </c>
      <c r="C1352" s="15">
        <v>2013</v>
      </c>
      <c r="D1352" s="12">
        <v>10289</v>
      </c>
      <c r="E1352" s="12" t="s">
        <v>2595</v>
      </c>
      <c r="F1352" s="12" t="s">
        <v>175</v>
      </c>
      <c r="G1352" s="12" t="s">
        <v>2868</v>
      </c>
      <c r="H1352" s="12">
        <v>47412</v>
      </c>
      <c r="I1352" s="12" t="s">
        <v>2941</v>
      </c>
      <c r="J1352" s="12">
        <v>1</v>
      </c>
      <c r="K1352" s="13">
        <v>46990</v>
      </c>
      <c r="L1352" s="12">
        <v>997</v>
      </c>
      <c r="M1352" s="12" t="str">
        <f t="shared" si="25"/>
        <v>MIGUEL SABAT</v>
      </c>
      <c r="N1352" s="12"/>
      <c r="O1352" s="6" t="str">
        <f>IFERROR(VLOOKUP(N1352,REGIAO!A:B,2,0),"")</f>
        <v/>
      </c>
    </row>
    <row r="1353" spans="1:15" x14ac:dyDescent="0.25">
      <c r="A1353" s="12">
        <v>38073</v>
      </c>
      <c r="B1353" s="19">
        <v>41340</v>
      </c>
      <c r="C1353" s="15">
        <v>2013</v>
      </c>
      <c r="D1353" s="12">
        <v>10731</v>
      </c>
      <c r="E1353" s="12" t="s">
        <v>2745</v>
      </c>
      <c r="F1353" s="12" t="s">
        <v>10</v>
      </c>
      <c r="G1353" s="12">
        <v>12161</v>
      </c>
      <c r="H1353" s="12">
        <v>37207</v>
      </c>
      <c r="I1353" s="12" t="s">
        <v>1138</v>
      </c>
      <c r="J1353" s="12">
        <v>1</v>
      </c>
      <c r="K1353" s="13">
        <v>62500</v>
      </c>
      <c r="L1353" s="12">
        <v>991</v>
      </c>
      <c r="M1353" s="12" t="str">
        <f t="shared" si="25"/>
        <v xml:space="preserve">RUI JOSE VIEIRA                                             </v>
      </c>
      <c r="N1353" s="12">
        <v>5</v>
      </c>
      <c r="O1353" s="6" t="str">
        <f>IFERROR(VLOOKUP(N1353,REGIAO!A:B,2,0),"")</f>
        <v>GO</v>
      </c>
    </row>
    <row r="1354" spans="1:15" x14ac:dyDescent="0.25">
      <c r="A1354" s="12">
        <v>38086</v>
      </c>
      <c r="B1354" s="19">
        <v>41341</v>
      </c>
      <c r="C1354" s="15">
        <v>2013</v>
      </c>
      <c r="D1354" s="12">
        <v>10389</v>
      </c>
      <c r="E1354" s="12" t="s">
        <v>2675</v>
      </c>
      <c r="F1354" s="12" t="s">
        <v>79</v>
      </c>
      <c r="G1354" s="12">
        <v>11743</v>
      </c>
      <c r="H1354" s="12">
        <v>47162</v>
      </c>
      <c r="I1354" s="12" t="s">
        <v>2023</v>
      </c>
      <c r="J1354" s="12">
        <v>1</v>
      </c>
      <c r="K1354" s="13">
        <v>93320</v>
      </c>
      <c r="L1354" s="12">
        <v>113</v>
      </c>
      <c r="M1354" s="12" t="str">
        <f t="shared" si="25"/>
        <v xml:space="preserve">CARLOS ANDRE SANTOS                                         </v>
      </c>
      <c r="N1354" s="12">
        <v>7</v>
      </c>
      <c r="O1354" s="6" t="str">
        <f>IFERROR(VLOOKUP(N1354,REGIAO!A:B,2,0),"")</f>
        <v>RS</v>
      </c>
    </row>
    <row r="1355" spans="1:15" x14ac:dyDescent="0.25">
      <c r="A1355" s="12">
        <v>38090</v>
      </c>
      <c r="B1355" s="19">
        <v>41344</v>
      </c>
      <c r="C1355" s="15">
        <v>2013</v>
      </c>
      <c r="D1355" s="12">
        <v>10736</v>
      </c>
      <c r="E1355" s="12" t="s">
        <v>2746</v>
      </c>
      <c r="F1355" s="12" t="s">
        <v>15</v>
      </c>
      <c r="G1355" s="12">
        <v>12830</v>
      </c>
      <c r="H1355" s="12">
        <v>37201</v>
      </c>
      <c r="I1355" s="12" t="s">
        <v>2009</v>
      </c>
      <c r="J1355" s="12">
        <v>1</v>
      </c>
      <c r="K1355" s="13">
        <v>170000</v>
      </c>
      <c r="L1355" s="12">
        <v>113</v>
      </c>
      <c r="M1355" s="12" t="str">
        <f t="shared" si="25"/>
        <v xml:space="preserve">CARLOS ANDRE SANTOS                                         </v>
      </c>
      <c r="N1355" s="12">
        <v>9</v>
      </c>
      <c r="O1355" s="6" t="str">
        <f>IFERROR(VLOOKUP(N1355,REGIAO!A:B,2,0),"")</f>
        <v>MT</v>
      </c>
    </row>
    <row r="1356" spans="1:15" x14ac:dyDescent="0.25">
      <c r="A1356" s="12">
        <v>38096</v>
      </c>
      <c r="B1356" s="19">
        <v>41344</v>
      </c>
      <c r="C1356" s="15">
        <v>2013</v>
      </c>
      <c r="D1356" s="12">
        <v>10175</v>
      </c>
      <c r="E1356" s="12" t="s">
        <v>2550</v>
      </c>
      <c r="F1356" s="12" t="s">
        <v>79</v>
      </c>
      <c r="G1356" s="12">
        <v>11763</v>
      </c>
      <c r="H1356" s="12">
        <v>41711</v>
      </c>
      <c r="I1356" s="12" t="s">
        <v>2941</v>
      </c>
      <c r="J1356" s="12">
        <v>1</v>
      </c>
      <c r="K1356" s="13">
        <v>58000</v>
      </c>
      <c r="L1356" s="12">
        <v>113</v>
      </c>
      <c r="M1356" s="12" t="str">
        <f t="shared" si="25"/>
        <v xml:space="preserve">CARLOS ANDRE SANTOS                                         </v>
      </c>
      <c r="N1356" s="12">
        <v>7</v>
      </c>
      <c r="O1356" s="6" t="str">
        <f>IFERROR(VLOOKUP(N1356,REGIAO!A:B,2,0),"")</f>
        <v>RS</v>
      </c>
    </row>
    <row r="1357" spans="1:15" x14ac:dyDescent="0.25">
      <c r="A1357" s="12">
        <v>38157</v>
      </c>
      <c r="B1357" s="19">
        <v>41351</v>
      </c>
      <c r="C1357" s="15">
        <v>2013</v>
      </c>
      <c r="D1357" s="12">
        <v>10739</v>
      </c>
      <c r="E1357" s="12" t="s">
        <v>2747</v>
      </c>
      <c r="F1357" s="12" t="s">
        <v>1</v>
      </c>
      <c r="G1357" s="12">
        <v>12648</v>
      </c>
      <c r="H1357" s="12">
        <v>42540</v>
      </c>
      <c r="I1357" s="12" t="s">
        <v>1959</v>
      </c>
      <c r="J1357" s="12">
        <v>1</v>
      </c>
      <c r="K1357" s="13">
        <v>400000</v>
      </c>
      <c r="L1357" s="12">
        <v>113</v>
      </c>
      <c r="M1357" s="12" t="str">
        <f t="shared" si="25"/>
        <v xml:space="preserve">CARLOS ANDRE SANTOS                                         </v>
      </c>
      <c r="N1357" s="12">
        <v>8</v>
      </c>
      <c r="O1357" s="6" t="str">
        <f>IFERROR(VLOOKUP(N1357,REGIAO!A:B,2,0),"")</f>
        <v>MS</v>
      </c>
    </row>
    <row r="1358" spans="1:15" x14ac:dyDescent="0.25">
      <c r="A1358" s="12">
        <v>38163</v>
      </c>
      <c r="B1358" s="19">
        <v>41352</v>
      </c>
      <c r="C1358" s="15">
        <v>2013</v>
      </c>
      <c r="D1358" s="12">
        <v>1295</v>
      </c>
      <c r="E1358" s="12" t="s">
        <v>2558</v>
      </c>
      <c r="F1358" s="12" t="s">
        <v>2</v>
      </c>
      <c r="G1358" s="12">
        <v>12532</v>
      </c>
      <c r="H1358" s="12">
        <v>40526</v>
      </c>
      <c r="I1358" s="12" t="s">
        <v>1151</v>
      </c>
      <c r="J1358" s="12">
        <v>1</v>
      </c>
      <c r="K1358" s="13">
        <v>93150</v>
      </c>
      <c r="L1358" s="12">
        <v>5</v>
      </c>
      <c r="M1358" s="12" t="str">
        <f t="shared" si="25"/>
        <v>REINALDO BRAGA DE OLIVEIRA</v>
      </c>
      <c r="N1358" s="12">
        <v>1</v>
      </c>
      <c r="O1358" s="6" t="str">
        <f>IFERROR(VLOOKUP(N1358,REGIAO!A:B,2,0),"")</f>
        <v>SP1</v>
      </c>
    </row>
    <row r="1359" spans="1:15" x14ac:dyDescent="0.25">
      <c r="A1359" s="12">
        <v>38178</v>
      </c>
      <c r="B1359" s="19">
        <v>41353</v>
      </c>
      <c r="C1359" s="15">
        <v>2013</v>
      </c>
      <c r="D1359" s="12">
        <v>2436</v>
      </c>
      <c r="E1359" s="12" t="s">
        <v>2748</v>
      </c>
      <c r="F1359" s="12" t="s">
        <v>4</v>
      </c>
      <c r="G1359" s="12">
        <v>11861</v>
      </c>
      <c r="H1359" s="12">
        <v>43103</v>
      </c>
      <c r="I1359" s="12" t="s">
        <v>1158</v>
      </c>
      <c r="J1359" s="12">
        <v>1</v>
      </c>
      <c r="K1359" s="13">
        <v>20000</v>
      </c>
      <c r="L1359" s="12">
        <v>113</v>
      </c>
      <c r="M1359" s="12" t="str">
        <f t="shared" si="25"/>
        <v xml:space="preserve">CARLOS ANDRE SANTOS                                         </v>
      </c>
      <c r="N1359" s="12">
        <v>4</v>
      </c>
      <c r="O1359" s="6" t="str">
        <f>IFERROR(VLOOKUP(N1359,REGIAO!A:B,2,0),"")</f>
        <v>MG2</v>
      </c>
    </row>
    <row r="1360" spans="1:15" x14ac:dyDescent="0.25">
      <c r="A1360" s="12">
        <v>38179</v>
      </c>
      <c r="B1360" s="19">
        <v>41353</v>
      </c>
      <c r="C1360" s="15">
        <v>2013</v>
      </c>
      <c r="D1360" s="12">
        <v>9324</v>
      </c>
      <c r="E1360" s="12" t="s">
        <v>2679</v>
      </c>
      <c r="F1360" s="12" t="s">
        <v>29</v>
      </c>
      <c r="G1360" s="12">
        <v>11858</v>
      </c>
      <c r="H1360" s="12">
        <v>35520</v>
      </c>
      <c r="I1360" s="12" t="s">
        <v>1169</v>
      </c>
      <c r="J1360" s="12">
        <v>1</v>
      </c>
      <c r="K1360" s="13">
        <v>53960</v>
      </c>
      <c r="L1360" s="12">
        <v>113</v>
      </c>
      <c r="M1360" s="12" t="str">
        <f t="shared" si="25"/>
        <v xml:space="preserve">CARLOS ANDRE SANTOS                                         </v>
      </c>
      <c r="N1360" s="12">
        <v>6</v>
      </c>
      <c r="O1360" s="6" t="str">
        <f>IFERROR(VLOOKUP(N1360,REGIAO!A:B,2,0),"")</f>
        <v>PR1</v>
      </c>
    </row>
    <row r="1361" spans="1:15" x14ac:dyDescent="0.25">
      <c r="A1361" s="12">
        <v>38181</v>
      </c>
      <c r="B1361" s="19">
        <v>41353</v>
      </c>
      <c r="C1361" s="15">
        <v>2013</v>
      </c>
      <c r="D1361" s="12">
        <v>2532</v>
      </c>
      <c r="E1361" s="12" t="s">
        <v>2440</v>
      </c>
      <c r="F1361" s="12" t="s">
        <v>10</v>
      </c>
      <c r="G1361" s="12">
        <v>12645</v>
      </c>
      <c r="H1361" s="12">
        <v>35873</v>
      </c>
      <c r="I1361" s="12" t="s">
        <v>1155</v>
      </c>
      <c r="J1361" s="12">
        <v>1</v>
      </c>
      <c r="K1361" s="13">
        <v>144756.70000000001</v>
      </c>
      <c r="L1361" s="12">
        <v>991</v>
      </c>
      <c r="M1361" s="12" t="str">
        <f t="shared" si="25"/>
        <v xml:space="preserve">RUI JOSE VIEIRA                                             </v>
      </c>
      <c r="N1361" s="12">
        <v>5</v>
      </c>
      <c r="O1361" s="6" t="str">
        <f>IFERROR(VLOOKUP(N1361,REGIAO!A:B,2,0),"")</f>
        <v>GO</v>
      </c>
    </row>
    <row r="1362" spans="1:15" x14ac:dyDescent="0.25">
      <c r="A1362" s="12">
        <v>38192</v>
      </c>
      <c r="B1362" s="19">
        <v>41354</v>
      </c>
      <c r="C1362" s="15">
        <v>2013</v>
      </c>
      <c r="D1362" s="12">
        <v>9692</v>
      </c>
      <c r="E1362" s="12" t="s">
        <v>2749</v>
      </c>
      <c r="F1362" s="12" t="s">
        <v>67</v>
      </c>
      <c r="G1362" s="12">
        <v>12357</v>
      </c>
      <c r="H1362" s="12">
        <v>46231</v>
      </c>
      <c r="I1362" s="12" t="s">
        <v>1854</v>
      </c>
      <c r="J1362" s="12">
        <v>1</v>
      </c>
      <c r="K1362" s="13">
        <v>39500</v>
      </c>
      <c r="L1362" s="12">
        <v>113</v>
      </c>
      <c r="M1362" s="12" t="str">
        <f t="shared" si="25"/>
        <v xml:space="preserve">CARLOS ANDRE SANTOS                                         </v>
      </c>
      <c r="N1362" s="12">
        <v>10</v>
      </c>
      <c r="O1362" s="6" t="str">
        <f>IFERROR(VLOOKUP(N1362,REGIAO!A:B,2,0),"")</f>
        <v>NOR</v>
      </c>
    </row>
    <row r="1363" spans="1:15" x14ac:dyDescent="0.25">
      <c r="A1363" s="12">
        <v>38208</v>
      </c>
      <c r="B1363" s="19">
        <v>41354</v>
      </c>
      <c r="C1363" s="15">
        <v>2013</v>
      </c>
      <c r="D1363" s="12">
        <v>2492</v>
      </c>
      <c r="E1363" s="12" t="s">
        <v>2714</v>
      </c>
      <c r="F1363" s="12" t="s">
        <v>2</v>
      </c>
      <c r="G1363" s="12">
        <v>12547</v>
      </c>
      <c r="H1363" s="12">
        <v>45418</v>
      </c>
      <c r="I1363" s="12" t="s">
        <v>1139</v>
      </c>
      <c r="J1363" s="12">
        <v>1</v>
      </c>
      <c r="K1363" s="13">
        <v>71975</v>
      </c>
      <c r="L1363" s="12">
        <v>943</v>
      </c>
      <c r="M1363" s="12" t="str">
        <f t="shared" si="25"/>
        <v>PAULO CESAR TUNES</v>
      </c>
      <c r="N1363" s="12">
        <v>2</v>
      </c>
      <c r="O1363" s="6" t="str">
        <f>IFERROR(VLOOKUP(N1363,REGIAO!A:B,2,0),"")</f>
        <v>SP2</v>
      </c>
    </row>
    <row r="1364" spans="1:15" x14ac:dyDescent="0.25">
      <c r="A1364" s="12">
        <v>38209</v>
      </c>
      <c r="B1364" s="19">
        <v>41354</v>
      </c>
      <c r="C1364" s="15">
        <v>2013</v>
      </c>
      <c r="D1364" s="12">
        <v>3839</v>
      </c>
      <c r="E1364" s="12" t="s">
        <v>2750</v>
      </c>
      <c r="F1364" s="12" t="s">
        <v>2</v>
      </c>
      <c r="G1364" s="12">
        <v>12363</v>
      </c>
      <c r="H1364" s="12">
        <v>42247</v>
      </c>
      <c r="I1364" s="12" t="s">
        <v>1960</v>
      </c>
      <c r="J1364" s="12">
        <v>1</v>
      </c>
      <c r="K1364" s="13">
        <v>195000</v>
      </c>
      <c r="L1364" s="12"/>
      <c r="M1364" s="12" t="str">
        <f t="shared" si="25"/>
        <v/>
      </c>
      <c r="N1364" s="12">
        <v>1</v>
      </c>
      <c r="O1364" s="6" t="str">
        <f>IFERROR(VLOOKUP(N1364,REGIAO!A:B,2,0),"")</f>
        <v>SP1</v>
      </c>
    </row>
    <row r="1365" spans="1:15" x14ac:dyDescent="0.25">
      <c r="A1365" s="12">
        <v>38221</v>
      </c>
      <c r="B1365" s="19">
        <v>41358</v>
      </c>
      <c r="C1365" s="15">
        <v>2013</v>
      </c>
      <c r="D1365" s="12">
        <v>10741</v>
      </c>
      <c r="E1365" s="12" t="s">
        <v>2751</v>
      </c>
      <c r="F1365" s="12" t="s">
        <v>10</v>
      </c>
      <c r="G1365" s="12">
        <v>12687</v>
      </c>
      <c r="H1365" s="12">
        <v>40526</v>
      </c>
      <c r="I1365" s="12" t="s">
        <v>1151</v>
      </c>
      <c r="J1365" s="12">
        <v>1</v>
      </c>
      <c r="K1365" s="13">
        <v>135900</v>
      </c>
      <c r="L1365" s="12">
        <v>991</v>
      </c>
      <c r="M1365" s="12" t="str">
        <f t="shared" si="25"/>
        <v xml:space="preserve">RUI JOSE VIEIRA                                             </v>
      </c>
      <c r="N1365" s="12">
        <v>5</v>
      </c>
      <c r="O1365" s="6" t="str">
        <f>IFERROR(VLOOKUP(N1365,REGIAO!A:B,2,0),"")</f>
        <v>GO</v>
      </c>
    </row>
    <row r="1366" spans="1:15" x14ac:dyDescent="0.25">
      <c r="A1366" s="12">
        <v>38223</v>
      </c>
      <c r="B1366" s="19">
        <v>41358</v>
      </c>
      <c r="C1366" s="15">
        <v>2013</v>
      </c>
      <c r="D1366" s="12">
        <v>10175</v>
      </c>
      <c r="E1366" s="12" t="s">
        <v>2550</v>
      </c>
      <c r="F1366" s="12" t="s">
        <v>79</v>
      </c>
      <c r="G1366" s="12">
        <v>12273</v>
      </c>
      <c r="H1366" s="12">
        <v>47162</v>
      </c>
      <c r="I1366" s="12" t="s">
        <v>2023</v>
      </c>
      <c r="J1366" s="12">
        <v>1</v>
      </c>
      <c r="K1366" s="13">
        <v>91773.34</v>
      </c>
      <c r="L1366" s="12"/>
      <c r="M1366" s="12" t="str">
        <f t="shared" si="25"/>
        <v/>
      </c>
      <c r="N1366" s="12">
        <v>7</v>
      </c>
      <c r="O1366" s="6" t="str">
        <f>IFERROR(VLOOKUP(N1366,REGIAO!A:B,2,0),"")</f>
        <v>RS</v>
      </c>
    </row>
    <row r="1367" spans="1:15" x14ac:dyDescent="0.25">
      <c r="A1367" s="12">
        <v>38232</v>
      </c>
      <c r="B1367" s="19">
        <v>41359</v>
      </c>
      <c r="C1367" s="15">
        <v>2013</v>
      </c>
      <c r="D1367" s="12">
        <v>10745</v>
      </c>
      <c r="E1367" s="12" t="s">
        <v>2752</v>
      </c>
      <c r="F1367" s="12" t="s">
        <v>10</v>
      </c>
      <c r="G1367" s="12">
        <v>12426</v>
      </c>
      <c r="H1367" s="12">
        <v>35873</v>
      </c>
      <c r="I1367" s="12" t="s">
        <v>1155</v>
      </c>
      <c r="J1367" s="12">
        <v>1</v>
      </c>
      <c r="K1367" s="13">
        <v>175200</v>
      </c>
      <c r="L1367" s="12">
        <v>991</v>
      </c>
      <c r="M1367" s="12" t="str">
        <f t="shared" si="25"/>
        <v xml:space="preserve">RUI JOSE VIEIRA                                             </v>
      </c>
      <c r="N1367" s="12">
        <v>5</v>
      </c>
      <c r="O1367" s="6" t="str">
        <f>IFERROR(VLOOKUP(N1367,REGIAO!A:B,2,0),"")</f>
        <v>GO</v>
      </c>
    </row>
    <row r="1368" spans="1:15" x14ac:dyDescent="0.25">
      <c r="A1368" s="12">
        <v>38233</v>
      </c>
      <c r="B1368" s="19">
        <v>41359</v>
      </c>
      <c r="C1368" s="15">
        <v>2013</v>
      </c>
      <c r="D1368" s="12">
        <v>10745</v>
      </c>
      <c r="E1368" s="12" t="s">
        <v>2752</v>
      </c>
      <c r="F1368" s="12" t="s">
        <v>10</v>
      </c>
      <c r="G1368" s="12">
        <v>12427</v>
      </c>
      <c r="H1368" s="12">
        <v>35509</v>
      </c>
      <c r="I1368" s="12" t="s">
        <v>1168</v>
      </c>
      <c r="J1368" s="12">
        <v>1</v>
      </c>
      <c r="K1368" s="13">
        <v>79000</v>
      </c>
      <c r="L1368" s="12">
        <v>991</v>
      </c>
      <c r="M1368" s="12" t="str">
        <f t="shared" si="25"/>
        <v xml:space="preserve">RUI JOSE VIEIRA                                             </v>
      </c>
      <c r="N1368" s="12">
        <v>5</v>
      </c>
      <c r="O1368" s="6" t="str">
        <f>IFERROR(VLOOKUP(N1368,REGIAO!A:B,2,0),"")</f>
        <v>GO</v>
      </c>
    </row>
    <row r="1369" spans="1:15" x14ac:dyDescent="0.25">
      <c r="A1369" s="12">
        <v>38234</v>
      </c>
      <c r="B1369" s="19">
        <v>41359</v>
      </c>
      <c r="C1369" s="15">
        <v>2013</v>
      </c>
      <c r="D1369" s="12">
        <v>10585</v>
      </c>
      <c r="E1369" s="12" t="s">
        <v>2716</v>
      </c>
      <c r="F1369" s="12" t="s">
        <v>79</v>
      </c>
      <c r="G1369" s="12">
        <v>12451</v>
      </c>
      <c r="H1369" s="12">
        <v>45418</v>
      </c>
      <c r="I1369" s="12" t="s">
        <v>1139</v>
      </c>
      <c r="J1369" s="12">
        <v>1</v>
      </c>
      <c r="K1369" s="13">
        <v>81455.86</v>
      </c>
      <c r="L1369" s="12"/>
      <c r="M1369" s="12" t="str">
        <f t="shared" si="25"/>
        <v/>
      </c>
      <c r="N1369" s="12">
        <v>7</v>
      </c>
      <c r="O1369" s="6" t="str">
        <f>IFERROR(VLOOKUP(N1369,REGIAO!A:B,2,0),"")</f>
        <v>RS</v>
      </c>
    </row>
    <row r="1370" spans="1:15" x14ac:dyDescent="0.25">
      <c r="A1370" s="12">
        <v>38235</v>
      </c>
      <c r="B1370" s="19">
        <v>41359</v>
      </c>
      <c r="C1370" s="15">
        <v>2013</v>
      </c>
      <c r="D1370" s="12">
        <v>10585</v>
      </c>
      <c r="E1370" s="12" t="s">
        <v>2716</v>
      </c>
      <c r="F1370" s="12" t="s">
        <v>79</v>
      </c>
      <c r="G1370" s="12">
        <v>12452</v>
      </c>
      <c r="H1370" s="12">
        <v>45418</v>
      </c>
      <c r="I1370" s="12" t="s">
        <v>1139</v>
      </c>
      <c r="J1370" s="12">
        <v>1</v>
      </c>
      <c r="K1370" s="13">
        <v>81455.86</v>
      </c>
      <c r="L1370" s="12"/>
      <c r="M1370" s="12" t="str">
        <f t="shared" si="25"/>
        <v/>
      </c>
      <c r="N1370" s="12">
        <v>7</v>
      </c>
      <c r="O1370" s="6" t="str">
        <f>IFERROR(VLOOKUP(N1370,REGIAO!A:B,2,0),"")</f>
        <v>RS</v>
      </c>
    </row>
    <row r="1371" spans="1:15" x14ac:dyDescent="0.25">
      <c r="A1371" s="12">
        <v>38252</v>
      </c>
      <c r="B1371" s="19">
        <v>41360</v>
      </c>
      <c r="C1371" s="15">
        <v>2013</v>
      </c>
      <c r="D1371" s="12">
        <v>10523</v>
      </c>
      <c r="E1371" s="12" t="s">
        <v>2718</v>
      </c>
      <c r="F1371" s="12" t="s">
        <v>4</v>
      </c>
      <c r="G1371" s="12">
        <v>11951</v>
      </c>
      <c r="H1371" s="12">
        <v>37090</v>
      </c>
      <c r="I1371" s="12" t="s">
        <v>1142</v>
      </c>
      <c r="J1371" s="12">
        <v>1</v>
      </c>
      <c r="K1371" s="13">
        <v>52768</v>
      </c>
      <c r="L1371" s="12">
        <v>5</v>
      </c>
      <c r="M1371" s="12" t="str">
        <f t="shared" si="25"/>
        <v>REINALDO BRAGA DE OLIVEIRA</v>
      </c>
      <c r="N1371" s="12">
        <v>4</v>
      </c>
      <c r="O1371" s="6" t="str">
        <f>IFERROR(VLOOKUP(N1371,REGIAO!A:B,2,0),"")</f>
        <v>MG2</v>
      </c>
    </row>
    <row r="1372" spans="1:15" x14ac:dyDescent="0.25">
      <c r="A1372" s="12">
        <v>38256</v>
      </c>
      <c r="B1372" s="19">
        <v>41360</v>
      </c>
      <c r="C1372" s="15">
        <v>2013</v>
      </c>
      <c r="D1372" s="12">
        <v>880</v>
      </c>
      <c r="E1372" s="12" t="s">
        <v>215</v>
      </c>
      <c r="F1372" s="12" t="s">
        <v>4</v>
      </c>
      <c r="G1372" s="12">
        <v>12453</v>
      </c>
      <c r="H1372" s="12">
        <v>37207</v>
      </c>
      <c r="I1372" s="12" t="s">
        <v>1138</v>
      </c>
      <c r="J1372" s="12">
        <v>1</v>
      </c>
      <c r="K1372" s="13">
        <v>48819</v>
      </c>
      <c r="L1372" s="12">
        <v>5</v>
      </c>
      <c r="M1372" s="12" t="str">
        <f t="shared" si="25"/>
        <v>REINALDO BRAGA DE OLIVEIRA</v>
      </c>
      <c r="N1372" s="12">
        <v>4</v>
      </c>
      <c r="O1372" s="6" t="str">
        <f>IFERROR(VLOOKUP(N1372,REGIAO!A:B,2,0),"")</f>
        <v>MG2</v>
      </c>
    </row>
    <row r="1373" spans="1:15" x14ac:dyDescent="0.25">
      <c r="A1373" s="12">
        <v>38257</v>
      </c>
      <c r="B1373" s="19">
        <v>41360</v>
      </c>
      <c r="C1373" s="15">
        <v>2013</v>
      </c>
      <c r="D1373" s="12">
        <v>880</v>
      </c>
      <c r="E1373" s="12" t="s">
        <v>215</v>
      </c>
      <c r="F1373" s="12" t="s">
        <v>4</v>
      </c>
      <c r="G1373" s="12">
        <v>12546</v>
      </c>
      <c r="H1373" s="12">
        <v>37207</v>
      </c>
      <c r="I1373" s="12" t="s">
        <v>1138</v>
      </c>
      <c r="J1373" s="12">
        <v>1</v>
      </c>
      <c r="K1373" s="13">
        <v>48819</v>
      </c>
      <c r="L1373" s="12">
        <v>5</v>
      </c>
      <c r="M1373" s="12" t="str">
        <f t="shared" si="25"/>
        <v>REINALDO BRAGA DE OLIVEIRA</v>
      </c>
      <c r="N1373" s="12">
        <v>4</v>
      </c>
      <c r="O1373" s="6" t="str">
        <f>IFERROR(VLOOKUP(N1373,REGIAO!A:B,2,0),"")</f>
        <v>MG2</v>
      </c>
    </row>
    <row r="1374" spans="1:15" x14ac:dyDescent="0.25">
      <c r="A1374" s="12">
        <v>38258</v>
      </c>
      <c r="B1374" s="19">
        <v>41360</v>
      </c>
      <c r="C1374" s="15">
        <v>2013</v>
      </c>
      <c r="D1374" s="12">
        <v>880</v>
      </c>
      <c r="E1374" s="12" t="s">
        <v>215</v>
      </c>
      <c r="F1374" s="12" t="s">
        <v>4</v>
      </c>
      <c r="G1374" s="12">
        <v>12557</v>
      </c>
      <c r="H1374" s="12">
        <v>37207</v>
      </c>
      <c r="I1374" s="12" t="s">
        <v>1138</v>
      </c>
      <c r="J1374" s="12">
        <v>1</v>
      </c>
      <c r="K1374" s="13">
        <v>48819</v>
      </c>
      <c r="L1374" s="12">
        <v>5</v>
      </c>
      <c r="M1374" s="12" t="str">
        <f t="shared" si="25"/>
        <v>REINALDO BRAGA DE OLIVEIRA</v>
      </c>
      <c r="N1374" s="12">
        <v>4</v>
      </c>
      <c r="O1374" s="6" t="str">
        <f>IFERROR(VLOOKUP(N1374,REGIAO!A:B,2,0),"")</f>
        <v>MG2</v>
      </c>
    </row>
    <row r="1375" spans="1:15" x14ac:dyDescent="0.25">
      <c r="A1375" s="12">
        <v>38259</v>
      </c>
      <c r="B1375" s="19">
        <v>41360</v>
      </c>
      <c r="C1375" s="15">
        <v>2013</v>
      </c>
      <c r="D1375" s="12">
        <v>880</v>
      </c>
      <c r="E1375" s="12" t="s">
        <v>215</v>
      </c>
      <c r="F1375" s="12" t="s">
        <v>4</v>
      </c>
      <c r="G1375" s="12">
        <v>12731</v>
      </c>
      <c r="H1375" s="12">
        <v>37207</v>
      </c>
      <c r="I1375" s="12" t="s">
        <v>1138</v>
      </c>
      <c r="J1375" s="12">
        <v>1</v>
      </c>
      <c r="K1375" s="13">
        <v>48819</v>
      </c>
      <c r="L1375" s="12">
        <v>5</v>
      </c>
      <c r="M1375" s="12" t="str">
        <f t="shared" si="25"/>
        <v>REINALDO BRAGA DE OLIVEIRA</v>
      </c>
      <c r="N1375" s="12">
        <v>4</v>
      </c>
      <c r="O1375" s="6" t="str">
        <f>IFERROR(VLOOKUP(N1375,REGIAO!A:B,2,0),"")</f>
        <v>MG2</v>
      </c>
    </row>
    <row r="1376" spans="1:15" x14ac:dyDescent="0.25">
      <c r="A1376" s="12">
        <v>38260</v>
      </c>
      <c r="B1376" s="19">
        <v>41360</v>
      </c>
      <c r="C1376" s="15">
        <v>2013</v>
      </c>
      <c r="D1376" s="12">
        <v>880</v>
      </c>
      <c r="E1376" s="12" t="s">
        <v>215</v>
      </c>
      <c r="F1376" s="12" t="s">
        <v>4</v>
      </c>
      <c r="G1376" s="12">
        <v>12693</v>
      </c>
      <c r="H1376" s="12">
        <v>45418</v>
      </c>
      <c r="I1376" s="12" t="s">
        <v>1139</v>
      </c>
      <c r="J1376" s="12">
        <v>1</v>
      </c>
      <c r="K1376" s="13">
        <v>77383.070000000007</v>
      </c>
      <c r="L1376" s="12">
        <v>5</v>
      </c>
      <c r="M1376" s="12" t="str">
        <f t="shared" si="25"/>
        <v>REINALDO BRAGA DE OLIVEIRA</v>
      </c>
      <c r="N1376" s="12">
        <v>4</v>
      </c>
      <c r="O1376" s="6" t="str">
        <f>IFERROR(VLOOKUP(N1376,REGIAO!A:B,2,0),"")</f>
        <v>MG2</v>
      </c>
    </row>
    <row r="1377" spans="1:15" x14ac:dyDescent="0.25">
      <c r="A1377" s="12">
        <v>38261</v>
      </c>
      <c r="B1377" s="19">
        <v>41360</v>
      </c>
      <c r="C1377" s="15">
        <v>2013</v>
      </c>
      <c r="D1377" s="12">
        <v>880</v>
      </c>
      <c r="E1377" s="12" t="s">
        <v>215</v>
      </c>
      <c r="F1377" s="12" t="s">
        <v>4</v>
      </c>
      <c r="G1377" s="12">
        <v>12732</v>
      </c>
      <c r="H1377" s="12">
        <v>47162</v>
      </c>
      <c r="I1377" s="12" t="s">
        <v>2023</v>
      </c>
      <c r="J1377" s="12">
        <v>1</v>
      </c>
      <c r="K1377" s="13">
        <v>93000</v>
      </c>
      <c r="L1377" s="12">
        <v>5</v>
      </c>
      <c r="M1377" s="12" t="str">
        <f t="shared" si="25"/>
        <v>REINALDO BRAGA DE OLIVEIRA</v>
      </c>
      <c r="N1377" s="12">
        <v>4</v>
      </c>
      <c r="O1377" s="6" t="str">
        <f>IFERROR(VLOOKUP(N1377,REGIAO!A:B,2,0),"")</f>
        <v>MG2</v>
      </c>
    </row>
    <row r="1378" spans="1:15" x14ac:dyDescent="0.25">
      <c r="A1378" s="12">
        <v>38269</v>
      </c>
      <c r="B1378" s="19">
        <v>41361</v>
      </c>
      <c r="C1378" s="15">
        <v>2013</v>
      </c>
      <c r="D1378" s="12">
        <v>10749</v>
      </c>
      <c r="E1378" s="12" t="s">
        <v>2753</v>
      </c>
      <c r="F1378" s="12" t="s">
        <v>2</v>
      </c>
      <c r="G1378" s="12"/>
      <c r="H1378" s="12">
        <v>45418</v>
      </c>
      <c r="I1378" s="12" t="s">
        <v>1139</v>
      </c>
      <c r="J1378" s="12">
        <v>1</v>
      </c>
      <c r="K1378" s="13">
        <v>70000</v>
      </c>
      <c r="L1378" s="12">
        <v>943</v>
      </c>
      <c r="M1378" s="12" t="str">
        <f t="shared" si="25"/>
        <v>PAULO CESAR TUNES</v>
      </c>
      <c r="N1378" s="12">
        <v>2</v>
      </c>
      <c r="O1378" s="6" t="str">
        <f>IFERROR(VLOOKUP(N1378,REGIAO!A:B,2,0),"")</f>
        <v>SP2</v>
      </c>
    </row>
    <row r="1379" spans="1:15" x14ac:dyDescent="0.25">
      <c r="A1379" s="12">
        <v>38285</v>
      </c>
      <c r="B1379" s="19">
        <v>41365</v>
      </c>
      <c r="C1379" s="15">
        <v>2013</v>
      </c>
      <c r="D1379" s="12">
        <v>10750</v>
      </c>
      <c r="E1379" s="12" t="s">
        <v>2754</v>
      </c>
      <c r="F1379" s="12" t="s">
        <v>2</v>
      </c>
      <c r="G1379" s="12">
        <v>12910</v>
      </c>
      <c r="H1379" s="12">
        <v>37207</v>
      </c>
      <c r="I1379" s="12" t="s">
        <v>1138</v>
      </c>
      <c r="J1379" s="12">
        <v>1</v>
      </c>
      <c r="K1379" s="13">
        <v>45406</v>
      </c>
      <c r="L1379" s="12">
        <v>943</v>
      </c>
      <c r="M1379" s="12" t="str">
        <f t="shared" si="25"/>
        <v>PAULO CESAR TUNES</v>
      </c>
      <c r="N1379" s="12">
        <v>2</v>
      </c>
      <c r="O1379" s="6" t="str">
        <f>IFERROR(VLOOKUP(N1379,REGIAO!A:B,2,0),"")</f>
        <v>SP2</v>
      </c>
    </row>
    <row r="1380" spans="1:15" x14ac:dyDescent="0.25">
      <c r="A1380" s="12">
        <v>38292</v>
      </c>
      <c r="B1380" s="19">
        <v>41366</v>
      </c>
      <c r="C1380" s="15">
        <v>2013</v>
      </c>
      <c r="D1380" s="12">
        <v>10753</v>
      </c>
      <c r="E1380" s="12" t="s">
        <v>2755</v>
      </c>
      <c r="F1380" s="12" t="s">
        <v>67</v>
      </c>
      <c r="G1380" s="12">
        <v>12837</v>
      </c>
      <c r="H1380" s="12">
        <v>37143</v>
      </c>
      <c r="I1380" s="12" t="s">
        <v>1147</v>
      </c>
      <c r="J1380" s="12">
        <v>1</v>
      </c>
      <c r="K1380" s="13">
        <v>81500</v>
      </c>
      <c r="L1380" s="12">
        <v>5</v>
      </c>
      <c r="M1380" s="12" t="str">
        <f t="shared" si="25"/>
        <v>REINALDO BRAGA DE OLIVEIRA</v>
      </c>
      <c r="N1380" s="12">
        <v>10</v>
      </c>
      <c r="O1380" s="6" t="str">
        <f>IFERROR(VLOOKUP(N1380,REGIAO!A:B,2,0),"")</f>
        <v>NOR</v>
      </c>
    </row>
    <row r="1381" spans="1:15" x14ac:dyDescent="0.25">
      <c r="A1381" s="12">
        <v>38327</v>
      </c>
      <c r="B1381" s="19">
        <v>41368</v>
      </c>
      <c r="C1381" s="15">
        <v>2013</v>
      </c>
      <c r="D1381" s="12">
        <v>10711</v>
      </c>
      <c r="E1381" s="12" t="s">
        <v>2740</v>
      </c>
      <c r="F1381" s="12" t="s">
        <v>29</v>
      </c>
      <c r="G1381" s="12">
        <v>12012</v>
      </c>
      <c r="H1381" s="12">
        <v>36952</v>
      </c>
      <c r="I1381" s="12" t="s">
        <v>1141</v>
      </c>
      <c r="J1381" s="12">
        <v>1</v>
      </c>
      <c r="K1381" s="13">
        <v>108036.42</v>
      </c>
      <c r="L1381" s="12"/>
      <c r="M1381" s="12" t="str">
        <f t="shared" si="25"/>
        <v/>
      </c>
      <c r="N1381" s="12"/>
      <c r="O1381" s="6" t="str">
        <f>IFERROR(VLOOKUP(N1381,REGIAO!A:B,2,0),"")</f>
        <v/>
      </c>
    </row>
    <row r="1382" spans="1:15" x14ac:dyDescent="0.25">
      <c r="A1382" s="12">
        <v>38330</v>
      </c>
      <c r="B1382" s="19">
        <v>41368</v>
      </c>
      <c r="C1382" s="15">
        <v>2013</v>
      </c>
      <c r="D1382" s="12">
        <v>1295</v>
      </c>
      <c r="E1382" s="12" t="s">
        <v>2558</v>
      </c>
      <c r="F1382" s="12" t="s">
        <v>2</v>
      </c>
      <c r="G1382" s="12"/>
      <c r="H1382" s="12">
        <v>42121</v>
      </c>
      <c r="I1382" s="12" t="s">
        <v>2976</v>
      </c>
      <c r="J1382" s="12">
        <v>1</v>
      </c>
      <c r="K1382" s="13">
        <v>220000</v>
      </c>
      <c r="L1382" s="12">
        <v>10020</v>
      </c>
      <c r="M1382" s="12" t="str">
        <f t="shared" si="25"/>
        <v>WILLIAM ARAUJO</v>
      </c>
      <c r="N1382" s="12">
        <v>1</v>
      </c>
      <c r="O1382" s="6" t="str">
        <f>IFERROR(VLOOKUP(N1382,REGIAO!A:B,2,0),"")</f>
        <v>SP1</v>
      </c>
    </row>
    <row r="1383" spans="1:15" x14ac:dyDescent="0.25">
      <c r="A1383" s="12">
        <v>38338</v>
      </c>
      <c r="B1383" s="19">
        <v>41369</v>
      </c>
      <c r="C1383" s="15">
        <v>2013</v>
      </c>
      <c r="D1383" s="12">
        <v>1295</v>
      </c>
      <c r="E1383" s="12" t="s">
        <v>2558</v>
      </c>
      <c r="F1383" s="12" t="s">
        <v>2</v>
      </c>
      <c r="G1383" s="12">
        <v>12119</v>
      </c>
      <c r="H1383" s="12">
        <v>40757</v>
      </c>
      <c r="I1383" s="12" t="s">
        <v>1154</v>
      </c>
      <c r="J1383" s="12">
        <v>1</v>
      </c>
      <c r="K1383" s="13">
        <v>91570</v>
      </c>
      <c r="L1383" s="12">
        <v>10020</v>
      </c>
      <c r="M1383" s="12" t="str">
        <f t="shared" si="25"/>
        <v>WILLIAM ARAUJO</v>
      </c>
      <c r="N1383" s="12">
        <v>1</v>
      </c>
      <c r="O1383" s="6" t="str">
        <f>IFERROR(VLOOKUP(N1383,REGIAO!A:B,2,0),"")</f>
        <v>SP1</v>
      </c>
    </row>
    <row r="1384" spans="1:15" x14ac:dyDescent="0.25">
      <c r="A1384" s="12">
        <v>38345</v>
      </c>
      <c r="B1384" s="19">
        <v>41369</v>
      </c>
      <c r="C1384" s="15">
        <v>2013</v>
      </c>
      <c r="D1384" s="12">
        <v>10683</v>
      </c>
      <c r="E1384" s="12" t="s">
        <v>2724</v>
      </c>
      <c r="F1384" s="12" t="s">
        <v>79</v>
      </c>
      <c r="G1384" s="12">
        <v>12333</v>
      </c>
      <c r="H1384" s="12">
        <v>38885</v>
      </c>
      <c r="I1384" s="12" t="s">
        <v>1974</v>
      </c>
      <c r="J1384" s="12">
        <v>1</v>
      </c>
      <c r="K1384" s="13">
        <v>89300</v>
      </c>
      <c r="L1384" s="12"/>
      <c r="M1384" s="12" t="str">
        <f t="shared" si="25"/>
        <v/>
      </c>
      <c r="N1384" s="12">
        <v>7</v>
      </c>
      <c r="O1384" s="6" t="str">
        <f>IFERROR(VLOOKUP(N1384,REGIAO!A:B,2,0),"")</f>
        <v>RS</v>
      </c>
    </row>
    <row r="1385" spans="1:15" x14ac:dyDescent="0.25">
      <c r="A1385" s="12">
        <v>38358</v>
      </c>
      <c r="B1385" s="19">
        <v>41372</v>
      </c>
      <c r="C1385" s="15">
        <v>2013</v>
      </c>
      <c r="D1385" s="12">
        <v>9470</v>
      </c>
      <c r="E1385" s="12" t="s">
        <v>2756</v>
      </c>
      <c r="F1385" s="12" t="s">
        <v>29</v>
      </c>
      <c r="G1385" s="12">
        <v>12039</v>
      </c>
      <c r="H1385" s="12">
        <v>45418</v>
      </c>
      <c r="I1385" s="12" t="s">
        <v>1139</v>
      </c>
      <c r="J1385" s="12">
        <v>1</v>
      </c>
      <c r="K1385" s="13">
        <v>84000</v>
      </c>
      <c r="L1385" s="12">
        <v>10019</v>
      </c>
      <c r="M1385" s="12" t="str">
        <f t="shared" si="25"/>
        <v xml:space="preserve">THIAGO CORDEIRO CARLET                                      </v>
      </c>
      <c r="N1385" s="12">
        <v>6</v>
      </c>
      <c r="O1385" s="6" t="str">
        <f>IFERROR(VLOOKUP(N1385,REGIAO!A:B,2,0),"")</f>
        <v>PR1</v>
      </c>
    </row>
    <row r="1386" spans="1:15" x14ac:dyDescent="0.25">
      <c r="A1386" s="12">
        <v>38366</v>
      </c>
      <c r="B1386" s="19">
        <v>41372</v>
      </c>
      <c r="C1386" s="15">
        <v>2013</v>
      </c>
      <c r="D1386" s="12">
        <v>10289</v>
      </c>
      <c r="E1386" s="12" t="s">
        <v>2595</v>
      </c>
      <c r="F1386" s="12" t="s">
        <v>175</v>
      </c>
      <c r="G1386" s="12">
        <v>12024</v>
      </c>
      <c r="H1386" s="12">
        <v>47412</v>
      </c>
      <c r="I1386" s="12" t="s">
        <v>2941</v>
      </c>
      <c r="J1386" s="12">
        <v>1</v>
      </c>
      <c r="K1386" s="13">
        <v>48645</v>
      </c>
      <c r="L1386" s="12"/>
      <c r="M1386" s="12" t="str">
        <f t="shared" si="25"/>
        <v/>
      </c>
      <c r="N1386" s="12"/>
      <c r="O1386" s="6" t="str">
        <f>IFERROR(VLOOKUP(N1386,REGIAO!A:B,2,0),"")</f>
        <v/>
      </c>
    </row>
    <row r="1387" spans="1:15" x14ac:dyDescent="0.25">
      <c r="A1387" s="12">
        <v>38366</v>
      </c>
      <c r="B1387" s="19">
        <v>41372</v>
      </c>
      <c r="C1387" s="15">
        <v>2013</v>
      </c>
      <c r="D1387" s="12">
        <v>10289</v>
      </c>
      <c r="E1387" s="12" t="s">
        <v>2595</v>
      </c>
      <c r="F1387" s="12" t="s">
        <v>175</v>
      </c>
      <c r="G1387" s="12">
        <v>12024</v>
      </c>
      <c r="H1387" s="12">
        <v>47412</v>
      </c>
      <c r="I1387" s="12" t="s">
        <v>2941</v>
      </c>
      <c r="J1387" s="12">
        <v>1</v>
      </c>
      <c r="K1387" s="13">
        <v>48645</v>
      </c>
      <c r="L1387" s="12"/>
      <c r="M1387" s="12" t="str">
        <f t="shared" si="25"/>
        <v/>
      </c>
      <c r="N1387" s="12"/>
      <c r="O1387" s="6" t="str">
        <f>IFERROR(VLOOKUP(N1387,REGIAO!A:B,2,0),"")</f>
        <v/>
      </c>
    </row>
    <row r="1388" spans="1:15" x14ac:dyDescent="0.25">
      <c r="A1388" s="12">
        <v>38366</v>
      </c>
      <c r="B1388" s="19">
        <v>41372</v>
      </c>
      <c r="C1388" s="15">
        <v>2013</v>
      </c>
      <c r="D1388" s="12">
        <v>10289</v>
      </c>
      <c r="E1388" s="12" t="s">
        <v>2595</v>
      </c>
      <c r="F1388" s="12" t="s">
        <v>175</v>
      </c>
      <c r="G1388" s="12">
        <v>12024</v>
      </c>
      <c r="H1388" s="12">
        <v>47412</v>
      </c>
      <c r="I1388" s="12" t="s">
        <v>2941</v>
      </c>
      <c r="J1388" s="12">
        <v>1</v>
      </c>
      <c r="K1388" s="13">
        <v>48645</v>
      </c>
      <c r="L1388" s="12"/>
      <c r="M1388" s="12" t="str">
        <f t="shared" si="25"/>
        <v/>
      </c>
      <c r="N1388" s="12"/>
      <c r="O1388" s="6" t="str">
        <f>IFERROR(VLOOKUP(N1388,REGIAO!A:B,2,0),"")</f>
        <v/>
      </c>
    </row>
    <row r="1389" spans="1:15" x14ac:dyDescent="0.25">
      <c r="A1389" s="12">
        <v>38366</v>
      </c>
      <c r="B1389" s="19">
        <v>41372</v>
      </c>
      <c r="C1389" s="15">
        <v>2013</v>
      </c>
      <c r="D1389" s="12">
        <v>10289</v>
      </c>
      <c r="E1389" s="12" t="s">
        <v>2595</v>
      </c>
      <c r="F1389" s="12" t="s">
        <v>175</v>
      </c>
      <c r="G1389" s="12">
        <v>12024</v>
      </c>
      <c r="H1389" s="12">
        <v>47412</v>
      </c>
      <c r="I1389" s="12" t="s">
        <v>2941</v>
      </c>
      <c r="J1389" s="12">
        <v>1</v>
      </c>
      <c r="K1389" s="13">
        <v>48645</v>
      </c>
      <c r="L1389" s="12"/>
      <c r="M1389" s="12" t="str">
        <f t="shared" si="25"/>
        <v/>
      </c>
      <c r="N1389" s="12"/>
      <c r="O1389" s="6" t="str">
        <f>IFERROR(VLOOKUP(N1389,REGIAO!A:B,2,0),"")</f>
        <v/>
      </c>
    </row>
    <row r="1390" spans="1:15" x14ac:dyDescent="0.25">
      <c r="A1390" s="12">
        <v>38373</v>
      </c>
      <c r="B1390" s="19">
        <v>41372</v>
      </c>
      <c r="C1390" s="15">
        <v>2013</v>
      </c>
      <c r="D1390" s="12">
        <v>10082</v>
      </c>
      <c r="E1390" s="12" t="s">
        <v>2523</v>
      </c>
      <c r="F1390" s="12" t="s">
        <v>4</v>
      </c>
      <c r="G1390" s="12">
        <v>12935</v>
      </c>
      <c r="H1390" s="12">
        <v>46986</v>
      </c>
      <c r="I1390" s="12" t="s">
        <v>2027</v>
      </c>
      <c r="J1390" s="12">
        <v>1</v>
      </c>
      <c r="K1390" s="13">
        <v>83000</v>
      </c>
      <c r="L1390" s="12">
        <v>943</v>
      </c>
      <c r="M1390" s="12" t="str">
        <f t="shared" si="25"/>
        <v>PAULO CESAR TUNES</v>
      </c>
      <c r="N1390" s="12">
        <v>3</v>
      </c>
      <c r="O1390" s="6" t="str">
        <f>IFERROR(VLOOKUP(N1390,REGIAO!A:B,2,0),"")</f>
        <v>MG1</v>
      </c>
    </row>
    <row r="1391" spans="1:15" x14ac:dyDescent="0.25">
      <c r="A1391" s="12">
        <v>38374</v>
      </c>
      <c r="B1391" s="19">
        <v>41737</v>
      </c>
      <c r="C1391" s="15">
        <v>2013</v>
      </c>
      <c r="D1391" s="12">
        <v>10490</v>
      </c>
      <c r="E1391" s="12" t="s">
        <v>2670</v>
      </c>
      <c r="F1391" s="12" t="s">
        <v>79</v>
      </c>
      <c r="G1391" s="12">
        <v>12925</v>
      </c>
      <c r="H1391" s="12">
        <v>47162</v>
      </c>
      <c r="I1391" s="12" t="s">
        <v>2023</v>
      </c>
      <c r="J1391" s="12">
        <v>1</v>
      </c>
      <c r="K1391" s="13">
        <v>94500</v>
      </c>
      <c r="L1391" s="12"/>
      <c r="M1391" s="12" t="str">
        <f t="shared" si="25"/>
        <v/>
      </c>
      <c r="N1391" s="12">
        <v>7</v>
      </c>
      <c r="O1391" s="6" t="str">
        <f>IFERROR(VLOOKUP(N1391,REGIAO!A:B,2,0),"")</f>
        <v>RS</v>
      </c>
    </row>
    <row r="1392" spans="1:15" x14ac:dyDescent="0.25">
      <c r="A1392" s="12">
        <v>38389</v>
      </c>
      <c r="B1392" s="19">
        <v>41739</v>
      </c>
      <c r="C1392" s="15">
        <v>2013</v>
      </c>
      <c r="D1392" s="12">
        <v>9402</v>
      </c>
      <c r="E1392" s="12" t="s">
        <v>2450</v>
      </c>
      <c r="F1392" s="12" t="s">
        <v>10</v>
      </c>
      <c r="G1392" s="12">
        <v>13003</v>
      </c>
      <c r="H1392" s="12">
        <v>35509</v>
      </c>
      <c r="I1392" s="12" t="s">
        <v>1168</v>
      </c>
      <c r="J1392" s="12">
        <v>1</v>
      </c>
      <c r="K1392" s="13">
        <v>60000</v>
      </c>
      <c r="L1392" s="12">
        <v>991</v>
      </c>
      <c r="M1392" s="12" t="str">
        <f t="shared" si="25"/>
        <v xml:space="preserve">RUI JOSE VIEIRA                                             </v>
      </c>
      <c r="N1392" s="12">
        <v>5</v>
      </c>
      <c r="O1392" s="6" t="str">
        <f>IFERROR(VLOOKUP(N1392,REGIAO!A:B,2,0),"")</f>
        <v>GO</v>
      </c>
    </row>
    <row r="1393" spans="1:15" x14ac:dyDescent="0.25">
      <c r="A1393" s="12">
        <v>38396</v>
      </c>
      <c r="B1393" s="19">
        <v>41739</v>
      </c>
      <c r="C1393" s="15">
        <v>2013</v>
      </c>
      <c r="D1393" s="12">
        <v>10762</v>
      </c>
      <c r="E1393" s="12" t="s">
        <v>2757</v>
      </c>
      <c r="F1393" s="12" t="s">
        <v>79</v>
      </c>
      <c r="G1393" s="12">
        <v>13787</v>
      </c>
      <c r="H1393" s="12">
        <v>47354</v>
      </c>
      <c r="I1393" s="12" t="s">
        <v>1956</v>
      </c>
      <c r="J1393" s="12">
        <v>1</v>
      </c>
      <c r="K1393" s="13">
        <v>54093</v>
      </c>
      <c r="L1393" s="12">
        <v>10024</v>
      </c>
      <c r="M1393" s="12" t="str">
        <f t="shared" si="25"/>
        <v>RONALDO MAIA</v>
      </c>
      <c r="N1393" s="12">
        <v>7</v>
      </c>
      <c r="O1393" s="6" t="str">
        <f>IFERROR(VLOOKUP(N1393,REGIAO!A:B,2,0),"")</f>
        <v>RS</v>
      </c>
    </row>
    <row r="1394" spans="1:15" x14ac:dyDescent="0.25">
      <c r="A1394" s="12">
        <v>38401</v>
      </c>
      <c r="B1394" s="19">
        <v>41739</v>
      </c>
      <c r="C1394" s="15">
        <v>2013</v>
      </c>
      <c r="D1394" s="12">
        <v>10616</v>
      </c>
      <c r="E1394" s="12" t="s">
        <v>2758</v>
      </c>
      <c r="F1394" s="12" t="s">
        <v>2</v>
      </c>
      <c r="G1394" s="12">
        <v>12120</v>
      </c>
      <c r="H1394" s="12">
        <v>33762</v>
      </c>
      <c r="I1394" s="12" t="s">
        <v>2178</v>
      </c>
      <c r="J1394" s="12">
        <v>1</v>
      </c>
      <c r="K1394" s="13">
        <v>580000</v>
      </c>
      <c r="L1394" s="12"/>
      <c r="M1394" s="12" t="str">
        <f t="shared" si="25"/>
        <v/>
      </c>
      <c r="N1394" s="12">
        <v>1</v>
      </c>
      <c r="O1394" s="6" t="str">
        <f>IFERROR(VLOOKUP(N1394,REGIAO!A:B,2,0),"")</f>
        <v>SP1</v>
      </c>
    </row>
    <row r="1395" spans="1:15" x14ac:dyDescent="0.25">
      <c r="A1395" s="12">
        <v>38402</v>
      </c>
      <c r="B1395" s="19">
        <v>41739</v>
      </c>
      <c r="C1395" s="15">
        <v>2013</v>
      </c>
      <c r="D1395" s="12">
        <v>10616</v>
      </c>
      <c r="E1395" s="12" t="s">
        <v>2758</v>
      </c>
      <c r="F1395" s="12" t="s">
        <v>2</v>
      </c>
      <c r="G1395" s="12">
        <v>12121</v>
      </c>
      <c r="H1395" s="12">
        <v>35841</v>
      </c>
      <c r="I1395" s="12" t="s">
        <v>2032</v>
      </c>
      <c r="J1395" s="12">
        <v>1</v>
      </c>
      <c r="K1395" s="13">
        <v>470000</v>
      </c>
      <c r="L1395" s="12"/>
      <c r="M1395" s="12" t="str">
        <f t="shared" si="25"/>
        <v/>
      </c>
      <c r="N1395" s="12">
        <v>1</v>
      </c>
      <c r="O1395" s="6" t="str">
        <f>IFERROR(VLOOKUP(N1395,REGIAO!A:B,2,0),"")</f>
        <v>SP1</v>
      </c>
    </row>
    <row r="1396" spans="1:15" x14ac:dyDescent="0.25">
      <c r="A1396" s="12">
        <v>38406</v>
      </c>
      <c r="B1396" s="19">
        <v>41740</v>
      </c>
      <c r="C1396" s="15">
        <v>2013</v>
      </c>
      <c r="D1396" s="12">
        <v>10175</v>
      </c>
      <c r="E1396" s="12" t="s">
        <v>2550</v>
      </c>
      <c r="F1396" s="12" t="s">
        <v>79</v>
      </c>
      <c r="G1396" s="12">
        <v>12833</v>
      </c>
      <c r="H1396" s="12">
        <v>47162</v>
      </c>
      <c r="I1396" s="12" t="s">
        <v>2023</v>
      </c>
      <c r="J1396" s="12">
        <v>1</v>
      </c>
      <c r="K1396" s="13">
        <v>91773.34</v>
      </c>
      <c r="L1396" s="12">
        <v>10024</v>
      </c>
      <c r="M1396" s="12" t="str">
        <f t="shared" si="25"/>
        <v>RONALDO MAIA</v>
      </c>
      <c r="N1396" s="12">
        <v>7</v>
      </c>
      <c r="O1396" s="6" t="str">
        <f>IFERROR(VLOOKUP(N1396,REGIAO!A:B,2,0),"")</f>
        <v>RS</v>
      </c>
    </row>
    <row r="1397" spans="1:15" x14ac:dyDescent="0.25">
      <c r="A1397" s="12">
        <v>38410</v>
      </c>
      <c r="B1397" s="19">
        <v>41740</v>
      </c>
      <c r="C1397" s="15">
        <v>2013</v>
      </c>
      <c r="D1397" s="12">
        <v>10589</v>
      </c>
      <c r="E1397" s="12" t="s">
        <v>2306</v>
      </c>
      <c r="F1397" s="12" t="s">
        <v>67</v>
      </c>
      <c r="G1397" s="12">
        <v>14683</v>
      </c>
      <c r="H1397" s="12">
        <v>40757</v>
      </c>
      <c r="I1397" s="12" t="s">
        <v>1154</v>
      </c>
      <c r="J1397" s="12">
        <v>1</v>
      </c>
      <c r="K1397" s="13">
        <v>138000</v>
      </c>
      <c r="L1397" s="12">
        <v>113</v>
      </c>
      <c r="M1397" s="12" t="str">
        <f t="shared" si="25"/>
        <v xml:space="preserve">CARLOS ANDRE SANTOS                                         </v>
      </c>
      <c r="N1397" s="12">
        <v>10</v>
      </c>
      <c r="O1397" s="6" t="str">
        <f>IFERROR(VLOOKUP(N1397,REGIAO!A:B,2,0),"")</f>
        <v>NOR</v>
      </c>
    </row>
    <row r="1398" spans="1:15" x14ac:dyDescent="0.25">
      <c r="A1398" s="12">
        <v>38435</v>
      </c>
      <c r="B1398" s="19">
        <v>41744</v>
      </c>
      <c r="C1398" s="15">
        <v>2013</v>
      </c>
      <c r="D1398" s="12">
        <v>10289</v>
      </c>
      <c r="E1398" s="12" t="s">
        <v>2595</v>
      </c>
      <c r="F1398" s="12" t="s">
        <v>175</v>
      </c>
      <c r="G1398" s="12">
        <v>12089</v>
      </c>
      <c r="H1398" s="12">
        <v>41815</v>
      </c>
      <c r="I1398" s="12" t="s">
        <v>2940</v>
      </c>
      <c r="J1398" s="12">
        <v>1</v>
      </c>
      <c r="K1398" s="13">
        <v>36241.339999999997</v>
      </c>
      <c r="L1398" s="12"/>
      <c r="M1398" s="12" t="str">
        <f t="shared" si="25"/>
        <v/>
      </c>
      <c r="N1398" s="12"/>
      <c r="O1398" s="6" t="str">
        <f>IFERROR(VLOOKUP(N1398,REGIAO!A:B,2,0),"")</f>
        <v/>
      </c>
    </row>
    <row r="1399" spans="1:15" x14ac:dyDescent="0.25">
      <c r="A1399" s="12">
        <v>38435</v>
      </c>
      <c r="B1399" s="19">
        <v>41744</v>
      </c>
      <c r="C1399" s="15">
        <v>2013</v>
      </c>
      <c r="D1399" s="12">
        <v>10289</v>
      </c>
      <c r="E1399" s="12" t="s">
        <v>2595</v>
      </c>
      <c r="F1399" s="12" t="s">
        <v>175</v>
      </c>
      <c r="G1399" s="12">
        <v>12089</v>
      </c>
      <c r="H1399" s="12">
        <v>41815</v>
      </c>
      <c r="I1399" s="12" t="s">
        <v>2940</v>
      </c>
      <c r="J1399" s="12">
        <v>1</v>
      </c>
      <c r="K1399" s="13">
        <v>36241.339999999997</v>
      </c>
      <c r="L1399" s="12"/>
      <c r="M1399" s="12" t="str">
        <f t="shared" si="25"/>
        <v/>
      </c>
      <c r="N1399" s="12"/>
      <c r="O1399" s="6" t="str">
        <f>IFERROR(VLOOKUP(N1399,REGIAO!A:B,2,0),"")</f>
        <v/>
      </c>
    </row>
    <row r="1400" spans="1:15" x14ac:dyDescent="0.25">
      <c r="A1400" s="12">
        <v>38435</v>
      </c>
      <c r="B1400" s="19">
        <v>41744</v>
      </c>
      <c r="C1400" s="15">
        <v>2013</v>
      </c>
      <c r="D1400" s="12">
        <v>10289</v>
      </c>
      <c r="E1400" s="12" t="s">
        <v>2595</v>
      </c>
      <c r="F1400" s="12" t="s">
        <v>175</v>
      </c>
      <c r="G1400" s="12">
        <v>12089</v>
      </c>
      <c r="H1400" s="12">
        <v>41815</v>
      </c>
      <c r="I1400" s="12" t="s">
        <v>2940</v>
      </c>
      <c r="J1400" s="12">
        <v>1</v>
      </c>
      <c r="K1400" s="13">
        <v>36241.339999999997</v>
      </c>
      <c r="L1400" s="12"/>
      <c r="M1400" s="12" t="str">
        <f t="shared" si="25"/>
        <v/>
      </c>
      <c r="N1400" s="12"/>
      <c r="O1400" s="6" t="str">
        <f>IFERROR(VLOOKUP(N1400,REGIAO!A:B,2,0),"")</f>
        <v/>
      </c>
    </row>
    <row r="1401" spans="1:15" x14ac:dyDescent="0.25">
      <c r="A1401" s="12">
        <v>38435</v>
      </c>
      <c r="B1401" s="19">
        <v>41744</v>
      </c>
      <c r="C1401" s="15">
        <v>2013</v>
      </c>
      <c r="D1401" s="12">
        <v>10289</v>
      </c>
      <c r="E1401" s="12" t="s">
        <v>2595</v>
      </c>
      <c r="F1401" s="12" t="s">
        <v>175</v>
      </c>
      <c r="G1401" s="12">
        <v>12089</v>
      </c>
      <c r="H1401" s="12">
        <v>41815</v>
      </c>
      <c r="I1401" s="12" t="s">
        <v>2940</v>
      </c>
      <c r="J1401" s="12">
        <v>1</v>
      </c>
      <c r="K1401" s="13">
        <v>36241.339999999997</v>
      </c>
      <c r="L1401" s="12"/>
      <c r="M1401" s="12" t="str">
        <f t="shared" si="25"/>
        <v/>
      </c>
      <c r="N1401" s="12"/>
      <c r="O1401" s="6" t="str">
        <f>IFERROR(VLOOKUP(N1401,REGIAO!A:B,2,0),"")</f>
        <v/>
      </c>
    </row>
    <row r="1402" spans="1:15" x14ac:dyDescent="0.25">
      <c r="A1402" s="12">
        <v>38435</v>
      </c>
      <c r="B1402" s="19">
        <v>41744</v>
      </c>
      <c r="C1402" s="15">
        <v>2013</v>
      </c>
      <c r="D1402" s="12">
        <v>10289</v>
      </c>
      <c r="E1402" s="12" t="s">
        <v>2595</v>
      </c>
      <c r="F1402" s="12" t="s">
        <v>175</v>
      </c>
      <c r="G1402" s="12">
        <v>12089</v>
      </c>
      <c r="H1402" s="12">
        <v>41815</v>
      </c>
      <c r="I1402" s="12" t="s">
        <v>2940</v>
      </c>
      <c r="J1402" s="12">
        <v>1</v>
      </c>
      <c r="K1402" s="13">
        <v>36241.339999999997</v>
      </c>
      <c r="L1402" s="12"/>
      <c r="M1402" s="12" t="str">
        <f t="shared" si="25"/>
        <v/>
      </c>
      <c r="N1402" s="12"/>
      <c r="O1402" s="6" t="str">
        <f>IFERROR(VLOOKUP(N1402,REGIAO!A:B,2,0),"")</f>
        <v/>
      </c>
    </row>
    <row r="1403" spans="1:15" x14ac:dyDescent="0.25">
      <c r="A1403" s="12">
        <v>38435</v>
      </c>
      <c r="B1403" s="19">
        <v>41744</v>
      </c>
      <c r="C1403" s="15">
        <v>2013</v>
      </c>
      <c r="D1403" s="12">
        <v>10289</v>
      </c>
      <c r="E1403" s="12" t="s">
        <v>2595</v>
      </c>
      <c r="F1403" s="12" t="s">
        <v>175</v>
      </c>
      <c r="G1403" s="12">
        <v>12089</v>
      </c>
      <c r="H1403" s="12">
        <v>41815</v>
      </c>
      <c r="I1403" s="12" t="s">
        <v>2940</v>
      </c>
      <c r="J1403" s="12">
        <v>1</v>
      </c>
      <c r="K1403" s="13">
        <v>36241.339999999997</v>
      </c>
      <c r="L1403" s="12"/>
      <c r="M1403" s="12" t="str">
        <f t="shared" si="25"/>
        <v/>
      </c>
      <c r="N1403" s="12"/>
      <c r="O1403" s="6" t="str">
        <f>IFERROR(VLOOKUP(N1403,REGIAO!A:B,2,0),"")</f>
        <v/>
      </c>
    </row>
    <row r="1404" spans="1:15" x14ac:dyDescent="0.25">
      <c r="A1404" s="12">
        <v>38448</v>
      </c>
      <c r="B1404" s="19">
        <v>41745</v>
      </c>
      <c r="C1404" s="15">
        <v>2013</v>
      </c>
      <c r="D1404" s="12">
        <v>2492</v>
      </c>
      <c r="E1404" s="12" t="s">
        <v>2714</v>
      </c>
      <c r="F1404" s="12" t="s">
        <v>2</v>
      </c>
      <c r="G1404" s="12">
        <v>12458</v>
      </c>
      <c r="H1404" s="12">
        <v>47395</v>
      </c>
      <c r="I1404" s="12" t="s">
        <v>1954</v>
      </c>
      <c r="J1404" s="12">
        <v>1</v>
      </c>
      <c r="K1404" s="13">
        <v>47000</v>
      </c>
      <c r="L1404" s="12">
        <v>943</v>
      </c>
      <c r="M1404" s="12" t="str">
        <f t="shared" si="25"/>
        <v>PAULO CESAR TUNES</v>
      </c>
      <c r="N1404" s="12">
        <v>3</v>
      </c>
      <c r="O1404" s="6" t="str">
        <f>IFERROR(VLOOKUP(N1404,REGIAO!A:B,2,0),"")</f>
        <v>MG1</v>
      </c>
    </row>
    <row r="1405" spans="1:15" x14ac:dyDescent="0.25">
      <c r="A1405" s="12">
        <v>38453</v>
      </c>
      <c r="B1405" s="19">
        <v>41745</v>
      </c>
      <c r="C1405" s="15">
        <v>2013</v>
      </c>
      <c r="D1405" s="12">
        <v>2779</v>
      </c>
      <c r="E1405" s="12" t="s">
        <v>2490</v>
      </c>
      <c r="F1405" s="12" t="s">
        <v>2</v>
      </c>
      <c r="G1405" s="12">
        <v>12190</v>
      </c>
      <c r="H1405" s="12">
        <v>37090</v>
      </c>
      <c r="I1405" s="12" t="s">
        <v>1142</v>
      </c>
      <c r="J1405" s="12">
        <v>1</v>
      </c>
      <c r="K1405" s="13">
        <v>46626</v>
      </c>
      <c r="L1405" s="12">
        <v>10020</v>
      </c>
      <c r="M1405" s="12" t="str">
        <f t="shared" si="25"/>
        <v>WILLIAM ARAUJO</v>
      </c>
      <c r="N1405" s="12">
        <v>2</v>
      </c>
      <c r="O1405" s="6" t="str">
        <f>IFERROR(VLOOKUP(N1405,REGIAO!A:B,2,0),"")</f>
        <v>SP2</v>
      </c>
    </row>
    <row r="1406" spans="1:15" x14ac:dyDescent="0.25">
      <c r="A1406" s="12">
        <v>36038</v>
      </c>
      <c r="B1406" s="19">
        <v>41746</v>
      </c>
      <c r="C1406" s="15">
        <v>2013</v>
      </c>
      <c r="D1406" s="12">
        <v>10761</v>
      </c>
      <c r="E1406" s="12" t="s">
        <v>1125</v>
      </c>
      <c r="F1406" s="12" t="s">
        <v>15</v>
      </c>
      <c r="G1406" s="12">
        <v>12544</v>
      </c>
      <c r="H1406" s="12">
        <v>46231</v>
      </c>
      <c r="I1406" s="12" t="s">
        <v>1854</v>
      </c>
      <c r="J1406" s="12">
        <v>1</v>
      </c>
      <c r="K1406" s="13">
        <v>40000</v>
      </c>
      <c r="L1406" s="12"/>
      <c r="M1406" s="12" t="str">
        <f t="shared" si="25"/>
        <v/>
      </c>
      <c r="N1406" s="12">
        <v>9</v>
      </c>
      <c r="O1406" s="6" t="str">
        <f>IFERROR(VLOOKUP(N1406,REGIAO!A:B,2,0),"")</f>
        <v>MT</v>
      </c>
    </row>
    <row r="1407" spans="1:15" x14ac:dyDescent="0.25">
      <c r="A1407" s="12">
        <v>38466</v>
      </c>
      <c r="B1407" s="19">
        <v>41746</v>
      </c>
      <c r="C1407" s="15">
        <v>2013</v>
      </c>
      <c r="D1407" s="12">
        <v>10766</v>
      </c>
      <c r="E1407" s="12" t="s">
        <v>2759</v>
      </c>
      <c r="F1407" s="12" t="s">
        <v>2</v>
      </c>
      <c r="G1407" s="12">
        <v>13338</v>
      </c>
      <c r="H1407" s="12">
        <v>47354</v>
      </c>
      <c r="I1407" s="12" t="s">
        <v>1956</v>
      </c>
      <c r="J1407" s="12">
        <v>1</v>
      </c>
      <c r="K1407" s="13">
        <v>50500</v>
      </c>
      <c r="L1407" s="12">
        <v>10020</v>
      </c>
      <c r="M1407" s="12" t="str">
        <f t="shared" si="25"/>
        <v>WILLIAM ARAUJO</v>
      </c>
      <c r="N1407" s="12">
        <v>1</v>
      </c>
      <c r="O1407" s="6" t="str">
        <f>IFERROR(VLOOKUP(N1407,REGIAO!A:B,2,0),"")</f>
        <v>SP1</v>
      </c>
    </row>
    <row r="1408" spans="1:15" x14ac:dyDescent="0.25">
      <c r="A1408" s="12">
        <v>38472</v>
      </c>
      <c r="B1408" s="19">
        <v>41748</v>
      </c>
      <c r="C1408" s="15">
        <v>2013</v>
      </c>
      <c r="D1408" s="12">
        <v>7457</v>
      </c>
      <c r="E1408" s="12" t="s">
        <v>2760</v>
      </c>
      <c r="F1408" s="12" t="s">
        <v>2</v>
      </c>
      <c r="G1408" s="12">
        <v>13459</v>
      </c>
      <c r="H1408" s="12">
        <v>47395</v>
      </c>
      <c r="I1408" s="12" t="s">
        <v>1954</v>
      </c>
      <c r="J1408" s="12">
        <v>1</v>
      </c>
      <c r="K1408" s="13">
        <v>52000</v>
      </c>
      <c r="L1408" s="12">
        <v>10020</v>
      </c>
      <c r="M1408" s="12" t="str">
        <f t="shared" si="25"/>
        <v>WILLIAM ARAUJO</v>
      </c>
      <c r="N1408" s="12">
        <v>1</v>
      </c>
      <c r="O1408" s="6" t="str">
        <f>IFERROR(VLOOKUP(N1408,REGIAO!A:B,2,0),"")</f>
        <v>SP1</v>
      </c>
    </row>
    <row r="1409" spans="1:15" x14ac:dyDescent="0.25">
      <c r="A1409" s="12">
        <v>38473</v>
      </c>
      <c r="B1409" s="19">
        <v>41748</v>
      </c>
      <c r="C1409" s="15">
        <v>2013</v>
      </c>
      <c r="D1409" s="12">
        <v>10451</v>
      </c>
      <c r="E1409" s="12" t="s">
        <v>2651</v>
      </c>
      <c r="F1409" s="12" t="s">
        <v>2</v>
      </c>
      <c r="G1409" s="12">
        <v>12725</v>
      </c>
      <c r="H1409" s="12">
        <v>37207</v>
      </c>
      <c r="I1409" s="12" t="s">
        <v>1138</v>
      </c>
      <c r="J1409" s="12">
        <v>1</v>
      </c>
      <c r="K1409" s="13">
        <v>46363</v>
      </c>
      <c r="L1409" s="12">
        <v>943</v>
      </c>
      <c r="M1409" s="12" t="str">
        <f t="shared" si="25"/>
        <v>PAULO CESAR TUNES</v>
      </c>
      <c r="N1409" s="12">
        <v>3</v>
      </c>
      <c r="O1409" s="6" t="str">
        <f>IFERROR(VLOOKUP(N1409,REGIAO!A:B,2,0),"")</f>
        <v>MG1</v>
      </c>
    </row>
    <row r="1410" spans="1:15" x14ac:dyDescent="0.25">
      <c r="A1410" s="12">
        <v>38474</v>
      </c>
      <c r="B1410" s="19">
        <v>41748</v>
      </c>
      <c r="C1410" s="15">
        <v>2013</v>
      </c>
      <c r="D1410" s="12">
        <v>10451</v>
      </c>
      <c r="E1410" s="12" t="s">
        <v>2651</v>
      </c>
      <c r="F1410" s="12" t="s">
        <v>2</v>
      </c>
      <c r="G1410" s="12">
        <v>12726</v>
      </c>
      <c r="H1410" s="12">
        <v>37207</v>
      </c>
      <c r="I1410" s="12" t="s">
        <v>1138</v>
      </c>
      <c r="J1410" s="12">
        <v>1</v>
      </c>
      <c r="K1410" s="13">
        <v>46363</v>
      </c>
      <c r="L1410" s="12">
        <v>943</v>
      </c>
      <c r="M1410" s="12" t="str">
        <f t="shared" si="25"/>
        <v>PAULO CESAR TUNES</v>
      </c>
      <c r="N1410" s="12">
        <v>3</v>
      </c>
      <c r="O1410" s="6" t="str">
        <f>IFERROR(VLOOKUP(N1410,REGIAO!A:B,2,0),"")</f>
        <v>MG1</v>
      </c>
    </row>
    <row r="1411" spans="1:15" x14ac:dyDescent="0.25">
      <c r="A1411" s="12">
        <v>38482</v>
      </c>
      <c r="B1411" s="19">
        <v>41751</v>
      </c>
      <c r="C1411" s="15">
        <v>2013</v>
      </c>
      <c r="D1411" s="12">
        <v>10769</v>
      </c>
      <c r="E1411" s="12" t="s">
        <v>2761</v>
      </c>
      <c r="F1411" s="12" t="s">
        <v>2</v>
      </c>
      <c r="G1411" s="12">
        <v>12170</v>
      </c>
      <c r="H1411" s="12">
        <v>47164</v>
      </c>
      <c r="I1411" s="12" t="s">
        <v>1955</v>
      </c>
      <c r="J1411" s="12">
        <v>1</v>
      </c>
      <c r="K1411" s="13">
        <v>82517.52</v>
      </c>
      <c r="L1411" s="12">
        <v>10020</v>
      </c>
      <c r="M1411" s="12" t="str">
        <f t="shared" si="25"/>
        <v>WILLIAM ARAUJO</v>
      </c>
      <c r="N1411" s="12">
        <v>1</v>
      </c>
      <c r="O1411" s="6" t="str">
        <f>IFERROR(VLOOKUP(N1411,REGIAO!A:B,2,0),"")</f>
        <v>SP1</v>
      </c>
    </row>
    <row r="1412" spans="1:15" x14ac:dyDescent="0.25">
      <c r="A1412" s="12">
        <v>38506</v>
      </c>
      <c r="B1412" s="19">
        <v>41752</v>
      </c>
      <c r="C1412" s="15">
        <v>2013</v>
      </c>
      <c r="D1412" s="12">
        <v>1295</v>
      </c>
      <c r="E1412" s="12" t="s">
        <v>2558</v>
      </c>
      <c r="F1412" s="12" t="s">
        <v>2</v>
      </c>
      <c r="G1412" s="12">
        <v>12857</v>
      </c>
      <c r="H1412" s="12">
        <v>47160</v>
      </c>
      <c r="I1412" s="12" t="s">
        <v>1146</v>
      </c>
      <c r="J1412" s="12">
        <v>1</v>
      </c>
      <c r="K1412" s="13">
        <v>62300</v>
      </c>
      <c r="L1412" s="12">
        <v>10020</v>
      </c>
      <c r="M1412" s="12" t="str">
        <f t="shared" ref="M1412:M1475" si="26">IFERROR(VLOOKUP(L1412,VENDEDOR,2,0),"")</f>
        <v>WILLIAM ARAUJO</v>
      </c>
      <c r="N1412" s="12">
        <v>1</v>
      </c>
      <c r="O1412" s="6" t="str">
        <f>IFERROR(VLOOKUP(N1412,REGIAO!A:B,2,0),"")</f>
        <v>SP1</v>
      </c>
    </row>
    <row r="1413" spans="1:15" x14ac:dyDescent="0.25">
      <c r="A1413" s="12">
        <v>38507</v>
      </c>
      <c r="B1413" s="19">
        <v>41752</v>
      </c>
      <c r="C1413" s="15">
        <v>2013</v>
      </c>
      <c r="D1413" s="12">
        <v>10772</v>
      </c>
      <c r="E1413" s="12" t="s">
        <v>2762</v>
      </c>
      <c r="F1413" s="12" t="s">
        <v>314</v>
      </c>
      <c r="G1413" s="12">
        <v>12814</v>
      </c>
      <c r="H1413" s="12">
        <v>45392</v>
      </c>
      <c r="I1413" s="12" t="s">
        <v>2006</v>
      </c>
      <c r="J1413" s="12">
        <v>1</v>
      </c>
      <c r="K1413" s="13">
        <v>155259.89000000001</v>
      </c>
      <c r="L1413" s="12"/>
      <c r="M1413" s="12" t="str">
        <f t="shared" si="26"/>
        <v/>
      </c>
      <c r="N1413" s="12">
        <v>10</v>
      </c>
      <c r="O1413" s="6" t="str">
        <f>IFERROR(VLOOKUP(N1413,REGIAO!A:B,2,0),"")</f>
        <v>NOR</v>
      </c>
    </row>
    <row r="1414" spans="1:15" x14ac:dyDescent="0.25">
      <c r="A1414" s="12">
        <v>38518</v>
      </c>
      <c r="B1414" s="19">
        <v>41753</v>
      </c>
      <c r="C1414" s="15">
        <v>2013</v>
      </c>
      <c r="D1414" s="12">
        <v>880</v>
      </c>
      <c r="E1414" s="12" t="s">
        <v>215</v>
      </c>
      <c r="F1414" s="12" t="s">
        <v>4</v>
      </c>
      <c r="G1414" s="12">
        <v>12915</v>
      </c>
      <c r="H1414" s="12">
        <v>37207</v>
      </c>
      <c r="I1414" s="12" t="s">
        <v>1138</v>
      </c>
      <c r="J1414" s="12">
        <v>1</v>
      </c>
      <c r="K1414" s="13">
        <v>51387</v>
      </c>
      <c r="L1414" s="12">
        <v>5</v>
      </c>
      <c r="M1414" s="12" t="str">
        <f t="shared" si="26"/>
        <v>REINALDO BRAGA DE OLIVEIRA</v>
      </c>
      <c r="N1414" s="12">
        <v>4</v>
      </c>
      <c r="O1414" s="6" t="str">
        <f>IFERROR(VLOOKUP(N1414,REGIAO!A:B,2,0),"")</f>
        <v>MG2</v>
      </c>
    </row>
    <row r="1415" spans="1:15" x14ac:dyDescent="0.25">
      <c r="A1415" s="12">
        <v>38519</v>
      </c>
      <c r="B1415" s="19">
        <v>41753</v>
      </c>
      <c r="C1415" s="15">
        <v>2013</v>
      </c>
      <c r="D1415" s="12">
        <v>880</v>
      </c>
      <c r="E1415" s="12" t="s">
        <v>215</v>
      </c>
      <c r="F1415" s="12" t="s">
        <v>4</v>
      </c>
      <c r="G1415" s="12">
        <v>13254</v>
      </c>
      <c r="H1415" s="12">
        <v>47354</v>
      </c>
      <c r="I1415" s="12" t="s">
        <v>1956</v>
      </c>
      <c r="J1415" s="12">
        <v>1</v>
      </c>
      <c r="K1415" s="13">
        <v>51387</v>
      </c>
      <c r="L1415" s="12">
        <v>5</v>
      </c>
      <c r="M1415" s="12" t="str">
        <f t="shared" si="26"/>
        <v>REINALDO BRAGA DE OLIVEIRA</v>
      </c>
      <c r="N1415" s="12">
        <v>4</v>
      </c>
      <c r="O1415" s="6" t="str">
        <f>IFERROR(VLOOKUP(N1415,REGIAO!A:B,2,0),"")</f>
        <v>MG2</v>
      </c>
    </row>
    <row r="1416" spans="1:15" x14ac:dyDescent="0.25">
      <c r="A1416" s="12">
        <v>38520</v>
      </c>
      <c r="B1416" s="19">
        <v>41753</v>
      </c>
      <c r="C1416" s="15">
        <v>2013</v>
      </c>
      <c r="D1416" s="12">
        <v>880</v>
      </c>
      <c r="E1416" s="12" t="s">
        <v>215</v>
      </c>
      <c r="F1416" s="12" t="s">
        <v>4</v>
      </c>
      <c r="G1416" s="12">
        <v>12956</v>
      </c>
      <c r="H1416" s="12">
        <v>46986</v>
      </c>
      <c r="I1416" s="12" t="s">
        <v>2027</v>
      </c>
      <c r="J1416" s="12">
        <v>1</v>
      </c>
      <c r="K1416" s="13">
        <v>81456</v>
      </c>
      <c r="L1416" s="12">
        <v>5</v>
      </c>
      <c r="M1416" s="12" t="str">
        <f t="shared" si="26"/>
        <v>REINALDO BRAGA DE OLIVEIRA</v>
      </c>
      <c r="N1416" s="12">
        <v>4</v>
      </c>
      <c r="O1416" s="6" t="str">
        <f>IFERROR(VLOOKUP(N1416,REGIAO!A:B,2,0),"")</f>
        <v>MG2</v>
      </c>
    </row>
    <row r="1417" spans="1:15" x14ac:dyDescent="0.25">
      <c r="A1417" s="12">
        <v>38542</v>
      </c>
      <c r="B1417" s="19">
        <v>41755</v>
      </c>
      <c r="C1417" s="15">
        <v>2013</v>
      </c>
      <c r="D1417" s="12">
        <v>10774</v>
      </c>
      <c r="E1417" s="12" t="s">
        <v>2763</v>
      </c>
      <c r="F1417" s="12" t="s">
        <v>314</v>
      </c>
      <c r="G1417" s="12">
        <v>12583</v>
      </c>
      <c r="H1417" s="12">
        <v>34192</v>
      </c>
      <c r="I1417" s="32" t="s">
        <v>3060</v>
      </c>
      <c r="J1417" s="12">
        <v>1</v>
      </c>
      <c r="K1417" s="13">
        <v>44000</v>
      </c>
      <c r="L1417" s="12">
        <v>113</v>
      </c>
      <c r="M1417" s="12" t="str">
        <f t="shared" si="26"/>
        <v xml:space="preserve">CARLOS ANDRE SANTOS                                         </v>
      </c>
      <c r="N1417" s="12">
        <v>10</v>
      </c>
      <c r="O1417" s="6" t="str">
        <f>IFERROR(VLOOKUP(N1417,REGIAO!A:B,2,0),"")</f>
        <v>NOR</v>
      </c>
    </row>
    <row r="1418" spans="1:15" x14ac:dyDescent="0.25">
      <c r="A1418" s="12">
        <v>38543</v>
      </c>
      <c r="B1418" s="19">
        <v>41755</v>
      </c>
      <c r="C1418" s="15">
        <v>2013</v>
      </c>
      <c r="D1418" s="12">
        <v>10774</v>
      </c>
      <c r="E1418" s="12" t="s">
        <v>2763</v>
      </c>
      <c r="F1418" s="12" t="s">
        <v>314</v>
      </c>
      <c r="G1418" s="12">
        <v>12585</v>
      </c>
      <c r="H1418" s="12">
        <v>42700</v>
      </c>
      <c r="I1418" s="12" t="s">
        <v>1174</v>
      </c>
      <c r="J1418" s="12">
        <v>1</v>
      </c>
      <c r="K1418" s="13">
        <v>36000</v>
      </c>
      <c r="L1418" s="12">
        <v>113</v>
      </c>
      <c r="M1418" s="12" t="str">
        <f t="shared" si="26"/>
        <v xml:space="preserve">CARLOS ANDRE SANTOS                                         </v>
      </c>
      <c r="N1418" s="12">
        <v>10</v>
      </c>
      <c r="O1418" s="6" t="str">
        <f>IFERROR(VLOOKUP(N1418,REGIAO!A:B,2,0),"")</f>
        <v>NOR</v>
      </c>
    </row>
    <row r="1419" spans="1:15" x14ac:dyDescent="0.25">
      <c r="A1419" s="12">
        <v>38577</v>
      </c>
      <c r="B1419" s="19">
        <v>41761</v>
      </c>
      <c r="C1419" s="15">
        <v>2013</v>
      </c>
      <c r="D1419" s="12">
        <v>1295</v>
      </c>
      <c r="E1419" s="12" t="s">
        <v>2558</v>
      </c>
      <c r="F1419" s="12" t="s">
        <v>2</v>
      </c>
      <c r="G1419" s="12">
        <v>13135</v>
      </c>
      <c r="H1419" s="12">
        <v>39219</v>
      </c>
      <c r="I1419" s="12" t="s">
        <v>1156</v>
      </c>
      <c r="J1419" s="12">
        <v>1</v>
      </c>
      <c r="K1419" s="13">
        <v>138400</v>
      </c>
      <c r="L1419" s="12">
        <v>10020</v>
      </c>
      <c r="M1419" s="12" t="str">
        <f t="shared" si="26"/>
        <v>WILLIAM ARAUJO</v>
      </c>
      <c r="N1419" s="12">
        <v>1</v>
      </c>
      <c r="O1419" s="6" t="str">
        <f>IFERROR(VLOOKUP(N1419,REGIAO!A:B,2,0),"")</f>
        <v>SP1</v>
      </c>
    </row>
    <row r="1420" spans="1:15" x14ac:dyDescent="0.25">
      <c r="A1420" s="12">
        <v>38578</v>
      </c>
      <c r="B1420" s="19">
        <v>41761</v>
      </c>
      <c r="C1420" s="15">
        <v>2013</v>
      </c>
      <c r="D1420" s="12">
        <v>10276</v>
      </c>
      <c r="E1420" s="12" t="s">
        <v>2665</v>
      </c>
      <c r="F1420" s="12" t="s">
        <v>4</v>
      </c>
      <c r="G1420" s="12">
        <v>12845</v>
      </c>
      <c r="H1420" s="12">
        <v>40526</v>
      </c>
      <c r="I1420" s="12" t="s">
        <v>1151</v>
      </c>
      <c r="J1420" s="12">
        <v>1</v>
      </c>
      <c r="K1420" s="13">
        <v>112090</v>
      </c>
      <c r="L1420" s="12">
        <v>5</v>
      </c>
      <c r="M1420" s="12" t="str">
        <f t="shared" si="26"/>
        <v>REINALDO BRAGA DE OLIVEIRA</v>
      </c>
      <c r="N1420" s="12">
        <v>4</v>
      </c>
      <c r="O1420" s="6" t="str">
        <f>IFERROR(VLOOKUP(N1420,REGIAO!A:B,2,0),"")</f>
        <v>MG2</v>
      </c>
    </row>
    <row r="1421" spans="1:15" x14ac:dyDescent="0.25">
      <c r="A1421" s="12">
        <v>38579</v>
      </c>
      <c r="B1421" s="19">
        <v>41761</v>
      </c>
      <c r="C1421" s="15">
        <v>2013</v>
      </c>
      <c r="D1421" s="12">
        <v>10585</v>
      </c>
      <c r="E1421" s="12" t="s">
        <v>2716</v>
      </c>
      <c r="F1421" s="12" t="s">
        <v>79</v>
      </c>
      <c r="G1421" s="12">
        <v>12271</v>
      </c>
      <c r="H1421" s="12">
        <v>47083</v>
      </c>
      <c r="I1421" s="12" t="s">
        <v>1957</v>
      </c>
      <c r="J1421" s="12">
        <v>1</v>
      </c>
      <c r="K1421" s="13">
        <v>104365.4</v>
      </c>
      <c r="L1421" s="12"/>
      <c r="M1421" s="12" t="str">
        <f t="shared" si="26"/>
        <v/>
      </c>
      <c r="N1421" s="12">
        <v>7</v>
      </c>
      <c r="O1421" s="6" t="str">
        <f>IFERROR(VLOOKUP(N1421,REGIAO!A:B,2,0),"")</f>
        <v>RS</v>
      </c>
    </row>
    <row r="1422" spans="1:15" x14ac:dyDescent="0.25">
      <c r="A1422" s="12">
        <v>38583</v>
      </c>
      <c r="B1422" s="19">
        <v>41761</v>
      </c>
      <c r="C1422" s="15">
        <v>2013</v>
      </c>
      <c r="D1422" s="12">
        <v>10775</v>
      </c>
      <c r="E1422" s="12" t="s">
        <v>2764</v>
      </c>
      <c r="F1422" s="12" t="s">
        <v>15</v>
      </c>
      <c r="G1422" s="12">
        <v>14517</v>
      </c>
      <c r="H1422" s="12">
        <v>40757</v>
      </c>
      <c r="I1422" s="12" t="s">
        <v>1154</v>
      </c>
      <c r="J1422" s="12">
        <v>1</v>
      </c>
      <c r="K1422" s="13">
        <v>150000</v>
      </c>
      <c r="L1422" s="12">
        <v>10022</v>
      </c>
      <c r="M1422" s="12" t="str">
        <f t="shared" si="26"/>
        <v>ARIEL FERNANDES DE MIRANDA SANTOS</v>
      </c>
      <c r="N1422" s="12">
        <v>9</v>
      </c>
      <c r="O1422" s="6" t="str">
        <f>IFERROR(VLOOKUP(N1422,REGIAO!A:B,2,0),"")</f>
        <v>MT</v>
      </c>
    </row>
    <row r="1423" spans="1:15" x14ac:dyDescent="0.25">
      <c r="A1423" s="12">
        <v>38603</v>
      </c>
      <c r="B1423" s="19">
        <v>41762</v>
      </c>
      <c r="C1423" s="15">
        <v>2013</v>
      </c>
      <c r="D1423" s="12">
        <v>9943</v>
      </c>
      <c r="E1423" s="12" t="s">
        <v>2765</v>
      </c>
      <c r="F1423" s="12" t="s">
        <v>55</v>
      </c>
      <c r="G1423" s="12">
        <v>12780</v>
      </c>
      <c r="H1423" s="12">
        <v>46231</v>
      </c>
      <c r="I1423" s="12" t="s">
        <v>1854</v>
      </c>
      <c r="J1423" s="12">
        <v>1</v>
      </c>
      <c r="K1423" s="13">
        <v>36000</v>
      </c>
      <c r="L1423" s="12">
        <v>935</v>
      </c>
      <c r="M1423" s="12" t="str">
        <f t="shared" si="26"/>
        <v>AILTON DOS SANTOS CARDOSO</v>
      </c>
      <c r="N1423" s="12">
        <v>7</v>
      </c>
      <c r="O1423" s="6" t="str">
        <f>IFERROR(VLOOKUP(N1423,REGIAO!A:B,2,0),"")</f>
        <v>RS</v>
      </c>
    </row>
    <row r="1424" spans="1:15" x14ac:dyDescent="0.25">
      <c r="A1424" s="12">
        <v>38620</v>
      </c>
      <c r="B1424" s="19">
        <v>41765</v>
      </c>
      <c r="C1424" s="15">
        <v>2013</v>
      </c>
      <c r="D1424" s="12">
        <v>9402</v>
      </c>
      <c r="E1424" s="12" t="s">
        <v>2450</v>
      </c>
      <c r="F1424" s="12" t="s">
        <v>10</v>
      </c>
      <c r="G1424" s="12">
        <v>13084</v>
      </c>
      <c r="H1424" s="12">
        <v>42540</v>
      </c>
      <c r="I1424" s="12" t="s">
        <v>1959</v>
      </c>
      <c r="J1424" s="12">
        <v>1</v>
      </c>
      <c r="K1424" s="13">
        <v>322000</v>
      </c>
      <c r="L1424" s="12">
        <v>991</v>
      </c>
      <c r="M1424" s="12" t="str">
        <f t="shared" si="26"/>
        <v xml:space="preserve">RUI JOSE VIEIRA                                             </v>
      </c>
      <c r="N1424" s="12">
        <v>5</v>
      </c>
      <c r="O1424" s="6" t="str">
        <f>IFERROR(VLOOKUP(N1424,REGIAO!A:B,2,0),"")</f>
        <v>GO</v>
      </c>
    </row>
    <row r="1425" spans="1:15" x14ac:dyDescent="0.25">
      <c r="A1425" s="12">
        <v>38627</v>
      </c>
      <c r="B1425" s="19">
        <v>41766</v>
      </c>
      <c r="C1425" s="15">
        <v>2013</v>
      </c>
      <c r="D1425" s="12">
        <v>9942</v>
      </c>
      <c r="E1425" s="12" t="s">
        <v>2544</v>
      </c>
      <c r="F1425" s="12" t="s">
        <v>2</v>
      </c>
      <c r="G1425" s="12">
        <v>13317</v>
      </c>
      <c r="H1425" s="12">
        <v>47164</v>
      </c>
      <c r="I1425" s="12" t="s">
        <v>1955</v>
      </c>
      <c r="J1425" s="12">
        <v>1</v>
      </c>
      <c r="K1425" s="13">
        <v>59820</v>
      </c>
      <c r="L1425" s="12">
        <v>943</v>
      </c>
      <c r="M1425" s="12" t="str">
        <f t="shared" si="26"/>
        <v>PAULO CESAR TUNES</v>
      </c>
      <c r="N1425" s="12">
        <v>12</v>
      </c>
      <c r="O1425" s="6" t="str">
        <f>IFERROR(VLOOKUP(N1425,REGIAO!A:B,2,0),"")</f>
        <v>SP3</v>
      </c>
    </row>
    <row r="1426" spans="1:15" x14ac:dyDescent="0.25">
      <c r="A1426" s="12">
        <v>38628</v>
      </c>
      <c r="B1426" s="19">
        <v>41766</v>
      </c>
      <c r="C1426" s="15">
        <v>2013</v>
      </c>
      <c r="D1426" s="12">
        <v>9942</v>
      </c>
      <c r="E1426" s="12" t="s">
        <v>2544</v>
      </c>
      <c r="F1426" s="12" t="s">
        <v>2</v>
      </c>
      <c r="G1426" s="12">
        <v>13318</v>
      </c>
      <c r="H1426" s="12">
        <v>46268</v>
      </c>
      <c r="I1426" s="12" t="s">
        <v>2979</v>
      </c>
      <c r="J1426" s="12">
        <v>1</v>
      </c>
      <c r="K1426" s="13">
        <v>25555</v>
      </c>
      <c r="L1426" s="12">
        <v>943</v>
      </c>
      <c r="M1426" s="12" t="str">
        <f t="shared" si="26"/>
        <v>PAULO CESAR TUNES</v>
      </c>
      <c r="N1426" s="12">
        <v>12</v>
      </c>
      <c r="O1426" s="6" t="str">
        <f>IFERROR(VLOOKUP(N1426,REGIAO!A:B,2,0),"")</f>
        <v>SP3</v>
      </c>
    </row>
    <row r="1427" spans="1:15" x14ac:dyDescent="0.25">
      <c r="A1427" s="12">
        <v>38630</v>
      </c>
      <c r="B1427" s="19">
        <v>41766</v>
      </c>
      <c r="C1427" s="15">
        <v>2013</v>
      </c>
      <c r="D1427" s="12">
        <v>10779</v>
      </c>
      <c r="E1427" s="12" t="s">
        <v>2767</v>
      </c>
      <c r="F1427" s="12" t="s">
        <v>67</v>
      </c>
      <c r="G1427" s="12">
        <v>13296</v>
      </c>
      <c r="H1427" s="12">
        <v>46231</v>
      </c>
      <c r="I1427" s="12" t="s">
        <v>1854</v>
      </c>
      <c r="J1427" s="12">
        <v>1</v>
      </c>
      <c r="K1427" s="13">
        <v>38360</v>
      </c>
      <c r="L1427" s="12">
        <v>113</v>
      </c>
      <c r="M1427" s="12" t="str">
        <f t="shared" si="26"/>
        <v xml:space="preserve">CARLOS ANDRE SANTOS                                         </v>
      </c>
      <c r="N1427" s="12">
        <v>10</v>
      </c>
      <c r="O1427" s="6" t="str">
        <f>IFERROR(VLOOKUP(N1427,REGIAO!A:B,2,0),"")</f>
        <v>NOR</v>
      </c>
    </row>
    <row r="1428" spans="1:15" x14ac:dyDescent="0.25">
      <c r="A1428" s="12">
        <v>38632</v>
      </c>
      <c r="B1428" s="19">
        <v>41766</v>
      </c>
      <c r="C1428" s="15">
        <v>2013</v>
      </c>
      <c r="D1428" s="12">
        <v>10779</v>
      </c>
      <c r="E1428" s="12" t="s">
        <v>2767</v>
      </c>
      <c r="F1428" s="12" t="s">
        <v>67</v>
      </c>
      <c r="G1428" s="12">
        <v>13297</v>
      </c>
      <c r="H1428" s="12">
        <v>46231</v>
      </c>
      <c r="I1428" s="12" t="s">
        <v>1854</v>
      </c>
      <c r="J1428" s="12">
        <v>1</v>
      </c>
      <c r="K1428" s="13">
        <v>38360</v>
      </c>
      <c r="L1428" s="12">
        <v>113</v>
      </c>
      <c r="M1428" s="12" t="str">
        <f t="shared" si="26"/>
        <v xml:space="preserve">CARLOS ANDRE SANTOS                                         </v>
      </c>
      <c r="N1428" s="12">
        <v>10</v>
      </c>
      <c r="O1428" s="6" t="str">
        <f>IFERROR(VLOOKUP(N1428,REGIAO!A:B,2,0),"")</f>
        <v>NOR</v>
      </c>
    </row>
    <row r="1429" spans="1:15" x14ac:dyDescent="0.25">
      <c r="A1429" s="12">
        <v>38633</v>
      </c>
      <c r="B1429" s="19">
        <v>41766</v>
      </c>
      <c r="C1429" s="15">
        <v>2013</v>
      </c>
      <c r="D1429" s="12">
        <v>10779</v>
      </c>
      <c r="E1429" s="12" t="s">
        <v>2767</v>
      </c>
      <c r="F1429" s="12" t="s">
        <v>67</v>
      </c>
      <c r="G1429" s="12">
        <v>13300</v>
      </c>
      <c r="H1429" s="12">
        <v>37201</v>
      </c>
      <c r="I1429" s="12" t="s">
        <v>2009</v>
      </c>
      <c r="J1429" s="12">
        <v>1</v>
      </c>
      <c r="K1429" s="13">
        <v>152458</v>
      </c>
      <c r="L1429" s="12">
        <v>113</v>
      </c>
      <c r="M1429" s="12" t="str">
        <f t="shared" si="26"/>
        <v xml:space="preserve">CARLOS ANDRE SANTOS                                         </v>
      </c>
      <c r="N1429" s="12">
        <v>10</v>
      </c>
      <c r="O1429" s="6" t="str">
        <f>IFERROR(VLOOKUP(N1429,REGIAO!A:B,2,0),"")</f>
        <v>NOR</v>
      </c>
    </row>
    <row r="1430" spans="1:15" x14ac:dyDescent="0.25">
      <c r="A1430" s="12">
        <v>38645</v>
      </c>
      <c r="B1430" s="19">
        <v>41766</v>
      </c>
      <c r="C1430" s="15">
        <v>2013</v>
      </c>
      <c r="D1430" s="12">
        <v>10779</v>
      </c>
      <c r="E1430" s="12" t="s">
        <v>2767</v>
      </c>
      <c r="F1430" s="12" t="s">
        <v>67</v>
      </c>
      <c r="G1430" s="12">
        <v>13302</v>
      </c>
      <c r="H1430" s="12">
        <v>46905</v>
      </c>
      <c r="I1430" s="12" t="s">
        <v>2041</v>
      </c>
      <c r="J1430" s="12">
        <v>1</v>
      </c>
      <c r="K1430" s="13">
        <v>142622</v>
      </c>
      <c r="L1430" s="12">
        <v>113</v>
      </c>
      <c r="M1430" s="12" t="str">
        <f t="shared" si="26"/>
        <v xml:space="preserve">CARLOS ANDRE SANTOS                                         </v>
      </c>
      <c r="N1430" s="12">
        <v>10</v>
      </c>
      <c r="O1430" s="6" t="str">
        <f>IFERROR(VLOOKUP(N1430,REGIAO!A:B,2,0),"")</f>
        <v>NOR</v>
      </c>
    </row>
    <row r="1431" spans="1:15" x14ac:dyDescent="0.25">
      <c r="A1431" s="12">
        <v>38646</v>
      </c>
      <c r="B1431" s="19">
        <v>41766</v>
      </c>
      <c r="C1431" s="15">
        <v>2013</v>
      </c>
      <c r="D1431" s="12">
        <v>10780</v>
      </c>
      <c r="E1431" s="12" t="s">
        <v>2766</v>
      </c>
      <c r="F1431" s="12" t="s">
        <v>128</v>
      </c>
      <c r="G1431" s="12">
        <v>12644</v>
      </c>
      <c r="H1431" s="12">
        <v>47394</v>
      </c>
      <c r="I1431" s="12" t="s">
        <v>1968</v>
      </c>
      <c r="J1431" s="12">
        <v>1</v>
      </c>
      <c r="K1431" s="13">
        <v>50000</v>
      </c>
      <c r="L1431" s="12">
        <v>113</v>
      </c>
      <c r="M1431" s="12" t="str">
        <f t="shared" si="26"/>
        <v xml:space="preserve">CARLOS ANDRE SANTOS                                         </v>
      </c>
      <c r="N1431" s="12">
        <v>10</v>
      </c>
      <c r="O1431" s="6" t="str">
        <f>IFERROR(VLOOKUP(N1431,REGIAO!A:B,2,0),"")</f>
        <v>NOR</v>
      </c>
    </row>
    <row r="1432" spans="1:15" x14ac:dyDescent="0.25">
      <c r="A1432" s="12">
        <v>38651</v>
      </c>
      <c r="B1432" s="19">
        <v>41767</v>
      </c>
      <c r="C1432" s="15">
        <v>2013</v>
      </c>
      <c r="D1432" s="12">
        <v>10778</v>
      </c>
      <c r="E1432" s="12" t="s">
        <v>2769</v>
      </c>
      <c r="F1432" s="12" t="s">
        <v>2</v>
      </c>
      <c r="G1432" s="12">
        <v>12813</v>
      </c>
      <c r="H1432" s="12">
        <v>47354</v>
      </c>
      <c r="I1432" s="12" t="s">
        <v>1956</v>
      </c>
      <c r="J1432" s="12">
        <v>1</v>
      </c>
      <c r="K1432" s="13">
        <v>59000</v>
      </c>
      <c r="L1432" s="12">
        <v>10020</v>
      </c>
      <c r="M1432" s="12" t="str">
        <f t="shared" si="26"/>
        <v>WILLIAM ARAUJO</v>
      </c>
      <c r="N1432" s="12">
        <v>1</v>
      </c>
      <c r="O1432" s="6" t="str">
        <f>IFERROR(VLOOKUP(N1432,REGIAO!A:B,2,0),"")</f>
        <v>SP1</v>
      </c>
    </row>
    <row r="1433" spans="1:15" x14ac:dyDescent="0.25">
      <c r="A1433" s="12">
        <v>38655</v>
      </c>
      <c r="B1433" s="19">
        <v>41767</v>
      </c>
      <c r="C1433" s="15">
        <v>2013</v>
      </c>
      <c r="D1433" s="12">
        <v>1295</v>
      </c>
      <c r="E1433" s="12" t="s">
        <v>2558</v>
      </c>
      <c r="F1433" s="12" t="s">
        <v>2</v>
      </c>
      <c r="G1433" s="12">
        <v>12341</v>
      </c>
      <c r="H1433" s="12">
        <v>46268</v>
      </c>
      <c r="I1433" s="12" t="s">
        <v>2979</v>
      </c>
      <c r="J1433" s="12">
        <v>1</v>
      </c>
      <c r="K1433" s="13">
        <v>24787</v>
      </c>
      <c r="L1433" s="12">
        <v>10020</v>
      </c>
      <c r="M1433" s="12" t="str">
        <f t="shared" si="26"/>
        <v>WILLIAM ARAUJO</v>
      </c>
      <c r="N1433" s="12">
        <v>1</v>
      </c>
      <c r="O1433" s="6" t="str">
        <f>IFERROR(VLOOKUP(N1433,REGIAO!A:B,2,0),"")</f>
        <v>SP1</v>
      </c>
    </row>
    <row r="1434" spans="1:15" x14ac:dyDescent="0.25">
      <c r="A1434" s="12">
        <v>38658</v>
      </c>
      <c r="B1434" s="19">
        <v>41767</v>
      </c>
      <c r="C1434" s="15">
        <v>2013</v>
      </c>
      <c r="D1434" s="12">
        <v>1295</v>
      </c>
      <c r="E1434" s="12" t="s">
        <v>2558</v>
      </c>
      <c r="F1434" s="12" t="s">
        <v>2</v>
      </c>
      <c r="G1434" s="12">
        <v>12875</v>
      </c>
      <c r="H1434" s="12">
        <v>40757</v>
      </c>
      <c r="I1434" s="12" t="s">
        <v>1154</v>
      </c>
      <c r="J1434" s="12">
        <v>1</v>
      </c>
      <c r="K1434" s="13">
        <v>91879</v>
      </c>
      <c r="L1434" s="12">
        <v>10020</v>
      </c>
      <c r="M1434" s="12" t="str">
        <f t="shared" si="26"/>
        <v>WILLIAM ARAUJO</v>
      </c>
      <c r="N1434" s="12">
        <v>1</v>
      </c>
      <c r="O1434" s="6" t="str">
        <f>IFERROR(VLOOKUP(N1434,REGIAO!A:B,2,0),"")</f>
        <v>SP1</v>
      </c>
    </row>
    <row r="1435" spans="1:15" x14ac:dyDescent="0.25">
      <c r="A1435" s="12">
        <v>38659</v>
      </c>
      <c r="B1435" s="19">
        <v>41767</v>
      </c>
      <c r="C1435" s="15">
        <v>2013</v>
      </c>
      <c r="D1435" s="12">
        <v>1295</v>
      </c>
      <c r="E1435" s="12" t="s">
        <v>2558</v>
      </c>
      <c r="F1435" s="12" t="s">
        <v>2</v>
      </c>
      <c r="G1435" s="12">
        <v>12599</v>
      </c>
      <c r="H1435" s="12">
        <v>31744</v>
      </c>
      <c r="I1435" s="12" t="s">
        <v>1153</v>
      </c>
      <c r="J1435" s="12">
        <v>1</v>
      </c>
      <c r="K1435" s="13">
        <v>70163</v>
      </c>
      <c r="L1435" s="12">
        <v>10020</v>
      </c>
      <c r="M1435" s="12" t="str">
        <f t="shared" si="26"/>
        <v>WILLIAM ARAUJO</v>
      </c>
      <c r="N1435" s="12">
        <v>1</v>
      </c>
      <c r="O1435" s="6" t="str">
        <f>IFERROR(VLOOKUP(N1435,REGIAO!A:B,2,0),"")</f>
        <v>SP1</v>
      </c>
    </row>
    <row r="1436" spans="1:15" x14ac:dyDescent="0.25">
      <c r="A1436" s="12">
        <v>38660</v>
      </c>
      <c r="B1436" s="19">
        <v>41767</v>
      </c>
      <c r="C1436" s="15">
        <v>2013</v>
      </c>
      <c r="D1436" s="12">
        <v>1046</v>
      </c>
      <c r="E1436" s="12" t="s">
        <v>2296</v>
      </c>
      <c r="F1436" s="12" t="s">
        <v>29</v>
      </c>
      <c r="G1436" s="12">
        <v>13601</v>
      </c>
      <c r="H1436" s="12">
        <v>42700</v>
      </c>
      <c r="I1436" s="12" t="s">
        <v>1174</v>
      </c>
      <c r="J1436" s="12">
        <v>1</v>
      </c>
      <c r="K1436" s="13">
        <v>30840</v>
      </c>
      <c r="L1436" s="12">
        <v>10019</v>
      </c>
      <c r="M1436" s="12" t="str">
        <f t="shared" si="26"/>
        <v xml:space="preserve">THIAGO CORDEIRO CARLET                                      </v>
      </c>
      <c r="N1436" s="12">
        <v>6</v>
      </c>
      <c r="O1436" s="6" t="str">
        <f>IFERROR(VLOOKUP(N1436,REGIAO!A:B,2,0),"")</f>
        <v>PR1</v>
      </c>
    </row>
    <row r="1437" spans="1:15" x14ac:dyDescent="0.25">
      <c r="A1437" s="12">
        <v>38662</v>
      </c>
      <c r="B1437" s="19">
        <v>41767</v>
      </c>
      <c r="C1437" s="15">
        <v>2013</v>
      </c>
      <c r="D1437" s="12">
        <v>2091</v>
      </c>
      <c r="E1437" s="12" t="s">
        <v>2768</v>
      </c>
      <c r="F1437" s="12" t="s">
        <v>15</v>
      </c>
      <c r="G1437" s="12">
        <v>14487</v>
      </c>
      <c r="H1437" s="12">
        <v>37711</v>
      </c>
      <c r="I1437" s="12" t="s">
        <v>1167</v>
      </c>
      <c r="J1437" s="12">
        <v>1</v>
      </c>
      <c r="K1437" s="13">
        <v>110000</v>
      </c>
      <c r="L1437" s="12">
        <v>935</v>
      </c>
      <c r="M1437" s="12" t="str">
        <f t="shared" si="26"/>
        <v>AILTON DOS SANTOS CARDOSO</v>
      </c>
      <c r="N1437" s="12">
        <v>18</v>
      </c>
      <c r="O1437" s="6" t="str">
        <f>IFERROR(VLOOKUP(N1437,REGIAO!A:B,2,0),"")</f>
        <v>MT1</v>
      </c>
    </row>
    <row r="1438" spans="1:15" x14ac:dyDescent="0.25">
      <c r="A1438" s="12">
        <v>38663</v>
      </c>
      <c r="B1438" s="19">
        <v>41767</v>
      </c>
      <c r="C1438" s="15">
        <v>2013</v>
      </c>
      <c r="D1438" s="12">
        <v>880</v>
      </c>
      <c r="E1438" s="12" t="s">
        <v>215</v>
      </c>
      <c r="F1438" s="12" t="s">
        <v>4</v>
      </c>
      <c r="G1438" s="12">
        <v>12849</v>
      </c>
      <c r="H1438" s="12">
        <v>37036</v>
      </c>
      <c r="I1438" s="12" t="s">
        <v>2004</v>
      </c>
      <c r="J1438" s="12">
        <v>1</v>
      </c>
      <c r="K1438" s="13">
        <v>94442</v>
      </c>
      <c r="L1438" s="12">
        <v>5</v>
      </c>
      <c r="M1438" s="12" t="str">
        <f t="shared" si="26"/>
        <v>REINALDO BRAGA DE OLIVEIRA</v>
      </c>
      <c r="N1438" s="12">
        <v>4</v>
      </c>
      <c r="O1438" s="6" t="str">
        <f>IFERROR(VLOOKUP(N1438,REGIAO!A:B,2,0),"")</f>
        <v>MG2</v>
      </c>
    </row>
    <row r="1439" spans="1:15" x14ac:dyDescent="0.25">
      <c r="A1439" s="12">
        <v>38727</v>
      </c>
      <c r="B1439" s="19">
        <v>41773</v>
      </c>
      <c r="C1439" s="15">
        <v>2013</v>
      </c>
      <c r="D1439" s="12">
        <v>2779</v>
      </c>
      <c r="E1439" s="12" t="s">
        <v>2490</v>
      </c>
      <c r="F1439" s="12" t="s">
        <v>2</v>
      </c>
      <c r="G1439" s="12">
        <v>13425</v>
      </c>
      <c r="H1439" s="12">
        <v>47164</v>
      </c>
      <c r="I1439" s="12" t="s">
        <v>1955</v>
      </c>
      <c r="J1439" s="12">
        <v>1</v>
      </c>
      <c r="K1439" s="13">
        <v>59500</v>
      </c>
      <c r="L1439" s="12">
        <v>10020</v>
      </c>
      <c r="M1439" s="12" t="str">
        <f t="shared" si="26"/>
        <v>WILLIAM ARAUJO</v>
      </c>
      <c r="N1439" s="12">
        <v>1</v>
      </c>
      <c r="O1439" s="6" t="str">
        <f>IFERROR(VLOOKUP(N1439,REGIAO!A:B,2,0),"")</f>
        <v>SP1</v>
      </c>
    </row>
    <row r="1440" spans="1:15" x14ac:dyDescent="0.25">
      <c r="A1440" s="12">
        <v>38728</v>
      </c>
      <c r="B1440" s="19">
        <v>41773</v>
      </c>
      <c r="C1440" s="15">
        <v>2013</v>
      </c>
      <c r="D1440" s="12">
        <v>1295</v>
      </c>
      <c r="E1440" s="12" t="s">
        <v>2558</v>
      </c>
      <c r="F1440" s="12" t="s">
        <v>2</v>
      </c>
      <c r="G1440" s="12">
        <v>12947</v>
      </c>
      <c r="H1440" s="12">
        <v>40757</v>
      </c>
      <c r="I1440" s="12" t="s">
        <v>1154</v>
      </c>
      <c r="J1440" s="12">
        <v>1</v>
      </c>
      <c r="K1440" s="13">
        <v>91879</v>
      </c>
      <c r="L1440" s="12">
        <v>10020</v>
      </c>
      <c r="M1440" s="12" t="str">
        <f t="shared" si="26"/>
        <v>WILLIAM ARAUJO</v>
      </c>
      <c r="N1440" s="12">
        <v>1</v>
      </c>
      <c r="O1440" s="6" t="str">
        <f>IFERROR(VLOOKUP(N1440,REGIAO!A:B,2,0),"")</f>
        <v>SP1</v>
      </c>
    </row>
    <row r="1441" spans="1:15" x14ac:dyDescent="0.25">
      <c r="A1441" s="12">
        <v>38729</v>
      </c>
      <c r="B1441" s="19">
        <v>41773</v>
      </c>
      <c r="C1441" s="15">
        <v>2013</v>
      </c>
      <c r="D1441" s="12">
        <v>1295</v>
      </c>
      <c r="E1441" s="12" t="s">
        <v>2558</v>
      </c>
      <c r="F1441" s="12" t="s">
        <v>2</v>
      </c>
      <c r="G1441" s="12">
        <v>13004</v>
      </c>
      <c r="H1441" s="12">
        <v>46268</v>
      </c>
      <c r="I1441" s="12" t="s">
        <v>2979</v>
      </c>
      <c r="J1441" s="12">
        <v>1</v>
      </c>
      <c r="K1441" s="13">
        <v>24800</v>
      </c>
      <c r="L1441" s="12">
        <v>10020</v>
      </c>
      <c r="M1441" s="12" t="str">
        <f t="shared" si="26"/>
        <v>WILLIAM ARAUJO</v>
      </c>
      <c r="N1441" s="12">
        <v>1</v>
      </c>
      <c r="O1441" s="6" t="str">
        <f>IFERROR(VLOOKUP(N1441,REGIAO!A:B,2,0),"")</f>
        <v>SP1</v>
      </c>
    </row>
    <row r="1442" spans="1:15" x14ac:dyDescent="0.25">
      <c r="A1442" s="12">
        <v>38730</v>
      </c>
      <c r="B1442" s="19">
        <v>41773</v>
      </c>
      <c r="C1442" s="15">
        <v>2013</v>
      </c>
      <c r="D1442" s="12">
        <v>9934</v>
      </c>
      <c r="E1442" s="12" t="s">
        <v>2465</v>
      </c>
      <c r="F1442" s="12" t="s">
        <v>582</v>
      </c>
      <c r="G1442" s="12">
        <v>12540</v>
      </c>
      <c r="H1442" s="12">
        <v>37143</v>
      </c>
      <c r="I1442" s="12" t="s">
        <v>1147</v>
      </c>
      <c r="J1442" s="12">
        <v>1</v>
      </c>
      <c r="K1442" s="13">
        <v>80000</v>
      </c>
      <c r="L1442" s="12">
        <v>10020</v>
      </c>
      <c r="M1442" s="12" t="str">
        <f t="shared" si="26"/>
        <v>WILLIAM ARAUJO</v>
      </c>
      <c r="N1442" s="12">
        <v>10</v>
      </c>
      <c r="O1442" s="6" t="str">
        <f>IFERROR(VLOOKUP(N1442,REGIAO!A:B,2,0),"")</f>
        <v>NOR</v>
      </c>
    </row>
    <row r="1443" spans="1:15" x14ac:dyDescent="0.25">
      <c r="A1443" s="12">
        <v>38753</v>
      </c>
      <c r="B1443" s="19">
        <v>41774</v>
      </c>
      <c r="C1443" s="15">
        <v>2013</v>
      </c>
      <c r="D1443" s="12">
        <v>1046</v>
      </c>
      <c r="E1443" s="12" t="s">
        <v>2296</v>
      </c>
      <c r="F1443" s="12" t="s">
        <v>29</v>
      </c>
      <c r="G1443" s="12">
        <v>13223</v>
      </c>
      <c r="H1443" s="12">
        <v>41815</v>
      </c>
      <c r="I1443" s="12" t="s">
        <v>2940</v>
      </c>
      <c r="J1443" s="12">
        <v>1</v>
      </c>
      <c r="K1443" s="13">
        <v>45311</v>
      </c>
      <c r="L1443" s="12">
        <v>10028</v>
      </c>
      <c r="M1443" s="12" t="str">
        <f t="shared" si="26"/>
        <v>CLEITON MOSKOSKI</v>
      </c>
      <c r="N1443" s="12">
        <v>6</v>
      </c>
      <c r="O1443" s="6" t="str">
        <f>IFERROR(VLOOKUP(N1443,REGIAO!A:B,2,0),"")</f>
        <v>PR1</v>
      </c>
    </row>
    <row r="1444" spans="1:15" x14ac:dyDescent="0.25">
      <c r="A1444" s="12">
        <v>38763</v>
      </c>
      <c r="B1444" s="19">
        <v>41775</v>
      </c>
      <c r="C1444" s="15">
        <v>2013</v>
      </c>
      <c r="D1444" s="12">
        <v>10786</v>
      </c>
      <c r="E1444" s="12" t="s">
        <v>2770</v>
      </c>
      <c r="F1444" s="12" t="s">
        <v>10</v>
      </c>
      <c r="G1444" s="12">
        <v>12467</v>
      </c>
      <c r="H1444" s="12">
        <v>40526</v>
      </c>
      <c r="I1444" s="12" t="s">
        <v>1151</v>
      </c>
      <c r="J1444" s="12">
        <v>1</v>
      </c>
      <c r="K1444" s="13">
        <v>144200</v>
      </c>
      <c r="L1444" s="12">
        <v>10022</v>
      </c>
      <c r="M1444" s="12" t="str">
        <f t="shared" si="26"/>
        <v>ARIEL FERNANDES DE MIRANDA SANTOS</v>
      </c>
      <c r="N1444" s="12">
        <v>9</v>
      </c>
      <c r="O1444" s="6" t="str">
        <f>IFERROR(VLOOKUP(N1444,REGIAO!A:B,2,0),"")</f>
        <v>MT</v>
      </c>
    </row>
    <row r="1445" spans="1:15" x14ac:dyDescent="0.25">
      <c r="A1445" s="12">
        <v>38787</v>
      </c>
      <c r="B1445" s="19">
        <v>41776</v>
      </c>
      <c r="C1445" s="15">
        <v>2013</v>
      </c>
      <c r="D1445" s="12">
        <v>880</v>
      </c>
      <c r="E1445" s="12" t="s">
        <v>215</v>
      </c>
      <c r="F1445" s="12" t="s">
        <v>4</v>
      </c>
      <c r="G1445" s="12">
        <v>12526</v>
      </c>
      <c r="H1445" s="12">
        <v>47412</v>
      </c>
      <c r="I1445" s="12" t="s">
        <v>2941</v>
      </c>
      <c r="J1445" s="12">
        <v>1</v>
      </c>
      <c r="K1445" s="13">
        <v>57154.45</v>
      </c>
      <c r="L1445" s="12">
        <v>5</v>
      </c>
      <c r="M1445" s="12" t="str">
        <f t="shared" si="26"/>
        <v>REINALDO BRAGA DE OLIVEIRA</v>
      </c>
      <c r="N1445" s="12">
        <v>4</v>
      </c>
      <c r="O1445" s="6" t="str">
        <f>IFERROR(VLOOKUP(N1445,REGIAO!A:B,2,0),"")</f>
        <v>MG2</v>
      </c>
    </row>
    <row r="1446" spans="1:15" x14ac:dyDescent="0.25">
      <c r="A1446" s="12">
        <v>38788</v>
      </c>
      <c r="B1446" s="19">
        <v>41776</v>
      </c>
      <c r="C1446" s="15">
        <v>2013</v>
      </c>
      <c r="D1446" s="12">
        <v>880</v>
      </c>
      <c r="E1446" s="12" t="s">
        <v>215</v>
      </c>
      <c r="F1446" s="12" t="s">
        <v>4</v>
      </c>
      <c r="G1446" s="12">
        <v>12523</v>
      </c>
      <c r="H1446" s="12">
        <v>46986</v>
      </c>
      <c r="I1446" s="12" t="s">
        <v>2027</v>
      </c>
      <c r="J1446" s="12">
        <v>1</v>
      </c>
      <c r="K1446" s="13">
        <v>81455.87</v>
      </c>
      <c r="L1446" s="12">
        <v>5</v>
      </c>
      <c r="M1446" s="12" t="str">
        <f t="shared" si="26"/>
        <v>REINALDO BRAGA DE OLIVEIRA</v>
      </c>
      <c r="N1446" s="12">
        <v>4</v>
      </c>
      <c r="O1446" s="6" t="str">
        <f>IFERROR(VLOOKUP(N1446,REGIAO!A:B,2,0),"")</f>
        <v>MG2</v>
      </c>
    </row>
    <row r="1447" spans="1:15" x14ac:dyDescent="0.25">
      <c r="A1447" s="12">
        <v>38803</v>
      </c>
      <c r="B1447" s="19">
        <v>41779</v>
      </c>
      <c r="C1447" s="15">
        <v>2013</v>
      </c>
      <c r="D1447" s="12">
        <v>880</v>
      </c>
      <c r="E1447" s="12" t="s">
        <v>215</v>
      </c>
      <c r="F1447" s="12" t="s">
        <v>4</v>
      </c>
      <c r="G1447" s="12">
        <v>13252</v>
      </c>
      <c r="H1447" s="12">
        <v>47160</v>
      </c>
      <c r="I1447" s="12" t="s">
        <v>1146</v>
      </c>
      <c r="J1447" s="12">
        <v>1</v>
      </c>
      <c r="K1447" s="13">
        <v>70747.19</v>
      </c>
      <c r="L1447" s="12">
        <v>5</v>
      </c>
      <c r="M1447" s="12" t="str">
        <f t="shared" si="26"/>
        <v>REINALDO BRAGA DE OLIVEIRA</v>
      </c>
      <c r="N1447" s="12">
        <v>4</v>
      </c>
      <c r="O1447" s="6" t="str">
        <f>IFERROR(VLOOKUP(N1447,REGIAO!A:B,2,0),"")</f>
        <v>MG2</v>
      </c>
    </row>
    <row r="1448" spans="1:15" x14ac:dyDescent="0.25">
      <c r="A1448" s="12">
        <v>38804</v>
      </c>
      <c r="B1448" s="19">
        <v>41779</v>
      </c>
      <c r="C1448" s="15">
        <v>2013</v>
      </c>
      <c r="D1448" s="12">
        <v>880</v>
      </c>
      <c r="E1448" s="12" t="s">
        <v>215</v>
      </c>
      <c r="F1448" s="12" t="s">
        <v>4</v>
      </c>
      <c r="G1448" s="12">
        <v>13253</v>
      </c>
      <c r="H1448" s="12">
        <v>35520</v>
      </c>
      <c r="I1448" s="12" t="s">
        <v>1169</v>
      </c>
      <c r="J1448" s="12">
        <v>1</v>
      </c>
      <c r="K1448" s="13">
        <v>57950</v>
      </c>
      <c r="L1448" s="12">
        <v>5</v>
      </c>
      <c r="M1448" s="12" t="str">
        <f t="shared" si="26"/>
        <v>REINALDO BRAGA DE OLIVEIRA</v>
      </c>
      <c r="N1448" s="12">
        <v>4</v>
      </c>
      <c r="O1448" s="6" t="str">
        <f>IFERROR(VLOOKUP(N1448,REGIAO!A:B,2,0),"")</f>
        <v>MG2</v>
      </c>
    </row>
    <row r="1449" spans="1:15" x14ac:dyDescent="0.25">
      <c r="A1449" s="12">
        <v>38833</v>
      </c>
      <c r="B1449" s="19">
        <v>41781</v>
      </c>
      <c r="C1449" s="15">
        <v>2013</v>
      </c>
      <c r="D1449" s="12">
        <v>7366</v>
      </c>
      <c r="E1449" s="12" t="s">
        <v>2413</v>
      </c>
      <c r="F1449" s="12" t="s">
        <v>2</v>
      </c>
      <c r="G1449" s="12">
        <v>13681</v>
      </c>
      <c r="H1449" s="12">
        <v>47395</v>
      </c>
      <c r="I1449" s="12" t="s">
        <v>1954</v>
      </c>
      <c r="J1449" s="12">
        <v>1</v>
      </c>
      <c r="K1449" s="13">
        <v>49500</v>
      </c>
      <c r="L1449" s="12">
        <v>10020</v>
      </c>
      <c r="M1449" s="12" t="str">
        <f t="shared" si="26"/>
        <v>WILLIAM ARAUJO</v>
      </c>
      <c r="N1449" s="12">
        <v>1</v>
      </c>
      <c r="O1449" s="6" t="str">
        <f>IFERROR(VLOOKUP(N1449,REGIAO!A:B,2,0),"")</f>
        <v>SP1</v>
      </c>
    </row>
    <row r="1450" spans="1:15" x14ac:dyDescent="0.25">
      <c r="A1450" s="12">
        <v>38834</v>
      </c>
      <c r="B1450" s="19">
        <v>41781</v>
      </c>
      <c r="C1450" s="15">
        <v>2013</v>
      </c>
      <c r="D1450" s="12">
        <v>1295</v>
      </c>
      <c r="E1450" s="12" t="s">
        <v>2558</v>
      </c>
      <c r="F1450" s="12" t="s">
        <v>2</v>
      </c>
      <c r="G1450" s="12">
        <v>13494</v>
      </c>
      <c r="H1450" s="12">
        <v>47354</v>
      </c>
      <c r="I1450" s="12" t="s">
        <v>1956</v>
      </c>
      <c r="J1450" s="12">
        <v>1</v>
      </c>
      <c r="K1450" s="13">
        <v>44905</v>
      </c>
      <c r="L1450" s="12">
        <v>5</v>
      </c>
      <c r="M1450" s="12" t="str">
        <f t="shared" si="26"/>
        <v>REINALDO BRAGA DE OLIVEIRA</v>
      </c>
      <c r="N1450" s="12">
        <v>1</v>
      </c>
      <c r="O1450" s="6" t="str">
        <f>IFERROR(VLOOKUP(N1450,REGIAO!A:B,2,0),"")</f>
        <v>SP1</v>
      </c>
    </row>
    <row r="1451" spans="1:15" x14ac:dyDescent="0.25">
      <c r="A1451" s="12">
        <v>38849</v>
      </c>
      <c r="B1451" s="19">
        <v>41781</v>
      </c>
      <c r="C1451" s="15">
        <v>2013</v>
      </c>
      <c r="D1451" s="12">
        <v>10791</v>
      </c>
      <c r="E1451" s="12" t="s">
        <v>2771</v>
      </c>
      <c r="F1451" s="12" t="s">
        <v>4</v>
      </c>
      <c r="G1451" s="12">
        <v>13511</v>
      </c>
      <c r="H1451" s="12">
        <v>46986</v>
      </c>
      <c r="I1451" s="12" t="s">
        <v>2027</v>
      </c>
      <c r="J1451" s="12">
        <v>1</v>
      </c>
      <c r="K1451" s="13">
        <v>81508</v>
      </c>
      <c r="L1451" s="12">
        <v>943</v>
      </c>
      <c r="M1451" s="12" t="str">
        <f t="shared" si="26"/>
        <v>PAULO CESAR TUNES</v>
      </c>
      <c r="N1451" s="12">
        <v>3</v>
      </c>
      <c r="O1451" s="6" t="str">
        <f>IFERROR(VLOOKUP(N1451,REGIAO!A:B,2,0),"")</f>
        <v>MG1</v>
      </c>
    </row>
    <row r="1452" spans="1:15" x14ac:dyDescent="0.25">
      <c r="A1452" s="12">
        <v>38851</v>
      </c>
      <c r="B1452" s="19">
        <v>41782</v>
      </c>
      <c r="C1452" s="15">
        <v>2013</v>
      </c>
      <c r="D1452" s="12">
        <v>10794</v>
      </c>
      <c r="E1452" s="12" t="s">
        <v>2772</v>
      </c>
      <c r="F1452" s="12" t="s">
        <v>2</v>
      </c>
      <c r="G1452" s="12">
        <v>12612</v>
      </c>
      <c r="H1452" s="12">
        <v>37090</v>
      </c>
      <c r="I1452" s="12" t="s">
        <v>1142</v>
      </c>
      <c r="J1452" s="12">
        <v>1</v>
      </c>
      <c r="K1452" s="13">
        <v>81000</v>
      </c>
      <c r="L1452" s="12">
        <v>10020</v>
      </c>
      <c r="M1452" s="12" t="str">
        <f t="shared" si="26"/>
        <v>WILLIAM ARAUJO</v>
      </c>
      <c r="N1452" s="12">
        <v>1</v>
      </c>
      <c r="O1452" s="6" t="str">
        <f>IFERROR(VLOOKUP(N1452,REGIAO!A:B,2,0),"")</f>
        <v>SP1</v>
      </c>
    </row>
    <row r="1453" spans="1:15" x14ac:dyDescent="0.25">
      <c r="A1453" s="12">
        <v>38852</v>
      </c>
      <c r="B1453" s="19">
        <v>41782</v>
      </c>
      <c r="C1453" s="15">
        <v>2013</v>
      </c>
      <c r="D1453" s="12">
        <v>10276</v>
      </c>
      <c r="E1453" s="12" t="s">
        <v>2665</v>
      </c>
      <c r="F1453" s="12" t="s">
        <v>4</v>
      </c>
      <c r="G1453" s="12">
        <v>13704</v>
      </c>
      <c r="H1453" s="12">
        <v>47354</v>
      </c>
      <c r="I1453" s="12" t="s">
        <v>1956</v>
      </c>
      <c r="J1453" s="12">
        <v>1</v>
      </c>
      <c r="K1453" s="13">
        <v>52469</v>
      </c>
      <c r="L1453" s="12">
        <v>5</v>
      </c>
      <c r="M1453" s="12" t="str">
        <f t="shared" si="26"/>
        <v>REINALDO BRAGA DE OLIVEIRA</v>
      </c>
      <c r="N1453" s="12">
        <v>4</v>
      </c>
      <c r="O1453" s="6" t="str">
        <f>IFERROR(VLOOKUP(N1453,REGIAO!A:B,2,0),"")</f>
        <v>MG2</v>
      </c>
    </row>
    <row r="1454" spans="1:15" x14ac:dyDescent="0.25">
      <c r="A1454" s="12">
        <v>38872</v>
      </c>
      <c r="B1454" s="19">
        <v>41783</v>
      </c>
      <c r="C1454" s="15">
        <v>2013</v>
      </c>
      <c r="D1454" s="12">
        <v>7366</v>
      </c>
      <c r="E1454" s="12" t="s">
        <v>2413</v>
      </c>
      <c r="F1454" s="12" t="s">
        <v>2</v>
      </c>
      <c r="G1454" s="12"/>
      <c r="H1454" s="12">
        <v>40526</v>
      </c>
      <c r="I1454" s="12" t="s">
        <v>1151</v>
      </c>
      <c r="J1454" s="12">
        <v>1</v>
      </c>
      <c r="K1454" s="13">
        <v>107342.04</v>
      </c>
      <c r="L1454" s="12">
        <v>10020</v>
      </c>
      <c r="M1454" s="12" t="str">
        <f t="shared" si="26"/>
        <v>WILLIAM ARAUJO</v>
      </c>
      <c r="N1454" s="12">
        <v>1</v>
      </c>
      <c r="O1454" s="6" t="str">
        <f>IFERROR(VLOOKUP(N1454,REGIAO!A:B,2,0),"")</f>
        <v>SP1</v>
      </c>
    </row>
    <row r="1455" spans="1:15" x14ac:dyDescent="0.25">
      <c r="A1455" s="12">
        <v>38873</v>
      </c>
      <c r="B1455" s="19">
        <v>41783</v>
      </c>
      <c r="C1455" s="15">
        <v>2013</v>
      </c>
      <c r="D1455" s="12">
        <v>7366</v>
      </c>
      <c r="E1455" s="12" t="s">
        <v>2413</v>
      </c>
      <c r="F1455" s="12" t="s">
        <v>2</v>
      </c>
      <c r="G1455" s="12">
        <v>13124</v>
      </c>
      <c r="H1455" s="12">
        <v>31744</v>
      </c>
      <c r="I1455" s="12" t="s">
        <v>1153</v>
      </c>
      <c r="J1455" s="12">
        <v>1</v>
      </c>
      <c r="K1455" s="13">
        <v>74076.5</v>
      </c>
      <c r="L1455" s="12">
        <v>10020</v>
      </c>
      <c r="M1455" s="12" t="str">
        <f t="shared" si="26"/>
        <v>WILLIAM ARAUJO</v>
      </c>
      <c r="N1455" s="12">
        <v>1</v>
      </c>
      <c r="O1455" s="6" t="str">
        <f>IFERROR(VLOOKUP(N1455,REGIAO!A:B,2,0),"")</f>
        <v>SP1</v>
      </c>
    </row>
    <row r="1456" spans="1:15" x14ac:dyDescent="0.25">
      <c r="A1456" s="12">
        <v>38874</v>
      </c>
      <c r="B1456" s="19">
        <v>41783</v>
      </c>
      <c r="C1456" s="15">
        <v>2013</v>
      </c>
      <c r="D1456" s="12">
        <v>1295</v>
      </c>
      <c r="E1456" s="12" t="s">
        <v>2558</v>
      </c>
      <c r="F1456" s="12" t="s">
        <v>2</v>
      </c>
      <c r="G1456" s="12">
        <v>13496</v>
      </c>
      <c r="H1456" s="12">
        <v>46986</v>
      </c>
      <c r="I1456" s="12" t="s">
        <v>2027</v>
      </c>
      <c r="J1456" s="12">
        <v>1</v>
      </c>
      <c r="K1456" s="13">
        <v>75768.73</v>
      </c>
      <c r="L1456" s="12">
        <v>5</v>
      </c>
      <c r="M1456" s="12" t="str">
        <f t="shared" si="26"/>
        <v>REINALDO BRAGA DE OLIVEIRA</v>
      </c>
      <c r="N1456" s="12">
        <v>1</v>
      </c>
      <c r="O1456" s="6" t="str">
        <f>IFERROR(VLOOKUP(N1456,REGIAO!A:B,2,0),"")</f>
        <v>SP1</v>
      </c>
    </row>
    <row r="1457" spans="1:15" x14ac:dyDescent="0.25">
      <c r="A1457" s="12">
        <v>38875</v>
      </c>
      <c r="B1457" s="19">
        <v>41783</v>
      </c>
      <c r="C1457" s="15">
        <v>2013</v>
      </c>
      <c r="D1457" s="12">
        <v>9573</v>
      </c>
      <c r="E1457" s="12" t="s">
        <v>2369</v>
      </c>
      <c r="F1457" s="12" t="s">
        <v>2</v>
      </c>
      <c r="G1457" s="12">
        <v>12889</v>
      </c>
      <c r="H1457" s="12">
        <v>31744</v>
      </c>
      <c r="I1457" s="12" t="s">
        <v>1153</v>
      </c>
      <c r="J1457" s="12">
        <v>1</v>
      </c>
      <c r="K1457" s="13">
        <v>71500</v>
      </c>
      <c r="L1457" s="12">
        <v>10020</v>
      </c>
      <c r="M1457" s="12" t="str">
        <f t="shared" si="26"/>
        <v>WILLIAM ARAUJO</v>
      </c>
      <c r="N1457" s="12">
        <v>1</v>
      </c>
      <c r="O1457" s="6" t="str">
        <f>IFERROR(VLOOKUP(N1457,REGIAO!A:B,2,0),"")</f>
        <v>SP1</v>
      </c>
    </row>
    <row r="1458" spans="1:15" x14ac:dyDescent="0.25">
      <c r="A1458" s="12">
        <v>38903</v>
      </c>
      <c r="B1458" s="19">
        <v>41786</v>
      </c>
      <c r="C1458" s="15">
        <v>2013</v>
      </c>
      <c r="D1458" s="12">
        <v>10276</v>
      </c>
      <c r="E1458" s="12" t="s">
        <v>2665</v>
      </c>
      <c r="F1458" s="12" t="s">
        <v>4</v>
      </c>
      <c r="G1458" s="12"/>
      <c r="H1458" s="12">
        <v>43103</v>
      </c>
      <c r="I1458" s="12" t="s">
        <v>1158</v>
      </c>
      <c r="J1458" s="12">
        <v>1</v>
      </c>
      <c r="K1458" s="13">
        <v>20000</v>
      </c>
      <c r="L1458" s="12">
        <v>5</v>
      </c>
      <c r="M1458" s="12" t="str">
        <f t="shared" si="26"/>
        <v>REINALDO BRAGA DE OLIVEIRA</v>
      </c>
      <c r="N1458" s="12">
        <v>4</v>
      </c>
      <c r="O1458" s="6" t="str">
        <f>IFERROR(VLOOKUP(N1458,REGIAO!A:B,2,0),"")</f>
        <v>MG2</v>
      </c>
    </row>
    <row r="1459" spans="1:15" x14ac:dyDescent="0.25">
      <c r="A1459" s="12">
        <v>38904</v>
      </c>
      <c r="B1459" s="19">
        <v>41786</v>
      </c>
      <c r="C1459" s="15">
        <v>2013</v>
      </c>
      <c r="D1459" s="12">
        <v>10276</v>
      </c>
      <c r="E1459" s="12" t="s">
        <v>2665</v>
      </c>
      <c r="F1459" s="12" t="s">
        <v>4</v>
      </c>
      <c r="G1459" s="12">
        <v>13398</v>
      </c>
      <c r="H1459" s="12">
        <v>47395</v>
      </c>
      <c r="I1459" s="12" t="s">
        <v>1954</v>
      </c>
      <c r="J1459" s="12">
        <v>1</v>
      </c>
      <c r="K1459" s="13">
        <v>53880</v>
      </c>
      <c r="L1459" s="12">
        <v>5</v>
      </c>
      <c r="M1459" s="12" t="str">
        <f t="shared" si="26"/>
        <v>REINALDO BRAGA DE OLIVEIRA</v>
      </c>
      <c r="N1459" s="12">
        <v>4</v>
      </c>
      <c r="O1459" s="6" t="str">
        <f>IFERROR(VLOOKUP(N1459,REGIAO!A:B,2,0),"")</f>
        <v>MG2</v>
      </c>
    </row>
    <row r="1460" spans="1:15" x14ac:dyDescent="0.25">
      <c r="A1460" s="12">
        <v>38823</v>
      </c>
      <c r="B1460" s="19">
        <v>41787</v>
      </c>
      <c r="C1460" s="15">
        <v>2013</v>
      </c>
      <c r="D1460" s="12">
        <v>10798</v>
      </c>
      <c r="E1460" s="12" t="s">
        <v>2774</v>
      </c>
      <c r="F1460" s="12" t="s">
        <v>29</v>
      </c>
      <c r="G1460" s="12">
        <v>12706</v>
      </c>
      <c r="H1460" s="12">
        <v>46231</v>
      </c>
      <c r="I1460" s="12" t="s">
        <v>1854</v>
      </c>
      <c r="J1460" s="12">
        <v>1</v>
      </c>
      <c r="K1460" s="13">
        <v>37487.910000000003</v>
      </c>
      <c r="L1460" s="12">
        <v>10019</v>
      </c>
      <c r="M1460" s="12" t="str">
        <f t="shared" si="26"/>
        <v xml:space="preserve">THIAGO CORDEIRO CARLET                                      </v>
      </c>
      <c r="N1460" s="12">
        <v>6</v>
      </c>
      <c r="O1460" s="6" t="str">
        <f>IFERROR(VLOOKUP(N1460,REGIAO!A:B,2,0),"")</f>
        <v>PR1</v>
      </c>
    </row>
    <row r="1461" spans="1:15" x14ac:dyDescent="0.25">
      <c r="A1461" s="12">
        <v>38906</v>
      </c>
      <c r="B1461" s="19">
        <v>41787</v>
      </c>
      <c r="C1461" s="15">
        <v>2013</v>
      </c>
      <c r="D1461" s="12">
        <v>880</v>
      </c>
      <c r="E1461" s="12" t="s">
        <v>215</v>
      </c>
      <c r="F1461" s="12" t="s">
        <v>4</v>
      </c>
      <c r="G1461" s="12">
        <v>12852</v>
      </c>
      <c r="H1461" s="12">
        <v>35873</v>
      </c>
      <c r="I1461" s="12" t="s">
        <v>1155</v>
      </c>
      <c r="J1461" s="12">
        <v>1</v>
      </c>
      <c r="K1461" s="13">
        <v>149424</v>
      </c>
      <c r="L1461" s="12">
        <v>5</v>
      </c>
      <c r="M1461" s="12" t="str">
        <f t="shared" si="26"/>
        <v>REINALDO BRAGA DE OLIVEIRA</v>
      </c>
      <c r="N1461" s="12">
        <v>4</v>
      </c>
      <c r="O1461" s="6" t="str">
        <f>IFERROR(VLOOKUP(N1461,REGIAO!A:B,2,0),"")</f>
        <v>MG2</v>
      </c>
    </row>
    <row r="1462" spans="1:15" x14ac:dyDescent="0.25">
      <c r="A1462" s="12">
        <v>38907</v>
      </c>
      <c r="B1462" s="19">
        <v>41787</v>
      </c>
      <c r="C1462" s="15">
        <v>2013</v>
      </c>
      <c r="D1462" s="12">
        <v>880</v>
      </c>
      <c r="E1462" s="12" t="s">
        <v>215</v>
      </c>
      <c r="F1462" s="12" t="s">
        <v>4</v>
      </c>
      <c r="G1462" s="12">
        <v>13386</v>
      </c>
      <c r="H1462" s="12">
        <v>40526</v>
      </c>
      <c r="I1462" s="12" t="s">
        <v>1151</v>
      </c>
      <c r="J1462" s="12">
        <v>1</v>
      </c>
      <c r="K1462" s="13">
        <v>112532</v>
      </c>
      <c r="L1462" s="12">
        <v>5</v>
      </c>
      <c r="M1462" s="12" t="str">
        <f t="shared" si="26"/>
        <v>REINALDO BRAGA DE OLIVEIRA</v>
      </c>
      <c r="N1462" s="12">
        <v>4</v>
      </c>
      <c r="O1462" s="6" t="str">
        <f>IFERROR(VLOOKUP(N1462,REGIAO!A:B,2,0),"")</f>
        <v>MG2</v>
      </c>
    </row>
    <row r="1463" spans="1:15" x14ac:dyDescent="0.25">
      <c r="A1463" s="12">
        <v>38909</v>
      </c>
      <c r="B1463" s="19">
        <v>41787</v>
      </c>
      <c r="C1463" s="15">
        <v>2013</v>
      </c>
      <c r="D1463" s="12">
        <v>10782</v>
      </c>
      <c r="E1463" s="12" t="s">
        <v>2773</v>
      </c>
      <c r="F1463" s="12" t="s">
        <v>10</v>
      </c>
      <c r="G1463" s="12">
        <v>13062</v>
      </c>
      <c r="H1463" s="12">
        <v>40526</v>
      </c>
      <c r="I1463" s="12" t="s">
        <v>1151</v>
      </c>
      <c r="J1463" s="12">
        <v>1</v>
      </c>
      <c r="K1463" s="13">
        <v>130500</v>
      </c>
      <c r="L1463" s="12">
        <v>991</v>
      </c>
      <c r="M1463" s="12" t="str">
        <f t="shared" si="26"/>
        <v xml:space="preserve">RUI JOSE VIEIRA                                             </v>
      </c>
      <c r="N1463" s="12">
        <v>5</v>
      </c>
      <c r="O1463" s="6" t="str">
        <f>IFERROR(VLOOKUP(N1463,REGIAO!A:B,2,0),"")</f>
        <v>GO</v>
      </c>
    </row>
    <row r="1464" spans="1:15" x14ac:dyDescent="0.25">
      <c r="A1464" s="12">
        <v>38936</v>
      </c>
      <c r="B1464" s="19">
        <v>41788</v>
      </c>
      <c r="C1464" s="15">
        <v>2013</v>
      </c>
      <c r="D1464" s="12">
        <v>10082</v>
      </c>
      <c r="E1464" s="12" t="s">
        <v>2523</v>
      </c>
      <c r="F1464" s="12" t="s">
        <v>4</v>
      </c>
      <c r="G1464" s="12">
        <v>13717</v>
      </c>
      <c r="H1464" s="12">
        <v>47544</v>
      </c>
      <c r="I1464" s="12" t="s">
        <v>2045</v>
      </c>
      <c r="J1464" s="12">
        <v>1</v>
      </c>
      <c r="K1464" s="13">
        <v>45077</v>
      </c>
      <c r="L1464" s="12">
        <v>943</v>
      </c>
      <c r="M1464" s="12" t="str">
        <f t="shared" si="26"/>
        <v>PAULO CESAR TUNES</v>
      </c>
      <c r="N1464" s="12">
        <v>4</v>
      </c>
      <c r="O1464" s="6" t="str">
        <f>IFERROR(VLOOKUP(N1464,REGIAO!A:B,2,0),"")</f>
        <v>MG2</v>
      </c>
    </row>
    <row r="1465" spans="1:15" x14ac:dyDescent="0.25">
      <c r="A1465" s="12">
        <v>38824</v>
      </c>
      <c r="B1465" s="19">
        <v>41790</v>
      </c>
      <c r="C1465" s="15">
        <v>2013</v>
      </c>
      <c r="D1465" s="12">
        <v>7571</v>
      </c>
      <c r="E1465" s="12" t="s">
        <v>2298</v>
      </c>
      <c r="F1465" s="12" t="s">
        <v>2</v>
      </c>
      <c r="G1465" s="12"/>
      <c r="H1465" s="12">
        <v>46231</v>
      </c>
      <c r="I1465" s="12" t="s">
        <v>1854</v>
      </c>
      <c r="J1465" s="12">
        <v>1</v>
      </c>
      <c r="K1465" s="13">
        <v>35613</v>
      </c>
      <c r="L1465" s="12">
        <v>10019</v>
      </c>
      <c r="M1465" s="12" t="str">
        <f t="shared" si="26"/>
        <v xml:space="preserve">THIAGO CORDEIRO CARLET                                      </v>
      </c>
      <c r="N1465" s="12">
        <v>7</v>
      </c>
      <c r="O1465" s="6" t="str">
        <f>IFERROR(VLOOKUP(N1465,REGIAO!A:B,2,0),"")</f>
        <v>RS</v>
      </c>
    </row>
    <row r="1466" spans="1:15" x14ac:dyDescent="0.25">
      <c r="A1466" s="12">
        <v>38959</v>
      </c>
      <c r="B1466" s="19">
        <v>41790</v>
      </c>
      <c r="C1466" s="15">
        <v>2013</v>
      </c>
      <c r="D1466" s="12">
        <v>7366</v>
      </c>
      <c r="E1466" s="12" t="s">
        <v>2413</v>
      </c>
      <c r="F1466" s="12" t="s">
        <v>2</v>
      </c>
      <c r="G1466" s="12">
        <v>13313</v>
      </c>
      <c r="H1466" s="12">
        <v>35873</v>
      </c>
      <c r="I1466" s="12" t="s">
        <v>1155</v>
      </c>
      <c r="J1466" s="12">
        <v>1</v>
      </c>
      <c r="K1466" s="13">
        <v>144932.71</v>
      </c>
      <c r="L1466" s="12">
        <v>10020</v>
      </c>
      <c r="M1466" s="12" t="str">
        <f t="shared" si="26"/>
        <v>WILLIAM ARAUJO</v>
      </c>
      <c r="N1466" s="12">
        <v>1</v>
      </c>
      <c r="O1466" s="6" t="str">
        <f>IFERROR(VLOOKUP(N1466,REGIAO!A:B,2,0),"")</f>
        <v>SP1</v>
      </c>
    </row>
    <row r="1467" spans="1:15" x14ac:dyDescent="0.25">
      <c r="A1467" s="12">
        <v>38960</v>
      </c>
      <c r="B1467" s="19">
        <v>41790</v>
      </c>
      <c r="C1467" s="15">
        <v>2013</v>
      </c>
      <c r="D1467" s="12">
        <v>7366</v>
      </c>
      <c r="E1467" s="12" t="s">
        <v>2413</v>
      </c>
      <c r="F1467" s="12" t="s">
        <v>2</v>
      </c>
      <c r="G1467" s="12">
        <v>13123</v>
      </c>
      <c r="H1467" s="12">
        <v>31744</v>
      </c>
      <c r="I1467" s="12" t="s">
        <v>1153</v>
      </c>
      <c r="J1467" s="12">
        <v>1</v>
      </c>
      <c r="K1467" s="13">
        <v>66500</v>
      </c>
      <c r="L1467" s="12">
        <v>10020</v>
      </c>
      <c r="M1467" s="12" t="str">
        <f t="shared" si="26"/>
        <v>WILLIAM ARAUJO</v>
      </c>
      <c r="N1467" s="12">
        <v>1</v>
      </c>
      <c r="O1467" s="6" t="str">
        <f>IFERROR(VLOOKUP(N1467,REGIAO!A:B,2,0),"")</f>
        <v>SP1</v>
      </c>
    </row>
    <row r="1468" spans="1:15" x14ac:dyDescent="0.25">
      <c r="A1468" s="12">
        <v>38961</v>
      </c>
      <c r="B1468" s="19">
        <v>41790</v>
      </c>
      <c r="C1468" s="15">
        <v>2013</v>
      </c>
      <c r="D1468" s="12">
        <v>10695</v>
      </c>
      <c r="E1468" s="12" t="s">
        <v>2732</v>
      </c>
      <c r="F1468" s="12" t="s">
        <v>1</v>
      </c>
      <c r="G1468" s="12">
        <v>13263</v>
      </c>
      <c r="H1468" s="12">
        <v>31744</v>
      </c>
      <c r="I1468" s="12" t="s">
        <v>1153</v>
      </c>
      <c r="J1468" s="12">
        <v>1</v>
      </c>
      <c r="K1468" s="13">
        <v>73213</v>
      </c>
      <c r="L1468" s="12">
        <v>998</v>
      </c>
      <c r="M1468" s="12" t="str">
        <f t="shared" si="26"/>
        <v xml:space="preserve">JEFFERSON FERNANDES                                         </v>
      </c>
      <c r="N1468" s="12">
        <v>8</v>
      </c>
      <c r="O1468" s="6" t="str">
        <f>IFERROR(VLOOKUP(N1468,REGIAO!A:B,2,0),"")</f>
        <v>MS</v>
      </c>
    </row>
    <row r="1469" spans="1:15" x14ac:dyDescent="0.25">
      <c r="A1469" s="12">
        <v>38976</v>
      </c>
      <c r="B1469" s="19">
        <v>41794</v>
      </c>
      <c r="C1469" s="15">
        <v>2013</v>
      </c>
      <c r="D1469" s="12">
        <v>10802</v>
      </c>
      <c r="E1469" s="12" t="s">
        <v>2775</v>
      </c>
      <c r="F1469" s="12" t="s">
        <v>2</v>
      </c>
      <c r="G1469" s="12">
        <v>12826</v>
      </c>
      <c r="H1469" s="12">
        <v>31744</v>
      </c>
      <c r="I1469" s="12" t="s">
        <v>1153</v>
      </c>
      <c r="J1469" s="12">
        <v>1</v>
      </c>
      <c r="K1469" s="13">
        <v>80000</v>
      </c>
      <c r="L1469" s="12">
        <v>943</v>
      </c>
      <c r="M1469" s="12" t="str">
        <f t="shared" si="26"/>
        <v>PAULO CESAR TUNES</v>
      </c>
      <c r="N1469" s="12">
        <v>12</v>
      </c>
      <c r="O1469" s="6" t="str">
        <f>IFERROR(VLOOKUP(N1469,REGIAO!A:B,2,0),"")</f>
        <v>SP3</v>
      </c>
    </row>
    <row r="1470" spans="1:15" x14ac:dyDescent="0.25">
      <c r="A1470" s="12">
        <v>39026</v>
      </c>
      <c r="B1470" s="19">
        <v>41797</v>
      </c>
      <c r="C1470" s="15">
        <v>2013</v>
      </c>
      <c r="D1470" s="12">
        <v>1295</v>
      </c>
      <c r="E1470" s="12" t="s">
        <v>2558</v>
      </c>
      <c r="F1470" s="12" t="s">
        <v>2</v>
      </c>
      <c r="G1470" s="12">
        <v>13495</v>
      </c>
      <c r="H1470" s="12">
        <v>42700</v>
      </c>
      <c r="I1470" s="12" t="s">
        <v>1174</v>
      </c>
      <c r="J1470" s="12">
        <v>1</v>
      </c>
      <c r="K1470" s="13">
        <v>28436.86</v>
      </c>
      <c r="L1470" s="12">
        <v>4</v>
      </c>
      <c r="M1470" s="12" t="str">
        <f t="shared" si="26"/>
        <v/>
      </c>
      <c r="N1470" s="12">
        <v>1</v>
      </c>
      <c r="O1470" s="6" t="str">
        <f>IFERROR(VLOOKUP(N1470,REGIAO!A:B,2,0),"")</f>
        <v>SP1</v>
      </c>
    </row>
    <row r="1471" spans="1:15" x14ac:dyDescent="0.25">
      <c r="A1471" s="12">
        <v>39029</v>
      </c>
      <c r="B1471" s="19">
        <v>41797</v>
      </c>
      <c r="C1471" s="15">
        <v>2013</v>
      </c>
      <c r="D1471" s="12">
        <v>10804</v>
      </c>
      <c r="E1471" s="12" t="s">
        <v>2776</v>
      </c>
      <c r="F1471" s="12" t="s">
        <v>67</v>
      </c>
      <c r="G1471" s="12">
        <v>13940</v>
      </c>
      <c r="H1471" s="12">
        <v>36952</v>
      </c>
      <c r="I1471" s="12" t="s">
        <v>1141</v>
      </c>
      <c r="J1471" s="12">
        <v>1</v>
      </c>
      <c r="K1471" s="13">
        <v>140000</v>
      </c>
      <c r="L1471" s="12">
        <v>10028</v>
      </c>
      <c r="M1471" s="12" t="str">
        <f t="shared" si="26"/>
        <v>CLEITON MOSKOSKI</v>
      </c>
      <c r="N1471" s="12">
        <v>11</v>
      </c>
      <c r="O1471" s="6" t="str">
        <f>IFERROR(VLOOKUP(N1471,REGIAO!A:B,2,0),"")</f>
        <v>PA</v>
      </c>
    </row>
    <row r="1472" spans="1:15" x14ac:dyDescent="0.25">
      <c r="A1472" s="12">
        <v>39033</v>
      </c>
      <c r="B1472" s="19">
        <v>41797</v>
      </c>
      <c r="C1472" s="15">
        <v>2013</v>
      </c>
      <c r="D1472" s="12">
        <v>2320</v>
      </c>
      <c r="E1472" s="12" t="s">
        <v>2488</v>
      </c>
      <c r="F1472" s="12" t="s">
        <v>79</v>
      </c>
      <c r="G1472" s="12"/>
      <c r="H1472" s="12">
        <v>46231</v>
      </c>
      <c r="I1472" s="12" t="s">
        <v>1854</v>
      </c>
      <c r="J1472" s="12">
        <v>1</v>
      </c>
      <c r="K1472" s="13">
        <v>35613</v>
      </c>
      <c r="L1472" s="12">
        <v>10019</v>
      </c>
      <c r="M1472" s="12" t="str">
        <f t="shared" si="26"/>
        <v xml:space="preserve">THIAGO CORDEIRO CARLET                                      </v>
      </c>
      <c r="N1472" s="12">
        <v>7</v>
      </c>
      <c r="O1472" s="6" t="str">
        <f>IFERROR(VLOOKUP(N1472,REGIAO!A:B,2,0),"")</f>
        <v>RS</v>
      </c>
    </row>
    <row r="1473" spans="1:15" x14ac:dyDescent="0.25">
      <c r="A1473" s="12">
        <v>39056</v>
      </c>
      <c r="B1473" s="19">
        <v>41802</v>
      </c>
      <c r="C1473" s="15">
        <v>2013</v>
      </c>
      <c r="D1473" s="12">
        <v>1295</v>
      </c>
      <c r="E1473" s="12" t="s">
        <v>2558</v>
      </c>
      <c r="F1473" s="12" t="s">
        <v>2</v>
      </c>
      <c r="G1473" s="12">
        <v>13665</v>
      </c>
      <c r="H1473" s="12">
        <v>47354</v>
      </c>
      <c r="I1473" s="12" t="s">
        <v>1956</v>
      </c>
      <c r="J1473" s="12">
        <v>1</v>
      </c>
      <c r="K1473" s="13">
        <v>47795</v>
      </c>
      <c r="L1473" s="12">
        <v>10020</v>
      </c>
      <c r="M1473" s="12" t="str">
        <f t="shared" si="26"/>
        <v>WILLIAM ARAUJO</v>
      </c>
      <c r="N1473" s="12">
        <v>1</v>
      </c>
      <c r="O1473" s="6" t="str">
        <f>IFERROR(VLOOKUP(N1473,REGIAO!A:B,2,0),"")</f>
        <v>SP1</v>
      </c>
    </row>
    <row r="1474" spans="1:15" x14ac:dyDescent="0.25">
      <c r="A1474" s="12">
        <v>39059</v>
      </c>
      <c r="B1474" s="19">
        <v>41802</v>
      </c>
      <c r="C1474" s="15">
        <v>2013</v>
      </c>
      <c r="D1474" s="12">
        <v>1295</v>
      </c>
      <c r="E1474" s="12" t="s">
        <v>2558</v>
      </c>
      <c r="F1474" s="12" t="s">
        <v>2</v>
      </c>
      <c r="G1474" s="12">
        <v>13075</v>
      </c>
      <c r="H1474" s="12">
        <v>46268</v>
      </c>
      <c r="I1474" s="12" t="s">
        <v>2979</v>
      </c>
      <c r="J1474" s="12">
        <v>1</v>
      </c>
      <c r="K1474" s="13">
        <v>24788</v>
      </c>
      <c r="L1474" s="12">
        <v>943</v>
      </c>
      <c r="M1474" s="12" t="str">
        <f t="shared" si="26"/>
        <v>PAULO CESAR TUNES</v>
      </c>
      <c r="N1474" s="12">
        <v>1</v>
      </c>
      <c r="O1474" s="6" t="str">
        <f>IFERROR(VLOOKUP(N1474,REGIAO!A:B,2,0),"")</f>
        <v>SP1</v>
      </c>
    </row>
    <row r="1475" spans="1:15" x14ac:dyDescent="0.25">
      <c r="A1475" s="12">
        <v>39064</v>
      </c>
      <c r="B1475" s="19">
        <v>41802</v>
      </c>
      <c r="C1475" s="15">
        <v>2013</v>
      </c>
      <c r="D1475" s="12">
        <v>10499</v>
      </c>
      <c r="E1475" s="12" t="s">
        <v>2667</v>
      </c>
      <c r="F1475" s="12" t="s">
        <v>15</v>
      </c>
      <c r="G1475" s="12">
        <v>13686</v>
      </c>
      <c r="H1475" s="12">
        <v>46231</v>
      </c>
      <c r="I1475" s="12" t="s">
        <v>1854</v>
      </c>
      <c r="J1475" s="12">
        <v>1</v>
      </c>
      <c r="K1475" s="13">
        <v>34542</v>
      </c>
      <c r="L1475" s="12">
        <v>10030</v>
      </c>
      <c r="M1475" s="12" t="str">
        <f t="shared" si="26"/>
        <v xml:space="preserve">VLAMIR BENEDITO FABBRI                                      </v>
      </c>
      <c r="N1475" s="12">
        <v>10023</v>
      </c>
      <c r="O1475" s="6" t="str">
        <f>IFERROR(VLOOKUP(N1475,REGIAO!A:B,2,0),"")</f>
        <v/>
      </c>
    </row>
    <row r="1476" spans="1:15" x14ac:dyDescent="0.25">
      <c r="A1476" s="12">
        <v>39070</v>
      </c>
      <c r="B1476" s="19">
        <v>41802</v>
      </c>
      <c r="C1476" s="15">
        <v>2013</v>
      </c>
      <c r="D1476" s="12">
        <v>10789</v>
      </c>
      <c r="E1476" s="12" t="s">
        <v>2777</v>
      </c>
      <c r="F1476" s="12" t="s">
        <v>4</v>
      </c>
      <c r="G1476" s="12">
        <v>13833</v>
      </c>
      <c r="H1476" s="12">
        <v>47354</v>
      </c>
      <c r="I1476" s="12" t="s">
        <v>1956</v>
      </c>
      <c r="J1476" s="12">
        <v>1</v>
      </c>
      <c r="K1476" s="13">
        <v>52470</v>
      </c>
      <c r="L1476" s="12">
        <v>943</v>
      </c>
      <c r="M1476" s="12" t="str">
        <f t="shared" ref="M1476:M1514" si="27">IFERROR(VLOOKUP(L1476,VENDEDOR,2,0),"")</f>
        <v>PAULO CESAR TUNES</v>
      </c>
      <c r="N1476" s="12">
        <v>3</v>
      </c>
      <c r="O1476" s="6" t="str">
        <f>IFERROR(VLOOKUP(N1476,REGIAO!A:B,2,0),"")</f>
        <v>MG1</v>
      </c>
    </row>
    <row r="1477" spans="1:15" x14ac:dyDescent="0.25">
      <c r="A1477" s="12">
        <v>39071</v>
      </c>
      <c r="B1477" s="19">
        <v>41802</v>
      </c>
      <c r="C1477" s="15">
        <v>2013</v>
      </c>
      <c r="D1477" s="12">
        <v>10805</v>
      </c>
      <c r="E1477" s="12" t="s">
        <v>2778</v>
      </c>
      <c r="F1477" s="12" t="s">
        <v>77</v>
      </c>
      <c r="G1477" s="12">
        <v>13017</v>
      </c>
      <c r="H1477" s="12">
        <v>40526</v>
      </c>
      <c r="I1477" s="12" t="s">
        <v>1151</v>
      </c>
      <c r="J1477" s="12">
        <v>1</v>
      </c>
      <c r="K1477" s="13">
        <v>131000</v>
      </c>
      <c r="L1477" s="12"/>
      <c r="M1477" s="12" t="str">
        <f t="shared" si="27"/>
        <v/>
      </c>
      <c r="N1477" s="12">
        <v>10</v>
      </c>
      <c r="O1477" s="6" t="str">
        <f>IFERROR(VLOOKUP(N1477,REGIAO!A:B,2,0),"")</f>
        <v>NOR</v>
      </c>
    </row>
    <row r="1478" spans="1:15" x14ac:dyDescent="0.25">
      <c r="A1478" s="12">
        <v>39117</v>
      </c>
      <c r="B1478" s="19">
        <v>41807</v>
      </c>
      <c r="C1478" s="15">
        <v>2013</v>
      </c>
      <c r="D1478" s="12">
        <v>10810</v>
      </c>
      <c r="E1478" s="12" t="s">
        <v>2779</v>
      </c>
      <c r="F1478" s="12" t="s">
        <v>2</v>
      </c>
      <c r="G1478" s="12">
        <v>12827</v>
      </c>
      <c r="H1478" s="12">
        <v>41815</v>
      </c>
      <c r="I1478" s="12" t="s">
        <v>2940</v>
      </c>
      <c r="J1478" s="12">
        <v>1</v>
      </c>
      <c r="K1478" s="13">
        <v>48550</v>
      </c>
      <c r="L1478" s="12">
        <v>10020</v>
      </c>
      <c r="M1478" s="12" t="str">
        <f t="shared" si="27"/>
        <v>WILLIAM ARAUJO</v>
      </c>
      <c r="N1478" s="12">
        <v>1</v>
      </c>
      <c r="O1478" s="6" t="str">
        <f>IFERROR(VLOOKUP(N1478,REGIAO!A:B,2,0),"")</f>
        <v>SP1</v>
      </c>
    </row>
    <row r="1479" spans="1:15" x14ac:dyDescent="0.25">
      <c r="A1479" s="12">
        <v>39123</v>
      </c>
      <c r="B1479" s="19">
        <v>41808</v>
      </c>
      <c r="C1479" s="15">
        <v>2013</v>
      </c>
      <c r="D1479" s="12">
        <v>10727</v>
      </c>
      <c r="E1479" s="12" t="s">
        <v>2780</v>
      </c>
      <c r="F1479" s="12" t="s">
        <v>2</v>
      </c>
      <c r="G1479" s="12">
        <v>12824</v>
      </c>
      <c r="H1479" s="12">
        <v>43103</v>
      </c>
      <c r="I1479" s="12" t="s">
        <v>1158</v>
      </c>
      <c r="J1479" s="12">
        <v>1</v>
      </c>
      <c r="K1479" s="13">
        <v>22000</v>
      </c>
      <c r="L1479" s="12"/>
      <c r="M1479" s="12" t="str">
        <f t="shared" si="27"/>
        <v/>
      </c>
      <c r="N1479" s="12"/>
      <c r="O1479" s="6" t="str">
        <f>IFERROR(VLOOKUP(N1479,REGIAO!A:B,2,0),"")</f>
        <v/>
      </c>
    </row>
    <row r="1480" spans="1:15" x14ac:dyDescent="0.25">
      <c r="A1480" s="12">
        <v>39200</v>
      </c>
      <c r="B1480" s="19">
        <v>41814</v>
      </c>
      <c r="C1480" s="15">
        <v>2013</v>
      </c>
      <c r="D1480" s="12">
        <v>880</v>
      </c>
      <c r="E1480" s="12" t="s">
        <v>215</v>
      </c>
      <c r="F1480" s="12" t="s">
        <v>4</v>
      </c>
      <c r="G1480" s="12">
        <v>13387</v>
      </c>
      <c r="H1480" s="12">
        <v>42738</v>
      </c>
      <c r="I1480" s="12" t="s">
        <v>2977</v>
      </c>
      <c r="J1480" s="12">
        <v>1</v>
      </c>
      <c r="K1480" s="13">
        <v>28910.92</v>
      </c>
      <c r="L1480" s="12">
        <v>5</v>
      </c>
      <c r="M1480" s="12" t="str">
        <f t="shared" si="27"/>
        <v>REINALDO BRAGA DE OLIVEIRA</v>
      </c>
      <c r="N1480" s="12">
        <v>3</v>
      </c>
      <c r="O1480" s="6" t="str">
        <f>IFERROR(VLOOKUP(N1480,REGIAO!A:B,2,0),"")</f>
        <v>MG1</v>
      </c>
    </row>
    <row r="1481" spans="1:15" x14ac:dyDescent="0.25">
      <c r="A1481" s="12">
        <v>39202</v>
      </c>
      <c r="B1481" s="19">
        <v>41814</v>
      </c>
      <c r="C1481" s="15">
        <v>2013</v>
      </c>
      <c r="D1481" s="12">
        <v>2190</v>
      </c>
      <c r="E1481" s="12" t="s">
        <v>2781</v>
      </c>
      <c r="F1481" s="12" t="s">
        <v>4</v>
      </c>
      <c r="G1481" s="12">
        <v>13688</v>
      </c>
      <c r="H1481" s="12">
        <v>47354</v>
      </c>
      <c r="I1481" s="12" t="s">
        <v>1956</v>
      </c>
      <c r="J1481" s="12">
        <v>1</v>
      </c>
      <c r="K1481" s="13">
        <v>52470</v>
      </c>
      <c r="L1481" s="12">
        <v>943</v>
      </c>
      <c r="M1481" s="12" t="str">
        <f t="shared" si="27"/>
        <v>PAULO CESAR TUNES</v>
      </c>
      <c r="N1481" s="12">
        <v>3</v>
      </c>
      <c r="O1481" s="6" t="str">
        <f>IFERROR(VLOOKUP(N1481,REGIAO!A:B,2,0),"")</f>
        <v>MG1</v>
      </c>
    </row>
    <row r="1482" spans="1:15" x14ac:dyDescent="0.25">
      <c r="A1482" s="12">
        <v>39203</v>
      </c>
      <c r="B1482" s="19">
        <v>41814</v>
      </c>
      <c r="C1482" s="15">
        <v>2013</v>
      </c>
      <c r="D1482" s="12">
        <v>10082</v>
      </c>
      <c r="E1482" s="12" t="s">
        <v>2523</v>
      </c>
      <c r="F1482" s="12" t="s">
        <v>4</v>
      </c>
      <c r="G1482" s="12">
        <v>13701</v>
      </c>
      <c r="H1482" s="12">
        <v>47354</v>
      </c>
      <c r="I1482" s="12" t="s">
        <v>1956</v>
      </c>
      <c r="J1482" s="12">
        <v>1</v>
      </c>
      <c r="K1482" s="13">
        <v>52470</v>
      </c>
      <c r="L1482" s="12">
        <v>943</v>
      </c>
      <c r="M1482" s="12" t="str">
        <f t="shared" si="27"/>
        <v>PAULO CESAR TUNES</v>
      </c>
      <c r="N1482" s="12">
        <v>3</v>
      </c>
      <c r="O1482" s="6" t="str">
        <f>IFERROR(VLOOKUP(N1482,REGIAO!A:B,2,0),"")</f>
        <v>MG1</v>
      </c>
    </row>
    <row r="1483" spans="1:15" x14ac:dyDescent="0.25">
      <c r="A1483" s="12">
        <v>39214</v>
      </c>
      <c r="B1483" s="19">
        <v>41815</v>
      </c>
      <c r="C1483" s="15">
        <v>2013</v>
      </c>
      <c r="D1483" s="12">
        <v>10796</v>
      </c>
      <c r="E1483" s="12" t="s">
        <v>2783</v>
      </c>
      <c r="F1483" s="12" t="s">
        <v>67</v>
      </c>
      <c r="G1483" s="12">
        <v>13879</v>
      </c>
      <c r="H1483" s="12">
        <v>35873</v>
      </c>
      <c r="I1483" s="12" t="s">
        <v>1155</v>
      </c>
      <c r="J1483" s="12">
        <v>1</v>
      </c>
      <c r="K1483" s="13">
        <v>170000</v>
      </c>
      <c r="L1483" s="12">
        <v>5</v>
      </c>
      <c r="M1483" s="12" t="str">
        <f t="shared" si="27"/>
        <v>REINALDO BRAGA DE OLIVEIRA</v>
      </c>
      <c r="N1483" s="12">
        <v>11</v>
      </c>
      <c r="O1483" s="6" t="str">
        <f>IFERROR(VLOOKUP(N1483,REGIAO!A:B,2,0),"")</f>
        <v>PA</v>
      </c>
    </row>
    <row r="1484" spans="1:15" x14ac:dyDescent="0.25">
      <c r="A1484" s="12">
        <v>39216</v>
      </c>
      <c r="B1484" s="19">
        <v>41815</v>
      </c>
      <c r="C1484" s="15">
        <v>2013</v>
      </c>
      <c r="D1484" s="12">
        <v>9665</v>
      </c>
      <c r="E1484" s="12" t="s">
        <v>649</v>
      </c>
      <c r="F1484" s="12" t="s">
        <v>29</v>
      </c>
      <c r="G1484" s="12">
        <v>13193</v>
      </c>
      <c r="H1484" s="12">
        <v>46268</v>
      </c>
      <c r="I1484" s="12" t="s">
        <v>2979</v>
      </c>
      <c r="J1484" s="12">
        <v>1</v>
      </c>
      <c r="K1484" s="13">
        <v>30500</v>
      </c>
      <c r="L1484" s="12">
        <v>10028</v>
      </c>
      <c r="M1484" s="12" t="str">
        <f t="shared" si="27"/>
        <v>CLEITON MOSKOSKI</v>
      </c>
      <c r="N1484" s="12">
        <v>6</v>
      </c>
      <c r="O1484" s="6" t="str">
        <f>IFERROR(VLOOKUP(N1484,REGIAO!A:B,2,0),"")</f>
        <v>PR1</v>
      </c>
    </row>
    <row r="1485" spans="1:15" x14ac:dyDescent="0.25">
      <c r="A1485" s="12">
        <v>39217</v>
      </c>
      <c r="B1485" s="19">
        <v>41815</v>
      </c>
      <c r="C1485" s="15">
        <v>2013</v>
      </c>
      <c r="D1485" s="12">
        <v>7901</v>
      </c>
      <c r="E1485" s="12" t="s">
        <v>2782</v>
      </c>
      <c r="F1485" s="12" t="s">
        <v>4</v>
      </c>
      <c r="G1485" s="12">
        <v>13886</v>
      </c>
      <c r="H1485" s="12">
        <v>47354</v>
      </c>
      <c r="I1485" s="12" t="s">
        <v>1956</v>
      </c>
      <c r="J1485" s="12">
        <v>1</v>
      </c>
      <c r="K1485" s="13">
        <v>52469.29</v>
      </c>
      <c r="L1485" s="12">
        <v>5</v>
      </c>
      <c r="M1485" s="12" t="str">
        <f t="shared" si="27"/>
        <v>REINALDO BRAGA DE OLIVEIRA</v>
      </c>
      <c r="N1485" s="12">
        <v>3</v>
      </c>
      <c r="O1485" s="6" t="str">
        <f>IFERROR(VLOOKUP(N1485,REGIAO!A:B,2,0),"")</f>
        <v>MG1</v>
      </c>
    </row>
    <row r="1486" spans="1:15" x14ac:dyDescent="0.25">
      <c r="A1486" s="12">
        <v>39218</v>
      </c>
      <c r="B1486" s="19">
        <v>41815</v>
      </c>
      <c r="C1486" s="15">
        <v>2013</v>
      </c>
      <c r="D1486" s="12">
        <v>2532</v>
      </c>
      <c r="E1486" s="12" t="s">
        <v>2440</v>
      </c>
      <c r="F1486" s="12" t="s">
        <v>10</v>
      </c>
      <c r="G1486" s="12">
        <v>13365</v>
      </c>
      <c r="H1486" s="12">
        <v>40526</v>
      </c>
      <c r="I1486" s="12" t="s">
        <v>1151</v>
      </c>
      <c r="J1486" s="12">
        <v>1</v>
      </c>
      <c r="K1486" s="13">
        <v>105000</v>
      </c>
      <c r="L1486" s="12">
        <v>10029</v>
      </c>
      <c r="M1486" s="12" t="str">
        <f t="shared" si="27"/>
        <v xml:space="preserve">URUBATAN                                                    </v>
      </c>
      <c r="N1486" s="12"/>
      <c r="O1486" s="6" t="str">
        <f>IFERROR(VLOOKUP(N1486,REGIAO!A:B,2,0),"")</f>
        <v/>
      </c>
    </row>
    <row r="1487" spans="1:15" x14ac:dyDescent="0.25">
      <c r="A1487" s="12">
        <v>39242</v>
      </c>
      <c r="B1487" s="19">
        <v>41816</v>
      </c>
      <c r="C1487" s="15">
        <v>2013</v>
      </c>
      <c r="D1487" s="12">
        <v>2492</v>
      </c>
      <c r="E1487" s="12" t="s">
        <v>2714</v>
      </c>
      <c r="F1487" s="12" t="s">
        <v>2</v>
      </c>
      <c r="G1487" s="12">
        <v>12938</v>
      </c>
      <c r="H1487" s="12">
        <v>47395</v>
      </c>
      <c r="I1487" s="12" t="s">
        <v>1954</v>
      </c>
      <c r="J1487" s="12">
        <v>1</v>
      </c>
      <c r="K1487" s="13">
        <v>47608</v>
      </c>
      <c r="L1487" s="12">
        <v>943</v>
      </c>
      <c r="M1487" s="12" t="str">
        <f t="shared" si="27"/>
        <v>PAULO CESAR TUNES</v>
      </c>
      <c r="N1487" s="12">
        <v>1</v>
      </c>
      <c r="O1487" s="6" t="str">
        <f>IFERROR(VLOOKUP(N1487,REGIAO!A:B,2,0),"")</f>
        <v>SP1</v>
      </c>
    </row>
    <row r="1488" spans="1:15" x14ac:dyDescent="0.25">
      <c r="A1488" s="12">
        <v>39243</v>
      </c>
      <c r="B1488" s="19">
        <v>41816</v>
      </c>
      <c r="C1488" s="15">
        <v>2013</v>
      </c>
      <c r="D1488" s="12">
        <v>7366</v>
      </c>
      <c r="E1488" s="12" t="s">
        <v>2413</v>
      </c>
      <c r="F1488" s="12" t="s">
        <v>2</v>
      </c>
      <c r="G1488" s="12">
        <v>13482</v>
      </c>
      <c r="H1488" s="12">
        <v>31744</v>
      </c>
      <c r="I1488" s="12" t="s">
        <v>1153</v>
      </c>
      <c r="J1488" s="12">
        <v>1</v>
      </c>
      <c r="K1488" s="13">
        <v>86000</v>
      </c>
      <c r="L1488" s="12">
        <v>10020</v>
      </c>
      <c r="M1488" s="12" t="str">
        <f t="shared" si="27"/>
        <v>WILLIAM ARAUJO</v>
      </c>
      <c r="N1488" s="12">
        <v>1</v>
      </c>
      <c r="O1488" s="6" t="str">
        <f>IFERROR(VLOOKUP(N1488,REGIAO!A:B,2,0),"")</f>
        <v>SP1</v>
      </c>
    </row>
    <row r="1489" spans="1:15" x14ac:dyDescent="0.25">
      <c r="A1489" s="12">
        <v>39251</v>
      </c>
      <c r="B1489" s="19">
        <v>41817</v>
      </c>
      <c r="C1489" s="15">
        <v>2013</v>
      </c>
      <c r="D1489" s="12">
        <v>7366</v>
      </c>
      <c r="E1489" s="12" t="s">
        <v>2413</v>
      </c>
      <c r="F1489" s="12" t="s">
        <v>2</v>
      </c>
      <c r="G1489" s="12">
        <v>13684</v>
      </c>
      <c r="H1489" s="12">
        <v>35873</v>
      </c>
      <c r="I1489" s="12" t="s">
        <v>1155</v>
      </c>
      <c r="J1489" s="12">
        <v>1</v>
      </c>
      <c r="K1489" s="13">
        <v>144932.71</v>
      </c>
      <c r="L1489" s="12">
        <v>10020</v>
      </c>
      <c r="M1489" s="12" t="str">
        <f t="shared" si="27"/>
        <v>WILLIAM ARAUJO</v>
      </c>
      <c r="N1489" s="12">
        <v>1</v>
      </c>
      <c r="O1489" s="6" t="str">
        <f>IFERROR(VLOOKUP(N1489,REGIAO!A:B,2,0),"")</f>
        <v>SP1</v>
      </c>
    </row>
    <row r="1490" spans="1:15" x14ac:dyDescent="0.25">
      <c r="A1490" s="12">
        <v>39252</v>
      </c>
      <c r="B1490" s="19">
        <v>41817</v>
      </c>
      <c r="C1490" s="15">
        <v>2013</v>
      </c>
      <c r="D1490" s="12">
        <v>9736</v>
      </c>
      <c r="E1490" s="12" t="s">
        <v>2556</v>
      </c>
      <c r="F1490" s="12" t="s">
        <v>2</v>
      </c>
      <c r="G1490" s="12">
        <v>13418</v>
      </c>
      <c r="H1490" s="12">
        <v>31744</v>
      </c>
      <c r="I1490" s="12" t="s">
        <v>1153</v>
      </c>
      <c r="J1490" s="12">
        <v>1</v>
      </c>
      <c r="K1490" s="13">
        <v>75000</v>
      </c>
      <c r="L1490" s="12">
        <v>10020</v>
      </c>
      <c r="M1490" s="12" t="str">
        <f t="shared" si="27"/>
        <v>WILLIAM ARAUJO</v>
      </c>
      <c r="N1490" s="12">
        <v>1</v>
      </c>
      <c r="O1490" s="6" t="str">
        <f>IFERROR(VLOOKUP(N1490,REGIAO!A:B,2,0),"")</f>
        <v>SP1</v>
      </c>
    </row>
    <row r="1491" spans="1:15" x14ac:dyDescent="0.25">
      <c r="A1491" s="12">
        <v>39267</v>
      </c>
      <c r="B1491" s="19">
        <v>41818</v>
      </c>
      <c r="C1491" s="15">
        <v>2013</v>
      </c>
      <c r="D1491" s="12">
        <v>10817</v>
      </c>
      <c r="E1491" s="12" t="s">
        <v>2785</v>
      </c>
      <c r="F1491" s="12" t="s">
        <v>2</v>
      </c>
      <c r="G1491" s="12"/>
      <c r="H1491" s="12">
        <v>46268</v>
      </c>
      <c r="I1491" s="12" t="s">
        <v>2979</v>
      </c>
      <c r="J1491" s="12">
        <v>1</v>
      </c>
      <c r="K1491" s="13">
        <v>30000</v>
      </c>
      <c r="L1491" s="12">
        <v>10020</v>
      </c>
      <c r="M1491" s="12" t="str">
        <f t="shared" si="27"/>
        <v>WILLIAM ARAUJO</v>
      </c>
      <c r="N1491" s="12">
        <v>1</v>
      </c>
      <c r="O1491" s="6" t="str">
        <f>IFERROR(VLOOKUP(N1491,REGIAO!A:B,2,0),"")</f>
        <v>SP1</v>
      </c>
    </row>
    <row r="1492" spans="1:15" x14ac:dyDescent="0.25">
      <c r="A1492" s="12">
        <v>39273</v>
      </c>
      <c r="B1492" s="19">
        <v>41818</v>
      </c>
      <c r="C1492" s="15">
        <v>2013</v>
      </c>
      <c r="D1492" s="12">
        <v>10817</v>
      </c>
      <c r="E1492" s="12" t="s">
        <v>2785</v>
      </c>
      <c r="F1492" s="12" t="s">
        <v>2</v>
      </c>
      <c r="G1492" s="12">
        <v>13630</v>
      </c>
      <c r="H1492" s="12">
        <v>46268</v>
      </c>
      <c r="I1492" s="12" t="s">
        <v>2979</v>
      </c>
      <c r="J1492" s="12">
        <v>1</v>
      </c>
      <c r="K1492" s="13">
        <v>30000</v>
      </c>
      <c r="L1492" s="12">
        <v>10020</v>
      </c>
      <c r="M1492" s="12" t="str">
        <f t="shared" si="27"/>
        <v>WILLIAM ARAUJO</v>
      </c>
      <c r="N1492" s="12">
        <v>1</v>
      </c>
      <c r="O1492" s="6" t="str">
        <f>IFERROR(VLOOKUP(N1492,REGIAO!A:B,2,0),"")</f>
        <v>SP1</v>
      </c>
    </row>
    <row r="1493" spans="1:15" x14ac:dyDescent="0.25">
      <c r="A1493" s="12">
        <v>39275</v>
      </c>
      <c r="B1493" s="19">
        <v>41818</v>
      </c>
      <c r="C1493" s="15">
        <v>2013</v>
      </c>
      <c r="D1493" s="12">
        <v>1046</v>
      </c>
      <c r="E1493" s="12" t="s">
        <v>2296</v>
      </c>
      <c r="F1493" s="12" t="s">
        <v>29</v>
      </c>
      <c r="G1493" s="12">
        <v>13128</v>
      </c>
      <c r="H1493" s="12">
        <v>46231</v>
      </c>
      <c r="I1493" s="12" t="s">
        <v>1854</v>
      </c>
      <c r="J1493" s="12">
        <v>1</v>
      </c>
      <c r="K1493" s="13">
        <v>34890</v>
      </c>
      <c r="L1493" s="12">
        <v>10019</v>
      </c>
      <c r="M1493" s="12" t="str">
        <f t="shared" si="27"/>
        <v xml:space="preserve">THIAGO CORDEIRO CARLET                                      </v>
      </c>
      <c r="N1493" s="12">
        <v>6</v>
      </c>
      <c r="O1493" s="6" t="str">
        <f>IFERROR(VLOOKUP(N1493,REGIAO!A:B,2,0),"")</f>
        <v>PR1</v>
      </c>
    </row>
    <row r="1494" spans="1:15" x14ac:dyDescent="0.25">
      <c r="A1494" s="12">
        <v>39276</v>
      </c>
      <c r="B1494" s="19">
        <v>41818</v>
      </c>
      <c r="C1494" s="15">
        <v>2013</v>
      </c>
      <c r="D1494" s="12">
        <v>2320</v>
      </c>
      <c r="E1494" s="12" t="s">
        <v>2488</v>
      </c>
      <c r="F1494" s="12" t="s">
        <v>79</v>
      </c>
      <c r="G1494" s="12">
        <v>13776</v>
      </c>
      <c r="H1494" s="12">
        <v>46231</v>
      </c>
      <c r="I1494" s="12" t="s">
        <v>1854</v>
      </c>
      <c r="J1494" s="12">
        <v>1</v>
      </c>
      <c r="K1494" s="13">
        <v>36839.1</v>
      </c>
      <c r="L1494" s="12">
        <v>10024</v>
      </c>
      <c r="M1494" s="12" t="str">
        <f t="shared" si="27"/>
        <v>RONALDO MAIA</v>
      </c>
      <c r="N1494" s="12">
        <v>7</v>
      </c>
      <c r="O1494" s="6" t="str">
        <f>IFERROR(VLOOKUP(N1494,REGIAO!A:B,2,0),"")</f>
        <v>RS</v>
      </c>
    </row>
    <row r="1495" spans="1:15" x14ac:dyDescent="0.25">
      <c r="A1495" s="12">
        <v>39277</v>
      </c>
      <c r="B1495" s="19">
        <v>41818</v>
      </c>
      <c r="C1495" s="15">
        <v>2013</v>
      </c>
      <c r="D1495" s="12">
        <v>10818</v>
      </c>
      <c r="E1495" s="12" t="s">
        <v>2784</v>
      </c>
      <c r="F1495" s="12" t="s">
        <v>10</v>
      </c>
      <c r="G1495" s="12">
        <v>13583</v>
      </c>
      <c r="H1495" s="12">
        <v>47412</v>
      </c>
      <c r="I1495" s="12" t="s">
        <v>2941</v>
      </c>
      <c r="J1495" s="12">
        <v>1</v>
      </c>
      <c r="K1495" s="13">
        <v>76000</v>
      </c>
      <c r="L1495" s="12">
        <v>10029</v>
      </c>
      <c r="M1495" s="12" t="str">
        <f t="shared" si="27"/>
        <v xml:space="preserve">URUBATAN                                                    </v>
      </c>
      <c r="N1495" s="12">
        <v>5</v>
      </c>
      <c r="O1495" s="6" t="str">
        <f>IFERROR(VLOOKUP(N1495,REGIAO!A:B,2,0),"")</f>
        <v>GO</v>
      </c>
    </row>
    <row r="1496" spans="1:15" x14ac:dyDescent="0.25">
      <c r="A1496" s="12">
        <v>39294</v>
      </c>
      <c r="B1496" s="19">
        <v>41822</v>
      </c>
      <c r="C1496" s="15">
        <v>2013</v>
      </c>
      <c r="D1496" s="12">
        <v>10451</v>
      </c>
      <c r="E1496" s="12" t="s">
        <v>2651</v>
      </c>
      <c r="F1496" s="12" t="s">
        <v>2</v>
      </c>
      <c r="G1496" s="12">
        <v>13743</v>
      </c>
      <c r="H1496" s="12">
        <v>47395</v>
      </c>
      <c r="I1496" s="12" t="s">
        <v>1954</v>
      </c>
      <c r="J1496" s="12">
        <v>1</v>
      </c>
      <c r="K1496" s="13">
        <v>47608</v>
      </c>
      <c r="L1496" s="12">
        <v>943</v>
      </c>
      <c r="M1496" s="12" t="str">
        <f t="shared" si="27"/>
        <v>PAULO CESAR TUNES</v>
      </c>
      <c r="N1496" s="12">
        <v>1</v>
      </c>
      <c r="O1496" s="6" t="str">
        <f>IFERROR(VLOOKUP(N1496,REGIAO!A:B,2,0),"")</f>
        <v>SP1</v>
      </c>
    </row>
    <row r="1497" spans="1:15" x14ac:dyDescent="0.25">
      <c r="A1497" s="12">
        <v>39308</v>
      </c>
      <c r="B1497" s="19">
        <v>41823</v>
      </c>
      <c r="C1497" s="15">
        <v>2013</v>
      </c>
      <c r="D1497" s="12">
        <v>9590</v>
      </c>
      <c r="E1497" s="12" t="s">
        <v>2463</v>
      </c>
      <c r="F1497" s="12" t="s">
        <v>582</v>
      </c>
      <c r="G1497" s="12">
        <v>14013</v>
      </c>
      <c r="H1497" s="12">
        <v>47160</v>
      </c>
      <c r="I1497" s="12" t="s">
        <v>1146</v>
      </c>
      <c r="J1497" s="12">
        <v>1</v>
      </c>
      <c r="K1497" s="13">
        <v>80000</v>
      </c>
      <c r="L1497" s="12">
        <v>5</v>
      </c>
      <c r="M1497" s="12" t="str">
        <f t="shared" si="27"/>
        <v>REINALDO BRAGA DE OLIVEIRA</v>
      </c>
      <c r="N1497" s="12">
        <v>10</v>
      </c>
      <c r="O1497" s="6" t="str">
        <f>IFERROR(VLOOKUP(N1497,REGIAO!A:B,2,0),"")</f>
        <v>NOR</v>
      </c>
    </row>
    <row r="1498" spans="1:15" x14ac:dyDescent="0.25">
      <c r="A1498" s="12">
        <v>39309</v>
      </c>
      <c r="B1498" s="19">
        <v>41823</v>
      </c>
      <c r="C1498" s="15">
        <v>2013</v>
      </c>
      <c r="D1498" s="12">
        <v>10082</v>
      </c>
      <c r="E1498" s="12" t="s">
        <v>2523</v>
      </c>
      <c r="F1498" s="12" t="s">
        <v>4</v>
      </c>
      <c r="G1498" s="12">
        <v>14014</v>
      </c>
      <c r="H1498" s="12">
        <v>25444</v>
      </c>
      <c r="I1498" s="12" t="s">
        <v>1166</v>
      </c>
      <c r="J1498" s="12">
        <v>1</v>
      </c>
      <c r="K1498" s="13">
        <v>59955</v>
      </c>
      <c r="L1498" s="12">
        <v>943</v>
      </c>
      <c r="M1498" s="12" t="str">
        <f t="shared" si="27"/>
        <v>PAULO CESAR TUNES</v>
      </c>
      <c r="N1498" s="12">
        <v>3</v>
      </c>
      <c r="O1498" s="6" t="str">
        <f>IFERROR(VLOOKUP(N1498,REGIAO!A:B,2,0),"")</f>
        <v>MG1</v>
      </c>
    </row>
    <row r="1499" spans="1:15" x14ac:dyDescent="0.25">
      <c r="A1499" s="12">
        <v>39310</v>
      </c>
      <c r="B1499" s="19">
        <v>41823</v>
      </c>
      <c r="C1499" s="15">
        <v>2013</v>
      </c>
      <c r="D1499" s="12">
        <v>10082</v>
      </c>
      <c r="E1499" s="12" t="s">
        <v>2523</v>
      </c>
      <c r="F1499" s="12" t="s">
        <v>4</v>
      </c>
      <c r="G1499" s="12">
        <v>14015</v>
      </c>
      <c r="H1499" s="12">
        <v>25444</v>
      </c>
      <c r="I1499" s="12" t="s">
        <v>1166</v>
      </c>
      <c r="J1499" s="12">
        <v>1</v>
      </c>
      <c r="K1499" s="13">
        <v>59955</v>
      </c>
      <c r="L1499" s="12">
        <v>943</v>
      </c>
      <c r="M1499" s="12" t="str">
        <f t="shared" si="27"/>
        <v>PAULO CESAR TUNES</v>
      </c>
      <c r="N1499" s="12">
        <v>3</v>
      </c>
      <c r="O1499" s="6" t="str">
        <f>IFERROR(VLOOKUP(N1499,REGIAO!A:B,2,0),"")</f>
        <v>MG1</v>
      </c>
    </row>
    <row r="1500" spans="1:15" x14ac:dyDescent="0.25">
      <c r="A1500" s="12">
        <v>39063</v>
      </c>
      <c r="B1500" s="19">
        <v>41824</v>
      </c>
      <c r="C1500" s="15">
        <v>2013</v>
      </c>
      <c r="D1500" s="12">
        <v>7571</v>
      </c>
      <c r="E1500" s="12" t="s">
        <v>2298</v>
      </c>
      <c r="F1500" s="12" t="s">
        <v>2</v>
      </c>
      <c r="G1500" s="12"/>
      <c r="H1500" s="12">
        <v>46231</v>
      </c>
      <c r="I1500" s="12" t="s">
        <v>1854</v>
      </c>
      <c r="J1500" s="12">
        <v>1</v>
      </c>
      <c r="K1500" s="13">
        <v>35613</v>
      </c>
      <c r="L1500" s="12"/>
      <c r="M1500" s="12" t="str">
        <f t="shared" si="27"/>
        <v/>
      </c>
      <c r="N1500" s="12"/>
      <c r="O1500" s="6" t="str">
        <f>IFERROR(VLOOKUP(N1500,REGIAO!A:B,2,0),"")</f>
        <v/>
      </c>
    </row>
    <row r="1501" spans="1:15" x14ac:dyDescent="0.25">
      <c r="A1501" s="12">
        <v>39323</v>
      </c>
      <c r="B1501" s="19">
        <v>41824</v>
      </c>
      <c r="C1501" s="15">
        <v>2013</v>
      </c>
      <c r="D1501" s="12">
        <v>880</v>
      </c>
      <c r="E1501" s="12" t="s">
        <v>215</v>
      </c>
      <c r="F1501" s="12" t="s">
        <v>4</v>
      </c>
      <c r="G1501" s="12">
        <v>13660</v>
      </c>
      <c r="H1501" s="12">
        <v>47162</v>
      </c>
      <c r="I1501" s="12" t="s">
        <v>2023</v>
      </c>
      <c r="J1501" s="12">
        <v>1</v>
      </c>
      <c r="K1501" s="13">
        <v>94930.6</v>
      </c>
      <c r="L1501" s="12">
        <v>5</v>
      </c>
      <c r="M1501" s="12" t="str">
        <f t="shared" si="27"/>
        <v>REINALDO BRAGA DE OLIVEIRA</v>
      </c>
      <c r="N1501" s="12">
        <v>3</v>
      </c>
      <c r="O1501" s="6" t="str">
        <f>IFERROR(VLOOKUP(N1501,REGIAO!A:B,2,0),"")</f>
        <v>MG1</v>
      </c>
    </row>
    <row r="1502" spans="1:15" x14ac:dyDescent="0.25">
      <c r="A1502" s="12">
        <v>39324</v>
      </c>
      <c r="B1502" s="19">
        <v>41824</v>
      </c>
      <c r="C1502" s="15">
        <v>2013</v>
      </c>
      <c r="D1502" s="12">
        <v>880</v>
      </c>
      <c r="E1502" s="12" t="s">
        <v>215</v>
      </c>
      <c r="F1502" s="12" t="s">
        <v>4</v>
      </c>
      <c r="G1502" s="12">
        <v>14090</v>
      </c>
      <c r="H1502" s="12">
        <v>46986</v>
      </c>
      <c r="I1502" s="12" t="s">
        <v>2027</v>
      </c>
      <c r="J1502" s="12">
        <v>1</v>
      </c>
      <c r="K1502" s="13">
        <v>81455.86</v>
      </c>
      <c r="L1502" s="12">
        <v>5</v>
      </c>
      <c r="M1502" s="12" t="str">
        <f t="shared" si="27"/>
        <v>REINALDO BRAGA DE OLIVEIRA</v>
      </c>
      <c r="N1502" s="12">
        <v>3</v>
      </c>
      <c r="O1502" s="6" t="str">
        <f>IFERROR(VLOOKUP(N1502,REGIAO!A:B,2,0),"")</f>
        <v>MG1</v>
      </c>
    </row>
    <row r="1503" spans="1:15" x14ac:dyDescent="0.25">
      <c r="A1503" s="12">
        <v>39338</v>
      </c>
      <c r="B1503" s="19">
        <v>41825</v>
      </c>
      <c r="C1503" s="15">
        <v>2013</v>
      </c>
      <c r="D1503" s="12">
        <v>10711</v>
      </c>
      <c r="E1503" s="12" t="s">
        <v>2740</v>
      </c>
      <c r="F1503" s="12" t="s">
        <v>29</v>
      </c>
      <c r="G1503" s="12">
        <v>13195</v>
      </c>
      <c r="H1503" s="12">
        <v>46231</v>
      </c>
      <c r="I1503" s="12" t="s">
        <v>1854</v>
      </c>
      <c r="J1503" s="12">
        <v>1</v>
      </c>
      <c r="K1503" s="13">
        <v>36714</v>
      </c>
      <c r="L1503" s="12">
        <v>10019</v>
      </c>
      <c r="M1503" s="12" t="str">
        <f t="shared" si="27"/>
        <v xml:space="preserve">THIAGO CORDEIRO CARLET                                      </v>
      </c>
      <c r="N1503" s="12">
        <v>6</v>
      </c>
      <c r="O1503" s="6" t="str">
        <f>IFERROR(VLOOKUP(N1503,REGIAO!A:B,2,0),"")</f>
        <v>PR1</v>
      </c>
    </row>
    <row r="1504" spans="1:15" x14ac:dyDescent="0.25">
      <c r="A1504" s="12">
        <v>39355</v>
      </c>
      <c r="B1504" s="19">
        <v>41825</v>
      </c>
      <c r="C1504" s="15">
        <v>2013</v>
      </c>
      <c r="D1504" s="12">
        <v>9470</v>
      </c>
      <c r="E1504" s="12" t="s">
        <v>2756</v>
      </c>
      <c r="F1504" s="12" t="s">
        <v>29</v>
      </c>
      <c r="G1504" s="12">
        <v>13187</v>
      </c>
      <c r="H1504" s="12">
        <v>46231</v>
      </c>
      <c r="I1504" s="12" t="s">
        <v>1854</v>
      </c>
      <c r="J1504" s="12">
        <v>1</v>
      </c>
      <c r="K1504" s="13">
        <v>34879.22</v>
      </c>
      <c r="L1504" s="12">
        <v>10019</v>
      </c>
      <c r="M1504" s="12" t="str">
        <f t="shared" si="27"/>
        <v xml:space="preserve">THIAGO CORDEIRO CARLET                                      </v>
      </c>
      <c r="N1504" s="12">
        <v>6</v>
      </c>
      <c r="O1504" s="6" t="str">
        <f>IFERROR(VLOOKUP(N1504,REGIAO!A:B,2,0),"")</f>
        <v>PR1</v>
      </c>
    </row>
    <row r="1505" spans="1:15" x14ac:dyDescent="0.25">
      <c r="A1505" s="12">
        <v>39358</v>
      </c>
      <c r="B1505" s="19">
        <v>41825</v>
      </c>
      <c r="C1505" s="15">
        <v>2013</v>
      </c>
      <c r="D1505" s="12">
        <v>10554</v>
      </c>
      <c r="E1505" s="12" t="s">
        <v>2688</v>
      </c>
      <c r="F1505" s="12" t="s">
        <v>750</v>
      </c>
      <c r="G1505" s="12">
        <v>13065</v>
      </c>
      <c r="H1505" s="12">
        <v>42540</v>
      </c>
      <c r="I1505" s="12" t="s">
        <v>1959</v>
      </c>
      <c r="J1505" s="12">
        <v>1</v>
      </c>
      <c r="K1505" s="13">
        <v>390450</v>
      </c>
      <c r="L1505" s="12">
        <v>935</v>
      </c>
      <c r="M1505" s="12" t="str">
        <f t="shared" si="27"/>
        <v>AILTON DOS SANTOS CARDOSO</v>
      </c>
      <c r="N1505" s="12">
        <v>10</v>
      </c>
      <c r="O1505" s="6" t="str">
        <f>IFERROR(VLOOKUP(N1505,REGIAO!A:B,2,0),"")</f>
        <v>NOR</v>
      </c>
    </row>
    <row r="1506" spans="1:15" x14ac:dyDescent="0.25">
      <c r="A1506" s="12">
        <v>39359</v>
      </c>
      <c r="B1506" s="19">
        <v>41825</v>
      </c>
      <c r="C1506" s="15">
        <v>2013</v>
      </c>
      <c r="D1506" s="12">
        <v>10554</v>
      </c>
      <c r="E1506" s="12" t="s">
        <v>2688</v>
      </c>
      <c r="F1506" s="12" t="s">
        <v>750</v>
      </c>
      <c r="G1506" s="12">
        <v>13066</v>
      </c>
      <c r="H1506" s="12">
        <v>42247</v>
      </c>
      <c r="I1506" s="12" t="s">
        <v>1960</v>
      </c>
      <c r="J1506" s="12">
        <v>1</v>
      </c>
      <c r="K1506" s="13">
        <v>205000</v>
      </c>
      <c r="L1506" s="12">
        <v>935</v>
      </c>
      <c r="M1506" s="12" t="str">
        <f t="shared" si="27"/>
        <v>AILTON DOS SANTOS CARDOSO</v>
      </c>
      <c r="N1506" s="12">
        <v>10</v>
      </c>
      <c r="O1506" s="6" t="str">
        <f>IFERROR(VLOOKUP(N1506,REGIAO!A:B,2,0),"")</f>
        <v>NOR</v>
      </c>
    </row>
    <row r="1507" spans="1:15" x14ac:dyDescent="0.25">
      <c r="A1507" s="12">
        <v>39401</v>
      </c>
      <c r="B1507" s="19">
        <v>41831</v>
      </c>
      <c r="C1507" s="15">
        <v>2013</v>
      </c>
      <c r="D1507" s="12">
        <v>10103</v>
      </c>
      <c r="E1507" s="12" t="s">
        <v>2527</v>
      </c>
      <c r="F1507" s="12" t="s">
        <v>15</v>
      </c>
      <c r="G1507" s="12">
        <v>14768</v>
      </c>
      <c r="H1507" s="12">
        <v>33790</v>
      </c>
      <c r="I1507" s="32" t="s">
        <v>1176</v>
      </c>
      <c r="J1507" s="12">
        <v>1</v>
      </c>
      <c r="K1507" s="13">
        <v>40000</v>
      </c>
      <c r="L1507" s="12">
        <v>10023</v>
      </c>
      <c r="M1507" s="12" t="str">
        <f t="shared" si="27"/>
        <v>CLAUDIO REIS</v>
      </c>
      <c r="N1507" s="12">
        <v>17</v>
      </c>
      <c r="O1507" s="6" t="str">
        <f>IFERROR(VLOOKUP(N1507,REGIAO!A:B,2,0),"")</f>
        <v>MT2</v>
      </c>
    </row>
    <row r="1508" spans="1:15" x14ac:dyDescent="0.25">
      <c r="A1508" s="12">
        <v>39402</v>
      </c>
      <c r="B1508" s="19">
        <v>41831</v>
      </c>
      <c r="C1508" s="15">
        <v>2013</v>
      </c>
      <c r="D1508" s="12">
        <v>10957</v>
      </c>
      <c r="E1508" s="12" t="s">
        <v>2786</v>
      </c>
      <c r="F1508" s="12" t="s">
        <v>128</v>
      </c>
      <c r="G1508" s="12">
        <v>15127</v>
      </c>
      <c r="H1508" s="12">
        <v>33790</v>
      </c>
      <c r="I1508" s="32" t="s">
        <v>1176</v>
      </c>
      <c r="J1508" s="12">
        <v>1</v>
      </c>
      <c r="K1508" s="13">
        <v>60745.63</v>
      </c>
      <c r="L1508" s="12">
        <v>10035</v>
      </c>
      <c r="M1508" s="12" t="str">
        <f t="shared" si="27"/>
        <v>PAULO CEZER HENRIQUE DA ROCHA</v>
      </c>
      <c r="N1508" s="12">
        <v>1</v>
      </c>
      <c r="O1508" s="6" t="str">
        <f>IFERROR(VLOOKUP(N1508,REGIAO!A:B,2,0),"")</f>
        <v>SP1</v>
      </c>
    </row>
    <row r="1509" spans="1:15" x14ac:dyDescent="0.25">
      <c r="A1509" s="12">
        <v>39418</v>
      </c>
      <c r="B1509" s="19">
        <v>41832</v>
      </c>
      <c r="C1509" s="15">
        <v>2013</v>
      </c>
      <c r="D1509" s="12">
        <v>1046</v>
      </c>
      <c r="E1509" s="12" t="s">
        <v>2296</v>
      </c>
      <c r="F1509" s="12" t="s">
        <v>29</v>
      </c>
      <c r="G1509" s="12"/>
      <c r="H1509" s="12">
        <v>46231</v>
      </c>
      <c r="I1509" s="12" t="s">
        <v>1854</v>
      </c>
      <c r="J1509" s="12">
        <v>1</v>
      </c>
      <c r="K1509" s="13">
        <v>34890</v>
      </c>
      <c r="L1509" s="12">
        <v>10019</v>
      </c>
      <c r="M1509" s="12" t="str">
        <f t="shared" si="27"/>
        <v xml:space="preserve">THIAGO CORDEIRO CARLET                                      </v>
      </c>
      <c r="N1509" s="12">
        <v>6</v>
      </c>
      <c r="O1509" s="6" t="str">
        <f>IFERROR(VLOOKUP(N1509,REGIAO!A:B,2,0),"")</f>
        <v>PR1</v>
      </c>
    </row>
    <row r="1510" spans="1:15" x14ac:dyDescent="0.25">
      <c r="A1510" s="12">
        <v>39432</v>
      </c>
      <c r="B1510" s="19">
        <v>41835</v>
      </c>
      <c r="C1510" s="15">
        <v>2013</v>
      </c>
      <c r="D1510" s="12">
        <v>9368</v>
      </c>
      <c r="E1510" s="12" t="s">
        <v>2504</v>
      </c>
      <c r="F1510" s="12" t="s">
        <v>67</v>
      </c>
      <c r="G1510" s="12">
        <v>14448</v>
      </c>
      <c r="H1510" s="12">
        <v>37271</v>
      </c>
      <c r="I1510" s="12" t="s">
        <v>2042</v>
      </c>
      <c r="J1510" s="12">
        <v>1</v>
      </c>
      <c r="K1510" s="13">
        <v>225000</v>
      </c>
      <c r="L1510" s="12"/>
      <c r="M1510" s="12" t="str">
        <f t="shared" si="27"/>
        <v/>
      </c>
      <c r="N1510" s="12">
        <v>10</v>
      </c>
      <c r="O1510" s="6" t="str">
        <f>IFERROR(VLOOKUP(N1510,REGIAO!A:B,2,0),"")</f>
        <v>NOR</v>
      </c>
    </row>
    <row r="1511" spans="1:15" x14ac:dyDescent="0.25">
      <c r="A1511" s="12">
        <v>39433</v>
      </c>
      <c r="B1511" s="19">
        <v>41835</v>
      </c>
      <c r="C1511" s="15">
        <v>2013</v>
      </c>
      <c r="D1511" s="12">
        <v>9368</v>
      </c>
      <c r="E1511" s="12" t="s">
        <v>2504</v>
      </c>
      <c r="F1511" s="12" t="s">
        <v>67</v>
      </c>
      <c r="G1511" s="12">
        <v>14522</v>
      </c>
      <c r="H1511" s="12">
        <v>37271</v>
      </c>
      <c r="I1511" s="12" t="s">
        <v>2042</v>
      </c>
      <c r="J1511" s="12">
        <v>1</v>
      </c>
      <c r="K1511" s="13">
        <v>225000</v>
      </c>
      <c r="L1511" s="12"/>
      <c r="M1511" s="12" t="str">
        <f t="shared" si="27"/>
        <v/>
      </c>
      <c r="N1511" s="12"/>
      <c r="O1511" s="6" t="str">
        <f>IFERROR(VLOOKUP(N1511,REGIAO!A:B,2,0),"")</f>
        <v/>
      </c>
    </row>
    <row r="1512" spans="1:15" x14ac:dyDescent="0.25">
      <c r="A1512" s="12">
        <v>39438</v>
      </c>
      <c r="B1512" s="19">
        <v>41835</v>
      </c>
      <c r="C1512" s="15">
        <v>2013</v>
      </c>
      <c r="D1512" s="12">
        <v>1241</v>
      </c>
      <c r="E1512" s="12" t="s">
        <v>2562</v>
      </c>
      <c r="F1512" s="12" t="s">
        <v>2</v>
      </c>
      <c r="G1512" s="12">
        <v>13621</v>
      </c>
      <c r="H1512" s="12">
        <v>40757</v>
      </c>
      <c r="I1512" s="12" t="s">
        <v>1154</v>
      </c>
      <c r="J1512" s="12">
        <v>1</v>
      </c>
      <c r="K1512" s="13">
        <v>91880</v>
      </c>
      <c r="L1512" s="12">
        <v>943</v>
      </c>
      <c r="M1512" s="12" t="str">
        <f t="shared" si="27"/>
        <v>PAULO CESAR TUNES</v>
      </c>
      <c r="N1512" s="12"/>
      <c r="O1512" s="6" t="str">
        <f>IFERROR(VLOOKUP(N1512,REGIAO!A:B,2,0),"")</f>
        <v/>
      </c>
    </row>
    <row r="1513" spans="1:15" x14ac:dyDescent="0.25">
      <c r="A1513" s="12">
        <v>39439</v>
      </c>
      <c r="B1513" s="19">
        <v>41835</v>
      </c>
      <c r="C1513" s="15">
        <v>2013</v>
      </c>
      <c r="D1513" s="12">
        <v>10451</v>
      </c>
      <c r="E1513" s="12" t="s">
        <v>2651</v>
      </c>
      <c r="F1513" s="12" t="s">
        <v>2</v>
      </c>
      <c r="G1513" s="12">
        <v>13438</v>
      </c>
      <c r="H1513" s="12">
        <v>46986</v>
      </c>
      <c r="I1513" s="12" t="s">
        <v>2027</v>
      </c>
      <c r="J1513" s="12">
        <v>1</v>
      </c>
      <c r="K1513" s="13">
        <v>73491</v>
      </c>
      <c r="L1513" s="12">
        <v>943</v>
      </c>
      <c r="M1513" s="12" t="str">
        <f t="shared" si="27"/>
        <v>PAULO CESAR TUNES</v>
      </c>
      <c r="N1513" s="12">
        <v>1</v>
      </c>
      <c r="O1513" s="6" t="str">
        <f>IFERROR(VLOOKUP(N1513,REGIAO!A:B,2,0),"")</f>
        <v>SP1</v>
      </c>
    </row>
    <row r="1514" spans="1:15" x14ac:dyDescent="0.25">
      <c r="A1514" s="12">
        <v>39445</v>
      </c>
      <c r="B1514" s="19">
        <v>41835</v>
      </c>
      <c r="C1514" s="15">
        <v>2013</v>
      </c>
      <c r="D1514" s="12">
        <v>2493</v>
      </c>
      <c r="E1514" s="12" t="s">
        <v>2405</v>
      </c>
      <c r="F1514" s="12" t="s">
        <v>2</v>
      </c>
      <c r="G1514" s="12">
        <v>13199</v>
      </c>
      <c r="H1514" s="12">
        <v>39219</v>
      </c>
      <c r="I1514" s="12" t="s">
        <v>1156</v>
      </c>
      <c r="J1514" s="12">
        <v>1</v>
      </c>
      <c r="K1514" s="13">
        <v>165000</v>
      </c>
      <c r="L1514" s="12">
        <v>10020</v>
      </c>
      <c r="M1514" s="12" t="str">
        <f t="shared" si="27"/>
        <v>WILLIAM ARAUJO</v>
      </c>
      <c r="N1514" s="12">
        <v>1</v>
      </c>
      <c r="O1514" s="6" t="str">
        <f>IFERROR(VLOOKUP(N1514,REGIAO!A:B,2,0),"")</f>
        <v>SP1</v>
      </c>
    </row>
    <row r="1515" spans="1:15" x14ac:dyDescent="0.25">
      <c r="A1515" s="12">
        <v>39472</v>
      </c>
      <c r="B1515" s="19">
        <v>41837</v>
      </c>
      <c r="C1515" s="15">
        <v>2013</v>
      </c>
      <c r="D1515" s="12">
        <v>10830</v>
      </c>
      <c r="E1515" s="12" t="s">
        <v>2788</v>
      </c>
      <c r="F1515" s="12" t="s">
        <v>2</v>
      </c>
      <c r="G1515" s="12">
        <v>13500</v>
      </c>
      <c r="H1515" s="12">
        <v>43103</v>
      </c>
      <c r="I1515" s="12" t="s">
        <v>1158</v>
      </c>
      <c r="J1515" s="12">
        <v>1</v>
      </c>
      <c r="K1515" s="13">
        <v>32688.03</v>
      </c>
      <c r="M1515" s="12" t="str">
        <f>IFERROR(VLOOKUP(N1515,VENDEDOR,2,0),"")</f>
        <v/>
      </c>
      <c r="N1515" s="12">
        <v>1</v>
      </c>
      <c r="O1515" s="14" t="str">
        <f>IFERROR(VLOOKUP(N1515,REGIAO!A:B,2,0),"")</f>
        <v>SP1</v>
      </c>
    </row>
    <row r="1516" spans="1:15" x14ac:dyDescent="0.25">
      <c r="A1516" s="12">
        <v>39474</v>
      </c>
      <c r="B1516" s="19">
        <v>41837</v>
      </c>
      <c r="C1516" s="15">
        <v>2013</v>
      </c>
      <c r="D1516" s="12">
        <v>10832</v>
      </c>
      <c r="E1516" s="12" t="s">
        <v>2787</v>
      </c>
      <c r="F1516" s="12" t="s">
        <v>15</v>
      </c>
      <c r="G1516" s="12">
        <v>14001</v>
      </c>
      <c r="H1516" s="12">
        <v>40526</v>
      </c>
      <c r="I1516" s="12" t="s">
        <v>1151</v>
      </c>
      <c r="J1516" s="12">
        <v>1</v>
      </c>
      <c r="K1516" s="13">
        <v>111400</v>
      </c>
      <c r="L1516" s="12">
        <v>935</v>
      </c>
      <c r="M1516" s="12" t="str">
        <f t="shared" ref="M1516:M1541" si="28">IFERROR(VLOOKUP(L1516,VENDEDOR,2,0),"")</f>
        <v>AILTON DOS SANTOS CARDOSO</v>
      </c>
      <c r="N1516" s="12"/>
      <c r="O1516" s="14" t="str">
        <f>IFERROR(VLOOKUP(N1516,REGIAO!A:B,2,0),"")</f>
        <v/>
      </c>
    </row>
    <row r="1517" spans="1:15" x14ac:dyDescent="0.25">
      <c r="A1517" s="12">
        <v>39475</v>
      </c>
      <c r="B1517" s="19">
        <v>41837</v>
      </c>
      <c r="C1517" s="15">
        <v>2013</v>
      </c>
      <c r="D1517" s="12">
        <v>10832</v>
      </c>
      <c r="E1517" s="12" t="s">
        <v>2787</v>
      </c>
      <c r="F1517" s="12" t="s">
        <v>15</v>
      </c>
      <c r="G1517" s="12">
        <v>14002</v>
      </c>
      <c r="H1517" s="12">
        <v>40526</v>
      </c>
      <c r="I1517" s="12" t="s">
        <v>1151</v>
      </c>
      <c r="J1517" s="12">
        <v>1</v>
      </c>
      <c r="K1517" s="13">
        <v>111400</v>
      </c>
      <c r="L1517" s="12">
        <v>935</v>
      </c>
      <c r="M1517" s="12" t="str">
        <f t="shared" si="28"/>
        <v>AILTON DOS SANTOS CARDOSO</v>
      </c>
      <c r="N1517" s="12"/>
      <c r="O1517" s="6" t="str">
        <f>IFERROR(VLOOKUP(N1517,REGIAO!A:B,2,0),"")</f>
        <v/>
      </c>
    </row>
    <row r="1518" spans="1:15" x14ac:dyDescent="0.25">
      <c r="A1518" s="12">
        <v>39476</v>
      </c>
      <c r="B1518" s="19">
        <v>41837</v>
      </c>
      <c r="C1518" s="15">
        <v>2013</v>
      </c>
      <c r="D1518" s="12">
        <v>10832</v>
      </c>
      <c r="E1518" s="12" t="s">
        <v>2787</v>
      </c>
      <c r="F1518" s="12" t="s">
        <v>15</v>
      </c>
      <c r="G1518" s="12">
        <v>14003</v>
      </c>
      <c r="H1518" s="12">
        <v>40526</v>
      </c>
      <c r="I1518" s="12" t="s">
        <v>1151</v>
      </c>
      <c r="J1518" s="12">
        <v>1</v>
      </c>
      <c r="K1518" s="13">
        <v>111400</v>
      </c>
      <c r="L1518" s="12">
        <v>935</v>
      </c>
      <c r="M1518" s="12" t="str">
        <f t="shared" si="28"/>
        <v>AILTON DOS SANTOS CARDOSO</v>
      </c>
      <c r="N1518" s="12"/>
      <c r="O1518" s="6" t="str">
        <f>IFERROR(VLOOKUP(N1518,REGIAO!A:B,2,0),"")</f>
        <v/>
      </c>
    </row>
    <row r="1519" spans="1:15" x14ac:dyDescent="0.25">
      <c r="A1519" s="12">
        <v>39531</v>
      </c>
      <c r="B1519" s="19">
        <v>41843</v>
      </c>
      <c r="C1519" s="15">
        <v>2013</v>
      </c>
      <c r="D1519" s="12">
        <v>10836</v>
      </c>
      <c r="E1519" s="12" t="s">
        <v>1886</v>
      </c>
      <c r="F1519" s="12" t="s">
        <v>29</v>
      </c>
      <c r="G1519" s="12">
        <v>14158</v>
      </c>
      <c r="H1519" s="12">
        <v>38885</v>
      </c>
      <c r="I1519" s="12" t="s">
        <v>1974</v>
      </c>
      <c r="J1519" s="12">
        <v>1</v>
      </c>
      <c r="K1519" s="13">
        <v>113000</v>
      </c>
      <c r="L1519" s="12">
        <v>10019</v>
      </c>
      <c r="M1519" s="12" t="str">
        <f t="shared" si="28"/>
        <v xml:space="preserve">THIAGO CORDEIRO CARLET                                      </v>
      </c>
      <c r="N1519" s="12"/>
      <c r="O1519" s="6" t="str">
        <f>IFERROR(VLOOKUP(N1519,REGIAO!A:B,2,0),"")</f>
        <v/>
      </c>
    </row>
    <row r="1520" spans="1:15" x14ac:dyDescent="0.25">
      <c r="A1520" s="12">
        <v>39542</v>
      </c>
      <c r="B1520" s="19">
        <v>41843</v>
      </c>
      <c r="C1520" s="15">
        <v>2013</v>
      </c>
      <c r="D1520" s="12">
        <v>10585</v>
      </c>
      <c r="E1520" s="12" t="s">
        <v>2716</v>
      </c>
      <c r="F1520" s="12" t="s">
        <v>79</v>
      </c>
      <c r="G1520" s="12">
        <v>13919</v>
      </c>
      <c r="H1520" s="12">
        <v>46231</v>
      </c>
      <c r="I1520" s="12" t="s">
        <v>1854</v>
      </c>
      <c r="J1520" s="12">
        <v>1</v>
      </c>
      <c r="K1520" s="13">
        <v>36840</v>
      </c>
      <c r="L1520" s="12">
        <v>10033</v>
      </c>
      <c r="M1520" s="12" t="str">
        <f t="shared" si="28"/>
        <v xml:space="preserve">JAIR ROBERTO KAMCHEM                                        </v>
      </c>
      <c r="N1520" s="12"/>
      <c r="O1520" s="6" t="str">
        <f>IFERROR(VLOOKUP(N1520,REGIAO!A:B,2,0),"")</f>
        <v/>
      </c>
    </row>
    <row r="1521" spans="1:15" x14ac:dyDescent="0.25">
      <c r="A1521" s="12">
        <v>39543</v>
      </c>
      <c r="B1521" s="19">
        <v>41843</v>
      </c>
      <c r="C1521" s="15">
        <v>2013</v>
      </c>
      <c r="D1521" s="12">
        <v>10585</v>
      </c>
      <c r="E1521" s="12" t="s">
        <v>2716</v>
      </c>
      <c r="F1521" s="12" t="s">
        <v>29</v>
      </c>
      <c r="G1521" s="12">
        <v>13918</v>
      </c>
      <c r="H1521" s="12">
        <v>46231</v>
      </c>
      <c r="I1521" s="12" t="s">
        <v>1854</v>
      </c>
      <c r="J1521" s="12">
        <v>1</v>
      </c>
      <c r="K1521" s="13">
        <v>35730</v>
      </c>
      <c r="L1521" s="12">
        <v>10019</v>
      </c>
      <c r="M1521" s="12" t="str">
        <f t="shared" si="28"/>
        <v xml:space="preserve">THIAGO CORDEIRO CARLET                                      </v>
      </c>
      <c r="N1521" s="12">
        <v>6</v>
      </c>
      <c r="O1521" s="6" t="str">
        <f>IFERROR(VLOOKUP(N1521,REGIAO!A:B,2,0),"")</f>
        <v>PR1</v>
      </c>
    </row>
    <row r="1522" spans="1:15" x14ac:dyDescent="0.25">
      <c r="A1522" s="12">
        <v>39546</v>
      </c>
      <c r="B1522" s="19">
        <v>41843</v>
      </c>
      <c r="C1522" s="15">
        <v>2013</v>
      </c>
      <c r="D1522" s="12">
        <v>10869</v>
      </c>
      <c r="E1522" s="12" t="s">
        <v>2789</v>
      </c>
      <c r="F1522" s="12" t="s">
        <v>55</v>
      </c>
      <c r="G1522" s="12">
        <v>14186</v>
      </c>
      <c r="H1522" s="12">
        <v>46231</v>
      </c>
      <c r="I1522" s="12" t="s">
        <v>1854</v>
      </c>
      <c r="J1522" s="12">
        <v>1</v>
      </c>
      <c r="K1522" s="13">
        <v>36900</v>
      </c>
      <c r="L1522" s="12">
        <v>10019</v>
      </c>
      <c r="M1522" s="12" t="str">
        <f t="shared" si="28"/>
        <v xml:space="preserve">THIAGO CORDEIRO CARLET                                      </v>
      </c>
      <c r="N1522" s="12">
        <v>14</v>
      </c>
      <c r="O1522" s="6" t="str">
        <f>IFERROR(VLOOKUP(N1522,REGIAO!A:B,2,0),"")</f>
        <v>SC</v>
      </c>
    </row>
    <row r="1523" spans="1:15" x14ac:dyDescent="0.25">
      <c r="A1523" s="12">
        <v>39593</v>
      </c>
      <c r="B1523" s="19">
        <v>41849</v>
      </c>
      <c r="C1523" s="15">
        <v>2013</v>
      </c>
      <c r="D1523" s="12">
        <v>10451</v>
      </c>
      <c r="E1523" s="12" t="s">
        <v>2651</v>
      </c>
      <c r="F1523" s="12" t="s">
        <v>2</v>
      </c>
      <c r="G1523" s="12">
        <v>13944</v>
      </c>
      <c r="H1523" s="12">
        <v>40757</v>
      </c>
      <c r="I1523" s="12" t="s">
        <v>1154</v>
      </c>
      <c r="J1523" s="12">
        <v>1</v>
      </c>
      <c r="K1523" s="13">
        <v>81424</v>
      </c>
      <c r="L1523" s="12">
        <v>943</v>
      </c>
      <c r="M1523" s="12" t="str">
        <f t="shared" si="28"/>
        <v>PAULO CESAR TUNES</v>
      </c>
      <c r="N1523" s="12"/>
      <c r="O1523" s="6" t="str">
        <f>IFERROR(VLOOKUP(N1523,REGIAO!A:B,2,0),"")</f>
        <v/>
      </c>
    </row>
    <row r="1524" spans="1:15" x14ac:dyDescent="0.25">
      <c r="A1524" s="12">
        <v>39609</v>
      </c>
      <c r="B1524" s="19">
        <v>41850</v>
      </c>
      <c r="C1524" s="15">
        <v>2013</v>
      </c>
      <c r="D1524" s="12">
        <v>3723</v>
      </c>
      <c r="E1524" s="12" t="s">
        <v>2302</v>
      </c>
      <c r="F1524" s="12" t="s">
        <v>79</v>
      </c>
      <c r="G1524" s="12">
        <v>14109</v>
      </c>
      <c r="H1524" s="12">
        <v>47083</v>
      </c>
      <c r="I1524" s="12" t="s">
        <v>1957</v>
      </c>
      <c r="J1524" s="12">
        <v>1</v>
      </c>
      <c r="K1524" s="13">
        <v>113980</v>
      </c>
      <c r="L1524" s="12">
        <v>10033</v>
      </c>
      <c r="M1524" s="12" t="str">
        <f t="shared" si="28"/>
        <v xml:space="preserve">JAIR ROBERTO KAMCHEM                                        </v>
      </c>
      <c r="N1524" s="12">
        <v>7</v>
      </c>
      <c r="O1524" s="6" t="str">
        <f>IFERROR(VLOOKUP(N1524,REGIAO!A:B,2,0),"")</f>
        <v>RS</v>
      </c>
    </row>
    <row r="1525" spans="1:15" x14ac:dyDescent="0.25">
      <c r="A1525" s="12">
        <v>39651</v>
      </c>
      <c r="B1525" s="19">
        <v>41853</v>
      </c>
      <c r="C1525" s="15">
        <v>2013</v>
      </c>
      <c r="D1525" s="12">
        <v>9360</v>
      </c>
      <c r="E1525" s="12" t="s">
        <v>2790</v>
      </c>
      <c r="F1525" s="12" t="s">
        <v>29</v>
      </c>
      <c r="G1525" s="12">
        <v>13602</v>
      </c>
      <c r="H1525" s="12">
        <v>46231</v>
      </c>
      <c r="I1525" s="12" t="s">
        <v>1854</v>
      </c>
      <c r="J1525" s="12">
        <v>1</v>
      </c>
      <c r="K1525" s="13">
        <v>36839</v>
      </c>
      <c r="L1525" s="12"/>
      <c r="M1525" s="12" t="str">
        <f t="shared" si="28"/>
        <v/>
      </c>
      <c r="N1525" s="12"/>
      <c r="O1525" s="6" t="str">
        <f>IFERROR(VLOOKUP(N1525,REGIAO!A:B,2,0),"")</f>
        <v/>
      </c>
    </row>
    <row r="1526" spans="1:15" x14ac:dyDescent="0.25">
      <c r="A1526" s="12">
        <v>39679</v>
      </c>
      <c r="B1526" s="19">
        <v>41856</v>
      </c>
      <c r="C1526" s="15">
        <v>2013</v>
      </c>
      <c r="D1526" s="12">
        <v>10082</v>
      </c>
      <c r="E1526" s="12" t="s">
        <v>2523</v>
      </c>
      <c r="F1526" s="12" t="s">
        <v>4</v>
      </c>
      <c r="G1526" s="12">
        <v>14281</v>
      </c>
      <c r="H1526" s="12">
        <v>38885</v>
      </c>
      <c r="I1526" s="12" t="s">
        <v>1974</v>
      </c>
      <c r="J1526" s="12">
        <v>1</v>
      </c>
      <c r="K1526" s="13">
        <v>97405</v>
      </c>
      <c r="L1526" s="12"/>
      <c r="M1526" s="12" t="str">
        <f t="shared" si="28"/>
        <v/>
      </c>
      <c r="N1526" s="12"/>
      <c r="O1526" s="6" t="str">
        <f>IFERROR(VLOOKUP(N1526,REGIAO!A:B,2,0),"")</f>
        <v/>
      </c>
    </row>
    <row r="1527" spans="1:15" x14ac:dyDescent="0.25">
      <c r="A1527" s="12">
        <v>39684</v>
      </c>
      <c r="B1527" s="19">
        <v>41857</v>
      </c>
      <c r="C1527" s="15">
        <v>2013</v>
      </c>
      <c r="D1527" s="12">
        <v>880</v>
      </c>
      <c r="E1527" s="12" t="s">
        <v>215</v>
      </c>
      <c r="F1527" s="12" t="s">
        <v>4</v>
      </c>
      <c r="G1527" s="12">
        <v>13964</v>
      </c>
      <c r="H1527" s="12">
        <v>31744</v>
      </c>
      <c r="I1527" s="12" t="s">
        <v>1153</v>
      </c>
      <c r="J1527" s="12">
        <v>1</v>
      </c>
      <c r="K1527" s="13">
        <v>75882</v>
      </c>
      <c r="L1527" s="12">
        <v>5</v>
      </c>
      <c r="M1527" s="12" t="str">
        <f t="shared" si="28"/>
        <v>REINALDO BRAGA DE OLIVEIRA</v>
      </c>
      <c r="N1527" s="12">
        <v>3</v>
      </c>
      <c r="O1527" s="6" t="str">
        <f>IFERROR(VLOOKUP(N1527,REGIAO!A:B,2,0),"")</f>
        <v>MG1</v>
      </c>
    </row>
    <row r="1528" spans="1:15" x14ac:dyDescent="0.25">
      <c r="A1528" s="12">
        <v>39685</v>
      </c>
      <c r="B1528" s="19">
        <v>41857</v>
      </c>
      <c r="C1528" s="15">
        <v>2013</v>
      </c>
      <c r="D1528" s="12">
        <v>880</v>
      </c>
      <c r="E1528" s="12" t="s">
        <v>215</v>
      </c>
      <c r="F1528" s="12" t="s">
        <v>4</v>
      </c>
      <c r="G1528" s="12">
        <v>14030</v>
      </c>
      <c r="H1528" s="12">
        <v>46986</v>
      </c>
      <c r="I1528" s="12" t="s">
        <v>2027</v>
      </c>
      <c r="J1528" s="12">
        <v>1</v>
      </c>
      <c r="K1528" s="13">
        <v>81456</v>
      </c>
      <c r="L1528" s="12">
        <v>5</v>
      </c>
      <c r="M1528" s="12" t="str">
        <f t="shared" si="28"/>
        <v>REINALDO BRAGA DE OLIVEIRA</v>
      </c>
      <c r="N1528" s="12">
        <v>3</v>
      </c>
      <c r="O1528" s="6" t="str">
        <f>IFERROR(VLOOKUP(N1528,REGIAO!A:B,2,0),"")</f>
        <v>MG1</v>
      </c>
    </row>
    <row r="1529" spans="1:15" x14ac:dyDescent="0.25">
      <c r="A1529" s="12">
        <v>39686</v>
      </c>
      <c r="B1529" s="19">
        <v>41857</v>
      </c>
      <c r="C1529" s="15">
        <v>2013</v>
      </c>
      <c r="D1529" s="12">
        <v>880</v>
      </c>
      <c r="E1529" s="12" t="s">
        <v>215</v>
      </c>
      <c r="F1529" s="12" t="s">
        <v>4</v>
      </c>
      <c r="G1529" s="12">
        <v>14159</v>
      </c>
      <c r="H1529" s="12">
        <v>47162</v>
      </c>
      <c r="I1529" s="12" t="s">
        <v>2023</v>
      </c>
      <c r="J1529" s="12">
        <v>1</v>
      </c>
      <c r="K1529" s="13">
        <v>97633</v>
      </c>
      <c r="L1529" s="12">
        <v>5</v>
      </c>
      <c r="M1529" s="12" t="str">
        <f t="shared" si="28"/>
        <v>REINALDO BRAGA DE OLIVEIRA</v>
      </c>
      <c r="N1529" s="12">
        <v>3</v>
      </c>
      <c r="O1529" s="6" t="str">
        <f>IFERROR(VLOOKUP(N1529,REGIAO!A:B,2,0),"")</f>
        <v>MG1</v>
      </c>
    </row>
    <row r="1530" spans="1:15" x14ac:dyDescent="0.25">
      <c r="A1530" s="12">
        <v>39687</v>
      </c>
      <c r="B1530" s="19">
        <v>41857</v>
      </c>
      <c r="C1530" s="15">
        <v>2013</v>
      </c>
      <c r="D1530" s="12">
        <v>880</v>
      </c>
      <c r="E1530" s="12" t="s">
        <v>215</v>
      </c>
      <c r="F1530" s="12" t="s">
        <v>4</v>
      </c>
      <c r="G1530" s="12">
        <v>14031</v>
      </c>
      <c r="H1530" s="12">
        <v>47354</v>
      </c>
      <c r="I1530" s="12" t="s">
        <v>1956</v>
      </c>
      <c r="J1530" s="12">
        <v>1</v>
      </c>
      <c r="K1530" s="13">
        <v>59909</v>
      </c>
      <c r="L1530" s="12">
        <v>5</v>
      </c>
      <c r="M1530" s="12" t="str">
        <f t="shared" si="28"/>
        <v>REINALDO BRAGA DE OLIVEIRA</v>
      </c>
      <c r="N1530" s="12">
        <v>3</v>
      </c>
      <c r="O1530" s="6" t="str">
        <f>IFERROR(VLOOKUP(N1530,REGIAO!A:B,2,0),"")</f>
        <v>MG1</v>
      </c>
    </row>
    <row r="1531" spans="1:15" x14ac:dyDescent="0.25">
      <c r="A1531" s="12">
        <v>39688</v>
      </c>
      <c r="B1531" s="19">
        <v>41857</v>
      </c>
      <c r="C1531" s="15">
        <v>2013</v>
      </c>
      <c r="D1531" s="12">
        <v>880</v>
      </c>
      <c r="E1531" s="12" t="s">
        <v>215</v>
      </c>
      <c r="F1531" s="12" t="s">
        <v>4</v>
      </c>
      <c r="G1531" s="12">
        <v>14091</v>
      </c>
      <c r="H1531" s="12">
        <v>47354</v>
      </c>
      <c r="I1531" s="12" t="s">
        <v>1956</v>
      </c>
      <c r="J1531" s="12">
        <v>1</v>
      </c>
      <c r="K1531" s="13">
        <v>59909</v>
      </c>
      <c r="L1531" s="12">
        <v>5</v>
      </c>
      <c r="M1531" s="12" t="str">
        <f t="shared" si="28"/>
        <v>REINALDO BRAGA DE OLIVEIRA</v>
      </c>
      <c r="N1531" s="12">
        <v>3</v>
      </c>
      <c r="O1531" s="6" t="str">
        <f>IFERROR(VLOOKUP(N1531,REGIAO!A:B,2,0),"")</f>
        <v>MG1</v>
      </c>
    </row>
    <row r="1532" spans="1:15" x14ac:dyDescent="0.25">
      <c r="A1532" s="12">
        <v>39689</v>
      </c>
      <c r="B1532" s="19">
        <v>41857</v>
      </c>
      <c r="C1532" s="15">
        <v>2013</v>
      </c>
      <c r="D1532" s="12">
        <v>880</v>
      </c>
      <c r="E1532" s="12" t="s">
        <v>215</v>
      </c>
      <c r="F1532" s="12" t="s">
        <v>4</v>
      </c>
      <c r="G1532" s="12">
        <v>14032</v>
      </c>
      <c r="H1532" s="12">
        <v>47354</v>
      </c>
      <c r="I1532" s="12" t="s">
        <v>1956</v>
      </c>
      <c r="J1532" s="12">
        <v>1</v>
      </c>
      <c r="K1532" s="13">
        <v>57552</v>
      </c>
      <c r="L1532" s="12">
        <v>5</v>
      </c>
      <c r="M1532" s="12" t="str">
        <f t="shared" si="28"/>
        <v>REINALDO BRAGA DE OLIVEIRA</v>
      </c>
      <c r="N1532" s="12">
        <v>3</v>
      </c>
      <c r="O1532" s="6" t="str">
        <f>IFERROR(VLOOKUP(N1532,REGIAO!A:B,2,0),"")</f>
        <v>MG1</v>
      </c>
    </row>
    <row r="1533" spans="1:15" x14ac:dyDescent="0.25">
      <c r="A1533" s="12">
        <v>39690</v>
      </c>
      <c r="B1533" s="19">
        <v>41857</v>
      </c>
      <c r="C1533" s="15">
        <v>2013</v>
      </c>
      <c r="D1533" s="12">
        <v>880</v>
      </c>
      <c r="E1533" s="12" t="s">
        <v>215</v>
      </c>
      <c r="F1533" s="12" t="s">
        <v>4</v>
      </c>
      <c r="G1533" s="12">
        <v>14160</v>
      </c>
      <c r="H1533" s="12">
        <v>47354</v>
      </c>
      <c r="I1533" s="12" t="s">
        <v>1956</v>
      </c>
      <c r="J1533" s="12">
        <v>1</v>
      </c>
      <c r="K1533" s="13">
        <v>57552</v>
      </c>
      <c r="L1533" s="12">
        <v>5</v>
      </c>
      <c r="M1533" s="12" t="str">
        <f t="shared" si="28"/>
        <v>REINALDO BRAGA DE OLIVEIRA</v>
      </c>
      <c r="N1533" s="12">
        <v>3</v>
      </c>
      <c r="O1533" s="6" t="str">
        <f>IFERROR(VLOOKUP(N1533,REGIAO!A:B,2,0),"")</f>
        <v>MG1</v>
      </c>
    </row>
    <row r="1534" spans="1:15" x14ac:dyDescent="0.25">
      <c r="A1534" s="12">
        <v>39700</v>
      </c>
      <c r="B1534" s="19">
        <v>41857</v>
      </c>
      <c r="C1534" s="15">
        <v>2013</v>
      </c>
      <c r="D1534" s="12">
        <v>9402</v>
      </c>
      <c r="E1534" s="12" t="s">
        <v>2450</v>
      </c>
      <c r="F1534" s="12" t="s">
        <v>10</v>
      </c>
      <c r="G1534" s="12">
        <v>14022</v>
      </c>
      <c r="H1534" s="12">
        <v>47395</v>
      </c>
      <c r="I1534" s="12" t="s">
        <v>1954</v>
      </c>
      <c r="J1534" s="12">
        <v>1</v>
      </c>
      <c r="K1534" s="13">
        <v>54500</v>
      </c>
      <c r="L1534" s="12">
        <v>5</v>
      </c>
      <c r="M1534" s="12" t="str">
        <f t="shared" si="28"/>
        <v>REINALDO BRAGA DE OLIVEIRA</v>
      </c>
      <c r="N1534" s="12">
        <v>3</v>
      </c>
      <c r="O1534" s="6" t="str">
        <f>IFERROR(VLOOKUP(N1534,REGIAO!A:B,2,0),"")</f>
        <v>MG1</v>
      </c>
    </row>
    <row r="1535" spans="1:15" x14ac:dyDescent="0.25">
      <c r="A1535" s="12">
        <v>39725</v>
      </c>
      <c r="B1535" s="19">
        <v>41858</v>
      </c>
      <c r="C1535" s="15">
        <v>2013</v>
      </c>
      <c r="D1535" s="12">
        <v>7908</v>
      </c>
      <c r="E1535" s="12" t="s">
        <v>2286</v>
      </c>
      <c r="F1535" s="12" t="s">
        <v>2</v>
      </c>
      <c r="G1535" s="12">
        <v>13444</v>
      </c>
      <c r="H1535" s="12">
        <v>46231</v>
      </c>
      <c r="I1535" s="12" t="s">
        <v>1854</v>
      </c>
      <c r="J1535" s="12">
        <v>1</v>
      </c>
      <c r="K1535" s="13">
        <v>24929.1</v>
      </c>
      <c r="L1535" s="12"/>
      <c r="M1535" s="12" t="str">
        <f t="shared" si="28"/>
        <v/>
      </c>
      <c r="N1535" s="12"/>
      <c r="O1535" s="6" t="str">
        <f>IFERROR(VLOOKUP(N1535,REGIAO!A:B,2,0),"")</f>
        <v/>
      </c>
    </row>
    <row r="1536" spans="1:15" x14ac:dyDescent="0.25">
      <c r="A1536" s="12">
        <v>39756</v>
      </c>
      <c r="B1536" s="19">
        <v>41860</v>
      </c>
      <c r="C1536" s="15">
        <v>2013</v>
      </c>
      <c r="D1536" s="12">
        <v>10490</v>
      </c>
      <c r="E1536" s="12" t="s">
        <v>2670</v>
      </c>
      <c r="F1536" s="12" t="s">
        <v>79</v>
      </c>
      <c r="G1536" s="12">
        <v>14489</v>
      </c>
      <c r="H1536" s="12">
        <v>46986</v>
      </c>
      <c r="I1536" s="12" t="s">
        <v>2027</v>
      </c>
      <c r="J1536" s="12">
        <v>1</v>
      </c>
      <c r="K1536" s="13">
        <v>85100</v>
      </c>
      <c r="L1536" s="12">
        <v>10024</v>
      </c>
      <c r="M1536" s="12" t="str">
        <f t="shared" si="28"/>
        <v>RONALDO MAIA</v>
      </c>
      <c r="N1536" s="12">
        <v>7</v>
      </c>
      <c r="O1536" s="6" t="str">
        <f>IFERROR(VLOOKUP(N1536,REGIAO!A:B,2,0),"")</f>
        <v>RS</v>
      </c>
    </row>
    <row r="1537" spans="1:15" x14ac:dyDescent="0.25">
      <c r="A1537" s="12">
        <v>39790</v>
      </c>
      <c r="B1537" s="19">
        <v>41864</v>
      </c>
      <c r="C1537" s="15">
        <v>2013</v>
      </c>
      <c r="D1537" s="12">
        <v>880</v>
      </c>
      <c r="E1537" s="12" t="s">
        <v>215</v>
      </c>
      <c r="F1537" s="12" t="s">
        <v>4</v>
      </c>
      <c r="G1537" s="12">
        <v>13878</v>
      </c>
      <c r="H1537" s="12">
        <v>45418</v>
      </c>
      <c r="I1537" s="12" t="s">
        <v>1139</v>
      </c>
      <c r="J1537" s="12">
        <v>1</v>
      </c>
      <c r="K1537" s="13">
        <v>75754</v>
      </c>
      <c r="L1537" s="12">
        <v>5</v>
      </c>
      <c r="M1537" s="12" t="str">
        <f t="shared" si="28"/>
        <v>REINALDO BRAGA DE OLIVEIRA</v>
      </c>
      <c r="N1537" s="12">
        <v>3</v>
      </c>
      <c r="O1537" s="6" t="str">
        <f>IFERROR(VLOOKUP(N1537,REGIAO!A:B,2,0),"")</f>
        <v>MG1</v>
      </c>
    </row>
    <row r="1538" spans="1:15" x14ac:dyDescent="0.25">
      <c r="A1538" s="12">
        <v>39791</v>
      </c>
      <c r="B1538" s="19">
        <v>41864</v>
      </c>
      <c r="C1538" s="15">
        <v>2013</v>
      </c>
      <c r="D1538" s="12">
        <v>9470</v>
      </c>
      <c r="E1538" s="12" t="s">
        <v>2756</v>
      </c>
      <c r="F1538" s="12" t="s">
        <v>29</v>
      </c>
      <c r="G1538" s="12">
        <v>13555</v>
      </c>
      <c r="H1538" s="12">
        <v>46231</v>
      </c>
      <c r="I1538" s="12" t="s">
        <v>1854</v>
      </c>
      <c r="J1538" s="12">
        <v>1</v>
      </c>
      <c r="K1538" s="13">
        <v>35613.519999999997</v>
      </c>
      <c r="L1538" s="12">
        <v>10019</v>
      </c>
      <c r="M1538" s="12" t="str">
        <f t="shared" si="28"/>
        <v xml:space="preserve">THIAGO CORDEIRO CARLET                                      </v>
      </c>
      <c r="N1538" s="12">
        <v>6</v>
      </c>
      <c r="O1538" s="6" t="str">
        <f>IFERROR(VLOOKUP(N1538,REGIAO!A:B,2,0),"")</f>
        <v>PR1</v>
      </c>
    </row>
    <row r="1539" spans="1:15" x14ac:dyDescent="0.25">
      <c r="A1539" s="12">
        <v>39832</v>
      </c>
      <c r="B1539" s="19">
        <v>41870</v>
      </c>
      <c r="C1539" s="15">
        <v>2013</v>
      </c>
      <c r="D1539" s="12">
        <v>10794</v>
      </c>
      <c r="E1539" s="12" t="s">
        <v>2772</v>
      </c>
      <c r="F1539" s="12" t="s">
        <v>2</v>
      </c>
      <c r="G1539" s="12">
        <v>13971</v>
      </c>
      <c r="H1539" s="12">
        <v>31990</v>
      </c>
      <c r="I1539" s="12" t="s">
        <v>1157</v>
      </c>
      <c r="J1539" s="12">
        <v>1</v>
      </c>
      <c r="K1539" s="13">
        <v>81000</v>
      </c>
      <c r="L1539" s="12"/>
      <c r="M1539" s="12" t="str">
        <f t="shared" si="28"/>
        <v/>
      </c>
      <c r="N1539" s="12"/>
      <c r="O1539" s="6" t="str">
        <f>IFERROR(VLOOKUP(N1539,REGIAO!A:B,2,0),"")</f>
        <v/>
      </c>
    </row>
    <row r="1540" spans="1:15" x14ac:dyDescent="0.25">
      <c r="A1540" s="12">
        <v>39833</v>
      </c>
      <c r="B1540" s="19">
        <v>41870</v>
      </c>
      <c r="C1540" s="15">
        <v>2013</v>
      </c>
      <c r="D1540" s="12">
        <v>1295</v>
      </c>
      <c r="E1540" s="12" t="s">
        <v>2558</v>
      </c>
      <c r="F1540" s="12" t="s">
        <v>2</v>
      </c>
      <c r="G1540" s="12">
        <v>14182</v>
      </c>
      <c r="H1540" s="12">
        <v>47083</v>
      </c>
      <c r="I1540" s="12" t="s">
        <v>1957</v>
      </c>
      <c r="J1540" s="12">
        <v>1</v>
      </c>
      <c r="K1540" s="13">
        <v>101950</v>
      </c>
      <c r="L1540" s="12">
        <v>5</v>
      </c>
      <c r="M1540" s="12" t="str">
        <f t="shared" si="28"/>
        <v>REINALDO BRAGA DE OLIVEIRA</v>
      </c>
      <c r="N1540" s="12"/>
      <c r="O1540" s="6" t="str">
        <f>IFERROR(VLOOKUP(N1540,REGIAO!A:B,2,0),"")</f>
        <v/>
      </c>
    </row>
    <row r="1541" spans="1:15" x14ac:dyDescent="0.25">
      <c r="A1541" s="12">
        <v>39835</v>
      </c>
      <c r="B1541" s="19">
        <v>41870</v>
      </c>
      <c r="C1541" s="15">
        <v>2013</v>
      </c>
      <c r="D1541" s="12">
        <v>10853</v>
      </c>
      <c r="E1541" s="12" t="s">
        <v>2791</v>
      </c>
      <c r="F1541" s="12" t="s">
        <v>4</v>
      </c>
      <c r="G1541" s="12">
        <v>14151</v>
      </c>
      <c r="H1541" s="12">
        <v>43103</v>
      </c>
      <c r="I1541" s="12" t="s">
        <v>1158</v>
      </c>
      <c r="J1541" s="12">
        <v>1</v>
      </c>
      <c r="K1541" s="13">
        <v>23616</v>
      </c>
      <c r="L1541" s="12">
        <v>5</v>
      </c>
      <c r="M1541" s="12" t="str">
        <f t="shared" si="28"/>
        <v>REINALDO BRAGA DE OLIVEIRA</v>
      </c>
      <c r="N1541" s="12">
        <v>3</v>
      </c>
      <c r="O1541" s="6" t="str">
        <f>IFERROR(VLOOKUP(N1541,REGIAO!A:B,2,0),"")</f>
        <v>MG1</v>
      </c>
    </row>
    <row r="1542" spans="1:15" x14ac:dyDescent="0.25">
      <c r="A1542" s="12">
        <v>39836</v>
      </c>
      <c r="B1542" s="19">
        <v>41870</v>
      </c>
      <c r="C1542" s="15">
        <v>2013</v>
      </c>
      <c r="D1542" s="12">
        <v>10854</v>
      </c>
      <c r="E1542" s="12" t="s">
        <v>2792</v>
      </c>
      <c r="F1542" s="12" t="s">
        <v>67</v>
      </c>
      <c r="G1542" s="12">
        <v>15676</v>
      </c>
      <c r="H1542" s="12">
        <v>42540</v>
      </c>
      <c r="I1542" s="12" t="s">
        <v>1959</v>
      </c>
      <c r="J1542" s="12">
        <v>1</v>
      </c>
      <c r="K1542" s="13">
        <v>390000</v>
      </c>
      <c r="M1542" s="12" t="str">
        <f>IFERROR(VLOOKUP(N1542,VENDEDOR,2,0),"")</f>
        <v/>
      </c>
      <c r="N1542" s="12">
        <v>11</v>
      </c>
      <c r="O1542" s="14" t="str">
        <f>IFERROR(VLOOKUP(N1542,REGIAO!A:B,2,0),"")</f>
        <v>PA</v>
      </c>
    </row>
    <row r="1543" spans="1:15" x14ac:dyDescent="0.25">
      <c r="A1543" s="12">
        <v>39863</v>
      </c>
      <c r="B1543" s="19">
        <v>41871</v>
      </c>
      <c r="C1543" s="15">
        <v>2013</v>
      </c>
      <c r="D1543" s="12">
        <v>9665</v>
      </c>
      <c r="E1543" s="12" t="s">
        <v>649</v>
      </c>
      <c r="F1543" s="12" t="s">
        <v>29</v>
      </c>
      <c r="G1543" s="12">
        <v>14434</v>
      </c>
      <c r="H1543" s="12">
        <v>41815</v>
      </c>
      <c r="I1543" s="12" t="s">
        <v>2940</v>
      </c>
      <c r="J1543" s="12">
        <v>1</v>
      </c>
      <c r="K1543" s="13">
        <v>41770</v>
      </c>
      <c r="L1543" s="12">
        <v>10028</v>
      </c>
      <c r="M1543" s="12" t="str">
        <f t="shared" ref="M1543:M1562" si="29">IFERROR(VLOOKUP(L1543,VENDEDOR,2,0),"")</f>
        <v>CLEITON MOSKOSKI</v>
      </c>
      <c r="N1543" s="12">
        <v>6</v>
      </c>
      <c r="O1543" s="14" t="str">
        <f>IFERROR(VLOOKUP(N1543,REGIAO!A:B,2,0),"")</f>
        <v>PR1</v>
      </c>
    </row>
    <row r="1544" spans="1:15" x14ac:dyDescent="0.25">
      <c r="A1544" s="12">
        <v>39879</v>
      </c>
      <c r="B1544" s="19">
        <v>41872</v>
      </c>
      <c r="C1544" s="15">
        <v>2013</v>
      </c>
      <c r="D1544" s="12">
        <v>1295</v>
      </c>
      <c r="E1544" s="12" t="s">
        <v>2558</v>
      </c>
      <c r="F1544" s="12" t="s">
        <v>2</v>
      </c>
      <c r="G1544" s="12">
        <v>14548</v>
      </c>
      <c r="H1544" s="12">
        <v>31744</v>
      </c>
      <c r="I1544" s="12" t="s">
        <v>1153</v>
      </c>
      <c r="J1544" s="12">
        <v>1</v>
      </c>
      <c r="K1544" s="13">
        <v>79170</v>
      </c>
      <c r="L1544" s="12">
        <v>10020</v>
      </c>
      <c r="M1544" s="12" t="str">
        <f t="shared" si="29"/>
        <v>WILLIAM ARAUJO</v>
      </c>
      <c r="N1544" s="12">
        <v>1</v>
      </c>
      <c r="O1544" s="6" t="str">
        <f>IFERROR(VLOOKUP(N1544,REGIAO!A:B,2,0),"")</f>
        <v>SP1</v>
      </c>
    </row>
    <row r="1545" spans="1:15" x14ac:dyDescent="0.25">
      <c r="A1545" s="12">
        <v>39888</v>
      </c>
      <c r="B1545" s="19">
        <v>41873</v>
      </c>
      <c r="C1545" s="15">
        <v>2013</v>
      </c>
      <c r="D1545" s="12">
        <v>2543</v>
      </c>
      <c r="E1545" s="12" t="s">
        <v>2377</v>
      </c>
      <c r="F1545" s="12" t="s">
        <v>10</v>
      </c>
      <c r="G1545" s="12">
        <v>15175</v>
      </c>
      <c r="H1545" s="12">
        <v>42540</v>
      </c>
      <c r="I1545" s="12" t="s">
        <v>1959</v>
      </c>
      <c r="J1545" s="12">
        <v>1</v>
      </c>
      <c r="K1545" s="13">
        <v>433511.85</v>
      </c>
      <c r="L1545" s="12"/>
      <c r="M1545" s="12" t="str">
        <f t="shared" si="29"/>
        <v/>
      </c>
      <c r="N1545" s="12"/>
      <c r="O1545" s="6" t="str">
        <f>IFERROR(VLOOKUP(N1545,REGIAO!A:B,2,0),"")</f>
        <v/>
      </c>
    </row>
    <row r="1546" spans="1:15" x14ac:dyDescent="0.25">
      <c r="A1546" s="12">
        <v>39889</v>
      </c>
      <c r="B1546" s="19">
        <v>41873</v>
      </c>
      <c r="C1546" s="15">
        <v>2013</v>
      </c>
      <c r="D1546" s="12">
        <v>10585</v>
      </c>
      <c r="E1546" s="12" t="s">
        <v>2716</v>
      </c>
      <c r="F1546" s="12" t="s">
        <v>79</v>
      </c>
      <c r="G1546" s="12">
        <v>13983</v>
      </c>
      <c r="H1546" s="12">
        <v>47162</v>
      </c>
      <c r="I1546" s="12" t="s">
        <v>2023</v>
      </c>
      <c r="J1546" s="12">
        <v>1</v>
      </c>
      <c r="K1546" s="13">
        <v>92911.67</v>
      </c>
      <c r="L1546" s="12">
        <v>10019</v>
      </c>
      <c r="M1546" s="12" t="str">
        <f t="shared" si="29"/>
        <v xml:space="preserve">THIAGO CORDEIRO CARLET                                      </v>
      </c>
      <c r="N1546" s="12">
        <v>7</v>
      </c>
      <c r="O1546" s="6" t="str">
        <f>IFERROR(VLOOKUP(N1546,REGIAO!A:B,2,0),"")</f>
        <v>RS</v>
      </c>
    </row>
    <row r="1547" spans="1:15" x14ac:dyDescent="0.25">
      <c r="A1547" s="12">
        <v>39899</v>
      </c>
      <c r="B1547" s="19">
        <v>41874</v>
      </c>
      <c r="C1547" s="15">
        <v>2013</v>
      </c>
      <c r="D1547" s="12">
        <v>1295</v>
      </c>
      <c r="E1547" s="12" t="s">
        <v>2558</v>
      </c>
      <c r="F1547" s="12" t="s">
        <v>2</v>
      </c>
      <c r="G1547" s="12">
        <v>14382</v>
      </c>
      <c r="H1547" s="12">
        <v>37036</v>
      </c>
      <c r="I1547" s="12" t="s">
        <v>2004</v>
      </c>
      <c r="J1547" s="12">
        <v>1</v>
      </c>
      <c r="K1547" s="13">
        <v>94367</v>
      </c>
      <c r="L1547" s="12"/>
      <c r="M1547" s="12" t="str">
        <f t="shared" si="29"/>
        <v/>
      </c>
      <c r="N1547" s="12">
        <v>5</v>
      </c>
      <c r="O1547" s="6" t="str">
        <f>IFERROR(VLOOKUP(N1547,REGIAO!A:B,2,0),"")</f>
        <v>GO</v>
      </c>
    </row>
    <row r="1548" spans="1:15" x14ac:dyDescent="0.25">
      <c r="A1548" s="12">
        <v>39908</v>
      </c>
      <c r="B1548" s="19">
        <v>41874</v>
      </c>
      <c r="C1548" s="15">
        <v>2013</v>
      </c>
      <c r="D1548" s="12">
        <v>10451</v>
      </c>
      <c r="E1548" s="12" t="s">
        <v>2651</v>
      </c>
      <c r="F1548" s="12" t="s">
        <v>2</v>
      </c>
      <c r="G1548" s="12">
        <v>14951</v>
      </c>
      <c r="H1548" s="12">
        <v>47774</v>
      </c>
      <c r="I1548" s="12" t="s">
        <v>1958</v>
      </c>
      <c r="J1548" s="12">
        <v>1</v>
      </c>
      <c r="K1548" s="13">
        <v>33448</v>
      </c>
      <c r="L1548" s="12">
        <v>943</v>
      </c>
      <c r="M1548" s="12" t="str">
        <f t="shared" si="29"/>
        <v>PAULO CESAR TUNES</v>
      </c>
      <c r="N1548" s="12">
        <v>1</v>
      </c>
      <c r="O1548" s="6" t="str">
        <f>IFERROR(VLOOKUP(N1548,REGIAO!A:B,2,0),"")</f>
        <v>SP1</v>
      </c>
    </row>
    <row r="1549" spans="1:15" x14ac:dyDescent="0.25">
      <c r="A1549" s="12">
        <v>39913</v>
      </c>
      <c r="B1549" s="19">
        <v>41877</v>
      </c>
      <c r="C1549" s="15">
        <v>2013</v>
      </c>
      <c r="D1549" s="12">
        <v>9942</v>
      </c>
      <c r="E1549" s="12" t="s">
        <v>2544</v>
      </c>
      <c r="F1549" s="12" t="s">
        <v>2</v>
      </c>
      <c r="G1549" s="12">
        <v>14134</v>
      </c>
      <c r="H1549" s="12">
        <v>47544</v>
      </c>
      <c r="I1549" s="12" t="s">
        <v>2045</v>
      </c>
      <c r="J1549" s="12">
        <v>1</v>
      </c>
      <c r="K1549" s="13">
        <v>42818</v>
      </c>
      <c r="L1549" s="12">
        <v>943</v>
      </c>
      <c r="M1549" s="12" t="str">
        <f t="shared" si="29"/>
        <v>PAULO CESAR TUNES</v>
      </c>
      <c r="N1549" s="12"/>
      <c r="O1549" s="6" t="str">
        <f>IFERROR(VLOOKUP(N1549,REGIAO!A:B,2,0),"")</f>
        <v/>
      </c>
    </row>
    <row r="1550" spans="1:15" x14ac:dyDescent="0.25">
      <c r="A1550" s="12">
        <v>39917</v>
      </c>
      <c r="B1550" s="19">
        <v>41877</v>
      </c>
      <c r="C1550" s="15">
        <v>2013</v>
      </c>
      <c r="D1550" s="12">
        <v>880</v>
      </c>
      <c r="E1550" s="12" t="s">
        <v>215</v>
      </c>
      <c r="F1550" s="12" t="s">
        <v>4</v>
      </c>
      <c r="G1550" s="12">
        <v>14363</v>
      </c>
      <c r="H1550" s="12">
        <v>47354</v>
      </c>
      <c r="I1550" s="12" t="s">
        <v>1956</v>
      </c>
      <c r="J1550" s="12">
        <v>1</v>
      </c>
      <c r="K1550" s="13">
        <v>59909</v>
      </c>
      <c r="L1550" s="12">
        <v>5</v>
      </c>
      <c r="M1550" s="12" t="str">
        <f t="shared" si="29"/>
        <v>REINALDO BRAGA DE OLIVEIRA</v>
      </c>
      <c r="N1550" s="12">
        <v>3</v>
      </c>
      <c r="O1550" s="6" t="str">
        <f>IFERROR(VLOOKUP(N1550,REGIAO!A:B,2,0),"")</f>
        <v>MG1</v>
      </c>
    </row>
    <row r="1551" spans="1:15" x14ac:dyDescent="0.25">
      <c r="A1551" s="12">
        <v>39918</v>
      </c>
      <c r="B1551" s="19">
        <v>41877</v>
      </c>
      <c r="C1551" s="15">
        <v>2013</v>
      </c>
      <c r="D1551" s="12">
        <v>880</v>
      </c>
      <c r="E1551" s="12" t="s">
        <v>215</v>
      </c>
      <c r="F1551" s="12" t="s">
        <v>4</v>
      </c>
      <c r="G1551" s="12">
        <v>14364</v>
      </c>
      <c r="H1551" s="12">
        <v>47354</v>
      </c>
      <c r="I1551" s="12" t="s">
        <v>1956</v>
      </c>
      <c r="J1551" s="12">
        <v>1</v>
      </c>
      <c r="K1551" s="13">
        <v>59909</v>
      </c>
      <c r="L1551" s="12">
        <v>5</v>
      </c>
      <c r="M1551" s="12" t="str">
        <f t="shared" si="29"/>
        <v>REINALDO BRAGA DE OLIVEIRA</v>
      </c>
      <c r="N1551" s="12">
        <v>3</v>
      </c>
      <c r="O1551" s="6" t="str">
        <f>IFERROR(VLOOKUP(N1551,REGIAO!A:B,2,0),"")</f>
        <v>MG1</v>
      </c>
    </row>
    <row r="1552" spans="1:15" x14ac:dyDescent="0.25">
      <c r="A1552" s="12">
        <v>39920</v>
      </c>
      <c r="B1552" s="19">
        <v>41877</v>
      </c>
      <c r="C1552" s="15">
        <v>2013</v>
      </c>
      <c r="D1552" s="12">
        <v>880</v>
      </c>
      <c r="E1552" s="12" t="s">
        <v>215</v>
      </c>
      <c r="F1552" s="12" t="s">
        <v>4</v>
      </c>
      <c r="G1552" s="12">
        <v>14365</v>
      </c>
      <c r="H1552" s="12">
        <v>47354</v>
      </c>
      <c r="I1552" s="12" t="s">
        <v>1956</v>
      </c>
      <c r="J1552" s="12">
        <v>1</v>
      </c>
      <c r="K1552" s="13">
        <v>59909</v>
      </c>
      <c r="L1552" s="12">
        <v>5</v>
      </c>
      <c r="M1552" s="12" t="str">
        <f t="shared" si="29"/>
        <v>REINALDO BRAGA DE OLIVEIRA</v>
      </c>
      <c r="N1552" s="12">
        <v>3</v>
      </c>
      <c r="O1552" s="6" t="str">
        <f>IFERROR(VLOOKUP(N1552,REGIAO!A:B,2,0),"")</f>
        <v>MG1</v>
      </c>
    </row>
    <row r="1553" spans="1:15" x14ac:dyDescent="0.25">
      <c r="A1553" s="12">
        <v>39922</v>
      </c>
      <c r="B1553" s="19">
        <v>41877</v>
      </c>
      <c r="C1553" s="15">
        <v>2013</v>
      </c>
      <c r="D1553" s="12">
        <v>880</v>
      </c>
      <c r="E1553" s="12" t="s">
        <v>215</v>
      </c>
      <c r="F1553" s="12" t="s">
        <v>4</v>
      </c>
      <c r="G1553" s="12">
        <v>14366</v>
      </c>
      <c r="H1553" s="12">
        <v>47354</v>
      </c>
      <c r="I1553" s="12" t="s">
        <v>1956</v>
      </c>
      <c r="J1553" s="12">
        <v>1</v>
      </c>
      <c r="K1553" s="13">
        <v>59909</v>
      </c>
      <c r="L1553" s="12">
        <v>5</v>
      </c>
      <c r="M1553" s="12" t="str">
        <f t="shared" si="29"/>
        <v>REINALDO BRAGA DE OLIVEIRA</v>
      </c>
      <c r="N1553" s="12">
        <v>3</v>
      </c>
      <c r="O1553" s="6" t="str">
        <f>IFERROR(VLOOKUP(N1553,REGIAO!A:B,2,0),"")</f>
        <v>MG1</v>
      </c>
    </row>
    <row r="1554" spans="1:15" x14ac:dyDescent="0.25">
      <c r="A1554" s="12">
        <v>39923</v>
      </c>
      <c r="B1554" s="19">
        <v>41877</v>
      </c>
      <c r="C1554" s="15">
        <v>2013</v>
      </c>
      <c r="D1554" s="12">
        <v>880</v>
      </c>
      <c r="E1554" s="12" t="s">
        <v>215</v>
      </c>
      <c r="F1554" s="12" t="s">
        <v>4</v>
      </c>
      <c r="G1554" s="12">
        <v>14169</v>
      </c>
      <c r="H1554" s="12">
        <v>47162</v>
      </c>
      <c r="I1554" s="12" t="s">
        <v>2023</v>
      </c>
      <c r="J1554" s="12">
        <v>1</v>
      </c>
      <c r="K1554" s="13">
        <v>97632</v>
      </c>
      <c r="L1554" s="12">
        <v>5</v>
      </c>
      <c r="M1554" s="12" t="str">
        <f t="shared" si="29"/>
        <v>REINALDO BRAGA DE OLIVEIRA</v>
      </c>
      <c r="N1554" s="12">
        <v>3</v>
      </c>
      <c r="O1554" s="6" t="str">
        <f>IFERROR(VLOOKUP(N1554,REGIAO!A:B,2,0),"")</f>
        <v>MG1</v>
      </c>
    </row>
    <row r="1555" spans="1:15" x14ac:dyDescent="0.25">
      <c r="A1555" s="12">
        <v>39928</v>
      </c>
      <c r="B1555" s="19">
        <v>41877</v>
      </c>
      <c r="C1555" s="15">
        <v>2013</v>
      </c>
      <c r="D1555" s="12">
        <v>10585</v>
      </c>
      <c r="E1555" s="12" t="s">
        <v>2716</v>
      </c>
      <c r="F1555" s="12" t="s">
        <v>29</v>
      </c>
      <c r="G1555" s="12">
        <v>13682</v>
      </c>
      <c r="H1555" s="12">
        <v>47354</v>
      </c>
      <c r="I1555" s="12" t="s">
        <v>1956</v>
      </c>
      <c r="J1555" s="12">
        <v>1</v>
      </c>
      <c r="K1555" s="13">
        <v>62500</v>
      </c>
      <c r="L1555" s="12">
        <v>10019</v>
      </c>
      <c r="M1555" s="12" t="str">
        <f t="shared" si="29"/>
        <v xml:space="preserve">THIAGO CORDEIRO CARLET                                      </v>
      </c>
      <c r="N1555" s="12">
        <v>6</v>
      </c>
      <c r="O1555" s="6" t="str">
        <f>IFERROR(VLOOKUP(N1555,REGIAO!A:B,2,0),"")</f>
        <v>PR1</v>
      </c>
    </row>
    <row r="1556" spans="1:15" x14ac:dyDescent="0.25">
      <c r="A1556" s="12">
        <v>3933</v>
      </c>
      <c r="B1556" s="19">
        <v>41878</v>
      </c>
      <c r="C1556" s="15">
        <v>2013</v>
      </c>
      <c r="D1556" s="12">
        <v>9898</v>
      </c>
      <c r="E1556" s="12" t="s">
        <v>2482</v>
      </c>
      <c r="F1556" s="12" t="s">
        <v>4</v>
      </c>
      <c r="G1556" s="12"/>
      <c r="H1556" s="12">
        <v>47774</v>
      </c>
      <c r="I1556" s="12" t="s">
        <v>1958</v>
      </c>
      <c r="J1556" s="12">
        <v>1</v>
      </c>
      <c r="K1556" s="13">
        <v>36244</v>
      </c>
      <c r="L1556" s="12">
        <v>943</v>
      </c>
      <c r="M1556" s="12" t="str">
        <f t="shared" si="29"/>
        <v>PAULO CESAR TUNES</v>
      </c>
      <c r="N1556" s="12">
        <v>3</v>
      </c>
      <c r="O1556" s="6" t="str">
        <f>IFERROR(VLOOKUP(N1556,REGIAO!A:B,2,0),"")</f>
        <v>MG1</v>
      </c>
    </row>
    <row r="1557" spans="1:15" x14ac:dyDescent="0.25">
      <c r="A1557" s="12">
        <v>39932</v>
      </c>
      <c r="B1557" s="19">
        <v>41878</v>
      </c>
      <c r="C1557" s="15">
        <v>2013</v>
      </c>
      <c r="D1557" s="12">
        <v>10585</v>
      </c>
      <c r="E1557" s="12" t="s">
        <v>2716</v>
      </c>
      <c r="F1557" s="12" t="s">
        <v>29</v>
      </c>
      <c r="G1557" s="12">
        <v>14292</v>
      </c>
      <c r="H1557" s="12">
        <v>46986</v>
      </c>
      <c r="I1557" s="12" t="s">
        <v>2027</v>
      </c>
      <c r="J1557" s="12">
        <v>1</v>
      </c>
      <c r="K1557" s="13">
        <v>83171</v>
      </c>
      <c r="L1557" s="12">
        <v>10019</v>
      </c>
      <c r="M1557" s="12" t="str">
        <f t="shared" si="29"/>
        <v xml:space="preserve">THIAGO CORDEIRO CARLET                                      </v>
      </c>
      <c r="N1557" s="12">
        <v>6</v>
      </c>
      <c r="O1557" s="6" t="str">
        <f>IFERROR(VLOOKUP(N1557,REGIAO!A:B,2,0),"")</f>
        <v>PR1</v>
      </c>
    </row>
    <row r="1558" spans="1:15" x14ac:dyDescent="0.25">
      <c r="A1558" s="12">
        <v>39935</v>
      </c>
      <c r="B1558" s="19">
        <v>41878</v>
      </c>
      <c r="C1558" s="15">
        <v>2013</v>
      </c>
      <c r="D1558" s="12">
        <v>9410</v>
      </c>
      <c r="E1558" s="12" t="s">
        <v>2621</v>
      </c>
      <c r="F1558" s="12" t="s">
        <v>15</v>
      </c>
      <c r="G1558" s="12">
        <v>14876</v>
      </c>
      <c r="H1558" s="12">
        <v>40757</v>
      </c>
      <c r="I1558" s="12" t="s">
        <v>1154</v>
      </c>
      <c r="J1558" s="12">
        <v>1</v>
      </c>
      <c r="K1558" s="13">
        <v>87915</v>
      </c>
      <c r="L1558" s="12">
        <v>935</v>
      </c>
      <c r="M1558" s="12" t="str">
        <f t="shared" si="29"/>
        <v>AILTON DOS SANTOS CARDOSO</v>
      </c>
      <c r="N1558" s="12">
        <v>18</v>
      </c>
      <c r="O1558" s="6" t="str">
        <f>IFERROR(VLOOKUP(N1558,REGIAO!A:B,2,0),"")</f>
        <v>MT1</v>
      </c>
    </row>
    <row r="1559" spans="1:15" x14ac:dyDescent="0.25">
      <c r="A1559" s="12">
        <v>39939</v>
      </c>
      <c r="B1559" s="19">
        <v>41878</v>
      </c>
      <c r="C1559" s="15">
        <v>2013</v>
      </c>
      <c r="D1559" s="12">
        <v>9410</v>
      </c>
      <c r="E1559" s="12" t="s">
        <v>2621</v>
      </c>
      <c r="F1559" s="12" t="s">
        <v>15</v>
      </c>
      <c r="G1559" s="12">
        <v>15051</v>
      </c>
      <c r="H1559" s="12">
        <v>39219</v>
      </c>
      <c r="I1559" s="12" t="s">
        <v>1156</v>
      </c>
      <c r="J1559" s="12">
        <v>1</v>
      </c>
      <c r="K1559" s="13">
        <v>173500</v>
      </c>
      <c r="L1559" s="12">
        <v>935</v>
      </c>
      <c r="M1559" s="12" t="str">
        <f t="shared" si="29"/>
        <v>AILTON DOS SANTOS CARDOSO</v>
      </c>
      <c r="N1559" s="12">
        <v>18</v>
      </c>
      <c r="O1559" s="6" t="str">
        <f>IFERROR(VLOOKUP(N1559,REGIAO!A:B,2,0),"")</f>
        <v>MT1</v>
      </c>
    </row>
    <row r="1560" spans="1:15" x14ac:dyDescent="0.25">
      <c r="A1560" s="12">
        <v>39956</v>
      </c>
      <c r="B1560" s="19">
        <v>41879</v>
      </c>
      <c r="C1560" s="15">
        <v>2013</v>
      </c>
      <c r="D1560" s="12">
        <v>9410</v>
      </c>
      <c r="E1560" s="12" t="s">
        <v>2621</v>
      </c>
      <c r="F1560" s="12" t="s">
        <v>15</v>
      </c>
      <c r="G1560" s="12">
        <v>13765</v>
      </c>
      <c r="H1560" s="12">
        <v>31744</v>
      </c>
      <c r="I1560" s="12" t="s">
        <v>1153</v>
      </c>
      <c r="J1560" s="12">
        <v>1</v>
      </c>
      <c r="K1560" s="13">
        <v>80000</v>
      </c>
      <c r="L1560" s="12">
        <v>10023</v>
      </c>
      <c r="M1560" s="12" t="str">
        <f t="shared" si="29"/>
        <v>CLAUDIO REIS</v>
      </c>
      <c r="N1560" s="12">
        <v>17</v>
      </c>
      <c r="O1560" s="6" t="str">
        <f>IFERROR(VLOOKUP(N1560,REGIAO!A:B,2,0),"")</f>
        <v>MT2</v>
      </c>
    </row>
    <row r="1561" spans="1:15" x14ac:dyDescent="0.25">
      <c r="A1561" s="12">
        <v>39979</v>
      </c>
      <c r="B1561" s="19">
        <v>41881</v>
      </c>
      <c r="C1561" s="15">
        <v>2013</v>
      </c>
      <c r="D1561" s="12">
        <v>10816</v>
      </c>
      <c r="E1561" s="12" t="s">
        <v>2794</v>
      </c>
      <c r="F1561" s="12" t="s">
        <v>10</v>
      </c>
      <c r="G1561" s="12">
        <v>14398</v>
      </c>
      <c r="H1561" s="12">
        <v>47354</v>
      </c>
      <c r="I1561" s="12" t="s">
        <v>1956</v>
      </c>
      <c r="J1561" s="12">
        <v>1</v>
      </c>
      <c r="K1561" s="13">
        <v>67000</v>
      </c>
      <c r="L1561" s="12">
        <v>5</v>
      </c>
      <c r="M1561" s="12" t="str">
        <f t="shared" si="29"/>
        <v>REINALDO BRAGA DE OLIVEIRA</v>
      </c>
      <c r="N1561" s="12">
        <v>4</v>
      </c>
      <c r="O1561" s="6" t="str">
        <f>IFERROR(VLOOKUP(N1561,REGIAO!A:B,2,0),"")</f>
        <v>MG2</v>
      </c>
    </row>
    <row r="1562" spans="1:15" x14ac:dyDescent="0.25">
      <c r="A1562" s="12">
        <v>39980</v>
      </c>
      <c r="B1562" s="19">
        <v>41881</v>
      </c>
      <c r="C1562" s="15">
        <v>2013</v>
      </c>
      <c r="D1562" s="12">
        <v>10806</v>
      </c>
      <c r="E1562" s="12" t="s">
        <v>2793</v>
      </c>
      <c r="F1562" s="12" t="s">
        <v>10</v>
      </c>
      <c r="G1562" s="12">
        <v>14040</v>
      </c>
      <c r="H1562" s="12">
        <v>42540</v>
      </c>
      <c r="I1562" s="12" t="s">
        <v>1959</v>
      </c>
      <c r="J1562" s="12">
        <v>1</v>
      </c>
      <c r="K1562" s="13">
        <v>390000</v>
      </c>
      <c r="L1562" s="12"/>
      <c r="M1562" s="12" t="str">
        <f t="shared" si="29"/>
        <v/>
      </c>
      <c r="N1562" s="12"/>
      <c r="O1562" s="14" t="str">
        <f>IFERROR(VLOOKUP(N1562,REGIAO!A:B,2,0),"")</f>
        <v/>
      </c>
    </row>
    <row r="1563" spans="1:15" x14ac:dyDescent="0.25">
      <c r="A1563" s="12">
        <v>39982</v>
      </c>
      <c r="B1563" s="19">
        <v>41881</v>
      </c>
      <c r="C1563" s="15">
        <v>2013</v>
      </c>
      <c r="D1563" s="12">
        <v>10864</v>
      </c>
      <c r="E1563" s="12" t="s">
        <v>2796</v>
      </c>
      <c r="F1563" s="12" t="s">
        <v>1</v>
      </c>
      <c r="G1563" s="12">
        <v>15049</v>
      </c>
      <c r="H1563" s="12">
        <v>31744</v>
      </c>
      <c r="I1563" s="12" t="s">
        <v>1153</v>
      </c>
      <c r="J1563" s="12">
        <v>1</v>
      </c>
      <c r="K1563" s="13">
        <v>103500</v>
      </c>
      <c r="M1563" s="12" t="str">
        <f>IFERROR(VLOOKUP(N1563,VENDEDOR,2,0),"")</f>
        <v/>
      </c>
      <c r="N1563" s="12">
        <v>8</v>
      </c>
      <c r="O1563" s="14" t="str">
        <f>IFERROR(VLOOKUP(N1563,REGIAO!A:B,2,0),"")</f>
        <v>MS</v>
      </c>
    </row>
    <row r="1564" spans="1:15" x14ac:dyDescent="0.25">
      <c r="A1564" s="12">
        <v>39983</v>
      </c>
      <c r="B1564" s="19">
        <v>41881</v>
      </c>
      <c r="C1564" s="15">
        <v>2013</v>
      </c>
      <c r="D1564" s="12">
        <v>9971</v>
      </c>
      <c r="E1564" s="12" t="s">
        <v>2494</v>
      </c>
      <c r="F1564" s="12" t="s">
        <v>4</v>
      </c>
      <c r="G1564" s="12">
        <v>14400</v>
      </c>
      <c r="H1564" s="12">
        <v>47354</v>
      </c>
      <c r="I1564" s="12" t="s">
        <v>1956</v>
      </c>
      <c r="J1564" s="12">
        <v>1</v>
      </c>
      <c r="K1564" s="13">
        <v>61170</v>
      </c>
      <c r="L1564" s="12">
        <v>5</v>
      </c>
      <c r="M1564" s="12" t="str">
        <f t="shared" ref="M1564:M1627" si="30">IFERROR(VLOOKUP(L1564,VENDEDOR,2,0),"")</f>
        <v>REINALDO BRAGA DE OLIVEIRA</v>
      </c>
      <c r="N1564" s="12">
        <v>4</v>
      </c>
      <c r="O1564" s="14" t="str">
        <f>IFERROR(VLOOKUP(N1564,REGIAO!A:B,2,0),"")</f>
        <v>MG2</v>
      </c>
    </row>
    <row r="1565" spans="1:15" x14ac:dyDescent="0.25">
      <c r="A1565" s="12">
        <v>39985</v>
      </c>
      <c r="B1565" s="19">
        <v>41881</v>
      </c>
      <c r="C1565" s="15">
        <v>2013</v>
      </c>
      <c r="D1565" s="12">
        <v>9971</v>
      </c>
      <c r="E1565" s="12" t="s">
        <v>2494</v>
      </c>
      <c r="F1565" s="12" t="s">
        <v>4</v>
      </c>
      <c r="G1565" s="12">
        <v>14324</v>
      </c>
      <c r="H1565" s="12">
        <v>47083</v>
      </c>
      <c r="I1565" s="12" t="s">
        <v>1957</v>
      </c>
      <c r="J1565" s="12">
        <v>1</v>
      </c>
      <c r="K1565" s="13">
        <v>109630</v>
      </c>
      <c r="L1565" s="12">
        <v>5</v>
      </c>
      <c r="M1565" s="12" t="str">
        <f t="shared" si="30"/>
        <v>REINALDO BRAGA DE OLIVEIRA</v>
      </c>
      <c r="N1565" s="12">
        <v>4</v>
      </c>
      <c r="O1565" s="6" t="str">
        <f>IFERROR(VLOOKUP(N1565,REGIAO!A:B,2,0),"")</f>
        <v>MG2</v>
      </c>
    </row>
    <row r="1566" spans="1:15" x14ac:dyDescent="0.25">
      <c r="A1566" s="12">
        <v>39986</v>
      </c>
      <c r="B1566" s="19">
        <v>41881</v>
      </c>
      <c r="C1566" s="15">
        <v>2013</v>
      </c>
      <c r="D1566" s="12">
        <v>9971</v>
      </c>
      <c r="E1566" s="12" t="s">
        <v>2494</v>
      </c>
      <c r="F1566" s="12" t="s">
        <v>4</v>
      </c>
      <c r="G1566" s="12">
        <v>14325</v>
      </c>
      <c r="H1566" s="12">
        <v>40757</v>
      </c>
      <c r="I1566" s="12" t="s">
        <v>1154</v>
      </c>
      <c r="J1566" s="12">
        <v>1</v>
      </c>
      <c r="K1566" s="13">
        <v>88229</v>
      </c>
      <c r="L1566" s="12">
        <v>5</v>
      </c>
      <c r="M1566" s="12" t="str">
        <f t="shared" si="30"/>
        <v>REINALDO BRAGA DE OLIVEIRA</v>
      </c>
      <c r="N1566" s="12">
        <v>4</v>
      </c>
      <c r="O1566" s="6" t="str">
        <f>IFERROR(VLOOKUP(N1566,REGIAO!A:B,2,0),"")</f>
        <v>MG2</v>
      </c>
    </row>
    <row r="1567" spans="1:15" x14ac:dyDescent="0.25">
      <c r="A1567" s="12">
        <v>39987</v>
      </c>
      <c r="B1567" s="19">
        <v>41881</v>
      </c>
      <c r="C1567" s="15">
        <v>2013</v>
      </c>
      <c r="D1567" s="12">
        <v>9665</v>
      </c>
      <c r="E1567" s="12" t="s">
        <v>649</v>
      </c>
      <c r="F1567" s="12" t="s">
        <v>29</v>
      </c>
      <c r="G1567" s="12">
        <v>14375</v>
      </c>
      <c r="H1567" s="12">
        <v>47412</v>
      </c>
      <c r="I1567" s="12" t="s">
        <v>2941</v>
      </c>
      <c r="J1567" s="12">
        <v>1</v>
      </c>
      <c r="K1567" s="13">
        <v>59650</v>
      </c>
      <c r="L1567" s="12">
        <v>10028</v>
      </c>
      <c r="M1567" s="12" t="str">
        <f t="shared" si="30"/>
        <v>CLEITON MOSKOSKI</v>
      </c>
      <c r="N1567" s="12">
        <v>6</v>
      </c>
      <c r="O1567" s="6" t="str">
        <f>IFERROR(VLOOKUP(N1567,REGIAO!A:B,2,0),"")</f>
        <v>PR1</v>
      </c>
    </row>
    <row r="1568" spans="1:15" x14ac:dyDescent="0.25">
      <c r="A1568" s="12">
        <v>39988</v>
      </c>
      <c r="B1568" s="19">
        <v>41881</v>
      </c>
      <c r="C1568" s="15">
        <v>2013</v>
      </c>
      <c r="D1568" s="12">
        <v>9665</v>
      </c>
      <c r="E1568" s="12" t="s">
        <v>649</v>
      </c>
      <c r="F1568" s="12" t="s">
        <v>29</v>
      </c>
      <c r="G1568" s="12">
        <v>14374</v>
      </c>
      <c r="H1568" s="12">
        <v>47412</v>
      </c>
      <c r="I1568" s="12" t="s">
        <v>2941</v>
      </c>
      <c r="J1568" s="12">
        <v>1</v>
      </c>
      <c r="K1568" s="13">
        <v>59650</v>
      </c>
      <c r="L1568" s="12">
        <v>10028</v>
      </c>
      <c r="M1568" s="12" t="str">
        <f t="shared" si="30"/>
        <v>CLEITON MOSKOSKI</v>
      </c>
      <c r="N1568" s="12">
        <v>6</v>
      </c>
      <c r="O1568" s="6" t="str">
        <f>IFERROR(VLOOKUP(N1568,REGIAO!A:B,2,0),"")</f>
        <v>PR1</v>
      </c>
    </row>
    <row r="1569" spans="1:15" x14ac:dyDescent="0.25">
      <c r="A1569" s="12">
        <v>39990</v>
      </c>
      <c r="B1569" s="19">
        <v>41881</v>
      </c>
      <c r="C1569" s="15">
        <v>2013</v>
      </c>
      <c r="D1569" s="12">
        <v>10866</v>
      </c>
      <c r="E1569" s="12" t="s">
        <v>2795</v>
      </c>
      <c r="F1569" s="12" t="s">
        <v>4</v>
      </c>
      <c r="G1569" s="12">
        <v>14212</v>
      </c>
      <c r="H1569" s="12">
        <v>42121</v>
      </c>
      <c r="I1569" s="12" t="s">
        <v>2976</v>
      </c>
      <c r="J1569" s="12">
        <v>1</v>
      </c>
      <c r="K1569" s="13">
        <v>236000</v>
      </c>
      <c r="L1569" s="12">
        <v>5</v>
      </c>
      <c r="M1569" s="12" t="str">
        <f t="shared" si="30"/>
        <v>REINALDO BRAGA DE OLIVEIRA</v>
      </c>
      <c r="N1569" s="12">
        <v>4</v>
      </c>
      <c r="O1569" s="6" t="str">
        <f>IFERROR(VLOOKUP(N1569,REGIAO!A:B,2,0),"")</f>
        <v>MG2</v>
      </c>
    </row>
    <row r="1570" spans="1:15" x14ac:dyDescent="0.25">
      <c r="A1570" s="12">
        <v>40023</v>
      </c>
      <c r="B1570" s="19">
        <v>41885</v>
      </c>
      <c r="C1570" s="15">
        <v>2013</v>
      </c>
      <c r="D1570" s="12">
        <v>9971</v>
      </c>
      <c r="E1570" s="12" t="s">
        <v>2494</v>
      </c>
      <c r="F1570" s="12" t="s">
        <v>4</v>
      </c>
      <c r="G1570" s="12">
        <v>14401</v>
      </c>
      <c r="H1570" s="12">
        <v>46986</v>
      </c>
      <c r="I1570" s="12" t="s">
        <v>2027</v>
      </c>
      <c r="J1570" s="12">
        <v>1</v>
      </c>
      <c r="K1570" s="13">
        <v>83170</v>
      </c>
      <c r="L1570" s="12">
        <v>5</v>
      </c>
      <c r="M1570" s="12" t="str">
        <f t="shared" si="30"/>
        <v>REINALDO BRAGA DE OLIVEIRA</v>
      </c>
      <c r="N1570" s="12">
        <v>4</v>
      </c>
      <c r="O1570" s="6" t="str">
        <f>IFERROR(VLOOKUP(N1570,REGIAO!A:B,2,0),"")</f>
        <v>MG2</v>
      </c>
    </row>
    <row r="1571" spans="1:15" x14ac:dyDescent="0.25">
      <c r="A1571" s="12">
        <v>40024</v>
      </c>
      <c r="B1571" s="19">
        <v>41885</v>
      </c>
      <c r="C1571" s="15">
        <v>2013</v>
      </c>
      <c r="D1571" s="12">
        <v>1295</v>
      </c>
      <c r="E1571" s="12" t="s">
        <v>2558</v>
      </c>
      <c r="F1571" s="12" t="s">
        <v>2</v>
      </c>
      <c r="G1571" s="12">
        <v>14425</v>
      </c>
      <c r="H1571" s="12">
        <v>40757</v>
      </c>
      <c r="I1571" s="12" t="s">
        <v>1154</v>
      </c>
      <c r="J1571" s="12">
        <v>1</v>
      </c>
      <c r="K1571" s="13">
        <v>81422</v>
      </c>
      <c r="L1571" s="12">
        <v>5</v>
      </c>
      <c r="M1571" s="12" t="str">
        <f t="shared" si="30"/>
        <v>REINALDO BRAGA DE OLIVEIRA</v>
      </c>
      <c r="N1571" s="12"/>
      <c r="O1571" s="6" t="str">
        <f>IFERROR(VLOOKUP(N1571,REGIAO!A:B,2,0),"")</f>
        <v/>
      </c>
    </row>
    <row r="1572" spans="1:15" x14ac:dyDescent="0.25">
      <c r="A1572" s="12">
        <v>40027</v>
      </c>
      <c r="B1572" s="19">
        <v>41885</v>
      </c>
      <c r="C1572" s="15">
        <v>2013</v>
      </c>
      <c r="D1572" s="12">
        <v>1295</v>
      </c>
      <c r="E1572" s="12" t="s">
        <v>2558</v>
      </c>
      <c r="F1572" s="12" t="s">
        <v>2</v>
      </c>
      <c r="G1572" s="12">
        <v>13817</v>
      </c>
      <c r="H1572" s="12">
        <v>47395</v>
      </c>
      <c r="I1572" s="12" t="s">
        <v>1954</v>
      </c>
      <c r="J1572" s="12">
        <v>1</v>
      </c>
      <c r="K1572" s="13">
        <v>55926.28</v>
      </c>
      <c r="L1572" s="12">
        <v>10020</v>
      </c>
      <c r="M1572" s="12" t="str">
        <f t="shared" si="30"/>
        <v>WILLIAM ARAUJO</v>
      </c>
      <c r="N1572" s="12">
        <v>1</v>
      </c>
      <c r="O1572" s="6" t="str">
        <f>IFERROR(VLOOKUP(N1572,REGIAO!A:B,2,0),"")</f>
        <v>SP1</v>
      </c>
    </row>
    <row r="1573" spans="1:15" x14ac:dyDescent="0.25">
      <c r="A1573" s="12">
        <v>40040</v>
      </c>
      <c r="B1573" s="19">
        <v>41885</v>
      </c>
      <c r="C1573" s="15">
        <v>2013</v>
      </c>
      <c r="D1573" s="12">
        <v>10871</v>
      </c>
      <c r="E1573" s="12" t="s">
        <v>2797</v>
      </c>
      <c r="F1573" s="12" t="s">
        <v>4</v>
      </c>
      <c r="G1573" s="12">
        <v>14347</v>
      </c>
      <c r="H1573" s="12">
        <v>47354</v>
      </c>
      <c r="I1573" s="12" t="s">
        <v>1956</v>
      </c>
      <c r="J1573" s="12">
        <v>1</v>
      </c>
      <c r="K1573" s="13">
        <v>60063</v>
      </c>
      <c r="L1573" s="12">
        <v>943</v>
      </c>
      <c r="M1573" s="12" t="str">
        <f t="shared" si="30"/>
        <v>PAULO CESAR TUNES</v>
      </c>
      <c r="N1573" s="12">
        <v>3</v>
      </c>
      <c r="O1573" s="6" t="str">
        <f>IFERROR(VLOOKUP(N1573,REGIAO!A:B,2,0),"")</f>
        <v>MG1</v>
      </c>
    </row>
    <row r="1574" spans="1:15" x14ac:dyDescent="0.25">
      <c r="A1574" s="12">
        <v>39544</v>
      </c>
      <c r="B1574" s="19">
        <v>41886</v>
      </c>
      <c r="C1574" s="15">
        <v>2013</v>
      </c>
      <c r="D1574" s="12">
        <v>10868</v>
      </c>
      <c r="E1574" s="12" t="s">
        <v>1881</v>
      </c>
      <c r="F1574" s="12" t="s">
        <v>29</v>
      </c>
      <c r="G1574" s="12">
        <v>13876</v>
      </c>
      <c r="H1574" s="12">
        <v>46231</v>
      </c>
      <c r="I1574" s="12" t="s">
        <v>1854</v>
      </c>
      <c r="J1574" s="12">
        <v>1</v>
      </c>
      <c r="K1574" s="13">
        <v>36839.11</v>
      </c>
      <c r="L1574" s="12">
        <v>10019</v>
      </c>
      <c r="M1574" s="12" t="str">
        <f t="shared" si="30"/>
        <v xml:space="preserve">THIAGO CORDEIRO CARLET                                      </v>
      </c>
      <c r="N1574" s="12">
        <v>6</v>
      </c>
      <c r="O1574" s="6" t="str">
        <f>IFERROR(VLOOKUP(N1574,REGIAO!A:B,2,0),"")</f>
        <v>PR1</v>
      </c>
    </row>
    <row r="1575" spans="1:15" x14ac:dyDescent="0.25">
      <c r="A1575" s="12">
        <v>39545</v>
      </c>
      <c r="B1575" s="19">
        <v>41886</v>
      </c>
      <c r="C1575" s="15">
        <v>2013</v>
      </c>
      <c r="D1575" s="12">
        <v>10389</v>
      </c>
      <c r="E1575" s="12" t="s">
        <v>2675</v>
      </c>
      <c r="F1575" s="12" t="s">
        <v>79</v>
      </c>
      <c r="G1575" s="12">
        <v>13982</v>
      </c>
      <c r="H1575" s="12">
        <v>46231</v>
      </c>
      <c r="I1575" s="12" t="s">
        <v>1854</v>
      </c>
      <c r="J1575" s="12">
        <v>1</v>
      </c>
      <c r="K1575" s="13">
        <v>36838</v>
      </c>
      <c r="L1575" s="12"/>
      <c r="M1575" s="12" t="str">
        <f t="shared" si="30"/>
        <v/>
      </c>
      <c r="N1575" s="12"/>
      <c r="O1575" s="6" t="str">
        <f>IFERROR(VLOOKUP(N1575,REGIAO!A:B,2,0),"")</f>
        <v/>
      </c>
    </row>
    <row r="1576" spans="1:15" x14ac:dyDescent="0.25">
      <c r="A1576" s="12">
        <v>40051</v>
      </c>
      <c r="B1576" s="19">
        <v>41886</v>
      </c>
      <c r="C1576" s="15">
        <v>2013</v>
      </c>
      <c r="D1576" s="12">
        <v>3624</v>
      </c>
      <c r="E1576" s="12" t="s">
        <v>2798</v>
      </c>
      <c r="F1576" s="12" t="s">
        <v>1</v>
      </c>
      <c r="G1576" s="12">
        <v>14408</v>
      </c>
      <c r="H1576" s="12">
        <v>41815</v>
      </c>
      <c r="I1576" s="12" t="s">
        <v>2940</v>
      </c>
      <c r="J1576" s="12">
        <v>1</v>
      </c>
      <c r="K1576" s="13">
        <v>40711</v>
      </c>
      <c r="L1576" s="12">
        <v>10032</v>
      </c>
      <c r="M1576" s="12" t="str">
        <f t="shared" si="30"/>
        <v>JORGE DONIZETH GOMES JUNIOR</v>
      </c>
      <c r="N1576" s="12"/>
      <c r="O1576" s="6" t="str">
        <f>IFERROR(VLOOKUP(N1576,REGIAO!A:B,2,0),"")</f>
        <v/>
      </c>
    </row>
    <row r="1577" spans="1:15" x14ac:dyDescent="0.25">
      <c r="A1577" s="12">
        <v>40102</v>
      </c>
      <c r="B1577" s="19">
        <v>41888</v>
      </c>
      <c r="C1577" s="15">
        <v>2013</v>
      </c>
      <c r="D1577" s="12">
        <v>10585</v>
      </c>
      <c r="E1577" s="12" t="s">
        <v>2716</v>
      </c>
      <c r="F1577" s="12" t="s">
        <v>79</v>
      </c>
      <c r="G1577" s="12">
        <v>14513</v>
      </c>
      <c r="H1577" s="12">
        <v>46986</v>
      </c>
      <c r="I1577" s="12" t="s">
        <v>2027</v>
      </c>
      <c r="J1577" s="12">
        <v>1</v>
      </c>
      <c r="K1577" s="13">
        <v>84436</v>
      </c>
      <c r="L1577" s="12">
        <v>10033</v>
      </c>
      <c r="M1577" s="12" t="str">
        <f t="shared" si="30"/>
        <v xml:space="preserve">JAIR ROBERTO KAMCHEM                                        </v>
      </c>
      <c r="N1577" s="12">
        <v>7</v>
      </c>
      <c r="O1577" s="6" t="str">
        <f>IFERROR(VLOOKUP(N1577,REGIAO!A:B,2,0),"")</f>
        <v>RS</v>
      </c>
    </row>
    <row r="1578" spans="1:15" x14ac:dyDescent="0.25">
      <c r="A1578" s="12">
        <v>40126</v>
      </c>
      <c r="B1578" s="19">
        <v>41892</v>
      </c>
      <c r="C1578" s="15">
        <v>2013</v>
      </c>
      <c r="D1578" s="12">
        <v>10175</v>
      </c>
      <c r="E1578" s="12" t="s">
        <v>2550</v>
      </c>
      <c r="F1578" s="12" t="s">
        <v>79</v>
      </c>
      <c r="G1578" s="12">
        <v>13887</v>
      </c>
      <c r="H1578" s="12">
        <v>31744</v>
      </c>
      <c r="I1578" s="12" t="s">
        <v>1153</v>
      </c>
      <c r="J1578" s="12">
        <v>1</v>
      </c>
      <c r="K1578" s="13">
        <v>79843</v>
      </c>
      <c r="L1578" s="12">
        <v>10024</v>
      </c>
      <c r="M1578" s="12" t="str">
        <f t="shared" si="30"/>
        <v>RONALDO MAIA</v>
      </c>
      <c r="N1578" s="12">
        <v>7</v>
      </c>
      <c r="O1578" s="6" t="str">
        <f>IFERROR(VLOOKUP(N1578,REGIAO!A:B,2,0),"")</f>
        <v>RS</v>
      </c>
    </row>
    <row r="1579" spans="1:15" x14ac:dyDescent="0.25">
      <c r="A1579" s="12">
        <v>40180</v>
      </c>
      <c r="B1579" s="19">
        <v>41895</v>
      </c>
      <c r="C1579" s="15">
        <v>2013</v>
      </c>
      <c r="D1579" s="12">
        <v>880</v>
      </c>
      <c r="E1579" s="12" t="s">
        <v>215</v>
      </c>
      <c r="F1579" s="12" t="s">
        <v>4</v>
      </c>
      <c r="G1579" s="12">
        <v>14652</v>
      </c>
      <c r="H1579" s="12">
        <v>47354</v>
      </c>
      <c r="I1579" s="12" t="s">
        <v>1956</v>
      </c>
      <c r="J1579" s="12">
        <v>1</v>
      </c>
      <c r="K1579" s="13">
        <v>59904.04</v>
      </c>
      <c r="L1579" s="12">
        <v>5</v>
      </c>
      <c r="M1579" s="12" t="str">
        <f t="shared" si="30"/>
        <v>REINALDO BRAGA DE OLIVEIRA</v>
      </c>
      <c r="N1579" s="12">
        <v>4</v>
      </c>
      <c r="O1579" s="6" t="str">
        <f>IFERROR(VLOOKUP(N1579,REGIAO!A:B,2,0),"")</f>
        <v>MG2</v>
      </c>
    </row>
    <row r="1580" spans="1:15" x14ac:dyDescent="0.25">
      <c r="A1580" s="12">
        <v>40181</v>
      </c>
      <c r="B1580" s="19">
        <v>41895</v>
      </c>
      <c r="C1580" s="15">
        <v>2013</v>
      </c>
      <c r="D1580" s="12">
        <v>1295</v>
      </c>
      <c r="E1580" s="12" t="s">
        <v>2558</v>
      </c>
      <c r="F1580" s="12" t="s">
        <v>2</v>
      </c>
      <c r="G1580" s="12">
        <v>14612</v>
      </c>
      <c r="H1580" s="12">
        <v>47354</v>
      </c>
      <c r="I1580" s="12" t="s">
        <v>1956</v>
      </c>
      <c r="J1580" s="12">
        <v>1</v>
      </c>
      <c r="K1580" s="13">
        <v>60026</v>
      </c>
      <c r="L1580" s="12">
        <v>5</v>
      </c>
      <c r="M1580" s="12" t="str">
        <f t="shared" si="30"/>
        <v>REINALDO BRAGA DE OLIVEIRA</v>
      </c>
      <c r="N1580" s="12"/>
      <c r="O1580" s="6" t="str">
        <f>IFERROR(VLOOKUP(N1580,REGIAO!A:B,2,0),"")</f>
        <v/>
      </c>
    </row>
    <row r="1581" spans="1:15" x14ac:dyDescent="0.25">
      <c r="A1581" s="12">
        <v>40182</v>
      </c>
      <c r="B1581" s="19">
        <v>41895</v>
      </c>
      <c r="C1581" s="15">
        <v>2013</v>
      </c>
      <c r="D1581" s="12">
        <v>880</v>
      </c>
      <c r="E1581" s="12" t="s">
        <v>215</v>
      </c>
      <c r="F1581" s="12" t="s">
        <v>4</v>
      </c>
      <c r="G1581" s="12">
        <v>14573</v>
      </c>
      <c r="H1581" s="12">
        <v>47354</v>
      </c>
      <c r="I1581" s="12" t="s">
        <v>1956</v>
      </c>
      <c r="J1581" s="12">
        <v>1</v>
      </c>
      <c r="K1581" s="13">
        <v>59909.04</v>
      </c>
      <c r="L1581" s="12">
        <v>5</v>
      </c>
      <c r="M1581" s="12" t="str">
        <f t="shared" si="30"/>
        <v>REINALDO BRAGA DE OLIVEIRA</v>
      </c>
      <c r="N1581" s="12">
        <v>4</v>
      </c>
      <c r="O1581" s="6" t="str">
        <f>IFERROR(VLOOKUP(N1581,REGIAO!A:B,2,0),"")</f>
        <v>MG2</v>
      </c>
    </row>
    <row r="1582" spans="1:15" x14ac:dyDescent="0.25">
      <c r="A1582" s="12">
        <v>40183</v>
      </c>
      <c r="B1582" s="19">
        <v>41895</v>
      </c>
      <c r="C1582" s="15">
        <v>2013</v>
      </c>
      <c r="D1582" s="12">
        <v>880</v>
      </c>
      <c r="E1582" s="12" t="s">
        <v>215</v>
      </c>
      <c r="F1582" s="12" t="s">
        <v>4</v>
      </c>
      <c r="G1582" s="12">
        <v>14497</v>
      </c>
      <c r="H1582" s="12">
        <v>47354</v>
      </c>
      <c r="I1582" s="12" t="s">
        <v>1956</v>
      </c>
      <c r="J1582" s="12">
        <v>1</v>
      </c>
      <c r="K1582" s="13">
        <v>59909.04</v>
      </c>
      <c r="L1582" s="12">
        <v>5</v>
      </c>
      <c r="M1582" s="12" t="str">
        <f t="shared" si="30"/>
        <v>REINALDO BRAGA DE OLIVEIRA</v>
      </c>
      <c r="N1582" s="12">
        <v>4</v>
      </c>
      <c r="O1582" s="6" t="str">
        <f>IFERROR(VLOOKUP(N1582,REGIAO!A:B,2,0),"")</f>
        <v>MG2</v>
      </c>
    </row>
    <row r="1583" spans="1:15" x14ac:dyDescent="0.25">
      <c r="A1583" s="12">
        <v>40185</v>
      </c>
      <c r="B1583" s="19">
        <v>41895</v>
      </c>
      <c r="C1583" s="15">
        <v>2013</v>
      </c>
      <c r="D1583" s="12">
        <v>1241</v>
      </c>
      <c r="E1583" s="12" t="s">
        <v>2562</v>
      </c>
      <c r="F1583" s="12" t="s">
        <v>4</v>
      </c>
      <c r="G1583" s="12">
        <v>14710</v>
      </c>
      <c r="H1583" s="12">
        <v>47774</v>
      </c>
      <c r="I1583" s="12" t="s">
        <v>1958</v>
      </c>
      <c r="J1583" s="12">
        <v>1</v>
      </c>
      <c r="K1583" s="13">
        <v>33448</v>
      </c>
      <c r="L1583" s="12">
        <v>943</v>
      </c>
      <c r="M1583" s="12" t="str">
        <f t="shared" si="30"/>
        <v>PAULO CESAR TUNES</v>
      </c>
      <c r="N1583" s="12">
        <v>3</v>
      </c>
      <c r="O1583" s="6" t="str">
        <f>IFERROR(VLOOKUP(N1583,REGIAO!A:B,2,0),"")</f>
        <v>MG1</v>
      </c>
    </row>
    <row r="1584" spans="1:15" x14ac:dyDescent="0.25">
      <c r="A1584" s="12">
        <v>40186</v>
      </c>
      <c r="B1584" s="19">
        <v>41895</v>
      </c>
      <c r="C1584" s="15">
        <v>2013</v>
      </c>
      <c r="D1584" s="12">
        <v>1241</v>
      </c>
      <c r="E1584" s="12" t="s">
        <v>2562</v>
      </c>
      <c r="F1584" s="12" t="s">
        <v>2</v>
      </c>
      <c r="G1584" s="12">
        <v>15232</v>
      </c>
      <c r="H1584" s="12">
        <v>47774</v>
      </c>
      <c r="I1584" s="12" t="s">
        <v>1958</v>
      </c>
      <c r="J1584" s="12">
        <v>1</v>
      </c>
      <c r="K1584" s="13">
        <v>33448</v>
      </c>
      <c r="L1584" s="12">
        <v>943</v>
      </c>
      <c r="M1584" s="12" t="str">
        <f t="shared" si="30"/>
        <v>PAULO CESAR TUNES</v>
      </c>
      <c r="N1584" s="12">
        <v>3</v>
      </c>
      <c r="O1584" s="6" t="str">
        <f>IFERROR(VLOOKUP(N1584,REGIAO!A:B,2,0),"")</f>
        <v>MG1</v>
      </c>
    </row>
    <row r="1585" spans="1:15" x14ac:dyDescent="0.25">
      <c r="A1585" s="12">
        <v>40194</v>
      </c>
      <c r="B1585" s="19">
        <v>41898</v>
      </c>
      <c r="C1585" s="15">
        <v>2013</v>
      </c>
      <c r="D1585" s="12">
        <v>10887</v>
      </c>
      <c r="E1585" s="12" t="s">
        <v>2335</v>
      </c>
      <c r="F1585" s="12" t="s">
        <v>79</v>
      </c>
      <c r="G1585" s="12">
        <v>14641</v>
      </c>
      <c r="H1585" s="12">
        <v>47162</v>
      </c>
      <c r="I1585" s="12" t="s">
        <v>2023</v>
      </c>
      <c r="J1585" s="12">
        <v>1</v>
      </c>
      <c r="K1585" s="13">
        <v>114075</v>
      </c>
      <c r="L1585" s="12">
        <v>10033</v>
      </c>
      <c r="M1585" s="12" t="str">
        <f t="shared" si="30"/>
        <v xml:space="preserve">JAIR ROBERTO KAMCHEM                                        </v>
      </c>
      <c r="N1585" s="12">
        <v>7</v>
      </c>
      <c r="O1585" s="6" t="str">
        <f>IFERROR(VLOOKUP(N1585,REGIAO!A:B,2,0),"")</f>
        <v>RS</v>
      </c>
    </row>
    <row r="1586" spans="1:15" x14ac:dyDescent="0.25">
      <c r="A1586" s="12">
        <v>40213</v>
      </c>
      <c r="B1586" s="19">
        <v>41899</v>
      </c>
      <c r="C1586" s="15">
        <v>2013</v>
      </c>
      <c r="D1586" s="12">
        <v>10175</v>
      </c>
      <c r="E1586" s="12" t="s">
        <v>2550</v>
      </c>
      <c r="F1586" s="12" t="s">
        <v>79</v>
      </c>
      <c r="G1586" s="12">
        <v>14602</v>
      </c>
      <c r="H1586" s="12">
        <v>46986</v>
      </c>
      <c r="I1586" s="12" t="s">
        <v>2027</v>
      </c>
      <c r="J1586" s="12">
        <v>1</v>
      </c>
      <c r="K1586" s="13">
        <v>84028.18</v>
      </c>
      <c r="L1586" s="12">
        <v>10024</v>
      </c>
      <c r="M1586" s="12" t="str">
        <f t="shared" si="30"/>
        <v>RONALDO MAIA</v>
      </c>
      <c r="N1586" s="12">
        <v>6</v>
      </c>
      <c r="O1586" s="6" t="str">
        <f>IFERROR(VLOOKUP(N1586,REGIAO!A:B,2,0),"")</f>
        <v>PR1</v>
      </c>
    </row>
    <row r="1587" spans="1:15" x14ac:dyDescent="0.25">
      <c r="A1587" s="12">
        <v>40215</v>
      </c>
      <c r="B1587" s="19">
        <v>41899</v>
      </c>
      <c r="C1587" s="15">
        <v>2013</v>
      </c>
      <c r="D1587" s="12">
        <v>10175</v>
      </c>
      <c r="E1587" s="12" t="s">
        <v>2550</v>
      </c>
      <c r="F1587" s="12" t="s">
        <v>79</v>
      </c>
      <c r="G1587" s="12">
        <v>14603</v>
      </c>
      <c r="H1587" s="12">
        <v>47162</v>
      </c>
      <c r="I1587" s="12" t="s">
        <v>2023</v>
      </c>
      <c r="J1587" s="12">
        <v>1</v>
      </c>
      <c r="K1587" s="13">
        <v>100715.65</v>
      </c>
      <c r="L1587" s="12">
        <v>10024</v>
      </c>
      <c r="M1587" s="12" t="str">
        <f t="shared" si="30"/>
        <v>RONALDO MAIA</v>
      </c>
      <c r="N1587" s="12">
        <v>6</v>
      </c>
      <c r="O1587" s="6" t="str">
        <f>IFERROR(VLOOKUP(N1587,REGIAO!A:B,2,0),"")</f>
        <v>PR1</v>
      </c>
    </row>
    <row r="1588" spans="1:15" x14ac:dyDescent="0.25">
      <c r="A1588" s="12">
        <v>40216</v>
      </c>
      <c r="B1588" s="19">
        <v>41899</v>
      </c>
      <c r="C1588" s="15">
        <v>2013</v>
      </c>
      <c r="D1588" s="12">
        <v>10832</v>
      </c>
      <c r="E1588" s="12" t="s">
        <v>2787</v>
      </c>
      <c r="F1588" s="12" t="s">
        <v>15</v>
      </c>
      <c r="G1588" s="12">
        <v>14806</v>
      </c>
      <c r="H1588" s="12">
        <v>41167</v>
      </c>
      <c r="I1588" s="12" t="s">
        <v>2043</v>
      </c>
      <c r="J1588" s="12">
        <v>1</v>
      </c>
      <c r="K1588" s="13">
        <v>124811</v>
      </c>
      <c r="L1588" s="12">
        <v>935</v>
      </c>
      <c r="M1588" s="12" t="str">
        <f t="shared" si="30"/>
        <v>AILTON DOS SANTOS CARDOSO</v>
      </c>
      <c r="N1588" s="12">
        <v>18</v>
      </c>
      <c r="O1588" s="6" t="str">
        <f>IFERROR(VLOOKUP(N1588,REGIAO!A:B,2,0),"")</f>
        <v>MT1</v>
      </c>
    </row>
    <row r="1589" spans="1:15" x14ac:dyDescent="0.25">
      <c r="A1589" s="12">
        <v>40234</v>
      </c>
      <c r="B1589" s="19">
        <v>41900</v>
      </c>
      <c r="C1589" s="15">
        <v>2013</v>
      </c>
      <c r="D1589" s="12">
        <v>9971</v>
      </c>
      <c r="E1589" s="12" t="s">
        <v>2494</v>
      </c>
      <c r="F1589" s="12" t="s">
        <v>4</v>
      </c>
      <c r="G1589" s="12">
        <v>14655</v>
      </c>
      <c r="H1589" s="12">
        <v>47354</v>
      </c>
      <c r="I1589" s="12" t="s">
        <v>1956</v>
      </c>
      <c r="J1589" s="12">
        <v>1</v>
      </c>
      <c r="K1589" s="13">
        <v>63062.15</v>
      </c>
      <c r="L1589" s="12">
        <v>5</v>
      </c>
      <c r="M1589" s="12" t="str">
        <f t="shared" si="30"/>
        <v>REINALDO BRAGA DE OLIVEIRA</v>
      </c>
      <c r="N1589" s="12">
        <v>4</v>
      </c>
      <c r="O1589" s="6" t="str">
        <f>IFERROR(VLOOKUP(N1589,REGIAO!A:B,2,0),"")</f>
        <v>MG2</v>
      </c>
    </row>
    <row r="1590" spans="1:15" x14ac:dyDescent="0.25">
      <c r="A1590" s="12">
        <v>40236</v>
      </c>
      <c r="B1590" s="19">
        <v>41900</v>
      </c>
      <c r="C1590" s="15">
        <v>2013</v>
      </c>
      <c r="D1590" s="12">
        <v>9971</v>
      </c>
      <c r="E1590" s="12" t="s">
        <v>2494</v>
      </c>
      <c r="F1590" s="12" t="s">
        <v>4</v>
      </c>
      <c r="G1590" s="12">
        <v>14783</v>
      </c>
      <c r="H1590" s="12">
        <v>47354</v>
      </c>
      <c r="I1590" s="12" t="s">
        <v>1956</v>
      </c>
      <c r="J1590" s="12">
        <v>1</v>
      </c>
      <c r="K1590" s="13">
        <v>63062.15</v>
      </c>
      <c r="L1590" s="12">
        <v>5</v>
      </c>
      <c r="M1590" s="12" t="str">
        <f t="shared" si="30"/>
        <v>REINALDO BRAGA DE OLIVEIRA</v>
      </c>
      <c r="N1590" s="12">
        <v>4</v>
      </c>
      <c r="O1590" s="6" t="str">
        <f>IFERROR(VLOOKUP(N1590,REGIAO!A:B,2,0),"")</f>
        <v>MG2</v>
      </c>
    </row>
    <row r="1591" spans="1:15" x14ac:dyDescent="0.25">
      <c r="A1591" s="12">
        <v>40237</v>
      </c>
      <c r="B1591" s="19">
        <v>41900</v>
      </c>
      <c r="C1591" s="15">
        <v>2013</v>
      </c>
      <c r="D1591" s="12">
        <v>9971</v>
      </c>
      <c r="E1591" s="12" t="s">
        <v>2494</v>
      </c>
      <c r="F1591" s="12" t="s">
        <v>4</v>
      </c>
      <c r="G1591" s="12">
        <v>14858</v>
      </c>
      <c r="H1591" s="12">
        <v>46986</v>
      </c>
      <c r="I1591" s="12" t="s">
        <v>2027</v>
      </c>
      <c r="J1591" s="12">
        <v>1</v>
      </c>
      <c r="K1591" s="13">
        <v>85743.02</v>
      </c>
      <c r="L1591" s="12">
        <v>5</v>
      </c>
      <c r="M1591" s="12" t="str">
        <f t="shared" si="30"/>
        <v>REINALDO BRAGA DE OLIVEIRA</v>
      </c>
      <c r="N1591" s="12">
        <v>4</v>
      </c>
      <c r="O1591" s="6" t="str">
        <f>IFERROR(VLOOKUP(N1591,REGIAO!A:B,2,0),"")</f>
        <v>MG2</v>
      </c>
    </row>
    <row r="1592" spans="1:15" x14ac:dyDescent="0.25">
      <c r="A1592" s="12">
        <v>40238</v>
      </c>
      <c r="B1592" s="19">
        <v>41900</v>
      </c>
      <c r="C1592" s="15">
        <v>2013</v>
      </c>
      <c r="D1592" s="12">
        <v>9971</v>
      </c>
      <c r="E1592" s="12" t="s">
        <v>2494</v>
      </c>
      <c r="F1592" s="12" t="s">
        <v>4</v>
      </c>
      <c r="G1592" s="12">
        <v>14656</v>
      </c>
      <c r="H1592" s="12">
        <v>47544</v>
      </c>
      <c r="I1592" s="12" t="s">
        <v>2045</v>
      </c>
      <c r="J1592" s="12">
        <v>1</v>
      </c>
      <c r="K1592" s="13">
        <v>43396.24</v>
      </c>
      <c r="L1592" s="12">
        <v>5</v>
      </c>
      <c r="M1592" s="12" t="str">
        <f t="shared" si="30"/>
        <v>REINALDO BRAGA DE OLIVEIRA</v>
      </c>
      <c r="N1592" s="12">
        <v>4</v>
      </c>
      <c r="O1592" s="6" t="str">
        <f>IFERROR(VLOOKUP(N1592,REGIAO!A:B,2,0),"")</f>
        <v>MG2</v>
      </c>
    </row>
    <row r="1593" spans="1:15" x14ac:dyDescent="0.25">
      <c r="A1593" s="12">
        <v>40239</v>
      </c>
      <c r="B1593" s="19">
        <v>41900</v>
      </c>
      <c r="C1593" s="15">
        <v>2013</v>
      </c>
      <c r="D1593" s="12">
        <v>9971</v>
      </c>
      <c r="E1593" s="12" t="s">
        <v>2494</v>
      </c>
      <c r="F1593" s="12" t="s">
        <v>4</v>
      </c>
      <c r="G1593" s="12">
        <v>15666</v>
      </c>
      <c r="H1593" s="12">
        <v>47544</v>
      </c>
      <c r="I1593" s="12" t="s">
        <v>2045</v>
      </c>
      <c r="J1593" s="12">
        <v>1</v>
      </c>
      <c r="K1593" s="13">
        <v>51500</v>
      </c>
      <c r="L1593" s="12">
        <v>5</v>
      </c>
      <c r="M1593" s="12" t="str">
        <f t="shared" si="30"/>
        <v>REINALDO BRAGA DE OLIVEIRA</v>
      </c>
      <c r="N1593" s="12">
        <v>4</v>
      </c>
      <c r="O1593" s="6" t="str">
        <f>IFERROR(VLOOKUP(N1593,REGIAO!A:B,2,0),"")</f>
        <v>MG2</v>
      </c>
    </row>
    <row r="1594" spans="1:15" x14ac:dyDescent="0.25">
      <c r="A1594" s="12">
        <v>40251</v>
      </c>
      <c r="B1594" s="19">
        <v>41901</v>
      </c>
      <c r="C1594" s="15">
        <v>2013</v>
      </c>
      <c r="D1594" s="12">
        <v>10994</v>
      </c>
      <c r="E1594" s="12" t="s">
        <v>2799</v>
      </c>
      <c r="F1594" s="12" t="s">
        <v>15</v>
      </c>
      <c r="G1594" s="12">
        <v>15688</v>
      </c>
      <c r="H1594" s="12">
        <v>46231</v>
      </c>
      <c r="I1594" s="12" t="s">
        <v>1854</v>
      </c>
      <c r="J1594" s="12">
        <v>1</v>
      </c>
      <c r="K1594" s="13">
        <v>36950.6</v>
      </c>
      <c r="L1594" s="12">
        <v>10023</v>
      </c>
      <c r="M1594" s="12" t="str">
        <f t="shared" si="30"/>
        <v>CLAUDIO REIS</v>
      </c>
      <c r="N1594" s="12">
        <v>17</v>
      </c>
      <c r="O1594" s="6" t="str">
        <f>IFERROR(VLOOKUP(N1594,REGIAO!A:B,2,0),"")</f>
        <v>MT2</v>
      </c>
    </row>
    <row r="1595" spans="1:15" x14ac:dyDescent="0.25">
      <c r="A1595" s="12">
        <v>40253</v>
      </c>
      <c r="B1595" s="19">
        <v>41901</v>
      </c>
      <c r="C1595" s="15">
        <v>2013</v>
      </c>
      <c r="D1595" s="12">
        <v>10960</v>
      </c>
      <c r="E1595" s="12" t="s">
        <v>1923</v>
      </c>
      <c r="F1595" s="12" t="s">
        <v>175</v>
      </c>
      <c r="G1595" s="12">
        <v>15392</v>
      </c>
      <c r="H1595" s="12">
        <v>46231</v>
      </c>
      <c r="I1595" s="12" t="s">
        <v>1854</v>
      </c>
      <c r="J1595" s="12">
        <v>1</v>
      </c>
      <c r="K1595" s="13">
        <v>39192.82</v>
      </c>
      <c r="L1595" s="12">
        <v>997</v>
      </c>
      <c r="M1595" s="12" t="str">
        <f t="shared" si="30"/>
        <v>MIGUEL SABAT</v>
      </c>
      <c r="N1595" s="12">
        <v>1</v>
      </c>
      <c r="O1595" s="6" t="str">
        <f>IFERROR(VLOOKUP(N1595,REGIAO!A:B,2,0),"")</f>
        <v>SP1</v>
      </c>
    </row>
    <row r="1596" spans="1:15" x14ac:dyDescent="0.25">
      <c r="A1596" s="12">
        <v>40258</v>
      </c>
      <c r="B1596" s="19">
        <v>41901</v>
      </c>
      <c r="C1596" s="15">
        <v>2013</v>
      </c>
      <c r="D1596" s="12">
        <v>1241</v>
      </c>
      <c r="E1596" s="12" t="s">
        <v>2562</v>
      </c>
      <c r="F1596" s="12" t="s">
        <v>2</v>
      </c>
      <c r="G1596" s="12">
        <v>14790</v>
      </c>
      <c r="H1596" s="12">
        <v>47774</v>
      </c>
      <c r="I1596" s="12" t="s">
        <v>1958</v>
      </c>
      <c r="J1596" s="12">
        <v>1</v>
      </c>
      <c r="K1596" s="13">
        <v>33448</v>
      </c>
      <c r="L1596" s="12">
        <v>943</v>
      </c>
      <c r="M1596" s="12" t="str">
        <f t="shared" si="30"/>
        <v>PAULO CESAR TUNES</v>
      </c>
      <c r="N1596" s="12">
        <v>3</v>
      </c>
      <c r="O1596" s="6" t="str">
        <f>IFERROR(VLOOKUP(N1596,REGIAO!A:B,2,0),"")</f>
        <v>MG1</v>
      </c>
    </row>
    <row r="1597" spans="1:15" x14ac:dyDescent="0.25">
      <c r="A1597" s="12">
        <v>40265</v>
      </c>
      <c r="B1597" s="19">
        <v>41902</v>
      </c>
      <c r="C1597" s="15">
        <v>2013</v>
      </c>
      <c r="D1597" s="12">
        <v>1241</v>
      </c>
      <c r="E1597" s="12" t="s">
        <v>2562</v>
      </c>
      <c r="F1597" s="12" t="s">
        <v>2</v>
      </c>
      <c r="G1597" s="12">
        <v>14791</v>
      </c>
      <c r="H1597" s="12">
        <v>47774</v>
      </c>
      <c r="I1597" s="12" t="s">
        <v>1958</v>
      </c>
      <c r="J1597" s="12">
        <v>1</v>
      </c>
      <c r="K1597" s="13">
        <v>33448</v>
      </c>
      <c r="L1597" s="12">
        <v>943</v>
      </c>
      <c r="M1597" s="12" t="str">
        <f t="shared" si="30"/>
        <v>PAULO CESAR TUNES</v>
      </c>
      <c r="N1597" s="12"/>
      <c r="O1597" s="6" t="str">
        <f>IFERROR(VLOOKUP(N1597,REGIAO!A:B,2,0),"")</f>
        <v/>
      </c>
    </row>
    <row r="1598" spans="1:15" x14ac:dyDescent="0.25">
      <c r="A1598" s="12">
        <v>40296</v>
      </c>
      <c r="B1598" s="19">
        <v>41907</v>
      </c>
      <c r="C1598" s="15">
        <v>2013</v>
      </c>
      <c r="D1598" s="12">
        <v>10389</v>
      </c>
      <c r="E1598" s="12" t="s">
        <v>2675</v>
      </c>
      <c r="F1598" s="12" t="s">
        <v>79</v>
      </c>
      <c r="G1598" s="12">
        <v>14076</v>
      </c>
      <c r="H1598" s="12">
        <v>47354</v>
      </c>
      <c r="I1598" s="12" t="s">
        <v>1956</v>
      </c>
      <c r="J1598" s="12">
        <v>1</v>
      </c>
      <c r="K1598" s="13">
        <v>57097</v>
      </c>
      <c r="L1598" s="12">
        <v>10033</v>
      </c>
      <c r="M1598" s="12" t="str">
        <f t="shared" si="30"/>
        <v xml:space="preserve">JAIR ROBERTO KAMCHEM                                        </v>
      </c>
      <c r="N1598" s="12">
        <v>7</v>
      </c>
      <c r="O1598" s="6" t="str">
        <f>IFERROR(VLOOKUP(N1598,REGIAO!A:B,2,0),"")</f>
        <v>RS</v>
      </c>
    </row>
    <row r="1599" spans="1:15" x14ac:dyDescent="0.25">
      <c r="A1599" s="12">
        <v>40305</v>
      </c>
      <c r="B1599" s="19">
        <v>41907</v>
      </c>
      <c r="C1599" s="15">
        <v>2013</v>
      </c>
      <c r="D1599" s="12">
        <v>880</v>
      </c>
      <c r="E1599" s="12" t="s">
        <v>215</v>
      </c>
      <c r="F1599" s="12" t="s">
        <v>4</v>
      </c>
      <c r="G1599" s="12">
        <v>14689</v>
      </c>
      <c r="H1599" s="12">
        <v>45392</v>
      </c>
      <c r="I1599" s="12" t="s">
        <v>2006</v>
      </c>
      <c r="J1599" s="12">
        <v>1</v>
      </c>
      <c r="K1599" s="13">
        <v>105092</v>
      </c>
      <c r="L1599" s="12">
        <v>5</v>
      </c>
      <c r="M1599" s="12" t="str">
        <f t="shared" si="30"/>
        <v>REINALDO BRAGA DE OLIVEIRA</v>
      </c>
      <c r="N1599" s="12">
        <v>4</v>
      </c>
      <c r="O1599" s="6" t="str">
        <f>IFERROR(VLOOKUP(N1599,REGIAO!A:B,2,0),"")</f>
        <v>MG2</v>
      </c>
    </row>
    <row r="1600" spans="1:15" x14ac:dyDescent="0.25">
      <c r="A1600" s="12">
        <v>40313</v>
      </c>
      <c r="B1600" s="19">
        <v>41908</v>
      </c>
      <c r="C1600" s="15">
        <v>2013</v>
      </c>
      <c r="D1600" s="12">
        <v>10490</v>
      </c>
      <c r="E1600" s="12" t="s">
        <v>2670</v>
      </c>
      <c r="F1600" s="12" t="s">
        <v>79</v>
      </c>
      <c r="G1600" s="12"/>
      <c r="H1600" s="12">
        <v>47774</v>
      </c>
      <c r="I1600" s="12" t="s">
        <v>1958</v>
      </c>
      <c r="J1600" s="12">
        <v>1</v>
      </c>
      <c r="K1600" s="13">
        <v>36183.599999999999</v>
      </c>
      <c r="L1600" s="12">
        <v>10024</v>
      </c>
      <c r="M1600" s="12" t="str">
        <f t="shared" si="30"/>
        <v>RONALDO MAIA</v>
      </c>
      <c r="N1600" s="12"/>
      <c r="O1600" s="6" t="str">
        <f>IFERROR(VLOOKUP(N1600,REGIAO!A:B,2,0),"")</f>
        <v/>
      </c>
    </row>
    <row r="1601" spans="1:15" x14ac:dyDescent="0.25">
      <c r="A1601" s="12">
        <v>40350</v>
      </c>
      <c r="B1601" s="19">
        <v>41912</v>
      </c>
      <c r="C1601" s="15">
        <v>2013</v>
      </c>
      <c r="D1601" s="12">
        <v>9971</v>
      </c>
      <c r="E1601" s="12" t="s">
        <v>2494</v>
      </c>
      <c r="F1601" s="12" t="s">
        <v>4</v>
      </c>
      <c r="G1601" s="12">
        <v>15200</v>
      </c>
      <c r="H1601" s="12">
        <v>47354</v>
      </c>
      <c r="I1601" s="12" t="s">
        <v>1956</v>
      </c>
      <c r="J1601" s="12">
        <v>1</v>
      </c>
      <c r="K1601" s="13">
        <v>63062.14</v>
      </c>
      <c r="L1601" s="12">
        <v>5</v>
      </c>
      <c r="M1601" s="12" t="str">
        <f t="shared" si="30"/>
        <v>REINALDO BRAGA DE OLIVEIRA</v>
      </c>
      <c r="N1601" s="12"/>
      <c r="O1601" s="6" t="str">
        <f>IFERROR(VLOOKUP(N1601,REGIAO!A:B,2,0),"")</f>
        <v/>
      </c>
    </row>
    <row r="1602" spans="1:15" x14ac:dyDescent="0.25">
      <c r="A1602" s="12">
        <v>39670</v>
      </c>
      <c r="B1602" s="19">
        <v>41914</v>
      </c>
      <c r="C1602" s="15">
        <v>2013</v>
      </c>
      <c r="D1602" s="12">
        <v>9795</v>
      </c>
      <c r="E1602" s="12" t="s">
        <v>2800</v>
      </c>
      <c r="F1602" s="12" t="s">
        <v>2</v>
      </c>
      <c r="G1602" s="12">
        <v>14709</v>
      </c>
      <c r="H1602" s="12">
        <v>47164</v>
      </c>
      <c r="I1602" s="12" t="s">
        <v>1955</v>
      </c>
      <c r="J1602" s="12">
        <v>1</v>
      </c>
      <c r="K1602" s="13">
        <v>60000</v>
      </c>
      <c r="L1602" s="12">
        <v>10020</v>
      </c>
      <c r="M1602" s="12" t="str">
        <f t="shared" si="30"/>
        <v>WILLIAM ARAUJO</v>
      </c>
      <c r="N1602" s="12">
        <v>2</v>
      </c>
      <c r="O1602" s="6" t="str">
        <f>IFERROR(VLOOKUP(N1602,REGIAO!A:B,2,0),"")</f>
        <v>SP2</v>
      </c>
    </row>
    <row r="1603" spans="1:15" x14ac:dyDescent="0.25">
      <c r="A1603" s="12">
        <v>40389</v>
      </c>
      <c r="B1603" s="19">
        <v>41915</v>
      </c>
      <c r="C1603" s="15">
        <v>2013</v>
      </c>
      <c r="D1603" s="12">
        <v>3723</v>
      </c>
      <c r="E1603" s="12" t="s">
        <v>2302</v>
      </c>
      <c r="F1603" s="12" t="s">
        <v>79</v>
      </c>
      <c r="G1603" s="12">
        <v>14187</v>
      </c>
      <c r="H1603" s="12">
        <v>47354</v>
      </c>
      <c r="I1603" s="12" t="s">
        <v>1956</v>
      </c>
      <c r="J1603" s="12">
        <v>1</v>
      </c>
      <c r="K1603" s="13">
        <v>63005</v>
      </c>
      <c r="L1603" s="12">
        <v>10033</v>
      </c>
      <c r="M1603" s="12" t="str">
        <f t="shared" si="30"/>
        <v xml:space="preserve">JAIR ROBERTO KAMCHEM                                        </v>
      </c>
      <c r="N1603" s="12">
        <v>7</v>
      </c>
      <c r="O1603" s="6" t="str">
        <f>IFERROR(VLOOKUP(N1603,REGIAO!A:B,2,0),"")</f>
        <v>RS</v>
      </c>
    </row>
    <row r="1604" spans="1:15" x14ac:dyDescent="0.25">
      <c r="A1604" s="12">
        <v>39691</v>
      </c>
      <c r="B1604" s="19">
        <v>41916</v>
      </c>
      <c r="C1604" s="15">
        <v>2013</v>
      </c>
      <c r="D1604" s="12">
        <v>880</v>
      </c>
      <c r="E1604" s="12" t="s">
        <v>215</v>
      </c>
      <c r="F1604" s="12" t="s">
        <v>4</v>
      </c>
      <c r="G1604" s="12">
        <v>14161</v>
      </c>
      <c r="H1604" s="12">
        <v>47354</v>
      </c>
      <c r="I1604" s="12" t="s">
        <v>1956</v>
      </c>
      <c r="J1604" s="12">
        <v>1</v>
      </c>
      <c r="K1604" s="13">
        <v>57552</v>
      </c>
      <c r="L1604" s="12">
        <v>5</v>
      </c>
      <c r="M1604" s="12" t="str">
        <f t="shared" si="30"/>
        <v>REINALDO BRAGA DE OLIVEIRA</v>
      </c>
      <c r="N1604" s="12">
        <v>3</v>
      </c>
      <c r="O1604" s="6" t="str">
        <f>IFERROR(VLOOKUP(N1604,REGIAO!A:B,2,0),"")</f>
        <v>MG1</v>
      </c>
    </row>
    <row r="1605" spans="1:15" x14ac:dyDescent="0.25">
      <c r="A1605" s="12">
        <v>40404</v>
      </c>
      <c r="B1605" s="19">
        <v>41916</v>
      </c>
      <c r="C1605" s="15">
        <v>2013</v>
      </c>
      <c r="D1605" s="12">
        <v>9665</v>
      </c>
      <c r="E1605" s="12" t="s">
        <v>649</v>
      </c>
      <c r="F1605" s="12" t="s">
        <v>29</v>
      </c>
      <c r="G1605" s="12">
        <v>14648</v>
      </c>
      <c r="H1605" s="12">
        <v>41815</v>
      </c>
      <c r="I1605" s="12" t="s">
        <v>2940</v>
      </c>
      <c r="J1605" s="12">
        <v>1</v>
      </c>
      <c r="K1605" s="13">
        <v>39642.720000000001</v>
      </c>
      <c r="L1605" s="12">
        <v>10028</v>
      </c>
      <c r="M1605" s="12" t="str">
        <f t="shared" si="30"/>
        <v>CLEITON MOSKOSKI</v>
      </c>
      <c r="N1605" s="12">
        <v>6</v>
      </c>
      <c r="O1605" s="6" t="str">
        <f>IFERROR(VLOOKUP(N1605,REGIAO!A:B,2,0),"")</f>
        <v>PR1</v>
      </c>
    </row>
    <row r="1606" spans="1:15" x14ac:dyDescent="0.25">
      <c r="A1606" s="12">
        <v>40405</v>
      </c>
      <c r="B1606" s="19">
        <v>41916</v>
      </c>
      <c r="C1606" s="15">
        <v>2013</v>
      </c>
      <c r="D1606" s="12">
        <v>10711</v>
      </c>
      <c r="E1606" s="12" t="s">
        <v>2740</v>
      </c>
      <c r="F1606" s="12" t="s">
        <v>29</v>
      </c>
      <c r="G1606" s="12">
        <v>14978</v>
      </c>
      <c r="H1606" s="12">
        <v>46986</v>
      </c>
      <c r="I1606" s="12" t="s">
        <v>2027</v>
      </c>
      <c r="J1606" s="12">
        <v>1</v>
      </c>
      <c r="K1606" s="13">
        <v>85743</v>
      </c>
      <c r="L1606" s="12">
        <v>10019</v>
      </c>
      <c r="M1606" s="12" t="str">
        <f t="shared" si="30"/>
        <v xml:space="preserve">THIAGO CORDEIRO CARLET                                      </v>
      </c>
      <c r="N1606" s="12">
        <v>6</v>
      </c>
      <c r="O1606" s="6" t="str">
        <f>IFERROR(VLOOKUP(N1606,REGIAO!A:B,2,0),"")</f>
        <v>PR1</v>
      </c>
    </row>
    <row r="1607" spans="1:15" x14ac:dyDescent="0.25">
      <c r="A1607" s="12">
        <v>40432</v>
      </c>
      <c r="B1607" s="19">
        <v>41920</v>
      </c>
      <c r="C1607" s="15">
        <v>2013</v>
      </c>
      <c r="D1607" s="12">
        <v>7571</v>
      </c>
      <c r="E1607" s="12" t="s">
        <v>2298</v>
      </c>
      <c r="F1607" s="12" t="s">
        <v>2</v>
      </c>
      <c r="G1607" s="12"/>
      <c r="H1607" s="12">
        <v>47083</v>
      </c>
      <c r="I1607" s="12" t="s">
        <v>1957</v>
      </c>
      <c r="J1607" s="12">
        <v>1</v>
      </c>
      <c r="K1607" s="13">
        <v>151417.4</v>
      </c>
      <c r="L1607" s="12"/>
      <c r="M1607" s="12" t="str">
        <f t="shared" si="30"/>
        <v/>
      </c>
      <c r="N1607" s="12"/>
      <c r="O1607" s="6" t="str">
        <f>IFERROR(VLOOKUP(N1607,REGIAO!A:B,2,0),"")</f>
        <v/>
      </c>
    </row>
    <row r="1608" spans="1:15" x14ac:dyDescent="0.25">
      <c r="A1608" s="12">
        <v>40440</v>
      </c>
      <c r="B1608" s="19">
        <v>41921</v>
      </c>
      <c r="C1608" s="15">
        <v>2013</v>
      </c>
      <c r="D1608" s="12">
        <v>880</v>
      </c>
      <c r="E1608" s="12" t="s">
        <v>215</v>
      </c>
      <c r="F1608" s="12" t="s">
        <v>4</v>
      </c>
      <c r="G1608" s="12">
        <v>15214</v>
      </c>
      <c r="H1608" s="12">
        <v>47774</v>
      </c>
      <c r="I1608" s="12" t="s">
        <v>1958</v>
      </c>
      <c r="J1608" s="12">
        <v>1</v>
      </c>
      <c r="K1608" s="13">
        <v>35378</v>
      </c>
      <c r="L1608" s="12">
        <v>5</v>
      </c>
      <c r="M1608" s="12" t="str">
        <f t="shared" si="30"/>
        <v>REINALDO BRAGA DE OLIVEIRA</v>
      </c>
      <c r="N1608" s="12">
        <v>4</v>
      </c>
      <c r="O1608" s="6" t="str">
        <f>IFERROR(VLOOKUP(N1608,REGIAO!A:B,2,0),"")</f>
        <v>MG2</v>
      </c>
    </row>
    <row r="1609" spans="1:15" x14ac:dyDescent="0.25">
      <c r="A1609" s="12">
        <v>40441</v>
      </c>
      <c r="B1609" s="19">
        <v>41921</v>
      </c>
      <c r="C1609" s="15">
        <v>2013</v>
      </c>
      <c r="D1609" s="12">
        <v>880</v>
      </c>
      <c r="E1609" s="12" t="s">
        <v>215</v>
      </c>
      <c r="F1609" s="12" t="s">
        <v>4</v>
      </c>
      <c r="G1609" s="12">
        <v>15302</v>
      </c>
      <c r="H1609" s="12">
        <v>47774</v>
      </c>
      <c r="I1609" s="12" t="s">
        <v>1958</v>
      </c>
      <c r="J1609" s="12">
        <v>1</v>
      </c>
      <c r="K1609" s="13">
        <v>35378</v>
      </c>
      <c r="L1609" s="12">
        <v>5</v>
      </c>
      <c r="M1609" s="12" t="str">
        <f t="shared" si="30"/>
        <v>REINALDO BRAGA DE OLIVEIRA</v>
      </c>
      <c r="N1609" s="12">
        <v>4</v>
      </c>
      <c r="O1609" s="6" t="str">
        <f>IFERROR(VLOOKUP(N1609,REGIAO!A:B,2,0),"")</f>
        <v>MG2</v>
      </c>
    </row>
    <row r="1610" spans="1:15" x14ac:dyDescent="0.25">
      <c r="A1610" s="12">
        <v>40442</v>
      </c>
      <c r="B1610" s="19">
        <v>41921</v>
      </c>
      <c r="C1610" s="15">
        <v>2013</v>
      </c>
      <c r="D1610" s="12">
        <v>880</v>
      </c>
      <c r="E1610" s="12" t="s">
        <v>215</v>
      </c>
      <c r="F1610" s="12" t="s">
        <v>4</v>
      </c>
      <c r="G1610" s="12">
        <v>14808</v>
      </c>
      <c r="H1610" s="12">
        <v>47354</v>
      </c>
      <c r="I1610" s="12" t="s">
        <v>1956</v>
      </c>
      <c r="J1610" s="12">
        <v>1</v>
      </c>
      <c r="K1610" s="13">
        <v>59909</v>
      </c>
      <c r="L1610" s="12">
        <v>5</v>
      </c>
      <c r="M1610" s="12" t="str">
        <f t="shared" si="30"/>
        <v>REINALDO BRAGA DE OLIVEIRA</v>
      </c>
      <c r="N1610" s="12">
        <v>4</v>
      </c>
      <c r="O1610" s="6" t="str">
        <f>IFERROR(VLOOKUP(N1610,REGIAO!A:B,2,0),"")</f>
        <v>MG2</v>
      </c>
    </row>
    <row r="1611" spans="1:15" x14ac:dyDescent="0.25">
      <c r="A1611" s="12">
        <v>40443</v>
      </c>
      <c r="B1611" s="19">
        <v>41921</v>
      </c>
      <c r="C1611" s="15">
        <v>2013</v>
      </c>
      <c r="D1611" s="12">
        <v>880</v>
      </c>
      <c r="E1611" s="12" t="s">
        <v>215</v>
      </c>
      <c r="F1611" s="12" t="s">
        <v>4</v>
      </c>
      <c r="G1611" s="12">
        <v>14809</v>
      </c>
      <c r="H1611" s="12">
        <v>47354</v>
      </c>
      <c r="I1611" s="12" t="s">
        <v>1956</v>
      </c>
      <c r="J1611" s="12">
        <v>1</v>
      </c>
      <c r="K1611" s="13">
        <v>59909</v>
      </c>
      <c r="L1611" s="12">
        <v>5</v>
      </c>
      <c r="M1611" s="12" t="str">
        <f t="shared" si="30"/>
        <v>REINALDO BRAGA DE OLIVEIRA</v>
      </c>
      <c r="N1611" s="12">
        <v>4</v>
      </c>
      <c r="O1611" s="6" t="str">
        <f>IFERROR(VLOOKUP(N1611,REGIAO!A:B,2,0),"")</f>
        <v>MG2</v>
      </c>
    </row>
    <row r="1612" spans="1:15" x14ac:dyDescent="0.25">
      <c r="A1612" s="12">
        <v>40444</v>
      </c>
      <c r="B1612" s="19">
        <v>41921</v>
      </c>
      <c r="C1612" s="15">
        <v>2013</v>
      </c>
      <c r="D1612" s="12">
        <v>880</v>
      </c>
      <c r="E1612" s="12" t="s">
        <v>215</v>
      </c>
      <c r="F1612" s="12" t="s">
        <v>4</v>
      </c>
      <c r="G1612" s="12">
        <v>14810</v>
      </c>
      <c r="H1612" s="12">
        <v>47354</v>
      </c>
      <c r="I1612" s="12" t="s">
        <v>1956</v>
      </c>
      <c r="J1612" s="12">
        <v>1</v>
      </c>
      <c r="K1612" s="13">
        <v>59909</v>
      </c>
      <c r="L1612" s="12">
        <v>5</v>
      </c>
      <c r="M1612" s="12" t="str">
        <f t="shared" si="30"/>
        <v>REINALDO BRAGA DE OLIVEIRA</v>
      </c>
      <c r="N1612" s="12">
        <v>4</v>
      </c>
      <c r="O1612" s="6" t="str">
        <f>IFERROR(VLOOKUP(N1612,REGIAO!A:B,2,0),"")</f>
        <v>MG2</v>
      </c>
    </row>
    <row r="1613" spans="1:15" x14ac:dyDescent="0.25">
      <c r="A1613" s="12">
        <v>40445</v>
      </c>
      <c r="B1613" s="19">
        <v>41921</v>
      </c>
      <c r="C1613" s="15">
        <v>2013</v>
      </c>
      <c r="D1613" s="12">
        <v>880</v>
      </c>
      <c r="E1613" s="12" t="s">
        <v>215</v>
      </c>
      <c r="F1613" s="12" t="s">
        <v>4</v>
      </c>
      <c r="G1613" s="12">
        <v>15215</v>
      </c>
      <c r="H1613" s="12">
        <v>47354</v>
      </c>
      <c r="I1613" s="12" t="s">
        <v>1956</v>
      </c>
      <c r="J1613" s="12">
        <v>1</v>
      </c>
      <c r="K1613" s="13">
        <v>59909</v>
      </c>
      <c r="L1613" s="12">
        <v>5</v>
      </c>
      <c r="M1613" s="12" t="str">
        <f t="shared" si="30"/>
        <v>REINALDO BRAGA DE OLIVEIRA</v>
      </c>
      <c r="N1613" s="12">
        <v>4</v>
      </c>
      <c r="O1613" s="6" t="str">
        <f>IFERROR(VLOOKUP(N1613,REGIAO!A:B,2,0),"")</f>
        <v>MG2</v>
      </c>
    </row>
    <row r="1614" spans="1:15" x14ac:dyDescent="0.25">
      <c r="A1614" s="12">
        <v>40461</v>
      </c>
      <c r="B1614" s="19">
        <v>41922</v>
      </c>
      <c r="C1614" s="15">
        <v>2013</v>
      </c>
      <c r="D1614" s="12">
        <v>10978</v>
      </c>
      <c r="E1614" s="12" t="s">
        <v>2801</v>
      </c>
      <c r="F1614" s="12" t="s">
        <v>29</v>
      </c>
      <c r="G1614" s="12">
        <v>15267</v>
      </c>
      <c r="H1614" s="12">
        <v>46231</v>
      </c>
      <c r="I1614" s="12" t="s">
        <v>1854</v>
      </c>
      <c r="J1614" s="12">
        <v>1</v>
      </c>
      <c r="K1614" s="13">
        <v>32000</v>
      </c>
      <c r="L1614" s="12">
        <v>10038</v>
      </c>
      <c r="M1614" s="12" t="str">
        <f t="shared" si="30"/>
        <v>CELSO CARVALHO DOS SANTOS</v>
      </c>
      <c r="N1614" s="12">
        <v>6</v>
      </c>
      <c r="O1614" s="6" t="str">
        <f>IFERROR(VLOOKUP(N1614,REGIAO!A:B,2,0),"")</f>
        <v>PR1</v>
      </c>
    </row>
    <row r="1615" spans="1:15" x14ac:dyDescent="0.25">
      <c r="A1615" s="12">
        <v>40462</v>
      </c>
      <c r="B1615" s="19">
        <v>41922</v>
      </c>
      <c r="C1615" s="15">
        <v>2013</v>
      </c>
      <c r="D1615" s="12">
        <v>10103</v>
      </c>
      <c r="E1615" s="12" t="s">
        <v>2527</v>
      </c>
      <c r="F1615" s="12" t="s">
        <v>15</v>
      </c>
      <c r="G1615" s="12">
        <v>17390</v>
      </c>
      <c r="H1615" s="12">
        <v>33159</v>
      </c>
      <c r="I1615" s="12" t="s">
        <v>2213</v>
      </c>
      <c r="J1615" s="12">
        <v>1</v>
      </c>
      <c r="K1615" s="13">
        <v>74000</v>
      </c>
      <c r="L1615" s="12">
        <v>10023</v>
      </c>
      <c r="M1615" s="12" t="str">
        <f t="shared" si="30"/>
        <v>CLAUDIO REIS</v>
      </c>
      <c r="N1615" s="12">
        <v>17</v>
      </c>
      <c r="O1615" s="6" t="str">
        <f>IFERROR(VLOOKUP(N1615,REGIAO!A:B,2,0),"")</f>
        <v>MT2</v>
      </c>
    </row>
    <row r="1616" spans="1:15" x14ac:dyDescent="0.25">
      <c r="A1616" s="12">
        <v>40472</v>
      </c>
      <c r="B1616" s="19">
        <v>41923</v>
      </c>
      <c r="C1616" s="15">
        <v>2013</v>
      </c>
      <c r="D1616" s="12">
        <v>10585</v>
      </c>
      <c r="E1616" s="12" t="s">
        <v>2716</v>
      </c>
      <c r="F1616" s="12" t="s">
        <v>79</v>
      </c>
      <c r="G1616" s="12">
        <v>14875</v>
      </c>
      <c r="H1616" s="12">
        <v>46986</v>
      </c>
      <c r="I1616" s="12" t="s">
        <v>2027</v>
      </c>
      <c r="J1616" s="12">
        <v>1</v>
      </c>
      <c r="K1616" s="13">
        <v>75708</v>
      </c>
      <c r="L1616" s="12">
        <v>10033</v>
      </c>
      <c r="M1616" s="12" t="str">
        <f t="shared" si="30"/>
        <v xml:space="preserve">JAIR ROBERTO KAMCHEM                                        </v>
      </c>
      <c r="N1616" s="12">
        <v>7</v>
      </c>
      <c r="O1616" s="6" t="str">
        <f>IFERROR(VLOOKUP(N1616,REGIAO!A:B,2,0),"")</f>
        <v>RS</v>
      </c>
    </row>
    <row r="1617" spans="1:15" x14ac:dyDescent="0.25">
      <c r="A1617" s="12">
        <v>40480</v>
      </c>
      <c r="B1617" s="19">
        <v>41926</v>
      </c>
      <c r="C1617" s="15">
        <v>2013</v>
      </c>
      <c r="D1617" s="12">
        <v>880</v>
      </c>
      <c r="E1617" s="12" t="s">
        <v>215</v>
      </c>
      <c r="F1617" s="12" t="s">
        <v>4</v>
      </c>
      <c r="G1617" s="12">
        <v>15303</v>
      </c>
      <c r="H1617" s="12">
        <v>47774</v>
      </c>
      <c r="I1617" s="12" t="s">
        <v>1958</v>
      </c>
      <c r="J1617" s="12">
        <v>1</v>
      </c>
      <c r="K1617" s="13">
        <v>36243</v>
      </c>
      <c r="L1617" s="12">
        <v>5</v>
      </c>
      <c r="M1617" s="12" t="str">
        <f t="shared" si="30"/>
        <v>REINALDO BRAGA DE OLIVEIRA</v>
      </c>
      <c r="N1617" s="12">
        <v>4</v>
      </c>
      <c r="O1617" s="6" t="str">
        <f>IFERROR(VLOOKUP(N1617,REGIAO!A:B,2,0),"")</f>
        <v>MG2</v>
      </c>
    </row>
    <row r="1618" spans="1:15" x14ac:dyDescent="0.25">
      <c r="A1618" s="12">
        <v>40485</v>
      </c>
      <c r="B1618" s="19">
        <v>41926</v>
      </c>
      <c r="C1618" s="15">
        <v>2013</v>
      </c>
      <c r="D1618" s="12">
        <v>10389</v>
      </c>
      <c r="E1618" s="12" t="s">
        <v>2675</v>
      </c>
      <c r="F1618" s="12" t="s">
        <v>79</v>
      </c>
      <c r="G1618" s="12">
        <v>14844</v>
      </c>
      <c r="H1618" s="12">
        <v>42287</v>
      </c>
      <c r="I1618" s="12" t="s">
        <v>2978</v>
      </c>
      <c r="J1618" s="12">
        <v>1</v>
      </c>
      <c r="K1618" s="13">
        <v>26366</v>
      </c>
      <c r="L1618" s="12">
        <v>10033</v>
      </c>
      <c r="M1618" s="12" t="str">
        <f t="shared" si="30"/>
        <v xml:space="preserve">JAIR ROBERTO KAMCHEM                                        </v>
      </c>
      <c r="N1618" s="12">
        <v>7</v>
      </c>
      <c r="O1618" s="6" t="str">
        <f>IFERROR(VLOOKUP(N1618,REGIAO!A:B,2,0),"")</f>
        <v>RS</v>
      </c>
    </row>
    <row r="1619" spans="1:15" x14ac:dyDescent="0.25">
      <c r="A1619" s="12">
        <v>40488</v>
      </c>
      <c r="B1619" s="19">
        <v>41926</v>
      </c>
      <c r="C1619" s="15">
        <v>2013</v>
      </c>
      <c r="D1619" s="12">
        <v>10389</v>
      </c>
      <c r="E1619" s="12" t="s">
        <v>2675</v>
      </c>
      <c r="F1619" s="12" t="s">
        <v>79</v>
      </c>
      <c r="G1619" s="12">
        <v>14948</v>
      </c>
      <c r="H1619" s="12">
        <v>47354</v>
      </c>
      <c r="I1619" s="12" t="s">
        <v>1956</v>
      </c>
      <c r="J1619" s="12">
        <v>1</v>
      </c>
      <c r="K1619" s="13">
        <v>64368</v>
      </c>
      <c r="L1619" s="12">
        <v>10033</v>
      </c>
      <c r="M1619" s="12" t="str">
        <f t="shared" si="30"/>
        <v xml:space="preserve">JAIR ROBERTO KAMCHEM                                        </v>
      </c>
      <c r="N1619" s="12">
        <v>7</v>
      </c>
      <c r="O1619" s="6" t="str">
        <f>IFERROR(VLOOKUP(N1619,REGIAO!A:B,2,0),"")</f>
        <v>RS</v>
      </c>
    </row>
    <row r="1620" spans="1:15" x14ac:dyDescent="0.25">
      <c r="A1620" s="12">
        <v>40498</v>
      </c>
      <c r="B1620" s="19">
        <v>41927</v>
      </c>
      <c r="C1620" s="15">
        <v>2013</v>
      </c>
      <c r="D1620" s="12">
        <v>10916</v>
      </c>
      <c r="E1620" s="12" t="s">
        <v>2802</v>
      </c>
      <c r="F1620" s="12" t="s">
        <v>48</v>
      </c>
      <c r="G1620" s="12">
        <v>14642</v>
      </c>
      <c r="H1620" s="12">
        <v>46268</v>
      </c>
      <c r="I1620" s="12" t="s">
        <v>2979</v>
      </c>
      <c r="J1620" s="12">
        <v>1</v>
      </c>
      <c r="K1620" s="13">
        <v>34920</v>
      </c>
      <c r="L1620" s="12">
        <v>10034</v>
      </c>
      <c r="M1620" s="12" t="str">
        <f t="shared" si="30"/>
        <v>CASSIO PAULINO MONTEIRO</v>
      </c>
      <c r="N1620" s="12"/>
      <c r="O1620" s="6" t="str">
        <f>IFERROR(VLOOKUP(N1620,REGIAO!A:B,2,0),"")</f>
        <v/>
      </c>
    </row>
    <row r="1621" spans="1:15" x14ac:dyDescent="0.25">
      <c r="A1621" s="12">
        <v>40504</v>
      </c>
      <c r="B1621" s="19">
        <v>41927</v>
      </c>
      <c r="C1621" s="15">
        <v>2013</v>
      </c>
      <c r="D1621" s="12">
        <v>10915</v>
      </c>
      <c r="E1621" s="12" t="s">
        <v>2803</v>
      </c>
      <c r="F1621" s="12" t="s">
        <v>175</v>
      </c>
      <c r="G1621" s="12">
        <v>15217</v>
      </c>
      <c r="H1621" s="12">
        <v>46905</v>
      </c>
      <c r="I1621" s="12" t="s">
        <v>2041</v>
      </c>
      <c r="J1621" s="12">
        <v>1</v>
      </c>
      <c r="K1621" s="13">
        <v>174678.02</v>
      </c>
      <c r="L1621" s="12">
        <v>997</v>
      </c>
      <c r="M1621" s="12" t="str">
        <f t="shared" si="30"/>
        <v>MIGUEL SABAT</v>
      </c>
      <c r="N1621" s="12"/>
      <c r="O1621" s="6" t="str">
        <f>IFERROR(VLOOKUP(N1621,REGIAO!A:B,2,0),"")</f>
        <v/>
      </c>
    </row>
    <row r="1622" spans="1:15" x14ac:dyDescent="0.25">
      <c r="A1622" s="12">
        <v>40555</v>
      </c>
      <c r="B1622" s="19">
        <v>41933</v>
      </c>
      <c r="C1622" s="15">
        <v>2013</v>
      </c>
      <c r="D1622" s="12">
        <v>10451</v>
      </c>
      <c r="E1622" s="12" t="s">
        <v>2651</v>
      </c>
      <c r="F1622" s="12" t="s">
        <v>2</v>
      </c>
      <c r="G1622" s="12">
        <v>15365</v>
      </c>
      <c r="H1622" s="12">
        <v>47774</v>
      </c>
      <c r="I1622" s="12" t="s">
        <v>1958</v>
      </c>
      <c r="J1622" s="12">
        <v>1</v>
      </c>
      <c r="K1622" s="13">
        <v>33448</v>
      </c>
      <c r="L1622" s="12">
        <v>943</v>
      </c>
      <c r="M1622" s="12" t="str">
        <f t="shared" si="30"/>
        <v>PAULO CESAR TUNES</v>
      </c>
      <c r="N1622" s="12">
        <v>12</v>
      </c>
      <c r="O1622" s="6" t="str">
        <f>IFERROR(VLOOKUP(N1622,REGIAO!A:B,2,0),"")</f>
        <v>SP3</v>
      </c>
    </row>
    <row r="1623" spans="1:15" x14ac:dyDescent="0.25">
      <c r="A1623" s="12">
        <v>40562</v>
      </c>
      <c r="B1623" s="19">
        <v>41934</v>
      </c>
      <c r="C1623" s="15">
        <v>2013</v>
      </c>
      <c r="D1623" s="12">
        <v>1295</v>
      </c>
      <c r="E1623" s="12" t="s">
        <v>2558</v>
      </c>
      <c r="F1623" s="12" t="s">
        <v>4</v>
      </c>
      <c r="G1623" s="12">
        <v>14680</v>
      </c>
      <c r="H1623" s="12">
        <v>47164</v>
      </c>
      <c r="I1623" s="12" t="s">
        <v>1955</v>
      </c>
      <c r="J1623" s="12">
        <v>1</v>
      </c>
      <c r="K1623" s="13">
        <v>69998.17</v>
      </c>
      <c r="L1623" s="12">
        <v>5</v>
      </c>
      <c r="M1623" s="12" t="str">
        <f t="shared" si="30"/>
        <v>REINALDO BRAGA DE OLIVEIRA</v>
      </c>
      <c r="N1623" s="12">
        <v>4</v>
      </c>
      <c r="O1623" s="6" t="str">
        <f>IFERROR(VLOOKUP(N1623,REGIAO!A:B,2,0),"")</f>
        <v>MG2</v>
      </c>
    </row>
    <row r="1624" spans="1:15" x14ac:dyDescent="0.25">
      <c r="A1624" s="12">
        <v>40594</v>
      </c>
      <c r="B1624" s="19">
        <v>41936</v>
      </c>
      <c r="C1624" s="15">
        <v>2013</v>
      </c>
      <c r="D1624" s="12">
        <v>1241</v>
      </c>
      <c r="E1624" s="12" t="s">
        <v>2562</v>
      </c>
      <c r="F1624" s="12" t="s">
        <v>2</v>
      </c>
      <c r="G1624" s="12">
        <v>15230</v>
      </c>
      <c r="H1624" s="12">
        <v>40526</v>
      </c>
      <c r="I1624" s="12" t="s">
        <v>1151</v>
      </c>
      <c r="J1624" s="12">
        <v>1</v>
      </c>
      <c r="K1624" s="13">
        <v>88497</v>
      </c>
      <c r="L1624" s="12">
        <v>943</v>
      </c>
      <c r="M1624" s="12" t="str">
        <f t="shared" si="30"/>
        <v>PAULO CESAR TUNES</v>
      </c>
      <c r="N1624" s="12">
        <v>3</v>
      </c>
      <c r="O1624" s="6" t="str">
        <f>IFERROR(VLOOKUP(N1624,REGIAO!A:B,2,0),"")</f>
        <v>MG1</v>
      </c>
    </row>
    <row r="1625" spans="1:15" x14ac:dyDescent="0.25">
      <c r="A1625" s="12">
        <v>40603</v>
      </c>
      <c r="B1625" s="19">
        <v>41937</v>
      </c>
      <c r="C1625" s="15">
        <v>2013</v>
      </c>
      <c r="D1625" s="12">
        <v>7571</v>
      </c>
      <c r="E1625" s="12" t="s">
        <v>2298</v>
      </c>
      <c r="F1625" s="12" t="s">
        <v>2</v>
      </c>
      <c r="G1625" s="12"/>
      <c r="H1625" s="12">
        <v>48194</v>
      </c>
      <c r="I1625" s="12" t="s">
        <v>2873</v>
      </c>
      <c r="J1625" s="12">
        <v>1</v>
      </c>
      <c r="K1625" s="13">
        <v>10000</v>
      </c>
      <c r="L1625" s="12"/>
      <c r="M1625" s="12" t="str">
        <f t="shared" si="30"/>
        <v/>
      </c>
      <c r="N1625" s="12"/>
      <c r="O1625" s="6" t="str">
        <f>IFERROR(VLOOKUP(N1625,REGIAO!A:B,2,0),"")</f>
        <v/>
      </c>
    </row>
    <row r="1626" spans="1:15" x14ac:dyDescent="0.25">
      <c r="A1626" s="12">
        <v>40607</v>
      </c>
      <c r="B1626" s="19">
        <v>41937</v>
      </c>
      <c r="C1626" s="15">
        <v>2013</v>
      </c>
      <c r="D1626" s="12">
        <v>9971</v>
      </c>
      <c r="E1626" s="12" t="s">
        <v>2494</v>
      </c>
      <c r="F1626" s="12" t="s">
        <v>4</v>
      </c>
      <c r="G1626" s="12">
        <v>14784</v>
      </c>
      <c r="H1626" s="12">
        <v>47395</v>
      </c>
      <c r="I1626" s="12" t="s">
        <v>1954</v>
      </c>
      <c r="J1626" s="12">
        <v>1</v>
      </c>
      <c r="K1626" s="13">
        <v>58800</v>
      </c>
      <c r="L1626" s="12">
        <v>5</v>
      </c>
      <c r="M1626" s="12" t="str">
        <f t="shared" si="30"/>
        <v>REINALDO BRAGA DE OLIVEIRA</v>
      </c>
      <c r="N1626" s="12">
        <v>4</v>
      </c>
      <c r="O1626" s="6" t="str">
        <f>IFERROR(VLOOKUP(N1626,REGIAO!A:B,2,0),"")</f>
        <v>MG2</v>
      </c>
    </row>
    <row r="1627" spans="1:15" x14ac:dyDescent="0.25">
      <c r="A1627" s="12">
        <v>40608</v>
      </c>
      <c r="B1627" s="19">
        <v>41937</v>
      </c>
      <c r="C1627" s="15">
        <v>2013</v>
      </c>
      <c r="D1627" s="12">
        <v>9971</v>
      </c>
      <c r="E1627" s="12" t="s">
        <v>2494</v>
      </c>
      <c r="F1627" s="12" t="s">
        <v>4</v>
      </c>
      <c r="G1627" s="12">
        <v>15201</v>
      </c>
      <c r="H1627" s="12">
        <v>47354</v>
      </c>
      <c r="I1627" s="12" t="s">
        <v>1956</v>
      </c>
      <c r="J1627" s="12">
        <v>1</v>
      </c>
      <c r="K1627" s="13">
        <v>63062.14</v>
      </c>
      <c r="L1627" s="12">
        <v>5</v>
      </c>
      <c r="M1627" s="12" t="str">
        <f t="shared" si="30"/>
        <v>REINALDO BRAGA DE OLIVEIRA</v>
      </c>
      <c r="N1627" s="12">
        <v>4</v>
      </c>
      <c r="O1627" s="6" t="str">
        <f>IFERROR(VLOOKUP(N1627,REGIAO!A:B,2,0),"")</f>
        <v>MG2</v>
      </c>
    </row>
    <row r="1628" spans="1:15" x14ac:dyDescent="0.25">
      <c r="A1628" s="12">
        <v>40609</v>
      </c>
      <c r="B1628" s="19">
        <v>41937</v>
      </c>
      <c r="C1628" s="15">
        <v>2013</v>
      </c>
      <c r="D1628" s="12">
        <v>9971</v>
      </c>
      <c r="E1628" s="12" t="s">
        <v>2494</v>
      </c>
      <c r="F1628" s="12" t="s">
        <v>4</v>
      </c>
      <c r="G1628" s="12">
        <v>15347</v>
      </c>
      <c r="H1628" s="12">
        <v>47774</v>
      </c>
      <c r="I1628" s="12" t="s">
        <v>1958</v>
      </c>
      <c r="J1628" s="12">
        <v>1</v>
      </c>
      <c r="K1628" s="13">
        <v>36244</v>
      </c>
      <c r="L1628" s="12">
        <v>5</v>
      </c>
      <c r="M1628" s="12" t="str">
        <f t="shared" ref="M1628:M1691" si="31">IFERROR(VLOOKUP(L1628,VENDEDOR,2,0),"")</f>
        <v>REINALDO BRAGA DE OLIVEIRA</v>
      </c>
      <c r="N1628" s="12">
        <v>4</v>
      </c>
      <c r="O1628" s="6" t="str">
        <f>IFERROR(VLOOKUP(N1628,REGIAO!A:B,2,0),"")</f>
        <v>MG2</v>
      </c>
    </row>
    <row r="1629" spans="1:15" x14ac:dyDescent="0.25">
      <c r="A1629" s="12">
        <v>40611</v>
      </c>
      <c r="B1629" s="19">
        <v>41937</v>
      </c>
      <c r="C1629" s="15">
        <v>2013</v>
      </c>
      <c r="D1629" s="12">
        <v>1295</v>
      </c>
      <c r="E1629" s="12" t="s">
        <v>2558</v>
      </c>
      <c r="F1629" s="12" t="s">
        <v>2</v>
      </c>
      <c r="G1629" s="12">
        <v>14780</v>
      </c>
      <c r="H1629" s="12">
        <v>45392</v>
      </c>
      <c r="I1629" s="12" t="s">
        <v>2006</v>
      </c>
      <c r="J1629" s="12">
        <v>1</v>
      </c>
      <c r="K1629" s="13">
        <v>102090</v>
      </c>
      <c r="L1629" s="12">
        <v>5</v>
      </c>
      <c r="M1629" s="12" t="str">
        <f t="shared" si="31"/>
        <v>REINALDO BRAGA DE OLIVEIRA</v>
      </c>
      <c r="N1629" s="12">
        <v>4</v>
      </c>
      <c r="O1629" s="6" t="str">
        <f>IFERROR(VLOOKUP(N1629,REGIAO!A:B,2,0),"")</f>
        <v>MG2</v>
      </c>
    </row>
    <row r="1630" spans="1:15" x14ac:dyDescent="0.25">
      <c r="A1630" s="12">
        <v>40612</v>
      </c>
      <c r="B1630" s="19">
        <v>41937</v>
      </c>
      <c r="C1630" s="15">
        <v>2013</v>
      </c>
      <c r="D1630" s="12">
        <v>10082</v>
      </c>
      <c r="E1630" s="12" t="s">
        <v>2523</v>
      </c>
      <c r="F1630" s="12" t="s">
        <v>4</v>
      </c>
      <c r="G1630" s="12">
        <v>14386</v>
      </c>
      <c r="H1630" s="12">
        <v>47354</v>
      </c>
      <c r="I1630" s="12" t="s">
        <v>1956</v>
      </c>
      <c r="J1630" s="12">
        <v>0</v>
      </c>
      <c r="K1630" s="13">
        <v>2623.5</v>
      </c>
      <c r="L1630" s="12"/>
      <c r="M1630" s="12" t="str">
        <f t="shared" si="31"/>
        <v/>
      </c>
      <c r="N1630" s="12"/>
      <c r="O1630" s="6" t="str">
        <f>IFERROR(VLOOKUP(N1630,REGIAO!A:B,2,0),"")</f>
        <v/>
      </c>
    </row>
    <row r="1631" spans="1:15" x14ac:dyDescent="0.25">
      <c r="A1631" s="12">
        <v>40633</v>
      </c>
      <c r="B1631" s="19">
        <v>41940</v>
      </c>
      <c r="C1631" s="15">
        <v>2013</v>
      </c>
      <c r="D1631" s="12">
        <v>10770</v>
      </c>
      <c r="E1631" s="12" t="s">
        <v>2805</v>
      </c>
      <c r="F1631" s="12" t="s">
        <v>2</v>
      </c>
      <c r="G1631" s="12">
        <v>14649</v>
      </c>
      <c r="H1631" s="12">
        <v>47083</v>
      </c>
      <c r="I1631" s="12" t="s">
        <v>1957</v>
      </c>
      <c r="J1631" s="12">
        <v>1</v>
      </c>
      <c r="K1631" s="13">
        <v>115249.45</v>
      </c>
      <c r="L1631" s="12">
        <v>10020</v>
      </c>
      <c r="M1631" s="12" t="str">
        <f t="shared" si="31"/>
        <v>WILLIAM ARAUJO</v>
      </c>
      <c r="N1631" s="12">
        <v>2</v>
      </c>
      <c r="O1631" s="6" t="str">
        <f>IFERROR(VLOOKUP(N1631,REGIAO!A:B,2,0),"")</f>
        <v>SP2</v>
      </c>
    </row>
    <row r="1632" spans="1:15" x14ac:dyDescent="0.25">
      <c r="A1632" s="12">
        <v>40634</v>
      </c>
      <c r="B1632" s="19">
        <v>41940</v>
      </c>
      <c r="C1632" s="15">
        <v>2013</v>
      </c>
      <c r="D1632" s="12">
        <v>9974</v>
      </c>
      <c r="E1632" s="12" t="s">
        <v>2804</v>
      </c>
      <c r="F1632" s="12" t="s">
        <v>2</v>
      </c>
      <c r="G1632" s="12">
        <v>14644</v>
      </c>
      <c r="H1632" s="12">
        <v>47354</v>
      </c>
      <c r="I1632" s="12" t="s">
        <v>1956</v>
      </c>
      <c r="J1632" s="12">
        <v>1</v>
      </c>
      <c r="K1632" s="13">
        <v>59743.45</v>
      </c>
      <c r="L1632" s="12">
        <v>10020</v>
      </c>
      <c r="M1632" s="12" t="str">
        <f t="shared" si="31"/>
        <v>WILLIAM ARAUJO</v>
      </c>
      <c r="N1632" s="12">
        <v>2</v>
      </c>
      <c r="O1632" s="6" t="str">
        <f>IFERROR(VLOOKUP(N1632,REGIAO!A:B,2,0),"")</f>
        <v>SP2</v>
      </c>
    </row>
    <row r="1633" spans="1:15" x14ac:dyDescent="0.25">
      <c r="A1633" s="12">
        <v>40635</v>
      </c>
      <c r="B1633" s="19">
        <v>41940</v>
      </c>
      <c r="C1633" s="15">
        <v>2013</v>
      </c>
      <c r="D1633" s="12">
        <v>1295</v>
      </c>
      <c r="E1633" s="12" t="s">
        <v>2558</v>
      </c>
      <c r="F1633" s="12" t="s">
        <v>2</v>
      </c>
      <c r="G1633" s="12">
        <v>14681</v>
      </c>
      <c r="H1633" s="12">
        <v>47164</v>
      </c>
      <c r="I1633" s="12" t="s">
        <v>1955</v>
      </c>
      <c r="J1633" s="12">
        <v>1</v>
      </c>
      <c r="K1633" s="13">
        <v>67500</v>
      </c>
      <c r="L1633" s="12"/>
      <c r="M1633" s="12" t="str">
        <f t="shared" si="31"/>
        <v/>
      </c>
      <c r="N1633" s="12">
        <v>2</v>
      </c>
      <c r="O1633" s="6" t="str">
        <f>IFERROR(VLOOKUP(N1633,REGIAO!A:B,2,0),"")</f>
        <v>SP2</v>
      </c>
    </row>
    <row r="1634" spans="1:15" x14ac:dyDescent="0.25">
      <c r="A1634" s="12">
        <v>40646</v>
      </c>
      <c r="B1634" s="19">
        <v>41941</v>
      </c>
      <c r="C1634" s="15">
        <v>2013</v>
      </c>
      <c r="D1634" s="12">
        <v>10829</v>
      </c>
      <c r="E1634" s="12" t="s">
        <v>2806</v>
      </c>
      <c r="F1634" s="12" t="s">
        <v>4</v>
      </c>
      <c r="G1634" s="12">
        <v>14416</v>
      </c>
      <c r="H1634" s="12">
        <v>47162</v>
      </c>
      <c r="I1634" s="12" t="s">
        <v>2023</v>
      </c>
      <c r="J1634" s="12">
        <v>1</v>
      </c>
      <c r="K1634" s="13">
        <v>90000</v>
      </c>
      <c r="L1634" s="12">
        <v>943</v>
      </c>
      <c r="M1634" s="12" t="str">
        <f t="shared" si="31"/>
        <v>PAULO CESAR TUNES</v>
      </c>
      <c r="N1634" s="12">
        <v>3</v>
      </c>
      <c r="O1634" s="6" t="str">
        <f>IFERROR(VLOOKUP(N1634,REGIAO!A:B,2,0),"")</f>
        <v>MG1</v>
      </c>
    </row>
    <row r="1635" spans="1:15" x14ac:dyDescent="0.25">
      <c r="A1635" s="12">
        <v>40648</v>
      </c>
      <c r="B1635" s="19">
        <v>41941</v>
      </c>
      <c r="C1635" s="15">
        <v>2013</v>
      </c>
      <c r="D1635" s="12">
        <v>10770</v>
      </c>
      <c r="E1635" s="12" t="s">
        <v>2805</v>
      </c>
      <c r="F1635" s="12" t="s">
        <v>2</v>
      </c>
      <c r="G1635" s="12">
        <v>15371</v>
      </c>
      <c r="H1635" s="12">
        <v>47774</v>
      </c>
      <c r="I1635" s="12" t="s">
        <v>1958</v>
      </c>
      <c r="J1635" s="12">
        <v>1</v>
      </c>
      <c r="K1635" s="13">
        <v>38500</v>
      </c>
      <c r="L1635" s="12">
        <v>10020</v>
      </c>
      <c r="M1635" s="12" t="str">
        <f t="shared" si="31"/>
        <v>WILLIAM ARAUJO</v>
      </c>
      <c r="N1635" s="12">
        <v>1</v>
      </c>
      <c r="O1635" s="6" t="str">
        <f>IFERROR(VLOOKUP(N1635,REGIAO!A:B,2,0),"")</f>
        <v>SP1</v>
      </c>
    </row>
    <row r="1636" spans="1:15" x14ac:dyDescent="0.25">
      <c r="A1636" s="12">
        <v>40682</v>
      </c>
      <c r="B1636" s="19">
        <v>41944</v>
      </c>
      <c r="C1636" s="15">
        <v>2013</v>
      </c>
      <c r="D1636" s="12">
        <v>2320</v>
      </c>
      <c r="E1636" s="12" t="s">
        <v>2488</v>
      </c>
      <c r="F1636" s="12" t="s">
        <v>79</v>
      </c>
      <c r="G1636" s="12">
        <v>14456</v>
      </c>
      <c r="H1636" s="12">
        <v>47412</v>
      </c>
      <c r="I1636" s="12" t="s">
        <v>2941</v>
      </c>
      <c r="J1636" s="12">
        <v>1</v>
      </c>
      <c r="K1636" s="13">
        <v>57218.75</v>
      </c>
      <c r="L1636" s="12">
        <v>10024</v>
      </c>
      <c r="M1636" s="12" t="str">
        <f t="shared" si="31"/>
        <v>RONALDO MAIA</v>
      </c>
      <c r="N1636" s="12">
        <v>7</v>
      </c>
      <c r="O1636" s="6" t="str">
        <f>IFERROR(VLOOKUP(N1636,REGIAO!A:B,2,0),"")</f>
        <v>RS</v>
      </c>
    </row>
    <row r="1637" spans="1:15" x14ac:dyDescent="0.25">
      <c r="A1637" s="12">
        <v>40686</v>
      </c>
      <c r="B1637" s="19">
        <v>41944</v>
      </c>
      <c r="C1637" s="15">
        <v>2013</v>
      </c>
      <c r="D1637" s="12">
        <v>10876</v>
      </c>
      <c r="E1637" s="12" t="s">
        <v>2807</v>
      </c>
      <c r="F1637" s="12" t="s">
        <v>128</v>
      </c>
      <c r="G1637" s="12">
        <v>15107</v>
      </c>
      <c r="H1637" s="12">
        <v>34192</v>
      </c>
      <c r="I1637" s="32" t="s">
        <v>3060</v>
      </c>
      <c r="J1637" s="12">
        <v>1</v>
      </c>
      <c r="K1637" s="13">
        <v>48900</v>
      </c>
      <c r="L1637" s="12">
        <v>10034</v>
      </c>
      <c r="M1637" s="12" t="str">
        <f t="shared" si="31"/>
        <v>CASSIO PAULINO MONTEIRO</v>
      </c>
      <c r="N1637" s="12"/>
      <c r="O1637" s="6" t="str">
        <f>IFERROR(VLOOKUP(N1637,REGIAO!A:B,2,0),"")</f>
        <v/>
      </c>
    </row>
    <row r="1638" spans="1:15" x14ac:dyDescent="0.25">
      <c r="A1638" s="12">
        <v>40694</v>
      </c>
      <c r="B1638" s="19">
        <v>41948</v>
      </c>
      <c r="C1638" s="15">
        <v>2013</v>
      </c>
      <c r="D1638" s="12">
        <v>10276</v>
      </c>
      <c r="E1638" s="12" t="s">
        <v>2665</v>
      </c>
      <c r="F1638" s="12" t="s">
        <v>4</v>
      </c>
      <c r="G1638" s="12">
        <v>14915</v>
      </c>
      <c r="H1638" s="12">
        <v>35873</v>
      </c>
      <c r="I1638" s="12" t="s">
        <v>1155</v>
      </c>
      <c r="J1638" s="12">
        <v>1</v>
      </c>
      <c r="K1638" s="13">
        <v>150000</v>
      </c>
      <c r="L1638" s="12">
        <v>5</v>
      </c>
      <c r="M1638" s="12" t="str">
        <f t="shared" si="31"/>
        <v>REINALDO BRAGA DE OLIVEIRA</v>
      </c>
      <c r="N1638" s="12">
        <v>1</v>
      </c>
      <c r="O1638" s="6" t="str">
        <f>IFERROR(VLOOKUP(N1638,REGIAO!A:B,2,0),"")</f>
        <v>SP1</v>
      </c>
    </row>
    <row r="1639" spans="1:15" x14ac:dyDescent="0.25">
      <c r="A1639" s="12">
        <v>40700</v>
      </c>
      <c r="B1639" s="19">
        <v>41948</v>
      </c>
      <c r="C1639" s="15">
        <v>2013</v>
      </c>
      <c r="D1639" s="12">
        <v>2779</v>
      </c>
      <c r="E1639" s="12" t="s">
        <v>2490</v>
      </c>
      <c r="F1639" s="12" t="s">
        <v>2</v>
      </c>
      <c r="G1639" s="12">
        <v>14493</v>
      </c>
      <c r="H1639" s="12">
        <v>47164</v>
      </c>
      <c r="I1639" s="12" t="s">
        <v>1955</v>
      </c>
      <c r="J1639" s="12">
        <v>1</v>
      </c>
      <c r="K1639" s="13">
        <v>67000</v>
      </c>
      <c r="L1639" s="12">
        <v>10020</v>
      </c>
      <c r="M1639" s="12" t="str">
        <f t="shared" si="31"/>
        <v>WILLIAM ARAUJO</v>
      </c>
      <c r="N1639" s="12">
        <v>1</v>
      </c>
      <c r="O1639" s="6" t="str">
        <f>IFERROR(VLOOKUP(N1639,REGIAO!A:B,2,0),"")</f>
        <v>SP1</v>
      </c>
    </row>
    <row r="1640" spans="1:15" x14ac:dyDescent="0.25">
      <c r="A1640" s="12">
        <v>40704</v>
      </c>
      <c r="B1640" s="19">
        <v>41948</v>
      </c>
      <c r="C1640" s="15">
        <v>2013</v>
      </c>
      <c r="D1640" s="12">
        <v>2320</v>
      </c>
      <c r="E1640" s="12" t="s">
        <v>2488</v>
      </c>
      <c r="F1640" s="12" t="s">
        <v>79</v>
      </c>
      <c r="G1640" s="12">
        <v>14943</v>
      </c>
      <c r="H1640" s="12">
        <v>47162</v>
      </c>
      <c r="I1640" s="12" t="s">
        <v>2023</v>
      </c>
      <c r="J1640" s="12">
        <v>1</v>
      </c>
      <c r="K1640" s="13">
        <v>94700</v>
      </c>
      <c r="L1640" s="12">
        <v>10024</v>
      </c>
      <c r="M1640" s="12" t="str">
        <f t="shared" si="31"/>
        <v>RONALDO MAIA</v>
      </c>
      <c r="N1640" s="12">
        <v>7</v>
      </c>
      <c r="O1640" s="6" t="str">
        <f>IFERROR(VLOOKUP(N1640,REGIAO!A:B,2,0),"")</f>
        <v>RS</v>
      </c>
    </row>
    <row r="1641" spans="1:15" x14ac:dyDescent="0.25">
      <c r="A1641" s="12">
        <v>40706</v>
      </c>
      <c r="B1641" s="19">
        <v>41948</v>
      </c>
      <c r="C1641" s="15">
        <v>2013</v>
      </c>
      <c r="D1641" s="12">
        <v>10585</v>
      </c>
      <c r="E1641" s="12" t="s">
        <v>2716</v>
      </c>
      <c r="F1641" s="12" t="s">
        <v>79</v>
      </c>
      <c r="G1641" s="12">
        <v>14874</v>
      </c>
      <c r="H1641" s="12">
        <v>47354</v>
      </c>
      <c r="I1641" s="12" t="s">
        <v>1956</v>
      </c>
      <c r="J1641" s="12">
        <v>1</v>
      </c>
      <c r="K1641" s="13">
        <v>63062</v>
      </c>
      <c r="L1641" s="12">
        <v>10033</v>
      </c>
      <c r="M1641" s="12" t="str">
        <f t="shared" si="31"/>
        <v xml:space="preserve">JAIR ROBERTO KAMCHEM                                        </v>
      </c>
      <c r="N1641" s="12">
        <v>7</v>
      </c>
      <c r="O1641" s="6" t="str">
        <f>IFERROR(VLOOKUP(N1641,REGIAO!A:B,2,0),"")</f>
        <v>RS</v>
      </c>
    </row>
    <row r="1642" spans="1:15" x14ac:dyDescent="0.25">
      <c r="A1642" s="12">
        <v>40593</v>
      </c>
      <c r="B1642" s="19">
        <v>41949</v>
      </c>
      <c r="C1642" s="15">
        <v>2013</v>
      </c>
      <c r="D1642" s="12">
        <v>10695</v>
      </c>
      <c r="E1642" s="12" t="s">
        <v>2732</v>
      </c>
      <c r="F1642" s="12" t="s">
        <v>1</v>
      </c>
      <c r="G1642" s="12">
        <v>14818</v>
      </c>
      <c r="H1642" s="12">
        <v>40757</v>
      </c>
      <c r="I1642" s="12" t="s">
        <v>1154</v>
      </c>
      <c r="J1642" s="12">
        <v>1</v>
      </c>
      <c r="K1642" s="13">
        <v>85276.97</v>
      </c>
      <c r="L1642" s="12">
        <v>10032</v>
      </c>
      <c r="M1642" s="12" t="str">
        <f t="shared" si="31"/>
        <v>JORGE DONIZETH GOMES JUNIOR</v>
      </c>
      <c r="N1642" s="12">
        <v>8</v>
      </c>
      <c r="O1642" s="6" t="str">
        <f>IFERROR(VLOOKUP(N1642,REGIAO!A:B,2,0),"")</f>
        <v>MS</v>
      </c>
    </row>
    <row r="1643" spans="1:15" x14ac:dyDescent="0.25">
      <c r="A1643" s="12">
        <v>40722</v>
      </c>
      <c r="B1643" s="19">
        <v>41949</v>
      </c>
      <c r="C1643" s="15">
        <v>2013</v>
      </c>
      <c r="D1643" s="12">
        <v>10925</v>
      </c>
      <c r="E1643" s="12" t="s">
        <v>2808</v>
      </c>
      <c r="F1643" s="12" t="s">
        <v>10</v>
      </c>
      <c r="G1643" s="12">
        <v>14998</v>
      </c>
      <c r="H1643" s="12">
        <v>42247</v>
      </c>
      <c r="I1643" s="12" t="s">
        <v>1960</v>
      </c>
      <c r="J1643" s="12">
        <v>1</v>
      </c>
      <c r="K1643" s="13">
        <v>280000</v>
      </c>
      <c r="L1643" s="12">
        <v>10022</v>
      </c>
      <c r="M1643" s="12" t="str">
        <f t="shared" si="31"/>
        <v>ARIEL FERNANDES DE MIRANDA SANTOS</v>
      </c>
      <c r="N1643" s="12">
        <v>15</v>
      </c>
      <c r="O1643" s="6" t="str">
        <f>IFERROR(VLOOKUP(N1643,REGIAO!A:B,2,0),"")</f>
        <v>GO2</v>
      </c>
    </row>
    <row r="1644" spans="1:15" x14ac:dyDescent="0.25">
      <c r="A1644" s="12">
        <v>40753</v>
      </c>
      <c r="B1644" s="19">
        <v>41951</v>
      </c>
      <c r="C1644" s="15">
        <v>2013</v>
      </c>
      <c r="D1644" s="12">
        <v>1241</v>
      </c>
      <c r="E1644" s="12" t="s">
        <v>2562</v>
      </c>
      <c r="F1644" s="12" t="s">
        <v>2</v>
      </c>
      <c r="G1644" s="12">
        <v>15233</v>
      </c>
      <c r="H1644" s="12">
        <v>47774</v>
      </c>
      <c r="I1644" s="12" t="s">
        <v>1958</v>
      </c>
      <c r="J1644" s="12">
        <v>1</v>
      </c>
      <c r="K1644" s="13">
        <v>33448</v>
      </c>
      <c r="L1644" s="12">
        <v>943</v>
      </c>
      <c r="M1644" s="12" t="str">
        <f t="shared" si="31"/>
        <v>PAULO CESAR TUNES</v>
      </c>
      <c r="N1644" s="12"/>
      <c r="O1644" s="6" t="str">
        <f>IFERROR(VLOOKUP(N1644,REGIAO!A:B,2,0),"")</f>
        <v/>
      </c>
    </row>
    <row r="1645" spans="1:15" x14ac:dyDescent="0.25">
      <c r="A1645" s="12">
        <v>40754</v>
      </c>
      <c r="B1645" s="19">
        <v>41951</v>
      </c>
      <c r="C1645" s="15">
        <v>2013</v>
      </c>
      <c r="D1645" s="12">
        <v>1241</v>
      </c>
      <c r="E1645" s="12" t="s">
        <v>2562</v>
      </c>
      <c r="F1645" s="12" t="s">
        <v>2</v>
      </c>
      <c r="G1645" s="12">
        <v>16323</v>
      </c>
      <c r="H1645" s="12">
        <v>47774</v>
      </c>
      <c r="I1645" s="12" t="s">
        <v>1958</v>
      </c>
      <c r="J1645" s="12">
        <v>1</v>
      </c>
      <c r="K1645" s="13">
        <v>33448</v>
      </c>
      <c r="L1645" s="12">
        <v>943</v>
      </c>
      <c r="M1645" s="12" t="str">
        <f t="shared" si="31"/>
        <v>PAULO CESAR TUNES</v>
      </c>
      <c r="N1645" s="12"/>
      <c r="O1645" s="6" t="str">
        <f>IFERROR(VLOOKUP(N1645,REGIAO!A:B,2,0),"")</f>
        <v/>
      </c>
    </row>
    <row r="1646" spans="1:15" x14ac:dyDescent="0.25">
      <c r="A1646" s="12">
        <v>40755</v>
      </c>
      <c r="B1646" s="19">
        <v>41951</v>
      </c>
      <c r="C1646" s="15">
        <v>2013</v>
      </c>
      <c r="D1646" s="12">
        <v>1241</v>
      </c>
      <c r="E1646" s="12" t="s">
        <v>2562</v>
      </c>
      <c r="F1646" s="12" t="s">
        <v>2</v>
      </c>
      <c r="G1646" s="12"/>
      <c r="H1646" s="12">
        <v>47774</v>
      </c>
      <c r="I1646" s="12" t="s">
        <v>1958</v>
      </c>
      <c r="J1646" s="12">
        <v>1</v>
      </c>
      <c r="K1646" s="13">
        <v>33448</v>
      </c>
      <c r="L1646" s="12">
        <v>943</v>
      </c>
      <c r="M1646" s="12" t="str">
        <f t="shared" si="31"/>
        <v>PAULO CESAR TUNES</v>
      </c>
      <c r="N1646" s="12"/>
      <c r="O1646" s="6" t="str">
        <f>IFERROR(VLOOKUP(N1646,REGIAO!A:B,2,0),"")</f>
        <v/>
      </c>
    </row>
    <row r="1647" spans="1:15" x14ac:dyDescent="0.25">
      <c r="A1647" s="12">
        <v>40757</v>
      </c>
      <c r="B1647" s="19">
        <v>41951</v>
      </c>
      <c r="C1647" s="15">
        <v>2013</v>
      </c>
      <c r="D1647" s="12">
        <v>1241</v>
      </c>
      <c r="E1647" s="12" t="s">
        <v>2562</v>
      </c>
      <c r="F1647" s="12" t="s">
        <v>2</v>
      </c>
      <c r="G1647" s="12"/>
      <c r="H1647" s="12">
        <v>47774</v>
      </c>
      <c r="I1647" s="12" t="s">
        <v>1958</v>
      </c>
      <c r="J1647" s="12">
        <v>1</v>
      </c>
      <c r="K1647" s="13">
        <v>33448</v>
      </c>
      <c r="L1647" s="12">
        <v>943</v>
      </c>
      <c r="M1647" s="12" t="str">
        <f t="shared" si="31"/>
        <v>PAULO CESAR TUNES</v>
      </c>
      <c r="N1647" s="12"/>
      <c r="O1647" s="6" t="str">
        <f>IFERROR(VLOOKUP(N1647,REGIAO!A:B,2,0),"")</f>
        <v/>
      </c>
    </row>
    <row r="1648" spans="1:15" x14ac:dyDescent="0.25">
      <c r="A1648" s="12">
        <v>40758</v>
      </c>
      <c r="B1648" s="19">
        <v>41951</v>
      </c>
      <c r="C1648" s="15">
        <v>2013</v>
      </c>
      <c r="D1648" s="12">
        <v>1241</v>
      </c>
      <c r="E1648" s="12" t="s">
        <v>2562</v>
      </c>
      <c r="F1648" s="12" t="s">
        <v>2</v>
      </c>
      <c r="G1648" s="12"/>
      <c r="H1648" s="12">
        <v>47774</v>
      </c>
      <c r="I1648" s="12" t="s">
        <v>1958</v>
      </c>
      <c r="J1648" s="12">
        <v>1</v>
      </c>
      <c r="K1648" s="13">
        <v>33448</v>
      </c>
      <c r="L1648" s="12">
        <v>943</v>
      </c>
      <c r="M1648" s="12" t="str">
        <f t="shared" si="31"/>
        <v>PAULO CESAR TUNES</v>
      </c>
      <c r="N1648" s="12"/>
      <c r="O1648" s="6" t="str">
        <f>IFERROR(VLOOKUP(N1648,REGIAO!A:B,2,0),"")</f>
        <v/>
      </c>
    </row>
    <row r="1649" spans="1:15" x14ac:dyDescent="0.25">
      <c r="A1649" s="12">
        <v>40759</v>
      </c>
      <c r="B1649" s="19">
        <v>41951</v>
      </c>
      <c r="C1649" s="15">
        <v>2013</v>
      </c>
      <c r="D1649" s="12">
        <v>1241</v>
      </c>
      <c r="E1649" s="12" t="s">
        <v>2562</v>
      </c>
      <c r="F1649" s="12" t="s">
        <v>2</v>
      </c>
      <c r="G1649" s="12"/>
      <c r="H1649" s="12">
        <v>46986</v>
      </c>
      <c r="I1649" s="12" t="s">
        <v>2027</v>
      </c>
      <c r="J1649" s="12">
        <v>1</v>
      </c>
      <c r="K1649" s="13">
        <v>78902</v>
      </c>
      <c r="L1649" s="12">
        <v>943</v>
      </c>
      <c r="M1649" s="12" t="str">
        <f t="shared" si="31"/>
        <v>PAULO CESAR TUNES</v>
      </c>
      <c r="N1649" s="12"/>
      <c r="O1649" s="6" t="str">
        <f>IFERROR(VLOOKUP(N1649,REGIAO!A:B,2,0),"")</f>
        <v/>
      </c>
    </row>
    <row r="1650" spans="1:15" x14ac:dyDescent="0.25">
      <c r="A1650" s="12">
        <v>40760</v>
      </c>
      <c r="B1650" s="19">
        <v>41951</v>
      </c>
      <c r="C1650" s="15">
        <v>2013</v>
      </c>
      <c r="D1650" s="12">
        <v>1241</v>
      </c>
      <c r="E1650" s="12" t="s">
        <v>2562</v>
      </c>
      <c r="F1650" s="12" t="s">
        <v>2</v>
      </c>
      <c r="G1650" s="12">
        <v>15116</v>
      </c>
      <c r="H1650" s="12">
        <v>46986</v>
      </c>
      <c r="I1650" s="12" t="s">
        <v>2027</v>
      </c>
      <c r="J1650" s="12">
        <v>1</v>
      </c>
      <c r="K1650" s="13">
        <v>78902</v>
      </c>
      <c r="L1650" s="12">
        <v>943</v>
      </c>
      <c r="M1650" s="12" t="str">
        <f t="shared" si="31"/>
        <v>PAULO CESAR TUNES</v>
      </c>
      <c r="N1650" s="12"/>
      <c r="O1650" s="6" t="str">
        <f>IFERROR(VLOOKUP(N1650,REGIAO!A:B,2,0),"")</f>
        <v/>
      </c>
    </row>
    <row r="1651" spans="1:15" x14ac:dyDescent="0.25">
      <c r="A1651" s="12">
        <v>40761</v>
      </c>
      <c r="B1651" s="19">
        <v>41951</v>
      </c>
      <c r="C1651" s="15">
        <v>2013</v>
      </c>
      <c r="D1651" s="12">
        <v>1241</v>
      </c>
      <c r="E1651" s="12" t="s">
        <v>2562</v>
      </c>
      <c r="F1651" s="12" t="s">
        <v>2</v>
      </c>
      <c r="G1651" s="12">
        <v>15117</v>
      </c>
      <c r="H1651" s="12">
        <v>46986</v>
      </c>
      <c r="I1651" s="12" t="s">
        <v>2027</v>
      </c>
      <c r="J1651" s="12">
        <v>1</v>
      </c>
      <c r="K1651" s="13">
        <v>78902</v>
      </c>
      <c r="L1651" s="12">
        <v>943</v>
      </c>
      <c r="M1651" s="12" t="str">
        <f t="shared" si="31"/>
        <v>PAULO CESAR TUNES</v>
      </c>
      <c r="N1651" s="12"/>
      <c r="O1651" s="6" t="str">
        <f>IFERROR(VLOOKUP(N1651,REGIAO!A:B,2,0),"")</f>
        <v/>
      </c>
    </row>
    <row r="1652" spans="1:15" x14ac:dyDescent="0.25">
      <c r="A1652" s="12">
        <v>40762</v>
      </c>
      <c r="B1652" s="19">
        <v>41951</v>
      </c>
      <c r="C1652" s="15">
        <v>2013</v>
      </c>
      <c r="D1652" s="12">
        <v>1241</v>
      </c>
      <c r="E1652" s="12" t="s">
        <v>2562</v>
      </c>
      <c r="F1652" s="12" t="s">
        <v>2</v>
      </c>
      <c r="G1652" s="12">
        <v>14977</v>
      </c>
      <c r="H1652" s="12">
        <v>38885</v>
      </c>
      <c r="I1652" s="12" t="s">
        <v>1974</v>
      </c>
      <c r="J1652" s="12">
        <v>1</v>
      </c>
      <c r="K1652" s="13">
        <v>89892</v>
      </c>
      <c r="L1652" s="12">
        <v>943</v>
      </c>
      <c r="M1652" s="12" t="str">
        <f t="shared" si="31"/>
        <v>PAULO CESAR TUNES</v>
      </c>
      <c r="N1652" s="12"/>
      <c r="O1652" s="6" t="str">
        <f>IFERROR(VLOOKUP(N1652,REGIAO!A:B,2,0),"")</f>
        <v/>
      </c>
    </row>
    <row r="1653" spans="1:15" x14ac:dyDescent="0.25">
      <c r="A1653" s="12">
        <v>39715</v>
      </c>
      <c r="B1653" s="19">
        <v>41954</v>
      </c>
      <c r="C1653" s="15">
        <v>2013</v>
      </c>
      <c r="D1653" s="12">
        <v>10175</v>
      </c>
      <c r="E1653" s="12" t="s">
        <v>2550</v>
      </c>
      <c r="F1653" s="12" t="s">
        <v>79</v>
      </c>
      <c r="G1653" s="12">
        <v>14601</v>
      </c>
      <c r="H1653" s="12">
        <v>46231</v>
      </c>
      <c r="I1653" s="12" t="s">
        <v>1854</v>
      </c>
      <c r="J1653" s="12">
        <v>1</v>
      </c>
      <c r="K1653" s="13">
        <v>36102.33</v>
      </c>
      <c r="L1653" s="12">
        <v>10024</v>
      </c>
      <c r="M1653" s="12" t="str">
        <f t="shared" si="31"/>
        <v>RONALDO MAIA</v>
      </c>
      <c r="N1653" s="12">
        <v>7</v>
      </c>
      <c r="O1653" s="6" t="str">
        <f>IFERROR(VLOOKUP(N1653,REGIAO!A:B,2,0),"")</f>
        <v>RS</v>
      </c>
    </row>
    <row r="1654" spans="1:15" x14ac:dyDescent="0.25">
      <c r="A1654" s="12">
        <v>40769</v>
      </c>
      <c r="B1654" s="19">
        <v>41954</v>
      </c>
      <c r="C1654" s="15">
        <v>2013</v>
      </c>
      <c r="D1654" s="12">
        <v>880</v>
      </c>
      <c r="E1654" s="12" t="s">
        <v>215</v>
      </c>
      <c r="F1654" s="12" t="s">
        <v>4</v>
      </c>
      <c r="G1654" s="12">
        <v>15216</v>
      </c>
      <c r="H1654" s="12">
        <v>47354</v>
      </c>
      <c r="I1654" s="12" t="s">
        <v>1956</v>
      </c>
      <c r="J1654" s="12">
        <v>1</v>
      </c>
      <c r="K1654" s="13">
        <v>59909.04</v>
      </c>
      <c r="L1654" s="12">
        <v>5</v>
      </c>
      <c r="M1654" s="12" t="str">
        <f t="shared" si="31"/>
        <v>REINALDO BRAGA DE OLIVEIRA</v>
      </c>
      <c r="N1654" s="12">
        <v>4</v>
      </c>
      <c r="O1654" s="6" t="str">
        <f>IFERROR(VLOOKUP(N1654,REGIAO!A:B,2,0),"")</f>
        <v>MG2</v>
      </c>
    </row>
    <row r="1655" spans="1:15" x14ac:dyDescent="0.25">
      <c r="A1655" s="12">
        <v>40771</v>
      </c>
      <c r="B1655" s="19">
        <v>41954</v>
      </c>
      <c r="C1655" s="15">
        <v>2013</v>
      </c>
      <c r="D1655" s="12">
        <v>10175</v>
      </c>
      <c r="E1655" s="12" t="s">
        <v>2550</v>
      </c>
      <c r="F1655" s="12" t="s">
        <v>79</v>
      </c>
      <c r="G1655" s="12">
        <v>15361</v>
      </c>
      <c r="H1655" s="12">
        <v>46231</v>
      </c>
      <c r="I1655" s="12" t="s">
        <v>1854</v>
      </c>
      <c r="J1655" s="12">
        <v>1</v>
      </c>
      <c r="K1655" s="13">
        <v>36102.339999999997</v>
      </c>
      <c r="L1655" s="12">
        <v>10024</v>
      </c>
      <c r="M1655" s="12" t="str">
        <f t="shared" si="31"/>
        <v>RONALDO MAIA</v>
      </c>
      <c r="N1655" s="12">
        <v>7</v>
      </c>
      <c r="O1655" s="6" t="str">
        <f>IFERROR(VLOOKUP(N1655,REGIAO!A:B,2,0),"")</f>
        <v>RS</v>
      </c>
    </row>
    <row r="1656" spans="1:15" x14ac:dyDescent="0.25">
      <c r="A1656" s="12">
        <v>40772</v>
      </c>
      <c r="B1656" s="19">
        <v>41954</v>
      </c>
      <c r="C1656" s="15">
        <v>2013</v>
      </c>
      <c r="D1656" s="12">
        <v>10175</v>
      </c>
      <c r="E1656" s="12" t="s">
        <v>2550</v>
      </c>
      <c r="F1656" s="12" t="s">
        <v>79</v>
      </c>
      <c r="G1656" s="12">
        <v>14984</v>
      </c>
      <c r="H1656" s="12">
        <v>46986</v>
      </c>
      <c r="I1656" s="12" t="s">
        <v>2027</v>
      </c>
      <c r="J1656" s="12">
        <v>1</v>
      </c>
      <c r="K1656" s="13">
        <v>79843.899999999994</v>
      </c>
      <c r="L1656" s="12">
        <v>10024</v>
      </c>
      <c r="M1656" s="12" t="str">
        <f t="shared" si="31"/>
        <v>RONALDO MAIA</v>
      </c>
      <c r="N1656" s="12">
        <v>7</v>
      </c>
      <c r="O1656" s="6" t="str">
        <f>IFERROR(VLOOKUP(N1656,REGIAO!A:B,2,0),"")</f>
        <v>RS</v>
      </c>
    </row>
    <row r="1657" spans="1:15" x14ac:dyDescent="0.25">
      <c r="A1657" s="12">
        <v>40773</v>
      </c>
      <c r="B1657" s="19">
        <v>41954</v>
      </c>
      <c r="C1657" s="15">
        <v>2013</v>
      </c>
      <c r="D1657" s="12">
        <v>10175</v>
      </c>
      <c r="E1657" s="12" t="s">
        <v>2550</v>
      </c>
      <c r="F1657" s="12" t="s">
        <v>79</v>
      </c>
      <c r="G1657" s="12">
        <v>15259</v>
      </c>
      <c r="H1657" s="12">
        <v>46986</v>
      </c>
      <c r="I1657" s="12" t="s">
        <v>2027</v>
      </c>
      <c r="J1657" s="12">
        <v>1</v>
      </c>
      <c r="K1657" s="13">
        <v>79843.899999999994</v>
      </c>
      <c r="L1657" s="12">
        <v>10024</v>
      </c>
      <c r="M1657" s="12" t="str">
        <f t="shared" si="31"/>
        <v>RONALDO MAIA</v>
      </c>
      <c r="N1657" s="12">
        <v>7</v>
      </c>
      <c r="O1657" s="6" t="str">
        <f>IFERROR(VLOOKUP(N1657,REGIAO!A:B,2,0),"")</f>
        <v>RS</v>
      </c>
    </row>
    <row r="1658" spans="1:15" x14ac:dyDescent="0.25">
      <c r="A1658" s="12">
        <v>40774</v>
      </c>
      <c r="B1658" s="19">
        <v>41954</v>
      </c>
      <c r="C1658" s="15">
        <v>2013</v>
      </c>
      <c r="D1658" s="12">
        <v>10930</v>
      </c>
      <c r="E1658" s="12" t="s">
        <v>2809</v>
      </c>
      <c r="F1658" s="12" t="s">
        <v>1</v>
      </c>
      <c r="G1658" s="12">
        <v>15052</v>
      </c>
      <c r="H1658" s="12">
        <v>42540</v>
      </c>
      <c r="I1658" s="12" t="s">
        <v>1959</v>
      </c>
      <c r="J1658" s="12">
        <v>1</v>
      </c>
      <c r="K1658" s="13">
        <v>471792.78</v>
      </c>
      <c r="L1658" s="12">
        <v>10027</v>
      </c>
      <c r="M1658" s="12" t="str">
        <f t="shared" si="31"/>
        <v>PEDRO JOSE</v>
      </c>
      <c r="N1658" s="12">
        <v>7</v>
      </c>
      <c r="O1658" s="6" t="str">
        <f>IFERROR(VLOOKUP(N1658,REGIAO!A:B,2,0),"")</f>
        <v>RS</v>
      </c>
    </row>
    <row r="1659" spans="1:15" x14ac:dyDescent="0.25">
      <c r="A1659" s="12">
        <v>40791</v>
      </c>
      <c r="B1659" s="19">
        <v>41955</v>
      </c>
      <c r="C1659" s="15">
        <v>2013</v>
      </c>
      <c r="D1659" s="12">
        <v>10930</v>
      </c>
      <c r="E1659" s="12" t="s">
        <v>2809</v>
      </c>
      <c r="F1659" s="12" t="s">
        <v>1</v>
      </c>
      <c r="G1659" s="12">
        <v>15053</v>
      </c>
      <c r="H1659" s="12">
        <v>42540</v>
      </c>
      <c r="I1659" s="12" t="s">
        <v>1959</v>
      </c>
      <c r="J1659" s="12">
        <v>1</v>
      </c>
      <c r="K1659" s="13">
        <v>471792.78</v>
      </c>
      <c r="L1659" s="12">
        <v>10027</v>
      </c>
      <c r="M1659" s="12" t="str">
        <f t="shared" si="31"/>
        <v>PEDRO JOSE</v>
      </c>
      <c r="N1659" s="12">
        <v>9</v>
      </c>
      <c r="O1659" s="6" t="str">
        <f>IFERROR(VLOOKUP(N1659,REGIAO!A:B,2,0),"")</f>
        <v>MT</v>
      </c>
    </row>
    <row r="1660" spans="1:15" x14ac:dyDescent="0.25">
      <c r="A1660" s="12">
        <v>40792</v>
      </c>
      <c r="B1660" s="19">
        <v>41955</v>
      </c>
      <c r="C1660" s="15">
        <v>2013</v>
      </c>
      <c r="D1660" s="12">
        <v>10930</v>
      </c>
      <c r="E1660" s="12" t="s">
        <v>2809</v>
      </c>
      <c r="F1660" s="12" t="s">
        <v>1</v>
      </c>
      <c r="G1660" s="12">
        <v>15054</v>
      </c>
      <c r="H1660" s="12">
        <v>42540</v>
      </c>
      <c r="I1660" s="12" t="s">
        <v>1959</v>
      </c>
      <c r="J1660" s="12">
        <v>1</v>
      </c>
      <c r="K1660" s="13">
        <v>471792.78</v>
      </c>
      <c r="L1660" s="12">
        <v>10027</v>
      </c>
      <c r="M1660" s="12" t="str">
        <f t="shared" si="31"/>
        <v>PEDRO JOSE</v>
      </c>
      <c r="N1660" s="12">
        <v>9</v>
      </c>
      <c r="O1660" s="6" t="str">
        <f>IFERROR(VLOOKUP(N1660,REGIAO!A:B,2,0),"")</f>
        <v>MT</v>
      </c>
    </row>
    <row r="1661" spans="1:15" x14ac:dyDescent="0.25">
      <c r="A1661" s="12">
        <v>40795</v>
      </c>
      <c r="B1661" s="19">
        <v>41955</v>
      </c>
      <c r="C1661" s="15">
        <v>2013</v>
      </c>
      <c r="D1661" s="12">
        <v>10927</v>
      </c>
      <c r="E1661" s="12" t="s">
        <v>2810</v>
      </c>
      <c r="F1661" s="12" t="s">
        <v>2</v>
      </c>
      <c r="G1661" s="12">
        <v>14566</v>
      </c>
      <c r="H1661" s="12">
        <v>47160</v>
      </c>
      <c r="I1661" s="12" t="s">
        <v>1146</v>
      </c>
      <c r="J1661" s="12">
        <v>1</v>
      </c>
      <c r="K1661" s="13">
        <v>138134.07999999999</v>
      </c>
      <c r="L1661" s="12">
        <v>10020</v>
      </c>
      <c r="M1661" s="12" t="str">
        <f t="shared" si="31"/>
        <v>WILLIAM ARAUJO</v>
      </c>
      <c r="N1661" s="12">
        <v>1</v>
      </c>
      <c r="O1661" s="6" t="str">
        <f>IFERROR(VLOOKUP(N1661,REGIAO!A:B,2,0),"")</f>
        <v>SP1</v>
      </c>
    </row>
    <row r="1662" spans="1:15" x14ac:dyDescent="0.25">
      <c r="A1662" s="12">
        <v>40577</v>
      </c>
      <c r="B1662" s="19">
        <v>41957</v>
      </c>
      <c r="C1662" s="15">
        <v>2013</v>
      </c>
      <c r="D1662" s="12">
        <v>2500</v>
      </c>
      <c r="E1662" s="12" t="s">
        <v>2541</v>
      </c>
      <c r="F1662" s="12" t="s">
        <v>15</v>
      </c>
      <c r="G1662" s="12">
        <v>14623</v>
      </c>
      <c r="H1662" s="12">
        <v>42540</v>
      </c>
      <c r="I1662" s="12" t="s">
        <v>1959</v>
      </c>
      <c r="J1662" s="12">
        <v>1</v>
      </c>
      <c r="K1662" s="13">
        <v>450450</v>
      </c>
      <c r="L1662" s="12">
        <v>10023</v>
      </c>
      <c r="M1662" s="12" t="str">
        <f t="shared" si="31"/>
        <v>CLAUDIO REIS</v>
      </c>
      <c r="N1662" s="12">
        <v>17</v>
      </c>
      <c r="O1662" s="6" t="str">
        <f>IFERROR(VLOOKUP(N1662,REGIAO!A:B,2,0),"")</f>
        <v>MT2</v>
      </c>
    </row>
    <row r="1663" spans="1:15" x14ac:dyDescent="0.25">
      <c r="A1663" s="12">
        <v>40827</v>
      </c>
      <c r="B1663" s="19">
        <v>41961</v>
      </c>
      <c r="C1663" s="15">
        <v>2013</v>
      </c>
      <c r="D1663" s="12">
        <v>9463</v>
      </c>
      <c r="E1663" s="12" t="s">
        <v>2811</v>
      </c>
      <c r="F1663" s="12" t="s">
        <v>10</v>
      </c>
      <c r="G1663" s="12">
        <v>15498</v>
      </c>
      <c r="H1663" s="12">
        <v>42540</v>
      </c>
      <c r="I1663" s="12" t="s">
        <v>1959</v>
      </c>
      <c r="J1663" s="12">
        <v>1</v>
      </c>
      <c r="K1663" s="13">
        <v>435000</v>
      </c>
      <c r="L1663" s="12">
        <v>10022</v>
      </c>
      <c r="M1663" s="12" t="str">
        <f t="shared" si="31"/>
        <v>ARIEL FERNANDES DE MIRANDA SANTOS</v>
      </c>
      <c r="N1663" s="12">
        <v>5</v>
      </c>
      <c r="O1663" s="6" t="str">
        <f>IFERROR(VLOOKUP(N1663,REGIAO!A:B,2,0),"")</f>
        <v>GO</v>
      </c>
    </row>
    <row r="1664" spans="1:15" x14ac:dyDescent="0.25">
      <c r="A1664" s="12">
        <v>40832</v>
      </c>
      <c r="B1664" s="19">
        <v>41961</v>
      </c>
      <c r="C1664" s="15">
        <v>2013</v>
      </c>
      <c r="D1664" s="12">
        <v>10499</v>
      </c>
      <c r="E1664" s="12" t="s">
        <v>2667</v>
      </c>
      <c r="F1664" s="12" t="s">
        <v>15</v>
      </c>
      <c r="G1664" s="12">
        <v>15521</v>
      </c>
      <c r="H1664" s="12">
        <v>47774</v>
      </c>
      <c r="I1664" s="12" t="s">
        <v>1958</v>
      </c>
      <c r="J1664" s="12">
        <v>1</v>
      </c>
      <c r="K1664" s="13">
        <v>38000</v>
      </c>
      <c r="L1664" s="12">
        <v>10023</v>
      </c>
      <c r="M1664" s="12" t="str">
        <f t="shared" si="31"/>
        <v>CLAUDIO REIS</v>
      </c>
      <c r="N1664" s="12">
        <v>17</v>
      </c>
      <c r="O1664" s="6" t="str">
        <f>IFERROR(VLOOKUP(N1664,REGIAO!A:B,2,0),"")</f>
        <v>MT2</v>
      </c>
    </row>
    <row r="1665" spans="1:15" x14ac:dyDescent="0.25">
      <c r="A1665" s="12">
        <v>39714</v>
      </c>
      <c r="B1665" s="19">
        <v>41964</v>
      </c>
      <c r="C1665" s="15">
        <v>2013</v>
      </c>
      <c r="D1665" s="12">
        <v>10912</v>
      </c>
      <c r="E1665" s="12" t="s">
        <v>2812</v>
      </c>
      <c r="F1665" s="12" t="s">
        <v>4</v>
      </c>
      <c r="G1665" s="12">
        <v>14667</v>
      </c>
      <c r="H1665" s="12">
        <v>46231</v>
      </c>
      <c r="I1665" s="12" t="s">
        <v>1854</v>
      </c>
      <c r="J1665" s="12">
        <v>1</v>
      </c>
      <c r="K1665" s="13">
        <v>36840</v>
      </c>
      <c r="L1665" s="12">
        <v>5</v>
      </c>
      <c r="M1665" s="12" t="str">
        <f t="shared" si="31"/>
        <v>REINALDO BRAGA DE OLIVEIRA</v>
      </c>
      <c r="N1665" s="12">
        <v>4</v>
      </c>
      <c r="O1665" s="6" t="str">
        <f>IFERROR(VLOOKUP(N1665,REGIAO!A:B,2,0),"")</f>
        <v>MG2</v>
      </c>
    </row>
    <row r="1666" spans="1:15" x14ac:dyDescent="0.25">
      <c r="A1666" s="12">
        <v>40865</v>
      </c>
      <c r="B1666" s="19">
        <v>41964</v>
      </c>
      <c r="C1666" s="15">
        <v>2013</v>
      </c>
      <c r="D1666" s="12">
        <v>10932</v>
      </c>
      <c r="E1666" s="12" t="s">
        <v>2813</v>
      </c>
      <c r="F1666" s="12" t="s">
        <v>77</v>
      </c>
      <c r="G1666" s="12">
        <v>16330</v>
      </c>
      <c r="H1666" s="12">
        <v>45555</v>
      </c>
      <c r="I1666" s="12" t="s">
        <v>1158</v>
      </c>
      <c r="J1666" s="12">
        <v>1</v>
      </c>
      <c r="K1666" s="13">
        <v>27000</v>
      </c>
      <c r="L1666" s="12">
        <v>10027</v>
      </c>
      <c r="M1666" s="12" t="str">
        <f t="shared" si="31"/>
        <v>PEDRO JOSE</v>
      </c>
      <c r="N1666" s="12">
        <v>1</v>
      </c>
      <c r="O1666" s="6" t="str">
        <f>IFERROR(VLOOKUP(N1666,REGIAO!A:B,2,0),"")</f>
        <v>SP1</v>
      </c>
    </row>
    <row r="1667" spans="1:15" x14ac:dyDescent="0.25">
      <c r="A1667" s="12">
        <v>40869</v>
      </c>
      <c r="B1667" s="19">
        <v>41964</v>
      </c>
      <c r="C1667" s="15">
        <v>2013</v>
      </c>
      <c r="D1667" s="12">
        <v>10310</v>
      </c>
      <c r="E1667" s="12" t="s">
        <v>2600</v>
      </c>
      <c r="F1667" s="12" t="s">
        <v>2</v>
      </c>
      <c r="G1667" s="12">
        <v>15328</v>
      </c>
      <c r="H1667" s="12">
        <v>45392</v>
      </c>
      <c r="I1667" s="12" t="s">
        <v>2006</v>
      </c>
      <c r="J1667" s="12">
        <v>1</v>
      </c>
      <c r="K1667" s="13">
        <v>114200</v>
      </c>
      <c r="L1667" s="12">
        <v>943</v>
      </c>
      <c r="M1667" s="12" t="str">
        <f t="shared" si="31"/>
        <v>PAULO CESAR TUNES</v>
      </c>
      <c r="N1667" s="12"/>
      <c r="O1667" s="6" t="str">
        <f>IFERROR(VLOOKUP(N1667,REGIAO!A:B,2,0),"")</f>
        <v/>
      </c>
    </row>
    <row r="1668" spans="1:15" x14ac:dyDescent="0.25">
      <c r="A1668" s="12">
        <v>40897</v>
      </c>
      <c r="B1668" s="19">
        <v>41968</v>
      </c>
      <c r="C1668" s="15">
        <v>2013</v>
      </c>
      <c r="D1668" s="12">
        <v>1241</v>
      </c>
      <c r="E1668" s="12" t="s">
        <v>2562</v>
      </c>
      <c r="F1668" s="12" t="s">
        <v>2</v>
      </c>
      <c r="G1668" s="12">
        <v>14829</v>
      </c>
      <c r="H1668" s="12">
        <v>47354</v>
      </c>
      <c r="I1668" s="12" t="s">
        <v>1956</v>
      </c>
      <c r="J1668" s="12">
        <v>1</v>
      </c>
      <c r="K1668" s="13">
        <v>58199</v>
      </c>
      <c r="L1668" s="12">
        <v>943</v>
      </c>
      <c r="M1668" s="12" t="str">
        <f t="shared" si="31"/>
        <v>PAULO CESAR TUNES</v>
      </c>
      <c r="N1668" s="12">
        <v>3</v>
      </c>
      <c r="O1668" s="6" t="str">
        <f>IFERROR(VLOOKUP(N1668,REGIAO!A:B,2,0),"")</f>
        <v>MG1</v>
      </c>
    </row>
    <row r="1669" spans="1:15" x14ac:dyDescent="0.25">
      <c r="A1669" s="12">
        <v>40903</v>
      </c>
      <c r="B1669" s="19">
        <v>41969</v>
      </c>
      <c r="C1669" s="15">
        <v>2013</v>
      </c>
      <c r="D1669" s="12">
        <v>2285</v>
      </c>
      <c r="E1669" s="12" t="s">
        <v>2814</v>
      </c>
      <c r="F1669" s="12" t="s">
        <v>29</v>
      </c>
      <c r="G1669" s="12">
        <v>14828</v>
      </c>
      <c r="H1669" s="12">
        <v>47354</v>
      </c>
      <c r="I1669" s="12" t="s">
        <v>1956</v>
      </c>
      <c r="J1669" s="12">
        <v>1</v>
      </c>
      <c r="K1669" s="13">
        <v>66380</v>
      </c>
      <c r="L1669" s="12">
        <v>10019</v>
      </c>
      <c r="M1669" s="12" t="str">
        <f t="shared" si="31"/>
        <v xml:space="preserve">THIAGO CORDEIRO CARLET                                      </v>
      </c>
      <c r="N1669" s="12">
        <v>6</v>
      </c>
      <c r="O1669" s="6" t="str">
        <f>IFERROR(VLOOKUP(N1669,REGIAO!A:B,2,0),"")</f>
        <v>PR1</v>
      </c>
    </row>
    <row r="1670" spans="1:15" x14ac:dyDescent="0.25">
      <c r="A1670" s="12">
        <v>40910</v>
      </c>
      <c r="B1670" s="19">
        <v>41969</v>
      </c>
      <c r="C1670" s="15">
        <v>2013</v>
      </c>
      <c r="D1670" s="12">
        <v>880</v>
      </c>
      <c r="E1670" s="12" t="s">
        <v>215</v>
      </c>
      <c r="F1670" s="12" t="s">
        <v>4</v>
      </c>
      <c r="G1670" s="12">
        <v>14805</v>
      </c>
      <c r="H1670" s="12">
        <v>47162</v>
      </c>
      <c r="I1670" s="12" t="s">
        <v>2023</v>
      </c>
      <c r="J1670" s="12">
        <v>1</v>
      </c>
      <c r="K1670" s="13">
        <v>97632.45</v>
      </c>
      <c r="L1670" s="12">
        <v>5</v>
      </c>
      <c r="M1670" s="12" t="str">
        <f t="shared" si="31"/>
        <v>REINALDO BRAGA DE OLIVEIRA</v>
      </c>
      <c r="N1670" s="12">
        <v>4</v>
      </c>
      <c r="O1670" s="6" t="str">
        <f>IFERROR(VLOOKUP(N1670,REGIAO!A:B,2,0),"")</f>
        <v>MG2</v>
      </c>
    </row>
    <row r="1671" spans="1:15" x14ac:dyDescent="0.25">
      <c r="A1671" s="12">
        <v>40914</v>
      </c>
      <c r="B1671" s="19">
        <v>41970</v>
      </c>
      <c r="C1671" s="15">
        <v>2013</v>
      </c>
      <c r="D1671" s="12">
        <v>880</v>
      </c>
      <c r="E1671" s="12" t="s">
        <v>215</v>
      </c>
      <c r="F1671" s="12" t="s">
        <v>4</v>
      </c>
      <c r="G1671" s="12">
        <v>14691</v>
      </c>
      <c r="H1671" s="12">
        <v>45418</v>
      </c>
      <c r="I1671" s="12" t="s">
        <v>1139</v>
      </c>
      <c r="J1671" s="12">
        <v>1</v>
      </c>
      <c r="K1671" s="13">
        <v>73310</v>
      </c>
      <c r="L1671" s="12">
        <v>5</v>
      </c>
      <c r="M1671" s="12" t="str">
        <f t="shared" si="31"/>
        <v>REINALDO BRAGA DE OLIVEIRA</v>
      </c>
      <c r="N1671" s="12">
        <v>4</v>
      </c>
      <c r="O1671" s="6" t="str">
        <f>IFERROR(VLOOKUP(N1671,REGIAO!A:B,2,0),"")</f>
        <v>MG2</v>
      </c>
    </row>
    <row r="1672" spans="1:15" x14ac:dyDescent="0.25">
      <c r="A1672" s="12">
        <v>40931</v>
      </c>
      <c r="B1672" s="19">
        <v>41972</v>
      </c>
      <c r="C1672" s="15">
        <v>2013</v>
      </c>
      <c r="D1672" s="12">
        <v>10933</v>
      </c>
      <c r="E1672" s="12" t="s">
        <v>2815</v>
      </c>
      <c r="F1672" s="12" t="s">
        <v>29</v>
      </c>
      <c r="G1672" s="12">
        <v>14772</v>
      </c>
      <c r="H1672" s="12">
        <v>43103</v>
      </c>
      <c r="I1672" s="12" t="s">
        <v>1158</v>
      </c>
      <c r="J1672" s="12">
        <v>1</v>
      </c>
      <c r="K1672" s="13">
        <v>23000</v>
      </c>
      <c r="L1672" s="12">
        <v>10028</v>
      </c>
      <c r="M1672" s="12" t="str">
        <f t="shared" si="31"/>
        <v>CLEITON MOSKOSKI</v>
      </c>
      <c r="N1672" s="12">
        <v>6</v>
      </c>
      <c r="O1672" s="6" t="str">
        <f>IFERROR(VLOOKUP(N1672,REGIAO!A:B,2,0),"")</f>
        <v>PR1</v>
      </c>
    </row>
    <row r="1673" spans="1:15" x14ac:dyDescent="0.25">
      <c r="A1673" s="12">
        <v>40947</v>
      </c>
      <c r="B1673" s="19">
        <v>41975</v>
      </c>
      <c r="C1673" s="15">
        <v>2013</v>
      </c>
      <c r="D1673" s="12">
        <v>880</v>
      </c>
      <c r="E1673" s="12" t="s">
        <v>215</v>
      </c>
      <c r="F1673" s="12" t="s">
        <v>4</v>
      </c>
      <c r="G1673" s="12"/>
      <c r="H1673" s="12">
        <v>47774</v>
      </c>
      <c r="I1673" s="12" t="s">
        <v>1958</v>
      </c>
      <c r="J1673" s="12">
        <v>1</v>
      </c>
      <c r="K1673" s="13">
        <v>36243</v>
      </c>
      <c r="L1673" s="12">
        <v>5</v>
      </c>
      <c r="M1673" s="12" t="str">
        <f t="shared" si="31"/>
        <v>REINALDO BRAGA DE OLIVEIRA</v>
      </c>
      <c r="N1673" s="30">
        <v>4</v>
      </c>
      <c r="O1673" s="6" t="str">
        <f>IFERROR(VLOOKUP(L1673,REGIAO!A:B,2,0),"")</f>
        <v>GO</v>
      </c>
    </row>
    <row r="1674" spans="1:15" x14ac:dyDescent="0.25">
      <c r="A1674" s="12">
        <v>40948</v>
      </c>
      <c r="B1674" s="19">
        <v>41975</v>
      </c>
      <c r="C1674" s="15">
        <v>2013</v>
      </c>
      <c r="D1674" s="12">
        <v>880</v>
      </c>
      <c r="E1674" s="12" t="s">
        <v>215</v>
      </c>
      <c r="F1674" s="12" t="s">
        <v>4</v>
      </c>
      <c r="G1674" s="12"/>
      <c r="H1674" s="12">
        <v>47774</v>
      </c>
      <c r="I1674" s="12" t="s">
        <v>1958</v>
      </c>
      <c r="J1674" s="12">
        <v>1</v>
      </c>
      <c r="K1674" s="13">
        <v>36243</v>
      </c>
      <c r="L1674" s="12">
        <v>5</v>
      </c>
      <c r="M1674" s="12" t="str">
        <f t="shared" si="31"/>
        <v>REINALDO BRAGA DE OLIVEIRA</v>
      </c>
      <c r="N1674" s="30">
        <v>4</v>
      </c>
      <c r="O1674" s="6" t="str">
        <f>IFERROR(VLOOKUP(L1674,REGIAO!A:B,2,0),"")</f>
        <v>GO</v>
      </c>
    </row>
    <row r="1675" spans="1:15" x14ac:dyDescent="0.25">
      <c r="A1675" s="12">
        <v>40949</v>
      </c>
      <c r="B1675" s="19">
        <v>41975</v>
      </c>
      <c r="C1675" s="15">
        <v>2013</v>
      </c>
      <c r="D1675" s="12">
        <v>880</v>
      </c>
      <c r="E1675" s="12" t="s">
        <v>215</v>
      </c>
      <c r="F1675" s="12" t="s">
        <v>4</v>
      </c>
      <c r="G1675" s="12"/>
      <c r="H1675" s="12">
        <v>47774</v>
      </c>
      <c r="I1675" s="12" t="s">
        <v>1958</v>
      </c>
      <c r="J1675" s="12">
        <v>1</v>
      </c>
      <c r="K1675" s="13">
        <v>36243</v>
      </c>
      <c r="L1675" s="12">
        <v>5</v>
      </c>
      <c r="M1675" s="12" t="str">
        <f t="shared" si="31"/>
        <v>REINALDO BRAGA DE OLIVEIRA</v>
      </c>
      <c r="N1675" s="30">
        <v>4</v>
      </c>
      <c r="O1675" s="6" t="str">
        <f>IFERROR(VLOOKUP(L1675,REGIAO!A:B,2,0),"")</f>
        <v>GO</v>
      </c>
    </row>
    <row r="1676" spans="1:15" x14ac:dyDescent="0.25">
      <c r="A1676" s="12">
        <v>40955</v>
      </c>
      <c r="B1676" s="19">
        <v>41976</v>
      </c>
      <c r="C1676" s="15">
        <v>2013</v>
      </c>
      <c r="D1676" s="12">
        <v>10499</v>
      </c>
      <c r="E1676" s="12" t="s">
        <v>2667</v>
      </c>
      <c r="F1676" s="12" t="s">
        <v>15</v>
      </c>
      <c r="G1676" s="12">
        <v>14859</v>
      </c>
      <c r="H1676" s="12">
        <v>46231</v>
      </c>
      <c r="I1676" s="12" t="s">
        <v>1854</v>
      </c>
      <c r="J1676" s="12">
        <v>1</v>
      </c>
      <c r="K1676" s="13">
        <v>37900</v>
      </c>
      <c r="L1676" s="12">
        <v>10023</v>
      </c>
      <c r="M1676" s="12" t="str">
        <f t="shared" si="31"/>
        <v>CLAUDIO REIS</v>
      </c>
      <c r="N1676" s="12">
        <v>17</v>
      </c>
      <c r="O1676" s="6" t="str">
        <f>IFERROR(VLOOKUP(N1676,REGIAO!A:B,2,0),"")</f>
        <v>MT2</v>
      </c>
    </row>
    <row r="1677" spans="1:15" x14ac:dyDescent="0.25">
      <c r="A1677" s="12">
        <v>40970</v>
      </c>
      <c r="B1677" s="19">
        <v>41977</v>
      </c>
      <c r="C1677" s="15">
        <v>2013</v>
      </c>
      <c r="D1677" s="12">
        <v>1241</v>
      </c>
      <c r="E1677" s="12" t="s">
        <v>2562</v>
      </c>
      <c r="F1677" s="12" t="s">
        <v>2</v>
      </c>
      <c r="G1677" s="12">
        <v>14753</v>
      </c>
      <c r="H1677" s="12">
        <v>46268</v>
      </c>
      <c r="I1677" s="12" t="s">
        <v>2979</v>
      </c>
      <c r="J1677" s="12">
        <v>1</v>
      </c>
      <c r="K1677" s="13">
        <v>29668</v>
      </c>
      <c r="L1677" s="12">
        <v>943</v>
      </c>
      <c r="M1677" s="12" t="str">
        <f t="shared" si="31"/>
        <v>PAULO CESAR TUNES</v>
      </c>
      <c r="N1677" s="12">
        <v>12</v>
      </c>
      <c r="O1677" s="6" t="str">
        <f>IFERROR(VLOOKUP(N1677,REGIAO!A:B,2,0),"")</f>
        <v>SP3</v>
      </c>
    </row>
    <row r="1678" spans="1:15" x14ac:dyDescent="0.25">
      <c r="A1678" s="12">
        <v>40999</v>
      </c>
      <c r="B1678" s="19">
        <v>41978</v>
      </c>
      <c r="C1678" s="15">
        <v>2013</v>
      </c>
      <c r="D1678" s="12">
        <v>9665</v>
      </c>
      <c r="E1678" s="12" t="s">
        <v>649</v>
      </c>
      <c r="F1678" s="12" t="s">
        <v>29</v>
      </c>
      <c r="G1678" s="12">
        <v>14850</v>
      </c>
      <c r="H1678" s="12">
        <v>47412</v>
      </c>
      <c r="I1678" s="12" t="s">
        <v>2941</v>
      </c>
      <c r="J1678" s="12">
        <v>1</v>
      </c>
      <c r="K1678" s="13">
        <v>59650.76</v>
      </c>
      <c r="L1678" s="12">
        <v>10028</v>
      </c>
      <c r="M1678" s="12" t="str">
        <f t="shared" si="31"/>
        <v>CLEITON MOSKOSKI</v>
      </c>
      <c r="N1678" s="12">
        <v>6</v>
      </c>
      <c r="O1678" s="6" t="str">
        <f>IFERROR(VLOOKUP(N1678,REGIAO!A:B,2,0),"")</f>
        <v>PR1</v>
      </c>
    </row>
    <row r="1679" spans="1:15" x14ac:dyDescent="0.25">
      <c r="A1679" s="12">
        <v>40453</v>
      </c>
      <c r="B1679" s="19">
        <v>41983</v>
      </c>
      <c r="C1679" s="15">
        <v>2013</v>
      </c>
      <c r="D1679" s="12">
        <v>10490</v>
      </c>
      <c r="E1679" s="12" t="s">
        <v>2670</v>
      </c>
      <c r="F1679" s="12" t="s">
        <v>79</v>
      </c>
      <c r="G1679" s="12">
        <v>14843</v>
      </c>
      <c r="H1679" s="12">
        <v>41815</v>
      </c>
      <c r="I1679" s="12" t="s">
        <v>2940</v>
      </c>
      <c r="J1679" s="12">
        <v>1</v>
      </c>
      <c r="K1679" s="13">
        <v>38000</v>
      </c>
      <c r="L1679" s="12">
        <v>10024</v>
      </c>
      <c r="M1679" s="12" t="str">
        <f t="shared" si="31"/>
        <v>RONALDO MAIA</v>
      </c>
      <c r="N1679" s="12">
        <v>7</v>
      </c>
      <c r="O1679" s="6" t="str">
        <f>IFERROR(VLOOKUP(N1679,REGIAO!A:B,2,0),"")</f>
        <v>RS</v>
      </c>
    </row>
    <row r="1680" spans="1:15" x14ac:dyDescent="0.25">
      <c r="A1680" s="12">
        <v>41032</v>
      </c>
      <c r="B1680" s="19">
        <v>41983</v>
      </c>
      <c r="C1680" s="15">
        <v>2013</v>
      </c>
      <c r="D1680" s="12">
        <v>1241</v>
      </c>
      <c r="E1680" s="12" t="s">
        <v>2562</v>
      </c>
      <c r="F1680" s="12" t="s">
        <v>2</v>
      </c>
      <c r="G1680" s="12"/>
      <c r="H1680" s="12">
        <v>47774</v>
      </c>
      <c r="I1680" s="12" t="s">
        <v>1958</v>
      </c>
      <c r="J1680" s="12">
        <v>1</v>
      </c>
      <c r="K1680" s="13">
        <v>33448</v>
      </c>
      <c r="L1680" s="12">
        <v>943</v>
      </c>
      <c r="M1680" s="12" t="str">
        <f t="shared" si="31"/>
        <v>PAULO CESAR TUNES</v>
      </c>
      <c r="N1680" s="12">
        <v>12</v>
      </c>
      <c r="O1680" s="6" t="str">
        <f>IFERROR(VLOOKUP(N1680,REGIAO!A:B,2,0),"")</f>
        <v>SP3</v>
      </c>
    </row>
    <row r="1681" spans="1:15" x14ac:dyDescent="0.25">
      <c r="A1681" s="12">
        <v>41033</v>
      </c>
      <c r="B1681" s="19">
        <v>41983</v>
      </c>
      <c r="C1681" s="15">
        <v>2013</v>
      </c>
      <c r="D1681" s="12">
        <v>1241</v>
      </c>
      <c r="E1681" s="12" t="s">
        <v>2562</v>
      </c>
      <c r="F1681" s="12" t="s">
        <v>2</v>
      </c>
      <c r="G1681" s="12"/>
      <c r="H1681" s="12">
        <v>47774</v>
      </c>
      <c r="I1681" s="12" t="s">
        <v>1958</v>
      </c>
      <c r="J1681" s="12">
        <v>1</v>
      </c>
      <c r="K1681" s="13">
        <v>33448</v>
      </c>
      <c r="L1681" s="12">
        <v>943</v>
      </c>
      <c r="M1681" s="12" t="str">
        <f t="shared" si="31"/>
        <v>PAULO CESAR TUNES</v>
      </c>
      <c r="N1681" s="12">
        <v>12</v>
      </c>
      <c r="O1681" s="6" t="str">
        <f>IFERROR(VLOOKUP(N1681,REGIAO!A:B,2,0),"")</f>
        <v>SP3</v>
      </c>
    </row>
    <row r="1682" spans="1:15" x14ac:dyDescent="0.25">
      <c r="A1682" s="12">
        <v>41035</v>
      </c>
      <c r="B1682" s="19">
        <v>41983</v>
      </c>
      <c r="C1682" s="15">
        <v>2013</v>
      </c>
      <c r="D1682" s="12">
        <v>1241</v>
      </c>
      <c r="E1682" s="12" t="s">
        <v>2562</v>
      </c>
      <c r="F1682" s="12" t="s">
        <v>2</v>
      </c>
      <c r="G1682" s="12">
        <v>16752</v>
      </c>
      <c r="H1682" s="12">
        <v>47774</v>
      </c>
      <c r="I1682" s="12" t="s">
        <v>1958</v>
      </c>
      <c r="J1682" s="12">
        <v>1</v>
      </c>
      <c r="K1682" s="13">
        <v>33448</v>
      </c>
      <c r="L1682" s="12">
        <v>943</v>
      </c>
      <c r="M1682" s="12" t="str">
        <f t="shared" si="31"/>
        <v>PAULO CESAR TUNES</v>
      </c>
      <c r="N1682" s="12">
        <v>12</v>
      </c>
      <c r="O1682" s="6" t="str">
        <f>IFERROR(VLOOKUP(N1682,REGIAO!A:B,2,0),"")</f>
        <v>SP3</v>
      </c>
    </row>
    <row r="1683" spans="1:15" x14ac:dyDescent="0.25">
      <c r="A1683" s="12">
        <v>41036</v>
      </c>
      <c r="B1683" s="19">
        <v>41983</v>
      </c>
      <c r="C1683" s="15">
        <v>2013</v>
      </c>
      <c r="D1683" s="12">
        <v>1241</v>
      </c>
      <c r="E1683" s="12" t="s">
        <v>2562</v>
      </c>
      <c r="F1683" s="12" t="s">
        <v>2</v>
      </c>
      <c r="G1683" s="12">
        <v>14830</v>
      </c>
      <c r="H1683" s="12">
        <v>47354</v>
      </c>
      <c r="I1683" s="12" t="s">
        <v>1956</v>
      </c>
      <c r="J1683" s="12">
        <v>1</v>
      </c>
      <c r="K1683" s="13">
        <v>58199</v>
      </c>
      <c r="L1683" s="12">
        <v>943</v>
      </c>
      <c r="M1683" s="12" t="str">
        <f t="shared" si="31"/>
        <v>PAULO CESAR TUNES</v>
      </c>
      <c r="N1683" s="12">
        <v>12</v>
      </c>
      <c r="O1683" s="6" t="str">
        <f>IFERROR(VLOOKUP(N1683,REGIAO!A:B,2,0),"")</f>
        <v>SP3</v>
      </c>
    </row>
    <row r="1684" spans="1:15" x14ac:dyDescent="0.25">
      <c r="A1684" s="12">
        <v>41037</v>
      </c>
      <c r="B1684" s="19">
        <v>41983</v>
      </c>
      <c r="C1684" s="15">
        <v>2013</v>
      </c>
      <c r="D1684" s="12">
        <v>2492</v>
      </c>
      <c r="E1684" s="12" t="s">
        <v>2714</v>
      </c>
      <c r="F1684" s="12" t="s">
        <v>2</v>
      </c>
      <c r="G1684" s="12">
        <v>14947</v>
      </c>
      <c r="H1684" s="12">
        <v>41815</v>
      </c>
      <c r="I1684" s="12" t="s">
        <v>2940</v>
      </c>
      <c r="J1684" s="12">
        <v>1</v>
      </c>
      <c r="K1684" s="13">
        <v>38549</v>
      </c>
      <c r="L1684" s="12">
        <v>943</v>
      </c>
      <c r="M1684" s="12" t="str">
        <f t="shared" si="31"/>
        <v>PAULO CESAR TUNES</v>
      </c>
      <c r="N1684" s="12">
        <v>12</v>
      </c>
      <c r="O1684" s="6" t="str">
        <f>IFERROR(VLOOKUP(N1684,REGIAO!A:B,2,0),"")</f>
        <v>SP3</v>
      </c>
    </row>
    <row r="1685" spans="1:15" x14ac:dyDescent="0.25">
      <c r="A1685" s="12">
        <v>41038</v>
      </c>
      <c r="B1685" s="19">
        <v>41983</v>
      </c>
      <c r="C1685" s="15">
        <v>2013</v>
      </c>
      <c r="D1685" s="12">
        <v>10711</v>
      </c>
      <c r="E1685" s="12" t="s">
        <v>2740</v>
      </c>
      <c r="F1685" s="12" t="s">
        <v>29</v>
      </c>
      <c r="G1685" s="12">
        <v>15382</v>
      </c>
      <c r="H1685" s="12">
        <v>46268</v>
      </c>
      <c r="I1685" s="12" t="s">
        <v>2979</v>
      </c>
      <c r="J1685" s="12">
        <v>1</v>
      </c>
      <c r="K1685" s="13">
        <v>28825.52</v>
      </c>
      <c r="L1685" s="12">
        <v>10019</v>
      </c>
      <c r="M1685" s="12" t="str">
        <f t="shared" si="31"/>
        <v xml:space="preserve">THIAGO CORDEIRO CARLET                                      </v>
      </c>
      <c r="N1685" s="12">
        <v>6</v>
      </c>
      <c r="O1685" s="6" t="str">
        <f>IFERROR(VLOOKUP(N1685,REGIAO!A:B,2,0),"")</f>
        <v>PR1</v>
      </c>
    </row>
    <row r="1686" spans="1:15" x14ac:dyDescent="0.25">
      <c r="A1686" s="12">
        <v>41049</v>
      </c>
      <c r="B1686" s="19">
        <v>41984</v>
      </c>
      <c r="C1686" s="15">
        <v>2013</v>
      </c>
      <c r="D1686" s="12">
        <v>1241</v>
      </c>
      <c r="E1686" s="12" t="s">
        <v>2562</v>
      </c>
      <c r="F1686" s="12" t="s">
        <v>2</v>
      </c>
      <c r="G1686" s="12"/>
      <c r="H1686" s="12">
        <v>46986</v>
      </c>
      <c r="I1686" s="12" t="s">
        <v>2027</v>
      </c>
      <c r="J1686" s="12">
        <v>1</v>
      </c>
      <c r="K1686" s="13">
        <v>78910</v>
      </c>
      <c r="L1686" s="12">
        <v>943</v>
      </c>
      <c r="M1686" s="12" t="str">
        <f t="shared" si="31"/>
        <v>PAULO CESAR TUNES</v>
      </c>
      <c r="N1686" s="12">
        <v>12</v>
      </c>
      <c r="O1686" s="6" t="str">
        <f>IFERROR(VLOOKUP(N1686,REGIAO!A:B,2,0),"")</f>
        <v>SP3</v>
      </c>
    </row>
    <row r="1687" spans="1:15" x14ac:dyDescent="0.25">
      <c r="A1687" s="12">
        <v>41054</v>
      </c>
      <c r="B1687" s="19">
        <v>41984</v>
      </c>
      <c r="C1687" s="15">
        <v>2013</v>
      </c>
      <c r="D1687" s="12">
        <v>9942</v>
      </c>
      <c r="E1687" s="12" t="s">
        <v>2544</v>
      </c>
      <c r="F1687" s="12" t="s">
        <v>2</v>
      </c>
      <c r="G1687" s="12">
        <v>15383</v>
      </c>
      <c r="H1687" s="12">
        <v>46986</v>
      </c>
      <c r="I1687" s="12" t="s">
        <v>2027</v>
      </c>
      <c r="J1687" s="12">
        <v>1</v>
      </c>
      <c r="K1687" s="13">
        <v>79715</v>
      </c>
      <c r="L1687" s="12">
        <v>943</v>
      </c>
      <c r="M1687" s="12" t="str">
        <f t="shared" si="31"/>
        <v>PAULO CESAR TUNES</v>
      </c>
      <c r="N1687" s="12">
        <v>12</v>
      </c>
      <c r="O1687" s="6" t="str">
        <f>IFERROR(VLOOKUP(N1687,REGIAO!A:B,2,0),"")</f>
        <v>SP3</v>
      </c>
    </row>
    <row r="1688" spans="1:15" x14ac:dyDescent="0.25">
      <c r="A1688" s="12">
        <v>41074</v>
      </c>
      <c r="B1688" s="19">
        <v>41989</v>
      </c>
      <c r="C1688" s="15">
        <v>2013</v>
      </c>
      <c r="D1688" s="12">
        <v>10175</v>
      </c>
      <c r="E1688" s="12" t="s">
        <v>2550</v>
      </c>
      <c r="F1688" s="12" t="s">
        <v>79</v>
      </c>
      <c r="G1688" s="12">
        <v>15550</v>
      </c>
      <c r="H1688" s="12">
        <v>47412</v>
      </c>
      <c r="I1688" s="12" t="s">
        <v>2941</v>
      </c>
      <c r="J1688" s="12">
        <v>1</v>
      </c>
      <c r="K1688" s="13">
        <v>56074.28</v>
      </c>
      <c r="L1688" s="12">
        <v>10024</v>
      </c>
      <c r="M1688" s="12" t="str">
        <f t="shared" si="31"/>
        <v>RONALDO MAIA</v>
      </c>
      <c r="N1688" s="12"/>
      <c r="O1688" s="6" t="str">
        <f>IFERROR(VLOOKUP(N1688,REGIAO!A:B,2,0),"")</f>
        <v/>
      </c>
    </row>
    <row r="1689" spans="1:15" x14ac:dyDescent="0.25">
      <c r="A1689" s="12">
        <v>41075</v>
      </c>
      <c r="B1689" s="19">
        <v>41989</v>
      </c>
      <c r="C1689" s="15">
        <v>2013</v>
      </c>
      <c r="D1689" s="12">
        <v>10911</v>
      </c>
      <c r="E1689" s="12" t="s">
        <v>2816</v>
      </c>
      <c r="F1689" s="12" t="s">
        <v>79</v>
      </c>
      <c r="G1689" s="12" t="s">
        <v>2868</v>
      </c>
      <c r="H1689" s="12">
        <v>41815</v>
      </c>
      <c r="I1689" s="12" t="s">
        <v>2940</v>
      </c>
      <c r="J1689" s="12">
        <v>1</v>
      </c>
      <c r="K1689" s="13">
        <v>40856.800000000003</v>
      </c>
      <c r="L1689" s="12">
        <v>10024</v>
      </c>
      <c r="M1689" s="12" t="str">
        <f t="shared" si="31"/>
        <v>RONALDO MAIA</v>
      </c>
      <c r="N1689" s="12">
        <v>7</v>
      </c>
      <c r="O1689" s="6" t="str">
        <f>IFERROR(VLOOKUP(N1689,REGIAO!A:B,2,0),"")</f>
        <v>RS</v>
      </c>
    </row>
    <row r="1690" spans="1:15" x14ac:dyDescent="0.25">
      <c r="A1690" s="12">
        <v>41078</v>
      </c>
      <c r="B1690" s="19">
        <v>41990</v>
      </c>
      <c r="C1690" s="15">
        <v>2013</v>
      </c>
      <c r="D1690" s="12">
        <v>880</v>
      </c>
      <c r="E1690" s="12" t="s">
        <v>215</v>
      </c>
      <c r="F1690" s="12" t="s">
        <v>4</v>
      </c>
      <c r="G1690" s="12">
        <v>15386</v>
      </c>
      <c r="H1690" s="12">
        <v>47544</v>
      </c>
      <c r="I1690" s="12" t="s">
        <v>2045</v>
      </c>
      <c r="J1690" s="12">
        <v>1</v>
      </c>
      <c r="K1690" s="13">
        <v>45489</v>
      </c>
      <c r="L1690" s="12">
        <v>5</v>
      </c>
      <c r="M1690" s="12" t="str">
        <f t="shared" si="31"/>
        <v>REINALDO BRAGA DE OLIVEIRA</v>
      </c>
      <c r="N1690" s="12">
        <v>4</v>
      </c>
      <c r="O1690" s="6" t="str">
        <f>IFERROR(VLOOKUP(N1690,REGIAO!A:B,2,0),"")</f>
        <v>MG2</v>
      </c>
    </row>
    <row r="1691" spans="1:15" x14ac:dyDescent="0.25">
      <c r="A1691" s="12">
        <v>41080</v>
      </c>
      <c r="B1691" s="19">
        <v>41990</v>
      </c>
      <c r="C1691" s="15">
        <v>2013</v>
      </c>
      <c r="D1691" s="12">
        <v>10695</v>
      </c>
      <c r="E1691" s="12" t="s">
        <v>2732</v>
      </c>
      <c r="F1691" s="12" t="s">
        <v>1</v>
      </c>
      <c r="G1691" s="12">
        <v>15226</v>
      </c>
      <c r="H1691" s="12">
        <v>47395</v>
      </c>
      <c r="I1691" s="12" t="s">
        <v>1954</v>
      </c>
      <c r="J1691" s="12">
        <v>1</v>
      </c>
      <c r="K1691" s="13">
        <v>55644</v>
      </c>
      <c r="L1691" s="12">
        <v>10032</v>
      </c>
      <c r="M1691" s="12" t="str">
        <f t="shared" si="31"/>
        <v>JORGE DONIZETH GOMES JUNIOR</v>
      </c>
      <c r="N1691" s="12">
        <v>8</v>
      </c>
      <c r="O1691" s="6" t="str">
        <f>IFERROR(VLOOKUP(N1691,REGIAO!A:B,2,0),"")</f>
        <v>MS</v>
      </c>
    </row>
    <row r="1692" spans="1:15" x14ac:dyDescent="0.25">
      <c r="A1692" s="12">
        <v>41081</v>
      </c>
      <c r="B1692" s="19">
        <v>41990</v>
      </c>
      <c r="C1692" s="15">
        <v>2013</v>
      </c>
      <c r="D1692" s="12">
        <v>10944</v>
      </c>
      <c r="E1692" s="12" t="s">
        <v>2817</v>
      </c>
      <c r="F1692" s="12" t="s">
        <v>750</v>
      </c>
      <c r="G1692" s="12">
        <v>15875</v>
      </c>
      <c r="H1692" s="12">
        <v>42017</v>
      </c>
      <c r="I1692" s="12" t="s">
        <v>2975</v>
      </c>
      <c r="J1692" s="12">
        <v>1</v>
      </c>
      <c r="K1692" s="13">
        <v>289500</v>
      </c>
      <c r="L1692" s="12">
        <v>935</v>
      </c>
      <c r="M1692" s="12" t="str">
        <f t="shared" ref="M1692:M1755" si="32">IFERROR(VLOOKUP(L1692,VENDEDOR,2,0),"")</f>
        <v>AILTON DOS SANTOS CARDOSO</v>
      </c>
      <c r="N1692" s="12">
        <v>19</v>
      </c>
      <c r="O1692" s="6" t="str">
        <f>IFERROR(VLOOKUP(N1692,REGIAO!A:B,2,0),"")</f>
        <v>RO</v>
      </c>
    </row>
    <row r="1693" spans="1:15" x14ac:dyDescent="0.25">
      <c r="A1693" s="12">
        <v>41083</v>
      </c>
      <c r="B1693" s="19">
        <v>41990</v>
      </c>
      <c r="C1693" s="15">
        <v>2013</v>
      </c>
      <c r="D1693" s="12">
        <v>10944</v>
      </c>
      <c r="E1693" s="12" t="s">
        <v>2817</v>
      </c>
      <c r="F1693" s="12" t="s">
        <v>750</v>
      </c>
      <c r="G1693" s="12">
        <v>15876</v>
      </c>
      <c r="H1693" s="12">
        <v>42017</v>
      </c>
      <c r="I1693" s="12" t="s">
        <v>2975</v>
      </c>
      <c r="J1693" s="12">
        <v>1</v>
      </c>
      <c r="K1693" s="13">
        <v>289500</v>
      </c>
      <c r="L1693" s="12">
        <v>935</v>
      </c>
      <c r="M1693" s="12" t="str">
        <f t="shared" si="32"/>
        <v>AILTON DOS SANTOS CARDOSO</v>
      </c>
      <c r="N1693" s="12">
        <v>19</v>
      </c>
      <c r="O1693" s="14" t="str">
        <f>IFERROR(VLOOKUP(N1693,REGIAO!A:B,2,0),"")</f>
        <v>RO</v>
      </c>
    </row>
    <row r="1694" spans="1:15" x14ac:dyDescent="0.25">
      <c r="A1694" s="12">
        <v>41125</v>
      </c>
      <c r="B1694" s="19">
        <v>41993</v>
      </c>
      <c r="C1694" s="15">
        <v>2013</v>
      </c>
      <c r="D1694" s="12">
        <v>10730</v>
      </c>
      <c r="E1694" s="12" t="s">
        <v>2609</v>
      </c>
      <c r="F1694" s="12" t="s">
        <v>15</v>
      </c>
      <c r="G1694" s="12"/>
      <c r="H1694" s="12">
        <v>37201</v>
      </c>
      <c r="I1694" s="12" t="s">
        <v>2009</v>
      </c>
      <c r="J1694" s="12">
        <v>1</v>
      </c>
      <c r="K1694" s="13">
        <v>165000</v>
      </c>
      <c r="L1694" s="12"/>
      <c r="M1694" s="12" t="str">
        <f t="shared" si="32"/>
        <v/>
      </c>
      <c r="N1694" s="12"/>
      <c r="O1694" s="14"/>
    </row>
    <row r="1695" spans="1:15" x14ac:dyDescent="0.25">
      <c r="A1695" s="1">
        <v>41176</v>
      </c>
      <c r="B1695" s="19">
        <v>41646</v>
      </c>
      <c r="C1695" s="15">
        <v>2014</v>
      </c>
      <c r="D1695" s="1">
        <v>1295</v>
      </c>
      <c r="E1695" s="1" t="s">
        <v>2558</v>
      </c>
      <c r="F1695" s="1" t="s">
        <v>2</v>
      </c>
      <c r="G1695" s="1">
        <v>15284</v>
      </c>
      <c r="H1695" s="1">
        <v>31744</v>
      </c>
      <c r="I1695" s="1" t="s">
        <v>1153</v>
      </c>
      <c r="J1695" s="1">
        <v>1</v>
      </c>
      <c r="K1695" s="3">
        <v>73715</v>
      </c>
      <c r="L1695" s="1">
        <v>10020</v>
      </c>
      <c r="M1695" s="1" t="str">
        <f t="shared" si="32"/>
        <v>WILLIAM ARAUJO</v>
      </c>
      <c r="N1695" s="1">
        <v>1</v>
      </c>
      <c r="O1695" s="6" t="str">
        <f>IFERROR(VLOOKUP(N1695,REGIAO!A:B,2,0),"")</f>
        <v>SP1</v>
      </c>
    </row>
    <row r="1696" spans="1:15" x14ac:dyDescent="0.25">
      <c r="A1696" s="1">
        <v>41177</v>
      </c>
      <c r="B1696" s="19">
        <v>41646</v>
      </c>
      <c r="C1696" s="15">
        <v>2014</v>
      </c>
      <c r="D1696" s="1">
        <v>9402</v>
      </c>
      <c r="E1696" s="1" t="s">
        <v>2450</v>
      </c>
      <c r="F1696" s="1" t="s">
        <v>10</v>
      </c>
      <c r="G1696" s="1">
        <v>15254</v>
      </c>
      <c r="H1696" s="1">
        <v>31744</v>
      </c>
      <c r="I1696" s="1" t="s">
        <v>1153</v>
      </c>
      <c r="J1696" s="1">
        <v>1</v>
      </c>
      <c r="K1696" s="3">
        <v>75700</v>
      </c>
      <c r="L1696" s="1">
        <v>10022</v>
      </c>
      <c r="M1696" s="1" t="str">
        <f t="shared" si="32"/>
        <v>ARIEL FERNANDES DE MIRANDA SANTOS</v>
      </c>
      <c r="N1696" s="1">
        <v>9</v>
      </c>
      <c r="O1696" s="6" t="str">
        <f>IFERROR(VLOOKUP(N1696,REGIAO!A:B,2,0),"")</f>
        <v>MT</v>
      </c>
    </row>
    <row r="1697" spans="1:15" x14ac:dyDescent="0.25">
      <c r="A1697" s="1">
        <v>41179</v>
      </c>
      <c r="B1697" s="19">
        <v>41646</v>
      </c>
      <c r="C1697" s="15">
        <v>2014</v>
      </c>
      <c r="D1697" s="1">
        <v>10585</v>
      </c>
      <c r="E1697" s="1" t="s">
        <v>2716</v>
      </c>
      <c r="F1697" s="1" t="s">
        <v>79</v>
      </c>
      <c r="G1697" s="1">
        <v>16372</v>
      </c>
      <c r="H1697" s="1">
        <v>47774</v>
      </c>
      <c r="I1697" s="1" t="s">
        <v>1958</v>
      </c>
      <c r="J1697" s="1">
        <v>1</v>
      </c>
      <c r="K1697" s="3">
        <v>35157</v>
      </c>
      <c r="L1697" s="1">
        <v>10033</v>
      </c>
      <c r="M1697" s="1" t="str">
        <f t="shared" si="32"/>
        <v xml:space="preserve">JAIR ROBERTO KAMCHEM                                        </v>
      </c>
      <c r="N1697" s="1"/>
      <c r="O1697" s="6" t="str">
        <f>IFERROR(VLOOKUP(N1697,REGIAO!A:B,2,0),"")</f>
        <v/>
      </c>
    </row>
    <row r="1698" spans="1:15" x14ac:dyDescent="0.25">
      <c r="A1698" s="1">
        <v>41180</v>
      </c>
      <c r="B1698" s="19">
        <v>41646</v>
      </c>
      <c r="C1698" s="15">
        <v>2014</v>
      </c>
      <c r="D1698" s="1">
        <v>10451</v>
      </c>
      <c r="E1698" s="1" t="s">
        <v>2651</v>
      </c>
      <c r="F1698" s="1" t="s">
        <v>2</v>
      </c>
      <c r="G1698" s="1">
        <v>15407</v>
      </c>
      <c r="H1698" s="1">
        <v>40757</v>
      </c>
      <c r="I1698" s="1" t="s">
        <v>1154</v>
      </c>
      <c r="J1698" s="1">
        <v>1</v>
      </c>
      <c r="K1698" s="3">
        <v>83942</v>
      </c>
      <c r="L1698" s="1">
        <v>943</v>
      </c>
      <c r="M1698" s="1" t="str">
        <f t="shared" si="32"/>
        <v>PAULO CESAR TUNES</v>
      </c>
      <c r="N1698" s="1">
        <v>12</v>
      </c>
      <c r="O1698" s="6" t="str">
        <f>IFERROR(VLOOKUP(N1698,REGIAO!A:B,2,0),"")</f>
        <v>SP3</v>
      </c>
    </row>
    <row r="1699" spans="1:15" x14ac:dyDescent="0.25">
      <c r="A1699" s="8">
        <v>41181</v>
      </c>
      <c r="B1699" s="19">
        <v>41646</v>
      </c>
      <c r="C1699" s="15">
        <v>2014</v>
      </c>
      <c r="D1699" s="1">
        <v>10950</v>
      </c>
      <c r="E1699" s="1" t="s">
        <v>2818</v>
      </c>
      <c r="F1699" s="1" t="s">
        <v>10</v>
      </c>
      <c r="G1699" s="1">
        <v>15526</v>
      </c>
      <c r="H1699" s="1">
        <v>42540</v>
      </c>
      <c r="I1699" s="32" t="s">
        <v>3061</v>
      </c>
      <c r="J1699" s="1">
        <v>1</v>
      </c>
      <c r="K1699" s="3">
        <v>475000</v>
      </c>
      <c r="L1699" s="1">
        <v>10022</v>
      </c>
      <c r="M1699" s="1" t="str">
        <f t="shared" si="32"/>
        <v>ARIEL FERNANDES DE MIRANDA SANTOS</v>
      </c>
      <c r="N1699" s="1">
        <v>15</v>
      </c>
      <c r="O1699" s="6" t="str">
        <f>IFERROR(VLOOKUP(N1699,REGIAO!A:B,2,0),"")</f>
        <v>GO2</v>
      </c>
    </row>
    <row r="1700" spans="1:15" x14ac:dyDescent="0.25">
      <c r="A1700" s="1">
        <v>41204</v>
      </c>
      <c r="B1700" s="19">
        <v>41648</v>
      </c>
      <c r="C1700" s="15">
        <v>2014</v>
      </c>
      <c r="D1700" s="1">
        <v>10276</v>
      </c>
      <c r="E1700" s="1" t="s">
        <v>2665</v>
      </c>
      <c r="F1700" s="1" t="s">
        <v>4</v>
      </c>
      <c r="G1700" s="1">
        <v>15199</v>
      </c>
      <c r="H1700" s="1">
        <v>46986</v>
      </c>
      <c r="I1700" s="32" t="s">
        <v>2027</v>
      </c>
      <c r="J1700" s="1">
        <v>1</v>
      </c>
      <c r="K1700" s="3">
        <v>67190</v>
      </c>
      <c r="L1700" s="1">
        <v>5</v>
      </c>
      <c r="M1700" s="1" t="str">
        <f t="shared" si="32"/>
        <v>REINALDO BRAGA DE OLIVEIRA</v>
      </c>
      <c r="N1700" s="1">
        <v>4</v>
      </c>
      <c r="O1700" s="6" t="str">
        <f>IFERROR(VLOOKUP(N1700,REGIAO!A:B,2,0),"")</f>
        <v>MG2</v>
      </c>
    </row>
    <row r="1701" spans="1:15" x14ac:dyDescent="0.25">
      <c r="A1701" s="1">
        <v>41213</v>
      </c>
      <c r="B1701" s="19">
        <v>41649</v>
      </c>
      <c r="C1701" s="15">
        <v>2014</v>
      </c>
      <c r="D1701" s="1">
        <v>10953</v>
      </c>
      <c r="E1701" s="1" t="s">
        <v>2819</v>
      </c>
      <c r="F1701" s="1" t="s">
        <v>15</v>
      </c>
      <c r="G1701" s="1">
        <v>15316</v>
      </c>
      <c r="H1701" s="1">
        <v>42017</v>
      </c>
      <c r="I1701" s="32" t="s">
        <v>3067</v>
      </c>
      <c r="J1701" s="1">
        <v>1</v>
      </c>
      <c r="K1701" s="3">
        <v>362985</v>
      </c>
      <c r="L1701" s="1">
        <v>935</v>
      </c>
      <c r="M1701" s="1" t="str">
        <f t="shared" si="32"/>
        <v>AILTON DOS SANTOS CARDOSO</v>
      </c>
      <c r="N1701" s="1">
        <v>18</v>
      </c>
      <c r="O1701" s="6" t="str">
        <f>IFERROR(VLOOKUP(N1701,REGIAO!A:B,2,0),"")</f>
        <v>MT1</v>
      </c>
    </row>
    <row r="1702" spans="1:15" x14ac:dyDescent="0.25">
      <c r="A1702" s="1">
        <v>41271</v>
      </c>
      <c r="B1702" s="19">
        <v>41656</v>
      </c>
      <c r="C1702" s="15">
        <v>2014</v>
      </c>
      <c r="D1702" s="1">
        <v>880</v>
      </c>
      <c r="E1702" s="1" t="s">
        <v>215</v>
      </c>
      <c r="F1702" s="1" t="s">
        <v>4</v>
      </c>
      <c r="G1702" s="1">
        <v>16228</v>
      </c>
      <c r="H1702" s="1">
        <v>31744</v>
      </c>
      <c r="I1702" s="1" t="s">
        <v>1153</v>
      </c>
      <c r="J1702" s="1">
        <v>1</v>
      </c>
      <c r="K1702" s="3">
        <v>75882</v>
      </c>
      <c r="L1702" s="1">
        <v>5</v>
      </c>
      <c r="M1702" s="1" t="str">
        <f t="shared" si="32"/>
        <v>REINALDO BRAGA DE OLIVEIRA</v>
      </c>
      <c r="N1702" s="1">
        <v>4</v>
      </c>
      <c r="O1702" s="6" t="str">
        <f>IFERROR(VLOOKUP(N1702,REGIAO!A:B,2,0),"")</f>
        <v>MG2</v>
      </c>
    </row>
    <row r="1703" spans="1:15" x14ac:dyDescent="0.25">
      <c r="A1703" s="1">
        <v>41272</v>
      </c>
      <c r="B1703" s="19">
        <v>41656</v>
      </c>
      <c r="C1703" s="15">
        <v>2014</v>
      </c>
      <c r="D1703" s="1">
        <v>880</v>
      </c>
      <c r="E1703" s="1" t="s">
        <v>215</v>
      </c>
      <c r="F1703" s="1" t="s">
        <v>4</v>
      </c>
      <c r="G1703" s="1">
        <v>15520</v>
      </c>
      <c r="H1703" s="1">
        <v>40757</v>
      </c>
      <c r="I1703" s="1" t="s">
        <v>1154</v>
      </c>
      <c r="J1703" s="1">
        <v>1</v>
      </c>
      <c r="K1703" s="3">
        <v>95093</v>
      </c>
      <c r="L1703" s="1">
        <v>5</v>
      </c>
      <c r="M1703" s="1" t="str">
        <f t="shared" si="32"/>
        <v>REINALDO BRAGA DE OLIVEIRA</v>
      </c>
      <c r="N1703" s="1">
        <v>4</v>
      </c>
      <c r="O1703" s="6" t="str">
        <f>IFERROR(VLOOKUP(N1703,REGIAO!A:B,2,0),"")</f>
        <v>MG2</v>
      </c>
    </row>
    <row r="1704" spans="1:15" x14ac:dyDescent="0.25">
      <c r="A1704" s="12">
        <v>41273</v>
      </c>
      <c r="B1704" s="19">
        <v>41656</v>
      </c>
      <c r="C1704" s="15">
        <v>2014</v>
      </c>
      <c r="D1704" s="1">
        <v>880</v>
      </c>
      <c r="E1704" s="1" t="s">
        <v>215</v>
      </c>
      <c r="F1704" s="1" t="s">
        <v>4</v>
      </c>
      <c r="G1704" s="1">
        <v>15377</v>
      </c>
      <c r="H1704" s="1">
        <v>47164</v>
      </c>
      <c r="I1704" s="1" t="s">
        <v>1955</v>
      </c>
      <c r="J1704" s="1">
        <v>1</v>
      </c>
      <c r="K1704" s="3">
        <v>66499</v>
      </c>
      <c r="L1704" s="1">
        <v>5</v>
      </c>
      <c r="M1704" s="1" t="str">
        <f t="shared" si="32"/>
        <v>REINALDO BRAGA DE OLIVEIRA</v>
      </c>
      <c r="N1704" s="1"/>
      <c r="O1704" s="6" t="str">
        <f>IFERROR(VLOOKUP(N1704,REGIAO!A:B,2,0),"")</f>
        <v/>
      </c>
    </row>
    <row r="1705" spans="1:15" x14ac:dyDescent="0.25">
      <c r="A1705" s="1">
        <v>41282</v>
      </c>
      <c r="B1705" s="19">
        <v>41656</v>
      </c>
      <c r="C1705" s="15">
        <v>2014</v>
      </c>
      <c r="D1705" s="1">
        <v>2068</v>
      </c>
      <c r="E1705" s="1" t="s">
        <v>2820</v>
      </c>
      <c r="F1705" s="1" t="s">
        <v>1</v>
      </c>
      <c r="G1705" s="1">
        <v>15597</v>
      </c>
      <c r="H1705" s="1">
        <v>40757</v>
      </c>
      <c r="I1705" s="1" t="s">
        <v>1154</v>
      </c>
      <c r="J1705" s="1">
        <v>1</v>
      </c>
      <c r="K1705" s="3">
        <v>93407</v>
      </c>
      <c r="L1705" s="1">
        <v>10032</v>
      </c>
      <c r="M1705" s="1" t="str">
        <f t="shared" si="32"/>
        <v>JORGE DONIZETH GOMES JUNIOR</v>
      </c>
      <c r="N1705" s="1">
        <v>8</v>
      </c>
      <c r="O1705" s="6" t="str">
        <f>IFERROR(VLOOKUP(N1705,REGIAO!A:B,2,0),"")</f>
        <v>MS</v>
      </c>
    </row>
    <row r="1706" spans="1:15" x14ac:dyDescent="0.25">
      <c r="A1706" s="1">
        <v>41284</v>
      </c>
      <c r="B1706" s="19">
        <v>41656</v>
      </c>
      <c r="C1706" s="15">
        <v>2014</v>
      </c>
      <c r="D1706" s="1">
        <v>10958</v>
      </c>
      <c r="E1706" s="1" t="s">
        <v>2821</v>
      </c>
      <c r="F1706" s="1" t="s">
        <v>15</v>
      </c>
      <c r="G1706" s="1">
        <v>16258</v>
      </c>
      <c r="H1706" s="1">
        <v>40757</v>
      </c>
      <c r="I1706" s="1" t="s">
        <v>1154</v>
      </c>
      <c r="J1706" s="1">
        <v>1</v>
      </c>
      <c r="K1706" s="3">
        <v>94000</v>
      </c>
      <c r="L1706" s="1">
        <v>935</v>
      </c>
      <c r="M1706" s="1" t="str">
        <f t="shared" si="32"/>
        <v>AILTON DOS SANTOS CARDOSO</v>
      </c>
      <c r="N1706" s="1">
        <v>18</v>
      </c>
      <c r="O1706" s="6" t="str">
        <f>IFERROR(VLOOKUP(N1706,REGIAO!A:B,2,0),"")</f>
        <v>MT1</v>
      </c>
    </row>
    <row r="1707" spans="1:15" x14ac:dyDescent="0.25">
      <c r="A1707" s="1">
        <v>41285</v>
      </c>
      <c r="B1707" s="19">
        <v>41656</v>
      </c>
      <c r="C1707" s="15">
        <v>2014</v>
      </c>
      <c r="D1707" s="1">
        <v>880</v>
      </c>
      <c r="E1707" s="1" t="s">
        <v>215</v>
      </c>
      <c r="F1707" s="1" t="s">
        <v>4</v>
      </c>
      <c r="G1707" s="1">
        <v>15567</v>
      </c>
      <c r="H1707" s="1">
        <v>47083</v>
      </c>
      <c r="I1707" s="1" t="s">
        <v>1957</v>
      </c>
      <c r="J1707" s="1">
        <v>1</v>
      </c>
      <c r="K1707" s="3">
        <v>107370.2</v>
      </c>
      <c r="L1707" s="1">
        <v>5</v>
      </c>
      <c r="M1707" s="1" t="str">
        <f t="shared" si="32"/>
        <v>REINALDO BRAGA DE OLIVEIRA</v>
      </c>
      <c r="N1707" s="1">
        <v>4</v>
      </c>
      <c r="O1707" s="6" t="str">
        <f>IFERROR(VLOOKUP(N1707,REGIAO!A:B,2,0),"")</f>
        <v>MG2</v>
      </c>
    </row>
    <row r="1708" spans="1:15" x14ac:dyDescent="0.25">
      <c r="A1708" s="1">
        <v>41286</v>
      </c>
      <c r="B1708" s="19">
        <v>41656</v>
      </c>
      <c r="C1708" s="15">
        <v>2014</v>
      </c>
      <c r="D1708" s="1">
        <v>880</v>
      </c>
      <c r="E1708" s="1" t="s">
        <v>215</v>
      </c>
      <c r="F1708" s="1" t="s">
        <v>4</v>
      </c>
      <c r="G1708" s="1">
        <v>15942</v>
      </c>
      <c r="H1708" s="1">
        <v>47354</v>
      </c>
      <c r="I1708" s="1" t="s">
        <v>1956</v>
      </c>
      <c r="J1708" s="1">
        <v>1</v>
      </c>
      <c r="K1708" s="3">
        <v>59909.05</v>
      </c>
      <c r="L1708" s="1">
        <v>5</v>
      </c>
      <c r="M1708" s="1" t="str">
        <f t="shared" si="32"/>
        <v>REINALDO BRAGA DE OLIVEIRA</v>
      </c>
      <c r="N1708" s="1">
        <v>4</v>
      </c>
      <c r="O1708" s="6" t="str">
        <f>IFERROR(VLOOKUP(N1708,REGIAO!A:B,2,0),"")</f>
        <v>MG2</v>
      </c>
    </row>
    <row r="1709" spans="1:15" x14ac:dyDescent="0.25">
      <c r="A1709" s="1">
        <v>41287</v>
      </c>
      <c r="B1709" s="19">
        <v>41656</v>
      </c>
      <c r="C1709" s="15">
        <v>2014</v>
      </c>
      <c r="D1709" s="1">
        <v>880</v>
      </c>
      <c r="E1709" s="1" t="s">
        <v>215</v>
      </c>
      <c r="F1709" s="1" t="s">
        <v>4</v>
      </c>
      <c r="G1709" s="1">
        <v>16153</v>
      </c>
      <c r="H1709" s="1">
        <v>47354</v>
      </c>
      <c r="I1709" s="1" t="s">
        <v>1956</v>
      </c>
      <c r="J1709" s="1">
        <v>1</v>
      </c>
      <c r="K1709" s="3">
        <v>59909.05</v>
      </c>
      <c r="L1709" s="1">
        <v>5</v>
      </c>
      <c r="M1709" s="1" t="str">
        <f t="shared" si="32"/>
        <v>REINALDO BRAGA DE OLIVEIRA</v>
      </c>
      <c r="N1709" s="1">
        <v>4</v>
      </c>
      <c r="O1709" s="6" t="str">
        <f>IFERROR(VLOOKUP(N1709,REGIAO!A:B,2,0),"")</f>
        <v>MG2</v>
      </c>
    </row>
    <row r="1710" spans="1:15" x14ac:dyDescent="0.25">
      <c r="A1710" s="1">
        <v>41288</v>
      </c>
      <c r="B1710" s="19">
        <v>41656</v>
      </c>
      <c r="C1710" s="15">
        <v>2014</v>
      </c>
      <c r="D1710" s="1">
        <v>2595</v>
      </c>
      <c r="E1710" s="1" t="s">
        <v>2638</v>
      </c>
      <c r="F1710" s="1" t="s">
        <v>79</v>
      </c>
      <c r="G1710" s="1">
        <v>15919</v>
      </c>
      <c r="H1710" s="1">
        <v>46231</v>
      </c>
      <c r="I1710" s="32" t="s">
        <v>1854</v>
      </c>
      <c r="J1710" s="1">
        <v>1</v>
      </c>
      <c r="K1710" s="3">
        <v>37967.5</v>
      </c>
      <c r="L1710" s="1">
        <v>10024</v>
      </c>
      <c r="M1710" s="1" t="str">
        <f t="shared" si="32"/>
        <v>RONALDO MAIA</v>
      </c>
      <c r="N1710" s="1">
        <v>7</v>
      </c>
      <c r="O1710" s="6" t="str">
        <f>IFERROR(VLOOKUP(N1710,REGIAO!A:B,2,0),"")</f>
        <v>RS</v>
      </c>
    </row>
    <row r="1711" spans="1:15" x14ac:dyDescent="0.25">
      <c r="A1711" s="1">
        <v>41304</v>
      </c>
      <c r="B1711" s="19">
        <v>41660</v>
      </c>
      <c r="C1711" s="15">
        <v>2014</v>
      </c>
      <c r="D1711" s="1">
        <v>7366</v>
      </c>
      <c r="E1711" s="1" t="s">
        <v>2413</v>
      </c>
      <c r="F1711" s="1" t="s">
        <v>2</v>
      </c>
      <c r="G1711" s="1">
        <v>16339</v>
      </c>
      <c r="H1711" s="1">
        <v>31744</v>
      </c>
      <c r="I1711" s="1" t="s">
        <v>1153</v>
      </c>
      <c r="J1711" s="1">
        <v>1</v>
      </c>
      <c r="K1711" s="3">
        <v>78310.570000000007</v>
      </c>
      <c r="L1711" s="1">
        <v>10020</v>
      </c>
      <c r="M1711" s="1" t="str">
        <f t="shared" si="32"/>
        <v>WILLIAM ARAUJO</v>
      </c>
      <c r="N1711" s="1">
        <v>1</v>
      </c>
      <c r="O1711" s="6" t="str">
        <f>IFERROR(VLOOKUP(N1711,REGIAO!A:B,2,0),"")</f>
        <v>SP1</v>
      </c>
    </row>
    <row r="1712" spans="1:15" x14ac:dyDescent="0.25">
      <c r="A1712" s="1">
        <v>41309</v>
      </c>
      <c r="B1712" s="19">
        <v>41660</v>
      </c>
      <c r="C1712" s="15">
        <v>2014</v>
      </c>
      <c r="D1712" s="1">
        <v>7366</v>
      </c>
      <c r="E1712" s="1" t="s">
        <v>2413</v>
      </c>
      <c r="F1712" s="1" t="s">
        <v>2</v>
      </c>
      <c r="G1712" s="1">
        <v>16331</v>
      </c>
      <c r="H1712" s="1">
        <v>31744</v>
      </c>
      <c r="I1712" s="1" t="s">
        <v>1153</v>
      </c>
      <c r="J1712" s="1">
        <v>1</v>
      </c>
      <c r="K1712" s="3">
        <v>73715</v>
      </c>
      <c r="L1712" s="1">
        <v>10020</v>
      </c>
      <c r="M1712" s="1" t="str">
        <f t="shared" si="32"/>
        <v>WILLIAM ARAUJO</v>
      </c>
      <c r="N1712" s="1">
        <v>1</v>
      </c>
      <c r="O1712" s="6" t="str">
        <f>IFERROR(VLOOKUP(N1712,REGIAO!A:B,2,0),"")</f>
        <v>SP1</v>
      </c>
    </row>
    <row r="1713" spans="1:15" x14ac:dyDescent="0.25">
      <c r="A1713" s="1">
        <v>41310</v>
      </c>
      <c r="B1713" s="19">
        <v>41660</v>
      </c>
      <c r="C1713" s="15">
        <v>2014</v>
      </c>
      <c r="D1713" s="1">
        <v>7366</v>
      </c>
      <c r="E1713" s="1" t="s">
        <v>2413</v>
      </c>
      <c r="F1713" s="1" t="s">
        <v>2</v>
      </c>
      <c r="G1713" s="1">
        <v>16433</v>
      </c>
      <c r="H1713" s="1">
        <v>31744</v>
      </c>
      <c r="I1713" s="1" t="s">
        <v>1153</v>
      </c>
      <c r="J1713" s="1">
        <v>1</v>
      </c>
      <c r="K1713" s="3">
        <v>73715</v>
      </c>
      <c r="L1713" s="1">
        <v>10020</v>
      </c>
      <c r="M1713" s="1" t="str">
        <f t="shared" si="32"/>
        <v>WILLIAM ARAUJO</v>
      </c>
      <c r="N1713" s="1">
        <v>1</v>
      </c>
      <c r="O1713" s="6" t="str">
        <f>IFERROR(VLOOKUP(N1713,REGIAO!A:B,2,0),"")</f>
        <v>SP1</v>
      </c>
    </row>
    <row r="1714" spans="1:15" x14ac:dyDescent="0.25">
      <c r="A1714" s="1">
        <v>41320</v>
      </c>
      <c r="B1714" s="19">
        <v>41661</v>
      </c>
      <c r="C1714" s="15">
        <v>2014</v>
      </c>
      <c r="D1714" s="1">
        <v>2320</v>
      </c>
      <c r="E1714" s="1" t="s">
        <v>2488</v>
      </c>
      <c r="F1714" s="1" t="s">
        <v>79</v>
      </c>
      <c r="G1714" s="1">
        <v>15258</v>
      </c>
      <c r="H1714" s="1">
        <v>47412</v>
      </c>
      <c r="I1714" s="32" t="s">
        <v>3068</v>
      </c>
      <c r="J1714" s="1">
        <v>1</v>
      </c>
      <c r="K1714" s="3">
        <v>56650.85</v>
      </c>
      <c r="L1714" s="1">
        <v>10024</v>
      </c>
      <c r="M1714" s="1" t="str">
        <f t="shared" si="32"/>
        <v>RONALDO MAIA</v>
      </c>
      <c r="N1714" s="1">
        <v>7</v>
      </c>
      <c r="O1714" s="6" t="str">
        <f>IFERROR(VLOOKUP(N1714,REGIAO!A:B,2,0),"")</f>
        <v>RS</v>
      </c>
    </row>
    <row r="1715" spans="1:15" x14ac:dyDescent="0.25">
      <c r="A1715" s="1">
        <v>41324</v>
      </c>
      <c r="B1715" s="19">
        <v>41662</v>
      </c>
      <c r="C1715" s="15">
        <v>2014</v>
      </c>
      <c r="D1715" s="1">
        <v>10692</v>
      </c>
      <c r="E1715" s="1" t="s">
        <v>2823</v>
      </c>
      <c r="F1715" s="1" t="s">
        <v>79</v>
      </c>
      <c r="G1715" s="1">
        <v>15260</v>
      </c>
      <c r="H1715" s="1">
        <v>47774</v>
      </c>
      <c r="I1715" s="1" t="s">
        <v>1958</v>
      </c>
      <c r="J1715" s="1">
        <v>1</v>
      </c>
      <c r="K1715" s="3">
        <v>36243.800000000003</v>
      </c>
      <c r="L1715" s="1">
        <v>10024</v>
      </c>
      <c r="M1715" s="1" t="str">
        <f t="shared" si="32"/>
        <v>RONALDO MAIA</v>
      </c>
      <c r="N1715" s="1">
        <v>7</v>
      </c>
      <c r="O1715" s="6" t="str">
        <f>IFERROR(VLOOKUP(N1715,REGIAO!A:B,2,0),"")</f>
        <v>RS</v>
      </c>
    </row>
    <row r="1716" spans="1:15" x14ac:dyDescent="0.25">
      <c r="A1716" s="1">
        <v>41327</v>
      </c>
      <c r="B1716" s="19">
        <v>41662</v>
      </c>
      <c r="C1716" s="15">
        <v>2014</v>
      </c>
      <c r="D1716" s="1">
        <v>10964</v>
      </c>
      <c r="E1716" s="1" t="s">
        <v>2824</v>
      </c>
      <c r="F1716" s="1" t="s">
        <v>2</v>
      </c>
      <c r="G1716" s="1">
        <v>15537</v>
      </c>
      <c r="H1716" s="1">
        <v>47774</v>
      </c>
      <c r="I1716" s="1" t="s">
        <v>1958</v>
      </c>
      <c r="J1716" s="1">
        <v>1</v>
      </c>
      <c r="K1716" s="3">
        <v>36000</v>
      </c>
      <c r="L1716" s="1">
        <v>10020</v>
      </c>
      <c r="M1716" s="1" t="str">
        <f t="shared" si="32"/>
        <v>WILLIAM ARAUJO</v>
      </c>
      <c r="N1716" s="1">
        <v>2</v>
      </c>
      <c r="O1716" s="6" t="str">
        <f>IFERROR(VLOOKUP(N1716,REGIAO!A:B,2,0),"")</f>
        <v>SP2</v>
      </c>
    </row>
    <row r="1717" spans="1:15" x14ac:dyDescent="0.25">
      <c r="A1717" s="1">
        <v>41328</v>
      </c>
      <c r="B1717" s="19">
        <v>41662</v>
      </c>
      <c r="C1717" s="15">
        <v>2014</v>
      </c>
      <c r="D1717" s="1">
        <v>10076</v>
      </c>
      <c r="E1717" s="1" t="s">
        <v>2822</v>
      </c>
      <c r="F1717" s="1" t="s">
        <v>15</v>
      </c>
      <c r="G1717" s="1">
        <v>15627</v>
      </c>
      <c r="H1717" s="1">
        <v>42700</v>
      </c>
      <c r="I1717" s="32" t="s">
        <v>1174</v>
      </c>
      <c r="J1717" s="1">
        <v>1</v>
      </c>
      <c r="K1717" s="3">
        <v>33212</v>
      </c>
      <c r="L1717" s="1">
        <v>10023</v>
      </c>
      <c r="M1717" s="1" t="str">
        <f t="shared" si="32"/>
        <v>CLAUDIO REIS</v>
      </c>
      <c r="N1717" s="1">
        <v>17</v>
      </c>
      <c r="O1717" s="6" t="str">
        <f>IFERROR(VLOOKUP(N1717,REGIAO!A:B,2,0),"")</f>
        <v>MT2</v>
      </c>
    </row>
    <row r="1718" spans="1:15" x14ac:dyDescent="0.25">
      <c r="A1718" s="1">
        <v>41332</v>
      </c>
      <c r="B1718" s="19">
        <v>41662</v>
      </c>
      <c r="C1718" s="15">
        <v>2014</v>
      </c>
      <c r="D1718" s="1">
        <v>10966</v>
      </c>
      <c r="E1718" s="1" t="s">
        <v>2306</v>
      </c>
      <c r="F1718" s="1" t="s">
        <v>175</v>
      </c>
      <c r="G1718" s="1">
        <v>15511</v>
      </c>
      <c r="H1718" s="1">
        <v>42017</v>
      </c>
      <c r="I1718" s="32" t="s">
        <v>3067</v>
      </c>
      <c r="J1718" s="1">
        <v>1</v>
      </c>
      <c r="K1718" s="3">
        <v>215487.39</v>
      </c>
      <c r="L1718" s="1">
        <v>997</v>
      </c>
      <c r="M1718" s="1" t="str">
        <f t="shared" si="32"/>
        <v>MIGUEL SABAT</v>
      </c>
      <c r="N1718" s="1"/>
      <c r="O1718" s="6" t="str">
        <f>IFERROR(VLOOKUP(N1718,REGIAO!A:B,2,0),"")</f>
        <v/>
      </c>
    </row>
    <row r="1719" spans="1:15" x14ac:dyDescent="0.25">
      <c r="A1719" s="1">
        <v>41372</v>
      </c>
      <c r="B1719" s="19">
        <v>41668</v>
      </c>
      <c r="C1719" s="15">
        <v>2014</v>
      </c>
      <c r="D1719" s="1">
        <v>2320</v>
      </c>
      <c r="E1719" s="1" t="s">
        <v>2488</v>
      </c>
      <c r="F1719" s="1" t="s">
        <v>79</v>
      </c>
      <c r="G1719" s="1">
        <v>15554</v>
      </c>
      <c r="H1719" s="1">
        <v>46231</v>
      </c>
      <c r="I1719" s="32" t="s">
        <v>1854</v>
      </c>
      <c r="J1719" s="1">
        <v>1</v>
      </c>
      <c r="K1719" s="3">
        <v>32977.5</v>
      </c>
      <c r="L1719" s="1">
        <v>10024</v>
      </c>
      <c r="M1719" s="1" t="str">
        <f t="shared" si="32"/>
        <v>RONALDO MAIA</v>
      </c>
      <c r="N1719" s="1">
        <v>7</v>
      </c>
      <c r="O1719" s="6" t="str">
        <f>IFERROR(VLOOKUP(N1719,REGIAO!A:B,2,0),"")</f>
        <v>RS</v>
      </c>
    </row>
    <row r="1720" spans="1:15" x14ac:dyDescent="0.25">
      <c r="A1720" s="1">
        <v>41402</v>
      </c>
      <c r="B1720" s="19">
        <v>41669</v>
      </c>
      <c r="C1720" s="15">
        <v>2014</v>
      </c>
      <c r="D1720" s="1">
        <v>10242</v>
      </c>
      <c r="E1720" s="1" t="s">
        <v>2578</v>
      </c>
      <c r="F1720" s="1" t="s">
        <v>48</v>
      </c>
      <c r="G1720" s="1">
        <v>15400</v>
      </c>
      <c r="H1720" s="1">
        <v>33790</v>
      </c>
      <c r="I1720" s="32" t="s">
        <v>1176</v>
      </c>
      <c r="J1720" s="1">
        <v>1</v>
      </c>
      <c r="K1720" s="3">
        <v>62000</v>
      </c>
      <c r="L1720" s="1">
        <v>10034</v>
      </c>
      <c r="M1720" s="1" t="str">
        <f t="shared" si="32"/>
        <v>CASSIO PAULINO MONTEIRO</v>
      </c>
      <c r="N1720" s="1"/>
      <c r="O1720" s="6" t="str">
        <f>IFERROR(VLOOKUP(N1720,REGIAO!A:B,2,0),"")</f>
        <v/>
      </c>
    </row>
    <row r="1721" spans="1:15" x14ac:dyDescent="0.25">
      <c r="A1721" s="1">
        <v>41413</v>
      </c>
      <c r="B1721" s="19">
        <v>41670</v>
      </c>
      <c r="C1721" s="15">
        <v>2014</v>
      </c>
      <c r="D1721" s="1">
        <v>10727</v>
      </c>
      <c r="E1721" s="1" t="s">
        <v>2780</v>
      </c>
      <c r="F1721" s="1" t="s">
        <v>2</v>
      </c>
      <c r="G1721" s="1">
        <v>16332</v>
      </c>
      <c r="H1721" s="1">
        <v>42247</v>
      </c>
      <c r="I1721" s="32" t="s">
        <v>3066</v>
      </c>
      <c r="J1721" s="1">
        <v>1</v>
      </c>
      <c r="K1721" s="3">
        <v>200000</v>
      </c>
      <c r="L1721" s="1">
        <v>10020</v>
      </c>
      <c r="M1721" s="1" t="str">
        <f t="shared" si="32"/>
        <v>WILLIAM ARAUJO</v>
      </c>
      <c r="N1721" s="1">
        <v>1</v>
      </c>
      <c r="O1721" s="6" t="str">
        <f>IFERROR(VLOOKUP(N1721,REGIAO!A:B,2,0),"")</f>
        <v>SP1</v>
      </c>
    </row>
    <row r="1722" spans="1:15" x14ac:dyDescent="0.25">
      <c r="A1722" s="1">
        <v>41415</v>
      </c>
      <c r="B1722" s="19">
        <v>41670</v>
      </c>
      <c r="C1722" s="15">
        <v>2014</v>
      </c>
      <c r="D1722" s="1">
        <v>880</v>
      </c>
      <c r="E1722" s="1" t="s">
        <v>215</v>
      </c>
      <c r="F1722" s="1" t="s">
        <v>4</v>
      </c>
      <c r="G1722" s="1">
        <v>15705</v>
      </c>
      <c r="H1722" s="1">
        <v>40757</v>
      </c>
      <c r="I1722" s="1" t="s">
        <v>1154</v>
      </c>
      <c r="J1722" s="1">
        <v>1</v>
      </c>
      <c r="K1722" s="3">
        <v>95093</v>
      </c>
      <c r="L1722" s="1">
        <v>5</v>
      </c>
      <c r="M1722" s="1" t="str">
        <f t="shared" si="32"/>
        <v>REINALDO BRAGA DE OLIVEIRA</v>
      </c>
      <c r="N1722" s="1">
        <v>4</v>
      </c>
      <c r="O1722" s="6" t="str">
        <f>IFERROR(VLOOKUP(N1722,REGIAO!A:B,2,0),"")</f>
        <v>MG2</v>
      </c>
    </row>
    <row r="1723" spans="1:15" x14ac:dyDescent="0.25">
      <c r="A1723" s="1">
        <v>41418</v>
      </c>
      <c r="B1723" s="19">
        <v>41670</v>
      </c>
      <c r="C1723" s="15">
        <v>2014</v>
      </c>
      <c r="D1723" s="1">
        <v>1241</v>
      </c>
      <c r="E1723" s="1" t="s">
        <v>2562</v>
      </c>
      <c r="F1723" s="1" t="s">
        <v>2</v>
      </c>
      <c r="G1723" s="1"/>
      <c r="H1723" s="1">
        <v>47354</v>
      </c>
      <c r="I1723" s="1" t="s">
        <v>1956</v>
      </c>
      <c r="J1723" s="1">
        <v>1</v>
      </c>
      <c r="K1723" s="3">
        <v>58199</v>
      </c>
      <c r="L1723" s="1">
        <v>943</v>
      </c>
      <c r="M1723" s="1" t="str">
        <f t="shared" si="32"/>
        <v>PAULO CESAR TUNES</v>
      </c>
      <c r="N1723" s="1">
        <v>3</v>
      </c>
      <c r="O1723" s="6" t="str">
        <f>IFERROR(VLOOKUP(N1723,REGIAO!A:B,2,0),"")</f>
        <v>MG1</v>
      </c>
    </row>
    <row r="1724" spans="1:15" x14ac:dyDescent="0.25">
      <c r="A1724" s="1">
        <v>41421</v>
      </c>
      <c r="B1724" s="19">
        <v>41670</v>
      </c>
      <c r="C1724" s="15">
        <v>2014</v>
      </c>
      <c r="D1724" s="1">
        <v>9971</v>
      </c>
      <c r="E1724" s="1" t="s">
        <v>2494</v>
      </c>
      <c r="F1724" s="1" t="s">
        <v>4</v>
      </c>
      <c r="G1724" s="1">
        <v>15667</v>
      </c>
      <c r="H1724" s="1">
        <v>40757</v>
      </c>
      <c r="I1724" s="1" t="s">
        <v>1154</v>
      </c>
      <c r="J1724" s="1">
        <v>1</v>
      </c>
      <c r="K1724" s="3">
        <v>91500</v>
      </c>
      <c r="L1724" s="1">
        <v>5</v>
      </c>
      <c r="M1724" s="1" t="str">
        <f t="shared" si="32"/>
        <v>REINALDO BRAGA DE OLIVEIRA</v>
      </c>
      <c r="N1724" s="1">
        <v>4</v>
      </c>
      <c r="O1724" s="6" t="str">
        <f>IFERROR(VLOOKUP(N1724,REGIAO!A:B,2,0),"")</f>
        <v>MG2</v>
      </c>
    </row>
    <row r="1725" spans="1:15" x14ac:dyDescent="0.25">
      <c r="A1725" s="1">
        <v>41423</v>
      </c>
      <c r="B1725" s="19">
        <v>41670</v>
      </c>
      <c r="C1725" s="15">
        <v>2014</v>
      </c>
      <c r="D1725" s="1">
        <v>10175</v>
      </c>
      <c r="E1725" s="1" t="s">
        <v>2550</v>
      </c>
      <c r="F1725" s="1" t="s">
        <v>79</v>
      </c>
      <c r="G1725" s="1">
        <v>16307</v>
      </c>
      <c r="H1725" s="1">
        <v>39036</v>
      </c>
      <c r="I1725" s="1" t="s">
        <v>2040</v>
      </c>
      <c r="J1725" s="1">
        <v>1</v>
      </c>
      <c r="K1725" s="3">
        <v>138529.75</v>
      </c>
      <c r="L1725" s="1">
        <v>10024</v>
      </c>
      <c r="M1725" s="1" t="str">
        <f t="shared" si="32"/>
        <v>RONALDO MAIA</v>
      </c>
      <c r="N1725" s="1">
        <v>7</v>
      </c>
      <c r="O1725" s="6" t="str">
        <f>IFERROR(VLOOKUP(N1725,REGIAO!A:B,2,0),"")</f>
        <v>RS</v>
      </c>
    </row>
    <row r="1726" spans="1:15" x14ac:dyDescent="0.25">
      <c r="A1726" s="1">
        <v>41434</v>
      </c>
      <c r="B1726" s="19">
        <v>41673</v>
      </c>
      <c r="C1726" s="15">
        <v>2014</v>
      </c>
      <c r="D1726" s="1">
        <v>10973</v>
      </c>
      <c r="E1726" s="1" t="s">
        <v>2825</v>
      </c>
      <c r="F1726" s="1" t="s">
        <v>750</v>
      </c>
      <c r="G1726" s="1">
        <v>15859</v>
      </c>
      <c r="H1726" s="1">
        <v>42017</v>
      </c>
      <c r="I1726" s="32" t="s">
        <v>3067</v>
      </c>
      <c r="J1726" s="1">
        <v>1</v>
      </c>
      <c r="K1726" s="3">
        <v>255000</v>
      </c>
      <c r="L1726" s="1">
        <v>935</v>
      </c>
      <c r="M1726" s="1" t="str">
        <f t="shared" si="32"/>
        <v>AILTON DOS SANTOS CARDOSO</v>
      </c>
      <c r="N1726" s="1">
        <v>19</v>
      </c>
      <c r="O1726" s="6" t="str">
        <f>IFERROR(VLOOKUP(N1726,REGIAO!A:B,2,0),"")</f>
        <v>RO</v>
      </c>
    </row>
    <row r="1727" spans="1:15" x14ac:dyDescent="0.25">
      <c r="A1727" s="1">
        <v>41451</v>
      </c>
      <c r="B1727" s="19">
        <v>41674</v>
      </c>
      <c r="C1727" s="15">
        <v>2014</v>
      </c>
      <c r="D1727" s="1">
        <v>10389</v>
      </c>
      <c r="E1727" s="1" t="s">
        <v>2675</v>
      </c>
      <c r="F1727" s="1" t="s">
        <v>79</v>
      </c>
      <c r="G1727" s="1">
        <v>15746</v>
      </c>
      <c r="H1727" s="1">
        <v>47354</v>
      </c>
      <c r="I1727" s="1" t="s">
        <v>1956</v>
      </c>
      <c r="J1727" s="1">
        <v>1</v>
      </c>
      <c r="K1727" s="3">
        <v>63066</v>
      </c>
      <c r="L1727" s="1">
        <v>10033</v>
      </c>
      <c r="M1727" s="1" t="str">
        <f t="shared" si="32"/>
        <v xml:space="preserve">JAIR ROBERTO KAMCHEM                                        </v>
      </c>
      <c r="N1727" s="1">
        <v>7</v>
      </c>
      <c r="O1727" s="6" t="str">
        <f>IFERROR(VLOOKUP(N1727,REGIAO!A:B,2,0),"")</f>
        <v>RS</v>
      </c>
    </row>
    <row r="1728" spans="1:15" x14ac:dyDescent="0.25">
      <c r="A1728" s="1">
        <v>41452</v>
      </c>
      <c r="B1728" s="19">
        <v>41674</v>
      </c>
      <c r="C1728" s="15">
        <v>2014</v>
      </c>
      <c r="D1728" s="1">
        <v>1295</v>
      </c>
      <c r="E1728" s="1" t="s">
        <v>2558</v>
      </c>
      <c r="F1728" s="1" t="s">
        <v>2</v>
      </c>
      <c r="G1728" s="1">
        <v>16239</v>
      </c>
      <c r="H1728" s="1">
        <v>40526</v>
      </c>
      <c r="I1728" s="1" t="s">
        <v>1151</v>
      </c>
      <c r="J1728" s="1">
        <v>1</v>
      </c>
      <c r="K1728" s="3">
        <v>146000</v>
      </c>
      <c r="L1728" s="1">
        <v>10020</v>
      </c>
      <c r="M1728" s="1" t="str">
        <f t="shared" si="32"/>
        <v>WILLIAM ARAUJO</v>
      </c>
      <c r="N1728" s="1">
        <v>1</v>
      </c>
      <c r="O1728" s="6" t="str">
        <f>IFERROR(VLOOKUP(N1728,REGIAO!A:B,2,0),"")</f>
        <v>SP1</v>
      </c>
    </row>
    <row r="1729" spans="1:15" x14ac:dyDescent="0.25">
      <c r="A1729" s="1">
        <v>41457</v>
      </c>
      <c r="B1729" s="19">
        <v>41674</v>
      </c>
      <c r="C1729" s="15">
        <v>2014</v>
      </c>
      <c r="D1729" s="1">
        <v>2320</v>
      </c>
      <c r="E1729" s="1" t="s">
        <v>2488</v>
      </c>
      <c r="F1729" s="1" t="s">
        <v>79</v>
      </c>
      <c r="G1729" s="1">
        <v>16426</v>
      </c>
      <c r="H1729" s="1">
        <v>46231</v>
      </c>
      <c r="I1729" s="32" t="s">
        <v>1854</v>
      </c>
      <c r="J1729" s="1">
        <v>1</v>
      </c>
      <c r="K1729" s="3">
        <v>32017</v>
      </c>
      <c r="L1729" s="1">
        <v>10024</v>
      </c>
      <c r="M1729" s="1" t="str">
        <f t="shared" si="32"/>
        <v>RONALDO MAIA</v>
      </c>
      <c r="N1729" s="1">
        <v>7</v>
      </c>
      <c r="O1729" s="6" t="str">
        <f>IFERROR(VLOOKUP(N1729,REGIAO!A:B,2,0),"")</f>
        <v>RS</v>
      </c>
    </row>
    <row r="1730" spans="1:15" x14ac:dyDescent="0.25">
      <c r="A1730" s="1">
        <v>41465</v>
      </c>
      <c r="B1730" s="19">
        <v>41675</v>
      </c>
      <c r="C1730" s="15">
        <v>2014</v>
      </c>
      <c r="D1730" s="1">
        <v>10695</v>
      </c>
      <c r="E1730" s="1" t="s">
        <v>2732</v>
      </c>
      <c r="F1730" s="1" t="s">
        <v>1</v>
      </c>
      <c r="G1730" s="1">
        <v>15964</v>
      </c>
      <c r="H1730" s="1">
        <v>40757</v>
      </c>
      <c r="I1730" s="1" t="s">
        <v>1154</v>
      </c>
      <c r="J1730" s="1">
        <v>1</v>
      </c>
      <c r="K1730" s="3">
        <v>85276</v>
      </c>
      <c r="L1730" s="1">
        <v>10032</v>
      </c>
      <c r="M1730" s="1" t="str">
        <f t="shared" si="32"/>
        <v>JORGE DONIZETH GOMES JUNIOR</v>
      </c>
      <c r="N1730" s="1">
        <v>16</v>
      </c>
      <c r="O1730" s="6" t="str">
        <f>IFERROR(VLOOKUP(N1730,REGIAO!A:B,2,0),"")</f>
        <v>MS2</v>
      </c>
    </row>
    <row r="1731" spans="1:15" x14ac:dyDescent="0.25">
      <c r="A1731" s="1">
        <v>41466</v>
      </c>
      <c r="B1731" s="19">
        <v>41675</v>
      </c>
      <c r="C1731" s="15">
        <v>2014</v>
      </c>
      <c r="D1731" s="1">
        <v>10975</v>
      </c>
      <c r="E1731" s="1" t="s">
        <v>2412</v>
      </c>
      <c r="F1731" s="1" t="s">
        <v>10</v>
      </c>
      <c r="G1731" s="1">
        <v>15779</v>
      </c>
      <c r="H1731" s="1">
        <v>40526</v>
      </c>
      <c r="I1731" s="1" t="s">
        <v>1151</v>
      </c>
      <c r="J1731" s="1">
        <v>1</v>
      </c>
      <c r="K1731" s="3">
        <v>167000</v>
      </c>
      <c r="L1731" s="1">
        <v>10022</v>
      </c>
      <c r="M1731" s="1" t="str">
        <f t="shared" si="32"/>
        <v>ARIEL FERNANDES DE MIRANDA SANTOS</v>
      </c>
      <c r="N1731" s="1">
        <v>9</v>
      </c>
      <c r="O1731" s="6" t="str">
        <f>IFERROR(VLOOKUP(N1731,REGIAO!A:B,2,0),"")</f>
        <v>MT</v>
      </c>
    </row>
    <row r="1732" spans="1:15" x14ac:dyDescent="0.25">
      <c r="A1732" s="1">
        <v>41473</v>
      </c>
      <c r="B1732" s="19">
        <v>41676</v>
      </c>
      <c r="C1732" s="15">
        <v>2014</v>
      </c>
      <c r="D1732" s="1">
        <v>10977</v>
      </c>
      <c r="E1732" s="1" t="s">
        <v>2826</v>
      </c>
      <c r="F1732" s="1" t="s">
        <v>79</v>
      </c>
      <c r="G1732" s="1">
        <v>16708</v>
      </c>
      <c r="H1732" s="1">
        <v>42752</v>
      </c>
      <c r="I1732" s="1" t="s">
        <v>1980</v>
      </c>
      <c r="J1732" s="1">
        <v>1</v>
      </c>
      <c r="K1732" s="3">
        <v>233000</v>
      </c>
      <c r="L1732" s="1">
        <v>10024</v>
      </c>
      <c r="M1732" s="1" t="str">
        <f t="shared" si="32"/>
        <v>RONALDO MAIA</v>
      </c>
      <c r="N1732" s="1">
        <v>7</v>
      </c>
      <c r="O1732" s="6" t="str">
        <f>IFERROR(VLOOKUP(N1732,REGIAO!A:B,2,0),"")</f>
        <v>RS</v>
      </c>
    </row>
    <row r="1733" spans="1:15" x14ac:dyDescent="0.25">
      <c r="A1733" s="1">
        <v>41475</v>
      </c>
      <c r="B1733" s="19">
        <v>41676</v>
      </c>
      <c r="C1733" s="15">
        <v>2014</v>
      </c>
      <c r="D1733" s="1">
        <v>3616</v>
      </c>
      <c r="E1733" s="1" t="s">
        <v>2423</v>
      </c>
      <c r="F1733" s="1" t="s">
        <v>4</v>
      </c>
      <c r="G1733" s="1">
        <v>15924</v>
      </c>
      <c r="H1733" s="1">
        <v>46231</v>
      </c>
      <c r="I1733" s="32" t="s">
        <v>1854</v>
      </c>
      <c r="J1733" s="1">
        <v>1</v>
      </c>
      <c r="K1733" s="3">
        <v>32202</v>
      </c>
      <c r="L1733" s="1">
        <v>5</v>
      </c>
      <c r="M1733" s="1" t="str">
        <f t="shared" si="32"/>
        <v>REINALDO BRAGA DE OLIVEIRA</v>
      </c>
      <c r="N1733" s="1">
        <v>4</v>
      </c>
      <c r="O1733" s="6" t="str">
        <f>IFERROR(VLOOKUP(N1733,REGIAO!A:B,2,0),"")</f>
        <v>MG2</v>
      </c>
    </row>
    <row r="1734" spans="1:15" x14ac:dyDescent="0.25">
      <c r="A1734" s="1">
        <v>41476</v>
      </c>
      <c r="B1734" s="19">
        <v>41676</v>
      </c>
      <c r="C1734" s="15">
        <v>2014</v>
      </c>
      <c r="D1734" s="1">
        <v>9665</v>
      </c>
      <c r="E1734" s="1" t="s">
        <v>649</v>
      </c>
      <c r="F1734" s="1" t="s">
        <v>29</v>
      </c>
      <c r="G1734" s="1">
        <v>16032</v>
      </c>
      <c r="H1734" s="1">
        <v>46231</v>
      </c>
      <c r="I1734" s="32" t="s">
        <v>1854</v>
      </c>
      <c r="J1734" s="1">
        <v>1</v>
      </c>
      <c r="K1734" s="3">
        <v>32185.46</v>
      </c>
      <c r="L1734" s="1">
        <v>10028</v>
      </c>
      <c r="M1734" s="1" t="str">
        <f t="shared" si="32"/>
        <v>CLEITON MOSKOSKI</v>
      </c>
      <c r="N1734" s="1">
        <v>6</v>
      </c>
      <c r="O1734" s="6" t="str">
        <f>IFERROR(VLOOKUP(N1734,REGIAO!A:B,2,0),"")</f>
        <v>PR1</v>
      </c>
    </row>
    <row r="1735" spans="1:15" x14ac:dyDescent="0.25">
      <c r="A1735" s="1">
        <v>41484</v>
      </c>
      <c r="B1735" s="19">
        <v>41676</v>
      </c>
      <c r="C1735" s="15">
        <v>2014</v>
      </c>
      <c r="D1735" s="1">
        <v>1241</v>
      </c>
      <c r="E1735" s="1" t="s">
        <v>2562</v>
      </c>
      <c r="F1735" s="1" t="s">
        <v>2</v>
      </c>
      <c r="G1735" s="1"/>
      <c r="H1735" s="1">
        <v>47774</v>
      </c>
      <c r="I1735" s="1" t="s">
        <v>1958</v>
      </c>
      <c r="J1735" s="1">
        <v>1</v>
      </c>
      <c r="K1735" s="3">
        <v>37462</v>
      </c>
      <c r="L1735" s="1">
        <v>943</v>
      </c>
      <c r="M1735" s="1" t="str">
        <f t="shared" si="32"/>
        <v>PAULO CESAR TUNES</v>
      </c>
      <c r="N1735" s="1">
        <v>12</v>
      </c>
      <c r="O1735" s="6" t="str">
        <f>IFERROR(VLOOKUP(N1735,REGIAO!A:B,2,0),"")</f>
        <v>SP3</v>
      </c>
    </row>
    <row r="1736" spans="1:15" x14ac:dyDescent="0.25">
      <c r="A1736" s="1">
        <v>41485</v>
      </c>
      <c r="B1736" s="19">
        <v>41676</v>
      </c>
      <c r="C1736" s="15">
        <v>2014</v>
      </c>
      <c r="D1736" s="1">
        <v>1241</v>
      </c>
      <c r="E1736" s="1" t="s">
        <v>2562</v>
      </c>
      <c r="F1736" s="1" t="s">
        <v>2</v>
      </c>
      <c r="G1736" s="1"/>
      <c r="H1736" s="1">
        <v>47774</v>
      </c>
      <c r="I1736" s="1" t="s">
        <v>1958</v>
      </c>
      <c r="J1736" s="1">
        <v>1</v>
      </c>
      <c r="K1736" s="3">
        <v>37462</v>
      </c>
      <c r="L1736" s="1">
        <v>943</v>
      </c>
      <c r="M1736" s="1" t="str">
        <f t="shared" si="32"/>
        <v>PAULO CESAR TUNES</v>
      </c>
      <c r="N1736" s="1">
        <v>1</v>
      </c>
      <c r="O1736" s="6" t="str">
        <f>IFERROR(VLOOKUP(N1736,REGIAO!A:B,2,0),"")</f>
        <v>SP1</v>
      </c>
    </row>
    <row r="1737" spans="1:15" x14ac:dyDescent="0.25">
      <c r="A1737" s="1">
        <v>41486</v>
      </c>
      <c r="B1737" s="19">
        <v>41676</v>
      </c>
      <c r="C1737" s="15">
        <v>2014</v>
      </c>
      <c r="D1737" s="1">
        <v>1241</v>
      </c>
      <c r="E1737" s="1" t="s">
        <v>2562</v>
      </c>
      <c r="F1737" s="1" t="s">
        <v>2</v>
      </c>
      <c r="G1737" s="1"/>
      <c r="H1737" s="1">
        <v>47774</v>
      </c>
      <c r="I1737" s="1" t="s">
        <v>1958</v>
      </c>
      <c r="J1737" s="1">
        <v>1</v>
      </c>
      <c r="K1737" s="3">
        <v>37462</v>
      </c>
      <c r="L1737" s="1">
        <v>943</v>
      </c>
      <c r="M1737" s="1" t="str">
        <f t="shared" si="32"/>
        <v>PAULO CESAR TUNES</v>
      </c>
      <c r="N1737" s="1">
        <v>1</v>
      </c>
      <c r="O1737" s="6" t="str">
        <f>IFERROR(VLOOKUP(N1737,REGIAO!A:B,2,0),"")</f>
        <v>SP1</v>
      </c>
    </row>
    <row r="1738" spans="1:15" x14ac:dyDescent="0.25">
      <c r="A1738" s="1">
        <v>41487</v>
      </c>
      <c r="B1738" s="19">
        <v>41676</v>
      </c>
      <c r="C1738" s="15">
        <v>2014</v>
      </c>
      <c r="D1738" s="1">
        <v>1241</v>
      </c>
      <c r="E1738" s="1" t="s">
        <v>2562</v>
      </c>
      <c r="F1738" s="1" t="s">
        <v>2</v>
      </c>
      <c r="G1738" s="1"/>
      <c r="H1738" s="1">
        <v>47774</v>
      </c>
      <c r="I1738" s="1" t="s">
        <v>1958</v>
      </c>
      <c r="J1738" s="1">
        <v>1</v>
      </c>
      <c r="K1738" s="3">
        <v>37462</v>
      </c>
      <c r="L1738" s="1">
        <v>943</v>
      </c>
      <c r="M1738" s="1" t="str">
        <f t="shared" si="32"/>
        <v>PAULO CESAR TUNES</v>
      </c>
      <c r="N1738" s="1">
        <v>1</v>
      </c>
      <c r="O1738" s="6" t="str">
        <f>IFERROR(VLOOKUP(N1738,REGIAO!A:B,2,0),"")</f>
        <v>SP1</v>
      </c>
    </row>
    <row r="1739" spans="1:15" x14ac:dyDescent="0.25">
      <c r="A1739" s="1">
        <v>41488</v>
      </c>
      <c r="B1739" s="19">
        <v>41676</v>
      </c>
      <c r="C1739" s="15">
        <v>2014</v>
      </c>
      <c r="D1739" s="1">
        <v>1241</v>
      </c>
      <c r="E1739" s="1" t="s">
        <v>2562</v>
      </c>
      <c r="F1739" s="1" t="s">
        <v>2</v>
      </c>
      <c r="G1739" s="1"/>
      <c r="H1739" s="1">
        <v>47774</v>
      </c>
      <c r="I1739" s="1" t="s">
        <v>1958</v>
      </c>
      <c r="J1739" s="1">
        <v>1</v>
      </c>
      <c r="K1739" s="3">
        <v>37462</v>
      </c>
      <c r="L1739" s="1">
        <v>943</v>
      </c>
      <c r="M1739" s="1" t="str">
        <f t="shared" si="32"/>
        <v>PAULO CESAR TUNES</v>
      </c>
      <c r="N1739" s="1">
        <v>1</v>
      </c>
      <c r="O1739" s="6" t="str">
        <f>IFERROR(VLOOKUP(N1739,REGIAO!A:B,2,0),"")</f>
        <v>SP1</v>
      </c>
    </row>
    <row r="1740" spans="1:15" x14ac:dyDescent="0.25">
      <c r="A1740" s="1">
        <v>41489</v>
      </c>
      <c r="B1740" s="19">
        <v>41676</v>
      </c>
      <c r="C1740" s="15">
        <v>2014</v>
      </c>
      <c r="D1740" s="1">
        <v>1241</v>
      </c>
      <c r="E1740" s="1" t="s">
        <v>2562</v>
      </c>
      <c r="F1740" s="1" t="s">
        <v>2</v>
      </c>
      <c r="G1740" s="1"/>
      <c r="H1740" s="1">
        <v>47774</v>
      </c>
      <c r="I1740" s="1" t="s">
        <v>1958</v>
      </c>
      <c r="J1740" s="1">
        <v>1</v>
      </c>
      <c r="K1740" s="3">
        <v>37462</v>
      </c>
      <c r="L1740" s="1">
        <v>943</v>
      </c>
      <c r="M1740" s="1" t="str">
        <f t="shared" si="32"/>
        <v>PAULO CESAR TUNES</v>
      </c>
      <c r="N1740" s="1">
        <v>1</v>
      </c>
      <c r="O1740" s="6" t="str">
        <f>IFERROR(VLOOKUP(N1740,REGIAO!A:B,2,0),"")</f>
        <v>SP1</v>
      </c>
    </row>
    <row r="1741" spans="1:15" x14ac:dyDescent="0.25">
      <c r="A1741" s="1">
        <v>41490</v>
      </c>
      <c r="B1741" s="19">
        <v>41676</v>
      </c>
      <c r="C1741" s="15">
        <v>2014</v>
      </c>
      <c r="D1741" s="1">
        <v>1241</v>
      </c>
      <c r="E1741" s="1" t="s">
        <v>2562</v>
      </c>
      <c r="F1741" s="1" t="s">
        <v>2</v>
      </c>
      <c r="G1741" s="1"/>
      <c r="H1741" s="1">
        <v>47774</v>
      </c>
      <c r="I1741" s="1" t="s">
        <v>1958</v>
      </c>
      <c r="J1741" s="1">
        <v>1</v>
      </c>
      <c r="K1741" s="3">
        <v>37462</v>
      </c>
      <c r="L1741" s="1">
        <v>943</v>
      </c>
      <c r="M1741" s="1" t="str">
        <f t="shared" si="32"/>
        <v>PAULO CESAR TUNES</v>
      </c>
      <c r="N1741" s="1">
        <v>1</v>
      </c>
      <c r="O1741" s="6" t="str">
        <f>IFERROR(VLOOKUP(N1741,REGIAO!A:B,2,0),"")</f>
        <v>SP1</v>
      </c>
    </row>
    <row r="1742" spans="1:15" x14ac:dyDescent="0.25">
      <c r="A1742" s="1">
        <v>41491</v>
      </c>
      <c r="B1742" s="19">
        <v>41676</v>
      </c>
      <c r="C1742" s="15">
        <v>2014</v>
      </c>
      <c r="D1742" s="1">
        <v>1241</v>
      </c>
      <c r="E1742" s="1" t="s">
        <v>2562</v>
      </c>
      <c r="F1742" s="1" t="s">
        <v>2</v>
      </c>
      <c r="G1742" s="1"/>
      <c r="H1742" s="1">
        <v>47774</v>
      </c>
      <c r="I1742" s="1" t="s">
        <v>1958</v>
      </c>
      <c r="J1742" s="1">
        <v>1</v>
      </c>
      <c r="K1742" s="3">
        <v>37462</v>
      </c>
      <c r="L1742" s="1">
        <v>943</v>
      </c>
      <c r="M1742" s="1" t="str">
        <f t="shared" si="32"/>
        <v>PAULO CESAR TUNES</v>
      </c>
      <c r="N1742" s="1">
        <v>1</v>
      </c>
      <c r="O1742" s="6" t="str">
        <f>IFERROR(VLOOKUP(N1742,REGIAO!A:B,2,0),"")</f>
        <v>SP1</v>
      </c>
    </row>
    <row r="1743" spans="1:15" x14ac:dyDescent="0.25">
      <c r="A1743" s="1">
        <v>41492</v>
      </c>
      <c r="B1743" s="19">
        <v>41676</v>
      </c>
      <c r="C1743" s="15">
        <v>2014</v>
      </c>
      <c r="D1743" s="1">
        <v>1241</v>
      </c>
      <c r="E1743" s="1" t="s">
        <v>2562</v>
      </c>
      <c r="F1743" s="1" t="s">
        <v>2</v>
      </c>
      <c r="G1743" s="1"/>
      <c r="H1743" s="1">
        <v>47774</v>
      </c>
      <c r="I1743" s="1" t="s">
        <v>1958</v>
      </c>
      <c r="J1743" s="1">
        <v>1</v>
      </c>
      <c r="K1743" s="3">
        <v>37462</v>
      </c>
      <c r="L1743" s="1">
        <v>943</v>
      </c>
      <c r="M1743" s="1" t="str">
        <f t="shared" si="32"/>
        <v>PAULO CESAR TUNES</v>
      </c>
      <c r="N1743" s="1">
        <v>1</v>
      </c>
      <c r="O1743" s="6" t="str">
        <f>IFERROR(VLOOKUP(N1743,REGIAO!A:B,2,0),"")</f>
        <v>SP1</v>
      </c>
    </row>
    <row r="1744" spans="1:15" x14ac:dyDescent="0.25">
      <c r="A1744" s="1">
        <v>41493</v>
      </c>
      <c r="B1744" s="19">
        <v>41676</v>
      </c>
      <c r="C1744" s="15">
        <v>2014</v>
      </c>
      <c r="D1744" s="1">
        <v>1241</v>
      </c>
      <c r="E1744" s="1" t="s">
        <v>2562</v>
      </c>
      <c r="F1744" s="1" t="s">
        <v>2</v>
      </c>
      <c r="G1744" s="1"/>
      <c r="H1744" s="1">
        <v>47774</v>
      </c>
      <c r="I1744" s="1" t="s">
        <v>1958</v>
      </c>
      <c r="J1744" s="1">
        <v>1</v>
      </c>
      <c r="K1744" s="3">
        <v>37462</v>
      </c>
      <c r="L1744" s="1">
        <v>943</v>
      </c>
      <c r="M1744" s="1" t="str">
        <f t="shared" si="32"/>
        <v>PAULO CESAR TUNES</v>
      </c>
      <c r="N1744" s="1">
        <v>1</v>
      </c>
      <c r="O1744" s="6" t="str">
        <f>IFERROR(VLOOKUP(N1744,REGIAO!A:B,2,0),"")</f>
        <v>SP1</v>
      </c>
    </row>
    <row r="1745" spans="1:15" x14ac:dyDescent="0.25">
      <c r="A1745" s="1">
        <v>41539</v>
      </c>
      <c r="B1745" s="19">
        <v>41681</v>
      </c>
      <c r="C1745" s="15">
        <v>2014</v>
      </c>
      <c r="D1745" s="1">
        <v>10841</v>
      </c>
      <c r="E1745" s="1" t="s">
        <v>2827</v>
      </c>
      <c r="F1745" s="1" t="s">
        <v>15</v>
      </c>
      <c r="G1745" s="1">
        <v>16160</v>
      </c>
      <c r="H1745" s="1">
        <v>45803</v>
      </c>
      <c r="I1745" s="1" t="s">
        <v>1965</v>
      </c>
      <c r="J1745" s="1">
        <v>1</v>
      </c>
      <c r="K1745" s="3">
        <v>620000</v>
      </c>
      <c r="L1745" s="1">
        <v>935</v>
      </c>
      <c r="M1745" s="1" t="str">
        <f t="shared" si="32"/>
        <v>AILTON DOS SANTOS CARDOSO</v>
      </c>
      <c r="N1745" s="1">
        <v>18</v>
      </c>
      <c r="O1745" s="6" t="str">
        <f>IFERROR(VLOOKUP(N1745,REGIAO!A:B,2,0),"")</f>
        <v>MT1</v>
      </c>
    </row>
    <row r="1746" spans="1:15" x14ac:dyDescent="0.25">
      <c r="A1746" s="1">
        <v>41480</v>
      </c>
      <c r="B1746" s="19">
        <v>41682</v>
      </c>
      <c r="C1746" s="15">
        <v>2014</v>
      </c>
      <c r="D1746" s="1">
        <v>10695</v>
      </c>
      <c r="E1746" s="1" t="s">
        <v>2732</v>
      </c>
      <c r="F1746" s="1" t="s">
        <v>1</v>
      </c>
      <c r="G1746" s="1">
        <v>15800</v>
      </c>
      <c r="H1746" s="1">
        <v>46231</v>
      </c>
      <c r="I1746" s="32" t="s">
        <v>1854</v>
      </c>
      <c r="J1746" s="1">
        <v>1</v>
      </c>
      <c r="K1746" s="3">
        <v>32000</v>
      </c>
      <c r="L1746" s="1">
        <v>10032</v>
      </c>
      <c r="M1746" s="1" t="str">
        <f t="shared" si="32"/>
        <v>JORGE DONIZETH GOMES JUNIOR</v>
      </c>
      <c r="N1746" s="1">
        <v>8</v>
      </c>
      <c r="O1746" s="6" t="str">
        <f>IFERROR(VLOOKUP(N1746,REGIAO!A:B,2,0),"")</f>
        <v>MS</v>
      </c>
    </row>
    <row r="1747" spans="1:15" x14ac:dyDescent="0.25">
      <c r="A1747" s="1">
        <v>41549</v>
      </c>
      <c r="B1747" s="19">
        <v>41682</v>
      </c>
      <c r="C1747" s="15">
        <v>2014</v>
      </c>
      <c r="D1747" s="1">
        <v>10983</v>
      </c>
      <c r="E1747" s="1" t="s">
        <v>2828</v>
      </c>
      <c r="F1747" s="1" t="s">
        <v>79</v>
      </c>
      <c r="G1747" s="1">
        <v>15317</v>
      </c>
      <c r="H1747" s="1">
        <v>47083</v>
      </c>
      <c r="I1747" s="1" t="s">
        <v>1957</v>
      </c>
      <c r="J1747" s="1">
        <v>1</v>
      </c>
      <c r="K1747" s="3">
        <v>117981</v>
      </c>
      <c r="L1747" s="1">
        <v>10</v>
      </c>
      <c r="M1747" s="1" t="str">
        <f t="shared" si="32"/>
        <v/>
      </c>
      <c r="N1747" s="1">
        <v>14</v>
      </c>
      <c r="O1747" s="6" t="str">
        <f>IFERROR(VLOOKUP(N1747,REGIAO!A:B,2,0),"")</f>
        <v>SC</v>
      </c>
    </row>
    <row r="1748" spans="1:15" x14ac:dyDescent="0.25">
      <c r="A1748" s="1">
        <v>41556</v>
      </c>
      <c r="B1748" s="19">
        <v>41682</v>
      </c>
      <c r="C1748" s="15">
        <v>2014</v>
      </c>
      <c r="D1748" s="1">
        <v>10978</v>
      </c>
      <c r="E1748" s="1" t="s">
        <v>2801</v>
      </c>
      <c r="F1748" s="1" t="s">
        <v>29</v>
      </c>
      <c r="G1748" s="1">
        <v>15909</v>
      </c>
      <c r="H1748" s="1">
        <v>42700</v>
      </c>
      <c r="I1748" s="32" t="s">
        <v>1174</v>
      </c>
      <c r="J1748" s="1">
        <v>1</v>
      </c>
      <c r="K1748" s="3">
        <v>34700</v>
      </c>
      <c r="L1748" s="1">
        <v>10038</v>
      </c>
      <c r="M1748" s="1" t="str">
        <f t="shared" si="32"/>
        <v>CELSO CARVALHO DOS SANTOS</v>
      </c>
      <c r="N1748" s="1">
        <v>6</v>
      </c>
      <c r="O1748" s="6" t="str">
        <f>IFERROR(VLOOKUP(N1748,REGIAO!A:B,2,0),"")</f>
        <v>PR1</v>
      </c>
    </row>
    <row r="1749" spans="1:15" x14ac:dyDescent="0.25">
      <c r="A1749" s="1">
        <v>41559</v>
      </c>
      <c r="B1749" s="19">
        <v>41682</v>
      </c>
      <c r="C1749" s="15">
        <v>2014</v>
      </c>
      <c r="D1749" s="1">
        <v>9665</v>
      </c>
      <c r="E1749" s="1" t="s">
        <v>649</v>
      </c>
      <c r="F1749" s="1" t="s">
        <v>29</v>
      </c>
      <c r="G1749" s="1">
        <v>16033</v>
      </c>
      <c r="H1749" s="1">
        <v>47412</v>
      </c>
      <c r="I1749" s="32" t="s">
        <v>3068</v>
      </c>
      <c r="J1749" s="1">
        <v>1</v>
      </c>
      <c r="K1749" s="3">
        <v>57615.31</v>
      </c>
      <c r="L1749" s="1">
        <v>10038</v>
      </c>
      <c r="M1749" s="1" t="str">
        <f t="shared" si="32"/>
        <v>CELSO CARVALHO DOS SANTOS</v>
      </c>
      <c r="N1749" s="1">
        <v>6</v>
      </c>
      <c r="O1749" s="6" t="str">
        <f>IFERROR(VLOOKUP(N1749,REGIAO!A:B,2,0),"")</f>
        <v>PR1</v>
      </c>
    </row>
    <row r="1750" spans="1:15" x14ac:dyDescent="0.25">
      <c r="A1750" s="1">
        <v>41560</v>
      </c>
      <c r="B1750" s="19">
        <v>41682</v>
      </c>
      <c r="C1750" s="15">
        <v>2014</v>
      </c>
      <c r="D1750" s="1">
        <v>9665</v>
      </c>
      <c r="E1750" s="1" t="s">
        <v>649</v>
      </c>
      <c r="F1750" s="1" t="s">
        <v>29</v>
      </c>
      <c r="G1750" s="1">
        <v>16217</v>
      </c>
      <c r="H1750" s="1">
        <v>47412</v>
      </c>
      <c r="I1750" s="32" t="s">
        <v>3068</v>
      </c>
      <c r="J1750" s="1">
        <v>1</v>
      </c>
      <c r="K1750" s="3">
        <v>57615.31</v>
      </c>
      <c r="L1750" s="1">
        <v>10038</v>
      </c>
      <c r="M1750" s="1" t="str">
        <f t="shared" si="32"/>
        <v>CELSO CARVALHO DOS SANTOS</v>
      </c>
      <c r="N1750" s="1">
        <v>6</v>
      </c>
      <c r="O1750" s="6" t="str">
        <f>IFERROR(VLOOKUP(N1750,REGIAO!A:B,2,0),"")</f>
        <v>PR1</v>
      </c>
    </row>
    <row r="1751" spans="1:15" x14ac:dyDescent="0.25">
      <c r="A1751" s="1">
        <v>41561</v>
      </c>
      <c r="B1751" s="19">
        <v>41682</v>
      </c>
      <c r="C1751" s="15">
        <v>2014</v>
      </c>
      <c r="D1751" s="1">
        <v>9665</v>
      </c>
      <c r="E1751" s="1" t="s">
        <v>649</v>
      </c>
      <c r="F1751" s="1" t="s">
        <v>29</v>
      </c>
      <c r="G1751" s="1">
        <v>16034</v>
      </c>
      <c r="H1751" s="1">
        <v>41815</v>
      </c>
      <c r="I1751" s="1" t="s">
        <v>2225</v>
      </c>
      <c r="J1751" s="1">
        <v>1</v>
      </c>
      <c r="K1751" s="3">
        <v>39996</v>
      </c>
      <c r="L1751" s="1">
        <v>10038</v>
      </c>
      <c r="M1751" s="1" t="str">
        <f t="shared" si="32"/>
        <v>CELSO CARVALHO DOS SANTOS</v>
      </c>
      <c r="N1751" s="1">
        <v>6</v>
      </c>
      <c r="O1751" s="6" t="str">
        <f>IFERROR(VLOOKUP(N1751,REGIAO!A:B,2,0),"")</f>
        <v>PR1</v>
      </c>
    </row>
    <row r="1752" spans="1:15" x14ac:dyDescent="0.25">
      <c r="A1752" s="1">
        <v>41562</v>
      </c>
      <c r="B1752" s="19">
        <v>41683</v>
      </c>
      <c r="C1752" s="15">
        <v>2014</v>
      </c>
      <c r="D1752" s="1">
        <v>10711</v>
      </c>
      <c r="E1752" s="1" t="s">
        <v>2740</v>
      </c>
      <c r="F1752" s="1" t="s">
        <v>29</v>
      </c>
      <c r="G1752" s="1">
        <v>15321</v>
      </c>
      <c r="H1752" s="1">
        <v>40526</v>
      </c>
      <c r="I1752" s="1" t="s">
        <v>1151</v>
      </c>
      <c r="J1752" s="1">
        <v>1</v>
      </c>
      <c r="K1752" s="3">
        <v>132436</v>
      </c>
      <c r="L1752" s="1"/>
      <c r="M1752" s="1" t="str">
        <f t="shared" si="32"/>
        <v/>
      </c>
      <c r="N1752" s="1">
        <v>6</v>
      </c>
      <c r="O1752" s="6" t="str">
        <f>IFERROR(VLOOKUP(N1752,REGIAO!A:B,2,0),"")</f>
        <v>PR1</v>
      </c>
    </row>
    <row r="1753" spans="1:15" x14ac:dyDescent="0.25">
      <c r="A1753" s="1">
        <v>41563</v>
      </c>
      <c r="B1753" s="19">
        <v>41683</v>
      </c>
      <c r="C1753" s="15">
        <v>2014</v>
      </c>
      <c r="D1753" s="1">
        <v>880</v>
      </c>
      <c r="E1753" s="1" t="s">
        <v>215</v>
      </c>
      <c r="F1753" s="1" t="s">
        <v>4</v>
      </c>
      <c r="G1753" s="1">
        <v>15320</v>
      </c>
      <c r="H1753" s="1">
        <v>47774</v>
      </c>
      <c r="I1753" s="1" t="s">
        <v>1958</v>
      </c>
      <c r="J1753" s="1">
        <v>1</v>
      </c>
      <c r="K1753" s="3">
        <v>35378</v>
      </c>
      <c r="L1753" s="1">
        <v>5</v>
      </c>
      <c r="M1753" s="1" t="str">
        <f t="shared" si="32"/>
        <v>REINALDO BRAGA DE OLIVEIRA</v>
      </c>
      <c r="N1753" s="1">
        <v>10030</v>
      </c>
      <c r="O1753" s="6" t="str">
        <f>IFERROR(VLOOKUP(N1753,REGIAO!A:B,2,0),"")</f>
        <v/>
      </c>
    </row>
    <row r="1754" spans="1:15" x14ac:dyDescent="0.25">
      <c r="A1754" s="1">
        <v>41565</v>
      </c>
      <c r="B1754" s="19">
        <v>41683</v>
      </c>
      <c r="C1754" s="15">
        <v>2014</v>
      </c>
      <c r="D1754" s="1">
        <v>1046</v>
      </c>
      <c r="E1754" s="1" t="s">
        <v>2296</v>
      </c>
      <c r="F1754" s="1" t="s">
        <v>29</v>
      </c>
      <c r="G1754" s="1">
        <v>16038</v>
      </c>
      <c r="H1754" s="1">
        <v>47083</v>
      </c>
      <c r="I1754" s="1" t="s">
        <v>1957</v>
      </c>
      <c r="J1754" s="1">
        <v>1</v>
      </c>
      <c r="K1754" s="3">
        <v>125943.93</v>
      </c>
      <c r="L1754" s="1">
        <v>10028</v>
      </c>
      <c r="M1754" s="1" t="str">
        <f t="shared" si="32"/>
        <v>CLEITON MOSKOSKI</v>
      </c>
      <c r="N1754" s="1">
        <v>6</v>
      </c>
      <c r="O1754" s="6" t="str">
        <f>IFERROR(VLOOKUP(N1754,REGIAO!A:B,2,0),"")</f>
        <v>PR1</v>
      </c>
    </row>
    <row r="1755" spans="1:15" x14ac:dyDescent="0.25">
      <c r="A1755" s="1">
        <v>41600</v>
      </c>
      <c r="B1755" s="19">
        <v>41687</v>
      </c>
      <c r="C1755" s="15">
        <v>2014</v>
      </c>
      <c r="D1755" s="1">
        <v>9665</v>
      </c>
      <c r="E1755" s="1" t="s">
        <v>649</v>
      </c>
      <c r="F1755" s="1" t="s">
        <v>29</v>
      </c>
      <c r="G1755" s="1">
        <v>16035</v>
      </c>
      <c r="H1755" s="1">
        <v>47354</v>
      </c>
      <c r="I1755" s="1" t="s">
        <v>1956</v>
      </c>
      <c r="J1755" s="1">
        <v>1</v>
      </c>
      <c r="K1755" s="3">
        <v>66181.64</v>
      </c>
      <c r="L1755" s="1">
        <v>10028</v>
      </c>
      <c r="M1755" s="1" t="str">
        <f t="shared" si="32"/>
        <v>CLEITON MOSKOSKI</v>
      </c>
      <c r="N1755" s="1">
        <v>6</v>
      </c>
      <c r="O1755" s="6" t="str">
        <f>IFERROR(VLOOKUP(N1755,REGIAO!A:B,2,0),"")</f>
        <v>PR1</v>
      </c>
    </row>
    <row r="1756" spans="1:15" x14ac:dyDescent="0.25">
      <c r="A1756" s="1">
        <v>41604</v>
      </c>
      <c r="B1756" s="19">
        <v>41687</v>
      </c>
      <c r="C1756" s="15">
        <v>2014</v>
      </c>
      <c r="D1756" s="1">
        <v>1295</v>
      </c>
      <c r="E1756" s="1" t="s">
        <v>2558</v>
      </c>
      <c r="F1756" s="1" t="s">
        <v>4</v>
      </c>
      <c r="G1756" s="1">
        <v>16363</v>
      </c>
      <c r="H1756" s="1">
        <v>47162</v>
      </c>
      <c r="I1756" s="1" t="s">
        <v>2023</v>
      </c>
      <c r="J1756" s="1">
        <v>1</v>
      </c>
      <c r="K1756" s="3">
        <v>103000</v>
      </c>
      <c r="L1756" s="1"/>
      <c r="M1756" s="1" t="str">
        <f t="shared" ref="M1756:M1819" si="33">IFERROR(VLOOKUP(L1756,VENDEDOR,2,0),"")</f>
        <v/>
      </c>
      <c r="N1756" s="1">
        <v>4</v>
      </c>
      <c r="O1756" s="6" t="str">
        <f>IFERROR(VLOOKUP(N1756,REGIAO!A:B,2,0),"")</f>
        <v>MG2</v>
      </c>
    </row>
    <row r="1757" spans="1:15" x14ac:dyDescent="0.25">
      <c r="A1757" s="1">
        <v>41615</v>
      </c>
      <c r="B1757" s="19">
        <v>41687</v>
      </c>
      <c r="C1757" s="15">
        <v>2014</v>
      </c>
      <c r="D1757" s="1">
        <v>2002</v>
      </c>
      <c r="E1757" s="1" t="s">
        <v>2829</v>
      </c>
      <c r="F1757" s="1" t="s">
        <v>2</v>
      </c>
      <c r="G1757" s="1">
        <v>16223</v>
      </c>
      <c r="H1757" s="1">
        <v>47544</v>
      </c>
      <c r="I1757" s="1" t="s">
        <v>2045</v>
      </c>
      <c r="J1757" s="1">
        <v>1</v>
      </c>
      <c r="K1757" s="3">
        <v>47958</v>
      </c>
      <c r="L1757" s="1">
        <v>943</v>
      </c>
      <c r="M1757" s="1" t="str">
        <f t="shared" si="33"/>
        <v>PAULO CESAR TUNES</v>
      </c>
      <c r="N1757" s="1">
        <v>12</v>
      </c>
      <c r="O1757" s="6" t="str">
        <f>IFERROR(VLOOKUP(N1757,REGIAO!A:B,2,0),"")</f>
        <v>SP3</v>
      </c>
    </row>
    <row r="1758" spans="1:15" x14ac:dyDescent="0.25">
      <c r="A1758" s="1">
        <v>41647</v>
      </c>
      <c r="B1758" s="19">
        <v>41688</v>
      </c>
      <c r="C1758" s="15">
        <v>2014</v>
      </c>
      <c r="D1758" s="1">
        <v>10103</v>
      </c>
      <c r="E1758" s="1" t="s">
        <v>2527</v>
      </c>
      <c r="F1758" s="1" t="s">
        <v>15</v>
      </c>
      <c r="G1758" s="1">
        <v>16813</v>
      </c>
      <c r="H1758" s="1">
        <v>46795</v>
      </c>
      <c r="I1758" s="1" t="s">
        <v>2008</v>
      </c>
      <c r="J1758" s="1">
        <v>1</v>
      </c>
      <c r="K1758" s="3">
        <v>158360</v>
      </c>
      <c r="L1758" s="1">
        <v>10023</v>
      </c>
      <c r="M1758" s="1" t="str">
        <f t="shared" si="33"/>
        <v>CLAUDIO REIS</v>
      </c>
      <c r="N1758" s="1">
        <v>17</v>
      </c>
      <c r="O1758" s="6" t="str">
        <f>IFERROR(VLOOKUP(N1758,REGIAO!A:B,2,0),"")</f>
        <v>MT2</v>
      </c>
    </row>
    <row r="1759" spans="1:15" x14ac:dyDescent="0.25">
      <c r="A1759" s="1">
        <v>41653</v>
      </c>
      <c r="B1759" s="19">
        <v>41689</v>
      </c>
      <c r="C1759" s="15">
        <v>2014</v>
      </c>
      <c r="D1759" s="1">
        <v>3616</v>
      </c>
      <c r="E1759" s="1" t="s">
        <v>2423</v>
      </c>
      <c r="F1759" s="1" t="s">
        <v>4</v>
      </c>
      <c r="G1759" s="1">
        <v>15750</v>
      </c>
      <c r="H1759" s="1">
        <v>46986</v>
      </c>
      <c r="I1759" s="32" t="s">
        <v>2027</v>
      </c>
      <c r="J1759" s="1">
        <v>1</v>
      </c>
      <c r="K1759" s="3">
        <v>88426.08</v>
      </c>
      <c r="L1759" s="1">
        <v>5</v>
      </c>
      <c r="M1759" s="1" t="str">
        <f t="shared" si="33"/>
        <v>REINALDO BRAGA DE OLIVEIRA</v>
      </c>
      <c r="N1759" s="1">
        <v>4</v>
      </c>
      <c r="O1759" s="6" t="str">
        <f>IFERROR(VLOOKUP(N1759,REGIAO!A:B,2,0),"")</f>
        <v>MG2</v>
      </c>
    </row>
    <row r="1760" spans="1:15" x14ac:dyDescent="0.25">
      <c r="A1760" s="1">
        <v>41659</v>
      </c>
      <c r="B1760" s="19">
        <v>41690</v>
      </c>
      <c r="C1760" s="15">
        <v>2014</v>
      </c>
      <c r="D1760" s="1">
        <v>880</v>
      </c>
      <c r="E1760" s="1" t="s">
        <v>215</v>
      </c>
      <c r="F1760" s="1" t="s">
        <v>4</v>
      </c>
      <c r="G1760" s="1">
        <v>16154</v>
      </c>
      <c r="H1760" s="1">
        <v>46986</v>
      </c>
      <c r="I1760" s="32" t="s">
        <v>2027</v>
      </c>
      <c r="J1760" s="1">
        <v>1</v>
      </c>
      <c r="K1760" s="3">
        <v>84006</v>
      </c>
      <c r="L1760" s="1">
        <v>5</v>
      </c>
      <c r="M1760" s="1" t="str">
        <f t="shared" si="33"/>
        <v>REINALDO BRAGA DE OLIVEIRA</v>
      </c>
      <c r="N1760" s="1">
        <v>4</v>
      </c>
      <c r="O1760" s="6" t="str">
        <f>IFERROR(VLOOKUP(N1760,REGIAO!A:B,2,0),"")</f>
        <v>MG2</v>
      </c>
    </row>
    <row r="1761" spans="1:15" x14ac:dyDescent="0.25">
      <c r="A1761" s="1">
        <v>41663</v>
      </c>
      <c r="B1761" s="19">
        <v>41691</v>
      </c>
      <c r="C1761" s="15">
        <v>2014</v>
      </c>
      <c r="D1761" s="1">
        <v>10711</v>
      </c>
      <c r="E1761" s="1" t="s">
        <v>2740</v>
      </c>
      <c r="F1761" s="1" t="s">
        <v>29</v>
      </c>
      <c r="G1761" s="1">
        <v>16229</v>
      </c>
      <c r="H1761" s="1">
        <v>46986</v>
      </c>
      <c r="I1761" s="32" t="s">
        <v>2027</v>
      </c>
      <c r="J1761" s="1">
        <v>1</v>
      </c>
      <c r="K1761" s="3">
        <v>86670</v>
      </c>
      <c r="L1761" s="1">
        <v>10038</v>
      </c>
      <c r="M1761" s="1" t="str">
        <f t="shared" si="33"/>
        <v>CELSO CARVALHO DOS SANTOS</v>
      </c>
      <c r="N1761" s="1">
        <v>6</v>
      </c>
      <c r="O1761" s="6" t="str">
        <f>IFERROR(VLOOKUP(N1761,REGIAO!A:B,2,0),"")</f>
        <v>PR1</v>
      </c>
    </row>
    <row r="1762" spans="1:15" x14ac:dyDescent="0.25">
      <c r="A1762" s="1">
        <v>41696</v>
      </c>
      <c r="B1762" s="19">
        <v>41696</v>
      </c>
      <c r="C1762" s="15">
        <v>2014</v>
      </c>
      <c r="D1762" s="1">
        <v>9569</v>
      </c>
      <c r="E1762" s="1" t="s">
        <v>2365</v>
      </c>
      <c r="F1762" s="1" t="s">
        <v>175</v>
      </c>
      <c r="G1762" s="1"/>
      <c r="H1762" s="1">
        <v>47083</v>
      </c>
      <c r="I1762" s="1" t="s">
        <v>1957</v>
      </c>
      <c r="J1762" s="1">
        <v>1</v>
      </c>
      <c r="K1762" s="3">
        <v>86442.240000000005</v>
      </c>
      <c r="L1762" s="1">
        <v>997</v>
      </c>
      <c r="M1762" s="1" t="str">
        <f t="shared" si="33"/>
        <v>MIGUEL SABAT</v>
      </c>
      <c r="N1762" s="1"/>
      <c r="O1762" s="6" t="str">
        <f>IFERROR(VLOOKUP(N1762,REGIAO!A:B,2,0),"")</f>
        <v/>
      </c>
    </row>
    <row r="1763" spans="1:15" x14ac:dyDescent="0.25">
      <c r="A1763" s="1">
        <v>41697</v>
      </c>
      <c r="B1763" s="19">
        <v>41696</v>
      </c>
      <c r="C1763" s="15">
        <v>2014</v>
      </c>
      <c r="D1763" s="1">
        <v>9569</v>
      </c>
      <c r="E1763" s="1" t="s">
        <v>2365</v>
      </c>
      <c r="F1763" s="1" t="s">
        <v>175</v>
      </c>
      <c r="G1763" s="1"/>
      <c r="H1763" s="1">
        <v>47160</v>
      </c>
      <c r="I1763" s="1" t="s">
        <v>1146</v>
      </c>
      <c r="J1763" s="1">
        <v>1</v>
      </c>
      <c r="K1763" s="3">
        <v>57665.53</v>
      </c>
      <c r="L1763" s="1">
        <v>982</v>
      </c>
      <c r="M1763" s="1" t="str">
        <f t="shared" si="33"/>
        <v>MIGUEL ANGEL FUAD SABAT SELMAN</v>
      </c>
      <c r="N1763" s="1"/>
      <c r="O1763" s="6" t="str">
        <f>IFERROR(VLOOKUP(N1763,REGIAO!A:B,2,0),"")</f>
        <v/>
      </c>
    </row>
    <row r="1764" spans="1:15" x14ac:dyDescent="0.25">
      <c r="A1764" s="1">
        <v>41703</v>
      </c>
      <c r="B1764" s="19">
        <v>41697</v>
      </c>
      <c r="C1764" s="15">
        <v>2014</v>
      </c>
      <c r="D1764" s="1">
        <v>10711</v>
      </c>
      <c r="E1764" s="1" t="s">
        <v>2740</v>
      </c>
      <c r="F1764" s="1" t="s">
        <v>29</v>
      </c>
      <c r="G1764" s="1">
        <v>16381</v>
      </c>
      <c r="H1764" s="1">
        <v>40757</v>
      </c>
      <c r="I1764" s="1" t="s">
        <v>1154</v>
      </c>
      <c r="J1764" s="1">
        <v>1</v>
      </c>
      <c r="K1764" s="3">
        <v>93608</v>
      </c>
      <c r="L1764" s="1">
        <v>10028</v>
      </c>
      <c r="M1764" s="1" t="str">
        <f t="shared" si="33"/>
        <v>CLEITON MOSKOSKI</v>
      </c>
      <c r="N1764" s="1">
        <v>6</v>
      </c>
      <c r="O1764" s="6" t="str">
        <f>IFERROR(VLOOKUP(N1764,REGIAO!A:B,2,0),"")</f>
        <v>PR1</v>
      </c>
    </row>
    <row r="1765" spans="1:15" x14ac:dyDescent="0.25">
      <c r="A1765" s="1">
        <v>41704</v>
      </c>
      <c r="B1765" s="19">
        <v>41697</v>
      </c>
      <c r="C1765" s="15">
        <v>2014</v>
      </c>
      <c r="D1765" s="1">
        <v>10711</v>
      </c>
      <c r="E1765" s="1" t="s">
        <v>2740</v>
      </c>
      <c r="F1765" s="1" t="s">
        <v>29</v>
      </c>
      <c r="G1765" s="1">
        <v>16453</v>
      </c>
      <c r="H1765" s="1">
        <v>40526</v>
      </c>
      <c r="I1765" s="1" t="s">
        <v>1151</v>
      </c>
      <c r="J1765" s="1">
        <v>1</v>
      </c>
      <c r="K1765" s="3">
        <v>120984</v>
      </c>
      <c r="L1765" s="1">
        <v>10028</v>
      </c>
      <c r="M1765" s="1" t="str">
        <f t="shared" si="33"/>
        <v>CLEITON MOSKOSKI</v>
      </c>
      <c r="N1765" s="1">
        <v>6</v>
      </c>
      <c r="O1765" s="6" t="str">
        <f>IFERROR(VLOOKUP(N1765,REGIAO!A:B,2,0),"")</f>
        <v>PR1</v>
      </c>
    </row>
    <row r="1766" spans="1:15" x14ac:dyDescent="0.25">
      <c r="A1766" s="1">
        <v>41706</v>
      </c>
      <c r="B1766" s="19">
        <v>41697</v>
      </c>
      <c r="C1766" s="15">
        <v>2014</v>
      </c>
      <c r="D1766" s="1">
        <v>10711</v>
      </c>
      <c r="E1766" s="1" t="s">
        <v>2740</v>
      </c>
      <c r="F1766" s="1" t="s">
        <v>29</v>
      </c>
      <c r="G1766" s="1">
        <v>16382</v>
      </c>
      <c r="H1766" s="1">
        <v>40757</v>
      </c>
      <c r="I1766" s="1" t="s">
        <v>1154</v>
      </c>
      <c r="J1766" s="1">
        <v>1</v>
      </c>
      <c r="K1766" s="3">
        <v>93608</v>
      </c>
      <c r="L1766" s="1">
        <v>10028</v>
      </c>
      <c r="M1766" s="1" t="str">
        <f t="shared" si="33"/>
        <v>CLEITON MOSKOSKI</v>
      </c>
      <c r="N1766" s="1">
        <v>6</v>
      </c>
      <c r="O1766" s="6" t="str">
        <f>IFERROR(VLOOKUP(N1766,REGIAO!A:B,2,0),"")</f>
        <v>PR1</v>
      </c>
    </row>
    <row r="1767" spans="1:15" x14ac:dyDescent="0.25">
      <c r="A1767" s="1">
        <v>41728</v>
      </c>
      <c r="B1767" s="19">
        <v>41698</v>
      </c>
      <c r="C1767" s="15">
        <v>2014</v>
      </c>
      <c r="D1767" s="1">
        <v>7884</v>
      </c>
      <c r="E1767" s="1" t="s">
        <v>2830</v>
      </c>
      <c r="F1767" s="1" t="s">
        <v>55</v>
      </c>
      <c r="G1767" s="1">
        <v>15497</v>
      </c>
      <c r="H1767" s="1">
        <v>33790</v>
      </c>
      <c r="I1767" s="32" t="s">
        <v>1176</v>
      </c>
      <c r="J1767" s="1">
        <v>1</v>
      </c>
      <c r="K1767" s="3">
        <v>45240</v>
      </c>
      <c r="L1767" s="1">
        <v>10024</v>
      </c>
      <c r="M1767" s="1" t="str">
        <f t="shared" si="33"/>
        <v>RONALDO MAIA</v>
      </c>
      <c r="N1767" s="1">
        <v>14</v>
      </c>
      <c r="O1767" s="6" t="str">
        <f>IFERROR(VLOOKUP(N1767,REGIAO!A:B,2,0),"")</f>
        <v>SC</v>
      </c>
    </row>
    <row r="1768" spans="1:15" x14ac:dyDescent="0.25">
      <c r="A1768" s="1">
        <v>41734</v>
      </c>
      <c r="B1768" s="19">
        <v>41703</v>
      </c>
      <c r="C1768" s="15">
        <v>2014</v>
      </c>
      <c r="D1768" s="1">
        <v>10175</v>
      </c>
      <c r="E1768" s="1" t="s">
        <v>2550</v>
      </c>
      <c r="F1768" s="1" t="s">
        <v>79</v>
      </c>
      <c r="G1768" s="1">
        <v>15871</v>
      </c>
      <c r="H1768" s="1">
        <v>46268</v>
      </c>
      <c r="I1768" s="32" t="s">
        <v>2979</v>
      </c>
      <c r="J1768" s="1">
        <v>1</v>
      </c>
      <c r="K1768" s="3">
        <v>27074.53</v>
      </c>
      <c r="L1768" s="1">
        <v>10024</v>
      </c>
      <c r="M1768" s="1" t="str">
        <f t="shared" si="33"/>
        <v>RONALDO MAIA</v>
      </c>
      <c r="N1768" s="1">
        <v>7</v>
      </c>
      <c r="O1768" s="6" t="str">
        <f>IFERROR(VLOOKUP(N1768,REGIAO!A:B,2,0),"")</f>
        <v>RS</v>
      </c>
    </row>
    <row r="1769" spans="1:15" x14ac:dyDescent="0.25">
      <c r="A1769" s="1">
        <v>41750</v>
      </c>
      <c r="B1769" s="19">
        <v>41704</v>
      </c>
      <c r="C1769" s="15">
        <v>2014</v>
      </c>
      <c r="D1769" s="1">
        <v>10695</v>
      </c>
      <c r="E1769" s="1" t="s">
        <v>2732</v>
      </c>
      <c r="F1769" s="1" t="s">
        <v>1</v>
      </c>
      <c r="G1769" s="1">
        <v>15870</v>
      </c>
      <c r="H1769" s="1">
        <v>47164</v>
      </c>
      <c r="I1769" s="1" t="s">
        <v>1955</v>
      </c>
      <c r="J1769" s="1">
        <v>1</v>
      </c>
      <c r="K1769" s="3">
        <v>73215</v>
      </c>
      <c r="L1769" s="1">
        <v>10032</v>
      </c>
      <c r="M1769" s="1" t="str">
        <f t="shared" si="33"/>
        <v>JORGE DONIZETH GOMES JUNIOR</v>
      </c>
      <c r="N1769" s="1">
        <v>8</v>
      </c>
      <c r="O1769" s="6" t="str">
        <f>IFERROR(VLOOKUP(N1769,REGIAO!A:B,2,0),"")</f>
        <v>MS</v>
      </c>
    </row>
    <row r="1770" spans="1:15" x14ac:dyDescent="0.25">
      <c r="A1770" s="1">
        <v>41758</v>
      </c>
      <c r="B1770" s="19">
        <v>41704</v>
      </c>
      <c r="C1770" s="15">
        <v>2014</v>
      </c>
      <c r="D1770" s="1">
        <v>1295</v>
      </c>
      <c r="E1770" s="1" t="s">
        <v>2558</v>
      </c>
      <c r="F1770" s="1" t="s">
        <v>4</v>
      </c>
      <c r="G1770" s="1"/>
      <c r="H1770" s="1">
        <v>47774</v>
      </c>
      <c r="I1770" s="1" t="s">
        <v>1958</v>
      </c>
      <c r="J1770" s="1">
        <v>1</v>
      </c>
      <c r="K1770" s="3">
        <v>36500</v>
      </c>
      <c r="L1770" s="1">
        <v>5</v>
      </c>
      <c r="M1770" s="1" t="str">
        <f t="shared" si="33"/>
        <v>REINALDO BRAGA DE OLIVEIRA</v>
      </c>
      <c r="N1770" s="1">
        <v>4</v>
      </c>
      <c r="O1770" s="6" t="str">
        <f>IFERROR(VLOOKUP(N1770,REGIAO!A:B,2,0),"")</f>
        <v>MG2</v>
      </c>
    </row>
    <row r="1771" spans="1:15" x14ac:dyDescent="0.25">
      <c r="A1771" s="1">
        <v>41759</v>
      </c>
      <c r="B1771" s="19">
        <v>41704</v>
      </c>
      <c r="C1771" s="15">
        <v>2014</v>
      </c>
      <c r="D1771" s="1">
        <v>1295</v>
      </c>
      <c r="E1771" s="1" t="s">
        <v>2558</v>
      </c>
      <c r="F1771" s="1" t="s">
        <v>4</v>
      </c>
      <c r="G1771" s="1"/>
      <c r="H1771" s="1">
        <v>47774</v>
      </c>
      <c r="I1771" s="1" t="s">
        <v>1958</v>
      </c>
      <c r="J1771" s="1">
        <v>1</v>
      </c>
      <c r="K1771" s="3">
        <v>36500</v>
      </c>
      <c r="L1771" s="1">
        <v>5</v>
      </c>
      <c r="M1771" s="1" t="str">
        <f t="shared" si="33"/>
        <v>REINALDO BRAGA DE OLIVEIRA</v>
      </c>
      <c r="N1771" s="1">
        <v>4</v>
      </c>
      <c r="O1771" s="6" t="str">
        <f>IFERROR(VLOOKUP(N1771,REGIAO!A:B,2,0),"")</f>
        <v>MG2</v>
      </c>
    </row>
    <row r="1772" spans="1:15" x14ac:dyDescent="0.25">
      <c r="A1772" s="1">
        <v>41760</v>
      </c>
      <c r="B1772" s="19">
        <v>41704</v>
      </c>
      <c r="C1772" s="15">
        <v>2014</v>
      </c>
      <c r="D1772" s="1">
        <v>1295</v>
      </c>
      <c r="E1772" s="1" t="s">
        <v>2558</v>
      </c>
      <c r="F1772" s="1" t="s">
        <v>4</v>
      </c>
      <c r="G1772" s="1">
        <v>16042</v>
      </c>
      <c r="H1772" s="1">
        <v>47774</v>
      </c>
      <c r="I1772" s="1" t="s">
        <v>1958</v>
      </c>
      <c r="J1772" s="1">
        <v>1</v>
      </c>
      <c r="K1772" s="3">
        <v>36500</v>
      </c>
      <c r="L1772" s="1">
        <v>5</v>
      </c>
      <c r="M1772" s="1" t="str">
        <f t="shared" si="33"/>
        <v>REINALDO BRAGA DE OLIVEIRA</v>
      </c>
      <c r="N1772" s="1">
        <v>4</v>
      </c>
      <c r="O1772" s="6" t="str">
        <f>IFERROR(VLOOKUP(N1772,REGIAO!A:B,2,0),"")</f>
        <v>MG2</v>
      </c>
    </row>
    <row r="1773" spans="1:15" x14ac:dyDescent="0.25">
      <c r="A1773" s="1">
        <v>41762</v>
      </c>
      <c r="B1773" s="19">
        <v>41704</v>
      </c>
      <c r="C1773" s="15">
        <v>2014</v>
      </c>
      <c r="D1773" s="1">
        <v>1295</v>
      </c>
      <c r="E1773" s="1" t="s">
        <v>2558</v>
      </c>
      <c r="F1773" s="1" t="s">
        <v>4</v>
      </c>
      <c r="G1773" s="1">
        <v>16041</v>
      </c>
      <c r="H1773" s="1">
        <v>47774</v>
      </c>
      <c r="I1773" s="1" t="s">
        <v>1958</v>
      </c>
      <c r="J1773" s="1">
        <v>1</v>
      </c>
      <c r="K1773" s="3">
        <v>36500</v>
      </c>
      <c r="L1773" s="1">
        <v>5</v>
      </c>
      <c r="M1773" s="1" t="str">
        <f t="shared" si="33"/>
        <v>REINALDO BRAGA DE OLIVEIRA</v>
      </c>
      <c r="N1773" s="1">
        <v>4</v>
      </c>
      <c r="O1773" s="6" t="str">
        <f>IFERROR(VLOOKUP(N1773,REGIAO!A:B,2,0),"")</f>
        <v>MG2</v>
      </c>
    </row>
    <row r="1774" spans="1:15" x14ac:dyDescent="0.25">
      <c r="A1774" s="1">
        <v>41763</v>
      </c>
      <c r="B1774" s="19">
        <v>41704</v>
      </c>
      <c r="C1774" s="15">
        <v>2014</v>
      </c>
      <c r="D1774" s="1">
        <v>1295</v>
      </c>
      <c r="E1774" s="1" t="s">
        <v>2558</v>
      </c>
      <c r="F1774" s="1" t="s">
        <v>2</v>
      </c>
      <c r="G1774" s="1"/>
      <c r="H1774" s="1">
        <v>47774</v>
      </c>
      <c r="I1774" s="1" t="s">
        <v>1958</v>
      </c>
      <c r="J1774" s="1">
        <v>1</v>
      </c>
      <c r="K1774" s="3">
        <v>36500</v>
      </c>
      <c r="L1774" s="1">
        <v>10020</v>
      </c>
      <c r="M1774" s="1" t="str">
        <f t="shared" si="33"/>
        <v>WILLIAM ARAUJO</v>
      </c>
      <c r="N1774" s="1">
        <v>1</v>
      </c>
      <c r="O1774" s="6" t="str">
        <f>IFERROR(VLOOKUP(N1774,REGIAO!A:B,2,0),"")</f>
        <v>SP1</v>
      </c>
    </row>
    <row r="1775" spans="1:15" x14ac:dyDescent="0.25">
      <c r="A1775" s="1">
        <v>41764</v>
      </c>
      <c r="B1775" s="19">
        <v>41704</v>
      </c>
      <c r="C1775" s="15">
        <v>2014</v>
      </c>
      <c r="D1775" s="1">
        <v>1295</v>
      </c>
      <c r="E1775" s="1" t="s">
        <v>2558</v>
      </c>
      <c r="F1775" s="1" t="s">
        <v>2</v>
      </c>
      <c r="G1775" s="1">
        <v>16401</v>
      </c>
      <c r="H1775" s="1">
        <v>40526</v>
      </c>
      <c r="I1775" s="1" t="s">
        <v>1151</v>
      </c>
      <c r="J1775" s="1">
        <v>1</v>
      </c>
      <c r="K1775" s="3">
        <v>129783.67</v>
      </c>
      <c r="L1775" s="1">
        <v>10020</v>
      </c>
      <c r="M1775" s="1" t="str">
        <f t="shared" si="33"/>
        <v>WILLIAM ARAUJO</v>
      </c>
      <c r="N1775" s="1">
        <v>1</v>
      </c>
      <c r="O1775" s="6" t="str">
        <f>IFERROR(VLOOKUP(N1775,REGIAO!A:B,2,0),"")</f>
        <v>SP1</v>
      </c>
    </row>
    <row r="1776" spans="1:15" x14ac:dyDescent="0.25">
      <c r="A1776" s="1">
        <v>41765</v>
      </c>
      <c r="B1776" s="19">
        <v>41704</v>
      </c>
      <c r="C1776" s="15">
        <v>2014</v>
      </c>
      <c r="D1776" s="1">
        <v>1295</v>
      </c>
      <c r="E1776" s="1" t="s">
        <v>2558</v>
      </c>
      <c r="F1776" s="1" t="s">
        <v>2</v>
      </c>
      <c r="G1776" s="1"/>
      <c r="H1776" s="1">
        <v>47774</v>
      </c>
      <c r="I1776" s="1" t="s">
        <v>1958</v>
      </c>
      <c r="J1776" s="1">
        <v>1</v>
      </c>
      <c r="K1776" s="3">
        <v>36500</v>
      </c>
      <c r="L1776" s="1">
        <v>10020</v>
      </c>
      <c r="M1776" s="1" t="str">
        <f t="shared" si="33"/>
        <v>WILLIAM ARAUJO</v>
      </c>
      <c r="N1776" s="1">
        <v>1</v>
      </c>
      <c r="O1776" s="6" t="str">
        <f>IFERROR(VLOOKUP(N1776,REGIAO!A:B,2,0),"")</f>
        <v>SP1</v>
      </c>
    </row>
    <row r="1777" spans="1:15" x14ac:dyDescent="0.25">
      <c r="A1777" s="1">
        <v>41766</v>
      </c>
      <c r="B1777" s="19">
        <v>41704</v>
      </c>
      <c r="C1777" s="15">
        <v>2014</v>
      </c>
      <c r="D1777" s="1">
        <v>1295</v>
      </c>
      <c r="E1777" s="1" t="s">
        <v>2558</v>
      </c>
      <c r="F1777" s="1" t="s">
        <v>2</v>
      </c>
      <c r="G1777" s="1">
        <v>16020</v>
      </c>
      <c r="H1777" s="1">
        <v>47395</v>
      </c>
      <c r="I1777" s="1" t="s">
        <v>1954</v>
      </c>
      <c r="J1777" s="1">
        <v>1</v>
      </c>
      <c r="K1777" s="3">
        <v>57656</v>
      </c>
      <c r="L1777" s="1">
        <v>10020</v>
      </c>
      <c r="M1777" s="1" t="str">
        <f t="shared" si="33"/>
        <v>WILLIAM ARAUJO</v>
      </c>
      <c r="N1777" s="1">
        <v>1</v>
      </c>
      <c r="O1777" s="6" t="str">
        <f>IFERROR(VLOOKUP(N1777,REGIAO!A:B,2,0),"")</f>
        <v>SP1</v>
      </c>
    </row>
    <row r="1778" spans="1:15" x14ac:dyDescent="0.25">
      <c r="A1778" s="1">
        <v>41767</v>
      </c>
      <c r="B1778" s="19">
        <v>41704</v>
      </c>
      <c r="C1778" s="15">
        <v>2014</v>
      </c>
      <c r="D1778" s="1">
        <v>1295</v>
      </c>
      <c r="E1778" s="1" t="s">
        <v>2558</v>
      </c>
      <c r="F1778" s="1" t="s">
        <v>2</v>
      </c>
      <c r="G1778" s="1">
        <v>16488</v>
      </c>
      <c r="H1778" s="1">
        <v>31744</v>
      </c>
      <c r="I1778" s="1" t="s">
        <v>1153</v>
      </c>
      <c r="J1778" s="1">
        <v>1</v>
      </c>
      <c r="K1778" s="3">
        <v>82444</v>
      </c>
      <c r="L1778" s="1"/>
      <c r="M1778" s="1" t="str">
        <f t="shared" si="33"/>
        <v/>
      </c>
      <c r="N1778" s="1">
        <v>1</v>
      </c>
      <c r="O1778" s="6" t="str">
        <f>IFERROR(VLOOKUP(N1778,REGIAO!A:B,2,0),"")</f>
        <v>SP1</v>
      </c>
    </row>
    <row r="1779" spans="1:15" x14ac:dyDescent="0.25">
      <c r="A1779" s="1">
        <v>41768</v>
      </c>
      <c r="B1779" s="19">
        <v>41704</v>
      </c>
      <c r="C1779" s="15">
        <v>2014</v>
      </c>
      <c r="D1779" s="1">
        <v>1295</v>
      </c>
      <c r="E1779" s="1" t="s">
        <v>2558</v>
      </c>
      <c r="F1779" s="1" t="s">
        <v>2</v>
      </c>
      <c r="G1779" s="1">
        <v>16451</v>
      </c>
      <c r="H1779" s="1">
        <v>31744</v>
      </c>
      <c r="I1779" s="1" t="s">
        <v>1153</v>
      </c>
      <c r="J1779" s="1">
        <v>1</v>
      </c>
      <c r="K1779" s="3">
        <v>82444</v>
      </c>
      <c r="L1779" s="1">
        <v>10020</v>
      </c>
      <c r="M1779" s="1" t="str">
        <f t="shared" si="33"/>
        <v>WILLIAM ARAUJO</v>
      </c>
      <c r="N1779" s="1">
        <v>1</v>
      </c>
      <c r="O1779" s="6" t="str">
        <f>IFERROR(VLOOKUP(N1779,REGIAO!A:B,2,0),"")</f>
        <v>SP1</v>
      </c>
    </row>
    <row r="1780" spans="1:15" x14ac:dyDescent="0.25">
      <c r="A1780" s="1">
        <v>41769</v>
      </c>
      <c r="B1780" s="19">
        <v>41704</v>
      </c>
      <c r="C1780" s="15">
        <v>2014</v>
      </c>
      <c r="D1780" s="1">
        <v>1295</v>
      </c>
      <c r="E1780" s="1" t="s">
        <v>2558</v>
      </c>
      <c r="F1780" s="1" t="s">
        <v>2</v>
      </c>
      <c r="G1780" s="1">
        <v>16182</v>
      </c>
      <c r="H1780" s="1">
        <v>47395</v>
      </c>
      <c r="I1780" s="1" t="s">
        <v>1954</v>
      </c>
      <c r="J1780" s="1">
        <v>1</v>
      </c>
      <c r="K1780" s="3">
        <v>57656</v>
      </c>
      <c r="L1780" s="1"/>
      <c r="M1780" s="1" t="str">
        <f t="shared" si="33"/>
        <v/>
      </c>
      <c r="N1780" s="1">
        <v>1</v>
      </c>
      <c r="O1780" s="6" t="str">
        <f>IFERROR(VLOOKUP(N1780,REGIAO!A:B,2,0),"")</f>
        <v>SP1</v>
      </c>
    </row>
    <row r="1781" spans="1:15" x14ac:dyDescent="0.25">
      <c r="A1781" s="1">
        <v>41793</v>
      </c>
      <c r="B1781" s="19">
        <v>41708</v>
      </c>
      <c r="C1781" s="15">
        <v>2014</v>
      </c>
      <c r="D1781" s="1">
        <v>2320</v>
      </c>
      <c r="E1781" s="1" t="s">
        <v>2488</v>
      </c>
      <c r="F1781" s="1" t="s">
        <v>79</v>
      </c>
      <c r="G1781" s="1">
        <v>15555</v>
      </c>
      <c r="H1781" s="1">
        <v>46268</v>
      </c>
      <c r="I1781" s="32" t="s">
        <v>2979</v>
      </c>
      <c r="J1781" s="1">
        <v>1</v>
      </c>
      <c r="K1781" s="3">
        <v>28030.1</v>
      </c>
      <c r="L1781" s="1">
        <v>10024</v>
      </c>
      <c r="M1781" s="1" t="str">
        <f t="shared" si="33"/>
        <v>RONALDO MAIA</v>
      </c>
      <c r="N1781" s="1">
        <v>7</v>
      </c>
      <c r="O1781" s="6" t="str">
        <f>IFERROR(VLOOKUP(N1781,REGIAO!A:B,2,0),"")</f>
        <v>RS</v>
      </c>
    </row>
    <row r="1782" spans="1:15" x14ac:dyDescent="0.25">
      <c r="A1782" s="1">
        <v>41817</v>
      </c>
      <c r="B1782" s="19">
        <v>41710</v>
      </c>
      <c r="C1782" s="15">
        <v>2014</v>
      </c>
      <c r="D1782" s="1">
        <v>7366</v>
      </c>
      <c r="E1782" s="1" t="s">
        <v>2413</v>
      </c>
      <c r="F1782" s="1" t="s">
        <v>2</v>
      </c>
      <c r="G1782" s="1">
        <v>16266</v>
      </c>
      <c r="H1782" s="1">
        <v>46986</v>
      </c>
      <c r="I1782" s="32" t="s">
        <v>2027</v>
      </c>
      <c r="J1782" s="1">
        <v>1</v>
      </c>
      <c r="K1782" s="3">
        <v>84972.04</v>
      </c>
      <c r="L1782" s="1">
        <v>10020</v>
      </c>
      <c r="M1782" s="1" t="str">
        <f t="shared" si="33"/>
        <v>WILLIAM ARAUJO</v>
      </c>
      <c r="N1782" s="1">
        <v>1</v>
      </c>
      <c r="O1782" s="6" t="str">
        <f>IFERROR(VLOOKUP(N1782,REGIAO!A:B,2,0),"")</f>
        <v>SP1</v>
      </c>
    </row>
    <row r="1783" spans="1:15" x14ac:dyDescent="0.25">
      <c r="A1783" s="1">
        <v>41818</v>
      </c>
      <c r="B1783" s="19">
        <v>41710</v>
      </c>
      <c r="C1783" s="15">
        <v>2014</v>
      </c>
      <c r="D1783" s="1">
        <v>7366</v>
      </c>
      <c r="E1783" s="1" t="s">
        <v>2413</v>
      </c>
      <c r="F1783" s="1" t="s">
        <v>2</v>
      </c>
      <c r="G1783" s="1">
        <v>16267</v>
      </c>
      <c r="H1783" s="1">
        <v>47395</v>
      </c>
      <c r="I1783" s="1" t="s">
        <v>1954</v>
      </c>
      <c r="J1783" s="1">
        <v>1</v>
      </c>
      <c r="K1783" s="3">
        <v>60852.26</v>
      </c>
      <c r="L1783" s="1">
        <v>10020</v>
      </c>
      <c r="M1783" s="1" t="str">
        <f t="shared" si="33"/>
        <v>WILLIAM ARAUJO</v>
      </c>
      <c r="N1783" s="1">
        <v>1</v>
      </c>
      <c r="O1783" s="6" t="str">
        <f>IFERROR(VLOOKUP(N1783,REGIAO!A:B,2,0),"")</f>
        <v>SP1</v>
      </c>
    </row>
    <row r="1784" spans="1:15" x14ac:dyDescent="0.25">
      <c r="A1784" s="1">
        <v>41819</v>
      </c>
      <c r="B1784" s="19">
        <v>41710</v>
      </c>
      <c r="C1784" s="15">
        <v>2014</v>
      </c>
      <c r="D1784" s="1">
        <v>2532</v>
      </c>
      <c r="E1784" s="1" t="s">
        <v>2440</v>
      </c>
      <c r="F1784" s="1" t="s">
        <v>10</v>
      </c>
      <c r="G1784" s="1"/>
      <c r="H1784" s="1">
        <v>47774</v>
      </c>
      <c r="I1784" s="1" t="s">
        <v>1958</v>
      </c>
      <c r="J1784" s="1">
        <v>1</v>
      </c>
      <c r="K1784" s="3">
        <v>43000</v>
      </c>
      <c r="L1784" s="1">
        <v>10022</v>
      </c>
      <c r="M1784" s="1" t="str">
        <f t="shared" si="33"/>
        <v>ARIEL FERNANDES DE MIRANDA SANTOS</v>
      </c>
      <c r="N1784" s="1">
        <v>15</v>
      </c>
      <c r="O1784" s="6" t="str">
        <f>IFERROR(VLOOKUP(N1784,REGIAO!A:B,2,0),"")</f>
        <v>GO2</v>
      </c>
    </row>
    <row r="1785" spans="1:15" x14ac:dyDescent="0.25">
      <c r="A1785" s="1">
        <v>41821</v>
      </c>
      <c r="B1785" s="19">
        <v>41710</v>
      </c>
      <c r="C1785" s="15">
        <v>2014</v>
      </c>
      <c r="D1785" s="1">
        <v>10996</v>
      </c>
      <c r="E1785" s="1" t="s">
        <v>2831</v>
      </c>
      <c r="F1785" s="1" t="s">
        <v>4</v>
      </c>
      <c r="G1785" s="1">
        <v>16147</v>
      </c>
      <c r="H1785" s="1">
        <v>47774</v>
      </c>
      <c r="I1785" s="1" t="s">
        <v>1958</v>
      </c>
      <c r="J1785" s="1">
        <v>1</v>
      </c>
      <c r="K1785" s="3">
        <v>39376</v>
      </c>
      <c r="L1785" s="1">
        <v>943</v>
      </c>
      <c r="M1785" s="1" t="str">
        <f t="shared" si="33"/>
        <v>PAULO CESAR TUNES</v>
      </c>
      <c r="N1785" s="1">
        <v>3</v>
      </c>
      <c r="O1785" s="6" t="str">
        <f>IFERROR(VLOOKUP(N1785,REGIAO!A:B,2,0),"")</f>
        <v>MG1</v>
      </c>
    </row>
    <row r="1786" spans="1:15" x14ac:dyDescent="0.25">
      <c r="A1786" s="1">
        <v>41826</v>
      </c>
      <c r="B1786" s="19">
        <v>41710</v>
      </c>
      <c r="C1786" s="15">
        <v>2014</v>
      </c>
      <c r="D1786" s="1">
        <v>10770</v>
      </c>
      <c r="E1786" s="1" t="s">
        <v>2805</v>
      </c>
      <c r="F1786" s="1" t="s">
        <v>2</v>
      </c>
      <c r="G1786" s="1">
        <v>15939</v>
      </c>
      <c r="H1786" s="1">
        <v>34192</v>
      </c>
      <c r="I1786" s="32" t="s">
        <v>3060</v>
      </c>
      <c r="J1786" s="1">
        <v>1</v>
      </c>
      <c r="K1786" s="3">
        <v>41000</v>
      </c>
      <c r="L1786" s="1">
        <v>10020</v>
      </c>
      <c r="M1786" s="1" t="str">
        <f t="shared" si="33"/>
        <v>WILLIAM ARAUJO</v>
      </c>
      <c r="N1786" s="1">
        <v>1</v>
      </c>
      <c r="O1786" s="6" t="str">
        <f>IFERROR(VLOOKUP(N1786,REGIAO!A:B,2,0),"")</f>
        <v>SP1</v>
      </c>
    </row>
    <row r="1787" spans="1:15" x14ac:dyDescent="0.25">
      <c r="A1787" s="1">
        <v>41838</v>
      </c>
      <c r="B1787" s="19">
        <v>41712</v>
      </c>
      <c r="C1787" s="15">
        <v>2014</v>
      </c>
      <c r="D1787" s="1">
        <v>10997</v>
      </c>
      <c r="E1787" s="1" t="s">
        <v>2579</v>
      </c>
      <c r="F1787" s="1" t="s">
        <v>10</v>
      </c>
      <c r="G1787" s="1">
        <v>15570</v>
      </c>
      <c r="H1787" s="1">
        <v>40526</v>
      </c>
      <c r="I1787" s="1" t="s">
        <v>1151</v>
      </c>
      <c r="J1787" s="1">
        <v>1</v>
      </c>
      <c r="K1787" s="3">
        <v>127000</v>
      </c>
      <c r="L1787" s="1">
        <v>10022</v>
      </c>
      <c r="M1787" s="1" t="str">
        <f t="shared" si="33"/>
        <v>ARIEL FERNANDES DE MIRANDA SANTOS</v>
      </c>
      <c r="N1787" s="1">
        <v>9</v>
      </c>
      <c r="O1787" s="6" t="str">
        <f>IFERROR(VLOOKUP(N1787,REGIAO!A:B,2,0),"")</f>
        <v>MT</v>
      </c>
    </row>
    <row r="1788" spans="1:15" x14ac:dyDescent="0.25">
      <c r="A1788" s="1">
        <v>41866</v>
      </c>
      <c r="B1788" s="19">
        <v>41716</v>
      </c>
      <c r="C1788" s="15">
        <v>2014</v>
      </c>
      <c r="D1788" s="1">
        <v>7901</v>
      </c>
      <c r="E1788" s="1" t="s">
        <v>2782</v>
      </c>
      <c r="F1788" s="1" t="s">
        <v>4</v>
      </c>
      <c r="G1788" s="1">
        <v>15695</v>
      </c>
      <c r="H1788" s="1">
        <v>40757</v>
      </c>
      <c r="I1788" s="1" t="s">
        <v>1154</v>
      </c>
      <c r="J1788" s="1">
        <v>1</v>
      </c>
      <c r="K1788" s="3">
        <v>91000</v>
      </c>
      <c r="L1788" s="1">
        <v>5</v>
      </c>
      <c r="M1788" s="1" t="str">
        <f t="shared" si="33"/>
        <v>REINALDO BRAGA DE OLIVEIRA</v>
      </c>
      <c r="N1788" s="1">
        <v>4</v>
      </c>
      <c r="O1788" s="6" t="str">
        <f>IFERROR(VLOOKUP(N1788,REGIAO!A:B,2,0),"")</f>
        <v>MG2</v>
      </c>
    </row>
    <row r="1789" spans="1:15" x14ac:dyDescent="0.25">
      <c r="A1789" s="1">
        <v>41870</v>
      </c>
      <c r="B1789" s="19">
        <v>41716</v>
      </c>
      <c r="C1789" s="15">
        <v>2014</v>
      </c>
      <c r="D1789" s="1">
        <v>10175</v>
      </c>
      <c r="E1789" s="1" t="s">
        <v>2550</v>
      </c>
      <c r="F1789" s="1" t="s">
        <v>79</v>
      </c>
      <c r="G1789" s="1">
        <v>15573</v>
      </c>
      <c r="H1789" s="1">
        <v>47162</v>
      </c>
      <c r="I1789" s="1" t="s">
        <v>2023</v>
      </c>
      <c r="J1789" s="1">
        <v>1</v>
      </c>
      <c r="K1789" s="3">
        <v>92493.98</v>
      </c>
      <c r="L1789" s="1">
        <v>10024</v>
      </c>
      <c r="M1789" s="1" t="str">
        <f t="shared" si="33"/>
        <v>RONALDO MAIA</v>
      </c>
      <c r="N1789" s="1">
        <v>7</v>
      </c>
      <c r="O1789" s="6" t="str">
        <f>IFERROR(VLOOKUP(N1789,REGIAO!A:B,2,0),"")</f>
        <v>RS</v>
      </c>
    </row>
    <row r="1790" spans="1:15" x14ac:dyDescent="0.25">
      <c r="A1790" s="1">
        <v>41880</v>
      </c>
      <c r="B1790" s="19">
        <v>41717</v>
      </c>
      <c r="C1790" s="15">
        <v>2014</v>
      </c>
      <c r="D1790" s="1">
        <v>2595</v>
      </c>
      <c r="E1790" s="1" t="s">
        <v>2638</v>
      </c>
      <c r="F1790" s="1" t="s">
        <v>79</v>
      </c>
      <c r="G1790" s="1">
        <v>16408</v>
      </c>
      <c r="H1790" s="1">
        <v>47354</v>
      </c>
      <c r="I1790" s="1" t="s">
        <v>1956</v>
      </c>
      <c r="J1790" s="1">
        <v>1</v>
      </c>
      <c r="K1790" s="3">
        <v>68000</v>
      </c>
      <c r="L1790" s="1">
        <v>10024</v>
      </c>
      <c r="M1790" s="1" t="str">
        <f t="shared" si="33"/>
        <v>RONALDO MAIA</v>
      </c>
      <c r="N1790" s="1">
        <v>7</v>
      </c>
      <c r="O1790" s="6" t="str">
        <f>IFERROR(VLOOKUP(N1790,REGIAO!A:B,2,0),"")</f>
        <v>RS</v>
      </c>
    </row>
    <row r="1791" spans="1:15" x14ac:dyDescent="0.25">
      <c r="A1791" s="1">
        <v>41883</v>
      </c>
      <c r="B1791" s="19">
        <v>41717</v>
      </c>
      <c r="C1791" s="15">
        <v>2014</v>
      </c>
      <c r="D1791" s="1">
        <v>3256</v>
      </c>
      <c r="E1791" s="1" t="s">
        <v>2669</v>
      </c>
      <c r="F1791" s="1" t="s">
        <v>2</v>
      </c>
      <c r="G1791" s="1">
        <v>16544</v>
      </c>
      <c r="H1791" s="1">
        <v>47160</v>
      </c>
      <c r="I1791" s="1" t="s">
        <v>1146</v>
      </c>
      <c r="J1791" s="1">
        <v>1</v>
      </c>
      <c r="K1791" s="3">
        <v>79003</v>
      </c>
      <c r="L1791" s="1">
        <v>943</v>
      </c>
      <c r="M1791" s="1" t="str">
        <f t="shared" si="33"/>
        <v>PAULO CESAR TUNES</v>
      </c>
      <c r="N1791" s="1">
        <v>12</v>
      </c>
      <c r="O1791" s="6" t="str">
        <f>IFERROR(VLOOKUP(N1791,REGIAO!A:B,2,0),"")</f>
        <v>SP3</v>
      </c>
    </row>
    <row r="1792" spans="1:15" x14ac:dyDescent="0.25">
      <c r="A1792" s="1">
        <v>41884</v>
      </c>
      <c r="B1792" s="19">
        <v>41717</v>
      </c>
      <c r="C1792" s="15">
        <v>2014</v>
      </c>
      <c r="D1792" s="1">
        <v>10276</v>
      </c>
      <c r="E1792" s="1" t="s">
        <v>2665</v>
      </c>
      <c r="F1792" s="1" t="s">
        <v>4</v>
      </c>
      <c r="G1792" s="1">
        <v>16304</v>
      </c>
      <c r="H1792" s="1">
        <v>47354</v>
      </c>
      <c r="I1792" s="1" t="s">
        <v>1956</v>
      </c>
      <c r="J1792" s="1">
        <v>1</v>
      </c>
      <c r="K1792" s="3">
        <v>67300</v>
      </c>
      <c r="L1792" s="1">
        <v>5</v>
      </c>
      <c r="M1792" s="1" t="str">
        <f t="shared" si="33"/>
        <v>REINALDO BRAGA DE OLIVEIRA</v>
      </c>
      <c r="N1792" s="1">
        <v>4</v>
      </c>
      <c r="O1792" s="6" t="str">
        <f>IFERROR(VLOOKUP(N1792,REGIAO!A:B,2,0),"")</f>
        <v>MG2</v>
      </c>
    </row>
    <row r="1793" spans="1:15" x14ac:dyDescent="0.25">
      <c r="A1793" s="1">
        <v>41890</v>
      </c>
      <c r="B1793" s="19">
        <v>41717</v>
      </c>
      <c r="C1793" s="15">
        <v>2014</v>
      </c>
      <c r="D1793" s="1">
        <v>2532</v>
      </c>
      <c r="E1793" s="1" t="s">
        <v>2440</v>
      </c>
      <c r="F1793" s="1" t="s">
        <v>10</v>
      </c>
      <c r="G1793" s="1">
        <v>15840</v>
      </c>
      <c r="H1793" s="1">
        <v>47774</v>
      </c>
      <c r="I1793" s="1" t="s">
        <v>1958</v>
      </c>
      <c r="J1793" s="1">
        <v>1</v>
      </c>
      <c r="K1793" s="3">
        <v>43000</v>
      </c>
      <c r="L1793" s="1">
        <v>10022</v>
      </c>
      <c r="M1793" s="1" t="str">
        <f t="shared" si="33"/>
        <v>ARIEL FERNANDES DE MIRANDA SANTOS</v>
      </c>
      <c r="N1793" s="1">
        <v>15</v>
      </c>
      <c r="O1793" s="6" t="str">
        <f>IFERROR(VLOOKUP(N1793,REGIAO!A:B,2,0),"")</f>
        <v>GO2</v>
      </c>
    </row>
    <row r="1794" spans="1:15" x14ac:dyDescent="0.25">
      <c r="A1794" s="1">
        <v>41901</v>
      </c>
      <c r="B1794" s="19">
        <v>41718</v>
      </c>
      <c r="C1794" s="15">
        <v>2014</v>
      </c>
      <c r="D1794" s="1">
        <v>10779</v>
      </c>
      <c r="E1794" s="1" t="s">
        <v>2767</v>
      </c>
      <c r="F1794" s="1" t="s">
        <v>67</v>
      </c>
      <c r="G1794" s="1">
        <v>16766</v>
      </c>
      <c r="H1794" s="1">
        <v>35873</v>
      </c>
      <c r="I1794" s="1" t="s">
        <v>1155</v>
      </c>
      <c r="J1794" s="1">
        <v>1</v>
      </c>
      <c r="K1794" s="3">
        <v>247500</v>
      </c>
      <c r="L1794" s="1"/>
      <c r="M1794" s="1" t="str">
        <f t="shared" si="33"/>
        <v/>
      </c>
      <c r="N1794" s="1">
        <v>11</v>
      </c>
      <c r="O1794" s="6" t="str">
        <f>IFERROR(VLOOKUP(N1794,REGIAO!A:B,2,0),"")</f>
        <v>PA</v>
      </c>
    </row>
    <row r="1795" spans="1:15" x14ac:dyDescent="0.25">
      <c r="A1795" s="1">
        <v>41906</v>
      </c>
      <c r="B1795" s="19">
        <v>41718</v>
      </c>
      <c r="C1795" s="15">
        <v>2014</v>
      </c>
      <c r="D1795" s="1">
        <v>9569</v>
      </c>
      <c r="E1795" s="1" t="s">
        <v>2365</v>
      </c>
      <c r="F1795" s="1" t="s">
        <v>175</v>
      </c>
      <c r="G1795" s="1">
        <v>15624</v>
      </c>
      <c r="H1795" s="1">
        <v>47160</v>
      </c>
      <c r="I1795" s="1" t="s">
        <v>1146</v>
      </c>
      <c r="J1795" s="1">
        <v>1</v>
      </c>
      <c r="K1795" s="3">
        <v>57148.23</v>
      </c>
      <c r="L1795" s="1">
        <v>982</v>
      </c>
      <c r="M1795" s="1" t="str">
        <f t="shared" si="33"/>
        <v>MIGUEL ANGEL FUAD SABAT SELMAN</v>
      </c>
      <c r="N1795" s="1"/>
      <c r="O1795" s="6" t="str">
        <f>IFERROR(VLOOKUP(N1795,REGIAO!A:B,2,0),"")</f>
        <v/>
      </c>
    </row>
    <row r="1796" spans="1:15" x14ac:dyDescent="0.25">
      <c r="A1796" s="1">
        <v>41906</v>
      </c>
      <c r="B1796" s="19">
        <v>41718</v>
      </c>
      <c r="C1796" s="15">
        <v>2014</v>
      </c>
      <c r="D1796" s="1">
        <v>9569</v>
      </c>
      <c r="E1796" s="1" t="s">
        <v>2365</v>
      </c>
      <c r="F1796" s="1" t="s">
        <v>175</v>
      </c>
      <c r="G1796" s="1">
        <v>15624</v>
      </c>
      <c r="H1796" s="1">
        <v>47083</v>
      </c>
      <c r="I1796" s="1" t="s">
        <v>1957</v>
      </c>
      <c r="J1796" s="1">
        <v>1</v>
      </c>
      <c r="K1796" s="3">
        <v>85666.81</v>
      </c>
      <c r="L1796" s="1">
        <v>982</v>
      </c>
      <c r="M1796" s="1" t="str">
        <f t="shared" si="33"/>
        <v>MIGUEL ANGEL FUAD SABAT SELMAN</v>
      </c>
      <c r="N1796" s="1"/>
      <c r="O1796" s="6" t="str">
        <f>IFERROR(VLOOKUP(N1796,REGIAO!A:B,2,0),"")</f>
        <v/>
      </c>
    </row>
    <row r="1797" spans="1:15" x14ac:dyDescent="0.25">
      <c r="A1797" s="1">
        <v>41921</v>
      </c>
      <c r="B1797" s="19">
        <v>41719</v>
      </c>
      <c r="C1797" s="15">
        <v>2014</v>
      </c>
      <c r="D1797" s="1">
        <v>7901</v>
      </c>
      <c r="E1797" s="1" t="s">
        <v>2782</v>
      </c>
      <c r="F1797" s="1" t="s">
        <v>4</v>
      </c>
      <c r="G1797" s="1">
        <v>16448</v>
      </c>
      <c r="H1797" s="1">
        <v>40526</v>
      </c>
      <c r="I1797" s="1" t="s">
        <v>1151</v>
      </c>
      <c r="J1797" s="1">
        <v>1</v>
      </c>
      <c r="K1797" s="3">
        <v>120000</v>
      </c>
      <c r="L1797" s="1">
        <v>5</v>
      </c>
      <c r="M1797" s="1" t="str">
        <f t="shared" si="33"/>
        <v>REINALDO BRAGA DE OLIVEIRA</v>
      </c>
      <c r="N1797" s="1">
        <v>3</v>
      </c>
      <c r="O1797" s="6" t="str">
        <f>IFERROR(VLOOKUP(N1797,REGIAO!A:B,2,0),"")</f>
        <v>MG1</v>
      </c>
    </row>
    <row r="1798" spans="1:15" x14ac:dyDescent="0.25">
      <c r="A1798" s="1">
        <v>41923</v>
      </c>
      <c r="B1798" s="19">
        <v>41722</v>
      </c>
      <c r="C1798" s="15">
        <v>2014</v>
      </c>
      <c r="D1798" s="1">
        <v>1295</v>
      </c>
      <c r="E1798" s="1" t="s">
        <v>2558</v>
      </c>
      <c r="F1798" s="1" t="s">
        <v>2</v>
      </c>
      <c r="G1798" s="1">
        <v>16534</v>
      </c>
      <c r="H1798" s="1">
        <v>40757</v>
      </c>
      <c r="I1798" s="1" t="s">
        <v>1154</v>
      </c>
      <c r="J1798" s="1">
        <v>1</v>
      </c>
      <c r="K1798" s="3">
        <v>94000</v>
      </c>
      <c r="L1798" s="1">
        <v>5</v>
      </c>
      <c r="M1798" s="1" t="str">
        <f t="shared" si="33"/>
        <v>REINALDO BRAGA DE OLIVEIRA</v>
      </c>
      <c r="N1798" s="1">
        <v>4</v>
      </c>
      <c r="O1798" s="6" t="str">
        <f>IFERROR(VLOOKUP(N1798,REGIAO!A:B,2,0),"")</f>
        <v>MG2</v>
      </c>
    </row>
    <row r="1799" spans="1:15" x14ac:dyDescent="0.25">
      <c r="A1799" s="1">
        <v>41932</v>
      </c>
      <c r="B1799" s="19">
        <v>41722</v>
      </c>
      <c r="C1799" s="15">
        <v>2014</v>
      </c>
      <c r="D1799" s="1">
        <v>10770</v>
      </c>
      <c r="E1799" s="1" t="s">
        <v>2805</v>
      </c>
      <c r="F1799" s="1" t="s">
        <v>2</v>
      </c>
      <c r="G1799" s="1">
        <v>15908</v>
      </c>
      <c r="H1799" s="1">
        <v>47164</v>
      </c>
      <c r="I1799" s="1" t="s">
        <v>1955</v>
      </c>
      <c r="J1799" s="1">
        <v>1</v>
      </c>
      <c r="K1799" s="3">
        <v>71000</v>
      </c>
      <c r="L1799" s="1">
        <v>10020</v>
      </c>
      <c r="M1799" s="1" t="str">
        <f t="shared" si="33"/>
        <v>WILLIAM ARAUJO</v>
      </c>
      <c r="N1799" s="1">
        <v>1</v>
      </c>
      <c r="O1799" s="6" t="str">
        <f>IFERROR(VLOOKUP(N1799,REGIAO!A:B,2,0),"")</f>
        <v>SP1</v>
      </c>
    </row>
    <row r="1800" spans="1:15" x14ac:dyDescent="0.25">
      <c r="A1800" s="1">
        <v>41936</v>
      </c>
      <c r="B1800" s="19">
        <v>41722</v>
      </c>
      <c r="C1800" s="15">
        <v>2014</v>
      </c>
      <c r="D1800" s="1">
        <v>11004</v>
      </c>
      <c r="E1800" s="1" t="s">
        <v>2832</v>
      </c>
      <c r="F1800" s="1" t="s">
        <v>10</v>
      </c>
      <c r="G1800" s="1"/>
      <c r="H1800" s="1">
        <v>40757</v>
      </c>
      <c r="I1800" s="1" t="s">
        <v>1154</v>
      </c>
      <c r="J1800" s="1">
        <v>1</v>
      </c>
      <c r="K1800" s="3">
        <v>135180</v>
      </c>
      <c r="L1800" s="1">
        <v>10022</v>
      </c>
      <c r="M1800" s="1" t="str">
        <f t="shared" si="33"/>
        <v>ARIEL FERNANDES DE MIRANDA SANTOS</v>
      </c>
      <c r="N1800" s="1">
        <v>15</v>
      </c>
      <c r="O1800" s="6" t="str">
        <f>IFERROR(VLOOKUP(N1800,REGIAO!A:B,2,0),"")</f>
        <v>GO2</v>
      </c>
    </row>
    <row r="1801" spans="1:15" x14ac:dyDescent="0.25">
      <c r="A1801" s="1">
        <v>41952</v>
      </c>
      <c r="B1801" s="19">
        <v>41723</v>
      </c>
      <c r="C1801" s="15">
        <v>2014</v>
      </c>
      <c r="D1801" s="1">
        <v>3767</v>
      </c>
      <c r="E1801" s="1" t="s">
        <v>2833</v>
      </c>
      <c r="F1801" s="1" t="s">
        <v>29</v>
      </c>
      <c r="G1801" s="1">
        <v>16314</v>
      </c>
      <c r="H1801" s="1">
        <v>45392</v>
      </c>
      <c r="I1801" s="1" t="s">
        <v>2006</v>
      </c>
      <c r="J1801" s="1">
        <v>1</v>
      </c>
      <c r="K1801" s="3">
        <v>122200</v>
      </c>
      <c r="L1801" s="1">
        <v>10038</v>
      </c>
      <c r="M1801" s="1" t="str">
        <f t="shared" si="33"/>
        <v>CELSO CARVALHO DOS SANTOS</v>
      </c>
      <c r="N1801" s="1">
        <v>6</v>
      </c>
      <c r="O1801" s="6" t="str">
        <f>IFERROR(VLOOKUP(N1801,REGIAO!A:B,2,0),"")</f>
        <v>PR1</v>
      </c>
    </row>
    <row r="1802" spans="1:15" x14ac:dyDescent="0.25">
      <c r="A1802" s="1">
        <v>41959</v>
      </c>
      <c r="B1802" s="19">
        <v>41724</v>
      </c>
      <c r="C1802" s="15">
        <v>2014</v>
      </c>
      <c r="D1802" s="1">
        <v>11006</v>
      </c>
      <c r="E1802" s="1" t="s">
        <v>2834</v>
      </c>
      <c r="F1802" s="1" t="s">
        <v>4</v>
      </c>
      <c r="G1802" s="1">
        <v>16373</v>
      </c>
      <c r="H1802" s="1">
        <v>47774</v>
      </c>
      <c r="I1802" s="1" t="s">
        <v>1958</v>
      </c>
      <c r="J1802" s="1">
        <v>1</v>
      </c>
      <c r="K1802" s="3">
        <v>43880</v>
      </c>
      <c r="L1802" s="1">
        <v>10035</v>
      </c>
      <c r="M1802" s="1" t="str">
        <f t="shared" si="33"/>
        <v>PAULO CEZER HENRIQUE DA ROCHA</v>
      </c>
      <c r="N1802" s="1">
        <v>13</v>
      </c>
      <c r="O1802" s="6" t="str">
        <f>IFERROR(VLOOKUP(N1802,REGIAO!A:B,2,0),"")</f>
        <v>MG3</v>
      </c>
    </row>
    <row r="1803" spans="1:15" x14ac:dyDescent="0.25">
      <c r="A1803" s="1">
        <v>41993</v>
      </c>
      <c r="B1803" s="19">
        <v>41724</v>
      </c>
      <c r="C1803" s="15">
        <v>2014</v>
      </c>
      <c r="D1803" s="1">
        <v>10727</v>
      </c>
      <c r="E1803" s="1" t="s">
        <v>2780</v>
      </c>
      <c r="F1803" s="1" t="s">
        <v>2</v>
      </c>
      <c r="G1803" s="1">
        <v>16383</v>
      </c>
      <c r="H1803" s="1">
        <v>47164</v>
      </c>
      <c r="I1803" s="1" t="s">
        <v>1955</v>
      </c>
      <c r="J1803" s="1">
        <v>1</v>
      </c>
      <c r="K1803" s="3">
        <v>61690</v>
      </c>
      <c r="L1803" s="1">
        <v>10020</v>
      </c>
      <c r="M1803" s="1" t="str">
        <f t="shared" si="33"/>
        <v>WILLIAM ARAUJO</v>
      </c>
      <c r="N1803" s="1">
        <v>1</v>
      </c>
      <c r="O1803" s="6" t="str">
        <f>IFERROR(VLOOKUP(N1803,REGIAO!A:B,2,0),"")</f>
        <v>SP1</v>
      </c>
    </row>
    <row r="1804" spans="1:15" x14ac:dyDescent="0.25">
      <c r="A1804" s="1">
        <v>42000</v>
      </c>
      <c r="B1804" s="19">
        <v>41725</v>
      </c>
      <c r="C1804" s="15">
        <v>2014</v>
      </c>
      <c r="D1804" s="1">
        <v>10711</v>
      </c>
      <c r="E1804" s="1" t="s">
        <v>2740</v>
      </c>
      <c r="F1804" s="1" t="s">
        <v>29</v>
      </c>
      <c r="G1804" s="1">
        <v>16592</v>
      </c>
      <c r="H1804" s="1">
        <v>46231</v>
      </c>
      <c r="I1804" s="32" t="s">
        <v>1854</v>
      </c>
      <c r="J1804" s="1">
        <v>1</v>
      </c>
      <c r="K1804" s="3">
        <v>33028</v>
      </c>
      <c r="L1804" s="1">
        <v>10038</v>
      </c>
      <c r="M1804" s="1" t="str">
        <f t="shared" si="33"/>
        <v>CELSO CARVALHO DOS SANTOS</v>
      </c>
      <c r="N1804" s="1">
        <v>23</v>
      </c>
      <c r="O1804" s="6" t="str">
        <f>IFERROR(VLOOKUP(N1804,REGIAO!A:B,2,0),"")</f>
        <v>PR2</v>
      </c>
    </row>
    <row r="1805" spans="1:15" x14ac:dyDescent="0.25">
      <c r="A1805" s="1">
        <v>42001</v>
      </c>
      <c r="B1805" s="19">
        <v>41725</v>
      </c>
      <c r="C1805" s="15">
        <v>2014</v>
      </c>
      <c r="D1805" s="1">
        <v>11090</v>
      </c>
      <c r="E1805" s="1" t="s">
        <v>2835</v>
      </c>
      <c r="F1805" s="1" t="s">
        <v>1</v>
      </c>
      <c r="G1805" s="1"/>
      <c r="H1805" s="1">
        <v>46231</v>
      </c>
      <c r="I1805" s="32" t="s">
        <v>1854</v>
      </c>
      <c r="J1805" s="1">
        <v>1</v>
      </c>
      <c r="K1805" s="3">
        <v>29547.71</v>
      </c>
      <c r="L1805" s="1"/>
      <c r="M1805" s="1" t="str">
        <f t="shared" si="33"/>
        <v/>
      </c>
      <c r="N1805" s="1"/>
      <c r="O1805" s="6" t="str">
        <f>IFERROR(VLOOKUP(N1805,REGIAO!A:B,2,0),"")</f>
        <v/>
      </c>
    </row>
    <row r="1806" spans="1:15" x14ac:dyDescent="0.25">
      <c r="A1806" s="1">
        <v>42002</v>
      </c>
      <c r="B1806" s="19">
        <v>41725</v>
      </c>
      <c r="C1806" s="15">
        <v>2014</v>
      </c>
      <c r="D1806" s="1">
        <v>2320</v>
      </c>
      <c r="E1806" s="1" t="s">
        <v>2488</v>
      </c>
      <c r="F1806" s="1" t="s">
        <v>79</v>
      </c>
      <c r="G1806" s="1">
        <v>16673</v>
      </c>
      <c r="H1806" s="1">
        <v>46231</v>
      </c>
      <c r="I1806" s="32" t="s">
        <v>1854</v>
      </c>
      <c r="J1806" s="1">
        <v>1</v>
      </c>
      <c r="K1806" s="3">
        <v>32019</v>
      </c>
      <c r="L1806" s="1">
        <v>10024</v>
      </c>
      <c r="M1806" s="1" t="str">
        <f t="shared" si="33"/>
        <v>RONALDO MAIA</v>
      </c>
      <c r="N1806" s="1">
        <v>7</v>
      </c>
      <c r="O1806" s="6" t="str">
        <f>IFERROR(VLOOKUP(N1806,REGIAO!A:B,2,0),"")</f>
        <v>RS</v>
      </c>
    </row>
    <row r="1807" spans="1:15" x14ac:dyDescent="0.25">
      <c r="A1807" s="1">
        <v>42005</v>
      </c>
      <c r="B1807" s="19">
        <v>41725</v>
      </c>
      <c r="C1807" s="15">
        <v>2014</v>
      </c>
      <c r="D1807" s="1">
        <v>10869</v>
      </c>
      <c r="E1807" s="1" t="s">
        <v>2789</v>
      </c>
      <c r="F1807" s="1" t="s">
        <v>55</v>
      </c>
      <c r="G1807" s="1">
        <v>16816</v>
      </c>
      <c r="H1807" s="1">
        <v>46231</v>
      </c>
      <c r="I1807" s="32" t="s">
        <v>1854</v>
      </c>
      <c r="J1807" s="1">
        <v>1</v>
      </c>
      <c r="K1807" s="3">
        <v>34018</v>
      </c>
      <c r="L1807" s="1">
        <v>10039</v>
      </c>
      <c r="M1807" s="1" t="str">
        <f t="shared" si="33"/>
        <v>JULIANO SERGIO LIMA DE SOUSA</v>
      </c>
      <c r="N1807" s="1">
        <v>14</v>
      </c>
      <c r="O1807" s="6" t="str">
        <f>IFERROR(VLOOKUP(N1807,REGIAO!A:B,2,0),"")</f>
        <v>SC</v>
      </c>
    </row>
    <row r="1808" spans="1:15" x14ac:dyDescent="0.25">
      <c r="A1808" s="1">
        <v>42019</v>
      </c>
      <c r="B1808" s="19">
        <v>41725</v>
      </c>
      <c r="C1808" s="15">
        <v>2014</v>
      </c>
      <c r="D1808" s="1">
        <v>2472</v>
      </c>
      <c r="E1808" s="1" t="s">
        <v>2708</v>
      </c>
      <c r="F1808" s="1" t="s">
        <v>77</v>
      </c>
      <c r="G1808" s="1">
        <v>16207</v>
      </c>
      <c r="H1808" s="1">
        <v>44319</v>
      </c>
      <c r="I1808" s="1" t="s">
        <v>1966</v>
      </c>
      <c r="J1808" s="1">
        <v>1</v>
      </c>
      <c r="K1808" s="3">
        <v>545000</v>
      </c>
      <c r="L1808" s="1">
        <v>10020</v>
      </c>
      <c r="M1808" s="1" t="str">
        <f t="shared" si="33"/>
        <v>WILLIAM ARAUJO</v>
      </c>
      <c r="N1808" s="1">
        <v>1</v>
      </c>
      <c r="O1808" s="6" t="str">
        <f>IFERROR(VLOOKUP(N1808,REGIAO!A:B,2,0),"")</f>
        <v>SP1</v>
      </c>
    </row>
    <row r="1809" spans="1:15" x14ac:dyDescent="0.25">
      <c r="A1809" s="1">
        <v>42022</v>
      </c>
      <c r="B1809" s="19">
        <v>41726</v>
      </c>
      <c r="C1809" s="15">
        <v>2014</v>
      </c>
      <c r="D1809" s="1">
        <v>2320</v>
      </c>
      <c r="E1809" s="1" t="s">
        <v>2488</v>
      </c>
      <c r="F1809" s="1" t="s">
        <v>79</v>
      </c>
      <c r="G1809" s="1">
        <v>16674</v>
      </c>
      <c r="H1809" s="1">
        <v>46268</v>
      </c>
      <c r="I1809" s="32" t="s">
        <v>2979</v>
      </c>
      <c r="J1809" s="1">
        <v>1</v>
      </c>
      <c r="K1809" s="3">
        <v>27213</v>
      </c>
      <c r="L1809" s="1">
        <v>10024</v>
      </c>
      <c r="M1809" s="1" t="str">
        <f t="shared" si="33"/>
        <v>RONALDO MAIA</v>
      </c>
      <c r="N1809" s="1">
        <v>7</v>
      </c>
      <c r="O1809" s="6" t="str">
        <f>IFERROR(VLOOKUP(N1809,REGIAO!A:B,2,0),"")</f>
        <v>RS</v>
      </c>
    </row>
    <row r="1810" spans="1:15" x14ac:dyDescent="0.25">
      <c r="A1810" s="1">
        <v>42024</v>
      </c>
      <c r="B1810" s="19">
        <v>41726</v>
      </c>
      <c r="C1810" s="15">
        <v>2014</v>
      </c>
      <c r="D1810" s="1">
        <v>9410</v>
      </c>
      <c r="E1810" s="1" t="s">
        <v>2621</v>
      </c>
      <c r="F1810" s="1" t="s">
        <v>15</v>
      </c>
      <c r="G1810" s="1">
        <v>16074</v>
      </c>
      <c r="H1810" s="1">
        <v>33790</v>
      </c>
      <c r="I1810" s="32" t="s">
        <v>1176</v>
      </c>
      <c r="J1810" s="1">
        <v>1</v>
      </c>
      <c r="K1810" s="3">
        <v>45353</v>
      </c>
      <c r="L1810" s="1">
        <v>935</v>
      </c>
      <c r="M1810" s="1" t="str">
        <f t="shared" si="33"/>
        <v>AILTON DOS SANTOS CARDOSO</v>
      </c>
      <c r="N1810" s="1">
        <v>18</v>
      </c>
      <c r="O1810" s="6" t="str">
        <f>IFERROR(VLOOKUP(N1810,REGIAO!A:B,2,0),"")</f>
        <v>MT1</v>
      </c>
    </row>
    <row r="1811" spans="1:15" x14ac:dyDescent="0.25">
      <c r="A1811" s="1">
        <v>42027</v>
      </c>
      <c r="B1811" s="19">
        <v>41726</v>
      </c>
      <c r="C1811" s="15">
        <v>2014</v>
      </c>
      <c r="D1811" s="1">
        <v>9971</v>
      </c>
      <c r="E1811" s="1" t="s">
        <v>2494</v>
      </c>
      <c r="F1811" s="1" t="s">
        <v>4</v>
      </c>
      <c r="G1811" s="1"/>
      <c r="H1811" s="1">
        <v>47774</v>
      </c>
      <c r="I1811" s="1" t="s">
        <v>1958</v>
      </c>
      <c r="J1811" s="1">
        <v>1</v>
      </c>
      <c r="K1811" s="3">
        <v>40600</v>
      </c>
      <c r="L1811" s="1">
        <v>5</v>
      </c>
      <c r="M1811" s="1" t="str">
        <f t="shared" si="33"/>
        <v>REINALDO BRAGA DE OLIVEIRA</v>
      </c>
      <c r="N1811" s="1">
        <v>4</v>
      </c>
      <c r="O1811" s="6" t="str">
        <f>IFERROR(VLOOKUP(N1811,REGIAO!A:B,2,0),"")</f>
        <v>MG2</v>
      </c>
    </row>
    <row r="1812" spans="1:15" x14ac:dyDescent="0.25">
      <c r="A1812" s="1">
        <v>42028</v>
      </c>
      <c r="B1812" s="19">
        <v>41726</v>
      </c>
      <c r="C1812" s="15">
        <v>2014</v>
      </c>
      <c r="D1812" s="1">
        <v>9971</v>
      </c>
      <c r="E1812" s="1" t="s">
        <v>2494</v>
      </c>
      <c r="F1812" s="1" t="s">
        <v>4</v>
      </c>
      <c r="G1812" s="1"/>
      <c r="H1812" s="1">
        <v>40526</v>
      </c>
      <c r="I1812" s="1" t="s">
        <v>1151</v>
      </c>
      <c r="J1812" s="1">
        <v>1</v>
      </c>
      <c r="K1812" s="3">
        <v>123450</v>
      </c>
      <c r="L1812" s="1">
        <v>5</v>
      </c>
      <c r="M1812" s="1" t="str">
        <f t="shared" si="33"/>
        <v>REINALDO BRAGA DE OLIVEIRA</v>
      </c>
      <c r="N1812" s="1">
        <v>4</v>
      </c>
      <c r="O1812" s="6" t="str">
        <f>IFERROR(VLOOKUP(N1812,REGIAO!A:B,2,0),"")</f>
        <v>MG2</v>
      </c>
    </row>
    <row r="1813" spans="1:15" x14ac:dyDescent="0.25">
      <c r="A1813" s="1">
        <v>42029</v>
      </c>
      <c r="B1813" s="19">
        <v>41726</v>
      </c>
      <c r="C1813" s="15">
        <v>2014</v>
      </c>
      <c r="D1813" s="1">
        <v>9971</v>
      </c>
      <c r="E1813" s="1" t="s">
        <v>2494</v>
      </c>
      <c r="F1813" s="1" t="s">
        <v>4</v>
      </c>
      <c r="G1813" s="1">
        <v>16660</v>
      </c>
      <c r="H1813" s="1">
        <v>40526</v>
      </c>
      <c r="I1813" s="1" t="s">
        <v>1151</v>
      </c>
      <c r="J1813" s="1">
        <v>1</v>
      </c>
      <c r="K1813" s="3">
        <v>123440</v>
      </c>
      <c r="L1813" s="1">
        <v>5</v>
      </c>
      <c r="M1813" s="1" t="str">
        <f t="shared" si="33"/>
        <v>REINALDO BRAGA DE OLIVEIRA</v>
      </c>
      <c r="N1813" s="1">
        <v>4</v>
      </c>
      <c r="O1813" s="6" t="str">
        <f>IFERROR(VLOOKUP(N1813,REGIAO!A:B,2,0),"")</f>
        <v>MG2</v>
      </c>
    </row>
    <row r="1814" spans="1:15" x14ac:dyDescent="0.25">
      <c r="A1814" s="1">
        <v>42030</v>
      </c>
      <c r="B1814" s="19">
        <v>41726</v>
      </c>
      <c r="C1814" s="15">
        <v>2014</v>
      </c>
      <c r="D1814" s="1">
        <v>1295</v>
      </c>
      <c r="E1814" s="1" t="s">
        <v>2558</v>
      </c>
      <c r="F1814" s="1" t="s">
        <v>4</v>
      </c>
      <c r="G1814" s="1">
        <v>16265</v>
      </c>
      <c r="H1814" s="1">
        <v>47164</v>
      </c>
      <c r="I1814" s="1" t="s">
        <v>1955</v>
      </c>
      <c r="J1814" s="1">
        <v>1</v>
      </c>
      <c r="K1814" s="3">
        <v>69630</v>
      </c>
      <c r="L1814" s="1">
        <v>5</v>
      </c>
      <c r="M1814" s="1" t="str">
        <f t="shared" si="33"/>
        <v>REINALDO BRAGA DE OLIVEIRA</v>
      </c>
      <c r="N1814" s="1">
        <v>4</v>
      </c>
      <c r="O1814" s="6" t="str">
        <f>IFERROR(VLOOKUP(N1814,REGIAO!A:B,2,0),"")</f>
        <v>MG2</v>
      </c>
    </row>
    <row r="1815" spans="1:15" x14ac:dyDescent="0.25">
      <c r="A1815" s="1">
        <v>42031</v>
      </c>
      <c r="B1815" s="19">
        <v>41726</v>
      </c>
      <c r="C1815" s="15">
        <v>2014</v>
      </c>
      <c r="D1815" s="1">
        <v>880</v>
      </c>
      <c r="E1815" s="1" t="s">
        <v>215</v>
      </c>
      <c r="F1815" s="1" t="s">
        <v>4</v>
      </c>
      <c r="G1815" s="1">
        <v>16333</v>
      </c>
      <c r="H1815" s="1">
        <v>47083</v>
      </c>
      <c r="I1815" s="1" t="s">
        <v>1957</v>
      </c>
      <c r="J1815" s="1">
        <v>1</v>
      </c>
      <c r="K1815" s="3">
        <v>106055</v>
      </c>
      <c r="L1815" s="1">
        <v>5</v>
      </c>
      <c r="M1815" s="1" t="str">
        <f t="shared" si="33"/>
        <v>REINALDO BRAGA DE OLIVEIRA</v>
      </c>
      <c r="N1815" s="1">
        <v>4</v>
      </c>
      <c r="O1815" s="6" t="str">
        <f>IFERROR(VLOOKUP(N1815,REGIAO!A:B,2,0),"")</f>
        <v>MG2</v>
      </c>
    </row>
    <row r="1816" spans="1:15" x14ac:dyDescent="0.25">
      <c r="A1816" s="1">
        <v>42032</v>
      </c>
      <c r="B1816" s="19">
        <v>41726</v>
      </c>
      <c r="C1816" s="15">
        <v>2014</v>
      </c>
      <c r="D1816" s="1">
        <v>880</v>
      </c>
      <c r="E1816" s="1" t="s">
        <v>215</v>
      </c>
      <c r="F1816" s="1" t="s">
        <v>4</v>
      </c>
      <c r="G1816" s="1">
        <v>16508</v>
      </c>
      <c r="H1816" s="1">
        <v>47162</v>
      </c>
      <c r="I1816" s="1" t="s">
        <v>2023</v>
      </c>
      <c r="J1816" s="1">
        <v>1</v>
      </c>
      <c r="K1816" s="3">
        <v>92494</v>
      </c>
      <c r="L1816" s="1">
        <v>5</v>
      </c>
      <c r="M1816" s="1" t="str">
        <f t="shared" si="33"/>
        <v>REINALDO BRAGA DE OLIVEIRA</v>
      </c>
      <c r="N1816" s="1">
        <v>4</v>
      </c>
      <c r="O1816" s="6" t="str">
        <f>IFERROR(VLOOKUP(N1816,REGIAO!A:B,2,0),"")</f>
        <v>MG2</v>
      </c>
    </row>
    <row r="1817" spans="1:15" x14ac:dyDescent="0.25">
      <c r="A1817" s="1">
        <v>42033</v>
      </c>
      <c r="B1817" s="19">
        <v>41726</v>
      </c>
      <c r="C1817" s="15">
        <v>2014</v>
      </c>
      <c r="D1817" s="1">
        <v>1046</v>
      </c>
      <c r="E1817" s="1" t="s">
        <v>2296</v>
      </c>
      <c r="F1817" s="1" t="s">
        <v>29</v>
      </c>
      <c r="G1817" s="1">
        <v>16587</v>
      </c>
      <c r="H1817" s="1">
        <v>47160</v>
      </c>
      <c r="I1817" s="1" t="s">
        <v>1146</v>
      </c>
      <c r="J1817" s="1">
        <v>1</v>
      </c>
      <c r="K1817" s="3">
        <v>87512.75</v>
      </c>
      <c r="L1817" s="1">
        <v>10028</v>
      </c>
      <c r="M1817" s="1" t="str">
        <f t="shared" si="33"/>
        <v>CLEITON MOSKOSKI</v>
      </c>
      <c r="N1817" s="1">
        <v>6</v>
      </c>
      <c r="O1817" s="6" t="str">
        <f>IFERROR(VLOOKUP(N1817,REGIAO!A:B,2,0),"")</f>
        <v>PR1</v>
      </c>
    </row>
    <row r="1818" spans="1:15" x14ac:dyDescent="0.25">
      <c r="A1818" s="1">
        <v>42039</v>
      </c>
      <c r="B1818" s="19">
        <v>41729</v>
      </c>
      <c r="C1818" s="15">
        <v>2014</v>
      </c>
      <c r="D1818" s="1">
        <v>2500</v>
      </c>
      <c r="E1818" s="1" t="s">
        <v>2541</v>
      </c>
      <c r="F1818" s="1" t="s">
        <v>15</v>
      </c>
      <c r="G1818" s="1">
        <v>15680</v>
      </c>
      <c r="H1818" s="1">
        <v>42540</v>
      </c>
      <c r="I1818" s="32" t="s">
        <v>3061</v>
      </c>
      <c r="J1818" s="1">
        <v>1</v>
      </c>
      <c r="K1818" s="3">
        <v>450450</v>
      </c>
      <c r="L1818" s="1"/>
      <c r="M1818" s="1" t="str">
        <f t="shared" si="33"/>
        <v/>
      </c>
      <c r="N1818" s="1"/>
      <c r="O1818" s="6" t="str">
        <f>IFERROR(VLOOKUP(N1818,REGIAO!A:B,2,0),"")</f>
        <v/>
      </c>
    </row>
    <row r="1819" spans="1:15" x14ac:dyDescent="0.25">
      <c r="A1819" s="1">
        <v>42046</v>
      </c>
      <c r="B1819" s="19">
        <v>41729</v>
      </c>
      <c r="C1819" s="15">
        <v>2014</v>
      </c>
      <c r="D1819" s="1">
        <v>10585</v>
      </c>
      <c r="E1819" s="1" t="s">
        <v>2716</v>
      </c>
      <c r="F1819" s="1" t="s">
        <v>79</v>
      </c>
      <c r="G1819" s="1">
        <v>16477</v>
      </c>
      <c r="H1819" s="1">
        <v>47083</v>
      </c>
      <c r="I1819" s="1" t="s">
        <v>1957</v>
      </c>
      <c r="J1819" s="1">
        <v>1</v>
      </c>
      <c r="K1819" s="3">
        <v>102872.56</v>
      </c>
      <c r="L1819" s="1">
        <v>10039</v>
      </c>
      <c r="M1819" s="1" t="str">
        <f t="shared" si="33"/>
        <v>JULIANO SERGIO LIMA DE SOUSA</v>
      </c>
      <c r="N1819" s="1">
        <v>16</v>
      </c>
      <c r="O1819" s="6" t="str">
        <f>IFERROR(VLOOKUP(N1819,REGIAO!A:B,2,0),"")</f>
        <v>MS2</v>
      </c>
    </row>
    <row r="1820" spans="1:15" x14ac:dyDescent="0.25">
      <c r="A1820" s="1">
        <v>42048</v>
      </c>
      <c r="B1820" s="19">
        <v>41729</v>
      </c>
      <c r="C1820" s="15">
        <v>2014</v>
      </c>
      <c r="D1820" s="1">
        <v>10585</v>
      </c>
      <c r="E1820" s="1" t="s">
        <v>2716</v>
      </c>
      <c r="F1820" s="1" t="s">
        <v>79</v>
      </c>
      <c r="G1820" s="1">
        <v>16300</v>
      </c>
      <c r="H1820" s="1">
        <v>34192</v>
      </c>
      <c r="I1820" s="32" t="s">
        <v>3060</v>
      </c>
      <c r="J1820" s="1">
        <v>1</v>
      </c>
      <c r="K1820" s="3">
        <v>41691.589999999997</v>
      </c>
      <c r="L1820" s="1">
        <v>10039</v>
      </c>
      <c r="M1820" s="1" t="str">
        <f t="shared" ref="M1820:M1883" si="34">IFERROR(VLOOKUP(L1820,VENDEDOR,2,0),"")</f>
        <v>JULIANO SERGIO LIMA DE SOUSA</v>
      </c>
      <c r="N1820" s="1">
        <v>16</v>
      </c>
      <c r="O1820" s="6" t="str">
        <f>IFERROR(VLOOKUP(N1820,REGIAO!A:B,2,0),"")</f>
        <v>MS2</v>
      </c>
    </row>
    <row r="1821" spans="1:15" x14ac:dyDescent="0.25">
      <c r="A1821" s="1">
        <v>42056</v>
      </c>
      <c r="B1821" s="19">
        <v>41730</v>
      </c>
      <c r="C1821" s="15">
        <v>2014</v>
      </c>
      <c r="D1821" s="1">
        <v>10276</v>
      </c>
      <c r="E1821" s="1" t="s">
        <v>2665</v>
      </c>
      <c r="F1821" s="1" t="s">
        <v>4</v>
      </c>
      <c r="G1821" s="1">
        <v>16546</v>
      </c>
      <c r="H1821" s="1">
        <v>47083</v>
      </c>
      <c r="I1821" s="1" t="s">
        <v>1957</v>
      </c>
      <c r="J1821" s="1">
        <v>1</v>
      </c>
      <c r="K1821" s="3">
        <v>111640</v>
      </c>
      <c r="L1821" s="1">
        <v>5</v>
      </c>
      <c r="M1821" s="1" t="str">
        <f t="shared" si="34"/>
        <v>REINALDO BRAGA DE OLIVEIRA</v>
      </c>
      <c r="N1821" s="1">
        <v>4</v>
      </c>
      <c r="O1821" s="6" t="str">
        <f>IFERROR(VLOOKUP(N1821,REGIAO!A:B,2,0),"")</f>
        <v>MG2</v>
      </c>
    </row>
    <row r="1822" spans="1:15" x14ac:dyDescent="0.25">
      <c r="A1822" s="1">
        <v>42057</v>
      </c>
      <c r="B1822" s="19">
        <v>41730</v>
      </c>
      <c r="C1822" s="15">
        <v>2014</v>
      </c>
      <c r="D1822" s="1">
        <v>10276</v>
      </c>
      <c r="E1822" s="1" t="s">
        <v>2665</v>
      </c>
      <c r="F1822" s="1" t="s">
        <v>4</v>
      </c>
      <c r="G1822" s="1">
        <v>16815</v>
      </c>
      <c r="H1822" s="1">
        <v>47354</v>
      </c>
      <c r="I1822" s="1" t="s">
        <v>1956</v>
      </c>
      <c r="J1822" s="1">
        <v>1</v>
      </c>
      <c r="K1822" s="3">
        <v>67000</v>
      </c>
      <c r="L1822" s="1">
        <v>5</v>
      </c>
      <c r="M1822" s="1" t="str">
        <f t="shared" si="34"/>
        <v>REINALDO BRAGA DE OLIVEIRA</v>
      </c>
      <c r="N1822" s="1">
        <v>4</v>
      </c>
      <c r="O1822" s="6" t="str">
        <f>IFERROR(VLOOKUP(N1822,REGIAO!A:B,2,0),"")</f>
        <v>MG2</v>
      </c>
    </row>
    <row r="1823" spans="1:15" x14ac:dyDescent="0.25">
      <c r="A1823" s="1">
        <v>42059</v>
      </c>
      <c r="B1823" s="19">
        <v>41730</v>
      </c>
      <c r="C1823" s="15">
        <v>2014</v>
      </c>
      <c r="D1823" s="1">
        <v>2190</v>
      </c>
      <c r="E1823" s="1" t="s">
        <v>2781</v>
      </c>
      <c r="F1823" s="1" t="s">
        <v>4</v>
      </c>
      <c r="G1823" s="1">
        <v>16425</v>
      </c>
      <c r="H1823" s="1">
        <v>47354</v>
      </c>
      <c r="I1823" s="1" t="s">
        <v>1956</v>
      </c>
      <c r="J1823" s="1">
        <v>1</v>
      </c>
      <c r="K1823" s="3">
        <v>63860</v>
      </c>
      <c r="L1823" s="1">
        <v>943</v>
      </c>
      <c r="M1823" s="1" t="str">
        <f t="shared" si="34"/>
        <v>PAULO CESAR TUNES</v>
      </c>
      <c r="N1823" s="1">
        <v>3</v>
      </c>
      <c r="O1823" s="6" t="str">
        <f>IFERROR(VLOOKUP(N1823,REGIAO!A:B,2,0),"")</f>
        <v>MG1</v>
      </c>
    </row>
    <row r="1824" spans="1:15" x14ac:dyDescent="0.25">
      <c r="A1824" s="1">
        <v>42060</v>
      </c>
      <c r="B1824" s="19">
        <v>41730</v>
      </c>
      <c r="C1824" s="15">
        <v>2014</v>
      </c>
      <c r="D1824" s="1">
        <v>2190</v>
      </c>
      <c r="E1824" s="1" t="s">
        <v>2781</v>
      </c>
      <c r="F1824" s="1" t="s">
        <v>4</v>
      </c>
      <c r="G1824" s="1"/>
      <c r="H1824" s="1">
        <v>47774</v>
      </c>
      <c r="I1824" s="1" t="s">
        <v>1958</v>
      </c>
      <c r="J1824" s="1">
        <v>1</v>
      </c>
      <c r="K1824" s="3">
        <v>39376</v>
      </c>
      <c r="L1824" s="1">
        <v>943</v>
      </c>
      <c r="M1824" s="1" t="str">
        <f t="shared" si="34"/>
        <v>PAULO CESAR TUNES</v>
      </c>
      <c r="N1824" s="1">
        <v>3</v>
      </c>
      <c r="O1824" s="6" t="str">
        <f>IFERROR(VLOOKUP(N1824,REGIAO!A:B,2,0),"")</f>
        <v>MG1</v>
      </c>
    </row>
    <row r="1825" spans="1:15" x14ac:dyDescent="0.25">
      <c r="A1825" s="1">
        <v>42061</v>
      </c>
      <c r="B1825" s="19">
        <v>41730</v>
      </c>
      <c r="C1825" s="15">
        <v>2014</v>
      </c>
      <c r="D1825" s="1">
        <v>11010</v>
      </c>
      <c r="E1825" s="1" t="s">
        <v>2836</v>
      </c>
      <c r="F1825" s="1" t="s">
        <v>67</v>
      </c>
      <c r="G1825" s="1">
        <v>16530</v>
      </c>
      <c r="H1825" s="1">
        <v>40526</v>
      </c>
      <c r="I1825" s="1" t="s">
        <v>1151</v>
      </c>
      <c r="J1825" s="1">
        <v>1</v>
      </c>
      <c r="K1825" s="3">
        <v>159000</v>
      </c>
      <c r="L1825" s="1"/>
      <c r="M1825" s="1" t="str">
        <f t="shared" si="34"/>
        <v/>
      </c>
      <c r="N1825" s="1">
        <v>1</v>
      </c>
      <c r="O1825" s="6" t="str">
        <f>IFERROR(VLOOKUP(N1825,REGIAO!A:B,2,0),"")</f>
        <v>SP1</v>
      </c>
    </row>
    <row r="1826" spans="1:15" x14ac:dyDescent="0.25">
      <c r="A1826" s="1">
        <v>42071</v>
      </c>
      <c r="B1826" s="19">
        <v>41730</v>
      </c>
      <c r="C1826" s="15">
        <v>2014</v>
      </c>
      <c r="D1826" s="1">
        <v>10695</v>
      </c>
      <c r="E1826" s="1" t="s">
        <v>2732</v>
      </c>
      <c r="F1826" s="1" t="s">
        <v>1</v>
      </c>
      <c r="G1826" s="1">
        <v>16240</v>
      </c>
      <c r="H1826" s="1">
        <v>40526</v>
      </c>
      <c r="I1826" s="1" t="s">
        <v>1151</v>
      </c>
      <c r="J1826" s="1">
        <v>1</v>
      </c>
      <c r="K1826" s="3">
        <v>116000</v>
      </c>
      <c r="L1826" s="1">
        <v>10032</v>
      </c>
      <c r="M1826" s="1" t="str">
        <f t="shared" si="34"/>
        <v>JORGE DONIZETH GOMES JUNIOR</v>
      </c>
      <c r="N1826" s="1">
        <v>8</v>
      </c>
      <c r="O1826" s="6" t="str">
        <f>IFERROR(VLOOKUP(N1826,REGIAO!A:B,2,0),"")</f>
        <v>MS</v>
      </c>
    </row>
    <row r="1827" spans="1:15" x14ac:dyDescent="0.25">
      <c r="A1827" s="1">
        <v>42073</v>
      </c>
      <c r="B1827" s="19">
        <v>41730</v>
      </c>
      <c r="C1827" s="15">
        <v>2014</v>
      </c>
      <c r="D1827" s="1">
        <v>10585</v>
      </c>
      <c r="E1827" s="1" t="s">
        <v>2716</v>
      </c>
      <c r="F1827" s="1" t="s">
        <v>79</v>
      </c>
      <c r="G1827" s="1">
        <v>17536</v>
      </c>
      <c r="H1827" s="1">
        <v>47774</v>
      </c>
      <c r="I1827" s="1" t="s">
        <v>1958</v>
      </c>
      <c r="J1827" s="1">
        <v>1</v>
      </c>
      <c r="K1827" s="3">
        <v>40594</v>
      </c>
      <c r="L1827" s="1">
        <v>10039</v>
      </c>
      <c r="M1827" s="1" t="str">
        <f t="shared" si="34"/>
        <v>JULIANO SERGIO LIMA DE SOUSA</v>
      </c>
      <c r="N1827" s="1">
        <v>22</v>
      </c>
      <c r="O1827" s="6" t="str">
        <f>IFERROR(VLOOKUP(N1827,REGIAO!A:B,2,0),"")</f>
        <v>RS2</v>
      </c>
    </row>
    <row r="1828" spans="1:15" x14ac:dyDescent="0.25">
      <c r="A1828" s="1">
        <v>42074</v>
      </c>
      <c r="B1828" s="19">
        <v>41730</v>
      </c>
      <c r="C1828" s="15">
        <v>2014</v>
      </c>
      <c r="D1828" s="1">
        <v>10585</v>
      </c>
      <c r="E1828" s="1" t="s">
        <v>2716</v>
      </c>
      <c r="F1828" s="1" t="s">
        <v>79</v>
      </c>
      <c r="G1828" s="32">
        <v>17537</v>
      </c>
      <c r="H1828" s="1">
        <v>47774</v>
      </c>
      <c r="I1828" s="1" t="s">
        <v>1958</v>
      </c>
      <c r="J1828" s="1">
        <v>1</v>
      </c>
      <c r="K1828" s="3">
        <v>40594</v>
      </c>
      <c r="L1828" s="1">
        <v>10039</v>
      </c>
      <c r="M1828" s="1" t="str">
        <f t="shared" si="34"/>
        <v>JULIANO SERGIO LIMA DE SOUSA</v>
      </c>
      <c r="N1828" s="1">
        <v>22</v>
      </c>
      <c r="O1828" s="6" t="str">
        <f>IFERROR(VLOOKUP(N1828,REGIAO!A:B,2,0),"")</f>
        <v>RS2</v>
      </c>
    </row>
    <row r="1829" spans="1:15" x14ac:dyDescent="0.25">
      <c r="A1829" s="1">
        <v>42096</v>
      </c>
      <c r="B1829" s="19">
        <v>41731</v>
      </c>
      <c r="C1829" s="15">
        <v>2014</v>
      </c>
      <c r="D1829" s="1">
        <v>10934</v>
      </c>
      <c r="E1829" s="1" t="s">
        <v>2837</v>
      </c>
      <c r="F1829" s="1" t="s">
        <v>79</v>
      </c>
      <c r="G1829" s="1">
        <v>16677</v>
      </c>
      <c r="H1829" s="1">
        <v>47354</v>
      </c>
      <c r="I1829" s="1" t="s">
        <v>1956</v>
      </c>
      <c r="J1829" s="1">
        <v>1</v>
      </c>
      <c r="K1829" s="3">
        <v>63860.08</v>
      </c>
      <c r="L1829" s="1">
        <v>10024</v>
      </c>
      <c r="M1829" s="1" t="str">
        <f t="shared" si="34"/>
        <v>RONALDO MAIA</v>
      </c>
      <c r="N1829" s="1">
        <v>7</v>
      </c>
      <c r="O1829" s="6" t="str">
        <f>IFERROR(VLOOKUP(N1829,REGIAO!A:B,2,0),"")</f>
        <v>RS</v>
      </c>
    </row>
    <row r="1830" spans="1:15" x14ac:dyDescent="0.25">
      <c r="A1830" s="1">
        <v>42097</v>
      </c>
      <c r="B1830" s="19">
        <v>41731</v>
      </c>
      <c r="C1830" s="15">
        <v>2014</v>
      </c>
      <c r="D1830" s="1">
        <v>880</v>
      </c>
      <c r="E1830" s="1" t="s">
        <v>215</v>
      </c>
      <c r="F1830" s="1" t="s">
        <v>4</v>
      </c>
      <c r="G1830" s="1">
        <v>16635</v>
      </c>
      <c r="H1830" s="1">
        <v>47162</v>
      </c>
      <c r="I1830" s="1" t="s">
        <v>2023</v>
      </c>
      <c r="J1830" s="1">
        <v>1</v>
      </c>
      <c r="K1830" s="3">
        <v>92500</v>
      </c>
      <c r="L1830" s="1">
        <v>5</v>
      </c>
      <c r="M1830" s="1" t="str">
        <f t="shared" si="34"/>
        <v>REINALDO BRAGA DE OLIVEIRA</v>
      </c>
      <c r="N1830" s="1">
        <v>4</v>
      </c>
      <c r="O1830" s="6" t="str">
        <f>IFERROR(VLOOKUP(N1830,REGIAO!A:B,2,0),"")</f>
        <v>MG2</v>
      </c>
    </row>
    <row r="1831" spans="1:15" x14ac:dyDescent="0.25">
      <c r="A1831" s="1">
        <v>42098</v>
      </c>
      <c r="B1831" s="19">
        <v>41731</v>
      </c>
      <c r="C1831" s="15">
        <v>2014</v>
      </c>
      <c r="D1831" s="1">
        <v>880</v>
      </c>
      <c r="E1831" s="1" t="s">
        <v>215</v>
      </c>
      <c r="F1831" s="1" t="s">
        <v>4</v>
      </c>
      <c r="G1831" s="1">
        <v>16632</v>
      </c>
      <c r="H1831" s="1">
        <v>47354</v>
      </c>
      <c r="I1831" s="1" t="s">
        <v>1956</v>
      </c>
      <c r="J1831" s="1">
        <v>1</v>
      </c>
      <c r="K1831" s="3">
        <v>62544</v>
      </c>
      <c r="L1831" s="1">
        <v>5</v>
      </c>
      <c r="M1831" s="1" t="str">
        <f t="shared" si="34"/>
        <v>REINALDO BRAGA DE OLIVEIRA</v>
      </c>
      <c r="N1831" s="1">
        <v>4</v>
      </c>
      <c r="O1831" s="6" t="str">
        <f>IFERROR(VLOOKUP(N1831,REGIAO!A:B,2,0),"")</f>
        <v>MG2</v>
      </c>
    </row>
    <row r="1832" spans="1:15" x14ac:dyDescent="0.25">
      <c r="A1832" s="1">
        <v>42100</v>
      </c>
      <c r="B1832" s="19">
        <v>41731</v>
      </c>
      <c r="C1832" s="15">
        <v>2014</v>
      </c>
      <c r="D1832" s="1">
        <v>880</v>
      </c>
      <c r="E1832" s="1" t="s">
        <v>215</v>
      </c>
      <c r="F1832" s="1" t="s">
        <v>4</v>
      </c>
      <c r="G1832" s="1">
        <v>16509</v>
      </c>
      <c r="H1832" s="1">
        <v>47354</v>
      </c>
      <c r="I1832" s="1" t="s">
        <v>1956</v>
      </c>
      <c r="J1832" s="1">
        <v>1</v>
      </c>
      <c r="K1832" s="3">
        <v>62544</v>
      </c>
      <c r="L1832" s="1">
        <v>5</v>
      </c>
      <c r="M1832" s="1" t="str">
        <f t="shared" si="34"/>
        <v>REINALDO BRAGA DE OLIVEIRA</v>
      </c>
      <c r="N1832" s="1">
        <v>4</v>
      </c>
      <c r="O1832" s="6" t="str">
        <f>IFERROR(VLOOKUP(N1832,REGIAO!A:B,2,0),"")</f>
        <v>MG2</v>
      </c>
    </row>
    <row r="1833" spans="1:15" x14ac:dyDescent="0.25">
      <c r="A1833" s="1">
        <v>42099</v>
      </c>
      <c r="B1833" s="19">
        <v>41732</v>
      </c>
      <c r="C1833" s="15">
        <v>2014</v>
      </c>
      <c r="D1833" s="1">
        <v>10585</v>
      </c>
      <c r="E1833" s="1" t="s">
        <v>2716</v>
      </c>
      <c r="F1833" s="1" t="s">
        <v>79</v>
      </c>
      <c r="G1833" s="1">
        <v>15733</v>
      </c>
      <c r="H1833" s="1">
        <v>46986</v>
      </c>
      <c r="I1833" s="32" t="s">
        <v>2027</v>
      </c>
      <c r="J1833" s="1">
        <v>1</v>
      </c>
      <c r="K1833" s="3">
        <v>88427</v>
      </c>
      <c r="L1833" s="1">
        <v>10039</v>
      </c>
      <c r="M1833" s="1" t="str">
        <f t="shared" si="34"/>
        <v>JULIANO SERGIO LIMA DE SOUSA</v>
      </c>
      <c r="N1833" s="1">
        <v>16</v>
      </c>
      <c r="O1833" s="6" t="str">
        <f>IFERROR(VLOOKUP(N1833,REGIAO!A:B,2,0),"")</f>
        <v>MS2</v>
      </c>
    </row>
    <row r="1834" spans="1:15" x14ac:dyDescent="0.25">
      <c r="A1834" s="1">
        <v>42101</v>
      </c>
      <c r="B1834" s="19">
        <v>41732</v>
      </c>
      <c r="C1834" s="15">
        <v>2014</v>
      </c>
      <c r="D1834" s="1">
        <v>10585</v>
      </c>
      <c r="E1834" s="1" t="s">
        <v>2716</v>
      </c>
      <c r="F1834" s="1" t="s">
        <v>79</v>
      </c>
      <c r="G1834" s="1">
        <v>15732</v>
      </c>
      <c r="H1834" s="1">
        <v>47354</v>
      </c>
      <c r="I1834" s="1" t="s">
        <v>1956</v>
      </c>
      <c r="J1834" s="1">
        <v>1</v>
      </c>
      <c r="K1834" s="3">
        <v>65836</v>
      </c>
      <c r="L1834" s="1"/>
      <c r="M1834" s="1" t="str">
        <f t="shared" si="34"/>
        <v/>
      </c>
      <c r="N1834" s="1">
        <v>16</v>
      </c>
      <c r="O1834" s="6" t="str">
        <f>IFERROR(VLOOKUP(N1834,REGIAO!A:B,2,0),"")</f>
        <v>MS2</v>
      </c>
    </row>
    <row r="1835" spans="1:15" x14ac:dyDescent="0.25">
      <c r="A1835" s="1">
        <v>42104</v>
      </c>
      <c r="B1835" s="19">
        <v>41732</v>
      </c>
      <c r="C1835" s="15">
        <v>2014</v>
      </c>
      <c r="D1835" s="1">
        <v>9470</v>
      </c>
      <c r="E1835" s="1" t="s">
        <v>2756</v>
      </c>
      <c r="F1835" s="1" t="s">
        <v>29</v>
      </c>
      <c r="G1835" s="1">
        <v>16681</v>
      </c>
      <c r="H1835" s="1">
        <v>40757</v>
      </c>
      <c r="I1835" s="1" t="s">
        <v>1154</v>
      </c>
      <c r="J1835" s="1">
        <v>1</v>
      </c>
      <c r="K1835" s="3">
        <v>97500</v>
      </c>
      <c r="L1835" s="1">
        <v>10038</v>
      </c>
      <c r="M1835" s="1" t="str">
        <f t="shared" si="34"/>
        <v>CELSO CARVALHO DOS SANTOS</v>
      </c>
      <c r="N1835" s="1">
        <v>6</v>
      </c>
      <c r="O1835" s="6" t="str">
        <f>IFERROR(VLOOKUP(N1835,REGIAO!A:B,2,0),"")</f>
        <v>PR1</v>
      </c>
    </row>
    <row r="1836" spans="1:15" x14ac:dyDescent="0.25">
      <c r="A1836" s="1">
        <v>42105</v>
      </c>
      <c r="B1836" s="19">
        <v>41732</v>
      </c>
      <c r="C1836" s="15">
        <v>2014</v>
      </c>
      <c r="D1836" s="1">
        <v>10695</v>
      </c>
      <c r="E1836" s="1" t="s">
        <v>2732</v>
      </c>
      <c r="F1836" s="1" t="s">
        <v>1</v>
      </c>
      <c r="G1836" s="1">
        <v>16649</v>
      </c>
      <c r="H1836" s="1">
        <v>40526</v>
      </c>
      <c r="I1836" s="1" t="s">
        <v>1151</v>
      </c>
      <c r="J1836" s="1">
        <v>1</v>
      </c>
      <c r="K1836" s="3">
        <v>116000</v>
      </c>
      <c r="L1836" s="1">
        <v>10032</v>
      </c>
      <c r="M1836" s="1" t="str">
        <f t="shared" si="34"/>
        <v>JORGE DONIZETH GOMES JUNIOR</v>
      </c>
      <c r="N1836" s="1">
        <v>8</v>
      </c>
      <c r="O1836" s="6" t="str">
        <f>IFERROR(VLOOKUP(N1836,REGIAO!A:B,2,0),"")</f>
        <v>MS</v>
      </c>
    </row>
    <row r="1837" spans="1:15" x14ac:dyDescent="0.25">
      <c r="A1837" s="1">
        <v>42118</v>
      </c>
      <c r="B1837" s="19">
        <v>41736</v>
      </c>
      <c r="C1837" s="15">
        <v>2014</v>
      </c>
      <c r="D1837" s="1">
        <v>11011</v>
      </c>
      <c r="E1837" s="1" t="s">
        <v>2838</v>
      </c>
      <c r="F1837" s="1" t="s">
        <v>128</v>
      </c>
      <c r="G1837" s="1">
        <v>16678</v>
      </c>
      <c r="H1837" s="1">
        <v>40526</v>
      </c>
      <c r="I1837" s="1" t="s">
        <v>1151</v>
      </c>
      <c r="J1837" s="1">
        <v>1</v>
      </c>
      <c r="K1837" s="3">
        <v>141000</v>
      </c>
      <c r="L1837" s="1">
        <v>10034</v>
      </c>
      <c r="M1837" s="1" t="str">
        <f t="shared" si="34"/>
        <v>CASSIO PAULINO MONTEIRO</v>
      </c>
      <c r="N1837" s="1">
        <v>10</v>
      </c>
      <c r="O1837" s="6" t="str">
        <f>IFERROR(VLOOKUP(N1837,REGIAO!A:B,2,0),"")</f>
        <v>NOR</v>
      </c>
    </row>
    <row r="1838" spans="1:15" x14ac:dyDescent="0.25">
      <c r="A1838" s="1">
        <v>42133</v>
      </c>
      <c r="B1838" s="19">
        <v>41736</v>
      </c>
      <c r="C1838" s="15">
        <v>2014</v>
      </c>
      <c r="D1838" s="1">
        <v>10389</v>
      </c>
      <c r="E1838" s="1" t="s">
        <v>2675</v>
      </c>
      <c r="F1838" s="1" t="s">
        <v>79</v>
      </c>
      <c r="G1838" s="1">
        <v>16754</v>
      </c>
      <c r="H1838" s="1">
        <v>47774</v>
      </c>
      <c r="I1838" s="1" t="s">
        <v>1958</v>
      </c>
      <c r="J1838" s="1">
        <v>1</v>
      </c>
      <c r="K1838" s="3">
        <v>40187</v>
      </c>
      <c r="L1838" s="1">
        <v>10039</v>
      </c>
      <c r="M1838" s="1" t="str">
        <f t="shared" si="34"/>
        <v>JULIANO SERGIO LIMA DE SOUSA</v>
      </c>
      <c r="N1838" s="1">
        <v>22</v>
      </c>
      <c r="O1838" s="6" t="str">
        <f>IFERROR(VLOOKUP(N1838,REGIAO!A:B,2,0),"")</f>
        <v>RS2</v>
      </c>
    </row>
    <row r="1839" spans="1:15" x14ac:dyDescent="0.25">
      <c r="A1839" s="1">
        <v>42134</v>
      </c>
      <c r="B1839" s="19">
        <v>41736</v>
      </c>
      <c r="C1839" s="15">
        <v>2014</v>
      </c>
      <c r="D1839" s="1">
        <v>10389</v>
      </c>
      <c r="E1839" s="1" t="s">
        <v>2675</v>
      </c>
      <c r="F1839" s="1" t="s">
        <v>79</v>
      </c>
      <c r="G1839" s="32">
        <v>17073</v>
      </c>
      <c r="H1839" s="1">
        <v>46986</v>
      </c>
      <c r="I1839" s="32" t="s">
        <v>2027</v>
      </c>
      <c r="J1839" s="1">
        <v>1</v>
      </c>
      <c r="K1839" s="3">
        <v>87542</v>
      </c>
      <c r="L1839" s="1">
        <v>10039</v>
      </c>
      <c r="M1839" s="1" t="str">
        <f t="shared" si="34"/>
        <v>JULIANO SERGIO LIMA DE SOUSA</v>
      </c>
      <c r="N1839" s="1">
        <v>22</v>
      </c>
      <c r="O1839" s="6" t="str">
        <f>IFERROR(VLOOKUP(N1839,REGIAO!A:B,2,0),"")</f>
        <v>RS2</v>
      </c>
    </row>
    <row r="1840" spans="1:15" x14ac:dyDescent="0.25">
      <c r="A1840" s="1">
        <v>42135</v>
      </c>
      <c r="B1840" s="19">
        <v>41736</v>
      </c>
      <c r="C1840" s="15">
        <v>2014</v>
      </c>
      <c r="D1840" s="1">
        <v>10389</v>
      </c>
      <c r="E1840" s="1" t="s">
        <v>2675</v>
      </c>
      <c r="F1840" s="1" t="s">
        <v>79</v>
      </c>
      <c r="G1840" s="1"/>
      <c r="H1840" s="1">
        <v>46986</v>
      </c>
      <c r="I1840" s="32" t="s">
        <v>2027</v>
      </c>
      <c r="J1840" s="1">
        <v>1</v>
      </c>
      <c r="K1840" s="3">
        <v>87542</v>
      </c>
      <c r="L1840" s="1">
        <v>10039</v>
      </c>
      <c r="M1840" s="1" t="str">
        <f t="shared" si="34"/>
        <v>JULIANO SERGIO LIMA DE SOUSA</v>
      </c>
      <c r="N1840" s="1">
        <v>22</v>
      </c>
      <c r="O1840" s="6" t="str">
        <f>IFERROR(VLOOKUP(N1840,REGIAO!A:B,2,0),"")</f>
        <v>RS2</v>
      </c>
    </row>
    <row r="1841" spans="1:15" x14ac:dyDescent="0.25">
      <c r="A1841" s="1">
        <v>42175</v>
      </c>
      <c r="B1841" s="19">
        <v>41739</v>
      </c>
      <c r="C1841" s="15">
        <v>2014</v>
      </c>
      <c r="D1841" s="1">
        <v>11015</v>
      </c>
      <c r="E1841" s="1" t="s">
        <v>2839</v>
      </c>
      <c r="F1841" s="1" t="s">
        <v>15</v>
      </c>
      <c r="G1841" s="1">
        <v>16814</v>
      </c>
      <c r="H1841" s="1">
        <v>40757</v>
      </c>
      <c r="I1841" s="1" t="s">
        <v>1154</v>
      </c>
      <c r="J1841" s="1">
        <v>1</v>
      </c>
      <c r="K1841" s="3">
        <v>98000</v>
      </c>
      <c r="L1841" s="1">
        <v>10023</v>
      </c>
      <c r="M1841" s="1" t="str">
        <f t="shared" si="34"/>
        <v>CLAUDIO REIS</v>
      </c>
      <c r="N1841" s="1">
        <v>17</v>
      </c>
      <c r="O1841" s="6" t="str">
        <f>IFERROR(VLOOKUP(N1841,REGIAO!A:B,2,0),"")</f>
        <v>MT2</v>
      </c>
    </row>
    <row r="1842" spans="1:15" x14ac:dyDescent="0.25">
      <c r="A1842" s="1">
        <v>42179</v>
      </c>
      <c r="B1842" s="19">
        <v>41739</v>
      </c>
      <c r="C1842" s="15">
        <v>2014</v>
      </c>
      <c r="D1842" s="1">
        <v>11018</v>
      </c>
      <c r="E1842" s="1" t="s">
        <v>2840</v>
      </c>
      <c r="F1842" s="1" t="s">
        <v>2</v>
      </c>
      <c r="G1842" s="1">
        <v>15826</v>
      </c>
      <c r="H1842" s="1">
        <v>33790</v>
      </c>
      <c r="I1842" s="32" t="s">
        <v>1176</v>
      </c>
      <c r="J1842" s="1">
        <v>1</v>
      </c>
      <c r="K1842" s="3">
        <v>45500</v>
      </c>
      <c r="L1842" s="1">
        <v>10040</v>
      </c>
      <c r="M1842" s="1" t="str">
        <f t="shared" si="34"/>
        <v>DIOGO FOGOLIN</v>
      </c>
      <c r="N1842" s="1">
        <v>2</v>
      </c>
      <c r="O1842" s="6" t="str">
        <f>IFERROR(VLOOKUP(N1842,REGIAO!A:B,2,0),"")</f>
        <v>SP2</v>
      </c>
    </row>
    <row r="1843" spans="1:15" x14ac:dyDescent="0.25">
      <c r="A1843" s="1">
        <v>42200</v>
      </c>
      <c r="B1843" s="19">
        <v>41743</v>
      </c>
      <c r="C1843" s="15">
        <v>2014</v>
      </c>
      <c r="D1843" s="1">
        <v>10973</v>
      </c>
      <c r="E1843" s="1" t="s">
        <v>2825</v>
      </c>
      <c r="F1843" s="1" t="s">
        <v>750</v>
      </c>
      <c r="G1843" s="1"/>
      <c r="H1843" s="1">
        <v>40526</v>
      </c>
      <c r="I1843" s="1" t="s">
        <v>1151</v>
      </c>
      <c r="J1843" s="1">
        <v>1</v>
      </c>
      <c r="K1843" s="3">
        <v>116493</v>
      </c>
      <c r="L1843" s="1">
        <v>935</v>
      </c>
      <c r="M1843" s="1" t="str">
        <f t="shared" si="34"/>
        <v>AILTON DOS SANTOS CARDOSO</v>
      </c>
      <c r="N1843" s="1">
        <v>19</v>
      </c>
      <c r="O1843" s="6" t="str">
        <f>IFERROR(VLOOKUP(N1843,REGIAO!A:B,2,0),"")</f>
        <v>RO</v>
      </c>
    </row>
    <row r="1844" spans="1:15" x14ac:dyDescent="0.25">
      <c r="A1844" s="1">
        <v>42201</v>
      </c>
      <c r="B1844" s="19">
        <v>41743</v>
      </c>
      <c r="C1844" s="15">
        <v>2014</v>
      </c>
      <c r="D1844" s="1">
        <v>1295</v>
      </c>
      <c r="E1844" s="1" t="s">
        <v>2558</v>
      </c>
      <c r="F1844" s="1" t="s">
        <v>4</v>
      </c>
      <c r="G1844" s="1">
        <v>16606</v>
      </c>
      <c r="H1844" s="1">
        <v>47164</v>
      </c>
      <c r="I1844" s="1" t="s">
        <v>1955</v>
      </c>
      <c r="J1844" s="1">
        <v>1</v>
      </c>
      <c r="K1844" s="3">
        <v>69630</v>
      </c>
      <c r="L1844" s="1">
        <v>5</v>
      </c>
      <c r="M1844" s="1" t="str">
        <f t="shared" si="34"/>
        <v>REINALDO BRAGA DE OLIVEIRA</v>
      </c>
      <c r="N1844" s="1">
        <v>4</v>
      </c>
      <c r="O1844" s="6" t="str">
        <f>IFERROR(VLOOKUP(N1844,REGIAO!A:B,2,0),"")</f>
        <v>MG2</v>
      </c>
    </row>
    <row r="1845" spans="1:15" x14ac:dyDescent="0.25">
      <c r="A1845" s="1">
        <v>42212</v>
      </c>
      <c r="B1845" s="19">
        <v>41744</v>
      </c>
      <c r="C1845" s="15">
        <v>2014</v>
      </c>
      <c r="D1845" s="1">
        <v>11018</v>
      </c>
      <c r="E1845" s="1" t="s">
        <v>2840</v>
      </c>
      <c r="F1845" s="1" t="s">
        <v>2</v>
      </c>
      <c r="G1845" s="1">
        <v>16208</v>
      </c>
      <c r="H1845" s="1">
        <v>42700</v>
      </c>
      <c r="I1845" s="32" t="s">
        <v>1174</v>
      </c>
      <c r="J1845" s="1">
        <v>1</v>
      </c>
      <c r="K1845" s="3">
        <v>33000</v>
      </c>
      <c r="L1845" s="1">
        <v>10040</v>
      </c>
      <c r="M1845" s="1" t="str">
        <f t="shared" si="34"/>
        <v>DIOGO FOGOLIN</v>
      </c>
      <c r="N1845" s="1">
        <v>2</v>
      </c>
      <c r="O1845" s="6" t="str">
        <f>IFERROR(VLOOKUP(N1845,REGIAO!A:B,2,0),"")</f>
        <v>SP2</v>
      </c>
    </row>
    <row r="1846" spans="1:15" x14ac:dyDescent="0.25">
      <c r="A1846" s="1">
        <v>42223</v>
      </c>
      <c r="B1846" s="19">
        <v>41745</v>
      </c>
      <c r="C1846" s="15">
        <v>2014</v>
      </c>
      <c r="D1846" s="1">
        <v>1046</v>
      </c>
      <c r="E1846" s="1" t="s">
        <v>2296</v>
      </c>
      <c r="F1846" s="1" t="s">
        <v>29</v>
      </c>
      <c r="G1846" s="1">
        <v>16456</v>
      </c>
      <c r="H1846" s="1">
        <v>47412</v>
      </c>
      <c r="I1846" s="32" t="s">
        <v>3068</v>
      </c>
      <c r="J1846" s="1">
        <v>1</v>
      </c>
      <c r="K1846" s="3">
        <v>59907.85</v>
      </c>
      <c r="L1846" s="1">
        <v>10028</v>
      </c>
      <c r="M1846" s="1" t="str">
        <f t="shared" si="34"/>
        <v>CLEITON MOSKOSKI</v>
      </c>
      <c r="N1846" s="1">
        <v>6</v>
      </c>
      <c r="O1846" s="6" t="str">
        <f>IFERROR(VLOOKUP(N1846,REGIAO!A:B,2,0),"")</f>
        <v>PR1</v>
      </c>
    </row>
    <row r="1847" spans="1:15" x14ac:dyDescent="0.25">
      <c r="A1847" s="1">
        <v>42230</v>
      </c>
      <c r="B1847" s="19">
        <v>41745</v>
      </c>
      <c r="C1847" s="15">
        <v>2014</v>
      </c>
      <c r="D1847" s="1">
        <v>10647</v>
      </c>
      <c r="E1847" s="1" t="s">
        <v>2715</v>
      </c>
      <c r="F1847" s="1" t="s">
        <v>2</v>
      </c>
      <c r="G1847" s="1">
        <v>15884</v>
      </c>
      <c r="H1847" s="1">
        <v>33790</v>
      </c>
      <c r="I1847" s="32" t="s">
        <v>1176</v>
      </c>
      <c r="J1847" s="1">
        <v>1</v>
      </c>
      <c r="K1847" s="3">
        <v>45000</v>
      </c>
      <c r="L1847" s="1"/>
      <c r="M1847" s="1" t="str">
        <f t="shared" si="34"/>
        <v/>
      </c>
      <c r="N1847" s="1"/>
      <c r="O1847" s="6" t="str">
        <f>IFERROR(VLOOKUP(N1847,REGIAO!A:B,2,0),"")</f>
        <v/>
      </c>
    </row>
    <row r="1848" spans="1:15" x14ac:dyDescent="0.25">
      <c r="A1848" s="1">
        <v>42240</v>
      </c>
      <c r="B1848" s="19">
        <v>41746</v>
      </c>
      <c r="C1848" s="15">
        <v>2014</v>
      </c>
      <c r="D1848" s="1">
        <v>9402</v>
      </c>
      <c r="E1848" s="1" t="s">
        <v>2450</v>
      </c>
      <c r="F1848" s="1" t="s">
        <v>10</v>
      </c>
      <c r="G1848" s="1">
        <v>16601</v>
      </c>
      <c r="H1848" s="1">
        <v>47160</v>
      </c>
      <c r="I1848" s="1" t="s">
        <v>1146</v>
      </c>
      <c r="J1848" s="1">
        <v>1</v>
      </c>
      <c r="K1848" s="3">
        <v>78347</v>
      </c>
      <c r="L1848" s="1">
        <v>10022</v>
      </c>
      <c r="M1848" s="1" t="str">
        <f t="shared" si="34"/>
        <v>ARIEL FERNANDES DE MIRANDA SANTOS</v>
      </c>
      <c r="N1848" s="1">
        <v>5</v>
      </c>
      <c r="O1848" s="6" t="str">
        <f>IFERROR(VLOOKUP(N1848,REGIAO!A:B,2,0),"")</f>
        <v>GO</v>
      </c>
    </row>
    <row r="1849" spans="1:15" x14ac:dyDescent="0.25">
      <c r="A1849" s="1">
        <v>42242</v>
      </c>
      <c r="B1849" s="19">
        <v>41746</v>
      </c>
      <c r="C1849" s="15">
        <v>2014</v>
      </c>
      <c r="D1849" s="1">
        <v>10695</v>
      </c>
      <c r="E1849" s="1" t="s">
        <v>2732</v>
      </c>
      <c r="F1849" s="1" t="s">
        <v>1</v>
      </c>
      <c r="G1849" s="1">
        <v>16864</v>
      </c>
      <c r="H1849" s="1">
        <v>40526</v>
      </c>
      <c r="I1849" s="1" t="s">
        <v>1151</v>
      </c>
      <c r="J1849" s="1">
        <v>1</v>
      </c>
      <c r="K1849" s="3">
        <v>119405</v>
      </c>
      <c r="L1849" s="1">
        <v>10032</v>
      </c>
      <c r="M1849" s="1" t="str">
        <f t="shared" si="34"/>
        <v>JORGE DONIZETH GOMES JUNIOR</v>
      </c>
      <c r="N1849" s="1">
        <v>8</v>
      </c>
      <c r="O1849" s="6" t="str">
        <f>IFERROR(VLOOKUP(N1849,REGIAO!A:B,2,0),"")</f>
        <v>MS</v>
      </c>
    </row>
    <row r="1850" spans="1:15" x14ac:dyDescent="0.25">
      <c r="A1850" s="1">
        <v>42278</v>
      </c>
      <c r="B1850" s="19">
        <v>41753</v>
      </c>
      <c r="C1850" s="15">
        <v>2014</v>
      </c>
      <c r="D1850" s="1">
        <v>756</v>
      </c>
      <c r="E1850" s="1" t="s">
        <v>2841</v>
      </c>
      <c r="F1850" s="1" t="s">
        <v>4</v>
      </c>
      <c r="G1850" s="1">
        <v>16264</v>
      </c>
      <c r="H1850" s="1">
        <v>47162</v>
      </c>
      <c r="I1850" s="1" t="s">
        <v>2023</v>
      </c>
      <c r="J1850" s="1">
        <v>1</v>
      </c>
      <c r="K1850" s="3">
        <v>95000</v>
      </c>
      <c r="L1850" s="1">
        <v>5</v>
      </c>
      <c r="M1850" s="1" t="str">
        <f t="shared" si="34"/>
        <v>REINALDO BRAGA DE OLIVEIRA</v>
      </c>
      <c r="N1850" s="1">
        <v>4</v>
      </c>
      <c r="O1850" s="6" t="str">
        <f>IFERROR(VLOOKUP(N1850,REGIAO!A:B,2,0),"")</f>
        <v>MG2</v>
      </c>
    </row>
    <row r="1851" spans="1:15" x14ac:dyDescent="0.25">
      <c r="A1851" s="1">
        <v>42283</v>
      </c>
      <c r="B1851" s="19">
        <v>41753</v>
      </c>
      <c r="C1851" s="15">
        <v>2014</v>
      </c>
      <c r="D1851" s="1">
        <v>2595</v>
      </c>
      <c r="E1851" s="1" t="s">
        <v>2638</v>
      </c>
      <c r="F1851" s="1" t="s">
        <v>79</v>
      </c>
      <c r="G1851" s="1">
        <v>16768</v>
      </c>
      <c r="H1851" s="1">
        <v>47354</v>
      </c>
      <c r="I1851" s="1" t="s">
        <v>1956</v>
      </c>
      <c r="J1851" s="1">
        <v>1</v>
      </c>
      <c r="K1851" s="3">
        <v>66000</v>
      </c>
      <c r="L1851" s="1">
        <v>10024</v>
      </c>
      <c r="M1851" s="1" t="str">
        <f t="shared" si="34"/>
        <v>RONALDO MAIA</v>
      </c>
      <c r="N1851" s="1">
        <v>7</v>
      </c>
      <c r="O1851" s="6" t="str">
        <f>IFERROR(VLOOKUP(N1851,REGIAO!A:B,2,0),"")</f>
        <v>RS</v>
      </c>
    </row>
    <row r="1852" spans="1:15" x14ac:dyDescent="0.25">
      <c r="A1852" s="1">
        <v>42290</v>
      </c>
      <c r="B1852" s="19">
        <v>41753</v>
      </c>
      <c r="C1852" s="15">
        <v>2014</v>
      </c>
      <c r="D1852" s="1">
        <v>1295</v>
      </c>
      <c r="E1852" s="1" t="s">
        <v>2558</v>
      </c>
      <c r="F1852" s="1" t="s">
        <v>4</v>
      </c>
      <c r="G1852" s="1">
        <v>16740</v>
      </c>
      <c r="H1852" s="1">
        <v>31744</v>
      </c>
      <c r="I1852" s="1" t="s">
        <v>1153</v>
      </c>
      <c r="J1852" s="1">
        <v>1</v>
      </c>
      <c r="K1852" s="3">
        <v>82000</v>
      </c>
      <c r="L1852" s="1">
        <v>5</v>
      </c>
      <c r="M1852" s="1" t="str">
        <f t="shared" si="34"/>
        <v>REINALDO BRAGA DE OLIVEIRA</v>
      </c>
      <c r="N1852" s="1">
        <v>4</v>
      </c>
      <c r="O1852" s="6" t="str">
        <f>IFERROR(VLOOKUP(N1852,REGIAO!A:B,2,0),"")</f>
        <v>MG2</v>
      </c>
    </row>
    <row r="1853" spans="1:15" x14ac:dyDescent="0.25">
      <c r="A1853" s="1">
        <v>42298</v>
      </c>
      <c r="B1853" s="19">
        <v>41754</v>
      </c>
      <c r="C1853" s="15">
        <v>2014</v>
      </c>
      <c r="D1853" s="1">
        <v>11017</v>
      </c>
      <c r="E1853" s="1" t="s">
        <v>2842</v>
      </c>
      <c r="F1853" s="1" t="s">
        <v>55</v>
      </c>
      <c r="G1853" s="1">
        <v>16854</v>
      </c>
      <c r="H1853" s="1">
        <v>47354</v>
      </c>
      <c r="I1853" s="1" t="s">
        <v>1956</v>
      </c>
      <c r="J1853" s="1">
        <v>1</v>
      </c>
      <c r="K1853" s="3">
        <v>65000</v>
      </c>
      <c r="L1853" s="1">
        <v>10024</v>
      </c>
      <c r="M1853" s="1" t="str">
        <f t="shared" si="34"/>
        <v>RONALDO MAIA</v>
      </c>
      <c r="N1853" s="1">
        <v>14</v>
      </c>
      <c r="O1853" s="6" t="str">
        <f>IFERROR(VLOOKUP(N1853,REGIAO!A:B,2,0),"")</f>
        <v>SC</v>
      </c>
    </row>
    <row r="1854" spans="1:15" x14ac:dyDescent="0.25">
      <c r="A1854" s="1">
        <v>42313</v>
      </c>
      <c r="B1854" s="19">
        <v>41757</v>
      </c>
      <c r="C1854" s="15">
        <v>2014</v>
      </c>
      <c r="D1854" s="1">
        <v>10727</v>
      </c>
      <c r="E1854" s="1" t="s">
        <v>2780</v>
      </c>
      <c r="F1854" s="1" t="s">
        <v>2</v>
      </c>
      <c r="G1854" s="1">
        <v>16631</v>
      </c>
      <c r="H1854" s="1">
        <v>47164</v>
      </c>
      <c r="I1854" s="1" t="s">
        <v>1955</v>
      </c>
      <c r="J1854" s="1">
        <v>1</v>
      </c>
      <c r="K1854" s="3">
        <v>64500</v>
      </c>
      <c r="L1854" s="1">
        <v>10040</v>
      </c>
      <c r="M1854" s="1" t="str">
        <f t="shared" si="34"/>
        <v>DIOGO FOGOLIN</v>
      </c>
      <c r="N1854" s="1">
        <v>2</v>
      </c>
      <c r="O1854" s="6" t="str">
        <f>IFERROR(VLOOKUP(N1854,REGIAO!A:B,2,0),"")</f>
        <v>SP2</v>
      </c>
    </row>
    <row r="1855" spans="1:15" x14ac:dyDescent="0.25">
      <c r="A1855" s="1">
        <v>42343</v>
      </c>
      <c r="B1855" s="19">
        <v>41761</v>
      </c>
      <c r="C1855" s="15">
        <v>2014</v>
      </c>
      <c r="D1855" s="1">
        <v>2320</v>
      </c>
      <c r="E1855" s="1" t="s">
        <v>2488</v>
      </c>
      <c r="F1855" s="1" t="s">
        <v>79</v>
      </c>
      <c r="G1855" s="1">
        <v>16083</v>
      </c>
      <c r="H1855" s="1">
        <v>41815</v>
      </c>
      <c r="I1855" s="1" t="s">
        <v>2225</v>
      </c>
      <c r="J1855" s="1">
        <v>1</v>
      </c>
      <c r="K1855" s="3">
        <v>41378.07</v>
      </c>
      <c r="L1855" s="1">
        <v>10024</v>
      </c>
      <c r="M1855" s="1" t="str">
        <f t="shared" si="34"/>
        <v>RONALDO MAIA</v>
      </c>
      <c r="N1855" s="1">
        <v>7</v>
      </c>
      <c r="O1855" s="6" t="str">
        <f>IFERROR(VLOOKUP(N1855,REGIAO!A:B,2,0),"")</f>
        <v>RS</v>
      </c>
    </row>
    <row r="1856" spans="1:15" x14ac:dyDescent="0.25">
      <c r="A1856" s="1">
        <v>42395</v>
      </c>
      <c r="B1856" s="19">
        <v>41765</v>
      </c>
      <c r="C1856" s="15">
        <v>2014</v>
      </c>
      <c r="D1856" s="1">
        <v>1046</v>
      </c>
      <c r="E1856" s="1" t="s">
        <v>2296</v>
      </c>
      <c r="F1856" s="1" t="s">
        <v>29</v>
      </c>
      <c r="G1856" s="1">
        <v>16457</v>
      </c>
      <c r="H1856" s="1">
        <v>47412</v>
      </c>
      <c r="I1856" s="32" t="s">
        <v>3068</v>
      </c>
      <c r="J1856" s="1">
        <v>1</v>
      </c>
      <c r="K1856" s="3">
        <v>58907.85</v>
      </c>
      <c r="L1856" s="1">
        <v>10028</v>
      </c>
      <c r="M1856" s="1" t="str">
        <f t="shared" si="34"/>
        <v>CLEITON MOSKOSKI</v>
      </c>
      <c r="N1856" s="1">
        <v>6</v>
      </c>
      <c r="O1856" s="6" t="str">
        <f>IFERROR(VLOOKUP(N1856,REGIAO!A:B,2,0),"")</f>
        <v>PR1</v>
      </c>
    </row>
    <row r="1857" spans="1:15" x14ac:dyDescent="0.25">
      <c r="A1857" s="1">
        <v>42397</v>
      </c>
      <c r="B1857" s="19">
        <v>41766</v>
      </c>
      <c r="C1857" s="15">
        <v>2014</v>
      </c>
      <c r="D1857" s="1">
        <v>11031</v>
      </c>
      <c r="E1857" s="1" t="s">
        <v>2845</v>
      </c>
      <c r="F1857" s="1" t="s">
        <v>1</v>
      </c>
      <c r="G1857" s="32">
        <v>17329</v>
      </c>
      <c r="H1857" s="1">
        <v>42247</v>
      </c>
      <c r="I1857" s="32" t="s">
        <v>3066</v>
      </c>
      <c r="J1857" s="1">
        <v>1</v>
      </c>
      <c r="K1857" s="3">
        <v>255000</v>
      </c>
      <c r="L1857" s="1">
        <v>10032</v>
      </c>
      <c r="M1857" s="1" t="str">
        <f t="shared" si="34"/>
        <v>JORGE DONIZETH GOMES JUNIOR</v>
      </c>
      <c r="N1857" s="1">
        <v>8</v>
      </c>
      <c r="O1857" s="6" t="str">
        <f>IFERROR(VLOOKUP(N1857,REGIAO!A:B,2,0),"")</f>
        <v>MS</v>
      </c>
    </row>
    <row r="1858" spans="1:15" x14ac:dyDescent="0.25">
      <c r="A1858" s="1">
        <v>42399</v>
      </c>
      <c r="B1858" s="19">
        <v>41766</v>
      </c>
      <c r="C1858" s="15">
        <v>2014</v>
      </c>
      <c r="D1858" s="1">
        <v>10686</v>
      </c>
      <c r="E1858" s="1" t="s">
        <v>2727</v>
      </c>
      <c r="F1858" s="1" t="s">
        <v>2</v>
      </c>
      <c r="G1858" s="1"/>
      <c r="H1858" s="1">
        <v>41167</v>
      </c>
      <c r="I1858" s="1" t="s">
        <v>2043</v>
      </c>
      <c r="J1858" s="1">
        <v>1</v>
      </c>
      <c r="K1858" s="3">
        <v>119740</v>
      </c>
      <c r="L1858" s="1">
        <v>943</v>
      </c>
      <c r="M1858" s="1" t="str">
        <f t="shared" si="34"/>
        <v>PAULO CESAR TUNES</v>
      </c>
      <c r="N1858" s="1">
        <v>12</v>
      </c>
      <c r="O1858" s="6" t="str">
        <f>IFERROR(VLOOKUP(N1858,REGIAO!A:B,2,0),"")</f>
        <v>SP3</v>
      </c>
    </row>
    <row r="1859" spans="1:15" x14ac:dyDescent="0.25">
      <c r="A1859" s="1">
        <v>42400</v>
      </c>
      <c r="B1859" s="19">
        <v>41766</v>
      </c>
      <c r="C1859" s="15">
        <v>2014</v>
      </c>
      <c r="D1859" s="1">
        <v>9898</v>
      </c>
      <c r="E1859" s="1" t="s">
        <v>2482</v>
      </c>
      <c r="F1859" s="1" t="s">
        <v>4</v>
      </c>
      <c r="G1859" s="1">
        <v>16755</v>
      </c>
      <c r="H1859" s="1">
        <v>49341</v>
      </c>
      <c r="I1859" s="1" t="s">
        <v>2030</v>
      </c>
      <c r="J1859" s="1">
        <v>1</v>
      </c>
      <c r="K1859" s="3">
        <v>22743</v>
      </c>
      <c r="L1859" s="1">
        <v>943</v>
      </c>
      <c r="M1859" s="1" t="str">
        <f t="shared" si="34"/>
        <v>PAULO CESAR TUNES</v>
      </c>
      <c r="N1859" s="1">
        <v>3</v>
      </c>
      <c r="O1859" s="6" t="str">
        <f>IFERROR(VLOOKUP(N1859,REGIAO!A:B,2,0),"")</f>
        <v>MG1</v>
      </c>
    </row>
    <row r="1860" spans="1:15" x14ac:dyDescent="0.25">
      <c r="A1860" s="1">
        <v>42402</v>
      </c>
      <c r="B1860" s="19">
        <v>41766</v>
      </c>
      <c r="C1860" s="15">
        <v>2014</v>
      </c>
      <c r="D1860" s="1">
        <v>10996</v>
      </c>
      <c r="E1860" s="1" t="s">
        <v>2831</v>
      </c>
      <c r="F1860" s="1" t="s">
        <v>4</v>
      </c>
      <c r="G1860" s="1">
        <v>16512</v>
      </c>
      <c r="H1860" s="1">
        <v>47354</v>
      </c>
      <c r="I1860" s="1" t="s">
        <v>1956</v>
      </c>
      <c r="J1860" s="1">
        <v>1</v>
      </c>
      <c r="K1860" s="3">
        <v>65836</v>
      </c>
      <c r="L1860" s="1">
        <v>943</v>
      </c>
      <c r="M1860" s="1" t="str">
        <f t="shared" si="34"/>
        <v>PAULO CESAR TUNES</v>
      </c>
      <c r="N1860" s="1">
        <v>3</v>
      </c>
      <c r="O1860" s="6" t="str">
        <f>IFERROR(VLOOKUP(N1860,REGIAO!A:B,2,0),"")</f>
        <v>MG1</v>
      </c>
    </row>
    <row r="1861" spans="1:15" x14ac:dyDescent="0.25">
      <c r="A1861" s="1">
        <v>42403</v>
      </c>
      <c r="B1861" s="19">
        <v>41766</v>
      </c>
      <c r="C1861" s="15">
        <v>2014</v>
      </c>
      <c r="D1861" s="1">
        <v>9942</v>
      </c>
      <c r="E1861" s="1" t="s">
        <v>2544</v>
      </c>
      <c r="F1861" s="1" t="s">
        <v>2</v>
      </c>
      <c r="G1861" s="1"/>
      <c r="H1861" s="1">
        <v>47544</v>
      </c>
      <c r="I1861" s="1" t="s">
        <v>2045</v>
      </c>
      <c r="J1861" s="1">
        <v>1</v>
      </c>
      <c r="K1861" s="3">
        <v>47958</v>
      </c>
      <c r="L1861" s="1">
        <v>943</v>
      </c>
      <c r="M1861" s="1" t="str">
        <f t="shared" si="34"/>
        <v>PAULO CESAR TUNES</v>
      </c>
      <c r="N1861" s="1">
        <v>12</v>
      </c>
      <c r="O1861" s="6" t="str">
        <f>IFERROR(VLOOKUP(N1861,REGIAO!A:B,2,0),"")</f>
        <v>SP3</v>
      </c>
    </row>
    <row r="1862" spans="1:15" x14ac:dyDescent="0.25">
      <c r="A1862" s="1">
        <v>42404</v>
      </c>
      <c r="B1862" s="19">
        <v>41766</v>
      </c>
      <c r="C1862" s="15">
        <v>2014</v>
      </c>
      <c r="D1862" s="1">
        <v>10997</v>
      </c>
      <c r="E1862" s="1" t="s">
        <v>2579</v>
      </c>
      <c r="F1862" s="1" t="s">
        <v>10</v>
      </c>
      <c r="G1862" s="1">
        <v>16770</v>
      </c>
      <c r="H1862" s="1">
        <v>40526</v>
      </c>
      <c r="I1862" s="1" t="s">
        <v>1151</v>
      </c>
      <c r="J1862" s="1">
        <v>1</v>
      </c>
      <c r="K1862" s="3">
        <v>125590</v>
      </c>
      <c r="L1862" s="1">
        <v>10022</v>
      </c>
      <c r="M1862" s="1" t="str">
        <f t="shared" si="34"/>
        <v>ARIEL FERNANDES DE MIRANDA SANTOS</v>
      </c>
      <c r="N1862" s="1">
        <v>5</v>
      </c>
      <c r="O1862" s="6" t="str">
        <f>IFERROR(VLOOKUP(N1862,REGIAO!A:B,2,0),"")</f>
        <v>GO</v>
      </c>
    </row>
    <row r="1863" spans="1:15" x14ac:dyDescent="0.25">
      <c r="A1863" s="1">
        <v>42406</v>
      </c>
      <c r="B1863" s="19">
        <v>41766</v>
      </c>
      <c r="C1863" s="15">
        <v>2014</v>
      </c>
      <c r="D1863" s="1">
        <v>10993</v>
      </c>
      <c r="E1863" s="1" t="s">
        <v>2844</v>
      </c>
      <c r="F1863" s="1" t="s">
        <v>10</v>
      </c>
      <c r="G1863" s="1">
        <v>16315</v>
      </c>
      <c r="H1863" s="1">
        <v>47083</v>
      </c>
      <c r="I1863" s="1" t="s">
        <v>1957</v>
      </c>
      <c r="J1863" s="1">
        <v>1</v>
      </c>
      <c r="K1863" s="3">
        <v>107898.95</v>
      </c>
      <c r="L1863" s="1">
        <v>10022</v>
      </c>
      <c r="M1863" s="1" t="str">
        <f t="shared" si="34"/>
        <v>ARIEL FERNANDES DE MIRANDA SANTOS</v>
      </c>
      <c r="N1863" s="1">
        <v>15</v>
      </c>
      <c r="O1863" s="6" t="str">
        <f>IFERROR(VLOOKUP(N1863,REGIAO!A:B,2,0),"")</f>
        <v>GO2</v>
      </c>
    </row>
    <row r="1864" spans="1:15" x14ac:dyDescent="0.25">
      <c r="A1864" s="1">
        <v>42407</v>
      </c>
      <c r="B1864" s="19">
        <v>41766</v>
      </c>
      <c r="C1864" s="15">
        <v>2014</v>
      </c>
      <c r="D1864" s="1">
        <v>10997</v>
      </c>
      <c r="E1864" s="1" t="s">
        <v>2579</v>
      </c>
      <c r="F1864" s="1" t="s">
        <v>10</v>
      </c>
      <c r="G1864" s="1">
        <v>16771</v>
      </c>
      <c r="H1864" s="1">
        <v>47354</v>
      </c>
      <c r="I1864" s="1" t="s">
        <v>1956</v>
      </c>
      <c r="J1864" s="1">
        <v>1</v>
      </c>
      <c r="K1864" s="3">
        <v>67100</v>
      </c>
      <c r="L1864" s="1">
        <v>10022</v>
      </c>
      <c r="M1864" s="1" t="str">
        <f t="shared" si="34"/>
        <v>ARIEL FERNANDES DE MIRANDA SANTOS</v>
      </c>
      <c r="N1864" s="1">
        <v>5</v>
      </c>
      <c r="O1864" s="6" t="str">
        <f>IFERROR(VLOOKUP(N1864,REGIAO!A:B,2,0),"")</f>
        <v>GO</v>
      </c>
    </row>
    <row r="1865" spans="1:15" x14ac:dyDescent="0.25">
      <c r="A1865" s="1">
        <v>42411</v>
      </c>
      <c r="B1865" s="19">
        <v>41766</v>
      </c>
      <c r="C1865" s="15">
        <v>2014</v>
      </c>
      <c r="D1865" s="1">
        <v>10997</v>
      </c>
      <c r="E1865" s="1" t="s">
        <v>2579</v>
      </c>
      <c r="F1865" s="1" t="s">
        <v>10</v>
      </c>
      <c r="G1865" s="1"/>
      <c r="H1865" s="1">
        <v>25444</v>
      </c>
      <c r="I1865" s="1" t="s">
        <v>1166</v>
      </c>
      <c r="J1865" s="1">
        <v>1</v>
      </c>
      <c r="K1865" s="3">
        <v>60102</v>
      </c>
      <c r="L1865" s="1">
        <v>10022</v>
      </c>
      <c r="M1865" s="1" t="str">
        <f t="shared" si="34"/>
        <v>ARIEL FERNANDES DE MIRANDA SANTOS</v>
      </c>
      <c r="N1865" s="1">
        <v>5</v>
      </c>
      <c r="O1865" s="6" t="str">
        <f>IFERROR(VLOOKUP(N1865,REGIAO!A:B,2,0),"")</f>
        <v>GO</v>
      </c>
    </row>
    <row r="1866" spans="1:15" x14ac:dyDescent="0.25">
      <c r="A1866" s="1">
        <v>42417</v>
      </c>
      <c r="B1866" s="19">
        <v>41766</v>
      </c>
      <c r="C1866" s="15">
        <v>2014</v>
      </c>
      <c r="D1866" s="1">
        <v>1179</v>
      </c>
      <c r="E1866" s="1" t="s">
        <v>2579</v>
      </c>
      <c r="F1866" s="1" t="s">
        <v>10</v>
      </c>
      <c r="G1866" s="1"/>
      <c r="H1866" s="1">
        <v>47354</v>
      </c>
      <c r="I1866" s="1" t="s">
        <v>1956</v>
      </c>
      <c r="J1866" s="1">
        <v>1</v>
      </c>
      <c r="K1866" s="3">
        <v>68000</v>
      </c>
      <c r="L1866" s="1">
        <v>10022</v>
      </c>
      <c r="M1866" s="1" t="str">
        <f t="shared" si="34"/>
        <v>ARIEL FERNANDES DE MIRANDA SANTOS</v>
      </c>
      <c r="N1866" s="1">
        <v>5</v>
      </c>
      <c r="O1866" s="6" t="str">
        <f>IFERROR(VLOOKUP(N1866,REGIAO!A:B,2,0),"")</f>
        <v>GO</v>
      </c>
    </row>
    <row r="1867" spans="1:15" x14ac:dyDescent="0.25">
      <c r="A1867" s="1">
        <v>42418</v>
      </c>
      <c r="B1867" s="19">
        <v>41766</v>
      </c>
      <c r="C1867" s="15">
        <v>2014</v>
      </c>
      <c r="D1867" s="1">
        <v>1179</v>
      </c>
      <c r="E1867" s="1" t="s">
        <v>2579</v>
      </c>
      <c r="F1867" s="1" t="s">
        <v>10</v>
      </c>
      <c r="G1867" s="1"/>
      <c r="H1867" s="1">
        <v>46986</v>
      </c>
      <c r="I1867" s="32" t="s">
        <v>2027</v>
      </c>
      <c r="J1867" s="1">
        <v>1</v>
      </c>
      <c r="K1867" s="3">
        <v>89966</v>
      </c>
      <c r="L1867" s="1">
        <v>10022</v>
      </c>
      <c r="M1867" s="1" t="str">
        <f t="shared" si="34"/>
        <v>ARIEL FERNANDES DE MIRANDA SANTOS</v>
      </c>
      <c r="N1867" s="1">
        <v>5</v>
      </c>
      <c r="O1867" s="6" t="str">
        <f>IFERROR(VLOOKUP(N1867,REGIAO!A:B,2,0),"")</f>
        <v>GO</v>
      </c>
    </row>
    <row r="1868" spans="1:15" x14ac:dyDescent="0.25">
      <c r="A1868" s="1">
        <v>42420</v>
      </c>
      <c r="B1868" s="19">
        <v>41766</v>
      </c>
      <c r="C1868" s="15">
        <v>2014</v>
      </c>
      <c r="D1868" s="1">
        <v>1179</v>
      </c>
      <c r="E1868" s="1" t="s">
        <v>2579</v>
      </c>
      <c r="F1868" s="1" t="s">
        <v>10</v>
      </c>
      <c r="G1868" s="1"/>
      <c r="H1868" s="1">
        <v>40757</v>
      </c>
      <c r="I1868" s="1" t="s">
        <v>1154</v>
      </c>
      <c r="J1868" s="1">
        <v>1</v>
      </c>
      <c r="K1868" s="3">
        <v>100840</v>
      </c>
      <c r="L1868" s="1">
        <v>10022</v>
      </c>
      <c r="M1868" s="1" t="str">
        <f t="shared" si="34"/>
        <v>ARIEL FERNANDES DE MIRANDA SANTOS</v>
      </c>
      <c r="N1868" s="1">
        <v>5</v>
      </c>
      <c r="O1868" s="6" t="str">
        <f>IFERROR(VLOOKUP(N1868,REGIAO!A:B,2,0),"")</f>
        <v>GO</v>
      </c>
    </row>
    <row r="1869" spans="1:15" x14ac:dyDescent="0.25">
      <c r="A1869" s="1">
        <v>42423</v>
      </c>
      <c r="B1869" s="19">
        <v>41766</v>
      </c>
      <c r="C1869" s="15">
        <v>2014</v>
      </c>
      <c r="D1869" s="1">
        <v>10997</v>
      </c>
      <c r="E1869" s="1" t="s">
        <v>2579</v>
      </c>
      <c r="F1869" s="1" t="s">
        <v>10</v>
      </c>
      <c r="G1869" s="1"/>
      <c r="H1869" s="1">
        <v>37711</v>
      </c>
      <c r="I1869" s="1" t="s">
        <v>1167</v>
      </c>
      <c r="J1869" s="1">
        <v>1</v>
      </c>
      <c r="K1869" s="3">
        <v>100000</v>
      </c>
      <c r="L1869" s="1">
        <v>10022</v>
      </c>
      <c r="M1869" s="1" t="str">
        <f t="shared" si="34"/>
        <v>ARIEL FERNANDES DE MIRANDA SANTOS</v>
      </c>
      <c r="N1869" s="1">
        <v>5</v>
      </c>
      <c r="O1869" s="6" t="str">
        <f>IFERROR(VLOOKUP(N1869,REGIAO!A:B,2,0),"")</f>
        <v>GO</v>
      </c>
    </row>
    <row r="1870" spans="1:15" x14ac:dyDescent="0.25">
      <c r="A1870" s="1">
        <v>42430</v>
      </c>
      <c r="B1870" s="19">
        <v>41766</v>
      </c>
      <c r="C1870" s="15">
        <v>2014</v>
      </c>
      <c r="D1870" s="1">
        <v>10788</v>
      </c>
      <c r="E1870" s="1" t="s">
        <v>2843</v>
      </c>
      <c r="F1870" s="1" t="s">
        <v>10</v>
      </c>
      <c r="G1870" s="1">
        <v>16278</v>
      </c>
      <c r="H1870" s="1">
        <v>47164</v>
      </c>
      <c r="I1870" s="1" t="s">
        <v>1955</v>
      </c>
      <c r="J1870" s="1">
        <v>1</v>
      </c>
      <c r="K1870" s="3">
        <v>63000</v>
      </c>
      <c r="L1870" s="1"/>
      <c r="M1870" s="1" t="str">
        <f t="shared" si="34"/>
        <v/>
      </c>
      <c r="N1870" s="1"/>
      <c r="O1870" s="6" t="str">
        <f>IFERROR(VLOOKUP(N1870,REGIAO!A:B,2,0),"")</f>
        <v/>
      </c>
    </row>
    <row r="1871" spans="1:15" x14ac:dyDescent="0.25">
      <c r="A1871" s="1">
        <v>42465</v>
      </c>
      <c r="B1871" s="19">
        <v>41768</v>
      </c>
      <c r="C1871" s="15">
        <v>2014</v>
      </c>
      <c r="D1871" s="1">
        <v>1295</v>
      </c>
      <c r="E1871" s="1" t="s">
        <v>2558</v>
      </c>
      <c r="F1871" s="1" t="s">
        <v>2</v>
      </c>
      <c r="G1871" s="1">
        <v>16192</v>
      </c>
      <c r="H1871" s="1">
        <v>49567</v>
      </c>
      <c r="I1871" s="1" t="s">
        <v>2044</v>
      </c>
      <c r="J1871" s="1">
        <v>1</v>
      </c>
      <c r="K1871" s="3">
        <v>105700</v>
      </c>
      <c r="L1871" s="1">
        <v>5</v>
      </c>
      <c r="M1871" s="1" t="str">
        <f t="shared" si="34"/>
        <v>REINALDO BRAGA DE OLIVEIRA</v>
      </c>
      <c r="N1871" s="1">
        <v>12</v>
      </c>
      <c r="O1871" s="6" t="str">
        <f>IFERROR(VLOOKUP(N1871,REGIAO!A:B,2,0),"")</f>
        <v>SP3</v>
      </c>
    </row>
    <row r="1872" spans="1:15" x14ac:dyDescent="0.25">
      <c r="A1872" s="1">
        <v>42469</v>
      </c>
      <c r="B1872" s="19">
        <v>41771</v>
      </c>
      <c r="C1872" s="15">
        <v>2014</v>
      </c>
      <c r="D1872" s="1">
        <v>7655</v>
      </c>
      <c r="E1872" s="1" t="s">
        <v>2369</v>
      </c>
      <c r="F1872" s="1" t="s">
        <v>2</v>
      </c>
      <c r="G1872" s="1">
        <v>16642</v>
      </c>
      <c r="H1872" s="1">
        <v>40526</v>
      </c>
      <c r="I1872" s="1" t="s">
        <v>1151</v>
      </c>
      <c r="J1872" s="1">
        <v>1</v>
      </c>
      <c r="K1872" s="3">
        <v>127405.81</v>
      </c>
      <c r="L1872" s="1">
        <v>10040</v>
      </c>
      <c r="M1872" s="1" t="str">
        <f t="shared" si="34"/>
        <v>DIOGO FOGOLIN</v>
      </c>
      <c r="N1872" s="1">
        <v>2</v>
      </c>
      <c r="O1872" s="6" t="str">
        <f>IFERROR(VLOOKUP(N1872,REGIAO!A:B,2,0),"")</f>
        <v>SP2</v>
      </c>
    </row>
    <row r="1873" spans="1:15" x14ac:dyDescent="0.25">
      <c r="A1873" s="1">
        <v>42470</v>
      </c>
      <c r="B1873" s="19">
        <v>41771</v>
      </c>
      <c r="C1873" s="15">
        <v>2014</v>
      </c>
      <c r="D1873" s="1">
        <v>1295</v>
      </c>
      <c r="E1873" s="1" t="s">
        <v>2558</v>
      </c>
      <c r="F1873" s="1" t="s">
        <v>2</v>
      </c>
      <c r="G1873" s="1">
        <v>16806</v>
      </c>
      <c r="H1873" s="1">
        <v>46268</v>
      </c>
      <c r="I1873" s="32" t="s">
        <v>2979</v>
      </c>
      <c r="J1873" s="1">
        <v>1</v>
      </c>
      <c r="K1873" s="3">
        <v>26684</v>
      </c>
      <c r="L1873" s="1">
        <v>10040</v>
      </c>
      <c r="M1873" s="1" t="str">
        <f t="shared" si="34"/>
        <v>DIOGO FOGOLIN</v>
      </c>
      <c r="N1873" s="1">
        <v>2</v>
      </c>
      <c r="O1873" s="6" t="str">
        <f>IFERROR(VLOOKUP(N1873,REGIAO!A:B,2,0),"")</f>
        <v>SP2</v>
      </c>
    </row>
    <row r="1874" spans="1:15" x14ac:dyDescent="0.25">
      <c r="A1874" s="1">
        <v>42471</v>
      </c>
      <c r="B1874" s="19">
        <v>41771</v>
      </c>
      <c r="C1874" s="15">
        <v>2014</v>
      </c>
      <c r="D1874" s="1">
        <v>10727</v>
      </c>
      <c r="E1874" s="1" t="s">
        <v>2780</v>
      </c>
      <c r="F1874" s="1" t="s">
        <v>2</v>
      </c>
      <c r="G1874" s="1"/>
      <c r="H1874" s="1">
        <v>31744</v>
      </c>
      <c r="I1874" s="1" t="s">
        <v>1153</v>
      </c>
      <c r="J1874" s="1">
        <v>1</v>
      </c>
      <c r="K1874" s="3">
        <v>75325</v>
      </c>
      <c r="L1874" s="1">
        <v>10040</v>
      </c>
      <c r="M1874" s="1" t="str">
        <f t="shared" si="34"/>
        <v>DIOGO FOGOLIN</v>
      </c>
      <c r="N1874" s="1">
        <v>2</v>
      </c>
      <c r="O1874" s="6" t="str">
        <f>IFERROR(VLOOKUP(N1874,REGIAO!A:B,2,0),"")</f>
        <v>SP2</v>
      </c>
    </row>
    <row r="1875" spans="1:15" x14ac:dyDescent="0.25">
      <c r="A1875" s="1">
        <v>42473</v>
      </c>
      <c r="B1875" s="19">
        <v>41771</v>
      </c>
      <c r="C1875" s="15">
        <v>2014</v>
      </c>
      <c r="D1875" s="1">
        <v>816</v>
      </c>
      <c r="E1875" s="1" t="s">
        <v>2846</v>
      </c>
      <c r="F1875" s="1" t="s">
        <v>4</v>
      </c>
      <c r="G1875" s="1"/>
      <c r="H1875" s="1">
        <v>47774</v>
      </c>
      <c r="I1875" s="1" t="s">
        <v>1958</v>
      </c>
      <c r="J1875" s="1">
        <v>1</v>
      </c>
      <c r="K1875" s="3">
        <v>41686.410000000003</v>
      </c>
      <c r="L1875" s="1">
        <v>10035</v>
      </c>
      <c r="M1875" s="1" t="str">
        <f t="shared" si="34"/>
        <v>PAULO CEZER HENRIQUE DA ROCHA</v>
      </c>
      <c r="N1875" s="1">
        <v>13</v>
      </c>
      <c r="O1875" s="6" t="str">
        <f>IFERROR(VLOOKUP(N1875,REGIAO!A:B,2,0),"")</f>
        <v>MG3</v>
      </c>
    </row>
    <row r="1876" spans="1:15" x14ac:dyDescent="0.25">
      <c r="A1876" s="1">
        <v>42476</v>
      </c>
      <c r="B1876" s="19">
        <v>41771</v>
      </c>
      <c r="C1876" s="15">
        <v>2014</v>
      </c>
      <c r="D1876" s="1">
        <v>1179</v>
      </c>
      <c r="E1876" s="1" t="s">
        <v>2579</v>
      </c>
      <c r="F1876" s="1" t="s">
        <v>4</v>
      </c>
      <c r="G1876" s="1"/>
      <c r="H1876" s="1">
        <v>47354</v>
      </c>
      <c r="I1876" s="1" t="s">
        <v>1956</v>
      </c>
      <c r="J1876" s="1">
        <v>1</v>
      </c>
      <c r="K1876" s="3">
        <v>69300</v>
      </c>
      <c r="L1876" s="1">
        <v>5</v>
      </c>
      <c r="M1876" s="1" t="str">
        <f t="shared" si="34"/>
        <v>REINALDO BRAGA DE OLIVEIRA</v>
      </c>
      <c r="N1876" s="1">
        <v>4</v>
      </c>
      <c r="O1876" s="6" t="str">
        <f>IFERROR(VLOOKUP(N1876,REGIAO!A:B,2,0),"")</f>
        <v>MG2</v>
      </c>
    </row>
    <row r="1877" spans="1:15" x14ac:dyDescent="0.25">
      <c r="A1877" s="1">
        <v>42480</v>
      </c>
      <c r="B1877" s="19">
        <v>41771</v>
      </c>
      <c r="C1877" s="15">
        <v>2014</v>
      </c>
      <c r="D1877" s="1">
        <v>1179</v>
      </c>
      <c r="E1877" s="1" t="s">
        <v>2579</v>
      </c>
      <c r="F1877" s="1" t="s">
        <v>4</v>
      </c>
      <c r="G1877" s="1"/>
      <c r="H1877" s="1">
        <v>40757</v>
      </c>
      <c r="I1877" s="1" t="s">
        <v>1154</v>
      </c>
      <c r="J1877" s="1">
        <v>1</v>
      </c>
      <c r="K1877" s="3">
        <v>100550</v>
      </c>
      <c r="L1877" s="1">
        <v>5</v>
      </c>
      <c r="M1877" s="1" t="str">
        <f t="shared" si="34"/>
        <v>REINALDO BRAGA DE OLIVEIRA</v>
      </c>
      <c r="N1877" s="1">
        <v>4</v>
      </c>
      <c r="O1877" s="6" t="str">
        <f>IFERROR(VLOOKUP(N1877,REGIAO!A:B,2,0),"")</f>
        <v>MG2</v>
      </c>
    </row>
    <row r="1878" spans="1:15" x14ac:dyDescent="0.25">
      <c r="A1878" s="1">
        <v>42481</v>
      </c>
      <c r="B1878" s="19">
        <v>41771</v>
      </c>
      <c r="C1878" s="15">
        <v>2014</v>
      </c>
      <c r="D1878" s="1">
        <v>1179</v>
      </c>
      <c r="E1878" s="1" t="s">
        <v>2579</v>
      </c>
      <c r="F1878" s="1" t="s">
        <v>4</v>
      </c>
      <c r="G1878" s="1"/>
      <c r="H1878" s="1">
        <v>40526</v>
      </c>
      <c r="I1878" s="1" t="s">
        <v>1151</v>
      </c>
      <c r="J1878" s="1">
        <v>1</v>
      </c>
      <c r="K1878" s="3">
        <v>129950</v>
      </c>
      <c r="L1878" s="1">
        <v>5</v>
      </c>
      <c r="M1878" s="1" t="str">
        <f t="shared" si="34"/>
        <v>REINALDO BRAGA DE OLIVEIRA</v>
      </c>
      <c r="N1878" s="1">
        <v>4</v>
      </c>
      <c r="O1878" s="6" t="str">
        <f>IFERROR(VLOOKUP(N1878,REGIAO!A:B,2,0),"")</f>
        <v>MG2</v>
      </c>
    </row>
    <row r="1879" spans="1:15" x14ac:dyDescent="0.25">
      <c r="A1879" s="1">
        <v>42485</v>
      </c>
      <c r="B1879" s="19">
        <v>41771</v>
      </c>
      <c r="C1879" s="15">
        <v>2014</v>
      </c>
      <c r="D1879" s="1">
        <v>1179</v>
      </c>
      <c r="E1879" s="1" t="s">
        <v>2579</v>
      </c>
      <c r="F1879" s="1" t="s">
        <v>4</v>
      </c>
      <c r="G1879" s="1"/>
      <c r="H1879" s="1">
        <v>47354</v>
      </c>
      <c r="I1879" s="1" t="s">
        <v>1956</v>
      </c>
      <c r="J1879" s="1">
        <v>1</v>
      </c>
      <c r="K1879" s="3">
        <v>69300</v>
      </c>
      <c r="L1879" s="1">
        <v>5</v>
      </c>
      <c r="M1879" s="1" t="str">
        <f t="shared" si="34"/>
        <v>REINALDO BRAGA DE OLIVEIRA</v>
      </c>
      <c r="N1879" s="1">
        <v>4</v>
      </c>
      <c r="O1879" s="6" t="str">
        <f>IFERROR(VLOOKUP(N1879,REGIAO!A:B,2,0),"")</f>
        <v>MG2</v>
      </c>
    </row>
    <row r="1880" spans="1:15" x14ac:dyDescent="0.25">
      <c r="A1880" s="1">
        <v>42488</v>
      </c>
      <c r="B1880" s="19">
        <v>41771</v>
      </c>
      <c r="C1880" s="15">
        <v>2014</v>
      </c>
      <c r="D1880" s="1">
        <v>1179</v>
      </c>
      <c r="E1880" s="1" t="s">
        <v>2579</v>
      </c>
      <c r="F1880" s="1" t="s">
        <v>4</v>
      </c>
      <c r="G1880" s="1"/>
      <c r="H1880" s="1">
        <v>47162</v>
      </c>
      <c r="I1880" s="1" t="s">
        <v>2023</v>
      </c>
      <c r="J1880" s="1">
        <v>1</v>
      </c>
      <c r="K1880" s="3">
        <v>97370</v>
      </c>
      <c r="L1880" s="1">
        <v>5</v>
      </c>
      <c r="M1880" s="1" t="str">
        <f t="shared" si="34"/>
        <v>REINALDO BRAGA DE OLIVEIRA</v>
      </c>
      <c r="N1880" s="1">
        <v>4</v>
      </c>
      <c r="O1880" s="6" t="str">
        <f>IFERROR(VLOOKUP(N1880,REGIAO!A:B,2,0),"")</f>
        <v>MG2</v>
      </c>
    </row>
    <row r="1881" spans="1:15" x14ac:dyDescent="0.25">
      <c r="A1881" s="1">
        <v>42489</v>
      </c>
      <c r="B1881" s="19">
        <v>41771</v>
      </c>
      <c r="C1881" s="15">
        <v>2014</v>
      </c>
      <c r="D1881" s="1">
        <v>10276</v>
      </c>
      <c r="E1881" s="1" t="s">
        <v>2665</v>
      </c>
      <c r="F1881" s="1" t="s">
        <v>4</v>
      </c>
      <c r="G1881" s="1"/>
      <c r="H1881" s="1">
        <v>47162</v>
      </c>
      <c r="I1881" s="1" t="s">
        <v>2023</v>
      </c>
      <c r="J1881" s="1">
        <v>1</v>
      </c>
      <c r="K1881" s="3">
        <v>89720</v>
      </c>
      <c r="L1881" s="1">
        <v>5</v>
      </c>
      <c r="M1881" s="1" t="str">
        <f t="shared" si="34"/>
        <v>REINALDO BRAGA DE OLIVEIRA</v>
      </c>
      <c r="N1881" s="1">
        <v>4</v>
      </c>
      <c r="O1881" s="6" t="str">
        <f>IFERROR(VLOOKUP(N1881,REGIAO!A:B,2,0),"")</f>
        <v>MG2</v>
      </c>
    </row>
    <row r="1882" spans="1:15" x14ac:dyDescent="0.25">
      <c r="A1882" s="1">
        <v>42492</v>
      </c>
      <c r="B1882" s="19">
        <v>41771</v>
      </c>
      <c r="C1882" s="15">
        <v>2014</v>
      </c>
      <c r="D1882" s="1">
        <v>1179</v>
      </c>
      <c r="E1882" s="1" t="s">
        <v>2579</v>
      </c>
      <c r="F1882" s="1" t="s">
        <v>4</v>
      </c>
      <c r="G1882" s="1">
        <v>16769</v>
      </c>
      <c r="H1882" s="1">
        <v>47354</v>
      </c>
      <c r="I1882" s="1" t="s">
        <v>1956</v>
      </c>
      <c r="J1882" s="1">
        <v>1</v>
      </c>
      <c r="K1882" s="3">
        <v>69300</v>
      </c>
      <c r="L1882" s="1">
        <v>5</v>
      </c>
      <c r="M1882" s="1" t="str">
        <f t="shared" si="34"/>
        <v>REINALDO BRAGA DE OLIVEIRA</v>
      </c>
      <c r="N1882" s="1">
        <v>4</v>
      </c>
      <c r="O1882" s="6" t="str">
        <f>IFERROR(VLOOKUP(N1882,REGIAO!A:B,2,0),"")</f>
        <v>MG2</v>
      </c>
    </row>
    <row r="1883" spans="1:15" x14ac:dyDescent="0.25">
      <c r="A1883" s="1">
        <v>42493</v>
      </c>
      <c r="B1883" s="19">
        <v>41771</v>
      </c>
      <c r="C1883" s="15">
        <v>2014</v>
      </c>
      <c r="D1883" s="1">
        <v>1179</v>
      </c>
      <c r="E1883" s="1" t="s">
        <v>2579</v>
      </c>
      <c r="F1883" s="1" t="s">
        <v>4</v>
      </c>
      <c r="G1883" s="1"/>
      <c r="H1883" s="1">
        <v>47354</v>
      </c>
      <c r="I1883" s="1" t="s">
        <v>1956</v>
      </c>
      <c r="J1883" s="1">
        <v>1</v>
      </c>
      <c r="K1883" s="3">
        <v>69300</v>
      </c>
      <c r="L1883" s="1">
        <v>5</v>
      </c>
      <c r="M1883" s="1" t="str">
        <f t="shared" si="34"/>
        <v>REINALDO BRAGA DE OLIVEIRA</v>
      </c>
      <c r="N1883" s="1">
        <v>4</v>
      </c>
      <c r="O1883" s="6" t="str">
        <f>IFERROR(VLOOKUP(N1883,REGIAO!A:B,2,0),"")</f>
        <v>MG2</v>
      </c>
    </row>
    <row r="1884" spans="1:15" x14ac:dyDescent="0.25">
      <c r="A1884" s="1">
        <v>42496</v>
      </c>
      <c r="B1884" s="19">
        <v>41771</v>
      </c>
      <c r="C1884" s="15">
        <v>2014</v>
      </c>
      <c r="D1884" s="1">
        <v>1179</v>
      </c>
      <c r="E1884" s="1" t="s">
        <v>2579</v>
      </c>
      <c r="F1884" s="1" t="s">
        <v>4</v>
      </c>
      <c r="G1884" s="1"/>
      <c r="H1884" s="1">
        <v>47354</v>
      </c>
      <c r="I1884" s="1" t="s">
        <v>1956</v>
      </c>
      <c r="J1884" s="1">
        <v>1</v>
      </c>
      <c r="K1884" s="3">
        <v>69300</v>
      </c>
      <c r="L1884" s="1">
        <v>5</v>
      </c>
      <c r="M1884" s="1" t="str">
        <f t="shared" ref="M1884:M1947" si="35">IFERROR(VLOOKUP(L1884,VENDEDOR,2,0),"")</f>
        <v>REINALDO BRAGA DE OLIVEIRA</v>
      </c>
      <c r="N1884" s="1">
        <v>4</v>
      </c>
      <c r="O1884" s="6" t="str">
        <f>IFERROR(VLOOKUP(N1884,REGIAO!A:B,2,0),"")</f>
        <v>MG2</v>
      </c>
    </row>
    <row r="1885" spans="1:15" x14ac:dyDescent="0.25">
      <c r="A1885" s="1">
        <v>42498</v>
      </c>
      <c r="B1885" s="19">
        <v>41771</v>
      </c>
      <c r="C1885" s="15">
        <v>2014</v>
      </c>
      <c r="D1885" s="1">
        <v>9971</v>
      </c>
      <c r="E1885" s="1" t="s">
        <v>2494</v>
      </c>
      <c r="F1885" s="1" t="s">
        <v>4</v>
      </c>
      <c r="G1885" s="1">
        <v>16757</v>
      </c>
      <c r="H1885" s="1">
        <v>47164</v>
      </c>
      <c r="I1885" s="1" t="s">
        <v>1955</v>
      </c>
      <c r="J1885" s="1">
        <v>1</v>
      </c>
      <c r="K1885" s="3">
        <v>66150</v>
      </c>
      <c r="L1885" s="1">
        <v>5</v>
      </c>
      <c r="M1885" s="1" t="str">
        <f t="shared" si="35"/>
        <v>REINALDO BRAGA DE OLIVEIRA</v>
      </c>
      <c r="N1885" s="1">
        <v>4</v>
      </c>
      <c r="O1885" s="6" t="str">
        <f>IFERROR(VLOOKUP(N1885,REGIAO!A:B,2,0),"")</f>
        <v>MG2</v>
      </c>
    </row>
    <row r="1886" spans="1:15" x14ac:dyDescent="0.25">
      <c r="A1886" s="1">
        <v>42499</v>
      </c>
      <c r="B1886" s="19">
        <v>41771</v>
      </c>
      <c r="C1886" s="15">
        <v>2014</v>
      </c>
      <c r="D1886" s="1">
        <v>9971</v>
      </c>
      <c r="E1886" s="1" t="s">
        <v>2494</v>
      </c>
      <c r="F1886" s="1" t="s">
        <v>4</v>
      </c>
      <c r="G1886" s="1"/>
      <c r="H1886" s="1">
        <v>47354</v>
      </c>
      <c r="I1886" s="1" t="s">
        <v>1956</v>
      </c>
      <c r="J1886" s="1">
        <v>1</v>
      </c>
      <c r="K1886" s="3">
        <v>65840</v>
      </c>
      <c r="L1886" s="1">
        <v>5</v>
      </c>
      <c r="M1886" s="1" t="str">
        <f t="shared" si="35"/>
        <v>REINALDO BRAGA DE OLIVEIRA</v>
      </c>
      <c r="N1886" s="1">
        <v>4</v>
      </c>
      <c r="O1886" s="6" t="str">
        <f>IFERROR(VLOOKUP(N1886,REGIAO!A:B,2,0),"")</f>
        <v>MG2</v>
      </c>
    </row>
    <row r="1887" spans="1:15" x14ac:dyDescent="0.25">
      <c r="A1887" s="1">
        <v>42500</v>
      </c>
      <c r="B1887" s="19">
        <v>41771</v>
      </c>
      <c r="C1887" s="15">
        <v>2014</v>
      </c>
      <c r="D1887" s="1">
        <v>9971</v>
      </c>
      <c r="E1887" s="1" t="s">
        <v>2494</v>
      </c>
      <c r="F1887" s="1" t="s">
        <v>4</v>
      </c>
      <c r="G1887" s="1"/>
      <c r="H1887" s="1">
        <v>47354</v>
      </c>
      <c r="I1887" s="1" t="s">
        <v>1956</v>
      </c>
      <c r="J1887" s="1">
        <v>1</v>
      </c>
      <c r="K1887" s="3">
        <v>65840</v>
      </c>
      <c r="L1887" s="1">
        <v>5</v>
      </c>
      <c r="M1887" s="1" t="str">
        <f t="shared" si="35"/>
        <v>REINALDO BRAGA DE OLIVEIRA</v>
      </c>
      <c r="N1887" s="1">
        <v>4</v>
      </c>
      <c r="O1887" s="6" t="str">
        <f>IFERROR(VLOOKUP(N1887,REGIAO!A:B,2,0),"")</f>
        <v>MG2</v>
      </c>
    </row>
    <row r="1888" spans="1:15" x14ac:dyDescent="0.25">
      <c r="A1888" s="1">
        <v>42525</v>
      </c>
      <c r="B1888" s="19">
        <v>41773</v>
      </c>
      <c r="C1888" s="15">
        <v>2014</v>
      </c>
      <c r="D1888" s="1">
        <v>10770</v>
      </c>
      <c r="E1888" s="1" t="s">
        <v>2805</v>
      </c>
      <c r="F1888" s="1" t="s">
        <v>2</v>
      </c>
      <c r="G1888" s="1">
        <v>16615</v>
      </c>
      <c r="H1888" s="1">
        <v>47544</v>
      </c>
      <c r="I1888" s="1" t="s">
        <v>2045</v>
      </c>
      <c r="J1888" s="1">
        <v>1</v>
      </c>
      <c r="K1888" s="3">
        <v>53000</v>
      </c>
      <c r="L1888" s="1">
        <v>10040</v>
      </c>
      <c r="M1888" s="1" t="str">
        <f t="shared" si="35"/>
        <v>DIOGO FOGOLIN</v>
      </c>
      <c r="N1888" s="1">
        <v>2</v>
      </c>
      <c r="O1888" s="6" t="str">
        <f>IFERROR(VLOOKUP(N1888,REGIAO!A:B,2,0),"")</f>
        <v>SP2</v>
      </c>
    </row>
    <row r="1889" spans="1:15" x14ac:dyDescent="0.25">
      <c r="A1889" s="1">
        <v>42526</v>
      </c>
      <c r="B1889" s="19">
        <v>41773</v>
      </c>
      <c r="C1889" s="15">
        <v>2014</v>
      </c>
      <c r="D1889" s="1">
        <v>880</v>
      </c>
      <c r="E1889" s="1" t="s">
        <v>215</v>
      </c>
      <c r="F1889" s="1" t="s">
        <v>4</v>
      </c>
      <c r="G1889" s="1">
        <v>16819</v>
      </c>
      <c r="H1889" s="1">
        <v>47354</v>
      </c>
      <c r="I1889" s="1" t="s">
        <v>1956</v>
      </c>
      <c r="J1889" s="1">
        <v>1</v>
      </c>
      <c r="K1889" s="3">
        <v>62550</v>
      </c>
      <c r="L1889" s="1">
        <v>5</v>
      </c>
      <c r="M1889" s="1" t="str">
        <f t="shared" si="35"/>
        <v>REINALDO BRAGA DE OLIVEIRA</v>
      </c>
      <c r="N1889" s="1">
        <v>4</v>
      </c>
      <c r="O1889" s="6" t="str">
        <f>IFERROR(VLOOKUP(N1889,REGIAO!A:B,2,0),"")</f>
        <v>MG2</v>
      </c>
    </row>
    <row r="1890" spans="1:15" x14ac:dyDescent="0.25">
      <c r="A1890" s="1">
        <v>42527</v>
      </c>
      <c r="B1890" s="19">
        <v>41773</v>
      </c>
      <c r="C1890" s="15">
        <v>2014</v>
      </c>
      <c r="D1890" s="1">
        <v>880</v>
      </c>
      <c r="E1890" s="1" t="s">
        <v>215</v>
      </c>
      <c r="F1890" s="1" t="s">
        <v>4</v>
      </c>
      <c r="G1890" s="1"/>
      <c r="H1890" s="1">
        <v>47354</v>
      </c>
      <c r="I1890" s="1" t="s">
        <v>1956</v>
      </c>
      <c r="J1890" s="1">
        <v>1</v>
      </c>
      <c r="K1890" s="3">
        <v>62550</v>
      </c>
      <c r="L1890" s="1">
        <v>5</v>
      </c>
      <c r="M1890" s="1" t="str">
        <f t="shared" si="35"/>
        <v>REINALDO BRAGA DE OLIVEIRA</v>
      </c>
      <c r="N1890" s="1">
        <v>4</v>
      </c>
      <c r="O1890" s="6" t="str">
        <f>IFERROR(VLOOKUP(N1890,REGIAO!A:B,2,0),"")</f>
        <v>MG2</v>
      </c>
    </row>
    <row r="1891" spans="1:15" x14ac:dyDescent="0.25">
      <c r="A1891" s="1">
        <v>42529</v>
      </c>
      <c r="B1891" s="19">
        <v>41773</v>
      </c>
      <c r="C1891" s="15">
        <v>2014</v>
      </c>
      <c r="D1891" s="1">
        <v>880</v>
      </c>
      <c r="E1891" s="1" t="s">
        <v>215</v>
      </c>
      <c r="F1891" s="1" t="s">
        <v>4</v>
      </c>
      <c r="G1891" s="1"/>
      <c r="H1891" s="1">
        <v>47354</v>
      </c>
      <c r="I1891" s="1" t="s">
        <v>1956</v>
      </c>
      <c r="J1891" s="1">
        <v>1</v>
      </c>
      <c r="K1891" s="3">
        <v>62550</v>
      </c>
      <c r="L1891" s="1">
        <v>5</v>
      </c>
      <c r="M1891" s="1" t="str">
        <f t="shared" si="35"/>
        <v>REINALDO BRAGA DE OLIVEIRA</v>
      </c>
      <c r="N1891" s="1">
        <v>4</v>
      </c>
      <c r="O1891" s="6" t="str">
        <f>IFERROR(VLOOKUP(N1891,REGIAO!A:B,2,0),"")</f>
        <v>MG2</v>
      </c>
    </row>
    <row r="1892" spans="1:15" x14ac:dyDescent="0.25">
      <c r="A1892" s="1">
        <v>42530</v>
      </c>
      <c r="B1892" s="19">
        <v>41773</v>
      </c>
      <c r="C1892" s="15">
        <v>2014</v>
      </c>
      <c r="D1892" s="1">
        <v>880</v>
      </c>
      <c r="E1892" s="1" t="s">
        <v>215</v>
      </c>
      <c r="F1892" s="1" t="s">
        <v>4</v>
      </c>
      <c r="G1892" s="1"/>
      <c r="H1892" s="1">
        <v>47354</v>
      </c>
      <c r="I1892" s="1" t="s">
        <v>1956</v>
      </c>
      <c r="J1892" s="1">
        <v>1</v>
      </c>
      <c r="K1892" s="3">
        <v>62550</v>
      </c>
      <c r="L1892" s="1">
        <v>5</v>
      </c>
      <c r="M1892" s="1" t="str">
        <f t="shared" si="35"/>
        <v>REINALDO BRAGA DE OLIVEIRA</v>
      </c>
      <c r="N1892" s="1">
        <v>4</v>
      </c>
      <c r="O1892" s="6" t="str">
        <f>IFERROR(VLOOKUP(N1892,REGIAO!A:B,2,0),"")</f>
        <v>MG2</v>
      </c>
    </row>
    <row r="1893" spans="1:15" x14ac:dyDescent="0.25">
      <c r="A1893" s="1">
        <v>42531</v>
      </c>
      <c r="B1893" s="19">
        <v>41773</v>
      </c>
      <c r="C1893" s="15">
        <v>2014</v>
      </c>
      <c r="D1893" s="1">
        <v>880</v>
      </c>
      <c r="E1893" s="1" t="s">
        <v>215</v>
      </c>
      <c r="F1893" s="1" t="s">
        <v>4</v>
      </c>
      <c r="G1893" s="1">
        <v>16761</v>
      </c>
      <c r="H1893" s="1">
        <v>46986</v>
      </c>
      <c r="I1893" s="32" t="s">
        <v>2027</v>
      </c>
      <c r="J1893" s="1">
        <v>1</v>
      </c>
      <c r="K1893" s="3">
        <v>84006</v>
      </c>
      <c r="L1893" s="1">
        <v>5</v>
      </c>
      <c r="M1893" s="1" t="str">
        <f t="shared" si="35"/>
        <v>REINALDO BRAGA DE OLIVEIRA</v>
      </c>
      <c r="N1893" s="1">
        <v>4</v>
      </c>
      <c r="O1893" s="6" t="str">
        <f>IFERROR(VLOOKUP(N1893,REGIAO!A:B,2,0),"")</f>
        <v>MG2</v>
      </c>
    </row>
    <row r="1894" spans="1:15" x14ac:dyDescent="0.25">
      <c r="A1894" s="1">
        <v>42532</v>
      </c>
      <c r="B1894" s="19">
        <v>41773</v>
      </c>
      <c r="C1894" s="15">
        <v>2014</v>
      </c>
      <c r="D1894" s="1">
        <v>7655</v>
      </c>
      <c r="E1894" s="1" t="s">
        <v>2369</v>
      </c>
      <c r="F1894" s="1" t="s">
        <v>2</v>
      </c>
      <c r="G1894" s="1">
        <v>16652</v>
      </c>
      <c r="H1894" s="1">
        <v>47395</v>
      </c>
      <c r="I1894" s="1" t="s">
        <v>1954</v>
      </c>
      <c r="J1894" s="1">
        <v>1</v>
      </c>
      <c r="K1894" s="3">
        <v>66700</v>
      </c>
      <c r="L1894" s="1">
        <v>10040</v>
      </c>
      <c r="M1894" s="1" t="str">
        <f t="shared" si="35"/>
        <v>DIOGO FOGOLIN</v>
      </c>
      <c r="N1894" s="1">
        <v>2</v>
      </c>
      <c r="O1894" s="6" t="str">
        <f>IFERROR(VLOOKUP(N1894,REGIAO!A:B,2,0),"")</f>
        <v>SP2</v>
      </c>
    </row>
    <row r="1895" spans="1:15" x14ac:dyDescent="0.25">
      <c r="A1895" s="1">
        <v>42533</v>
      </c>
      <c r="B1895" s="19">
        <v>41773</v>
      </c>
      <c r="C1895" s="15">
        <v>2014</v>
      </c>
      <c r="D1895" s="1">
        <v>10695</v>
      </c>
      <c r="E1895" s="1" t="s">
        <v>2732</v>
      </c>
      <c r="F1895" s="1" t="s">
        <v>1</v>
      </c>
      <c r="G1895" s="32">
        <v>17018</v>
      </c>
      <c r="H1895" s="1">
        <v>47083</v>
      </c>
      <c r="I1895" s="1" t="s">
        <v>1957</v>
      </c>
      <c r="J1895" s="1">
        <v>1</v>
      </c>
      <c r="K1895" s="3">
        <v>105644</v>
      </c>
      <c r="L1895" s="1">
        <v>10032</v>
      </c>
      <c r="M1895" s="1" t="str">
        <f t="shared" si="35"/>
        <v>JORGE DONIZETH GOMES JUNIOR</v>
      </c>
      <c r="N1895" s="1">
        <v>8</v>
      </c>
      <c r="O1895" s="6" t="str">
        <f>IFERROR(VLOOKUP(N1895,REGIAO!A:B,2,0),"")</f>
        <v>MS</v>
      </c>
    </row>
    <row r="1896" spans="1:15" x14ac:dyDescent="0.25">
      <c r="A1896" s="1">
        <v>42534</v>
      </c>
      <c r="B1896" s="19">
        <v>41773</v>
      </c>
      <c r="C1896" s="15">
        <v>2014</v>
      </c>
      <c r="D1896" s="1">
        <v>11006</v>
      </c>
      <c r="E1896" s="1" t="s">
        <v>2834</v>
      </c>
      <c r="F1896" s="1" t="s">
        <v>4</v>
      </c>
      <c r="G1896" s="1">
        <v>16750</v>
      </c>
      <c r="H1896" s="1">
        <v>47412</v>
      </c>
      <c r="I1896" s="32" t="s">
        <v>3068</v>
      </c>
      <c r="J1896" s="1">
        <v>1</v>
      </c>
      <c r="K1896" s="3">
        <v>63400</v>
      </c>
      <c r="L1896" s="1">
        <v>10035</v>
      </c>
      <c r="M1896" s="1" t="str">
        <f t="shared" si="35"/>
        <v>PAULO CEZER HENRIQUE DA ROCHA</v>
      </c>
      <c r="N1896" s="1">
        <v>13</v>
      </c>
      <c r="O1896" s="6" t="str">
        <f>IFERROR(VLOOKUP(N1896,REGIAO!A:B,2,0),"")</f>
        <v>MG3</v>
      </c>
    </row>
    <row r="1897" spans="1:15" x14ac:dyDescent="0.25">
      <c r="A1897" s="1">
        <v>42539</v>
      </c>
      <c r="B1897" s="19">
        <v>41773</v>
      </c>
      <c r="C1897" s="15">
        <v>2014</v>
      </c>
      <c r="D1897" s="1">
        <v>11042</v>
      </c>
      <c r="E1897" s="1" t="s">
        <v>2847</v>
      </c>
      <c r="F1897" s="1" t="s">
        <v>4</v>
      </c>
      <c r="G1897" s="1">
        <v>16646</v>
      </c>
      <c r="H1897" s="1">
        <v>40526</v>
      </c>
      <c r="I1897" s="1" t="s">
        <v>1151</v>
      </c>
      <c r="J1897" s="1">
        <v>1</v>
      </c>
      <c r="K1897" s="3">
        <v>150000</v>
      </c>
      <c r="L1897" s="1">
        <v>10035</v>
      </c>
      <c r="M1897" s="1" t="str">
        <f t="shared" si="35"/>
        <v>PAULO CEZER HENRIQUE DA ROCHA</v>
      </c>
      <c r="N1897" s="1">
        <v>13</v>
      </c>
      <c r="O1897" s="6" t="str">
        <f>IFERROR(VLOOKUP(N1897,REGIAO!A:B,2,0),"")</f>
        <v>MG3</v>
      </c>
    </row>
    <row r="1898" spans="1:15" x14ac:dyDescent="0.25">
      <c r="A1898" s="1">
        <v>42541</v>
      </c>
      <c r="B1898" s="19">
        <v>41774</v>
      </c>
      <c r="C1898" s="15">
        <v>2014</v>
      </c>
      <c r="D1898" s="1">
        <v>11055</v>
      </c>
      <c r="E1898" s="1" t="s">
        <v>2848</v>
      </c>
      <c r="F1898" s="1" t="s">
        <v>108</v>
      </c>
      <c r="G1898" s="1">
        <v>16812</v>
      </c>
      <c r="H1898" s="1">
        <v>46268</v>
      </c>
      <c r="I1898" s="32" t="s">
        <v>2979</v>
      </c>
      <c r="J1898" s="1">
        <v>1</v>
      </c>
      <c r="K1898" s="3">
        <v>27500</v>
      </c>
      <c r="L1898" s="1">
        <v>10034</v>
      </c>
      <c r="M1898" s="1" t="str">
        <f t="shared" si="35"/>
        <v>CASSIO PAULINO MONTEIRO</v>
      </c>
      <c r="N1898" s="1">
        <v>10</v>
      </c>
      <c r="O1898" s="6" t="str">
        <f>IFERROR(VLOOKUP(N1898,REGIAO!A:B,2,0),"")</f>
        <v>NOR</v>
      </c>
    </row>
    <row r="1899" spans="1:15" x14ac:dyDescent="0.25">
      <c r="A1899" s="1">
        <v>42544</v>
      </c>
      <c r="B1899" s="19">
        <v>41774</v>
      </c>
      <c r="C1899" s="15">
        <v>2014</v>
      </c>
      <c r="D1899" s="1">
        <v>10958</v>
      </c>
      <c r="E1899" s="1" t="s">
        <v>2821</v>
      </c>
      <c r="F1899" s="1" t="s">
        <v>15</v>
      </c>
      <c r="G1899" s="32">
        <v>17320</v>
      </c>
      <c r="H1899" s="1">
        <v>49263</v>
      </c>
      <c r="I1899" s="1" t="s">
        <v>2285</v>
      </c>
      <c r="J1899" s="1">
        <v>1</v>
      </c>
      <c r="K1899" s="3">
        <v>36410</v>
      </c>
      <c r="L1899" s="1">
        <v>935</v>
      </c>
      <c r="M1899" s="1" t="str">
        <f t="shared" si="35"/>
        <v>AILTON DOS SANTOS CARDOSO</v>
      </c>
      <c r="N1899" s="1">
        <v>18</v>
      </c>
      <c r="O1899" s="6" t="str">
        <f>IFERROR(VLOOKUP(N1899,REGIAO!A:B,2,0),"")</f>
        <v>MT1</v>
      </c>
    </row>
    <row r="1900" spans="1:15" x14ac:dyDescent="0.25">
      <c r="A1900" s="1">
        <v>42545</v>
      </c>
      <c r="B1900" s="19">
        <v>41774</v>
      </c>
      <c r="C1900" s="15">
        <v>2014</v>
      </c>
      <c r="D1900" s="1">
        <v>10958</v>
      </c>
      <c r="E1900" s="1" t="s">
        <v>2821</v>
      </c>
      <c r="F1900" s="1" t="s">
        <v>15</v>
      </c>
      <c r="G1900" s="1"/>
      <c r="H1900" s="1">
        <v>49263</v>
      </c>
      <c r="I1900" s="1" t="s">
        <v>2285</v>
      </c>
      <c r="J1900" s="1">
        <v>1</v>
      </c>
      <c r="K1900" s="3">
        <v>37550</v>
      </c>
      <c r="L1900" s="1">
        <v>935</v>
      </c>
      <c r="M1900" s="1" t="str">
        <f t="shared" si="35"/>
        <v>AILTON DOS SANTOS CARDOSO</v>
      </c>
      <c r="N1900" s="1">
        <v>18</v>
      </c>
      <c r="O1900" s="6" t="str">
        <f>IFERROR(VLOOKUP(N1900,REGIAO!A:B,2,0),"")</f>
        <v>MT1</v>
      </c>
    </row>
    <row r="1901" spans="1:15" x14ac:dyDescent="0.25">
      <c r="A1901" s="1">
        <v>42546</v>
      </c>
      <c r="B1901" s="19">
        <v>41774</v>
      </c>
      <c r="C1901" s="15">
        <v>2014</v>
      </c>
      <c r="D1901" s="1">
        <v>10958</v>
      </c>
      <c r="E1901" s="1" t="s">
        <v>2821</v>
      </c>
      <c r="F1901" s="1" t="s">
        <v>15</v>
      </c>
      <c r="G1901" s="1">
        <v>16684</v>
      </c>
      <c r="H1901" s="1">
        <v>47412</v>
      </c>
      <c r="I1901" s="32" t="s">
        <v>3068</v>
      </c>
      <c r="J1901" s="1">
        <v>1</v>
      </c>
      <c r="K1901" s="3">
        <v>57615</v>
      </c>
      <c r="L1901" s="1">
        <v>935</v>
      </c>
      <c r="M1901" s="1" t="str">
        <f t="shared" si="35"/>
        <v>AILTON DOS SANTOS CARDOSO</v>
      </c>
      <c r="N1901" s="1">
        <v>18</v>
      </c>
      <c r="O1901" s="6" t="str">
        <f>IFERROR(VLOOKUP(N1901,REGIAO!A:B,2,0),"")</f>
        <v>MT1</v>
      </c>
    </row>
    <row r="1902" spans="1:15" x14ac:dyDescent="0.25">
      <c r="A1902" s="1">
        <v>42547</v>
      </c>
      <c r="B1902" s="19">
        <v>41774</v>
      </c>
      <c r="C1902" s="15">
        <v>2014</v>
      </c>
      <c r="D1902" s="1">
        <v>10934</v>
      </c>
      <c r="E1902" s="1" t="s">
        <v>2837</v>
      </c>
      <c r="F1902" s="1" t="s">
        <v>79</v>
      </c>
      <c r="G1902" s="1"/>
      <c r="H1902" s="1">
        <v>47354</v>
      </c>
      <c r="I1902" s="1" t="s">
        <v>1956</v>
      </c>
      <c r="J1902" s="1">
        <v>1</v>
      </c>
      <c r="K1902" s="3">
        <v>63860.08</v>
      </c>
      <c r="L1902" s="1">
        <v>10024</v>
      </c>
      <c r="M1902" s="1" t="str">
        <f t="shared" si="35"/>
        <v>RONALDO MAIA</v>
      </c>
      <c r="N1902" s="1">
        <v>7</v>
      </c>
      <c r="O1902" s="6" t="str">
        <f>IFERROR(VLOOKUP(N1902,REGIAO!A:B,2,0),"")</f>
        <v>RS</v>
      </c>
    </row>
    <row r="1903" spans="1:15" x14ac:dyDescent="0.25">
      <c r="A1903" s="1">
        <v>42551</v>
      </c>
      <c r="B1903" s="19">
        <v>41774</v>
      </c>
      <c r="C1903" s="15">
        <v>2014</v>
      </c>
      <c r="D1903" s="1">
        <v>10175</v>
      </c>
      <c r="E1903" s="1" t="s">
        <v>2550</v>
      </c>
      <c r="F1903" s="1" t="s">
        <v>79</v>
      </c>
      <c r="G1903" s="32">
        <v>16942</v>
      </c>
      <c r="H1903" s="1">
        <v>47774</v>
      </c>
      <c r="I1903" s="1" t="s">
        <v>1958</v>
      </c>
      <c r="J1903" s="1">
        <v>1</v>
      </c>
      <c r="K1903" s="3">
        <v>40638.92</v>
      </c>
      <c r="L1903" s="1">
        <v>10024</v>
      </c>
      <c r="M1903" s="1" t="str">
        <f t="shared" si="35"/>
        <v>RONALDO MAIA</v>
      </c>
      <c r="N1903" s="1">
        <v>7</v>
      </c>
      <c r="O1903" s="6" t="str">
        <f>IFERROR(VLOOKUP(N1903,REGIAO!A:B,2,0),"")</f>
        <v>RS</v>
      </c>
    </row>
    <row r="1904" spans="1:15" x14ac:dyDescent="0.25">
      <c r="A1904" s="1">
        <v>42553</v>
      </c>
      <c r="B1904" s="19">
        <v>41774</v>
      </c>
      <c r="C1904" s="15">
        <v>2014</v>
      </c>
      <c r="D1904" s="1">
        <v>10585</v>
      </c>
      <c r="E1904" s="1" t="s">
        <v>2716</v>
      </c>
      <c r="F1904" s="1" t="s">
        <v>79</v>
      </c>
      <c r="G1904" s="32">
        <v>16895</v>
      </c>
      <c r="H1904" s="1">
        <v>47412</v>
      </c>
      <c r="I1904" s="32" t="s">
        <v>3068</v>
      </c>
      <c r="J1904" s="1">
        <v>1</v>
      </c>
      <c r="K1904" s="3">
        <v>61187.17</v>
      </c>
      <c r="L1904" s="1">
        <v>10039</v>
      </c>
      <c r="M1904" s="1" t="str">
        <f t="shared" si="35"/>
        <v>JULIANO SERGIO LIMA DE SOUSA</v>
      </c>
      <c r="N1904" s="1">
        <v>22</v>
      </c>
      <c r="O1904" s="6" t="str">
        <f>IFERROR(VLOOKUP(N1904,REGIAO!A:B,2,0),"")</f>
        <v>RS2</v>
      </c>
    </row>
    <row r="1905" spans="1:15" x14ac:dyDescent="0.25">
      <c r="A1905" s="1">
        <v>42556</v>
      </c>
      <c r="B1905" s="19">
        <v>41774</v>
      </c>
      <c r="C1905" s="15">
        <v>2014</v>
      </c>
      <c r="D1905" s="1">
        <v>9971</v>
      </c>
      <c r="E1905" s="1" t="s">
        <v>2494</v>
      </c>
      <c r="F1905" s="1" t="s">
        <v>4</v>
      </c>
      <c r="G1905" s="1">
        <v>16582</v>
      </c>
      <c r="H1905" s="1">
        <v>47083</v>
      </c>
      <c r="I1905" s="1" t="s">
        <v>1957</v>
      </c>
      <c r="J1905" s="1">
        <v>1</v>
      </c>
      <c r="K1905" s="3">
        <v>106058.52</v>
      </c>
      <c r="L1905" s="1">
        <v>5</v>
      </c>
      <c r="M1905" s="1" t="str">
        <f t="shared" si="35"/>
        <v>REINALDO BRAGA DE OLIVEIRA</v>
      </c>
      <c r="N1905" s="1">
        <v>4</v>
      </c>
      <c r="O1905" s="6" t="str">
        <f>IFERROR(VLOOKUP(N1905,REGIAO!A:B,2,0),"")</f>
        <v>MG2</v>
      </c>
    </row>
    <row r="1906" spans="1:15" x14ac:dyDescent="0.25">
      <c r="A1906" s="1">
        <v>42558</v>
      </c>
      <c r="B1906" s="19">
        <v>41775</v>
      </c>
      <c r="C1906" s="15">
        <v>2014</v>
      </c>
      <c r="D1906" s="1">
        <v>7793</v>
      </c>
      <c r="E1906" s="1" t="s">
        <v>2849</v>
      </c>
      <c r="F1906" s="1" t="s">
        <v>10</v>
      </c>
      <c r="G1906" s="1">
        <v>16355</v>
      </c>
      <c r="H1906" s="1">
        <v>45803</v>
      </c>
      <c r="I1906" s="1" t="s">
        <v>1965</v>
      </c>
      <c r="J1906" s="1">
        <v>1</v>
      </c>
      <c r="K1906" s="3">
        <v>590000</v>
      </c>
      <c r="L1906" s="1">
        <v>10022</v>
      </c>
      <c r="M1906" s="1" t="str">
        <f t="shared" si="35"/>
        <v>ARIEL FERNANDES DE MIRANDA SANTOS</v>
      </c>
      <c r="N1906" s="1">
        <v>5</v>
      </c>
      <c r="O1906" s="6" t="str">
        <f>IFERROR(VLOOKUP(N1906,REGIAO!A:B,2,0),"")</f>
        <v>GO</v>
      </c>
    </row>
    <row r="1907" spans="1:15" x14ac:dyDescent="0.25">
      <c r="A1907" s="1">
        <v>42559</v>
      </c>
      <c r="B1907" s="19">
        <v>41775</v>
      </c>
      <c r="C1907" s="15">
        <v>2014</v>
      </c>
      <c r="D1907" s="1">
        <v>7793</v>
      </c>
      <c r="E1907" s="1" t="s">
        <v>2849</v>
      </c>
      <c r="F1907" s="1" t="s">
        <v>10</v>
      </c>
      <c r="G1907" s="1">
        <v>16356</v>
      </c>
      <c r="H1907" s="1">
        <v>45803</v>
      </c>
      <c r="I1907" s="1" t="s">
        <v>1965</v>
      </c>
      <c r="J1907" s="1">
        <v>1</v>
      </c>
      <c r="K1907" s="3">
        <v>590000</v>
      </c>
      <c r="L1907" s="1">
        <v>10022</v>
      </c>
      <c r="M1907" s="1" t="str">
        <f t="shared" si="35"/>
        <v>ARIEL FERNANDES DE MIRANDA SANTOS</v>
      </c>
      <c r="N1907" s="1">
        <v>5</v>
      </c>
      <c r="O1907" s="6" t="str">
        <f>IFERROR(VLOOKUP(N1907,REGIAO!A:B,2,0),"")</f>
        <v>GO</v>
      </c>
    </row>
    <row r="1908" spans="1:15" x14ac:dyDescent="0.25">
      <c r="A1908" s="1">
        <v>42568</v>
      </c>
      <c r="B1908" s="19">
        <v>41775</v>
      </c>
      <c r="C1908" s="15">
        <v>2014</v>
      </c>
      <c r="D1908" s="1">
        <v>11044</v>
      </c>
      <c r="E1908" s="1" t="s">
        <v>2850</v>
      </c>
      <c r="F1908" s="1" t="s">
        <v>10</v>
      </c>
      <c r="G1908" s="1">
        <v>16359</v>
      </c>
      <c r="H1908" s="1">
        <v>39219</v>
      </c>
      <c r="I1908" s="1" t="s">
        <v>1156</v>
      </c>
      <c r="J1908" s="1">
        <v>1</v>
      </c>
      <c r="K1908" s="3">
        <v>260000</v>
      </c>
      <c r="L1908" s="1">
        <v>10022</v>
      </c>
      <c r="M1908" s="1" t="str">
        <f t="shared" si="35"/>
        <v>ARIEL FERNANDES DE MIRANDA SANTOS</v>
      </c>
      <c r="N1908" s="1">
        <v>5</v>
      </c>
      <c r="O1908" s="6" t="str">
        <f>IFERROR(VLOOKUP(N1908,REGIAO!A:B,2,0),"")</f>
        <v>GO</v>
      </c>
    </row>
    <row r="1909" spans="1:15" x14ac:dyDescent="0.25">
      <c r="A1909" s="1">
        <v>42598</v>
      </c>
      <c r="B1909" s="19">
        <v>41779</v>
      </c>
      <c r="C1909" s="15">
        <v>2014</v>
      </c>
      <c r="D1909" s="1">
        <v>9942</v>
      </c>
      <c r="E1909" s="1" t="s">
        <v>2544</v>
      </c>
      <c r="F1909" s="1" t="s">
        <v>2</v>
      </c>
      <c r="G1909" s="1"/>
      <c r="H1909" s="1">
        <v>47164</v>
      </c>
      <c r="I1909" s="1" t="s">
        <v>1955</v>
      </c>
      <c r="J1909" s="1">
        <v>1</v>
      </c>
      <c r="K1909" s="3">
        <v>61050</v>
      </c>
      <c r="L1909" s="1">
        <v>943</v>
      </c>
      <c r="M1909" s="1" t="str">
        <f t="shared" si="35"/>
        <v>PAULO CESAR TUNES</v>
      </c>
      <c r="N1909" s="1">
        <v>12</v>
      </c>
      <c r="O1909" s="6" t="str">
        <f>IFERROR(VLOOKUP(N1909,REGIAO!A:B,2,0),"")</f>
        <v>SP3</v>
      </c>
    </row>
    <row r="1910" spans="1:15" x14ac:dyDescent="0.25">
      <c r="A1910" s="1">
        <v>42600</v>
      </c>
      <c r="B1910" s="19">
        <v>41779</v>
      </c>
      <c r="C1910" s="15">
        <v>2014</v>
      </c>
      <c r="D1910" s="1">
        <v>816</v>
      </c>
      <c r="E1910" s="1" t="s">
        <v>2846</v>
      </c>
      <c r="F1910" s="1" t="s">
        <v>4</v>
      </c>
      <c r="G1910" s="1"/>
      <c r="H1910" s="1">
        <v>47162</v>
      </c>
      <c r="I1910" s="1" t="s">
        <v>2023</v>
      </c>
      <c r="J1910" s="1">
        <v>1</v>
      </c>
      <c r="K1910" s="3">
        <v>99986</v>
      </c>
      <c r="L1910" s="1">
        <v>10035</v>
      </c>
      <c r="M1910" s="1" t="str">
        <f t="shared" si="35"/>
        <v>PAULO CEZER HENRIQUE DA ROCHA</v>
      </c>
      <c r="N1910" s="1">
        <v>13</v>
      </c>
      <c r="O1910" s="6" t="str">
        <f>IFERROR(VLOOKUP(N1910,REGIAO!A:B,2,0),"")</f>
        <v>MG3</v>
      </c>
    </row>
    <row r="1911" spans="1:15" x14ac:dyDescent="0.25">
      <c r="A1911" s="1">
        <v>42601</v>
      </c>
      <c r="B1911" s="19">
        <v>41779</v>
      </c>
      <c r="C1911" s="15">
        <v>2014</v>
      </c>
      <c r="D1911" s="1">
        <v>10451</v>
      </c>
      <c r="E1911" s="1" t="s">
        <v>2651</v>
      </c>
      <c r="F1911" s="1" t="s">
        <v>2</v>
      </c>
      <c r="G1911" s="1"/>
      <c r="H1911" s="1">
        <v>47354</v>
      </c>
      <c r="I1911" s="1" t="s">
        <v>1956</v>
      </c>
      <c r="J1911" s="1">
        <v>1</v>
      </c>
      <c r="K1911" s="3">
        <v>60757</v>
      </c>
      <c r="L1911" s="1">
        <v>943</v>
      </c>
      <c r="M1911" s="1" t="str">
        <f t="shared" si="35"/>
        <v>PAULO CESAR TUNES</v>
      </c>
      <c r="N1911" s="1">
        <v>12</v>
      </c>
      <c r="O1911" s="6" t="str">
        <f>IFERROR(VLOOKUP(N1911,REGIAO!A:B,2,0),"")</f>
        <v>SP3</v>
      </c>
    </row>
    <row r="1912" spans="1:15" x14ac:dyDescent="0.25">
      <c r="A1912" s="1">
        <v>42622</v>
      </c>
      <c r="B1912" s="19">
        <v>41780</v>
      </c>
      <c r="C1912" s="15">
        <v>2014</v>
      </c>
      <c r="D1912" s="1">
        <v>1295</v>
      </c>
      <c r="E1912" s="1" t="s">
        <v>2558</v>
      </c>
      <c r="F1912" s="1" t="s">
        <v>2</v>
      </c>
      <c r="G1912" s="1"/>
      <c r="H1912" s="1">
        <v>40526</v>
      </c>
      <c r="I1912" s="1" t="s">
        <v>1151</v>
      </c>
      <c r="J1912" s="1">
        <v>1</v>
      </c>
      <c r="K1912" s="3">
        <v>116900</v>
      </c>
      <c r="L1912" s="1">
        <v>5</v>
      </c>
      <c r="M1912" s="1" t="str">
        <f t="shared" si="35"/>
        <v>REINALDO BRAGA DE OLIVEIRA</v>
      </c>
      <c r="N1912" s="1">
        <v>4</v>
      </c>
      <c r="O1912" s="6" t="str">
        <f>IFERROR(VLOOKUP(N1912,REGIAO!A:B,2,0),"")</f>
        <v>MG2</v>
      </c>
    </row>
    <row r="1913" spans="1:15" x14ac:dyDescent="0.25">
      <c r="A1913" s="1">
        <v>42623</v>
      </c>
      <c r="B1913" s="19">
        <v>41780</v>
      </c>
      <c r="C1913" s="15">
        <v>2014</v>
      </c>
      <c r="D1913" s="1">
        <v>880</v>
      </c>
      <c r="E1913" s="1" t="s">
        <v>215</v>
      </c>
      <c r="F1913" s="1" t="s">
        <v>4</v>
      </c>
      <c r="G1913" s="1"/>
      <c r="H1913" s="1">
        <v>47083</v>
      </c>
      <c r="I1913" s="1" t="s">
        <v>1957</v>
      </c>
      <c r="J1913" s="1">
        <v>1</v>
      </c>
      <c r="K1913" s="3">
        <v>100760</v>
      </c>
      <c r="L1913" s="1">
        <v>5</v>
      </c>
      <c r="M1913" s="1" t="str">
        <f t="shared" si="35"/>
        <v>REINALDO BRAGA DE OLIVEIRA</v>
      </c>
      <c r="N1913" s="1">
        <v>4</v>
      </c>
      <c r="O1913" s="6" t="str">
        <f>IFERROR(VLOOKUP(N1913,REGIAO!A:B,2,0),"")</f>
        <v>MG2</v>
      </c>
    </row>
    <row r="1914" spans="1:15" x14ac:dyDescent="0.25">
      <c r="A1914" s="1">
        <v>42626</v>
      </c>
      <c r="B1914" s="19">
        <v>41780</v>
      </c>
      <c r="C1914" s="15">
        <v>2014</v>
      </c>
      <c r="D1914" s="1">
        <v>816</v>
      </c>
      <c r="E1914" s="1" t="s">
        <v>2846</v>
      </c>
      <c r="F1914" s="1" t="s">
        <v>4</v>
      </c>
      <c r="G1914" s="1"/>
      <c r="H1914" s="1">
        <v>47412</v>
      </c>
      <c r="I1914" s="32" t="s">
        <v>3068</v>
      </c>
      <c r="J1914" s="1">
        <v>1</v>
      </c>
      <c r="K1914" s="3">
        <v>64434</v>
      </c>
      <c r="L1914" s="1">
        <v>10035</v>
      </c>
      <c r="M1914" s="1" t="str">
        <f t="shared" si="35"/>
        <v>PAULO CEZER HENRIQUE DA ROCHA</v>
      </c>
      <c r="N1914" s="1">
        <v>13</v>
      </c>
      <c r="O1914" s="6" t="str">
        <f>IFERROR(VLOOKUP(N1914,REGIAO!A:B,2,0),"")</f>
        <v>MG3</v>
      </c>
    </row>
    <row r="1915" spans="1:15" x14ac:dyDescent="0.25">
      <c r="A1915" s="1">
        <v>42627</v>
      </c>
      <c r="B1915" s="19">
        <v>41780</v>
      </c>
      <c r="C1915" s="15">
        <v>2014</v>
      </c>
      <c r="D1915" s="1">
        <v>816</v>
      </c>
      <c r="E1915" s="1" t="s">
        <v>2846</v>
      </c>
      <c r="F1915" s="1" t="s">
        <v>4</v>
      </c>
      <c r="G1915" s="1"/>
      <c r="H1915" s="1">
        <v>46268</v>
      </c>
      <c r="I1915" s="32" t="s">
        <v>2979</v>
      </c>
      <c r="J1915" s="1">
        <v>1</v>
      </c>
      <c r="K1915" s="3">
        <v>27948</v>
      </c>
      <c r="L1915" s="1">
        <v>10035</v>
      </c>
      <c r="M1915" s="1" t="str">
        <f t="shared" si="35"/>
        <v>PAULO CEZER HENRIQUE DA ROCHA</v>
      </c>
      <c r="N1915" s="1">
        <v>13</v>
      </c>
      <c r="O1915" s="6" t="str">
        <f>IFERROR(VLOOKUP(N1915,REGIAO!A:B,2,0),"")</f>
        <v>MG3</v>
      </c>
    </row>
    <row r="1916" spans="1:15" x14ac:dyDescent="0.25">
      <c r="A1916" s="1">
        <v>42638</v>
      </c>
      <c r="B1916" s="19">
        <v>41781</v>
      </c>
      <c r="C1916" s="15">
        <v>2014</v>
      </c>
      <c r="D1916" s="1">
        <v>11047</v>
      </c>
      <c r="E1916" s="1" t="s">
        <v>2851</v>
      </c>
      <c r="F1916" s="1" t="s">
        <v>10</v>
      </c>
      <c r="G1916" s="1">
        <v>16727</v>
      </c>
      <c r="H1916" s="1">
        <v>42540</v>
      </c>
      <c r="I1916" s="32" t="s">
        <v>3061</v>
      </c>
      <c r="J1916" s="1">
        <v>1</v>
      </c>
      <c r="K1916" s="3">
        <v>516428.28</v>
      </c>
      <c r="L1916" s="1">
        <v>10035</v>
      </c>
      <c r="M1916" s="1" t="str">
        <f t="shared" si="35"/>
        <v>PAULO CEZER HENRIQUE DA ROCHA</v>
      </c>
      <c r="N1916" s="1">
        <v>13</v>
      </c>
      <c r="O1916" s="6" t="str">
        <f>IFERROR(VLOOKUP(N1916,REGIAO!A:B,2,0),"")</f>
        <v>MG3</v>
      </c>
    </row>
    <row r="1917" spans="1:15" x14ac:dyDescent="0.25">
      <c r="A1917" s="1">
        <v>42639</v>
      </c>
      <c r="B1917" s="19">
        <v>41781</v>
      </c>
      <c r="C1917" s="15">
        <v>2014</v>
      </c>
      <c r="D1917" s="1">
        <v>10806</v>
      </c>
      <c r="E1917" s="1" t="s">
        <v>2793</v>
      </c>
      <c r="F1917" s="1" t="s">
        <v>10</v>
      </c>
      <c r="G1917" s="1"/>
      <c r="H1917" s="1">
        <v>42540</v>
      </c>
      <c r="I1917" s="12" t="s">
        <v>1959</v>
      </c>
      <c r="J1917" s="1">
        <v>1</v>
      </c>
      <c r="K1917" s="3">
        <v>465000</v>
      </c>
      <c r="L1917" s="1">
        <v>10022</v>
      </c>
      <c r="M1917" s="1" t="str">
        <f t="shared" si="35"/>
        <v>ARIEL FERNANDES DE MIRANDA SANTOS</v>
      </c>
      <c r="N1917" s="1">
        <v>5</v>
      </c>
      <c r="O1917" s="6" t="str">
        <f>IFERROR(VLOOKUP(N1917,REGIAO!A:B,2,0),"")</f>
        <v>GO</v>
      </c>
    </row>
    <row r="1918" spans="1:15" x14ac:dyDescent="0.25">
      <c r="A1918" s="1">
        <v>42640</v>
      </c>
      <c r="B1918" s="19">
        <v>41781</v>
      </c>
      <c r="C1918" s="15">
        <v>2014</v>
      </c>
      <c r="D1918" s="1">
        <v>10806</v>
      </c>
      <c r="E1918" s="1" t="s">
        <v>2793</v>
      </c>
      <c r="F1918" s="1" t="s">
        <v>10</v>
      </c>
      <c r="G1918" s="1"/>
      <c r="H1918" s="1">
        <v>42540</v>
      </c>
      <c r="I1918" s="12" t="s">
        <v>1173</v>
      </c>
      <c r="J1918" s="1">
        <v>1</v>
      </c>
      <c r="K1918" s="3">
        <v>465000</v>
      </c>
      <c r="L1918" s="1">
        <v>10022</v>
      </c>
      <c r="M1918" s="1" t="str">
        <f t="shared" si="35"/>
        <v>ARIEL FERNANDES DE MIRANDA SANTOS</v>
      </c>
      <c r="N1918" s="1">
        <v>5</v>
      </c>
      <c r="O1918" s="6" t="str">
        <f>IFERROR(VLOOKUP(N1918,REGIAO!A:B,2,0),"")</f>
        <v>GO</v>
      </c>
    </row>
    <row r="1919" spans="1:15" x14ac:dyDescent="0.25">
      <c r="A1919" s="1">
        <v>42641</v>
      </c>
      <c r="B1919" s="19">
        <v>41781</v>
      </c>
      <c r="C1919" s="15">
        <v>2014</v>
      </c>
      <c r="D1919" s="1">
        <v>2002</v>
      </c>
      <c r="E1919" s="1" t="s">
        <v>2829</v>
      </c>
      <c r="F1919" s="1" t="s">
        <v>2</v>
      </c>
      <c r="G1919" s="1"/>
      <c r="H1919" s="1">
        <v>47774</v>
      </c>
      <c r="I1919" s="1" t="s">
        <v>1958</v>
      </c>
      <c r="J1919" s="1">
        <v>1</v>
      </c>
      <c r="K1919" s="3">
        <v>37462</v>
      </c>
      <c r="L1919" s="1">
        <v>943</v>
      </c>
      <c r="M1919" s="1" t="str">
        <f t="shared" si="35"/>
        <v>PAULO CESAR TUNES</v>
      </c>
      <c r="N1919" s="1">
        <v>12</v>
      </c>
      <c r="O1919" s="6" t="str">
        <f>IFERROR(VLOOKUP(N1919,REGIAO!A:B,2,0),"")</f>
        <v>SP3</v>
      </c>
    </row>
    <row r="1920" spans="1:15" x14ac:dyDescent="0.25">
      <c r="A1920" s="1">
        <v>42642</v>
      </c>
      <c r="B1920" s="19">
        <v>41781</v>
      </c>
      <c r="C1920" s="15">
        <v>2014</v>
      </c>
      <c r="D1920" s="1">
        <v>9898</v>
      </c>
      <c r="E1920" s="1" t="s">
        <v>2482</v>
      </c>
      <c r="F1920" s="1" t="s">
        <v>4</v>
      </c>
      <c r="G1920" s="1"/>
      <c r="H1920" s="1">
        <v>47774</v>
      </c>
      <c r="I1920" s="1" t="s">
        <v>1958</v>
      </c>
      <c r="J1920" s="1">
        <v>1</v>
      </c>
      <c r="K1920" s="3">
        <v>40600</v>
      </c>
      <c r="L1920" s="1">
        <v>943</v>
      </c>
      <c r="M1920" s="1" t="str">
        <f t="shared" si="35"/>
        <v>PAULO CESAR TUNES</v>
      </c>
      <c r="N1920" s="1">
        <v>3</v>
      </c>
      <c r="O1920" s="6" t="str">
        <f>IFERROR(VLOOKUP(N1920,REGIAO!A:B,2,0),"")</f>
        <v>MG1</v>
      </c>
    </row>
    <row r="1921" spans="1:15" x14ac:dyDescent="0.25">
      <c r="A1921" s="1">
        <v>42643</v>
      </c>
      <c r="B1921" s="19">
        <v>41781</v>
      </c>
      <c r="C1921" s="15">
        <v>2014</v>
      </c>
      <c r="D1921" s="1">
        <v>10389</v>
      </c>
      <c r="E1921" s="1" t="s">
        <v>2675</v>
      </c>
      <c r="F1921" s="1" t="s">
        <v>79</v>
      </c>
      <c r="G1921" s="1"/>
      <c r="H1921" s="1">
        <v>46986</v>
      </c>
      <c r="I1921" s="32" t="s">
        <v>2027</v>
      </c>
      <c r="J1921" s="1">
        <v>1</v>
      </c>
      <c r="K1921" s="3">
        <v>88427</v>
      </c>
      <c r="L1921" s="1">
        <v>10039</v>
      </c>
      <c r="M1921" s="1" t="str">
        <f t="shared" si="35"/>
        <v>JULIANO SERGIO LIMA DE SOUSA</v>
      </c>
      <c r="N1921" s="1">
        <v>22</v>
      </c>
      <c r="O1921" s="6" t="str">
        <f>IFERROR(VLOOKUP(N1921,REGIAO!A:B,2,0),"")</f>
        <v>RS2</v>
      </c>
    </row>
    <row r="1922" spans="1:15" x14ac:dyDescent="0.25">
      <c r="A1922" s="1">
        <v>42644</v>
      </c>
      <c r="B1922" s="19">
        <v>41781</v>
      </c>
      <c r="C1922" s="15">
        <v>2014</v>
      </c>
      <c r="D1922" s="1">
        <v>10389</v>
      </c>
      <c r="E1922" s="1" t="s">
        <v>2675</v>
      </c>
      <c r="F1922" s="1" t="s">
        <v>79</v>
      </c>
      <c r="G1922" s="1"/>
      <c r="H1922" s="1">
        <v>47354</v>
      </c>
      <c r="I1922" s="1" t="s">
        <v>1956</v>
      </c>
      <c r="J1922" s="1">
        <v>1</v>
      </c>
      <c r="K1922" s="3">
        <v>73902.399999999994</v>
      </c>
      <c r="L1922" s="1">
        <v>10039</v>
      </c>
      <c r="M1922" s="1" t="str">
        <f t="shared" si="35"/>
        <v>JULIANO SERGIO LIMA DE SOUSA</v>
      </c>
      <c r="N1922" s="1">
        <v>22</v>
      </c>
      <c r="O1922" s="6" t="str">
        <f>IFERROR(VLOOKUP(N1922,REGIAO!A:B,2,0),"")</f>
        <v>RS2</v>
      </c>
    </row>
    <row r="1923" spans="1:15" x14ac:dyDescent="0.25">
      <c r="A1923" s="1">
        <v>42645</v>
      </c>
      <c r="B1923" s="19">
        <v>41781</v>
      </c>
      <c r="C1923" s="15">
        <v>2014</v>
      </c>
      <c r="D1923" s="1">
        <v>10996</v>
      </c>
      <c r="E1923" s="1" t="s">
        <v>2831</v>
      </c>
      <c r="F1923" s="1" t="s">
        <v>4</v>
      </c>
      <c r="G1923" s="1"/>
      <c r="H1923" s="1">
        <v>47354</v>
      </c>
      <c r="I1923" s="1" t="s">
        <v>1956</v>
      </c>
      <c r="J1923" s="1">
        <v>1</v>
      </c>
      <c r="K1923" s="3">
        <v>65836</v>
      </c>
      <c r="L1923" s="1">
        <v>943</v>
      </c>
      <c r="M1923" s="1" t="str">
        <f t="shared" si="35"/>
        <v>PAULO CESAR TUNES</v>
      </c>
      <c r="N1923" s="1">
        <v>3</v>
      </c>
      <c r="O1923" s="6" t="str">
        <f>IFERROR(VLOOKUP(N1923,REGIAO!A:B,2,0),"")</f>
        <v>MG1</v>
      </c>
    </row>
    <row r="1924" spans="1:15" x14ac:dyDescent="0.25">
      <c r="A1924" s="1">
        <v>42646</v>
      </c>
      <c r="B1924" s="19">
        <v>41781</v>
      </c>
      <c r="C1924" s="15">
        <v>2014</v>
      </c>
      <c r="D1924" s="1">
        <v>10585</v>
      </c>
      <c r="E1924" s="1" t="s">
        <v>2716</v>
      </c>
      <c r="F1924" s="1" t="s">
        <v>29</v>
      </c>
      <c r="G1924" s="1"/>
      <c r="H1924" s="1">
        <v>46231</v>
      </c>
      <c r="I1924" s="32" t="s">
        <v>1854</v>
      </c>
      <c r="J1924" s="1">
        <v>1</v>
      </c>
      <c r="K1924" s="3">
        <v>31216.52</v>
      </c>
      <c r="L1924" s="1">
        <v>10038</v>
      </c>
      <c r="M1924" s="1" t="str">
        <f t="shared" si="35"/>
        <v>CELSO CARVALHO DOS SANTOS</v>
      </c>
      <c r="N1924" s="1">
        <v>23</v>
      </c>
      <c r="O1924" s="6" t="str">
        <f>IFERROR(VLOOKUP(N1924,REGIAO!A:B,2,0),"")</f>
        <v>PR2</v>
      </c>
    </row>
    <row r="1925" spans="1:15" x14ac:dyDescent="0.25">
      <c r="A1925" s="1">
        <v>42647</v>
      </c>
      <c r="B1925" s="19">
        <v>41781</v>
      </c>
      <c r="C1925" s="15">
        <v>2014</v>
      </c>
      <c r="D1925" s="1">
        <v>10585</v>
      </c>
      <c r="E1925" s="1" t="s">
        <v>2716</v>
      </c>
      <c r="F1925" s="1" t="s">
        <v>29</v>
      </c>
      <c r="G1925" s="1"/>
      <c r="H1925" s="1">
        <v>46231</v>
      </c>
      <c r="I1925" s="32" t="s">
        <v>1854</v>
      </c>
      <c r="J1925" s="1">
        <v>1</v>
      </c>
      <c r="K1925" s="3">
        <v>32017</v>
      </c>
      <c r="L1925" s="1">
        <v>10038</v>
      </c>
      <c r="M1925" s="1" t="str">
        <f t="shared" si="35"/>
        <v>CELSO CARVALHO DOS SANTOS</v>
      </c>
      <c r="N1925" s="1">
        <v>23</v>
      </c>
      <c r="O1925" s="6" t="str">
        <f>IFERROR(VLOOKUP(N1925,REGIAO!A:B,2,0),"")</f>
        <v>PR2</v>
      </c>
    </row>
    <row r="1926" spans="1:15" x14ac:dyDescent="0.25">
      <c r="A1926" s="1">
        <v>42657</v>
      </c>
      <c r="B1926" s="19">
        <v>41782</v>
      </c>
      <c r="C1926" s="15">
        <v>2014</v>
      </c>
      <c r="D1926" s="1">
        <v>10871</v>
      </c>
      <c r="E1926" s="1" t="s">
        <v>2797</v>
      </c>
      <c r="F1926" s="1" t="s">
        <v>4</v>
      </c>
      <c r="G1926" s="1"/>
      <c r="H1926" s="1">
        <v>47162</v>
      </c>
      <c r="I1926" s="1" t="s">
        <v>2023</v>
      </c>
      <c r="J1926" s="1">
        <v>1</v>
      </c>
      <c r="K1926" s="3">
        <v>92500</v>
      </c>
      <c r="L1926" s="1">
        <v>943</v>
      </c>
      <c r="M1926" s="1" t="str">
        <f t="shared" si="35"/>
        <v>PAULO CESAR TUNES</v>
      </c>
      <c r="N1926" s="1">
        <v>3</v>
      </c>
      <c r="O1926" s="6" t="str">
        <f>IFERROR(VLOOKUP(N1926,REGIAO!A:B,2,0),"")</f>
        <v>MG1</v>
      </c>
    </row>
    <row r="1927" spans="1:15" x14ac:dyDescent="0.25">
      <c r="A1927" s="1">
        <v>42658</v>
      </c>
      <c r="B1927" s="19">
        <v>41782</v>
      </c>
      <c r="C1927" s="15">
        <v>2014</v>
      </c>
      <c r="D1927" s="1">
        <v>10993</v>
      </c>
      <c r="E1927" s="1" t="s">
        <v>2844</v>
      </c>
      <c r="F1927" s="1" t="s">
        <v>10</v>
      </c>
      <c r="G1927" s="1"/>
      <c r="H1927" s="1">
        <v>49263</v>
      </c>
      <c r="I1927" s="1" t="s">
        <v>2285</v>
      </c>
      <c r="J1927" s="1">
        <v>1</v>
      </c>
      <c r="K1927" s="3">
        <v>40000</v>
      </c>
      <c r="L1927" s="1">
        <v>10022</v>
      </c>
      <c r="M1927" s="1" t="str">
        <f t="shared" si="35"/>
        <v>ARIEL FERNANDES DE MIRANDA SANTOS</v>
      </c>
      <c r="N1927" s="1">
        <v>5</v>
      </c>
      <c r="O1927" s="6" t="str">
        <f>IFERROR(VLOOKUP(N1927,REGIAO!A:B,2,0),"")</f>
        <v>GO</v>
      </c>
    </row>
    <row r="1928" spans="1:15" x14ac:dyDescent="0.25">
      <c r="A1928" s="1">
        <v>42659</v>
      </c>
      <c r="B1928" s="19">
        <v>41782</v>
      </c>
      <c r="C1928" s="15">
        <v>2014</v>
      </c>
      <c r="D1928" s="1">
        <v>2595</v>
      </c>
      <c r="E1928" s="1" t="s">
        <v>2638</v>
      </c>
      <c r="F1928" s="1" t="s">
        <v>79</v>
      </c>
      <c r="G1928" s="1"/>
      <c r="H1928" s="1">
        <v>47354</v>
      </c>
      <c r="I1928" s="1" t="s">
        <v>1956</v>
      </c>
      <c r="J1928" s="1">
        <v>1</v>
      </c>
      <c r="K1928" s="3">
        <v>66000</v>
      </c>
      <c r="L1928" s="1">
        <v>10024</v>
      </c>
      <c r="M1928" s="1" t="str">
        <f t="shared" si="35"/>
        <v>RONALDO MAIA</v>
      </c>
      <c r="N1928" s="1">
        <v>7</v>
      </c>
      <c r="O1928" s="6" t="str">
        <f>IFERROR(VLOOKUP(N1928,REGIAO!A:B,2,0),"")</f>
        <v>RS</v>
      </c>
    </row>
    <row r="1929" spans="1:15" x14ac:dyDescent="0.25">
      <c r="A1929" s="1">
        <v>42660</v>
      </c>
      <c r="B1929" s="19">
        <v>41782</v>
      </c>
      <c r="C1929" s="15">
        <v>2014</v>
      </c>
      <c r="D1929" s="1">
        <v>2595</v>
      </c>
      <c r="E1929" s="1" t="s">
        <v>2638</v>
      </c>
      <c r="F1929" s="1" t="s">
        <v>79</v>
      </c>
      <c r="G1929" s="1"/>
      <c r="H1929" s="1">
        <v>47354</v>
      </c>
      <c r="I1929" s="1" t="s">
        <v>1956</v>
      </c>
      <c r="J1929" s="1">
        <v>1</v>
      </c>
      <c r="K1929" s="3">
        <v>66000</v>
      </c>
      <c r="L1929" s="1">
        <v>10024</v>
      </c>
      <c r="M1929" s="1" t="str">
        <f t="shared" si="35"/>
        <v>RONALDO MAIA</v>
      </c>
      <c r="N1929" s="1">
        <v>7</v>
      </c>
      <c r="O1929" s="6" t="str">
        <f>IFERROR(VLOOKUP(N1929,REGIAO!A:B,2,0),"")</f>
        <v>RS</v>
      </c>
    </row>
    <row r="1930" spans="1:15" x14ac:dyDescent="0.25">
      <c r="A1930" s="1">
        <v>42661</v>
      </c>
      <c r="B1930" s="19">
        <v>41782</v>
      </c>
      <c r="C1930" s="15">
        <v>2014</v>
      </c>
      <c r="D1930" s="1">
        <v>10996</v>
      </c>
      <c r="E1930" s="1" t="s">
        <v>2831</v>
      </c>
      <c r="F1930" s="1" t="s">
        <v>4</v>
      </c>
      <c r="G1930" s="1"/>
      <c r="H1930" s="1">
        <v>47354</v>
      </c>
      <c r="I1930" s="1" t="s">
        <v>1956</v>
      </c>
      <c r="J1930" s="1">
        <v>1</v>
      </c>
      <c r="K1930" s="3">
        <v>65836</v>
      </c>
      <c r="L1930" s="1">
        <v>943</v>
      </c>
      <c r="M1930" s="1" t="str">
        <f t="shared" si="35"/>
        <v>PAULO CESAR TUNES</v>
      </c>
      <c r="N1930" s="1">
        <v>3</v>
      </c>
      <c r="O1930" s="6" t="str">
        <f>IFERROR(VLOOKUP(N1930,REGIAO!A:B,2,0),"")</f>
        <v>MG1</v>
      </c>
    </row>
    <row r="1931" spans="1:15" x14ac:dyDescent="0.25">
      <c r="A1931" s="1">
        <v>42675</v>
      </c>
      <c r="B1931" s="19">
        <v>41785</v>
      </c>
      <c r="C1931" s="15">
        <v>2014</v>
      </c>
      <c r="D1931" s="1">
        <v>11046</v>
      </c>
      <c r="E1931" s="1" t="s">
        <v>2852</v>
      </c>
      <c r="F1931" s="1" t="s">
        <v>15</v>
      </c>
      <c r="G1931" s="1"/>
      <c r="H1931" s="1">
        <v>35873</v>
      </c>
      <c r="I1931" s="1" t="s">
        <v>1155</v>
      </c>
      <c r="J1931" s="1">
        <v>1</v>
      </c>
      <c r="K1931" s="3">
        <v>225000</v>
      </c>
      <c r="L1931" s="1">
        <v>10023</v>
      </c>
      <c r="M1931" s="1" t="str">
        <f t="shared" si="35"/>
        <v>CLAUDIO REIS</v>
      </c>
      <c r="N1931" s="1">
        <v>17</v>
      </c>
      <c r="O1931" s="6" t="str">
        <f>IFERROR(VLOOKUP(N1931,REGIAO!A:B,2,0),"")</f>
        <v>MT2</v>
      </c>
    </row>
    <row r="1932" spans="1:15" x14ac:dyDescent="0.25">
      <c r="A1932" s="1">
        <v>42689</v>
      </c>
      <c r="B1932" s="19">
        <v>41786</v>
      </c>
      <c r="C1932" s="15">
        <v>2014</v>
      </c>
      <c r="D1932" s="1">
        <v>11051</v>
      </c>
      <c r="E1932" s="1" t="s">
        <v>2853</v>
      </c>
      <c r="F1932" s="1" t="s">
        <v>15</v>
      </c>
      <c r="G1932" s="1"/>
      <c r="H1932" s="1">
        <v>40757</v>
      </c>
      <c r="I1932" s="1" t="s">
        <v>1154</v>
      </c>
      <c r="J1932" s="1">
        <v>1</v>
      </c>
      <c r="K1932" s="3">
        <v>98000</v>
      </c>
      <c r="L1932" s="1">
        <v>10023</v>
      </c>
      <c r="M1932" s="1" t="str">
        <f t="shared" si="35"/>
        <v>CLAUDIO REIS</v>
      </c>
      <c r="N1932" s="1">
        <v>17</v>
      </c>
      <c r="O1932" s="6" t="str">
        <f>IFERROR(VLOOKUP(N1932,REGIAO!A:B,2,0),"")</f>
        <v>MT2</v>
      </c>
    </row>
    <row r="1933" spans="1:15" x14ac:dyDescent="0.25">
      <c r="A1933" s="1">
        <v>42690</v>
      </c>
      <c r="B1933" s="19">
        <v>41786</v>
      </c>
      <c r="C1933" s="15">
        <v>2014</v>
      </c>
      <c r="D1933" s="1">
        <v>10869</v>
      </c>
      <c r="E1933" s="1" t="s">
        <v>2789</v>
      </c>
      <c r="F1933" s="1" t="s">
        <v>55</v>
      </c>
      <c r="G1933" s="1"/>
      <c r="H1933" s="1">
        <v>47083</v>
      </c>
      <c r="I1933" s="1" t="s">
        <v>1957</v>
      </c>
      <c r="J1933" s="1">
        <v>1</v>
      </c>
      <c r="K1933" s="3">
        <v>106055</v>
      </c>
      <c r="L1933" s="1">
        <v>10039</v>
      </c>
      <c r="M1933" s="1" t="str">
        <f t="shared" si="35"/>
        <v>JULIANO SERGIO LIMA DE SOUSA</v>
      </c>
      <c r="N1933" s="1">
        <v>14</v>
      </c>
      <c r="O1933" s="6" t="str">
        <f>IFERROR(VLOOKUP(N1933,REGIAO!A:B,2,0),"")</f>
        <v>SC</v>
      </c>
    </row>
    <row r="1934" spans="1:15" x14ac:dyDescent="0.25">
      <c r="A1934" s="1">
        <v>42711</v>
      </c>
      <c r="B1934" s="19">
        <v>41787</v>
      </c>
      <c r="C1934" s="15">
        <v>2014</v>
      </c>
      <c r="D1934" s="1">
        <v>9971</v>
      </c>
      <c r="E1934" s="1" t="s">
        <v>2494</v>
      </c>
      <c r="F1934" s="1" t="s">
        <v>4</v>
      </c>
      <c r="G1934" s="1"/>
      <c r="H1934" s="1">
        <v>47774</v>
      </c>
      <c r="I1934" s="1" t="s">
        <v>1958</v>
      </c>
      <c r="J1934" s="1">
        <v>1</v>
      </c>
      <c r="K1934" s="3">
        <v>40600</v>
      </c>
      <c r="L1934" s="1">
        <v>5</v>
      </c>
      <c r="M1934" s="1" t="str">
        <f t="shared" si="35"/>
        <v>REINALDO BRAGA DE OLIVEIRA</v>
      </c>
      <c r="N1934" s="1">
        <v>4</v>
      </c>
      <c r="O1934" s="6" t="str">
        <f>IFERROR(VLOOKUP(N1934,REGIAO!A:B,2,0),"")</f>
        <v>MG2</v>
      </c>
    </row>
    <row r="1935" spans="1:15" x14ac:dyDescent="0.25">
      <c r="A1935" s="1">
        <v>42712</v>
      </c>
      <c r="B1935" s="19">
        <v>41787</v>
      </c>
      <c r="C1935" s="15">
        <v>2014</v>
      </c>
      <c r="D1935" s="1">
        <v>9971</v>
      </c>
      <c r="E1935" s="1" t="s">
        <v>2494</v>
      </c>
      <c r="F1935" s="1" t="s">
        <v>4</v>
      </c>
      <c r="G1935" s="1"/>
      <c r="H1935" s="1">
        <v>47774</v>
      </c>
      <c r="I1935" s="1" t="s">
        <v>1958</v>
      </c>
      <c r="J1935" s="1">
        <v>1</v>
      </c>
      <c r="K1935" s="3">
        <v>40600</v>
      </c>
      <c r="L1935" s="1">
        <v>5</v>
      </c>
      <c r="M1935" s="1" t="str">
        <f t="shared" si="35"/>
        <v>REINALDO BRAGA DE OLIVEIRA</v>
      </c>
      <c r="N1935" s="1">
        <v>4</v>
      </c>
      <c r="O1935" s="6" t="str">
        <f>IFERROR(VLOOKUP(N1935,REGIAO!A:B,2,0),"")</f>
        <v>MG2</v>
      </c>
    </row>
    <row r="1936" spans="1:15" x14ac:dyDescent="0.25">
      <c r="A1936" s="1">
        <v>42713</v>
      </c>
      <c r="B1936" s="19">
        <v>41787</v>
      </c>
      <c r="C1936" s="15">
        <v>2014</v>
      </c>
      <c r="D1936" s="1">
        <v>9971</v>
      </c>
      <c r="E1936" s="1" t="s">
        <v>2494</v>
      </c>
      <c r="F1936" s="1" t="s">
        <v>4</v>
      </c>
      <c r="G1936" s="1"/>
      <c r="H1936" s="1">
        <v>47774</v>
      </c>
      <c r="I1936" s="1" t="s">
        <v>1958</v>
      </c>
      <c r="J1936" s="1">
        <v>1</v>
      </c>
      <c r="K1936" s="3">
        <v>40600</v>
      </c>
      <c r="L1936" s="1">
        <v>5</v>
      </c>
      <c r="M1936" s="1" t="str">
        <f t="shared" si="35"/>
        <v>REINALDO BRAGA DE OLIVEIRA</v>
      </c>
      <c r="N1936" s="1">
        <v>4</v>
      </c>
      <c r="O1936" s="6" t="str">
        <f>IFERROR(VLOOKUP(N1936,REGIAO!A:B,2,0),"")</f>
        <v>MG2</v>
      </c>
    </row>
    <row r="1937" spans="1:15" x14ac:dyDescent="0.25">
      <c r="A1937" s="1">
        <v>42715</v>
      </c>
      <c r="B1937" s="19">
        <v>41787</v>
      </c>
      <c r="C1937" s="15">
        <v>2014</v>
      </c>
      <c r="D1937" s="1">
        <v>11056</v>
      </c>
      <c r="E1937" s="1" t="s">
        <v>2854</v>
      </c>
      <c r="F1937" s="1" t="s">
        <v>1186</v>
      </c>
      <c r="G1937" s="1">
        <v>16659</v>
      </c>
      <c r="H1937" s="1">
        <v>47412</v>
      </c>
      <c r="I1937" s="32" t="s">
        <v>3068</v>
      </c>
      <c r="J1937" s="1">
        <v>1</v>
      </c>
      <c r="K1937" s="3">
        <v>70000</v>
      </c>
      <c r="L1937" s="1">
        <v>10034</v>
      </c>
      <c r="M1937" s="1" t="str">
        <f t="shared" si="35"/>
        <v>CASSIO PAULINO MONTEIRO</v>
      </c>
      <c r="N1937" s="1">
        <v>10</v>
      </c>
      <c r="O1937" s="6" t="str">
        <f>IFERROR(VLOOKUP(N1937,REGIAO!A:B,2,0),"")</f>
        <v>NOR</v>
      </c>
    </row>
    <row r="1938" spans="1:15" x14ac:dyDescent="0.25">
      <c r="A1938" s="1">
        <v>42736</v>
      </c>
      <c r="B1938" s="19">
        <v>41788</v>
      </c>
      <c r="C1938" s="15">
        <v>2014</v>
      </c>
      <c r="D1938" s="1">
        <v>10968</v>
      </c>
      <c r="E1938" s="1" t="s">
        <v>2855</v>
      </c>
      <c r="F1938" s="1" t="s">
        <v>750</v>
      </c>
      <c r="G1938" s="1">
        <v>16690</v>
      </c>
      <c r="H1938" s="1">
        <v>46268</v>
      </c>
      <c r="I1938" s="32" t="s">
        <v>2979</v>
      </c>
      <c r="J1938" s="1">
        <v>1</v>
      </c>
      <c r="K1938" s="3">
        <v>27950</v>
      </c>
      <c r="L1938" s="1">
        <v>935</v>
      </c>
      <c r="M1938" s="1" t="str">
        <f t="shared" si="35"/>
        <v>AILTON DOS SANTOS CARDOSO</v>
      </c>
      <c r="N1938" s="1">
        <v>19</v>
      </c>
      <c r="O1938" s="6" t="str">
        <f>IFERROR(VLOOKUP(N1938,REGIAO!A:B,2,0),"")</f>
        <v>RO</v>
      </c>
    </row>
    <row r="1939" spans="1:15" x14ac:dyDescent="0.25">
      <c r="A1939" s="1">
        <v>42737</v>
      </c>
      <c r="B1939" s="19">
        <v>41788</v>
      </c>
      <c r="C1939" s="15">
        <v>2014</v>
      </c>
      <c r="D1939" s="1">
        <v>7884</v>
      </c>
      <c r="E1939" s="1" t="s">
        <v>2830</v>
      </c>
      <c r="F1939" s="1" t="s">
        <v>55</v>
      </c>
      <c r="G1939" s="1"/>
      <c r="H1939" s="1">
        <v>46268</v>
      </c>
      <c r="I1939" s="32" t="s">
        <v>2979</v>
      </c>
      <c r="J1939" s="1">
        <v>1</v>
      </c>
      <c r="K1939" s="3">
        <v>27213.62</v>
      </c>
      <c r="L1939" s="1">
        <v>10024</v>
      </c>
      <c r="M1939" s="1" t="str">
        <f t="shared" si="35"/>
        <v>RONALDO MAIA</v>
      </c>
      <c r="N1939" s="1">
        <v>14</v>
      </c>
      <c r="O1939" s="6" t="str">
        <f>IFERROR(VLOOKUP(N1939,REGIAO!A:B,2,0),"")</f>
        <v>SC</v>
      </c>
    </row>
    <row r="1940" spans="1:15" x14ac:dyDescent="0.25">
      <c r="A1940" s="1">
        <v>42740</v>
      </c>
      <c r="B1940" s="19">
        <v>41788</v>
      </c>
      <c r="C1940" s="15">
        <v>2014</v>
      </c>
      <c r="D1940" s="1">
        <v>7884</v>
      </c>
      <c r="E1940" s="1" t="s">
        <v>2830</v>
      </c>
      <c r="F1940" s="1" t="s">
        <v>55</v>
      </c>
      <c r="G1940" s="1"/>
      <c r="H1940" s="1">
        <v>46268</v>
      </c>
      <c r="I1940" s="32" t="s">
        <v>2979</v>
      </c>
      <c r="J1940" s="1">
        <v>1</v>
      </c>
      <c r="K1940" s="3">
        <v>27213.62</v>
      </c>
      <c r="L1940" s="1">
        <v>10024</v>
      </c>
      <c r="M1940" s="1" t="str">
        <f t="shared" si="35"/>
        <v>RONALDO MAIA</v>
      </c>
      <c r="N1940" s="1">
        <v>14</v>
      </c>
      <c r="O1940" s="6" t="str">
        <f>IFERROR(VLOOKUP(N1940,REGIAO!A:B,2,0),"")</f>
        <v>SC</v>
      </c>
    </row>
    <row r="1941" spans="1:15" x14ac:dyDescent="0.25">
      <c r="A1941" s="1">
        <v>42742</v>
      </c>
      <c r="B1941" s="19">
        <v>41788</v>
      </c>
      <c r="C1941" s="15">
        <v>2014</v>
      </c>
      <c r="D1941" s="1">
        <v>10968</v>
      </c>
      <c r="E1941" s="1" t="s">
        <v>2855</v>
      </c>
      <c r="F1941" s="1" t="s">
        <v>750</v>
      </c>
      <c r="G1941" s="1"/>
      <c r="H1941" s="1">
        <v>31744</v>
      </c>
      <c r="I1941" s="1" t="s">
        <v>1153</v>
      </c>
      <c r="J1941" s="1">
        <v>1</v>
      </c>
      <c r="K1941" s="3">
        <v>81310</v>
      </c>
      <c r="L1941" s="1">
        <v>935</v>
      </c>
      <c r="M1941" s="1" t="str">
        <f t="shared" si="35"/>
        <v>AILTON DOS SANTOS CARDOSO</v>
      </c>
      <c r="N1941" s="1">
        <v>19</v>
      </c>
      <c r="O1941" s="6" t="str">
        <f>IFERROR(VLOOKUP(N1941,REGIAO!A:B,2,0),"")</f>
        <v>RO</v>
      </c>
    </row>
    <row r="1942" spans="1:15" x14ac:dyDescent="0.25">
      <c r="A1942" s="1">
        <v>42743</v>
      </c>
      <c r="B1942" s="19">
        <v>41788</v>
      </c>
      <c r="C1942" s="15">
        <v>2014</v>
      </c>
      <c r="D1942" s="1">
        <v>10968</v>
      </c>
      <c r="E1942" s="1" t="s">
        <v>2855</v>
      </c>
      <c r="F1942" s="1" t="s">
        <v>750</v>
      </c>
      <c r="G1942" s="1"/>
      <c r="H1942" s="1">
        <v>46986</v>
      </c>
      <c r="I1942" s="32" t="s">
        <v>2027</v>
      </c>
      <c r="J1942" s="1">
        <v>1</v>
      </c>
      <c r="K1942" s="3">
        <v>91000</v>
      </c>
      <c r="L1942" s="1">
        <v>935</v>
      </c>
      <c r="M1942" s="1" t="str">
        <f t="shared" si="35"/>
        <v>AILTON DOS SANTOS CARDOSO</v>
      </c>
      <c r="N1942" s="1">
        <v>19</v>
      </c>
      <c r="O1942" s="6" t="str">
        <f>IFERROR(VLOOKUP(N1942,REGIAO!A:B,2,0),"")</f>
        <v>RO</v>
      </c>
    </row>
    <row r="1943" spans="1:15" x14ac:dyDescent="0.25">
      <c r="A1943" s="1">
        <v>42745</v>
      </c>
      <c r="B1943" s="19">
        <v>41788</v>
      </c>
      <c r="C1943" s="15">
        <v>2014</v>
      </c>
      <c r="D1943" s="1">
        <v>10968</v>
      </c>
      <c r="E1943" s="1" t="s">
        <v>2855</v>
      </c>
      <c r="F1943" s="1" t="s">
        <v>750</v>
      </c>
      <c r="G1943" s="1"/>
      <c r="H1943" s="1">
        <v>31744</v>
      </c>
      <c r="I1943" s="1" t="s">
        <v>1153</v>
      </c>
      <c r="J1943" s="1">
        <v>1</v>
      </c>
      <c r="K1943" s="3">
        <v>81310</v>
      </c>
      <c r="L1943" s="1">
        <v>935</v>
      </c>
      <c r="M1943" s="1" t="str">
        <f t="shared" si="35"/>
        <v>AILTON DOS SANTOS CARDOSO</v>
      </c>
      <c r="N1943" s="1">
        <v>19</v>
      </c>
      <c r="O1943" s="6" t="str">
        <f>IFERROR(VLOOKUP(N1943,REGIAO!A:B,2,0),"")</f>
        <v>RO</v>
      </c>
    </row>
    <row r="1944" spans="1:15" x14ac:dyDescent="0.25">
      <c r="A1944" s="1">
        <v>42750</v>
      </c>
      <c r="B1944" s="19">
        <v>41789</v>
      </c>
      <c r="C1944" s="15">
        <v>2014</v>
      </c>
      <c r="D1944" s="1">
        <v>10958</v>
      </c>
      <c r="E1944" s="1" t="s">
        <v>2821</v>
      </c>
      <c r="F1944" s="1" t="s">
        <v>15</v>
      </c>
      <c r="G1944" s="1">
        <v>16685</v>
      </c>
      <c r="H1944" s="1">
        <v>31744</v>
      </c>
      <c r="I1944" s="1" t="s">
        <v>1153</v>
      </c>
      <c r="J1944" s="1">
        <v>1</v>
      </c>
      <c r="K1944" s="3">
        <v>76550</v>
      </c>
      <c r="L1944" s="1">
        <v>935</v>
      </c>
      <c r="M1944" s="1" t="str">
        <f t="shared" si="35"/>
        <v>AILTON DOS SANTOS CARDOSO</v>
      </c>
      <c r="N1944" s="1">
        <v>18</v>
      </c>
      <c r="O1944" s="6" t="str">
        <f>IFERROR(VLOOKUP(N1944,REGIAO!A:B,2,0),"")</f>
        <v>MT1</v>
      </c>
    </row>
    <row r="1945" spans="1:15" x14ac:dyDescent="0.25">
      <c r="A1945" s="1">
        <v>42758</v>
      </c>
      <c r="B1945" s="19">
        <v>41789</v>
      </c>
      <c r="C1945" s="15">
        <v>2014</v>
      </c>
      <c r="D1945" s="1">
        <v>10711</v>
      </c>
      <c r="E1945" s="1" t="s">
        <v>2740</v>
      </c>
      <c r="F1945" s="1" t="s">
        <v>29</v>
      </c>
      <c r="G1945" s="1">
        <v>16776</v>
      </c>
      <c r="H1945" s="1">
        <v>40526</v>
      </c>
      <c r="I1945" s="1" t="s">
        <v>1151</v>
      </c>
      <c r="J1945" s="1">
        <v>1</v>
      </c>
      <c r="K1945" s="3">
        <v>132405</v>
      </c>
      <c r="L1945" s="1">
        <v>10038</v>
      </c>
      <c r="M1945" s="1" t="str">
        <f t="shared" si="35"/>
        <v>CELSO CARVALHO DOS SANTOS</v>
      </c>
      <c r="N1945" s="1">
        <v>23</v>
      </c>
      <c r="O1945" s="6" t="str">
        <f>IFERROR(VLOOKUP(N1945,REGIAO!A:B,2,0),"")</f>
        <v>PR2</v>
      </c>
    </row>
    <row r="1946" spans="1:15" x14ac:dyDescent="0.25">
      <c r="A1946" s="1">
        <v>42761</v>
      </c>
      <c r="B1946" s="19">
        <v>41789</v>
      </c>
      <c r="C1946" s="15">
        <v>2014</v>
      </c>
      <c r="D1946" s="1">
        <v>10711</v>
      </c>
      <c r="E1946" s="1" t="s">
        <v>2740</v>
      </c>
      <c r="F1946" s="1" t="s">
        <v>29</v>
      </c>
      <c r="G1946" s="1"/>
      <c r="H1946" s="1">
        <v>49263</v>
      </c>
      <c r="I1946" s="1" t="s">
        <v>2285</v>
      </c>
      <c r="J1946" s="1">
        <v>1</v>
      </c>
      <c r="K1946" s="3">
        <v>38053</v>
      </c>
      <c r="L1946" s="1">
        <v>10038</v>
      </c>
      <c r="M1946" s="1" t="str">
        <f t="shared" si="35"/>
        <v>CELSO CARVALHO DOS SANTOS</v>
      </c>
      <c r="N1946" s="1">
        <v>23</v>
      </c>
      <c r="O1946" s="6" t="str">
        <f>IFERROR(VLOOKUP(N1946,REGIAO!A:B,2,0),"")</f>
        <v>PR2</v>
      </c>
    </row>
    <row r="1947" spans="1:15" x14ac:dyDescent="0.25">
      <c r="A1947" s="1">
        <v>42767</v>
      </c>
      <c r="B1947" s="19">
        <v>41789</v>
      </c>
      <c r="C1947" s="15">
        <v>2014</v>
      </c>
      <c r="D1947" s="1">
        <v>10711</v>
      </c>
      <c r="E1947" s="1" t="s">
        <v>2740</v>
      </c>
      <c r="F1947" s="1" t="s">
        <v>29</v>
      </c>
      <c r="G1947" s="1"/>
      <c r="H1947" s="1">
        <v>40526</v>
      </c>
      <c r="I1947" s="1" t="s">
        <v>1151</v>
      </c>
      <c r="J1947" s="1">
        <v>1</v>
      </c>
      <c r="K1947" s="3">
        <v>120968</v>
      </c>
      <c r="L1947" s="1">
        <v>10038</v>
      </c>
      <c r="M1947" s="1" t="str">
        <f t="shared" si="35"/>
        <v>CELSO CARVALHO DOS SANTOS</v>
      </c>
      <c r="N1947" s="1">
        <v>23</v>
      </c>
      <c r="O1947" s="6" t="str">
        <f>IFERROR(VLOOKUP(N1947,REGIAO!A:B,2,0),"")</f>
        <v>PR2</v>
      </c>
    </row>
    <row r="1948" spans="1:15" x14ac:dyDescent="0.25">
      <c r="A1948" s="1">
        <v>42768</v>
      </c>
      <c r="B1948" s="19">
        <v>41789</v>
      </c>
      <c r="C1948" s="15">
        <v>2014</v>
      </c>
      <c r="D1948" s="1">
        <v>10711</v>
      </c>
      <c r="E1948" s="1" t="s">
        <v>2740</v>
      </c>
      <c r="F1948" s="1" t="s">
        <v>29</v>
      </c>
      <c r="G1948" s="1"/>
      <c r="H1948" s="1">
        <v>40526</v>
      </c>
      <c r="I1948" s="1" t="s">
        <v>1151</v>
      </c>
      <c r="J1948" s="1">
        <v>1</v>
      </c>
      <c r="K1948" s="3">
        <v>120968</v>
      </c>
      <c r="L1948" s="1">
        <v>10038</v>
      </c>
      <c r="M1948" s="1" t="str">
        <f t="shared" ref="M1948:M2011" si="36">IFERROR(VLOOKUP(L1948,VENDEDOR,2,0),"")</f>
        <v>CELSO CARVALHO DOS SANTOS</v>
      </c>
      <c r="N1948" s="1">
        <v>23</v>
      </c>
      <c r="O1948" s="6" t="str">
        <f>IFERROR(VLOOKUP(N1948,REGIAO!A:B,2,0),"")</f>
        <v>PR2</v>
      </c>
    </row>
    <row r="1949" spans="1:15" x14ac:dyDescent="0.25">
      <c r="A1949" s="1">
        <v>42778</v>
      </c>
      <c r="B1949" s="19">
        <v>41792</v>
      </c>
      <c r="C1949" s="15">
        <v>2014</v>
      </c>
      <c r="D1949" s="1">
        <v>7514</v>
      </c>
      <c r="E1949" s="1" t="s">
        <v>2856</v>
      </c>
      <c r="F1949" s="1" t="s">
        <v>2</v>
      </c>
      <c r="G1949" s="1"/>
      <c r="H1949" s="1">
        <v>47162</v>
      </c>
      <c r="I1949" s="1" t="s">
        <v>2023</v>
      </c>
      <c r="J1949" s="1">
        <v>1</v>
      </c>
      <c r="K1949" s="3">
        <v>87157</v>
      </c>
      <c r="L1949" s="1">
        <v>943</v>
      </c>
      <c r="M1949" s="1" t="str">
        <f t="shared" si="36"/>
        <v>PAULO CESAR TUNES</v>
      </c>
      <c r="N1949" s="1">
        <v>12</v>
      </c>
      <c r="O1949" s="6" t="str">
        <f>IFERROR(VLOOKUP(N1949,REGIAO!A:B,2,0),"")</f>
        <v>SP3</v>
      </c>
    </row>
    <row r="1950" spans="1:15" x14ac:dyDescent="0.25">
      <c r="A1950" s="1">
        <v>42787</v>
      </c>
      <c r="B1950" s="19">
        <v>41793</v>
      </c>
      <c r="C1950" s="15">
        <v>2014</v>
      </c>
      <c r="D1950" s="1">
        <v>11090</v>
      </c>
      <c r="E1950" s="1" t="s">
        <v>2835</v>
      </c>
      <c r="F1950" s="1" t="s">
        <v>1</v>
      </c>
      <c r="G1950" s="1"/>
      <c r="H1950" s="1">
        <v>40526</v>
      </c>
      <c r="I1950" s="1" t="s">
        <v>1151</v>
      </c>
      <c r="J1950" s="1">
        <v>1</v>
      </c>
      <c r="K1950" s="3">
        <v>113915.78</v>
      </c>
      <c r="L1950" s="1"/>
      <c r="M1950" s="1" t="str">
        <f t="shared" si="36"/>
        <v/>
      </c>
      <c r="N1950" s="1"/>
      <c r="O1950" s="6" t="str">
        <f>IFERROR(VLOOKUP(N1950,REGIAO!A:B,2,0),"")</f>
        <v/>
      </c>
    </row>
    <row r="1951" spans="1:15" x14ac:dyDescent="0.25">
      <c r="A1951" s="1">
        <v>42788</v>
      </c>
      <c r="B1951" s="19">
        <v>41793</v>
      </c>
      <c r="C1951" s="15">
        <v>2014</v>
      </c>
      <c r="D1951" s="1">
        <v>11090</v>
      </c>
      <c r="E1951" s="1" t="s">
        <v>2835</v>
      </c>
      <c r="F1951" s="1" t="s">
        <v>1</v>
      </c>
      <c r="G1951" s="1"/>
      <c r="H1951" s="1">
        <v>47164</v>
      </c>
      <c r="I1951" s="1" t="s">
        <v>1955</v>
      </c>
      <c r="J1951" s="1">
        <v>1</v>
      </c>
      <c r="K1951" s="3">
        <v>61046.44</v>
      </c>
      <c r="L1951" s="1"/>
      <c r="M1951" s="1" t="str">
        <f t="shared" si="36"/>
        <v/>
      </c>
      <c r="N1951" s="1"/>
      <c r="O1951" s="6" t="str">
        <f>IFERROR(VLOOKUP(N1951,REGIAO!A:B,2,0),"")</f>
        <v/>
      </c>
    </row>
    <row r="1952" spans="1:15" x14ac:dyDescent="0.25">
      <c r="A1952" s="1">
        <v>42789</v>
      </c>
      <c r="B1952" s="19">
        <v>41793</v>
      </c>
      <c r="C1952" s="15">
        <v>2014</v>
      </c>
      <c r="D1952" s="1">
        <v>7571</v>
      </c>
      <c r="E1952" s="1" t="s">
        <v>2298</v>
      </c>
      <c r="F1952" s="1" t="s">
        <v>2</v>
      </c>
      <c r="G1952" s="1"/>
      <c r="H1952" s="1">
        <v>49263</v>
      </c>
      <c r="I1952" s="1" t="s">
        <v>2285</v>
      </c>
      <c r="J1952" s="1">
        <v>1</v>
      </c>
      <c r="K1952" s="3">
        <v>35833.57</v>
      </c>
      <c r="L1952" s="1"/>
      <c r="M1952" s="1" t="str">
        <f t="shared" si="36"/>
        <v/>
      </c>
      <c r="N1952" s="1"/>
      <c r="O1952" s="6" t="str">
        <f>IFERROR(VLOOKUP(N1952,REGIAO!A:B,2,0),"")</f>
        <v/>
      </c>
    </row>
    <row r="1953" spans="1:15" x14ac:dyDescent="0.25">
      <c r="A1953" s="1">
        <v>42790</v>
      </c>
      <c r="B1953" s="19">
        <v>41793</v>
      </c>
      <c r="C1953" s="15">
        <v>2014</v>
      </c>
      <c r="D1953" s="1">
        <v>11090</v>
      </c>
      <c r="E1953" s="1" t="s">
        <v>2835</v>
      </c>
      <c r="F1953" s="1" t="s">
        <v>1</v>
      </c>
      <c r="G1953" s="1"/>
      <c r="H1953" s="1">
        <v>40757</v>
      </c>
      <c r="I1953" s="1" t="s">
        <v>1154</v>
      </c>
      <c r="J1953" s="1">
        <v>1</v>
      </c>
      <c r="K1953" s="3">
        <v>92309.3</v>
      </c>
      <c r="L1953" s="1"/>
      <c r="M1953" s="1" t="str">
        <f t="shared" si="36"/>
        <v/>
      </c>
      <c r="N1953" s="1"/>
      <c r="O1953" s="6" t="str">
        <f>IFERROR(VLOOKUP(N1953,REGIAO!A:B,2,0),"")</f>
        <v/>
      </c>
    </row>
    <row r="1954" spans="1:15" x14ac:dyDescent="0.25">
      <c r="A1954" s="1">
        <v>42791</v>
      </c>
      <c r="B1954" s="19">
        <v>41793</v>
      </c>
      <c r="C1954" s="15">
        <v>2014</v>
      </c>
      <c r="D1954" s="1">
        <v>11090</v>
      </c>
      <c r="E1954" s="1" t="s">
        <v>2835</v>
      </c>
      <c r="F1954" s="1" t="s">
        <v>1</v>
      </c>
      <c r="G1954" s="1"/>
      <c r="H1954" s="1">
        <v>31744</v>
      </c>
      <c r="I1954" s="1" t="s">
        <v>1153</v>
      </c>
      <c r="J1954" s="1">
        <v>1</v>
      </c>
      <c r="K1954" s="3">
        <v>78888.320000000007</v>
      </c>
      <c r="L1954" s="1"/>
      <c r="M1954" s="1" t="str">
        <f t="shared" si="36"/>
        <v/>
      </c>
      <c r="N1954" s="1"/>
      <c r="O1954" s="6" t="str">
        <f>IFERROR(VLOOKUP(N1954,REGIAO!A:B,2,0),"")</f>
        <v/>
      </c>
    </row>
    <row r="1955" spans="1:15" x14ac:dyDescent="0.25">
      <c r="A1955" s="1">
        <v>42799</v>
      </c>
      <c r="B1955" s="19">
        <v>41793</v>
      </c>
      <c r="C1955" s="15">
        <v>2014</v>
      </c>
      <c r="D1955" s="1">
        <v>10958</v>
      </c>
      <c r="E1955" s="1" t="s">
        <v>2821</v>
      </c>
      <c r="F1955" s="1" t="s">
        <v>15</v>
      </c>
      <c r="G1955" s="1">
        <v>16877</v>
      </c>
      <c r="H1955" s="1">
        <v>49263</v>
      </c>
      <c r="I1955" s="1" t="s">
        <v>2285</v>
      </c>
      <c r="J1955" s="1">
        <v>1</v>
      </c>
      <c r="K1955" s="3">
        <v>40236</v>
      </c>
      <c r="L1955" s="1">
        <v>935</v>
      </c>
      <c r="M1955" s="1" t="str">
        <f t="shared" si="36"/>
        <v>AILTON DOS SANTOS CARDOSO</v>
      </c>
      <c r="N1955" s="1">
        <v>18</v>
      </c>
      <c r="O1955" s="6" t="str">
        <f>IFERROR(VLOOKUP(N1955,REGIAO!A:B,2,0),"")</f>
        <v>MT1</v>
      </c>
    </row>
    <row r="1956" spans="1:15" x14ac:dyDescent="0.25">
      <c r="A1956" s="1">
        <v>42801</v>
      </c>
      <c r="B1956" s="19">
        <v>41793</v>
      </c>
      <c r="C1956" s="15">
        <v>2014</v>
      </c>
      <c r="D1956" s="1">
        <v>7655</v>
      </c>
      <c r="E1956" s="1" t="s">
        <v>2369</v>
      </c>
      <c r="F1956" s="1" t="s">
        <v>2</v>
      </c>
      <c r="G1956" s="1"/>
      <c r="H1956" s="1">
        <v>47395</v>
      </c>
      <c r="I1956" s="1" t="s">
        <v>1954</v>
      </c>
      <c r="J1956" s="1">
        <v>1</v>
      </c>
      <c r="K1956" s="3">
        <v>62775</v>
      </c>
      <c r="L1956" s="1">
        <v>10040</v>
      </c>
      <c r="M1956" s="1" t="str">
        <f t="shared" si="36"/>
        <v>DIOGO FOGOLIN</v>
      </c>
      <c r="N1956" s="1">
        <v>2</v>
      </c>
      <c r="O1956" s="6" t="str">
        <f>IFERROR(VLOOKUP(N1956,REGIAO!A:B,2,0),"")</f>
        <v>SP2</v>
      </c>
    </row>
    <row r="1957" spans="1:15" x14ac:dyDescent="0.25">
      <c r="A1957" s="1">
        <v>42802</v>
      </c>
      <c r="B1957" s="19">
        <v>41793</v>
      </c>
      <c r="C1957" s="15">
        <v>2014</v>
      </c>
      <c r="D1957" s="1">
        <v>10585</v>
      </c>
      <c r="E1957" s="1" t="s">
        <v>2716</v>
      </c>
      <c r="F1957" s="1" t="s">
        <v>29</v>
      </c>
      <c r="G1957" s="1"/>
      <c r="H1957" s="1">
        <v>47412</v>
      </c>
      <c r="I1957" s="32" t="s">
        <v>3068</v>
      </c>
      <c r="J1957" s="1">
        <v>1</v>
      </c>
      <c r="K1957" s="3">
        <v>58116</v>
      </c>
      <c r="L1957" s="1">
        <v>10038</v>
      </c>
      <c r="M1957" s="1" t="str">
        <f t="shared" si="36"/>
        <v>CELSO CARVALHO DOS SANTOS</v>
      </c>
      <c r="N1957" s="1">
        <v>23</v>
      </c>
      <c r="O1957" s="6" t="str">
        <f>IFERROR(VLOOKUP(N1957,REGIAO!A:B,2,0),"")</f>
        <v>PR2</v>
      </c>
    </row>
    <row r="1958" spans="1:15" x14ac:dyDescent="0.25">
      <c r="A1958" s="1">
        <v>42805</v>
      </c>
      <c r="B1958" s="19">
        <v>41793</v>
      </c>
      <c r="C1958" s="15">
        <v>2014</v>
      </c>
      <c r="D1958" s="1">
        <v>11062</v>
      </c>
      <c r="E1958" s="1" t="s">
        <v>2857</v>
      </c>
      <c r="F1958" s="1" t="s">
        <v>4</v>
      </c>
      <c r="G1958" s="1"/>
      <c r="H1958" s="1">
        <v>47162</v>
      </c>
      <c r="I1958" s="1" t="s">
        <v>2023</v>
      </c>
      <c r="J1958" s="1">
        <v>1</v>
      </c>
      <c r="K1958" s="3">
        <v>98275.85</v>
      </c>
      <c r="L1958" s="1">
        <v>10035</v>
      </c>
      <c r="M1958" s="1" t="str">
        <f t="shared" si="36"/>
        <v>PAULO CEZER HENRIQUE DA ROCHA</v>
      </c>
      <c r="N1958" s="1">
        <v>13</v>
      </c>
      <c r="O1958" s="6" t="str">
        <f>IFERROR(VLOOKUP(N1958,REGIAO!A:B,2,0),"")</f>
        <v>MG3</v>
      </c>
    </row>
    <row r="1959" spans="1:15" x14ac:dyDescent="0.25">
      <c r="A1959" s="1">
        <v>42806</v>
      </c>
      <c r="B1959" s="19">
        <v>41793</v>
      </c>
      <c r="C1959" s="15">
        <v>2014</v>
      </c>
      <c r="D1959" s="1">
        <v>2320</v>
      </c>
      <c r="E1959" s="1" t="s">
        <v>2488</v>
      </c>
      <c r="F1959" s="1" t="s">
        <v>79</v>
      </c>
      <c r="G1959" s="1">
        <v>16497</v>
      </c>
      <c r="H1959" s="1">
        <v>47412</v>
      </c>
      <c r="I1959" s="32" t="s">
        <v>3068</v>
      </c>
      <c r="J1959" s="1">
        <v>0</v>
      </c>
      <c r="K1959" s="3">
        <v>3000</v>
      </c>
      <c r="L1959" s="1"/>
      <c r="M1959" s="1" t="str">
        <f t="shared" si="36"/>
        <v/>
      </c>
      <c r="N1959" s="1"/>
      <c r="O1959" s="6" t="str">
        <f>IFERROR(VLOOKUP(N1959,REGIAO!A:B,2,0),"")</f>
        <v/>
      </c>
    </row>
    <row r="1960" spans="1:15" x14ac:dyDescent="0.25">
      <c r="A1960" s="1">
        <v>42819</v>
      </c>
      <c r="B1960" s="19">
        <v>41794</v>
      </c>
      <c r="C1960" s="15">
        <v>2014</v>
      </c>
      <c r="D1960" s="1">
        <v>11063</v>
      </c>
      <c r="E1960" s="1" t="s">
        <v>2857</v>
      </c>
      <c r="F1960" s="1" t="s">
        <v>131</v>
      </c>
      <c r="G1960" s="1"/>
      <c r="H1960" s="1">
        <v>47774</v>
      </c>
      <c r="I1960" s="1" t="s">
        <v>1958</v>
      </c>
      <c r="J1960" s="1">
        <v>1</v>
      </c>
      <c r="K1960" s="3">
        <v>45422</v>
      </c>
      <c r="L1960" s="1">
        <v>10035</v>
      </c>
      <c r="M1960" s="1" t="str">
        <f t="shared" si="36"/>
        <v>PAULO CEZER HENRIQUE DA ROCHA</v>
      </c>
      <c r="N1960" s="1">
        <v>12</v>
      </c>
      <c r="O1960" s="6" t="str">
        <f>IFERROR(VLOOKUP(N1960,REGIAO!A:B,2,0),"")</f>
        <v>SP3</v>
      </c>
    </row>
    <row r="1961" spans="1:15" x14ac:dyDescent="0.25">
      <c r="A1961" s="1">
        <v>42826</v>
      </c>
      <c r="B1961" s="19">
        <v>41794</v>
      </c>
      <c r="C1961" s="15">
        <v>2014</v>
      </c>
      <c r="D1961" s="1">
        <v>2698</v>
      </c>
      <c r="E1961" s="1" t="s">
        <v>2858</v>
      </c>
      <c r="F1961" s="1" t="s">
        <v>128</v>
      </c>
      <c r="G1961" s="1"/>
      <c r="H1961" s="1">
        <v>47160</v>
      </c>
      <c r="I1961" s="1" t="s">
        <v>1146</v>
      </c>
      <c r="J1961" s="1">
        <v>1</v>
      </c>
      <c r="K1961" s="3">
        <v>83286</v>
      </c>
      <c r="L1961" s="1">
        <v>10035</v>
      </c>
      <c r="M1961" s="1" t="str">
        <f t="shared" si="36"/>
        <v>PAULO CEZER HENRIQUE DA ROCHA</v>
      </c>
      <c r="N1961" s="1">
        <v>13</v>
      </c>
      <c r="O1961" s="6" t="str">
        <f>IFERROR(VLOOKUP(N1961,REGIAO!A:B,2,0),"")</f>
        <v>MG3</v>
      </c>
    </row>
    <row r="1962" spans="1:15" x14ac:dyDescent="0.25">
      <c r="A1962" s="1">
        <v>42851</v>
      </c>
      <c r="B1962" s="19">
        <v>41796</v>
      </c>
      <c r="C1962" s="15">
        <v>2014</v>
      </c>
      <c r="D1962" s="1">
        <v>9885</v>
      </c>
      <c r="E1962" s="1" t="s">
        <v>2859</v>
      </c>
      <c r="F1962" s="1" t="s">
        <v>15</v>
      </c>
      <c r="G1962" s="1"/>
      <c r="H1962" s="1">
        <v>47164</v>
      </c>
      <c r="I1962" s="1" t="s">
        <v>1955</v>
      </c>
      <c r="J1962" s="1">
        <v>1</v>
      </c>
      <c r="K1962" s="3">
        <v>73000</v>
      </c>
      <c r="L1962" s="1">
        <v>10023</v>
      </c>
      <c r="M1962" s="1" t="str">
        <f t="shared" si="36"/>
        <v>CLAUDIO REIS</v>
      </c>
      <c r="N1962" s="1">
        <v>9</v>
      </c>
      <c r="O1962" s="6" t="str">
        <f>IFERROR(VLOOKUP(N1962,REGIAO!A:B,2,0),"")</f>
        <v>MT</v>
      </c>
    </row>
    <row r="1963" spans="1:15" x14ac:dyDescent="0.25">
      <c r="A1963" s="1">
        <v>42863</v>
      </c>
      <c r="B1963" s="19">
        <v>41799</v>
      </c>
      <c r="C1963" s="15">
        <v>2014</v>
      </c>
      <c r="D1963" s="1">
        <v>11063</v>
      </c>
      <c r="E1963" s="1" t="s">
        <v>2857</v>
      </c>
      <c r="F1963" s="1" t="s">
        <v>131</v>
      </c>
      <c r="G1963" s="1"/>
      <c r="H1963" s="1">
        <v>47774</v>
      </c>
      <c r="I1963" s="1" t="s">
        <v>1958</v>
      </c>
      <c r="J1963" s="1">
        <v>1</v>
      </c>
      <c r="K1963" s="3">
        <v>45422</v>
      </c>
      <c r="L1963" s="1">
        <v>10035</v>
      </c>
      <c r="M1963" s="1" t="str">
        <f t="shared" si="36"/>
        <v>PAULO CEZER HENRIQUE DA ROCHA</v>
      </c>
      <c r="N1963" s="1">
        <v>13</v>
      </c>
      <c r="O1963" s="6" t="str">
        <f>IFERROR(VLOOKUP(N1963,REGIAO!A:B,2,0),"")</f>
        <v>MG3</v>
      </c>
    </row>
    <row r="1964" spans="1:15" x14ac:dyDescent="0.25">
      <c r="A1964" s="1">
        <v>42864</v>
      </c>
      <c r="B1964" s="19">
        <v>41799</v>
      </c>
      <c r="C1964" s="15">
        <v>2014</v>
      </c>
      <c r="D1964" s="1">
        <v>11063</v>
      </c>
      <c r="E1964" s="1" t="s">
        <v>2857</v>
      </c>
      <c r="F1964" s="1" t="s">
        <v>131</v>
      </c>
      <c r="G1964" s="1"/>
      <c r="H1964" s="1">
        <v>47774</v>
      </c>
      <c r="I1964" s="1" t="s">
        <v>1958</v>
      </c>
      <c r="J1964" s="1">
        <v>1</v>
      </c>
      <c r="K1964" s="3">
        <v>45422</v>
      </c>
      <c r="L1964" s="1">
        <v>10035</v>
      </c>
      <c r="M1964" s="1" t="str">
        <f t="shared" si="36"/>
        <v>PAULO CEZER HENRIQUE DA ROCHA</v>
      </c>
      <c r="N1964" s="1">
        <v>13</v>
      </c>
      <c r="O1964" s="6" t="str">
        <f>IFERROR(VLOOKUP(N1964,REGIAO!A:B,2,0),"")</f>
        <v>MG3</v>
      </c>
    </row>
    <row r="1965" spans="1:15" x14ac:dyDescent="0.25">
      <c r="A1965" s="1">
        <v>42886</v>
      </c>
      <c r="B1965" s="19">
        <v>41800</v>
      </c>
      <c r="C1965" s="15">
        <v>2014</v>
      </c>
      <c r="D1965" s="1">
        <v>11062</v>
      </c>
      <c r="E1965" s="1" t="s">
        <v>2857</v>
      </c>
      <c r="F1965" s="1" t="s">
        <v>4</v>
      </c>
      <c r="G1965" s="1"/>
      <c r="H1965" s="1">
        <v>47162</v>
      </c>
      <c r="I1965" s="1" t="s">
        <v>2023</v>
      </c>
      <c r="J1965" s="1">
        <v>1</v>
      </c>
      <c r="K1965" s="3">
        <v>98275.85</v>
      </c>
      <c r="L1965" s="1">
        <v>10035</v>
      </c>
      <c r="M1965" s="1" t="str">
        <f t="shared" si="36"/>
        <v>PAULO CEZER HENRIQUE DA ROCHA</v>
      </c>
      <c r="N1965" s="1">
        <v>13</v>
      </c>
      <c r="O1965" s="6" t="str">
        <f>IFERROR(VLOOKUP(N1965,REGIAO!A:B,2,0),"")</f>
        <v>MG3</v>
      </c>
    </row>
    <row r="1966" spans="1:15" x14ac:dyDescent="0.25">
      <c r="A1966" s="1">
        <v>42887</v>
      </c>
      <c r="B1966" s="19">
        <v>41800</v>
      </c>
      <c r="C1966" s="15">
        <v>2014</v>
      </c>
      <c r="D1966" s="1">
        <v>11062</v>
      </c>
      <c r="E1966" s="1" t="s">
        <v>2857</v>
      </c>
      <c r="F1966" s="1" t="s">
        <v>4</v>
      </c>
      <c r="G1966" s="1"/>
      <c r="H1966" s="1">
        <v>47162</v>
      </c>
      <c r="I1966" s="1" t="s">
        <v>2023</v>
      </c>
      <c r="J1966" s="1">
        <v>1</v>
      </c>
      <c r="K1966" s="3">
        <v>98275.85</v>
      </c>
      <c r="L1966" s="1">
        <v>10035</v>
      </c>
      <c r="M1966" s="1" t="str">
        <f t="shared" si="36"/>
        <v>PAULO CEZER HENRIQUE DA ROCHA</v>
      </c>
      <c r="N1966" s="1">
        <v>13</v>
      </c>
      <c r="O1966" s="6" t="str">
        <f>IFERROR(VLOOKUP(N1966,REGIAO!A:B,2,0),"")</f>
        <v>MG3</v>
      </c>
    </row>
    <row r="1967" spans="1:15" x14ac:dyDescent="0.25">
      <c r="A1967" s="1">
        <v>42888</v>
      </c>
      <c r="B1967" s="19">
        <v>41800</v>
      </c>
      <c r="C1967" s="15">
        <v>2014</v>
      </c>
      <c r="D1967" s="1">
        <v>792</v>
      </c>
      <c r="E1967" s="1" t="s">
        <v>2335</v>
      </c>
      <c r="F1967" s="1" t="s">
        <v>29</v>
      </c>
      <c r="G1967" s="1"/>
      <c r="H1967" s="1">
        <v>31744</v>
      </c>
      <c r="I1967" s="1" t="s">
        <v>1153</v>
      </c>
      <c r="J1967" s="1">
        <v>1</v>
      </c>
      <c r="K1967" s="3">
        <v>86722</v>
      </c>
      <c r="L1967" s="1">
        <v>10038</v>
      </c>
      <c r="M1967" s="1" t="str">
        <f t="shared" si="36"/>
        <v>CELSO CARVALHO DOS SANTOS</v>
      </c>
      <c r="N1967" s="1">
        <v>23</v>
      </c>
      <c r="O1967" s="6" t="str">
        <f>IFERROR(VLOOKUP(N1967,REGIAO!A:B,2,0),"")</f>
        <v>PR2</v>
      </c>
    </row>
    <row r="1968" spans="1:15" x14ac:dyDescent="0.25">
      <c r="A1968" s="1">
        <v>42889</v>
      </c>
      <c r="B1968" s="19">
        <v>41800</v>
      </c>
      <c r="C1968" s="15">
        <v>2014</v>
      </c>
      <c r="D1968" s="1">
        <v>9665</v>
      </c>
      <c r="E1968" s="1" t="s">
        <v>649</v>
      </c>
      <c r="F1968" s="1" t="s">
        <v>29</v>
      </c>
      <c r="G1968" s="1"/>
      <c r="H1968" s="1">
        <v>41815</v>
      </c>
      <c r="I1968" s="1" t="s">
        <v>2225</v>
      </c>
      <c r="J1968" s="1">
        <v>1</v>
      </c>
      <c r="K1968" s="3">
        <v>43181.93</v>
      </c>
      <c r="L1968" s="1">
        <v>10028</v>
      </c>
      <c r="M1968" s="1" t="str">
        <f t="shared" si="36"/>
        <v>CLEITON MOSKOSKI</v>
      </c>
      <c r="N1968" s="1">
        <v>6</v>
      </c>
      <c r="O1968" s="6" t="str">
        <f>IFERROR(VLOOKUP(N1968,REGIAO!A:B,2,0),"")</f>
        <v>PR1</v>
      </c>
    </row>
    <row r="1969" spans="1:15" x14ac:dyDescent="0.25">
      <c r="A1969" s="1">
        <v>42890</v>
      </c>
      <c r="B1969" s="19">
        <v>41800</v>
      </c>
      <c r="C1969" s="15">
        <v>2014</v>
      </c>
      <c r="D1969" s="1">
        <v>9665</v>
      </c>
      <c r="E1969" s="1" t="s">
        <v>649</v>
      </c>
      <c r="F1969" s="1" t="s">
        <v>29</v>
      </c>
      <c r="G1969" s="1"/>
      <c r="H1969" s="1">
        <v>47412</v>
      </c>
      <c r="I1969" s="32" t="s">
        <v>3068</v>
      </c>
      <c r="J1969" s="1">
        <v>1</v>
      </c>
      <c r="K1969" s="3">
        <v>59607</v>
      </c>
      <c r="L1969" s="1">
        <v>10028</v>
      </c>
      <c r="M1969" s="1" t="str">
        <f t="shared" si="36"/>
        <v>CLEITON MOSKOSKI</v>
      </c>
      <c r="N1969" s="1">
        <v>6</v>
      </c>
      <c r="O1969" s="6" t="str">
        <f>IFERROR(VLOOKUP(N1969,REGIAO!A:B,2,0),"")</f>
        <v>PR1</v>
      </c>
    </row>
    <row r="1970" spans="1:15" x14ac:dyDescent="0.25">
      <c r="A1970" s="1">
        <v>42896</v>
      </c>
      <c r="B1970" s="19">
        <v>41801</v>
      </c>
      <c r="C1970" s="15">
        <v>2014</v>
      </c>
      <c r="D1970" s="1">
        <v>10563</v>
      </c>
      <c r="E1970" s="1" t="s">
        <v>2689</v>
      </c>
      <c r="F1970" s="1" t="s">
        <v>4</v>
      </c>
      <c r="G1970" s="1"/>
      <c r="H1970" s="1">
        <v>47164</v>
      </c>
      <c r="I1970" s="1" t="s">
        <v>1955</v>
      </c>
      <c r="J1970" s="1">
        <v>1</v>
      </c>
      <c r="K1970" s="3">
        <v>70290.5</v>
      </c>
      <c r="L1970" s="1">
        <v>10035</v>
      </c>
      <c r="M1970" s="1" t="str">
        <f t="shared" si="36"/>
        <v>PAULO CEZER HENRIQUE DA ROCHA</v>
      </c>
      <c r="N1970" s="1">
        <v>13</v>
      </c>
      <c r="O1970" s="6" t="str">
        <f>IFERROR(VLOOKUP(N1970,REGIAO!A:B,2,0),"")</f>
        <v>MG3</v>
      </c>
    </row>
    <row r="1971" spans="1:15" x14ac:dyDescent="0.25">
      <c r="A1971" s="1">
        <v>42897</v>
      </c>
      <c r="B1971" s="19">
        <v>41801</v>
      </c>
      <c r="C1971" s="15">
        <v>2014</v>
      </c>
      <c r="D1971" s="1">
        <v>9360</v>
      </c>
      <c r="E1971" s="1" t="s">
        <v>2790</v>
      </c>
      <c r="F1971" s="1" t="s">
        <v>29</v>
      </c>
      <c r="G1971" s="1"/>
      <c r="H1971" s="1">
        <v>47354</v>
      </c>
      <c r="I1971" s="1" t="s">
        <v>1956</v>
      </c>
      <c r="J1971" s="1">
        <v>1</v>
      </c>
      <c r="K1971" s="3">
        <v>65835.14</v>
      </c>
      <c r="L1971" s="1">
        <v>10028</v>
      </c>
      <c r="M1971" s="1" t="str">
        <f t="shared" si="36"/>
        <v>CLEITON MOSKOSKI</v>
      </c>
      <c r="N1971" s="1">
        <v>6</v>
      </c>
      <c r="O1971" s="6" t="str">
        <f>IFERROR(VLOOKUP(N1971,REGIAO!A:B,2,0),"")</f>
        <v>PR1</v>
      </c>
    </row>
    <row r="1972" spans="1:15" s="22" customFormat="1" x14ac:dyDescent="0.25">
      <c r="A1972" s="8">
        <v>42913</v>
      </c>
      <c r="B1972" s="45">
        <v>41802</v>
      </c>
      <c r="C1972" s="46">
        <v>2014</v>
      </c>
      <c r="D1972" s="8">
        <v>9402</v>
      </c>
      <c r="E1972" s="8" t="s">
        <v>2450</v>
      </c>
      <c r="F1972" s="8" t="s">
        <v>10</v>
      </c>
      <c r="G1972" s="8"/>
      <c r="H1972" s="8">
        <v>47083</v>
      </c>
      <c r="I1972" s="8" t="s">
        <v>1957</v>
      </c>
      <c r="J1972" s="8">
        <v>1</v>
      </c>
      <c r="K1972" s="47">
        <v>102700</v>
      </c>
      <c r="L1972" s="8">
        <v>10022</v>
      </c>
      <c r="M1972" s="8" t="str">
        <f t="shared" si="36"/>
        <v>ARIEL FERNANDES DE MIRANDA SANTOS</v>
      </c>
      <c r="N1972" s="8">
        <v>5</v>
      </c>
      <c r="O1972" s="48" t="str">
        <f>IFERROR(VLOOKUP(N1972,REGIAO!A:B,2,0),"")</f>
        <v>GO</v>
      </c>
    </row>
    <row r="1973" spans="1:15" x14ac:dyDescent="0.25">
      <c r="A1973" s="1">
        <v>42925</v>
      </c>
      <c r="B1973" s="19">
        <v>41806</v>
      </c>
      <c r="C1973" s="15">
        <v>2014</v>
      </c>
      <c r="D1973" s="1">
        <v>2068</v>
      </c>
      <c r="E1973" s="1" t="s">
        <v>2820</v>
      </c>
      <c r="F1973" s="1" t="s">
        <v>1</v>
      </c>
      <c r="G1973" s="1"/>
      <c r="H1973" s="1">
        <v>31744</v>
      </c>
      <c r="I1973" s="1" t="s">
        <v>1153</v>
      </c>
      <c r="J1973" s="1">
        <v>1</v>
      </c>
      <c r="K1973" s="3">
        <v>81305</v>
      </c>
      <c r="L1973" s="1">
        <v>10032</v>
      </c>
      <c r="M1973" s="1" t="str">
        <f t="shared" si="36"/>
        <v>JORGE DONIZETH GOMES JUNIOR</v>
      </c>
      <c r="N1973" s="1">
        <v>8</v>
      </c>
      <c r="O1973" s="6" t="str">
        <f>IFERROR(VLOOKUP(N1973,REGIAO!A:B,2,0),"")</f>
        <v>MS</v>
      </c>
    </row>
    <row r="1974" spans="1:15" x14ac:dyDescent="0.25">
      <c r="A1974" s="1">
        <v>42943</v>
      </c>
      <c r="B1974" s="19">
        <v>41807</v>
      </c>
      <c r="C1974" s="15">
        <v>2014</v>
      </c>
      <c r="D1974" s="1">
        <v>11075</v>
      </c>
      <c r="E1974" s="1" t="s">
        <v>2860</v>
      </c>
      <c r="F1974" s="1" t="s">
        <v>10</v>
      </c>
      <c r="G1974" s="1"/>
      <c r="H1974" s="1">
        <v>47162</v>
      </c>
      <c r="I1974" s="1" t="s">
        <v>2023</v>
      </c>
      <c r="J1974" s="1">
        <v>1</v>
      </c>
      <c r="K1974" s="3">
        <v>100000</v>
      </c>
      <c r="L1974" s="1">
        <v>10022</v>
      </c>
      <c r="M1974" s="1" t="str">
        <f t="shared" si="36"/>
        <v>ARIEL FERNANDES DE MIRANDA SANTOS</v>
      </c>
      <c r="N1974" s="1">
        <v>5</v>
      </c>
      <c r="O1974" s="6" t="str">
        <f>IFERROR(VLOOKUP(N1974,REGIAO!A:B,2,0),"")</f>
        <v>GO</v>
      </c>
    </row>
    <row r="1975" spans="1:15" x14ac:dyDescent="0.25">
      <c r="A1975" s="1">
        <v>42986</v>
      </c>
      <c r="B1975" s="19">
        <v>41814</v>
      </c>
      <c r="C1975" s="15">
        <v>2014</v>
      </c>
      <c r="D1975" s="1">
        <v>11076</v>
      </c>
      <c r="E1975" s="1" t="s">
        <v>2708</v>
      </c>
      <c r="F1975" s="1" t="s">
        <v>4</v>
      </c>
      <c r="G1975" s="1"/>
      <c r="H1975" s="1">
        <v>47774</v>
      </c>
      <c r="I1975" s="1" t="s">
        <v>1958</v>
      </c>
      <c r="J1975" s="1">
        <v>1</v>
      </c>
      <c r="K1975" s="3">
        <v>45422</v>
      </c>
      <c r="L1975" s="1">
        <v>10035</v>
      </c>
      <c r="M1975" s="1" t="str">
        <f t="shared" si="36"/>
        <v>PAULO CEZER HENRIQUE DA ROCHA</v>
      </c>
      <c r="N1975" s="1">
        <v>13</v>
      </c>
      <c r="O1975" s="6" t="str">
        <f>IFERROR(VLOOKUP(N1975,REGIAO!A:B,2,0),"")</f>
        <v>MG3</v>
      </c>
    </row>
    <row r="1976" spans="1:15" x14ac:dyDescent="0.25">
      <c r="A1976" s="1">
        <v>42987</v>
      </c>
      <c r="B1976" s="19">
        <v>41814</v>
      </c>
      <c r="C1976" s="15">
        <v>2014</v>
      </c>
      <c r="D1976" s="1">
        <v>9665</v>
      </c>
      <c r="E1976" s="1" t="s">
        <v>649</v>
      </c>
      <c r="F1976" s="1" t="s">
        <v>29</v>
      </c>
      <c r="G1976" s="1">
        <v>16876</v>
      </c>
      <c r="H1976" s="1">
        <v>46231</v>
      </c>
      <c r="I1976" s="32" t="s">
        <v>1854</v>
      </c>
      <c r="J1976" s="1">
        <v>1</v>
      </c>
      <c r="K1976" s="3">
        <v>32017</v>
      </c>
      <c r="L1976" s="1">
        <v>10028</v>
      </c>
      <c r="M1976" s="1" t="str">
        <f t="shared" si="36"/>
        <v>CLEITON MOSKOSKI</v>
      </c>
      <c r="N1976" s="1">
        <v>6</v>
      </c>
      <c r="O1976" s="6" t="str">
        <f>IFERROR(VLOOKUP(N1976,REGIAO!A:B,2,0),"")</f>
        <v>PR1</v>
      </c>
    </row>
    <row r="1977" spans="1:15" x14ac:dyDescent="0.25">
      <c r="A1977" s="1">
        <v>42991</v>
      </c>
      <c r="B1977" s="19">
        <v>41814</v>
      </c>
      <c r="C1977" s="15">
        <v>2014</v>
      </c>
      <c r="D1977" s="1">
        <v>10706</v>
      </c>
      <c r="E1977" s="1" t="s">
        <v>2861</v>
      </c>
      <c r="F1977" s="1" t="s">
        <v>2</v>
      </c>
      <c r="G1977" s="1"/>
      <c r="H1977" s="1">
        <v>46905</v>
      </c>
      <c r="I1977" s="1" t="s">
        <v>2041</v>
      </c>
      <c r="J1977" s="1">
        <v>1</v>
      </c>
      <c r="K1977" s="3">
        <v>150000</v>
      </c>
      <c r="L1977" s="1">
        <v>943</v>
      </c>
      <c r="M1977" s="1" t="str">
        <f t="shared" si="36"/>
        <v>PAULO CESAR TUNES</v>
      </c>
      <c r="N1977" s="1">
        <v>12</v>
      </c>
      <c r="O1977" s="6" t="str">
        <f>IFERROR(VLOOKUP(N1977,REGIAO!A:B,2,0),"")</f>
        <v>SP3</v>
      </c>
    </row>
    <row r="1978" spans="1:15" x14ac:dyDescent="0.25">
      <c r="A1978" s="1">
        <v>42992</v>
      </c>
      <c r="B1978" s="19">
        <v>41814</v>
      </c>
      <c r="C1978" s="15">
        <v>2014</v>
      </c>
      <c r="D1978" s="1">
        <v>10958</v>
      </c>
      <c r="E1978" s="1" t="s">
        <v>2821</v>
      </c>
      <c r="F1978" s="1" t="s">
        <v>15</v>
      </c>
      <c r="G1978" s="1">
        <v>16880</v>
      </c>
      <c r="H1978" s="1">
        <v>31744</v>
      </c>
      <c r="I1978" s="1" t="s">
        <v>1153</v>
      </c>
      <c r="J1978" s="1">
        <v>1</v>
      </c>
      <c r="K1978" s="3">
        <v>78900</v>
      </c>
      <c r="L1978" s="1">
        <v>935</v>
      </c>
      <c r="M1978" s="1" t="str">
        <f t="shared" si="36"/>
        <v>AILTON DOS SANTOS CARDOSO</v>
      </c>
      <c r="N1978" s="1">
        <v>18</v>
      </c>
      <c r="O1978" s="6" t="str">
        <f>IFERROR(VLOOKUP(N1978,REGIAO!A:B,2,0),"")</f>
        <v>MT1</v>
      </c>
    </row>
    <row r="1979" spans="1:15" x14ac:dyDescent="0.25">
      <c r="A1979" s="1">
        <v>43006</v>
      </c>
      <c r="B1979" s="19">
        <v>41815</v>
      </c>
      <c r="C1979" s="15">
        <v>2014</v>
      </c>
      <c r="D1979" s="1">
        <v>11028</v>
      </c>
      <c r="E1979" s="1" t="s">
        <v>2862</v>
      </c>
      <c r="F1979" s="1" t="s">
        <v>10</v>
      </c>
      <c r="G1979" s="1">
        <v>16836</v>
      </c>
      <c r="H1979" s="1">
        <v>49263</v>
      </c>
      <c r="I1979" s="1" t="s">
        <v>2285</v>
      </c>
      <c r="J1979" s="1">
        <v>1</v>
      </c>
      <c r="K1979" s="3">
        <v>47530</v>
      </c>
      <c r="L1979" s="1">
        <v>10022</v>
      </c>
      <c r="M1979" s="1" t="str">
        <f t="shared" si="36"/>
        <v>ARIEL FERNANDES DE MIRANDA SANTOS</v>
      </c>
      <c r="N1979" s="1">
        <v>5</v>
      </c>
      <c r="O1979" s="6" t="str">
        <f>IFERROR(VLOOKUP(N1979,REGIAO!A:B,2,0),"")</f>
        <v>GO</v>
      </c>
    </row>
    <row r="1980" spans="1:15" x14ac:dyDescent="0.25">
      <c r="A1980" s="1">
        <v>43009</v>
      </c>
      <c r="B1980" s="19">
        <v>41815</v>
      </c>
      <c r="C1980" s="15">
        <v>2014</v>
      </c>
      <c r="D1980" s="1">
        <v>10958</v>
      </c>
      <c r="E1980" s="1" t="s">
        <v>2821</v>
      </c>
      <c r="F1980" s="1" t="s">
        <v>15</v>
      </c>
      <c r="G1980" s="1"/>
      <c r="H1980" s="1">
        <v>33790</v>
      </c>
      <c r="I1980" s="32" t="s">
        <v>1176</v>
      </c>
      <c r="J1980" s="1">
        <v>1</v>
      </c>
      <c r="K1980" s="3">
        <v>43100</v>
      </c>
      <c r="L1980" s="1">
        <v>935</v>
      </c>
      <c r="M1980" s="1" t="str">
        <f t="shared" si="36"/>
        <v>AILTON DOS SANTOS CARDOSO</v>
      </c>
      <c r="N1980" s="1">
        <v>18</v>
      </c>
      <c r="O1980" s="6" t="str">
        <f>IFERROR(VLOOKUP(N1980,REGIAO!A:B,2,0),"")</f>
        <v>MT1</v>
      </c>
    </row>
    <row r="1981" spans="1:15" x14ac:dyDescent="0.25">
      <c r="A1981" s="1">
        <v>43029</v>
      </c>
      <c r="B1981" s="19">
        <v>41817</v>
      </c>
      <c r="C1981" s="15">
        <v>2014</v>
      </c>
      <c r="D1981" s="1">
        <v>11078</v>
      </c>
      <c r="E1981" s="1" t="s">
        <v>2863</v>
      </c>
      <c r="F1981" s="1" t="s">
        <v>10</v>
      </c>
      <c r="G1981" s="1"/>
      <c r="H1981" s="1">
        <v>45803</v>
      </c>
      <c r="I1981" s="1" t="s">
        <v>1965</v>
      </c>
      <c r="J1981" s="1">
        <v>1</v>
      </c>
      <c r="K1981" s="3">
        <v>590000</v>
      </c>
      <c r="L1981" s="1">
        <v>10022</v>
      </c>
      <c r="M1981" s="1" t="str">
        <f t="shared" si="36"/>
        <v>ARIEL FERNANDES DE MIRANDA SANTOS</v>
      </c>
      <c r="N1981" s="1">
        <v>5</v>
      </c>
      <c r="O1981" s="6" t="str">
        <f>IFERROR(VLOOKUP(N1981,REGIAO!A:B,2,0),"")</f>
        <v>GO</v>
      </c>
    </row>
    <row r="1982" spans="1:15" x14ac:dyDescent="0.25">
      <c r="A1982" s="1">
        <v>43030</v>
      </c>
      <c r="B1982" s="19">
        <v>41817</v>
      </c>
      <c r="C1982" s="15">
        <v>2014</v>
      </c>
      <c r="D1982" s="1">
        <v>11078</v>
      </c>
      <c r="E1982" s="1" t="s">
        <v>2863</v>
      </c>
      <c r="F1982" s="1" t="s">
        <v>10</v>
      </c>
      <c r="G1982" s="1"/>
      <c r="H1982" s="1">
        <v>45803</v>
      </c>
      <c r="I1982" s="1" t="s">
        <v>1965</v>
      </c>
      <c r="J1982" s="1">
        <v>1</v>
      </c>
      <c r="K1982" s="3">
        <v>590000</v>
      </c>
      <c r="L1982" s="1">
        <v>10022</v>
      </c>
      <c r="M1982" s="1" t="str">
        <f t="shared" si="36"/>
        <v>ARIEL FERNANDES DE MIRANDA SANTOS</v>
      </c>
      <c r="N1982" s="1">
        <v>5</v>
      </c>
      <c r="O1982" s="6" t="str">
        <f>IFERROR(VLOOKUP(N1982,REGIAO!A:B,2,0),"")</f>
        <v>GO</v>
      </c>
    </row>
    <row r="1983" spans="1:15" x14ac:dyDescent="0.25">
      <c r="A1983" s="1">
        <v>43034</v>
      </c>
      <c r="B1983" s="19">
        <v>41817</v>
      </c>
      <c r="C1983" s="15">
        <v>2014</v>
      </c>
      <c r="D1983" s="1">
        <v>11079</v>
      </c>
      <c r="E1983" s="1" t="s">
        <v>2864</v>
      </c>
      <c r="F1983" s="1" t="s">
        <v>55</v>
      </c>
      <c r="G1983" s="1">
        <v>16855</v>
      </c>
      <c r="H1983" s="1">
        <v>47354</v>
      </c>
      <c r="I1983" s="1" t="s">
        <v>1956</v>
      </c>
      <c r="J1983" s="1">
        <v>1</v>
      </c>
      <c r="K1983" s="3">
        <v>70000</v>
      </c>
      <c r="L1983" s="1">
        <v>10039</v>
      </c>
      <c r="M1983" s="1" t="str">
        <f t="shared" si="36"/>
        <v>JULIANO SERGIO LIMA DE SOUSA</v>
      </c>
      <c r="N1983" s="1">
        <v>22</v>
      </c>
      <c r="O1983" s="6" t="str">
        <f>IFERROR(VLOOKUP(N1983,REGIAO!A:B,2,0),"")</f>
        <v>RS2</v>
      </c>
    </row>
    <row r="1984" spans="1:15" x14ac:dyDescent="0.25">
      <c r="A1984" s="1">
        <v>43045</v>
      </c>
      <c r="B1984" s="19">
        <v>41820</v>
      </c>
      <c r="C1984" s="15">
        <v>2014</v>
      </c>
      <c r="D1984" s="1">
        <v>9410</v>
      </c>
      <c r="E1984" s="1" t="s">
        <v>2621</v>
      </c>
      <c r="F1984" s="1" t="s">
        <v>15</v>
      </c>
      <c r="G1984" s="1"/>
      <c r="H1984" s="1">
        <v>35873</v>
      </c>
      <c r="I1984" s="1" t="s">
        <v>1155</v>
      </c>
      <c r="J1984" s="1">
        <v>1</v>
      </c>
      <c r="K1984" s="3">
        <v>194235</v>
      </c>
      <c r="L1984" s="1">
        <v>935</v>
      </c>
      <c r="M1984" s="1" t="str">
        <f t="shared" si="36"/>
        <v>AILTON DOS SANTOS CARDOSO</v>
      </c>
      <c r="N1984" s="1">
        <v>18</v>
      </c>
      <c r="O1984" s="6" t="str">
        <f>IFERROR(VLOOKUP(N1984,REGIAO!A:B,2,0),"")</f>
        <v>MT1</v>
      </c>
    </row>
    <row r="1985" spans="1:15" x14ac:dyDescent="0.25">
      <c r="A1985" s="1">
        <v>43046</v>
      </c>
      <c r="B1985" s="19">
        <v>41820</v>
      </c>
      <c r="C1985" s="15">
        <v>2014</v>
      </c>
      <c r="D1985" s="1">
        <v>2068</v>
      </c>
      <c r="E1985" s="1" t="s">
        <v>2820</v>
      </c>
      <c r="F1985" s="1" t="s">
        <v>1</v>
      </c>
      <c r="G1985" s="1"/>
      <c r="H1985" s="1">
        <v>35873</v>
      </c>
      <c r="I1985" s="1" t="s">
        <v>1155</v>
      </c>
      <c r="J1985" s="1">
        <v>1</v>
      </c>
      <c r="K1985" s="3">
        <v>188407</v>
      </c>
      <c r="L1985" s="1">
        <v>10032</v>
      </c>
      <c r="M1985" s="1" t="str">
        <f t="shared" si="36"/>
        <v>JORGE DONIZETH GOMES JUNIOR</v>
      </c>
      <c r="N1985" s="1">
        <v>8</v>
      </c>
      <c r="O1985" s="6" t="str">
        <f>IFERROR(VLOOKUP(N1985,REGIAO!A:B,2,0),"")</f>
        <v>MS</v>
      </c>
    </row>
    <row r="1986" spans="1:15" x14ac:dyDescent="0.25">
      <c r="A1986" s="1">
        <v>43049</v>
      </c>
      <c r="B1986" s="19">
        <v>41820</v>
      </c>
      <c r="C1986" s="15">
        <v>2014</v>
      </c>
      <c r="D1986" s="1">
        <v>2068</v>
      </c>
      <c r="E1986" s="1" t="s">
        <v>2820</v>
      </c>
      <c r="F1986" s="1" t="s">
        <v>1</v>
      </c>
      <c r="G1986" s="1"/>
      <c r="H1986" s="1">
        <v>33790</v>
      </c>
      <c r="I1986" s="32" t="s">
        <v>1176</v>
      </c>
      <c r="J1986" s="1">
        <v>1</v>
      </c>
      <c r="K1986" s="3">
        <v>44404</v>
      </c>
      <c r="L1986" s="1">
        <v>10032</v>
      </c>
      <c r="M1986" s="1" t="str">
        <f t="shared" si="36"/>
        <v>JORGE DONIZETH GOMES JUNIOR</v>
      </c>
      <c r="N1986" s="1">
        <v>8</v>
      </c>
      <c r="O1986" s="6" t="str">
        <f>IFERROR(VLOOKUP(N1986,REGIAO!A:B,2,0),"")</f>
        <v>MS</v>
      </c>
    </row>
    <row r="1987" spans="1:15" x14ac:dyDescent="0.25">
      <c r="A1987" s="1">
        <v>43066</v>
      </c>
      <c r="B1987" s="19">
        <v>41821</v>
      </c>
      <c r="C1987" s="15">
        <v>2014</v>
      </c>
      <c r="D1987" s="1">
        <v>880</v>
      </c>
      <c r="E1987" s="1" t="s">
        <v>215</v>
      </c>
      <c r="F1987" s="1" t="s">
        <v>4</v>
      </c>
      <c r="G1987" s="1"/>
      <c r="H1987" s="1">
        <v>46986</v>
      </c>
      <c r="I1987" s="32" t="s">
        <v>2027</v>
      </c>
      <c r="J1987" s="1">
        <v>1</v>
      </c>
      <c r="K1987" s="3">
        <v>88427</v>
      </c>
      <c r="L1987" s="1">
        <v>5</v>
      </c>
      <c r="M1987" s="1" t="str">
        <f t="shared" si="36"/>
        <v>REINALDO BRAGA DE OLIVEIRA</v>
      </c>
      <c r="N1987" s="1">
        <v>4</v>
      </c>
      <c r="O1987" s="6" t="str">
        <f>IFERROR(VLOOKUP(N1987,REGIAO!A:B,2,0),"")</f>
        <v>MG2</v>
      </c>
    </row>
    <row r="1988" spans="1:15" x14ac:dyDescent="0.25">
      <c r="A1988" s="1">
        <v>43067</v>
      </c>
      <c r="B1988" s="19">
        <v>41821</v>
      </c>
      <c r="C1988" s="15">
        <v>2014</v>
      </c>
      <c r="D1988" s="1">
        <v>880</v>
      </c>
      <c r="E1988" s="1" t="s">
        <v>215</v>
      </c>
      <c r="F1988" s="1" t="s">
        <v>4</v>
      </c>
      <c r="G1988" s="1"/>
      <c r="H1988" s="1">
        <v>47354</v>
      </c>
      <c r="I1988" s="1" t="s">
        <v>1956</v>
      </c>
      <c r="J1988" s="1">
        <v>1</v>
      </c>
      <c r="K1988" s="3">
        <v>62550</v>
      </c>
      <c r="L1988" s="1">
        <v>5</v>
      </c>
      <c r="M1988" s="1" t="str">
        <f t="shared" si="36"/>
        <v>REINALDO BRAGA DE OLIVEIRA</v>
      </c>
      <c r="N1988" s="1">
        <v>4</v>
      </c>
      <c r="O1988" s="6" t="str">
        <f>IFERROR(VLOOKUP(N1988,REGIAO!A:B,2,0),"")</f>
        <v>MG2</v>
      </c>
    </row>
    <row r="1989" spans="1:15" x14ac:dyDescent="0.25">
      <c r="A1989" s="1">
        <v>43068</v>
      </c>
      <c r="B1989" s="19">
        <v>41821</v>
      </c>
      <c r="C1989" s="15">
        <v>2014</v>
      </c>
      <c r="D1989" s="1">
        <v>880</v>
      </c>
      <c r="E1989" s="1" t="s">
        <v>215</v>
      </c>
      <c r="F1989" s="1" t="s">
        <v>4</v>
      </c>
      <c r="G1989" s="1"/>
      <c r="H1989" s="1">
        <v>47354</v>
      </c>
      <c r="I1989" s="1" t="s">
        <v>1956</v>
      </c>
      <c r="J1989" s="1">
        <v>1</v>
      </c>
      <c r="K1989" s="3">
        <v>62550</v>
      </c>
      <c r="L1989" s="1">
        <v>5</v>
      </c>
      <c r="M1989" s="1" t="str">
        <f t="shared" si="36"/>
        <v>REINALDO BRAGA DE OLIVEIRA</v>
      </c>
      <c r="N1989" s="1">
        <v>4</v>
      </c>
      <c r="O1989" s="6" t="str">
        <f>IFERROR(VLOOKUP(N1989,REGIAO!A:B,2,0),"")</f>
        <v>MG2</v>
      </c>
    </row>
    <row r="1990" spans="1:15" x14ac:dyDescent="0.25">
      <c r="A1990" s="1">
        <v>43069</v>
      </c>
      <c r="B1990" s="19">
        <v>41821</v>
      </c>
      <c r="C1990" s="15">
        <v>2014</v>
      </c>
      <c r="D1990" s="1">
        <v>880</v>
      </c>
      <c r="E1990" s="1" t="s">
        <v>215</v>
      </c>
      <c r="F1990" s="1" t="s">
        <v>4</v>
      </c>
      <c r="G1990" s="1"/>
      <c r="H1990" s="1">
        <v>47354</v>
      </c>
      <c r="I1990" s="1" t="s">
        <v>1956</v>
      </c>
      <c r="J1990" s="1">
        <v>1</v>
      </c>
      <c r="K1990" s="3">
        <v>62550</v>
      </c>
      <c r="L1990" s="1">
        <v>5</v>
      </c>
      <c r="M1990" s="1" t="str">
        <f t="shared" si="36"/>
        <v>REINALDO BRAGA DE OLIVEIRA</v>
      </c>
      <c r="N1990" s="1">
        <v>4</v>
      </c>
      <c r="O1990" s="6" t="str">
        <f>IFERROR(VLOOKUP(N1990,REGIAO!A:B,2,0),"")</f>
        <v>MG2</v>
      </c>
    </row>
    <row r="1991" spans="1:15" x14ac:dyDescent="0.25">
      <c r="A1991" s="1">
        <v>43070</v>
      </c>
      <c r="B1991" s="19">
        <v>41821</v>
      </c>
      <c r="C1991" s="15">
        <v>2014</v>
      </c>
      <c r="D1991" s="1">
        <v>11062</v>
      </c>
      <c r="E1991" s="1" t="s">
        <v>2857</v>
      </c>
      <c r="F1991" s="1" t="s">
        <v>4</v>
      </c>
      <c r="G1991" s="1"/>
      <c r="H1991" s="1">
        <v>47774</v>
      </c>
      <c r="I1991" s="1" t="s">
        <v>1958</v>
      </c>
      <c r="J1991" s="1">
        <v>1</v>
      </c>
      <c r="K1991" s="3">
        <v>43131</v>
      </c>
      <c r="L1991" s="1">
        <v>10035</v>
      </c>
      <c r="M1991" s="1" t="str">
        <f t="shared" si="36"/>
        <v>PAULO CEZER HENRIQUE DA ROCHA</v>
      </c>
      <c r="N1991" s="1">
        <v>13</v>
      </c>
      <c r="O1991" s="6" t="str">
        <f>IFERROR(VLOOKUP(N1991,REGIAO!A:B,2,0),"")</f>
        <v>MG3</v>
      </c>
    </row>
    <row r="1992" spans="1:15" x14ac:dyDescent="0.25">
      <c r="A1992" s="1">
        <v>43078</v>
      </c>
      <c r="B1992" s="19">
        <v>41822</v>
      </c>
      <c r="C1992" s="15">
        <v>2014</v>
      </c>
      <c r="D1992" s="1">
        <v>10499</v>
      </c>
      <c r="E1992" s="1" t="s">
        <v>2667</v>
      </c>
      <c r="F1992" s="1" t="s">
        <v>15</v>
      </c>
      <c r="G1992" s="1"/>
      <c r="H1992" s="1">
        <v>41815</v>
      </c>
      <c r="I1992" s="1" t="s">
        <v>2225</v>
      </c>
      <c r="J1992" s="1">
        <v>1</v>
      </c>
      <c r="K1992" s="3">
        <v>42500</v>
      </c>
      <c r="L1992" s="1">
        <v>10023</v>
      </c>
      <c r="M1992" s="1" t="str">
        <f t="shared" si="36"/>
        <v>CLAUDIO REIS</v>
      </c>
      <c r="N1992" s="1">
        <v>17</v>
      </c>
      <c r="O1992" s="6" t="str">
        <f>IFERROR(VLOOKUP(N1992,REGIAO!A:B,2,0),"")</f>
        <v>MT2</v>
      </c>
    </row>
    <row r="1993" spans="1:15" x14ac:dyDescent="0.25">
      <c r="A1993" s="1">
        <v>43087</v>
      </c>
      <c r="B1993" s="19">
        <v>41822</v>
      </c>
      <c r="C1993" s="15">
        <v>2014</v>
      </c>
      <c r="D1993" s="1">
        <v>10389</v>
      </c>
      <c r="E1993" s="1" t="s">
        <v>2675</v>
      </c>
      <c r="F1993" s="1" t="s">
        <v>79</v>
      </c>
      <c r="G1993" s="1"/>
      <c r="H1993" s="1">
        <v>47774</v>
      </c>
      <c r="I1993" s="1" t="s">
        <v>1958</v>
      </c>
      <c r="J1993" s="1">
        <v>1</v>
      </c>
      <c r="K1993" s="3">
        <v>40187</v>
      </c>
      <c r="L1993" s="1">
        <v>10039</v>
      </c>
      <c r="M1993" s="1" t="str">
        <f t="shared" si="36"/>
        <v>JULIANO SERGIO LIMA DE SOUSA</v>
      </c>
      <c r="N1993" s="1">
        <v>22</v>
      </c>
      <c r="O1993" s="6" t="str">
        <f>IFERROR(VLOOKUP(N1993,REGIAO!A:B,2,0),"")</f>
        <v>RS2</v>
      </c>
    </row>
    <row r="1994" spans="1:15" x14ac:dyDescent="0.25">
      <c r="A1994" s="1">
        <v>43092</v>
      </c>
      <c r="B1994" s="19">
        <v>41823</v>
      </c>
      <c r="C1994" s="15">
        <v>2014</v>
      </c>
      <c r="D1994" s="1">
        <v>11083</v>
      </c>
      <c r="E1994" s="1" t="s">
        <v>2865</v>
      </c>
      <c r="F1994" s="1" t="s">
        <v>1</v>
      </c>
      <c r="G1994" s="1"/>
      <c r="H1994" s="1">
        <v>32720</v>
      </c>
      <c r="I1994" s="32" t="s">
        <v>2026</v>
      </c>
      <c r="J1994" s="1">
        <v>1</v>
      </c>
      <c r="K1994" s="3">
        <v>26102</v>
      </c>
      <c r="L1994" s="1">
        <v>10032</v>
      </c>
      <c r="M1994" s="1" t="str">
        <f t="shared" si="36"/>
        <v>JORGE DONIZETH GOMES JUNIOR</v>
      </c>
      <c r="N1994" s="1">
        <v>8</v>
      </c>
      <c r="O1994" s="6" t="str">
        <f>IFERROR(VLOOKUP(N1994,REGIAO!A:B,2,0),"")</f>
        <v>MS</v>
      </c>
    </row>
    <row r="1995" spans="1:15" x14ac:dyDescent="0.25">
      <c r="A1995" s="1">
        <v>43117</v>
      </c>
      <c r="B1995" s="19">
        <v>41827</v>
      </c>
      <c r="C1995" s="15">
        <v>2014</v>
      </c>
      <c r="D1995" s="1">
        <v>11072</v>
      </c>
      <c r="E1995" s="1" t="s">
        <v>2866</v>
      </c>
      <c r="F1995" s="1" t="s">
        <v>15</v>
      </c>
      <c r="G1995" s="1"/>
      <c r="H1995" s="1">
        <v>49263</v>
      </c>
      <c r="I1995" s="1" t="s">
        <v>2285</v>
      </c>
      <c r="J1995" s="1">
        <v>1</v>
      </c>
      <c r="K1995" s="3">
        <v>45000</v>
      </c>
      <c r="L1995" s="1">
        <v>10023</v>
      </c>
      <c r="M1995" s="1" t="str">
        <f t="shared" si="36"/>
        <v>CLAUDIO REIS</v>
      </c>
      <c r="N1995" s="1">
        <v>17</v>
      </c>
      <c r="O1995" s="6" t="str">
        <f>IFERROR(VLOOKUP(N1995,REGIAO!A:B,2,0),"")</f>
        <v>MT2</v>
      </c>
    </row>
    <row r="1996" spans="1:15" x14ac:dyDescent="0.25">
      <c r="A1996" s="1">
        <v>43119</v>
      </c>
      <c r="B1996" s="19">
        <v>41827</v>
      </c>
      <c r="C1996" s="15">
        <v>2014</v>
      </c>
      <c r="D1996" s="1">
        <v>10958</v>
      </c>
      <c r="E1996" s="1" t="s">
        <v>2821</v>
      </c>
      <c r="F1996" s="1" t="s">
        <v>15</v>
      </c>
      <c r="G1996" s="1"/>
      <c r="H1996" s="1">
        <v>49263</v>
      </c>
      <c r="I1996" s="1" t="s">
        <v>2285</v>
      </c>
      <c r="J1996" s="1">
        <v>1</v>
      </c>
      <c r="K1996" s="3">
        <v>40250</v>
      </c>
      <c r="L1996" s="1">
        <v>935</v>
      </c>
      <c r="M1996" s="1" t="str">
        <f t="shared" si="36"/>
        <v>AILTON DOS SANTOS CARDOSO</v>
      </c>
      <c r="N1996" s="1">
        <v>18</v>
      </c>
      <c r="O1996" s="6" t="str">
        <f>IFERROR(VLOOKUP(N1996,REGIAO!A:B,2,0),"")</f>
        <v>MT1</v>
      </c>
    </row>
    <row r="1997" spans="1:15" x14ac:dyDescent="0.25">
      <c r="A1997" s="1">
        <v>43153</v>
      </c>
      <c r="B1997" s="19">
        <v>41830</v>
      </c>
      <c r="C1997" s="15">
        <v>2014</v>
      </c>
      <c r="D1997" s="1">
        <v>1046</v>
      </c>
      <c r="E1997" s="1" t="s">
        <v>2296</v>
      </c>
      <c r="F1997" s="1" t="s">
        <v>29</v>
      </c>
      <c r="G1997" s="1">
        <v>16875</v>
      </c>
      <c r="H1997" s="1">
        <v>46231</v>
      </c>
      <c r="I1997" s="32" t="s">
        <v>1854</v>
      </c>
      <c r="J1997" s="1">
        <v>1</v>
      </c>
      <c r="K1997" s="3">
        <v>32400</v>
      </c>
      <c r="L1997" s="1">
        <v>10028</v>
      </c>
      <c r="M1997" s="1" t="str">
        <f t="shared" si="36"/>
        <v>CLEITON MOSKOSKI</v>
      </c>
      <c r="N1997" s="1">
        <v>6</v>
      </c>
      <c r="O1997" s="6" t="str">
        <f>IFERROR(VLOOKUP(N1997,REGIAO!A:B,2,0),"")</f>
        <v>PR1</v>
      </c>
    </row>
    <row r="1998" spans="1:15" x14ac:dyDescent="0.25">
      <c r="A1998" s="1">
        <v>43155</v>
      </c>
      <c r="B1998" s="19">
        <v>41830</v>
      </c>
      <c r="C1998" s="15">
        <v>2014</v>
      </c>
      <c r="D1998" s="1">
        <v>10869</v>
      </c>
      <c r="E1998" s="1" t="s">
        <v>2789</v>
      </c>
      <c r="F1998" s="1" t="s">
        <v>55</v>
      </c>
      <c r="G1998" s="1"/>
      <c r="H1998" s="1">
        <v>47162</v>
      </c>
      <c r="I1998" s="1" t="s">
        <v>2023</v>
      </c>
      <c r="J1998" s="1">
        <v>1</v>
      </c>
      <c r="K1998" s="3">
        <v>96255</v>
      </c>
      <c r="L1998" s="1">
        <v>10039</v>
      </c>
      <c r="M1998" s="1" t="str">
        <f t="shared" si="36"/>
        <v>JULIANO SERGIO LIMA DE SOUSA</v>
      </c>
      <c r="N1998" s="1">
        <v>22</v>
      </c>
      <c r="O1998" s="6" t="str">
        <f>IFERROR(VLOOKUP(N1998,REGIAO!A:B,2,0),"")</f>
        <v>RS2</v>
      </c>
    </row>
    <row r="1999" spans="1:15" x14ac:dyDescent="0.25">
      <c r="A1999" s="1">
        <v>43163</v>
      </c>
      <c r="B1999" s="19">
        <v>41831</v>
      </c>
      <c r="C1999" s="15">
        <v>2014</v>
      </c>
      <c r="D1999" s="1">
        <v>11087</v>
      </c>
      <c r="E1999" s="1" t="s">
        <v>2867</v>
      </c>
      <c r="F1999" s="1" t="s">
        <v>314</v>
      </c>
      <c r="G1999" s="1"/>
      <c r="H1999" s="1">
        <v>47412</v>
      </c>
      <c r="I1999" s="32" t="s">
        <v>3068</v>
      </c>
      <c r="J1999" s="1">
        <v>1</v>
      </c>
      <c r="K1999" s="3">
        <v>70000</v>
      </c>
      <c r="L1999" s="1">
        <v>10034</v>
      </c>
      <c r="M1999" s="1" t="str">
        <f t="shared" si="36"/>
        <v>CASSIO PAULINO MONTEIRO</v>
      </c>
      <c r="N1999" s="1">
        <v>10</v>
      </c>
      <c r="O1999" s="6" t="str">
        <f>IFERROR(VLOOKUP(N1999,REGIAO!A:B,2,0),"")</f>
        <v>NOR</v>
      </c>
    </row>
    <row r="2000" spans="1:15" x14ac:dyDescent="0.25">
      <c r="A2000" s="1">
        <v>43167</v>
      </c>
      <c r="B2000" s="19">
        <v>41831</v>
      </c>
      <c r="C2000" s="15">
        <v>2014</v>
      </c>
      <c r="D2000" s="1">
        <v>10082</v>
      </c>
      <c r="E2000" s="1" t="s">
        <v>2523</v>
      </c>
      <c r="F2000" s="1" t="s">
        <v>4</v>
      </c>
      <c r="G2000" s="1"/>
      <c r="H2000" s="1">
        <v>49263</v>
      </c>
      <c r="I2000" s="1" t="s">
        <v>2285</v>
      </c>
      <c r="J2000" s="1">
        <v>1</v>
      </c>
      <c r="K2000" s="3">
        <v>40900</v>
      </c>
      <c r="L2000" s="1">
        <v>943</v>
      </c>
      <c r="M2000" s="1" t="str">
        <f t="shared" si="36"/>
        <v>PAULO CESAR TUNES</v>
      </c>
      <c r="N2000" s="1">
        <v>12</v>
      </c>
      <c r="O2000" s="6" t="str">
        <f>IFERROR(VLOOKUP(N2000,REGIAO!A:B,2,0),"")</f>
        <v>SP3</v>
      </c>
    </row>
    <row r="2001" spans="1:15" x14ac:dyDescent="0.25">
      <c r="A2001" s="1">
        <v>43168</v>
      </c>
      <c r="B2001" s="19">
        <v>41831</v>
      </c>
      <c r="C2001" s="15">
        <v>2014</v>
      </c>
      <c r="D2001" s="1">
        <v>2002</v>
      </c>
      <c r="E2001" s="1" t="s">
        <v>2829</v>
      </c>
      <c r="F2001" s="1" t="s">
        <v>2</v>
      </c>
      <c r="G2001" s="1"/>
      <c r="H2001" s="1">
        <v>47774</v>
      </c>
      <c r="I2001" s="1" t="s">
        <v>1958</v>
      </c>
      <c r="J2001" s="1">
        <v>1</v>
      </c>
      <c r="K2001" s="3">
        <v>45000</v>
      </c>
      <c r="L2001" s="1">
        <v>10040</v>
      </c>
      <c r="M2001" s="1" t="str">
        <f t="shared" si="36"/>
        <v>DIOGO FOGOLIN</v>
      </c>
      <c r="N2001" s="1">
        <v>2</v>
      </c>
      <c r="O2001" s="6" t="str">
        <f>IFERROR(VLOOKUP(N2001,REGIAO!A:B,2,0),"")</f>
        <v>SP2</v>
      </c>
    </row>
    <row r="2002" spans="1:15" x14ac:dyDescent="0.25">
      <c r="A2002" s="1">
        <v>43190</v>
      </c>
      <c r="B2002" s="19">
        <v>41834</v>
      </c>
      <c r="C2002" s="15">
        <v>2014</v>
      </c>
      <c r="D2002" s="1">
        <v>2595</v>
      </c>
      <c r="E2002" s="1" t="s">
        <v>2638</v>
      </c>
      <c r="F2002" s="1" t="s">
        <v>79</v>
      </c>
      <c r="G2002" s="1"/>
      <c r="H2002" s="1">
        <v>47354</v>
      </c>
      <c r="I2002" s="1" t="s">
        <v>1956</v>
      </c>
      <c r="J2002" s="1">
        <v>1</v>
      </c>
      <c r="K2002" s="3">
        <v>66000</v>
      </c>
      <c r="L2002" s="1"/>
      <c r="M2002" s="1" t="str">
        <f t="shared" si="36"/>
        <v/>
      </c>
      <c r="N2002" s="1"/>
      <c r="O2002" s="6" t="str">
        <f>IFERROR(VLOOKUP(N2002,REGIAO!A:B,2,0),"")</f>
        <v/>
      </c>
    </row>
    <row r="2003" spans="1:15" x14ac:dyDescent="0.25">
      <c r="A2003" s="1">
        <v>43193</v>
      </c>
      <c r="B2003" s="19">
        <v>41835</v>
      </c>
      <c r="C2003" s="15">
        <v>2014</v>
      </c>
      <c r="D2003" s="1">
        <v>3624</v>
      </c>
      <c r="E2003" s="1" t="s">
        <v>2798</v>
      </c>
      <c r="F2003" s="1" t="s">
        <v>1</v>
      </c>
      <c r="G2003" s="1"/>
      <c r="H2003" s="1">
        <v>49263</v>
      </c>
      <c r="I2003" s="1" t="s">
        <v>2285</v>
      </c>
      <c r="J2003" s="1">
        <v>1</v>
      </c>
      <c r="K2003" s="3">
        <v>41974</v>
      </c>
      <c r="L2003" s="1">
        <v>10032</v>
      </c>
      <c r="M2003" s="1" t="str">
        <f t="shared" si="36"/>
        <v>JORGE DONIZETH GOMES JUNIOR</v>
      </c>
      <c r="N2003" s="1">
        <v>8</v>
      </c>
      <c r="O2003" s="6" t="str">
        <f>IFERROR(VLOOKUP(N2003,REGIAO!A:B,2,0),"")</f>
        <v>MS</v>
      </c>
    </row>
    <row r="2004" spans="1:15" x14ac:dyDescent="0.25">
      <c r="A2004" s="1">
        <v>43215</v>
      </c>
      <c r="B2004" s="19">
        <v>41836</v>
      </c>
      <c r="C2004" s="15">
        <v>2014</v>
      </c>
      <c r="D2004" s="1">
        <v>10912</v>
      </c>
      <c r="E2004" s="1" t="s">
        <v>2812</v>
      </c>
      <c r="F2004" s="1" t="s">
        <v>4</v>
      </c>
      <c r="G2004" s="1">
        <v>17632</v>
      </c>
      <c r="H2004" s="1">
        <v>46986</v>
      </c>
      <c r="I2004" s="1" t="s">
        <v>2027</v>
      </c>
      <c r="J2004" s="1">
        <v>1</v>
      </c>
      <c r="K2004" s="3">
        <v>88450</v>
      </c>
      <c r="L2004" s="1">
        <v>5</v>
      </c>
      <c r="M2004" s="1" t="str">
        <f t="shared" si="36"/>
        <v>REINALDO BRAGA DE OLIVEIRA</v>
      </c>
      <c r="N2004" s="1">
        <v>4</v>
      </c>
      <c r="O2004" s="6" t="str">
        <f>IFERROR(VLOOKUP(N2004,REGIAO!A:B,2,0),"")</f>
        <v>MG2</v>
      </c>
    </row>
    <row r="2005" spans="1:15" x14ac:dyDescent="0.25">
      <c r="A2005" s="1">
        <v>43240</v>
      </c>
      <c r="B2005" s="19">
        <v>41838</v>
      </c>
      <c r="C2005" s="15">
        <v>2014</v>
      </c>
      <c r="D2005" s="1">
        <v>2595</v>
      </c>
      <c r="E2005" s="1" t="s">
        <v>2638</v>
      </c>
      <c r="F2005" s="1" t="s">
        <v>79</v>
      </c>
      <c r="G2005" s="1">
        <v>17622</v>
      </c>
      <c r="H2005" s="1">
        <v>47354</v>
      </c>
      <c r="I2005" s="1" t="s">
        <v>1956</v>
      </c>
      <c r="J2005" s="1">
        <v>1</v>
      </c>
      <c r="K2005" s="3">
        <v>66000</v>
      </c>
      <c r="L2005" s="1">
        <v>10024</v>
      </c>
      <c r="M2005" s="1" t="str">
        <f t="shared" si="36"/>
        <v>RONALDO MAIA</v>
      </c>
      <c r="N2005" s="1">
        <v>7</v>
      </c>
      <c r="O2005" s="6" t="str">
        <f>IFERROR(VLOOKUP(N2005,REGIAO!A:B,2,0),"")</f>
        <v>RS</v>
      </c>
    </row>
    <row r="2006" spans="1:15" x14ac:dyDescent="0.25">
      <c r="A2006" s="1">
        <v>43241</v>
      </c>
      <c r="B2006" s="19">
        <v>41838</v>
      </c>
      <c r="C2006" s="15">
        <v>2014</v>
      </c>
      <c r="D2006" s="1">
        <v>880</v>
      </c>
      <c r="E2006" s="1" t="s">
        <v>215</v>
      </c>
      <c r="F2006" s="1" t="s">
        <v>4</v>
      </c>
      <c r="G2006" s="1"/>
      <c r="H2006" s="1">
        <v>46986</v>
      </c>
      <c r="I2006" s="1" t="s">
        <v>2027</v>
      </c>
      <c r="J2006" s="1">
        <v>1</v>
      </c>
      <c r="K2006" s="3">
        <v>87450</v>
      </c>
      <c r="L2006" s="1">
        <v>5</v>
      </c>
      <c r="M2006" s="1" t="str">
        <f t="shared" si="36"/>
        <v>REINALDO BRAGA DE OLIVEIRA</v>
      </c>
      <c r="N2006" s="1">
        <v>4</v>
      </c>
      <c r="O2006" s="6" t="str">
        <f>IFERROR(VLOOKUP(N2006,REGIAO!A:B,2,0),"")</f>
        <v>MG2</v>
      </c>
    </row>
    <row r="2007" spans="1:15" x14ac:dyDescent="0.25">
      <c r="A2007" s="1">
        <v>43243</v>
      </c>
      <c r="B2007" s="19">
        <v>41838</v>
      </c>
      <c r="C2007" s="15">
        <v>2014</v>
      </c>
      <c r="D2007" s="1">
        <v>880</v>
      </c>
      <c r="E2007" s="1" t="s">
        <v>215</v>
      </c>
      <c r="F2007" s="1" t="s">
        <v>4</v>
      </c>
      <c r="G2007" s="1"/>
      <c r="H2007" s="1">
        <v>46986</v>
      </c>
      <c r="I2007" s="1" t="s">
        <v>2027</v>
      </c>
      <c r="J2007" s="1">
        <v>1</v>
      </c>
      <c r="K2007" s="3">
        <v>87450</v>
      </c>
      <c r="L2007" s="1">
        <v>5</v>
      </c>
      <c r="M2007" s="1" t="str">
        <f t="shared" si="36"/>
        <v>REINALDO BRAGA DE OLIVEIRA</v>
      </c>
      <c r="N2007" s="1">
        <v>4</v>
      </c>
      <c r="O2007" s="6" t="str">
        <f>IFERROR(VLOOKUP(N2007,REGIAO!A:B,2,0),"")</f>
        <v>MG2</v>
      </c>
    </row>
    <row r="2008" spans="1:15" x14ac:dyDescent="0.25">
      <c r="A2008" s="1">
        <v>43245</v>
      </c>
      <c r="B2008" s="19">
        <v>41838</v>
      </c>
      <c r="C2008" s="15">
        <v>2014</v>
      </c>
      <c r="D2008" s="1">
        <v>9971</v>
      </c>
      <c r="E2008" s="1" t="s">
        <v>2494</v>
      </c>
      <c r="F2008" s="1" t="s">
        <v>4</v>
      </c>
      <c r="G2008" s="1"/>
      <c r="H2008" s="1">
        <v>46986</v>
      </c>
      <c r="I2008" s="1" t="s">
        <v>2027</v>
      </c>
      <c r="J2008" s="1">
        <v>1</v>
      </c>
      <c r="K2008" s="3">
        <v>88450</v>
      </c>
      <c r="L2008" s="1">
        <v>5</v>
      </c>
      <c r="M2008" s="1" t="str">
        <f t="shared" si="36"/>
        <v>REINALDO BRAGA DE OLIVEIRA</v>
      </c>
      <c r="N2008" s="1">
        <v>4</v>
      </c>
      <c r="O2008" s="6" t="str">
        <f>IFERROR(VLOOKUP(N2008,REGIAO!A:B,2,0),"")</f>
        <v>MG2</v>
      </c>
    </row>
    <row r="2009" spans="1:15" x14ac:dyDescent="0.25">
      <c r="A2009" s="12">
        <v>43246</v>
      </c>
      <c r="B2009" s="19">
        <v>41838</v>
      </c>
      <c r="C2009" s="15">
        <v>2014</v>
      </c>
      <c r="D2009" s="12">
        <v>9971</v>
      </c>
      <c r="E2009" s="12" t="s">
        <v>2494</v>
      </c>
      <c r="F2009" s="12" t="s">
        <v>4</v>
      </c>
      <c r="G2009" s="12"/>
      <c r="H2009" s="12">
        <v>47354</v>
      </c>
      <c r="I2009" s="12" t="s">
        <v>1956</v>
      </c>
      <c r="J2009" s="12">
        <v>1</v>
      </c>
      <c r="K2009" s="13">
        <v>65850</v>
      </c>
      <c r="L2009" s="12">
        <v>5</v>
      </c>
      <c r="M2009" s="12" t="str">
        <f t="shared" si="36"/>
        <v>REINALDO BRAGA DE OLIVEIRA</v>
      </c>
      <c r="N2009" s="12">
        <v>4</v>
      </c>
      <c r="O2009" s="14" t="str">
        <f>IFERROR(VLOOKUP(N2009,REGIAO!A:B,2,0),"")</f>
        <v>MG2</v>
      </c>
    </row>
    <row r="2010" spans="1:15" x14ac:dyDescent="0.25">
      <c r="A2010" s="12">
        <v>43255</v>
      </c>
      <c r="B2010" s="19">
        <v>41841</v>
      </c>
      <c r="C2010" s="15">
        <v>2014</v>
      </c>
      <c r="D2010" s="12">
        <v>1295</v>
      </c>
      <c r="E2010" s="12" t="s">
        <v>2558</v>
      </c>
      <c r="F2010" s="12" t="s">
        <v>2</v>
      </c>
      <c r="G2010" s="12">
        <v>17507</v>
      </c>
      <c r="H2010" s="12">
        <v>40757</v>
      </c>
      <c r="I2010" s="12" t="s">
        <v>1154</v>
      </c>
      <c r="J2010" s="12">
        <v>1</v>
      </c>
      <c r="K2010" s="13">
        <v>90000</v>
      </c>
      <c r="L2010" s="12">
        <v>5</v>
      </c>
      <c r="M2010" s="12" t="str">
        <f t="shared" si="36"/>
        <v>REINALDO BRAGA DE OLIVEIRA</v>
      </c>
      <c r="N2010" s="12">
        <v>1</v>
      </c>
      <c r="O2010" s="14" t="str">
        <f>IFERROR(VLOOKUP(N2010,REGIAO!A:B,2,0),"")</f>
        <v>SP1</v>
      </c>
    </row>
    <row r="2011" spans="1:15" x14ac:dyDescent="0.25">
      <c r="A2011" s="12">
        <v>43281</v>
      </c>
      <c r="B2011" s="19">
        <v>41842</v>
      </c>
      <c r="C2011" s="15">
        <v>2014</v>
      </c>
      <c r="D2011" s="12">
        <v>11073</v>
      </c>
      <c r="E2011" s="12" t="s">
        <v>2955</v>
      </c>
      <c r="F2011" s="12" t="s">
        <v>10</v>
      </c>
      <c r="G2011" s="12"/>
      <c r="H2011" s="12">
        <v>48194</v>
      </c>
      <c r="I2011" s="12" t="s">
        <v>2873</v>
      </c>
      <c r="J2011" s="12">
        <v>1</v>
      </c>
      <c r="K2011" s="13">
        <v>947955</v>
      </c>
      <c r="L2011" s="12">
        <v>10022</v>
      </c>
      <c r="M2011" s="12" t="str">
        <f t="shared" si="36"/>
        <v>ARIEL FERNANDES DE MIRANDA SANTOS</v>
      </c>
      <c r="N2011" s="12">
        <v>15</v>
      </c>
      <c r="O2011" s="14" t="str">
        <f>IFERROR(VLOOKUP(N2011,REGIAO!A:B,2,0),"")</f>
        <v>GO2</v>
      </c>
    </row>
    <row r="2012" spans="1:15" x14ac:dyDescent="0.25">
      <c r="A2012" s="12">
        <v>43282</v>
      </c>
      <c r="B2012" s="19">
        <v>41842</v>
      </c>
      <c r="C2012" s="15">
        <v>2014</v>
      </c>
      <c r="D2012" s="12">
        <v>11073</v>
      </c>
      <c r="E2012" s="12" t="s">
        <v>2955</v>
      </c>
      <c r="F2012" s="12" t="s">
        <v>10</v>
      </c>
      <c r="G2012" s="12"/>
      <c r="H2012" s="12">
        <v>51296</v>
      </c>
      <c r="I2012" s="12" t="s">
        <v>2956</v>
      </c>
      <c r="J2012" s="12">
        <v>1</v>
      </c>
      <c r="K2012" s="13">
        <v>947955</v>
      </c>
      <c r="L2012" s="12">
        <v>10022</v>
      </c>
      <c r="M2012" s="12" t="str">
        <f t="shared" ref="M2012:M2075" si="37">IFERROR(VLOOKUP(L2012,VENDEDOR,2,0),"")</f>
        <v>ARIEL FERNANDES DE MIRANDA SANTOS</v>
      </c>
      <c r="N2012" s="12">
        <v>15</v>
      </c>
      <c r="O2012" s="14" t="str">
        <f>IFERROR(VLOOKUP(N2012,REGIAO!A:B,2,0),"")</f>
        <v>GO2</v>
      </c>
    </row>
    <row r="2013" spans="1:15" x14ac:dyDescent="0.25">
      <c r="A2013" s="12">
        <v>43284</v>
      </c>
      <c r="B2013" s="19">
        <v>41842</v>
      </c>
      <c r="C2013" s="15">
        <v>2014</v>
      </c>
      <c r="D2013" s="12">
        <v>11073</v>
      </c>
      <c r="E2013" s="12" t="s">
        <v>2955</v>
      </c>
      <c r="F2013" s="12" t="s">
        <v>10</v>
      </c>
      <c r="G2013" s="12"/>
      <c r="H2013" s="12">
        <v>35841</v>
      </c>
      <c r="I2013" s="12" t="s">
        <v>2032</v>
      </c>
      <c r="J2013" s="12">
        <v>1</v>
      </c>
      <c r="K2013" s="13">
        <v>328818</v>
      </c>
      <c r="L2013" s="12">
        <v>10022</v>
      </c>
      <c r="M2013" s="12" t="str">
        <f t="shared" si="37"/>
        <v>ARIEL FERNANDES DE MIRANDA SANTOS</v>
      </c>
      <c r="N2013" s="12">
        <v>5</v>
      </c>
      <c r="O2013" s="14" t="str">
        <f>IFERROR(VLOOKUP(N2013,REGIAO!A:B,2,0),"")</f>
        <v>GO</v>
      </c>
    </row>
    <row r="2014" spans="1:15" x14ac:dyDescent="0.25">
      <c r="A2014" s="12">
        <v>43285</v>
      </c>
      <c r="B2014" s="19">
        <v>41842</v>
      </c>
      <c r="C2014" s="15">
        <v>2014</v>
      </c>
      <c r="D2014" s="12">
        <v>11073</v>
      </c>
      <c r="E2014" s="12" t="s">
        <v>2955</v>
      </c>
      <c r="F2014" s="12" t="s">
        <v>10</v>
      </c>
      <c r="G2014" s="12"/>
      <c r="H2014" s="12">
        <v>35841</v>
      </c>
      <c r="I2014" s="12" t="s">
        <v>2032</v>
      </c>
      <c r="J2014" s="12">
        <v>1</v>
      </c>
      <c r="K2014" s="13">
        <v>328818</v>
      </c>
      <c r="L2014" s="12">
        <v>10022</v>
      </c>
      <c r="M2014" s="12" t="str">
        <f t="shared" si="37"/>
        <v>ARIEL FERNANDES DE MIRANDA SANTOS</v>
      </c>
      <c r="N2014" s="12">
        <v>5</v>
      </c>
      <c r="O2014" s="14" t="str">
        <f>IFERROR(VLOOKUP(N2014,REGIAO!A:B,2,0),"")</f>
        <v>GO</v>
      </c>
    </row>
    <row r="2015" spans="1:15" x14ac:dyDescent="0.25">
      <c r="A2015" s="12">
        <v>43286</v>
      </c>
      <c r="B2015" s="19">
        <v>41842</v>
      </c>
      <c r="C2015" s="15">
        <v>2014</v>
      </c>
      <c r="D2015" s="12">
        <v>11073</v>
      </c>
      <c r="E2015" s="12" t="s">
        <v>2955</v>
      </c>
      <c r="F2015" s="12" t="s">
        <v>10</v>
      </c>
      <c r="G2015" s="12"/>
      <c r="H2015" s="12">
        <v>35841</v>
      </c>
      <c r="I2015" s="12" t="s">
        <v>2032</v>
      </c>
      <c r="J2015" s="12">
        <v>1</v>
      </c>
      <c r="K2015" s="13">
        <v>328818</v>
      </c>
      <c r="L2015" s="12">
        <v>10022</v>
      </c>
      <c r="M2015" s="12" t="str">
        <f t="shared" si="37"/>
        <v>ARIEL FERNANDES DE MIRANDA SANTOS</v>
      </c>
      <c r="N2015" s="12">
        <v>5</v>
      </c>
      <c r="O2015" s="14" t="str">
        <f>IFERROR(VLOOKUP(N2015,REGIAO!A:B,2,0),"")</f>
        <v>GO</v>
      </c>
    </row>
    <row r="2016" spans="1:15" x14ac:dyDescent="0.25">
      <c r="A2016" s="12">
        <v>43287</v>
      </c>
      <c r="B2016" s="19">
        <v>41842</v>
      </c>
      <c r="C2016" s="15">
        <v>2014</v>
      </c>
      <c r="D2016" s="12">
        <v>11073</v>
      </c>
      <c r="E2016" s="12" t="s">
        <v>2955</v>
      </c>
      <c r="F2016" s="12" t="s">
        <v>4</v>
      </c>
      <c r="G2016" s="12"/>
      <c r="H2016" s="12">
        <v>42981</v>
      </c>
      <c r="I2016" s="12" t="s">
        <v>2957</v>
      </c>
      <c r="J2016" s="12">
        <v>1</v>
      </c>
      <c r="K2016" s="13">
        <v>508818</v>
      </c>
      <c r="L2016" s="12">
        <v>10035</v>
      </c>
      <c r="M2016" s="12" t="str">
        <f t="shared" si="37"/>
        <v>PAULO CEZER HENRIQUE DA ROCHA</v>
      </c>
      <c r="N2016" s="12">
        <v>13</v>
      </c>
      <c r="O2016" s="14" t="str">
        <f>IFERROR(VLOOKUP(N2016,REGIAO!A:B,2,0),"")</f>
        <v>MG3</v>
      </c>
    </row>
    <row r="2017" spans="1:15" x14ac:dyDescent="0.25">
      <c r="A2017" s="12">
        <v>43288</v>
      </c>
      <c r="B2017" s="19">
        <v>41842</v>
      </c>
      <c r="C2017" s="15">
        <v>2014</v>
      </c>
      <c r="D2017" s="12">
        <v>11073</v>
      </c>
      <c r="E2017" s="12" t="s">
        <v>2955</v>
      </c>
      <c r="F2017" s="12" t="s">
        <v>4</v>
      </c>
      <c r="G2017" s="12"/>
      <c r="H2017" s="12">
        <v>42981</v>
      </c>
      <c r="I2017" s="12" t="s">
        <v>2957</v>
      </c>
      <c r="J2017" s="12">
        <v>1</v>
      </c>
      <c r="K2017" s="13">
        <v>508818</v>
      </c>
      <c r="L2017" s="12">
        <v>10035</v>
      </c>
      <c r="M2017" s="12" t="str">
        <f t="shared" si="37"/>
        <v>PAULO CEZER HENRIQUE DA ROCHA</v>
      </c>
      <c r="N2017" s="12">
        <v>13</v>
      </c>
      <c r="O2017" s="14" t="str">
        <f>IFERROR(VLOOKUP(N2017,REGIAO!A:B,2,0),"")</f>
        <v>MG3</v>
      </c>
    </row>
    <row r="2018" spans="1:15" x14ac:dyDescent="0.25">
      <c r="A2018" s="12">
        <v>43294</v>
      </c>
      <c r="B2018" s="19">
        <v>41843</v>
      </c>
      <c r="C2018" s="15">
        <v>2014</v>
      </c>
      <c r="D2018" s="12">
        <v>9637</v>
      </c>
      <c r="E2018" s="12" t="s">
        <v>2958</v>
      </c>
      <c r="F2018" s="12" t="s">
        <v>79</v>
      </c>
      <c r="G2018" s="12">
        <v>17108</v>
      </c>
      <c r="H2018" s="12">
        <v>46231</v>
      </c>
      <c r="I2018" s="12" t="s">
        <v>2950</v>
      </c>
      <c r="J2018" s="12">
        <v>1</v>
      </c>
      <c r="K2018" s="13">
        <v>34020</v>
      </c>
      <c r="L2018" s="12">
        <v>10039</v>
      </c>
      <c r="M2018" s="12" t="str">
        <f t="shared" si="37"/>
        <v>JULIANO SERGIO LIMA DE SOUSA</v>
      </c>
      <c r="N2018" s="12">
        <v>22</v>
      </c>
      <c r="O2018" s="14" t="str">
        <f>IFERROR(VLOOKUP(N2018,REGIAO!A:B,2,0),"")</f>
        <v>RS2</v>
      </c>
    </row>
    <row r="2019" spans="1:15" x14ac:dyDescent="0.25">
      <c r="A2019" s="12">
        <v>43297</v>
      </c>
      <c r="B2019" s="19">
        <v>41843</v>
      </c>
      <c r="C2019" s="15">
        <v>2014</v>
      </c>
      <c r="D2019" s="12">
        <v>10175</v>
      </c>
      <c r="E2019" s="12" t="s">
        <v>2550</v>
      </c>
      <c r="F2019" s="12" t="s">
        <v>79</v>
      </c>
      <c r="G2019" s="12">
        <v>17542</v>
      </c>
      <c r="H2019" s="12">
        <v>46986</v>
      </c>
      <c r="I2019" s="12" t="s">
        <v>2942</v>
      </c>
      <c r="J2019" s="12">
        <v>1</v>
      </c>
      <c r="K2019" s="13">
        <v>86796.6</v>
      </c>
      <c r="L2019" s="12">
        <v>10024</v>
      </c>
      <c r="M2019" s="12" t="str">
        <f t="shared" si="37"/>
        <v>RONALDO MAIA</v>
      </c>
      <c r="N2019" s="12">
        <v>7</v>
      </c>
      <c r="O2019" s="14" t="str">
        <f>IFERROR(VLOOKUP(N2019,REGIAO!A:B,2,0),"")</f>
        <v>RS</v>
      </c>
    </row>
    <row r="2020" spans="1:15" x14ac:dyDescent="0.25">
      <c r="A2020" s="12">
        <v>43316</v>
      </c>
      <c r="B2020" s="19">
        <v>41844</v>
      </c>
      <c r="C2020" s="15">
        <v>2014</v>
      </c>
      <c r="D2020" s="12">
        <v>11101</v>
      </c>
      <c r="E2020" s="12" t="s">
        <v>2959</v>
      </c>
      <c r="F2020" s="12" t="s">
        <v>79</v>
      </c>
      <c r="G2020" s="12"/>
      <c r="H2020" s="12">
        <v>46231</v>
      </c>
      <c r="I2020" s="12" t="s">
        <v>2950</v>
      </c>
      <c r="J2020" s="12">
        <v>1</v>
      </c>
      <c r="K2020" s="13">
        <v>32997.5</v>
      </c>
      <c r="L2020" s="12">
        <v>10024</v>
      </c>
      <c r="M2020" s="12" t="str">
        <f t="shared" si="37"/>
        <v>RONALDO MAIA</v>
      </c>
      <c r="N2020" s="12">
        <v>7</v>
      </c>
      <c r="O2020" s="14" t="str">
        <f>IFERROR(VLOOKUP(N2020,REGIAO!A:B,2,0),"")</f>
        <v>RS</v>
      </c>
    </row>
    <row r="2021" spans="1:15" x14ac:dyDescent="0.25">
      <c r="A2021" s="12">
        <v>43337</v>
      </c>
      <c r="B2021" s="19">
        <v>41845</v>
      </c>
      <c r="C2021" s="15">
        <v>2014</v>
      </c>
      <c r="D2021" s="12">
        <v>10175</v>
      </c>
      <c r="E2021" s="12" t="s">
        <v>2550</v>
      </c>
      <c r="F2021" s="12" t="s">
        <v>79</v>
      </c>
      <c r="G2021" s="12"/>
      <c r="H2021" s="12">
        <v>46986</v>
      </c>
      <c r="I2021" s="12" t="s">
        <v>2027</v>
      </c>
      <c r="J2021" s="12">
        <v>1</v>
      </c>
      <c r="K2021" s="13">
        <v>87068</v>
      </c>
      <c r="L2021" s="12">
        <v>10024</v>
      </c>
      <c r="M2021" s="12" t="str">
        <f t="shared" si="37"/>
        <v>RONALDO MAIA</v>
      </c>
      <c r="N2021" s="12">
        <v>7</v>
      </c>
      <c r="O2021" s="14" t="str">
        <f>IFERROR(VLOOKUP(N2021,REGIAO!A:B,2,0),"")</f>
        <v>RS</v>
      </c>
    </row>
    <row r="2022" spans="1:15" x14ac:dyDescent="0.25">
      <c r="A2022" s="12">
        <v>43343</v>
      </c>
      <c r="B2022" s="19">
        <v>41845</v>
      </c>
      <c r="C2022" s="15">
        <v>2014</v>
      </c>
      <c r="D2022" s="12">
        <v>10984</v>
      </c>
      <c r="E2022" s="12" t="s">
        <v>2960</v>
      </c>
      <c r="F2022" s="12" t="s">
        <v>2</v>
      </c>
      <c r="G2022" s="12">
        <v>17003</v>
      </c>
      <c r="H2022" s="12">
        <v>47412</v>
      </c>
      <c r="I2022" s="12" t="s">
        <v>2939</v>
      </c>
      <c r="J2022" s="12">
        <v>1</v>
      </c>
      <c r="K2022" s="13">
        <v>60910</v>
      </c>
      <c r="L2022" s="12">
        <v>10040</v>
      </c>
      <c r="M2022" s="12" t="str">
        <f t="shared" si="37"/>
        <v>DIOGO FOGOLIN</v>
      </c>
      <c r="N2022" s="12">
        <v>2</v>
      </c>
      <c r="O2022" s="14" t="str">
        <f>IFERROR(VLOOKUP(N2022,REGIAO!A:B,2,0),"")</f>
        <v>SP2</v>
      </c>
    </row>
    <row r="2023" spans="1:15" x14ac:dyDescent="0.25">
      <c r="A2023" s="12">
        <v>43344</v>
      </c>
      <c r="B2023" s="19">
        <v>41845</v>
      </c>
      <c r="C2023" s="15">
        <v>2014</v>
      </c>
      <c r="D2023" s="12">
        <v>10958</v>
      </c>
      <c r="E2023" s="12" t="s">
        <v>2821</v>
      </c>
      <c r="F2023" s="12" t="s">
        <v>15</v>
      </c>
      <c r="G2023" s="12"/>
      <c r="H2023" s="12">
        <v>49263</v>
      </c>
      <c r="I2023" s="12" t="s">
        <v>2285</v>
      </c>
      <c r="J2023" s="12">
        <v>1</v>
      </c>
      <c r="K2023" s="13">
        <v>40236</v>
      </c>
      <c r="L2023" s="12">
        <v>935</v>
      </c>
      <c r="M2023" s="12" t="str">
        <f t="shared" si="37"/>
        <v>AILTON DOS SANTOS CARDOSO</v>
      </c>
      <c r="N2023" s="12">
        <v>18</v>
      </c>
      <c r="O2023" s="14" t="str">
        <f>IFERROR(VLOOKUP(N2023,REGIAO!A:B,2,0),"")</f>
        <v>MT1</v>
      </c>
    </row>
    <row r="2024" spans="1:15" x14ac:dyDescent="0.25">
      <c r="A2024" s="12">
        <v>43369</v>
      </c>
      <c r="B2024" s="19">
        <v>41849</v>
      </c>
      <c r="C2024" s="15">
        <v>2014</v>
      </c>
      <c r="D2024" s="12">
        <v>9410</v>
      </c>
      <c r="E2024" s="12" t="s">
        <v>2621</v>
      </c>
      <c r="F2024" s="12" t="s">
        <v>15</v>
      </c>
      <c r="G2024" s="12">
        <v>17311</v>
      </c>
      <c r="H2024" s="12">
        <v>33790</v>
      </c>
      <c r="I2024" s="32" t="s">
        <v>1176</v>
      </c>
      <c r="J2024" s="12">
        <v>1</v>
      </c>
      <c r="K2024" s="13">
        <v>51300</v>
      </c>
      <c r="L2024" s="12">
        <v>10023</v>
      </c>
      <c r="M2024" s="12" t="str">
        <f t="shared" si="37"/>
        <v>CLAUDIO REIS</v>
      </c>
      <c r="N2024" s="12">
        <v>17</v>
      </c>
      <c r="O2024" s="14" t="str">
        <f>IFERROR(VLOOKUP(N2024,REGIAO!A:B,2,0),"")</f>
        <v>MT2</v>
      </c>
    </row>
    <row r="2025" spans="1:15" x14ac:dyDescent="0.25">
      <c r="A2025" s="12">
        <v>43378</v>
      </c>
      <c r="B2025" s="19">
        <v>41850</v>
      </c>
      <c r="C2025" s="15">
        <v>2014</v>
      </c>
      <c r="D2025" s="12">
        <v>2532</v>
      </c>
      <c r="E2025" s="12" t="s">
        <v>2440</v>
      </c>
      <c r="F2025" s="12" t="s">
        <v>10</v>
      </c>
      <c r="G2025" s="12">
        <v>17072</v>
      </c>
      <c r="H2025" s="12">
        <v>46986</v>
      </c>
      <c r="I2025" s="12" t="s">
        <v>2027</v>
      </c>
      <c r="J2025" s="12">
        <v>1</v>
      </c>
      <c r="K2025" s="13">
        <v>95588</v>
      </c>
      <c r="L2025" s="12">
        <v>10022</v>
      </c>
      <c r="M2025" s="12" t="str">
        <f t="shared" si="37"/>
        <v>ARIEL FERNANDES DE MIRANDA SANTOS</v>
      </c>
      <c r="N2025" s="12">
        <v>5</v>
      </c>
      <c r="O2025" s="14" t="str">
        <f>IFERROR(VLOOKUP(N2025,REGIAO!A:B,2,0),"")</f>
        <v>GO</v>
      </c>
    </row>
    <row r="2026" spans="1:15" x14ac:dyDescent="0.25">
      <c r="A2026" s="12">
        <v>43383</v>
      </c>
      <c r="B2026" s="19">
        <v>41851</v>
      </c>
      <c r="C2026" s="15">
        <v>2014</v>
      </c>
      <c r="D2026" s="12">
        <v>11062</v>
      </c>
      <c r="E2026" s="12" t="s">
        <v>2857</v>
      </c>
      <c r="F2026" s="12" t="s">
        <v>4</v>
      </c>
      <c r="G2026" s="12">
        <v>17503</v>
      </c>
      <c r="H2026" s="12">
        <v>47162</v>
      </c>
      <c r="I2026" s="12" t="s">
        <v>2023</v>
      </c>
      <c r="J2026" s="12">
        <v>1</v>
      </c>
      <c r="K2026" s="13">
        <v>98275.85</v>
      </c>
      <c r="L2026" s="12">
        <v>10035</v>
      </c>
      <c r="M2026" s="12" t="str">
        <f t="shared" si="37"/>
        <v>PAULO CEZER HENRIQUE DA ROCHA</v>
      </c>
      <c r="N2026" s="12">
        <v>13</v>
      </c>
      <c r="O2026" s="14" t="str">
        <f>IFERROR(VLOOKUP(N2026,REGIAO!A:B,2,0),"")</f>
        <v>MG3</v>
      </c>
    </row>
    <row r="2027" spans="1:15" x14ac:dyDescent="0.25">
      <c r="A2027" s="12">
        <v>43396</v>
      </c>
      <c r="B2027" s="19">
        <v>41852</v>
      </c>
      <c r="C2027" s="15">
        <v>2014</v>
      </c>
      <c r="D2027" s="12">
        <v>11112</v>
      </c>
      <c r="E2027" s="12" t="s">
        <v>2961</v>
      </c>
      <c r="F2027" s="12" t="s">
        <v>2</v>
      </c>
      <c r="G2027" s="12"/>
      <c r="H2027" s="12">
        <v>46986</v>
      </c>
      <c r="I2027" s="12" t="s">
        <v>2027</v>
      </c>
      <c r="J2027" s="12">
        <v>1</v>
      </c>
      <c r="K2027" s="13">
        <v>87877</v>
      </c>
      <c r="L2027" s="12">
        <v>10040</v>
      </c>
      <c r="M2027" s="12" t="str">
        <f t="shared" si="37"/>
        <v>DIOGO FOGOLIN</v>
      </c>
      <c r="N2027" s="12">
        <v>2</v>
      </c>
      <c r="O2027" s="14" t="str">
        <f>IFERROR(VLOOKUP(N2027,REGIAO!A:B,2,0),"")</f>
        <v>SP2</v>
      </c>
    </row>
    <row r="2028" spans="1:15" x14ac:dyDescent="0.25">
      <c r="A2028" s="12">
        <v>43397</v>
      </c>
      <c r="B2028" s="19">
        <v>41852</v>
      </c>
      <c r="C2028" s="15">
        <v>2014</v>
      </c>
      <c r="D2028" s="12">
        <v>2190</v>
      </c>
      <c r="E2028" s="12" t="s">
        <v>2781</v>
      </c>
      <c r="F2028" s="12" t="s">
        <v>4</v>
      </c>
      <c r="G2028" s="12"/>
      <c r="H2028" s="12">
        <v>46986</v>
      </c>
      <c r="I2028" s="12" t="s">
        <v>2027</v>
      </c>
      <c r="J2028" s="12">
        <v>1</v>
      </c>
      <c r="K2028" s="13">
        <v>85774</v>
      </c>
      <c r="L2028" s="12">
        <v>943</v>
      </c>
      <c r="M2028" s="12" t="str">
        <f t="shared" si="37"/>
        <v>PAULO CESAR TUNES</v>
      </c>
      <c r="N2028" s="12">
        <v>3</v>
      </c>
      <c r="O2028" s="14" t="str">
        <f>IFERROR(VLOOKUP(N2028,REGIAO!A:B,2,0),"")</f>
        <v>MG1</v>
      </c>
    </row>
    <row r="2029" spans="1:15" x14ac:dyDescent="0.25">
      <c r="A2029" s="12">
        <v>43428</v>
      </c>
      <c r="B2029" s="19">
        <v>41856</v>
      </c>
      <c r="C2029" s="15">
        <v>2014</v>
      </c>
      <c r="D2029" s="12">
        <v>1295</v>
      </c>
      <c r="E2029" s="12" t="s">
        <v>2558</v>
      </c>
      <c r="F2029" s="12" t="s">
        <v>2</v>
      </c>
      <c r="G2029" s="12"/>
      <c r="H2029" s="12">
        <v>46986</v>
      </c>
      <c r="I2029" s="12" t="s">
        <v>2027</v>
      </c>
      <c r="J2029" s="12">
        <v>1</v>
      </c>
      <c r="K2029" s="13">
        <v>83323</v>
      </c>
      <c r="L2029" s="12">
        <v>5</v>
      </c>
      <c r="M2029" s="12" t="str">
        <f t="shared" si="37"/>
        <v>REINALDO BRAGA DE OLIVEIRA</v>
      </c>
      <c r="N2029" s="12">
        <v>4</v>
      </c>
      <c r="O2029" s="14" t="str">
        <f>IFERROR(VLOOKUP(N2029,REGIAO!A:B,2,0),"")</f>
        <v>MG2</v>
      </c>
    </row>
    <row r="2030" spans="1:15" x14ac:dyDescent="0.25">
      <c r="A2030" s="12">
        <v>43436</v>
      </c>
      <c r="B2030" s="19">
        <v>41857</v>
      </c>
      <c r="C2030" s="15">
        <v>2014</v>
      </c>
      <c r="D2030" s="12">
        <v>1295</v>
      </c>
      <c r="E2030" s="12" t="s">
        <v>2558</v>
      </c>
      <c r="F2030" s="12" t="s">
        <v>2</v>
      </c>
      <c r="G2030" s="12"/>
      <c r="H2030" s="12">
        <v>46986</v>
      </c>
      <c r="I2030" s="12" t="s">
        <v>2942</v>
      </c>
      <c r="J2030" s="12">
        <v>1</v>
      </c>
      <c r="K2030" s="13">
        <v>82444</v>
      </c>
      <c r="L2030" s="12">
        <v>10040</v>
      </c>
      <c r="M2030" s="12" t="str">
        <f t="shared" si="37"/>
        <v>DIOGO FOGOLIN</v>
      </c>
      <c r="N2030" s="12">
        <v>2</v>
      </c>
      <c r="O2030" s="14" t="str">
        <f>IFERROR(VLOOKUP(N2030,REGIAO!A:B,2,0),"")</f>
        <v>SP2</v>
      </c>
    </row>
    <row r="2031" spans="1:15" x14ac:dyDescent="0.25">
      <c r="A2031" s="12">
        <v>43463</v>
      </c>
      <c r="B2031" s="19">
        <v>41859</v>
      </c>
      <c r="C2031" s="15">
        <v>2014</v>
      </c>
      <c r="D2031" s="12">
        <v>7901</v>
      </c>
      <c r="E2031" s="12" t="s">
        <v>2782</v>
      </c>
      <c r="F2031" s="12" t="s">
        <v>4</v>
      </c>
      <c r="G2031" s="12"/>
      <c r="H2031" s="12">
        <v>40757</v>
      </c>
      <c r="I2031" s="12" t="s">
        <v>1154</v>
      </c>
      <c r="J2031" s="12">
        <v>1</v>
      </c>
      <c r="K2031" s="13">
        <v>95507</v>
      </c>
      <c r="L2031" s="12">
        <v>5</v>
      </c>
      <c r="M2031" s="12" t="str">
        <f t="shared" si="37"/>
        <v>REINALDO BRAGA DE OLIVEIRA</v>
      </c>
      <c r="N2031" s="12">
        <v>4</v>
      </c>
      <c r="O2031" s="14" t="str">
        <f>IFERROR(VLOOKUP(N2031,REGIAO!A:B,2,0),"")</f>
        <v>MG2</v>
      </c>
    </row>
    <row r="2032" spans="1:15" x14ac:dyDescent="0.25">
      <c r="A2032" s="12">
        <v>43484</v>
      </c>
      <c r="B2032" s="19">
        <v>41862</v>
      </c>
      <c r="C2032" s="15">
        <v>2014</v>
      </c>
      <c r="D2032" s="12">
        <v>11111</v>
      </c>
      <c r="E2032" s="12" t="s">
        <v>2962</v>
      </c>
      <c r="F2032" s="12" t="s">
        <v>4</v>
      </c>
      <c r="G2032" s="12"/>
      <c r="H2032" s="12">
        <v>50487</v>
      </c>
      <c r="I2032" s="12" t="s">
        <v>2963</v>
      </c>
      <c r="J2032" s="12">
        <v>1</v>
      </c>
      <c r="K2032" s="13">
        <v>158400</v>
      </c>
      <c r="L2032" s="12"/>
      <c r="M2032" s="12" t="str">
        <f t="shared" si="37"/>
        <v/>
      </c>
      <c r="N2032" s="12"/>
      <c r="O2032" s="14" t="str">
        <f>IFERROR(VLOOKUP(N2032,REGIAO!A:B,2,0),"")</f>
        <v/>
      </c>
    </row>
    <row r="2033" spans="1:15" x14ac:dyDescent="0.25">
      <c r="A2033" s="12">
        <v>43493</v>
      </c>
      <c r="B2033" s="19">
        <v>41863</v>
      </c>
      <c r="C2033" s="15">
        <v>2014</v>
      </c>
      <c r="D2033" s="12">
        <v>10993</v>
      </c>
      <c r="E2033" s="12" t="s">
        <v>2844</v>
      </c>
      <c r="F2033" s="12" t="s">
        <v>10</v>
      </c>
      <c r="G2033" s="12">
        <v>17267</v>
      </c>
      <c r="H2033" s="12">
        <v>47164</v>
      </c>
      <c r="I2033" s="12" t="s">
        <v>1955</v>
      </c>
      <c r="J2033" s="12">
        <v>1</v>
      </c>
      <c r="K2033" s="13">
        <v>72140</v>
      </c>
      <c r="L2033" s="12">
        <v>10022</v>
      </c>
      <c r="M2033" s="12" t="str">
        <f t="shared" si="37"/>
        <v>ARIEL FERNANDES DE MIRANDA SANTOS</v>
      </c>
      <c r="N2033" s="12">
        <v>5</v>
      </c>
      <c r="O2033" s="14" t="str">
        <f>IFERROR(VLOOKUP(N2033,REGIAO!A:B,2,0),"")</f>
        <v>GO</v>
      </c>
    </row>
    <row r="2034" spans="1:15" x14ac:dyDescent="0.25">
      <c r="A2034" s="12">
        <v>43498</v>
      </c>
      <c r="B2034" s="19">
        <v>41863</v>
      </c>
      <c r="C2034" s="15">
        <v>2014</v>
      </c>
      <c r="D2034" s="12">
        <v>10996</v>
      </c>
      <c r="E2034" s="12" t="s">
        <v>2831</v>
      </c>
      <c r="F2034" s="12" t="s">
        <v>4</v>
      </c>
      <c r="G2034" s="12"/>
      <c r="H2034" s="12">
        <v>47774</v>
      </c>
      <c r="I2034" s="12" t="s">
        <v>1958</v>
      </c>
      <c r="J2034" s="12">
        <v>1</v>
      </c>
      <c r="K2034" s="13">
        <v>40593</v>
      </c>
      <c r="L2034" s="12">
        <v>943</v>
      </c>
      <c r="M2034" s="12" t="str">
        <f t="shared" si="37"/>
        <v>PAULO CESAR TUNES</v>
      </c>
      <c r="N2034" s="12">
        <v>3</v>
      </c>
      <c r="O2034" s="14" t="str">
        <f>IFERROR(VLOOKUP(N2034,REGIAO!A:B,2,0),"")</f>
        <v>MG1</v>
      </c>
    </row>
    <row r="2035" spans="1:15" x14ac:dyDescent="0.25">
      <c r="A2035" s="12">
        <v>43500</v>
      </c>
      <c r="B2035" s="19">
        <v>41864</v>
      </c>
      <c r="C2035" s="15">
        <v>2014</v>
      </c>
      <c r="D2035" s="12">
        <v>7655</v>
      </c>
      <c r="E2035" s="12" t="s">
        <v>2369</v>
      </c>
      <c r="F2035" s="12" t="s">
        <v>2</v>
      </c>
      <c r="G2035" s="12">
        <v>17656</v>
      </c>
      <c r="H2035" s="12">
        <v>47162</v>
      </c>
      <c r="I2035" s="12" t="s">
        <v>2023</v>
      </c>
      <c r="J2035" s="12">
        <v>1</v>
      </c>
      <c r="K2035" s="13">
        <v>95470</v>
      </c>
      <c r="L2035" s="12">
        <v>10040</v>
      </c>
      <c r="M2035" s="12" t="str">
        <f t="shared" si="37"/>
        <v>DIOGO FOGOLIN</v>
      </c>
      <c r="N2035" s="12">
        <v>2</v>
      </c>
      <c r="O2035" s="14" t="str">
        <f>IFERROR(VLOOKUP(N2035,REGIAO!A:B,2,0),"")</f>
        <v>SP2</v>
      </c>
    </row>
    <row r="2036" spans="1:15" x14ac:dyDescent="0.25">
      <c r="A2036" s="12">
        <v>43509</v>
      </c>
      <c r="B2036" s="19">
        <v>41864</v>
      </c>
      <c r="C2036" s="15">
        <v>2014</v>
      </c>
      <c r="D2036" s="12">
        <v>1295</v>
      </c>
      <c r="E2036" s="12" t="s">
        <v>2558</v>
      </c>
      <c r="F2036" s="12" t="s">
        <v>2</v>
      </c>
      <c r="G2036" s="12"/>
      <c r="H2036" s="12">
        <v>47354</v>
      </c>
      <c r="I2036" s="12" t="s">
        <v>1956</v>
      </c>
      <c r="J2036" s="12">
        <v>1</v>
      </c>
      <c r="K2036" s="13">
        <v>64555</v>
      </c>
      <c r="L2036" s="12">
        <v>943</v>
      </c>
      <c r="M2036" s="12" t="str">
        <f t="shared" si="37"/>
        <v>PAULO CESAR TUNES</v>
      </c>
      <c r="N2036" s="12">
        <v>12</v>
      </c>
      <c r="O2036" s="14" t="str">
        <f>IFERROR(VLOOKUP(N2036,REGIAO!A:B,2,0),"")</f>
        <v>SP3</v>
      </c>
    </row>
    <row r="2037" spans="1:15" x14ac:dyDescent="0.25">
      <c r="A2037" s="12">
        <v>43518</v>
      </c>
      <c r="B2037" s="19">
        <v>41865</v>
      </c>
      <c r="C2037" s="15">
        <v>2014</v>
      </c>
      <c r="D2037" s="12">
        <v>10585</v>
      </c>
      <c r="E2037" s="12" t="s">
        <v>2716</v>
      </c>
      <c r="F2037" s="12" t="s">
        <v>29</v>
      </c>
      <c r="G2037" s="12"/>
      <c r="H2037" s="12">
        <v>46231</v>
      </c>
      <c r="I2037" s="12" t="s">
        <v>2950</v>
      </c>
      <c r="J2037" s="12">
        <v>1</v>
      </c>
      <c r="K2037" s="13">
        <v>32017</v>
      </c>
      <c r="L2037" s="12">
        <v>10038</v>
      </c>
      <c r="M2037" s="12" t="str">
        <f t="shared" si="37"/>
        <v>CELSO CARVALHO DOS SANTOS</v>
      </c>
      <c r="N2037" s="12">
        <v>23</v>
      </c>
      <c r="O2037" s="14" t="str">
        <f>IFERROR(VLOOKUP(N2037,REGIAO!A:B,2,0),"")</f>
        <v>PR2</v>
      </c>
    </row>
    <row r="2038" spans="1:15" x14ac:dyDescent="0.25">
      <c r="A2038" s="12">
        <v>43519</v>
      </c>
      <c r="B2038" s="19">
        <v>41865</v>
      </c>
      <c r="C2038" s="15">
        <v>2014</v>
      </c>
      <c r="D2038" s="12">
        <v>10585</v>
      </c>
      <c r="E2038" s="12" t="s">
        <v>2716</v>
      </c>
      <c r="F2038" s="12" t="s">
        <v>29</v>
      </c>
      <c r="G2038" s="12"/>
      <c r="H2038" s="12">
        <v>46231</v>
      </c>
      <c r="I2038" s="12" t="s">
        <v>2950</v>
      </c>
      <c r="J2038" s="12">
        <v>1</v>
      </c>
      <c r="K2038" s="13">
        <v>32017</v>
      </c>
      <c r="L2038" s="12">
        <v>10038</v>
      </c>
      <c r="M2038" s="12" t="str">
        <f t="shared" si="37"/>
        <v>CELSO CARVALHO DOS SANTOS</v>
      </c>
      <c r="N2038" s="12">
        <v>23</v>
      </c>
      <c r="O2038" s="14" t="str">
        <f>IFERROR(VLOOKUP(N2038,REGIAO!A:B,2,0),"")</f>
        <v>PR2</v>
      </c>
    </row>
    <row r="2039" spans="1:15" x14ac:dyDescent="0.25">
      <c r="A2039" s="12">
        <v>43521</v>
      </c>
      <c r="B2039" s="19">
        <v>41865</v>
      </c>
      <c r="C2039" s="15">
        <v>2014</v>
      </c>
      <c r="D2039" s="12">
        <v>9987</v>
      </c>
      <c r="E2039" s="12" t="s">
        <v>2964</v>
      </c>
      <c r="F2039" s="12" t="s">
        <v>55</v>
      </c>
      <c r="G2039" s="12"/>
      <c r="H2039" s="12">
        <v>46231</v>
      </c>
      <c r="I2039" s="12" t="s">
        <v>2950</v>
      </c>
      <c r="J2039" s="12">
        <v>1</v>
      </c>
      <c r="K2039" s="13">
        <v>34556</v>
      </c>
      <c r="L2039" s="12">
        <v>10028</v>
      </c>
      <c r="M2039" s="12" t="str">
        <f t="shared" si="37"/>
        <v>CLEITON MOSKOSKI</v>
      </c>
      <c r="N2039" s="12">
        <v>6</v>
      </c>
      <c r="O2039" s="14" t="str">
        <f>IFERROR(VLOOKUP(N2039,REGIAO!A:B,2,0),"")</f>
        <v>PR1</v>
      </c>
    </row>
    <row r="2040" spans="1:15" x14ac:dyDescent="0.25">
      <c r="A2040" s="12">
        <v>43524</v>
      </c>
      <c r="B2040" s="19">
        <v>41865</v>
      </c>
      <c r="C2040" s="15">
        <v>2014</v>
      </c>
      <c r="D2040" s="12">
        <v>2002</v>
      </c>
      <c r="E2040" s="12" t="s">
        <v>2829</v>
      </c>
      <c r="F2040" s="12" t="s">
        <v>2</v>
      </c>
      <c r="G2040" s="12">
        <v>17602</v>
      </c>
      <c r="H2040" s="12">
        <v>47164</v>
      </c>
      <c r="I2040" s="12" t="s">
        <v>1955</v>
      </c>
      <c r="J2040" s="12">
        <v>1</v>
      </c>
      <c r="K2040" s="13">
        <v>71000</v>
      </c>
      <c r="L2040" s="12">
        <v>10040</v>
      </c>
      <c r="M2040" s="12" t="str">
        <f t="shared" si="37"/>
        <v>DIOGO FOGOLIN</v>
      </c>
      <c r="N2040" s="12">
        <v>2</v>
      </c>
      <c r="O2040" s="14" t="str">
        <f>IFERROR(VLOOKUP(N2040,REGIAO!A:B,2,0),"")</f>
        <v>SP2</v>
      </c>
    </row>
    <row r="2041" spans="1:15" x14ac:dyDescent="0.25">
      <c r="A2041" s="12">
        <v>43544</v>
      </c>
      <c r="B2041" s="19">
        <v>41870</v>
      </c>
      <c r="C2041" s="15">
        <v>2014</v>
      </c>
      <c r="D2041" s="12">
        <v>10869</v>
      </c>
      <c r="E2041" s="12" t="s">
        <v>2789</v>
      </c>
      <c r="F2041" s="12" t="s">
        <v>55</v>
      </c>
      <c r="G2041" s="12"/>
      <c r="H2041" s="12">
        <v>46986</v>
      </c>
      <c r="I2041" s="12" t="s">
        <v>2027</v>
      </c>
      <c r="J2041" s="12">
        <v>1</v>
      </c>
      <c r="K2041" s="13">
        <v>89596</v>
      </c>
      <c r="L2041" s="12">
        <v>10039</v>
      </c>
      <c r="M2041" s="12" t="str">
        <f t="shared" si="37"/>
        <v>JULIANO SERGIO LIMA DE SOUSA</v>
      </c>
      <c r="N2041" s="12">
        <v>22</v>
      </c>
      <c r="O2041" s="14" t="str">
        <f>IFERROR(VLOOKUP(N2041,REGIAO!A:B,2,0),"")</f>
        <v>RS2</v>
      </c>
    </row>
    <row r="2042" spans="1:15" x14ac:dyDescent="0.25">
      <c r="A2042" s="12">
        <v>43546</v>
      </c>
      <c r="B2042" s="19">
        <v>41870</v>
      </c>
      <c r="C2042" s="15">
        <v>2014</v>
      </c>
      <c r="D2042" s="12">
        <v>2320</v>
      </c>
      <c r="E2042" s="12" t="s">
        <v>2488</v>
      </c>
      <c r="F2042" s="12" t="s">
        <v>79</v>
      </c>
      <c r="G2042" s="12"/>
      <c r="H2042" s="12">
        <v>41815</v>
      </c>
      <c r="I2042" s="12" t="s">
        <v>1853</v>
      </c>
      <c r="J2042" s="12">
        <v>1</v>
      </c>
      <c r="K2042" s="13">
        <v>39456.400000000001</v>
      </c>
      <c r="L2042" s="12">
        <v>10024</v>
      </c>
      <c r="M2042" s="12" t="str">
        <f t="shared" si="37"/>
        <v>RONALDO MAIA</v>
      </c>
      <c r="N2042" s="12">
        <v>7</v>
      </c>
      <c r="O2042" s="14" t="str">
        <f>IFERROR(VLOOKUP(N2042,REGIAO!A:B,2,0),"")</f>
        <v>RS</v>
      </c>
    </row>
    <row r="2043" spans="1:15" x14ac:dyDescent="0.25">
      <c r="A2043" s="12">
        <v>43547</v>
      </c>
      <c r="B2043" s="19">
        <v>41870</v>
      </c>
      <c r="C2043" s="15">
        <v>2014</v>
      </c>
      <c r="D2043" s="12">
        <v>2320</v>
      </c>
      <c r="E2043" s="12" t="s">
        <v>2488</v>
      </c>
      <c r="F2043" s="12" t="s">
        <v>79</v>
      </c>
      <c r="G2043" s="12">
        <v>17543</v>
      </c>
      <c r="H2043" s="12">
        <v>47162</v>
      </c>
      <c r="I2043" s="12" t="s">
        <v>2023</v>
      </c>
      <c r="J2043" s="12">
        <v>1</v>
      </c>
      <c r="K2043" s="13">
        <v>94205.1</v>
      </c>
      <c r="L2043" s="12">
        <v>10024</v>
      </c>
      <c r="M2043" s="12" t="str">
        <f t="shared" si="37"/>
        <v>RONALDO MAIA</v>
      </c>
      <c r="N2043" s="12">
        <v>7</v>
      </c>
      <c r="O2043" s="14" t="str">
        <f>IFERROR(VLOOKUP(N2043,REGIAO!A:B,2,0),"")</f>
        <v>RS</v>
      </c>
    </row>
    <row r="2044" spans="1:15" x14ac:dyDescent="0.25">
      <c r="A2044" s="12">
        <v>43562</v>
      </c>
      <c r="B2044" s="19">
        <v>41871</v>
      </c>
      <c r="C2044" s="15">
        <v>2014</v>
      </c>
      <c r="D2044" s="12">
        <v>1295</v>
      </c>
      <c r="E2044" s="12" t="s">
        <v>2558</v>
      </c>
      <c r="F2044" s="12" t="s">
        <v>2</v>
      </c>
      <c r="G2044" s="12"/>
      <c r="H2044" s="12">
        <v>31990</v>
      </c>
      <c r="I2044" s="12" t="s">
        <v>1157</v>
      </c>
      <c r="J2044" s="12">
        <v>1</v>
      </c>
      <c r="K2044" s="13">
        <v>72760</v>
      </c>
      <c r="L2044" s="12">
        <v>943</v>
      </c>
      <c r="M2044" s="12" t="str">
        <f t="shared" si="37"/>
        <v>PAULO CESAR TUNES</v>
      </c>
      <c r="N2044" s="12">
        <v>12</v>
      </c>
      <c r="O2044" s="14" t="str">
        <f>IFERROR(VLOOKUP(N2044,REGIAO!A:B,2,0),"")</f>
        <v>SP3</v>
      </c>
    </row>
    <row r="2045" spans="1:15" x14ac:dyDescent="0.25">
      <c r="A2045" s="12">
        <v>43563</v>
      </c>
      <c r="B2045" s="19">
        <v>41871</v>
      </c>
      <c r="C2045" s="15">
        <v>2014</v>
      </c>
      <c r="D2045" s="12">
        <v>1295</v>
      </c>
      <c r="E2045" s="12" t="s">
        <v>2558</v>
      </c>
      <c r="F2045" s="12" t="s">
        <v>2</v>
      </c>
      <c r="G2045" s="12"/>
      <c r="H2045" s="12">
        <v>45392</v>
      </c>
      <c r="I2045" s="12" t="s">
        <v>2006</v>
      </c>
      <c r="J2045" s="12">
        <v>1</v>
      </c>
      <c r="K2045" s="13">
        <v>110339</v>
      </c>
      <c r="L2045" s="12">
        <v>5</v>
      </c>
      <c r="M2045" s="12" t="str">
        <f t="shared" si="37"/>
        <v>REINALDO BRAGA DE OLIVEIRA</v>
      </c>
      <c r="N2045" s="12">
        <v>12</v>
      </c>
      <c r="O2045" s="14" t="str">
        <f>IFERROR(VLOOKUP(N2045,REGIAO!A:B,2,0),"")</f>
        <v>SP3</v>
      </c>
    </row>
    <row r="2046" spans="1:15" x14ac:dyDescent="0.25">
      <c r="A2046" s="12">
        <v>43583</v>
      </c>
      <c r="B2046" s="19">
        <v>41873</v>
      </c>
      <c r="C2046" s="15">
        <v>2014</v>
      </c>
      <c r="D2046" s="12">
        <v>7655</v>
      </c>
      <c r="E2046" s="12" t="s">
        <v>2369</v>
      </c>
      <c r="F2046" s="12" t="s">
        <v>2</v>
      </c>
      <c r="G2046" s="12"/>
      <c r="H2046" s="12">
        <v>46268</v>
      </c>
      <c r="I2046" s="12" t="s">
        <v>2034</v>
      </c>
      <c r="J2046" s="12">
        <v>1</v>
      </c>
      <c r="K2046" s="13">
        <v>26800</v>
      </c>
      <c r="L2046" s="12">
        <v>10040</v>
      </c>
      <c r="M2046" s="12" t="str">
        <f t="shared" si="37"/>
        <v>DIOGO FOGOLIN</v>
      </c>
      <c r="N2046" s="12">
        <v>2</v>
      </c>
      <c r="O2046" s="14" t="str">
        <f>IFERROR(VLOOKUP(N2046,REGIAO!A:B,2,0),"")</f>
        <v>SP2</v>
      </c>
    </row>
    <row r="2047" spans="1:15" x14ac:dyDescent="0.25">
      <c r="A2047" s="12">
        <v>43584</v>
      </c>
      <c r="B2047" s="19">
        <v>41873</v>
      </c>
      <c r="C2047" s="15">
        <v>2014</v>
      </c>
      <c r="D2047" s="12">
        <v>7655</v>
      </c>
      <c r="E2047" s="12" t="s">
        <v>2369</v>
      </c>
      <c r="F2047" s="12" t="s">
        <v>2</v>
      </c>
      <c r="G2047" s="12"/>
      <c r="H2047" s="12">
        <v>42700</v>
      </c>
      <c r="I2047" s="12" t="s">
        <v>1175</v>
      </c>
      <c r="J2047" s="12">
        <v>1</v>
      </c>
      <c r="K2047" s="13">
        <v>34300</v>
      </c>
      <c r="L2047" s="12">
        <v>10040</v>
      </c>
      <c r="M2047" s="12" t="str">
        <f t="shared" si="37"/>
        <v>DIOGO FOGOLIN</v>
      </c>
      <c r="N2047" s="12">
        <v>2</v>
      </c>
      <c r="O2047" s="14" t="str">
        <f>IFERROR(VLOOKUP(N2047,REGIAO!A:B,2,0),"")</f>
        <v>SP2</v>
      </c>
    </row>
    <row r="2048" spans="1:15" x14ac:dyDescent="0.25">
      <c r="A2048" s="12">
        <v>43585</v>
      </c>
      <c r="B2048" s="19">
        <v>41873</v>
      </c>
      <c r="C2048" s="15">
        <v>2014</v>
      </c>
      <c r="D2048" s="12">
        <v>7655</v>
      </c>
      <c r="E2048" s="12" t="s">
        <v>2369</v>
      </c>
      <c r="F2048" s="12" t="s">
        <v>2</v>
      </c>
      <c r="G2048" s="12"/>
      <c r="H2048" s="12">
        <v>47774</v>
      </c>
      <c r="I2048" s="12" t="s">
        <v>1958</v>
      </c>
      <c r="J2048" s="12">
        <v>1</v>
      </c>
      <c r="K2048" s="13">
        <v>39920</v>
      </c>
      <c r="L2048" s="12">
        <v>10040</v>
      </c>
      <c r="M2048" s="12" t="str">
        <f t="shared" si="37"/>
        <v>DIOGO FOGOLIN</v>
      </c>
      <c r="N2048" s="12">
        <v>2</v>
      </c>
      <c r="O2048" s="14" t="str">
        <f>IFERROR(VLOOKUP(N2048,REGIAO!A:B,2,0),"")</f>
        <v>SP2</v>
      </c>
    </row>
    <row r="2049" spans="1:15" x14ac:dyDescent="0.25">
      <c r="A2049" s="12">
        <v>43587</v>
      </c>
      <c r="B2049" s="19">
        <v>41873</v>
      </c>
      <c r="C2049" s="15">
        <v>2014</v>
      </c>
      <c r="D2049" s="12">
        <v>10979</v>
      </c>
      <c r="E2049" s="12" t="s">
        <v>2965</v>
      </c>
      <c r="F2049" s="12" t="s">
        <v>15</v>
      </c>
      <c r="G2049" s="12"/>
      <c r="H2049" s="12">
        <v>40526</v>
      </c>
      <c r="I2049" s="12" t="s">
        <v>1151</v>
      </c>
      <c r="J2049" s="12">
        <v>1</v>
      </c>
      <c r="K2049" s="13">
        <v>126762.5</v>
      </c>
      <c r="L2049" s="12">
        <v>10023</v>
      </c>
      <c r="M2049" s="12" t="str">
        <f t="shared" si="37"/>
        <v>CLAUDIO REIS</v>
      </c>
      <c r="N2049" s="12">
        <v>17</v>
      </c>
      <c r="O2049" s="14" t="str">
        <f>IFERROR(VLOOKUP(N2049,REGIAO!A:B,2,0),"")</f>
        <v>MT2</v>
      </c>
    </row>
    <row r="2050" spans="1:15" x14ac:dyDescent="0.25">
      <c r="A2050" s="12">
        <v>43591</v>
      </c>
      <c r="B2050" s="19">
        <v>41873</v>
      </c>
      <c r="C2050" s="15">
        <v>2014</v>
      </c>
      <c r="D2050" s="12">
        <v>11006</v>
      </c>
      <c r="E2050" s="12" t="s">
        <v>2834</v>
      </c>
      <c r="F2050" s="12" t="s">
        <v>4</v>
      </c>
      <c r="G2050" s="12"/>
      <c r="H2050" s="12">
        <v>46268</v>
      </c>
      <c r="I2050" s="12" t="s">
        <v>2034</v>
      </c>
      <c r="J2050" s="12">
        <v>1</v>
      </c>
      <c r="K2050" s="13">
        <v>30437</v>
      </c>
      <c r="L2050" s="12">
        <v>10035</v>
      </c>
      <c r="M2050" s="12" t="str">
        <f t="shared" si="37"/>
        <v>PAULO CEZER HENRIQUE DA ROCHA</v>
      </c>
      <c r="N2050" s="12">
        <v>13</v>
      </c>
      <c r="O2050" s="14" t="str">
        <f>IFERROR(VLOOKUP(N2050,REGIAO!A:B,2,0),"")</f>
        <v>MG3</v>
      </c>
    </row>
    <row r="2051" spans="1:15" x14ac:dyDescent="0.25">
      <c r="A2051" s="12">
        <v>43592</v>
      </c>
      <c r="B2051" s="19">
        <v>41873</v>
      </c>
      <c r="C2051" s="15">
        <v>2014</v>
      </c>
      <c r="D2051" s="12">
        <v>11006</v>
      </c>
      <c r="E2051" s="12" t="s">
        <v>2834</v>
      </c>
      <c r="F2051" s="12" t="s">
        <v>4</v>
      </c>
      <c r="G2051" s="12"/>
      <c r="H2051" s="12">
        <v>47774</v>
      </c>
      <c r="I2051" s="12" t="s">
        <v>1958</v>
      </c>
      <c r="J2051" s="12">
        <v>1</v>
      </c>
      <c r="K2051" s="13">
        <v>45400</v>
      </c>
      <c r="L2051" s="12">
        <v>10035</v>
      </c>
      <c r="M2051" s="12" t="str">
        <f t="shared" si="37"/>
        <v>PAULO CEZER HENRIQUE DA ROCHA</v>
      </c>
      <c r="N2051" s="12">
        <v>13</v>
      </c>
      <c r="O2051" s="14" t="str">
        <f>IFERROR(VLOOKUP(N2051,REGIAO!A:B,2,0),"")</f>
        <v>MG3</v>
      </c>
    </row>
    <row r="2052" spans="1:15" x14ac:dyDescent="0.25">
      <c r="A2052" s="12">
        <v>43609</v>
      </c>
      <c r="B2052" s="19">
        <v>41876</v>
      </c>
      <c r="C2052" s="15">
        <v>2014</v>
      </c>
      <c r="D2052" s="12">
        <v>10727</v>
      </c>
      <c r="E2052" s="12" t="s">
        <v>2780</v>
      </c>
      <c r="F2052" s="12" t="s">
        <v>2</v>
      </c>
      <c r="G2052" s="12"/>
      <c r="H2052" s="12">
        <v>39468</v>
      </c>
      <c r="I2052" s="12" t="s">
        <v>1961</v>
      </c>
      <c r="J2052" s="12">
        <v>1</v>
      </c>
      <c r="K2052" s="13">
        <v>147000</v>
      </c>
      <c r="L2052" s="12">
        <v>10040</v>
      </c>
      <c r="M2052" s="12" t="str">
        <f t="shared" si="37"/>
        <v>DIOGO FOGOLIN</v>
      </c>
      <c r="N2052" s="12">
        <v>2</v>
      </c>
      <c r="O2052" s="14" t="str">
        <f>IFERROR(VLOOKUP(N2052,REGIAO!A:B,2,0),"")</f>
        <v>SP2</v>
      </c>
    </row>
    <row r="2053" spans="1:15" x14ac:dyDescent="0.25">
      <c r="A2053" s="12">
        <v>43621</v>
      </c>
      <c r="B2053" s="19">
        <v>41877</v>
      </c>
      <c r="C2053" s="15">
        <v>2014</v>
      </c>
      <c r="D2053" s="12">
        <v>9665</v>
      </c>
      <c r="E2053" s="12" t="s">
        <v>649</v>
      </c>
      <c r="F2053" s="12" t="s">
        <v>29</v>
      </c>
      <c r="G2053" s="12"/>
      <c r="H2053" s="12">
        <v>41815</v>
      </c>
      <c r="I2053" s="12" t="s">
        <v>1853</v>
      </c>
      <c r="J2053" s="12">
        <v>1</v>
      </c>
      <c r="K2053" s="13">
        <v>43178</v>
      </c>
      <c r="L2053" s="12">
        <v>10028</v>
      </c>
      <c r="M2053" s="12" t="str">
        <f t="shared" si="37"/>
        <v>CLEITON MOSKOSKI</v>
      </c>
      <c r="N2053" s="12">
        <v>6</v>
      </c>
      <c r="O2053" s="14" t="str">
        <f>IFERROR(VLOOKUP(N2053,REGIAO!A:B,2,0),"")</f>
        <v>PR1</v>
      </c>
    </row>
    <row r="2054" spans="1:15" x14ac:dyDescent="0.25">
      <c r="A2054" s="12">
        <v>43622</v>
      </c>
      <c r="B2054" s="19">
        <v>41877</v>
      </c>
      <c r="C2054" s="15">
        <v>2014</v>
      </c>
      <c r="D2054" s="12">
        <v>9665</v>
      </c>
      <c r="E2054" s="12" t="s">
        <v>649</v>
      </c>
      <c r="F2054" s="12" t="s">
        <v>29</v>
      </c>
      <c r="G2054" s="12"/>
      <c r="H2054" s="12">
        <v>47412</v>
      </c>
      <c r="I2054" s="12" t="s">
        <v>2939</v>
      </c>
      <c r="J2054" s="12">
        <v>1</v>
      </c>
      <c r="K2054" s="13">
        <v>59608</v>
      </c>
      <c r="L2054" s="12">
        <v>10028</v>
      </c>
      <c r="M2054" s="12" t="str">
        <f t="shared" si="37"/>
        <v>CLEITON MOSKOSKI</v>
      </c>
      <c r="N2054" s="12">
        <v>6</v>
      </c>
      <c r="O2054" s="14" t="str">
        <f>IFERROR(VLOOKUP(N2054,REGIAO!A:B,2,0),"")</f>
        <v>PR1</v>
      </c>
    </row>
    <row r="2055" spans="1:15" x14ac:dyDescent="0.25">
      <c r="A2055" s="12">
        <v>43624</v>
      </c>
      <c r="B2055" s="19">
        <v>41877</v>
      </c>
      <c r="C2055" s="15">
        <v>2014</v>
      </c>
      <c r="D2055" s="12">
        <v>9665</v>
      </c>
      <c r="E2055" s="12" t="s">
        <v>649</v>
      </c>
      <c r="F2055" s="12" t="s">
        <v>29</v>
      </c>
      <c r="G2055" s="12"/>
      <c r="H2055" s="12">
        <v>41815</v>
      </c>
      <c r="I2055" s="12" t="s">
        <v>1853</v>
      </c>
      <c r="J2055" s="12">
        <v>1</v>
      </c>
      <c r="K2055" s="13">
        <v>43178</v>
      </c>
      <c r="L2055" s="12">
        <v>10028</v>
      </c>
      <c r="M2055" s="12" t="str">
        <f t="shared" si="37"/>
        <v>CLEITON MOSKOSKI</v>
      </c>
      <c r="N2055" s="12">
        <v>6</v>
      </c>
      <c r="O2055" s="14" t="str">
        <f>IFERROR(VLOOKUP(N2055,REGIAO!A:B,2,0),"")</f>
        <v>PR1</v>
      </c>
    </row>
    <row r="2056" spans="1:15" x14ac:dyDescent="0.25">
      <c r="A2056" s="12">
        <v>43625</v>
      </c>
      <c r="B2056" s="19">
        <v>41877</v>
      </c>
      <c r="C2056" s="15">
        <v>2014</v>
      </c>
      <c r="D2056" s="12">
        <v>9665</v>
      </c>
      <c r="E2056" s="12" t="s">
        <v>649</v>
      </c>
      <c r="F2056" s="12" t="s">
        <v>29</v>
      </c>
      <c r="G2056" s="12"/>
      <c r="H2056" s="12">
        <v>47412</v>
      </c>
      <c r="I2056" s="12" t="s">
        <v>2939</v>
      </c>
      <c r="J2056" s="12">
        <v>1</v>
      </c>
      <c r="K2056" s="13">
        <v>59608</v>
      </c>
      <c r="L2056" s="12">
        <v>10028</v>
      </c>
      <c r="M2056" s="12" t="str">
        <f t="shared" si="37"/>
        <v>CLEITON MOSKOSKI</v>
      </c>
      <c r="N2056" s="12">
        <v>6</v>
      </c>
      <c r="O2056" s="14" t="str">
        <f>IFERROR(VLOOKUP(N2056,REGIAO!A:B,2,0),"")</f>
        <v>PR1</v>
      </c>
    </row>
    <row r="2057" spans="1:15" x14ac:dyDescent="0.25">
      <c r="A2057" s="12">
        <v>43632</v>
      </c>
      <c r="B2057" s="19">
        <v>41878</v>
      </c>
      <c r="C2057" s="15">
        <v>2014</v>
      </c>
      <c r="D2057" s="12">
        <v>1295</v>
      </c>
      <c r="E2057" s="12" t="s">
        <v>2558</v>
      </c>
      <c r="F2057" s="12" t="s">
        <v>2</v>
      </c>
      <c r="G2057" s="12"/>
      <c r="H2057" s="12">
        <v>47083</v>
      </c>
      <c r="I2057" s="12" t="s">
        <v>1957</v>
      </c>
      <c r="J2057" s="12">
        <v>1</v>
      </c>
      <c r="K2057" s="13">
        <v>109760</v>
      </c>
      <c r="L2057" s="12">
        <v>943</v>
      </c>
      <c r="M2057" s="12" t="str">
        <f t="shared" si="37"/>
        <v>PAULO CESAR TUNES</v>
      </c>
      <c r="N2057" s="12">
        <v>12</v>
      </c>
      <c r="O2057" s="14" t="str">
        <f>IFERROR(VLOOKUP(N2057,REGIAO!A:B,2,0),"")</f>
        <v>SP3</v>
      </c>
    </row>
    <row r="2058" spans="1:15" x14ac:dyDescent="0.25">
      <c r="A2058" s="12">
        <v>43660</v>
      </c>
      <c r="B2058" s="19">
        <v>41879</v>
      </c>
      <c r="C2058" s="15">
        <v>2014</v>
      </c>
      <c r="D2058" s="12">
        <v>11129</v>
      </c>
      <c r="E2058" s="12" t="s">
        <v>2966</v>
      </c>
      <c r="F2058" s="12" t="s">
        <v>2</v>
      </c>
      <c r="G2058" s="12">
        <v>17565</v>
      </c>
      <c r="H2058" s="12">
        <v>45803</v>
      </c>
      <c r="I2058" s="12" t="s">
        <v>1965</v>
      </c>
      <c r="J2058" s="12">
        <v>1</v>
      </c>
      <c r="K2058" s="13">
        <v>600000</v>
      </c>
      <c r="L2058" s="12">
        <v>10020</v>
      </c>
      <c r="M2058" s="12" t="str">
        <f t="shared" si="37"/>
        <v>WILLIAM ARAUJO</v>
      </c>
      <c r="N2058" s="12">
        <v>2</v>
      </c>
      <c r="O2058" s="14" t="str">
        <f>IFERROR(VLOOKUP(N2058,REGIAO!A:B,2,0),"")</f>
        <v>SP2</v>
      </c>
    </row>
    <row r="2059" spans="1:15" x14ac:dyDescent="0.25">
      <c r="A2059" s="12">
        <v>43663</v>
      </c>
      <c r="B2059" s="19">
        <v>41880</v>
      </c>
      <c r="C2059" s="15">
        <v>2014</v>
      </c>
      <c r="D2059" s="12">
        <v>11130</v>
      </c>
      <c r="E2059" s="12" t="s">
        <v>2967</v>
      </c>
      <c r="F2059" s="12" t="s">
        <v>2968</v>
      </c>
      <c r="G2059" s="12"/>
      <c r="H2059" s="12">
        <v>47162</v>
      </c>
      <c r="I2059" s="12" t="s">
        <v>2023</v>
      </c>
      <c r="J2059" s="12">
        <v>1</v>
      </c>
      <c r="K2059" s="13">
        <v>110000</v>
      </c>
      <c r="L2059" s="12">
        <v>10034</v>
      </c>
      <c r="M2059" s="12" t="str">
        <f t="shared" si="37"/>
        <v>CASSIO PAULINO MONTEIRO</v>
      </c>
      <c r="N2059" s="12">
        <v>10</v>
      </c>
      <c r="O2059" s="14" t="str">
        <f>IFERROR(VLOOKUP(N2059,REGIAO!A:B,2,0),"")</f>
        <v>NOR</v>
      </c>
    </row>
    <row r="2060" spans="1:15" x14ac:dyDescent="0.25">
      <c r="A2060" s="12">
        <v>43664</v>
      </c>
      <c r="B2060" s="19">
        <v>41880</v>
      </c>
      <c r="C2060" s="15">
        <v>2014</v>
      </c>
      <c r="D2060" s="12">
        <v>10276</v>
      </c>
      <c r="E2060" s="12" t="s">
        <v>2665</v>
      </c>
      <c r="F2060" s="12" t="s">
        <v>4</v>
      </c>
      <c r="G2060" s="12"/>
      <c r="H2060" s="12">
        <v>47354</v>
      </c>
      <c r="I2060" s="12" t="s">
        <v>1956</v>
      </c>
      <c r="J2060" s="12">
        <v>1</v>
      </c>
      <c r="K2060" s="13">
        <v>67230</v>
      </c>
      <c r="L2060" s="12">
        <v>5</v>
      </c>
      <c r="M2060" s="12" t="str">
        <f t="shared" si="37"/>
        <v>REINALDO BRAGA DE OLIVEIRA</v>
      </c>
      <c r="N2060" s="12">
        <v>4</v>
      </c>
      <c r="O2060" s="14" t="str">
        <f>IFERROR(VLOOKUP(N2060,REGIAO!A:B,2,0),"")</f>
        <v>MG2</v>
      </c>
    </row>
    <row r="2061" spans="1:15" x14ac:dyDescent="0.25">
      <c r="A2061" s="12">
        <v>43715</v>
      </c>
      <c r="B2061" s="19">
        <v>41886</v>
      </c>
      <c r="C2061" s="15">
        <v>2014</v>
      </c>
      <c r="D2061" s="12">
        <v>1295</v>
      </c>
      <c r="E2061" s="12" t="s">
        <v>2558</v>
      </c>
      <c r="F2061" s="12" t="s">
        <v>4</v>
      </c>
      <c r="G2061" s="12"/>
      <c r="H2061" s="12">
        <v>45392</v>
      </c>
      <c r="I2061" s="12" t="s">
        <v>2006</v>
      </c>
      <c r="J2061" s="12">
        <v>1</v>
      </c>
      <c r="K2061" s="13">
        <v>117000</v>
      </c>
      <c r="L2061" s="12">
        <v>5</v>
      </c>
      <c r="M2061" s="12" t="str">
        <f t="shared" si="37"/>
        <v>REINALDO BRAGA DE OLIVEIRA</v>
      </c>
      <c r="N2061" s="12">
        <v>4</v>
      </c>
      <c r="O2061" s="14" t="str">
        <f>IFERROR(VLOOKUP(N2061,REGIAO!A:B,2,0),"")</f>
        <v>MG2</v>
      </c>
    </row>
    <row r="2062" spans="1:15" x14ac:dyDescent="0.25">
      <c r="A2062" s="12">
        <v>43716</v>
      </c>
      <c r="B2062" s="19">
        <v>41886</v>
      </c>
      <c r="C2062" s="15">
        <v>2014</v>
      </c>
      <c r="D2062" s="12">
        <v>10958</v>
      </c>
      <c r="E2062" s="12" t="s">
        <v>2821</v>
      </c>
      <c r="F2062" s="12" t="s">
        <v>15</v>
      </c>
      <c r="G2062" s="12"/>
      <c r="H2062" s="12">
        <v>50908</v>
      </c>
      <c r="I2062" s="12" t="s">
        <v>2969</v>
      </c>
      <c r="J2062" s="12">
        <v>1</v>
      </c>
      <c r="K2062" s="13">
        <v>37550</v>
      </c>
      <c r="L2062" s="12">
        <v>935</v>
      </c>
      <c r="M2062" s="12" t="str">
        <f t="shared" si="37"/>
        <v>AILTON DOS SANTOS CARDOSO</v>
      </c>
      <c r="N2062" s="12">
        <v>18</v>
      </c>
      <c r="O2062" s="14" t="str">
        <f>IFERROR(VLOOKUP(N2062,REGIAO!A:B,2,0),"")</f>
        <v>MT1</v>
      </c>
    </row>
    <row r="2063" spans="1:15" x14ac:dyDescent="0.25">
      <c r="A2063" s="12">
        <v>43720</v>
      </c>
      <c r="B2063" s="19">
        <v>41886</v>
      </c>
      <c r="C2063" s="15">
        <v>2014</v>
      </c>
      <c r="D2063" s="12">
        <v>880</v>
      </c>
      <c r="E2063" s="12" t="s">
        <v>215</v>
      </c>
      <c r="F2063" s="12" t="s">
        <v>4</v>
      </c>
      <c r="G2063" s="12"/>
      <c r="H2063" s="12">
        <v>47354</v>
      </c>
      <c r="I2063" s="12" t="s">
        <v>1956</v>
      </c>
      <c r="J2063" s="12">
        <v>1</v>
      </c>
      <c r="K2063" s="13">
        <v>62550</v>
      </c>
      <c r="L2063" s="12">
        <v>5</v>
      </c>
      <c r="M2063" s="12" t="str">
        <f t="shared" si="37"/>
        <v>REINALDO BRAGA DE OLIVEIRA</v>
      </c>
      <c r="N2063" s="12">
        <v>4</v>
      </c>
      <c r="O2063" s="14" t="str">
        <f>IFERROR(VLOOKUP(N2063,REGIAO!A:B,2,0),"")</f>
        <v>MG2</v>
      </c>
    </row>
    <row r="2064" spans="1:15" x14ac:dyDescent="0.25">
      <c r="A2064" s="12">
        <v>43721</v>
      </c>
      <c r="B2064" s="19">
        <v>41886</v>
      </c>
      <c r="C2064" s="15">
        <v>2014</v>
      </c>
      <c r="D2064" s="12">
        <v>880</v>
      </c>
      <c r="E2064" s="12" t="s">
        <v>215</v>
      </c>
      <c r="F2064" s="12" t="s">
        <v>4</v>
      </c>
      <c r="G2064" s="12"/>
      <c r="H2064" s="12">
        <v>47354</v>
      </c>
      <c r="I2064" s="12" t="s">
        <v>1956</v>
      </c>
      <c r="J2064" s="12">
        <v>1</v>
      </c>
      <c r="K2064" s="13">
        <v>62550</v>
      </c>
      <c r="L2064" s="12">
        <v>5</v>
      </c>
      <c r="M2064" s="12" t="str">
        <f t="shared" si="37"/>
        <v>REINALDO BRAGA DE OLIVEIRA</v>
      </c>
      <c r="N2064" s="12">
        <v>4</v>
      </c>
      <c r="O2064" s="14" t="str">
        <f>IFERROR(VLOOKUP(N2064,REGIAO!A:B,2,0),"")</f>
        <v>MG2</v>
      </c>
    </row>
    <row r="2065" spans="1:15" x14ac:dyDescent="0.25">
      <c r="A2065" s="12">
        <v>43722</v>
      </c>
      <c r="B2065" s="19">
        <v>41886</v>
      </c>
      <c r="C2065" s="15">
        <v>2014</v>
      </c>
      <c r="D2065" s="12">
        <v>880</v>
      </c>
      <c r="E2065" s="12" t="s">
        <v>215</v>
      </c>
      <c r="F2065" s="12" t="s">
        <v>4</v>
      </c>
      <c r="G2065" s="12"/>
      <c r="H2065" s="12">
        <v>47354</v>
      </c>
      <c r="I2065" s="12" t="s">
        <v>1956</v>
      </c>
      <c r="J2065" s="12">
        <v>1</v>
      </c>
      <c r="K2065" s="13">
        <v>62550</v>
      </c>
      <c r="L2065" s="12">
        <v>5</v>
      </c>
      <c r="M2065" s="12" t="str">
        <f t="shared" si="37"/>
        <v>REINALDO BRAGA DE OLIVEIRA</v>
      </c>
      <c r="N2065" s="12">
        <v>4</v>
      </c>
      <c r="O2065" s="14" t="str">
        <f>IFERROR(VLOOKUP(N2065,REGIAO!A:B,2,0),"")</f>
        <v>MG2</v>
      </c>
    </row>
    <row r="2066" spans="1:15" x14ac:dyDescent="0.25">
      <c r="A2066" s="12">
        <v>43728</v>
      </c>
      <c r="B2066" s="19">
        <v>41886</v>
      </c>
      <c r="C2066" s="15">
        <v>2014</v>
      </c>
      <c r="D2066" s="12">
        <v>11139</v>
      </c>
      <c r="E2066" s="12" t="s">
        <v>2970</v>
      </c>
      <c r="F2066" s="12" t="s">
        <v>55</v>
      </c>
      <c r="G2066" s="12"/>
      <c r="H2066" s="12">
        <v>47412</v>
      </c>
      <c r="I2066" s="12" t="s">
        <v>2939</v>
      </c>
      <c r="J2066" s="12">
        <v>1</v>
      </c>
      <c r="K2066" s="13">
        <v>63332</v>
      </c>
      <c r="L2066" s="12">
        <v>10028</v>
      </c>
      <c r="M2066" s="12" t="str">
        <f t="shared" si="37"/>
        <v>CLEITON MOSKOSKI</v>
      </c>
      <c r="N2066" s="12">
        <v>6</v>
      </c>
      <c r="O2066" s="14" t="str">
        <f>IFERROR(VLOOKUP(N2066,REGIAO!A:B,2,0),"")</f>
        <v>PR1</v>
      </c>
    </row>
    <row r="2067" spans="1:15" x14ac:dyDescent="0.25">
      <c r="A2067" s="12">
        <v>43730</v>
      </c>
      <c r="B2067" s="19">
        <v>41887</v>
      </c>
      <c r="C2067" s="15">
        <v>2014</v>
      </c>
      <c r="D2067" s="12">
        <v>2548</v>
      </c>
      <c r="E2067" s="12" t="s">
        <v>2971</v>
      </c>
      <c r="F2067" s="12" t="s">
        <v>55</v>
      </c>
      <c r="G2067" s="12"/>
      <c r="H2067" s="12">
        <v>32720</v>
      </c>
      <c r="I2067" s="12" t="s">
        <v>2026</v>
      </c>
      <c r="J2067" s="12">
        <v>1</v>
      </c>
      <c r="K2067" s="13">
        <v>25416.3</v>
      </c>
      <c r="L2067" s="12">
        <v>10039</v>
      </c>
      <c r="M2067" s="12" t="str">
        <f t="shared" si="37"/>
        <v>JULIANO SERGIO LIMA DE SOUSA</v>
      </c>
      <c r="N2067" s="12">
        <v>22</v>
      </c>
      <c r="O2067" s="14" t="str">
        <f>IFERROR(VLOOKUP(N2067,REGIAO!A:B,2,0),"")</f>
        <v>RS2</v>
      </c>
    </row>
    <row r="2068" spans="1:15" x14ac:dyDescent="0.25">
      <c r="A2068" s="12">
        <v>43738</v>
      </c>
      <c r="B2068" s="19">
        <v>41887</v>
      </c>
      <c r="C2068" s="15">
        <v>2014</v>
      </c>
      <c r="D2068" s="12">
        <v>11138</v>
      </c>
      <c r="E2068" s="12" t="s">
        <v>2972</v>
      </c>
      <c r="F2068" s="12" t="s">
        <v>1</v>
      </c>
      <c r="G2068" s="12">
        <v>17521</v>
      </c>
      <c r="H2068" s="12">
        <v>40526</v>
      </c>
      <c r="I2068" s="12" t="s">
        <v>1151</v>
      </c>
      <c r="J2068" s="12">
        <v>1</v>
      </c>
      <c r="K2068" s="13">
        <v>134448</v>
      </c>
      <c r="L2068" s="12">
        <v>10032</v>
      </c>
      <c r="M2068" s="12" t="str">
        <f t="shared" si="37"/>
        <v>JORGE DONIZETH GOMES JUNIOR</v>
      </c>
      <c r="N2068" s="12">
        <v>8</v>
      </c>
      <c r="O2068" s="14" t="str">
        <f>IFERROR(VLOOKUP(N2068,REGIAO!A:B,2,0),"")</f>
        <v>MS</v>
      </c>
    </row>
    <row r="2069" spans="1:15" x14ac:dyDescent="0.25">
      <c r="A2069" s="12">
        <v>43748</v>
      </c>
      <c r="B2069" s="19">
        <v>41890</v>
      </c>
      <c r="C2069" s="15">
        <v>2014</v>
      </c>
      <c r="D2069" s="12">
        <v>10695</v>
      </c>
      <c r="E2069" s="12" t="s">
        <v>2732</v>
      </c>
      <c r="F2069" s="12" t="s">
        <v>1</v>
      </c>
      <c r="G2069" s="12">
        <v>17600</v>
      </c>
      <c r="H2069" s="12">
        <v>35873</v>
      </c>
      <c r="I2069" s="12" t="s">
        <v>1155</v>
      </c>
      <c r="J2069" s="12">
        <v>1</v>
      </c>
      <c r="K2069" s="13">
        <v>194234</v>
      </c>
      <c r="L2069" s="12">
        <v>10032</v>
      </c>
      <c r="M2069" s="12" t="str">
        <f t="shared" si="37"/>
        <v>JORGE DONIZETH GOMES JUNIOR</v>
      </c>
      <c r="N2069" s="12">
        <v>8</v>
      </c>
      <c r="O2069" s="14" t="str">
        <f>IFERROR(VLOOKUP(N2069,REGIAO!A:B,2,0),"")</f>
        <v>MS</v>
      </c>
    </row>
    <row r="2070" spans="1:15" x14ac:dyDescent="0.25">
      <c r="A2070" s="12">
        <v>43772</v>
      </c>
      <c r="B2070" s="19">
        <v>41891</v>
      </c>
      <c r="C2070" s="15">
        <v>2014</v>
      </c>
      <c r="D2070" s="12">
        <v>11090</v>
      </c>
      <c r="E2070" s="12" t="s">
        <v>2835</v>
      </c>
      <c r="F2070" s="12" t="s">
        <v>1</v>
      </c>
      <c r="G2070" s="12"/>
      <c r="H2070" s="12">
        <v>40526</v>
      </c>
      <c r="I2070" s="12" t="s">
        <v>1151</v>
      </c>
      <c r="J2070" s="12">
        <v>1</v>
      </c>
      <c r="K2070" s="13">
        <v>183604</v>
      </c>
      <c r="L2070" s="12"/>
      <c r="M2070" s="12" t="str">
        <f t="shared" si="37"/>
        <v/>
      </c>
      <c r="N2070" s="12"/>
      <c r="O2070" s="14" t="str">
        <f>IFERROR(VLOOKUP(N2070,REGIAO!A:B,2,0),"")</f>
        <v/>
      </c>
    </row>
    <row r="2071" spans="1:15" x14ac:dyDescent="0.25">
      <c r="A2071" s="12">
        <v>43773</v>
      </c>
      <c r="B2071" s="19">
        <v>41891</v>
      </c>
      <c r="C2071" s="15">
        <v>2014</v>
      </c>
      <c r="D2071" s="12">
        <v>9637</v>
      </c>
      <c r="E2071" s="12" t="s">
        <v>2958</v>
      </c>
      <c r="F2071" s="12" t="s">
        <v>79</v>
      </c>
      <c r="G2071" s="12">
        <v>17573</v>
      </c>
      <c r="H2071" s="12">
        <v>46231</v>
      </c>
      <c r="I2071" s="12" t="s">
        <v>2950</v>
      </c>
      <c r="J2071" s="12">
        <v>1</v>
      </c>
      <c r="K2071" s="13">
        <v>32240</v>
      </c>
      <c r="L2071" s="12">
        <v>10039</v>
      </c>
      <c r="M2071" s="12" t="str">
        <f t="shared" si="37"/>
        <v>JULIANO SERGIO LIMA DE SOUSA</v>
      </c>
      <c r="N2071" s="12">
        <v>22</v>
      </c>
      <c r="O2071" s="14" t="str">
        <f>IFERROR(VLOOKUP(N2071,REGIAO!A:B,2,0),"")</f>
        <v>RS2</v>
      </c>
    </row>
    <row r="2072" spans="1:15" x14ac:dyDescent="0.25">
      <c r="A2072" s="12">
        <v>43774</v>
      </c>
      <c r="B2072" s="19">
        <v>41891</v>
      </c>
      <c r="C2072" s="15">
        <v>2014</v>
      </c>
      <c r="D2072" s="12">
        <v>1295</v>
      </c>
      <c r="E2072" s="12" t="s">
        <v>2708</v>
      </c>
      <c r="F2072" s="12" t="s">
        <v>4</v>
      </c>
      <c r="G2072" s="12"/>
      <c r="H2072" s="12">
        <v>47162</v>
      </c>
      <c r="I2072" s="12" t="s">
        <v>2023</v>
      </c>
      <c r="J2072" s="12">
        <v>1</v>
      </c>
      <c r="K2072" s="13">
        <v>100000</v>
      </c>
      <c r="L2072" s="12"/>
      <c r="M2072" s="12" t="str">
        <f t="shared" si="37"/>
        <v/>
      </c>
      <c r="N2072" s="12">
        <v>4</v>
      </c>
      <c r="O2072" s="14" t="str">
        <f>IFERROR(VLOOKUP(N2072,REGIAO!A:B,2,0),"")</f>
        <v>MG2</v>
      </c>
    </row>
    <row r="2073" spans="1:15" x14ac:dyDescent="0.25">
      <c r="A2073" s="12">
        <v>43807</v>
      </c>
      <c r="B2073" s="19">
        <v>41893</v>
      </c>
      <c r="C2073" s="15">
        <v>2014</v>
      </c>
      <c r="D2073" s="12">
        <v>11143</v>
      </c>
      <c r="E2073" s="12" t="s">
        <v>2973</v>
      </c>
      <c r="F2073" s="12" t="s">
        <v>79</v>
      </c>
      <c r="G2073" s="12"/>
      <c r="H2073" s="12">
        <v>47354</v>
      </c>
      <c r="I2073" s="12" t="s">
        <v>1956</v>
      </c>
      <c r="J2073" s="12">
        <v>1</v>
      </c>
      <c r="K2073" s="13">
        <v>68201.100000000006</v>
      </c>
      <c r="L2073" s="12">
        <v>10024</v>
      </c>
      <c r="M2073" s="12" t="str">
        <f t="shared" si="37"/>
        <v>RONALDO MAIA</v>
      </c>
      <c r="N2073" s="12">
        <v>7</v>
      </c>
      <c r="O2073" s="14" t="str">
        <f>IFERROR(VLOOKUP(N2073,REGIAO!A:B,2,0),"")</f>
        <v>RS</v>
      </c>
    </row>
    <row r="2074" spans="1:15" x14ac:dyDescent="0.25">
      <c r="A2074" s="12">
        <v>43808</v>
      </c>
      <c r="B2074" s="19">
        <v>41893</v>
      </c>
      <c r="C2074" s="15">
        <v>2014</v>
      </c>
      <c r="D2074" s="12">
        <v>11144</v>
      </c>
      <c r="E2074" s="12" t="s">
        <v>2974</v>
      </c>
      <c r="F2074" s="12" t="s">
        <v>29</v>
      </c>
      <c r="G2074" s="12"/>
      <c r="H2074" s="12">
        <v>47160</v>
      </c>
      <c r="I2074" s="12" t="s">
        <v>1146</v>
      </c>
      <c r="J2074" s="12">
        <v>1</v>
      </c>
      <c r="K2074" s="13">
        <v>56656</v>
      </c>
      <c r="L2074" s="12">
        <v>982</v>
      </c>
      <c r="M2074" s="12" t="str">
        <f t="shared" si="37"/>
        <v>MIGUEL ANGEL FUAD SABAT SELMAN</v>
      </c>
      <c r="N2074" s="12"/>
      <c r="O2074" s="14" t="str">
        <f>IFERROR(VLOOKUP(N2074,REGIAO!A:B,2,0),"")</f>
        <v/>
      </c>
    </row>
    <row r="2075" spans="1:15" x14ac:dyDescent="0.25">
      <c r="A2075" s="12">
        <v>43833</v>
      </c>
      <c r="B2075" s="19">
        <v>41897</v>
      </c>
      <c r="C2075" s="15">
        <v>2014</v>
      </c>
      <c r="D2075" s="12">
        <v>880</v>
      </c>
      <c r="E2075" s="12" t="s">
        <v>215</v>
      </c>
      <c r="F2075" s="12" t="s">
        <v>4</v>
      </c>
      <c r="G2075" s="12"/>
      <c r="H2075" s="12">
        <v>47162</v>
      </c>
      <c r="I2075" s="12" t="s">
        <v>2023</v>
      </c>
      <c r="J2075" s="12">
        <v>1</v>
      </c>
      <c r="K2075" s="13">
        <v>93000</v>
      </c>
      <c r="L2075" s="12">
        <v>5</v>
      </c>
      <c r="M2075" s="12" t="str">
        <f t="shared" si="37"/>
        <v>REINALDO BRAGA DE OLIVEIRA</v>
      </c>
      <c r="N2075" s="12">
        <v>4</v>
      </c>
      <c r="O2075" s="14" t="str">
        <f>IFERROR(VLOOKUP(N2075,REGIAO!A:B,2,0),"")</f>
        <v>MG2</v>
      </c>
    </row>
    <row r="2076" spans="1:15" x14ac:dyDescent="0.25">
      <c r="A2076" s="12">
        <v>43834</v>
      </c>
      <c r="B2076" s="19">
        <v>41897</v>
      </c>
      <c r="C2076" s="15">
        <v>2014</v>
      </c>
      <c r="D2076" s="12">
        <v>880</v>
      </c>
      <c r="E2076" s="12" t="s">
        <v>215</v>
      </c>
      <c r="F2076" s="12" t="s">
        <v>4</v>
      </c>
      <c r="G2076" s="12"/>
      <c r="H2076" s="12">
        <v>46986</v>
      </c>
      <c r="I2076" s="12" t="s">
        <v>2027</v>
      </c>
      <c r="J2076" s="12">
        <v>1</v>
      </c>
      <c r="K2076" s="13">
        <v>88426</v>
      </c>
      <c r="L2076" s="12">
        <v>5</v>
      </c>
      <c r="M2076" s="12" t="str">
        <f t="shared" ref="M2076:M2096" si="38">IFERROR(VLOOKUP(L2076,VENDEDOR,2,0),"")</f>
        <v>REINALDO BRAGA DE OLIVEIRA</v>
      </c>
      <c r="N2076" s="12">
        <v>4</v>
      </c>
      <c r="O2076" s="14" t="str">
        <f>IFERROR(VLOOKUP(N2076,REGIAO!A:B,2,0),"")</f>
        <v>MG2</v>
      </c>
    </row>
    <row r="2077" spans="1:15" x14ac:dyDescent="0.25">
      <c r="A2077" s="12">
        <v>43837</v>
      </c>
      <c r="B2077" s="19">
        <v>41897</v>
      </c>
      <c r="C2077" s="15">
        <v>2014</v>
      </c>
      <c r="D2077" s="12">
        <v>880</v>
      </c>
      <c r="E2077" s="12" t="s">
        <v>215</v>
      </c>
      <c r="F2077" s="12" t="s">
        <v>4</v>
      </c>
      <c r="G2077" s="12"/>
      <c r="H2077" s="12">
        <v>47354</v>
      </c>
      <c r="I2077" s="12" t="s">
        <v>1956</v>
      </c>
      <c r="J2077" s="12">
        <v>1</v>
      </c>
      <c r="K2077" s="13">
        <v>62550</v>
      </c>
      <c r="L2077" s="12">
        <v>5</v>
      </c>
      <c r="M2077" s="12" t="str">
        <f t="shared" si="38"/>
        <v>REINALDO BRAGA DE OLIVEIRA</v>
      </c>
      <c r="N2077" s="12">
        <v>4</v>
      </c>
      <c r="O2077" s="14" t="str">
        <f>IFERROR(VLOOKUP(N2077,REGIAO!A:B,2,0),"")</f>
        <v>MG2</v>
      </c>
    </row>
    <row r="2078" spans="1:15" x14ac:dyDescent="0.25">
      <c r="A2078" s="12">
        <v>43838</v>
      </c>
      <c r="B2078" s="19">
        <v>41897</v>
      </c>
      <c r="C2078" s="15">
        <v>2014</v>
      </c>
      <c r="D2078" s="12">
        <v>2595</v>
      </c>
      <c r="E2078" s="12" t="s">
        <v>2638</v>
      </c>
      <c r="F2078" s="12" t="s">
        <v>79</v>
      </c>
      <c r="G2078" s="12"/>
      <c r="H2078" s="12">
        <v>46986</v>
      </c>
      <c r="I2078" s="12" t="s">
        <v>2027</v>
      </c>
      <c r="J2078" s="12">
        <v>1</v>
      </c>
      <c r="K2078" s="13">
        <v>89000</v>
      </c>
      <c r="L2078" s="12">
        <v>10024</v>
      </c>
      <c r="M2078" s="12" t="str">
        <f t="shared" si="38"/>
        <v>RONALDO MAIA</v>
      </c>
      <c r="N2078" s="12">
        <v>7</v>
      </c>
      <c r="O2078" s="14" t="str">
        <f>IFERROR(VLOOKUP(N2078,REGIAO!A:B,2,0),"")</f>
        <v>RS</v>
      </c>
    </row>
    <row r="2079" spans="1:15" x14ac:dyDescent="0.25">
      <c r="A2079" s="12">
        <v>43839</v>
      </c>
      <c r="B2079" s="19">
        <v>41897</v>
      </c>
      <c r="C2079" s="15">
        <v>2014</v>
      </c>
      <c r="D2079" s="12">
        <v>10749</v>
      </c>
      <c r="E2079" s="12" t="s">
        <v>2753</v>
      </c>
      <c r="F2079" s="12" t="s">
        <v>2</v>
      </c>
      <c r="G2079" s="12"/>
      <c r="H2079" s="12">
        <v>47774</v>
      </c>
      <c r="I2079" s="12" t="s">
        <v>1958</v>
      </c>
      <c r="J2079" s="12">
        <v>1</v>
      </c>
      <c r="K2079" s="13">
        <v>37462</v>
      </c>
      <c r="L2079" s="12">
        <v>943</v>
      </c>
      <c r="M2079" s="12" t="str">
        <f t="shared" si="38"/>
        <v>PAULO CESAR TUNES</v>
      </c>
      <c r="N2079" s="12">
        <v>12</v>
      </c>
      <c r="O2079" s="14" t="str">
        <f>IFERROR(VLOOKUP(N2079,REGIAO!A:B,2,0),"")</f>
        <v>SP3</v>
      </c>
    </row>
    <row r="2080" spans="1:15" x14ac:dyDescent="0.25">
      <c r="A2080" s="12">
        <v>43843</v>
      </c>
      <c r="B2080" s="19">
        <v>41898</v>
      </c>
      <c r="C2080" s="15">
        <v>2014</v>
      </c>
      <c r="D2080" s="12">
        <v>1295</v>
      </c>
      <c r="E2080" s="12" t="s">
        <v>2558</v>
      </c>
      <c r="F2080" s="12" t="s">
        <v>2</v>
      </c>
      <c r="G2080" s="12"/>
      <c r="H2080" s="12">
        <v>35873</v>
      </c>
      <c r="I2080" s="12" t="s">
        <v>1155</v>
      </c>
      <c r="J2080" s="12">
        <v>1</v>
      </c>
      <c r="K2080" s="13">
        <v>176200</v>
      </c>
      <c r="L2080" s="12">
        <v>5</v>
      </c>
      <c r="M2080" s="12" t="str">
        <f t="shared" si="38"/>
        <v>REINALDO BRAGA DE OLIVEIRA</v>
      </c>
      <c r="N2080" s="12">
        <v>4</v>
      </c>
      <c r="O2080" s="14" t="str">
        <f>IFERROR(VLOOKUP(N2080,REGIAO!A:B,2,0),"")</f>
        <v>MG2</v>
      </c>
    </row>
    <row r="2081" spans="1:15" x14ac:dyDescent="0.25">
      <c r="A2081" s="12">
        <v>43844</v>
      </c>
      <c r="B2081" s="19">
        <v>41898</v>
      </c>
      <c r="C2081" s="15">
        <v>2014</v>
      </c>
      <c r="D2081" s="12">
        <v>1295</v>
      </c>
      <c r="E2081" s="12" t="s">
        <v>2558</v>
      </c>
      <c r="F2081" s="12" t="s">
        <v>2</v>
      </c>
      <c r="G2081" s="12"/>
      <c r="H2081" s="12">
        <v>35873</v>
      </c>
      <c r="I2081" s="12" t="s">
        <v>1155</v>
      </c>
      <c r="J2081" s="12">
        <v>1</v>
      </c>
      <c r="K2081" s="13">
        <v>176200</v>
      </c>
      <c r="L2081" s="12">
        <v>5</v>
      </c>
      <c r="M2081" s="12" t="str">
        <f t="shared" si="38"/>
        <v>REINALDO BRAGA DE OLIVEIRA</v>
      </c>
      <c r="N2081" s="12">
        <v>4</v>
      </c>
      <c r="O2081" s="14" t="str">
        <f>IFERROR(VLOOKUP(N2081,REGIAO!A:B,2,0),"")</f>
        <v>MG2</v>
      </c>
    </row>
    <row r="2082" spans="1:15" x14ac:dyDescent="0.25">
      <c r="A2082" s="12">
        <v>43846</v>
      </c>
      <c r="B2082" s="19">
        <v>41898</v>
      </c>
      <c r="C2082" s="15">
        <v>2014</v>
      </c>
      <c r="D2082" s="12">
        <v>2532</v>
      </c>
      <c r="E2082" s="12" t="s">
        <v>2440</v>
      </c>
      <c r="F2082" s="12" t="s">
        <v>10</v>
      </c>
      <c r="G2082" s="12"/>
      <c r="H2082" s="12">
        <v>46986</v>
      </c>
      <c r="I2082" s="12" t="s">
        <v>2027</v>
      </c>
      <c r="J2082" s="12">
        <v>1</v>
      </c>
      <c r="K2082" s="13">
        <v>95588</v>
      </c>
      <c r="L2082" s="12">
        <v>10022</v>
      </c>
      <c r="M2082" s="12" t="str">
        <f t="shared" si="38"/>
        <v>ARIEL FERNANDES DE MIRANDA SANTOS</v>
      </c>
      <c r="N2082" s="12">
        <v>15</v>
      </c>
      <c r="O2082" s="14" t="str">
        <f>IFERROR(VLOOKUP(N2082,REGIAO!A:B,2,0),"")</f>
        <v>GO2</v>
      </c>
    </row>
    <row r="2083" spans="1:15" x14ac:dyDescent="0.25">
      <c r="A2083" s="12">
        <v>43851</v>
      </c>
      <c r="B2083" s="19">
        <v>41898</v>
      </c>
      <c r="C2083" s="15">
        <v>2014</v>
      </c>
      <c r="D2083" s="12">
        <v>10175</v>
      </c>
      <c r="E2083" s="12" t="s">
        <v>2550</v>
      </c>
      <c r="F2083" s="12" t="s">
        <v>79</v>
      </c>
      <c r="G2083" s="12"/>
      <c r="H2083" s="12">
        <v>41815</v>
      </c>
      <c r="I2083" s="12" t="s">
        <v>1853</v>
      </c>
      <c r="J2083" s="12">
        <v>1</v>
      </c>
      <c r="K2083" s="13">
        <v>38105.78</v>
      </c>
      <c r="L2083" s="12">
        <v>10024</v>
      </c>
      <c r="M2083" s="12" t="str">
        <f t="shared" si="38"/>
        <v>RONALDO MAIA</v>
      </c>
      <c r="N2083" s="12">
        <v>7</v>
      </c>
      <c r="O2083" s="14" t="str">
        <f>IFERROR(VLOOKUP(N2083,REGIAO!A:B,2,0),"")</f>
        <v>RS</v>
      </c>
    </row>
    <row r="2084" spans="1:15" x14ac:dyDescent="0.25">
      <c r="A2084" s="12">
        <v>43855</v>
      </c>
      <c r="B2084" s="19">
        <v>41898</v>
      </c>
      <c r="C2084" s="15">
        <v>2014</v>
      </c>
      <c r="D2084" s="12">
        <v>2320</v>
      </c>
      <c r="E2084" s="12" t="s">
        <v>2488</v>
      </c>
      <c r="F2084" s="12" t="s">
        <v>79</v>
      </c>
      <c r="G2084" s="12"/>
      <c r="H2084" s="12">
        <v>47412</v>
      </c>
      <c r="I2084" s="12" t="s">
        <v>2939</v>
      </c>
      <c r="J2084" s="12">
        <v>1</v>
      </c>
      <c r="K2084" s="13">
        <v>56666.01</v>
      </c>
      <c r="L2084" s="12">
        <v>10024</v>
      </c>
      <c r="M2084" s="12" t="str">
        <f t="shared" si="38"/>
        <v>RONALDO MAIA</v>
      </c>
      <c r="N2084" s="12">
        <v>7</v>
      </c>
      <c r="O2084" s="14" t="str">
        <f>IFERROR(VLOOKUP(N2084,REGIAO!A:B,2,0),"")</f>
        <v>RS</v>
      </c>
    </row>
    <row r="2085" spans="1:15" x14ac:dyDescent="0.25">
      <c r="A2085" s="12">
        <v>43856</v>
      </c>
      <c r="B2085" s="19">
        <v>41898</v>
      </c>
      <c r="C2085" s="15">
        <v>2014</v>
      </c>
      <c r="D2085" s="12">
        <v>10993</v>
      </c>
      <c r="E2085" s="12" t="s">
        <v>2844</v>
      </c>
      <c r="F2085" s="12" t="s">
        <v>10</v>
      </c>
      <c r="G2085" s="12"/>
      <c r="H2085" s="12">
        <v>40526</v>
      </c>
      <c r="I2085" s="12" t="s">
        <v>1151</v>
      </c>
      <c r="J2085" s="12">
        <v>1</v>
      </c>
      <c r="K2085" s="13">
        <v>127227</v>
      </c>
      <c r="L2085" s="12">
        <v>10022</v>
      </c>
      <c r="M2085" s="12" t="str">
        <f t="shared" si="38"/>
        <v>ARIEL FERNANDES DE MIRANDA SANTOS</v>
      </c>
      <c r="N2085" s="12">
        <v>15</v>
      </c>
      <c r="O2085" s="14" t="str">
        <f>IFERROR(VLOOKUP(N2085,REGIAO!A:B,2,0),"")</f>
        <v>GO2</v>
      </c>
    </row>
    <row r="2086" spans="1:15" x14ac:dyDescent="0.25">
      <c r="A2086" s="32">
        <v>43890</v>
      </c>
      <c r="B2086" s="35">
        <v>41900</v>
      </c>
      <c r="C2086" s="15">
        <v>2014</v>
      </c>
      <c r="D2086" s="32">
        <v>9926</v>
      </c>
      <c r="E2086" s="32" t="s">
        <v>2738</v>
      </c>
      <c r="F2086" s="32" t="s">
        <v>10</v>
      </c>
      <c r="G2086" s="32"/>
      <c r="H2086" s="32">
        <v>31744</v>
      </c>
      <c r="I2086" s="32" t="s">
        <v>1153</v>
      </c>
      <c r="J2086" s="32">
        <v>1</v>
      </c>
      <c r="K2086" s="34">
        <v>88230.36</v>
      </c>
      <c r="L2086" s="32">
        <v>10035</v>
      </c>
      <c r="M2086" s="32" t="str">
        <f t="shared" si="38"/>
        <v>PAULO CEZER HENRIQUE DA ROCHA</v>
      </c>
      <c r="N2086" s="32">
        <v>5</v>
      </c>
      <c r="O2086" s="14" t="str">
        <f>IFERROR(VLOOKUP(N2086,REGIAO!A:B,2,0),"")</f>
        <v>GO</v>
      </c>
    </row>
    <row r="2087" spans="1:15" x14ac:dyDescent="0.25">
      <c r="A2087" s="32">
        <v>43891</v>
      </c>
      <c r="B2087" s="35">
        <v>41900</v>
      </c>
      <c r="C2087" s="15">
        <v>2014</v>
      </c>
      <c r="D2087" s="32">
        <v>9926</v>
      </c>
      <c r="E2087" s="32" t="s">
        <v>2738</v>
      </c>
      <c r="F2087" s="32" t="s">
        <v>10</v>
      </c>
      <c r="G2087" s="32"/>
      <c r="H2087" s="32">
        <v>40526</v>
      </c>
      <c r="I2087" s="32" t="s">
        <v>1151</v>
      </c>
      <c r="J2087" s="32">
        <v>1</v>
      </c>
      <c r="K2087" s="34">
        <v>133450</v>
      </c>
      <c r="L2087" s="32">
        <v>10035</v>
      </c>
      <c r="M2087" s="32" t="str">
        <f t="shared" si="38"/>
        <v>PAULO CEZER HENRIQUE DA ROCHA</v>
      </c>
      <c r="N2087" s="32">
        <v>5</v>
      </c>
      <c r="O2087" s="14" t="str">
        <f>IFERROR(VLOOKUP(N2087,REGIAO!A:B,2,0),"")</f>
        <v>GO</v>
      </c>
    </row>
    <row r="2088" spans="1:15" x14ac:dyDescent="0.25">
      <c r="A2088" s="32">
        <v>43892</v>
      </c>
      <c r="B2088" s="35">
        <v>41900</v>
      </c>
      <c r="C2088" s="15">
        <v>2014</v>
      </c>
      <c r="D2088" s="32">
        <v>9926</v>
      </c>
      <c r="E2088" s="32" t="s">
        <v>2738</v>
      </c>
      <c r="F2088" s="32" t="s">
        <v>10</v>
      </c>
      <c r="G2088" s="32"/>
      <c r="H2088" s="32">
        <v>40526</v>
      </c>
      <c r="I2088" s="32" t="s">
        <v>1151</v>
      </c>
      <c r="J2088" s="32">
        <v>1</v>
      </c>
      <c r="K2088" s="34">
        <v>133450</v>
      </c>
      <c r="L2088" s="32">
        <v>10035</v>
      </c>
      <c r="M2088" s="32" t="str">
        <f t="shared" si="38"/>
        <v>PAULO CEZER HENRIQUE DA ROCHA</v>
      </c>
      <c r="N2088" s="32">
        <v>5</v>
      </c>
      <c r="O2088" s="14" t="str">
        <f>IFERROR(VLOOKUP(N2088,REGIAO!A:B,2,0),"")</f>
        <v>GO</v>
      </c>
    </row>
    <row r="2089" spans="1:15" x14ac:dyDescent="0.25">
      <c r="A2089" s="32">
        <v>43887</v>
      </c>
      <c r="B2089" s="35">
        <v>41900</v>
      </c>
      <c r="C2089" s="15">
        <v>2014</v>
      </c>
      <c r="D2089" s="32">
        <v>2320</v>
      </c>
      <c r="E2089" s="32" t="s">
        <v>2488</v>
      </c>
      <c r="F2089" s="32" t="s">
        <v>79</v>
      </c>
      <c r="G2089" s="32"/>
      <c r="H2089" s="32">
        <v>41815</v>
      </c>
      <c r="I2089" s="32" t="s">
        <v>1853</v>
      </c>
      <c r="J2089" s="32">
        <v>1</v>
      </c>
      <c r="K2089" s="34">
        <v>40550</v>
      </c>
      <c r="L2089" s="32">
        <v>10024</v>
      </c>
      <c r="M2089" s="32" t="str">
        <f t="shared" si="38"/>
        <v>RONALDO MAIA</v>
      </c>
      <c r="N2089" s="32">
        <v>22</v>
      </c>
      <c r="O2089" s="14" t="str">
        <f>IFERROR(VLOOKUP(N2089,REGIAO!A:B,2,0),"")</f>
        <v>RS2</v>
      </c>
    </row>
    <row r="2090" spans="1:15" x14ac:dyDescent="0.25">
      <c r="A2090" s="32">
        <v>43888</v>
      </c>
      <c r="B2090" s="35">
        <v>41900</v>
      </c>
      <c r="C2090" s="15">
        <v>2014</v>
      </c>
      <c r="D2090" s="32">
        <v>7366</v>
      </c>
      <c r="E2090" s="32" t="s">
        <v>2413</v>
      </c>
      <c r="F2090" s="32" t="s">
        <v>2</v>
      </c>
      <c r="G2090" s="32"/>
      <c r="H2090" s="32">
        <v>47162</v>
      </c>
      <c r="I2090" s="32" t="s">
        <v>2023</v>
      </c>
      <c r="J2090" s="32">
        <v>1</v>
      </c>
      <c r="K2090" s="34">
        <v>94400</v>
      </c>
      <c r="L2090" s="32">
        <v>10040</v>
      </c>
      <c r="M2090" s="32" t="str">
        <f t="shared" si="38"/>
        <v>DIOGO FOGOLIN</v>
      </c>
      <c r="N2090" s="32">
        <v>2</v>
      </c>
      <c r="O2090" s="14" t="str">
        <f>IFERROR(VLOOKUP(N2090,REGIAO!A:B,2,0),"")</f>
        <v>SP2</v>
      </c>
    </row>
    <row r="2091" spans="1:15" x14ac:dyDescent="0.25">
      <c r="A2091" s="32">
        <v>43889</v>
      </c>
      <c r="B2091" s="35">
        <v>41900</v>
      </c>
      <c r="C2091" s="15">
        <v>2014</v>
      </c>
      <c r="D2091" s="32">
        <v>10727</v>
      </c>
      <c r="E2091" s="32" t="s">
        <v>2780</v>
      </c>
      <c r="F2091" s="32" t="s">
        <v>2</v>
      </c>
      <c r="G2091" s="32"/>
      <c r="H2091" s="32">
        <v>47544</v>
      </c>
      <c r="I2091" s="32" t="s">
        <v>2045</v>
      </c>
      <c r="J2091" s="32">
        <v>1</v>
      </c>
      <c r="K2091" s="34">
        <v>50600</v>
      </c>
      <c r="L2091" s="32">
        <v>10040</v>
      </c>
      <c r="M2091" s="32" t="str">
        <f t="shared" si="38"/>
        <v>DIOGO FOGOLIN</v>
      </c>
      <c r="N2091" s="32">
        <v>2</v>
      </c>
      <c r="O2091" s="14" t="str">
        <f>IFERROR(VLOOKUP(N2091,REGIAO!A:B,2,0),"")</f>
        <v>SP2</v>
      </c>
    </row>
    <row r="2092" spans="1:15" x14ac:dyDescent="0.25">
      <c r="A2092" s="32">
        <v>43897</v>
      </c>
      <c r="B2092" s="35">
        <v>41900</v>
      </c>
      <c r="C2092" s="15">
        <v>2014</v>
      </c>
      <c r="D2092" s="32">
        <v>1295</v>
      </c>
      <c r="E2092" s="32" t="s">
        <v>2558</v>
      </c>
      <c r="F2092" s="32" t="s">
        <v>2</v>
      </c>
      <c r="G2092" s="32"/>
      <c r="H2092" s="32">
        <v>47083</v>
      </c>
      <c r="I2092" s="32" t="s">
        <v>1957</v>
      </c>
      <c r="J2092" s="32">
        <v>1</v>
      </c>
      <c r="K2092" s="34">
        <v>110345</v>
      </c>
      <c r="L2092" s="32">
        <v>5</v>
      </c>
      <c r="M2092" s="32" t="str">
        <f t="shared" si="38"/>
        <v>REINALDO BRAGA DE OLIVEIRA</v>
      </c>
      <c r="N2092" s="32">
        <v>4</v>
      </c>
      <c r="O2092" s="14" t="str">
        <f>IFERROR(VLOOKUP(N2092,REGIAO!A:B,2,0),"")</f>
        <v>MG2</v>
      </c>
    </row>
    <row r="2093" spans="1:15" x14ac:dyDescent="0.25">
      <c r="A2093" s="32">
        <v>43938</v>
      </c>
      <c r="B2093" s="35">
        <v>41905</v>
      </c>
      <c r="C2093" s="15">
        <v>2014</v>
      </c>
      <c r="D2093" s="32">
        <v>10585</v>
      </c>
      <c r="E2093" s="32" t="s">
        <v>2716</v>
      </c>
      <c r="F2093" s="32" t="s">
        <v>79</v>
      </c>
      <c r="G2093" s="32"/>
      <c r="H2093" s="32">
        <v>46986</v>
      </c>
      <c r="I2093" s="32" t="s">
        <v>2027</v>
      </c>
      <c r="J2093" s="32">
        <v>1</v>
      </c>
      <c r="K2093" s="34">
        <v>88426</v>
      </c>
      <c r="L2093" s="32">
        <v>10039</v>
      </c>
      <c r="M2093" s="32" t="str">
        <f t="shared" si="38"/>
        <v>JULIANO SERGIO LIMA DE SOUSA</v>
      </c>
      <c r="N2093" s="32">
        <v>22</v>
      </c>
      <c r="O2093" s="14" t="str">
        <f>IFERROR(VLOOKUP(N2093,REGIAO!A:B,2,0),"")</f>
        <v>RS2</v>
      </c>
    </row>
    <row r="2094" spans="1:15" x14ac:dyDescent="0.25">
      <c r="A2094" s="32">
        <v>43939</v>
      </c>
      <c r="B2094" s="35">
        <v>41905</v>
      </c>
      <c r="C2094" s="15">
        <v>2014</v>
      </c>
      <c r="D2094" s="32">
        <v>10585</v>
      </c>
      <c r="E2094" s="32" t="s">
        <v>2716</v>
      </c>
      <c r="F2094" s="32" t="s">
        <v>79</v>
      </c>
      <c r="G2094" s="32"/>
      <c r="H2094" s="32">
        <v>47354</v>
      </c>
      <c r="I2094" s="32" t="s">
        <v>1956</v>
      </c>
      <c r="J2094" s="32">
        <v>1</v>
      </c>
      <c r="K2094" s="34">
        <v>65836</v>
      </c>
      <c r="L2094" s="32">
        <v>10039</v>
      </c>
      <c r="M2094" s="32" t="str">
        <f t="shared" si="38"/>
        <v>JULIANO SERGIO LIMA DE SOUSA</v>
      </c>
      <c r="N2094" s="32">
        <v>22</v>
      </c>
      <c r="O2094" s="14" t="str">
        <f>IFERROR(VLOOKUP(N2094,REGIAO!A:B,2,0),"")</f>
        <v>RS2</v>
      </c>
    </row>
    <row r="2095" spans="1:15" x14ac:dyDescent="0.25">
      <c r="A2095" s="32">
        <v>43951</v>
      </c>
      <c r="B2095" s="35">
        <v>41906</v>
      </c>
      <c r="C2095" s="15">
        <v>2014</v>
      </c>
      <c r="D2095" s="32">
        <v>11154</v>
      </c>
      <c r="E2095" s="32" t="s">
        <v>2997</v>
      </c>
      <c r="F2095" s="32" t="s">
        <v>15</v>
      </c>
      <c r="G2095" s="32"/>
      <c r="H2095" s="32">
        <v>50908</v>
      </c>
      <c r="I2095" s="32" t="s">
        <v>2969</v>
      </c>
      <c r="J2095" s="32">
        <v>1</v>
      </c>
      <c r="K2095" s="34">
        <v>39847.67</v>
      </c>
      <c r="L2095" s="32">
        <v>10023</v>
      </c>
      <c r="M2095" s="32" t="str">
        <f t="shared" si="38"/>
        <v>CLAUDIO REIS</v>
      </c>
      <c r="N2095" s="32">
        <v>17</v>
      </c>
      <c r="O2095" s="14" t="str">
        <f>IFERROR(VLOOKUP(N2095,REGIAO!A:B,2,0),"")</f>
        <v>MT2</v>
      </c>
    </row>
    <row r="2096" spans="1:15" x14ac:dyDescent="0.25">
      <c r="A2096" s="32">
        <v>43952</v>
      </c>
      <c r="B2096" s="35">
        <v>41906</v>
      </c>
      <c r="C2096" s="15">
        <v>2014</v>
      </c>
      <c r="D2096" s="32">
        <v>10175</v>
      </c>
      <c r="E2096" s="32" t="s">
        <v>2550</v>
      </c>
      <c r="F2096" s="32" t="s">
        <v>79</v>
      </c>
      <c r="G2096" s="32"/>
      <c r="H2096" s="32">
        <v>47412</v>
      </c>
      <c r="I2096" s="32" t="s">
        <v>2941</v>
      </c>
      <c r="J2096" s="32">
        <v>1</v>
      </c>
      <c r="K2096" s="34">
        <v>58414</v>
      </c>
      <c r="L2096" s="32">
        <v>10024</v>
      </c>
      <c r="M2096" s="32" t="str">
        <f t="shared" si="38"/>
        <v>RONALDO MAIA</v>
      </c>
      <c r="N2096" s="32">
        <v>7</v>
      </c>
      <c r="O2096" s="14" t="str">
        <f>IFERROR(VLOOKUP(N2096,REGIAO!A:B,2,0),"")</f>
        <v>RS</v>
      </c>
    </row>
    <row r="2097" spans="1:15" x14ac:dyDescent="0.25">
      <c r="A2097" s="32">
        <v>43989</v>
      </c>
      <c r="B2097" s="35">
        <v>41911</v>
      </c>
      <c r="C2097" s="15">
        <v>2014</v>
      </c>
      <c r="D2097" s="32">
        <v>7655</v>
      </c>
      <c r="E2097" s="32" t="s">
        <v>2369</v>
      </c>
      <c r="F2097" s="32" t="s">
        <v>2</v>
      </c>
      <c r="G2097" s="32"/>
      <c r="H2097" s="32">
        <v>31744</v>
      </c>
      <c r="I2097" s="32" t="s">
        <v>1153</v>
      </c>
      <c r="J2097" s="32">
        <v>1</v>
      </c>
      <c r="K2097" s="34">
        <v>79295</v>
      </c>
      <c r="L2097" s="32">
        <v>10040</v>
      </c>
      <c r="M2097" s="32" t="str">
        <f t="shared" ref="M2097:M2137" si="39">IFERROR(VLOOKUP(L2097,VENDEDOR,2,0),"")</f>
        <v>DIOGO FOGOLIN</v>
      </c>
      <c r="N2097" s="32">
        <v>2</v>
      </c>
      <c r="O2097" s="14" t="str">
        <f>IFERROR(VLOOKUP(N2097,REGIAO!A:B,2,0),"")</f>
        <v>SP2</v>
      </c>
    </row>
    <row r="2098" spans="1:15" x14ac:dyDescent="0.25">
      <c r="A2098" s="32">
        <v>43990</v>
      </c>
      <c r="B2098" s="35">
        <v>41911</v>
      </c>
      <c r="C2098" s="15">
        <v>2014</v>
      </c>
      <c r="D2098" s="32">
        <v>9573</v>
      </c>
      <c r="E2098" s="32" t="s">
        <v>2369</v>
      </c>
      <c r="F2098" s="32" t="s">
        <v>2</v>
      </c>
      <c r="G2098" s="32"/>
      <c r="H2098" s="32">
        <v>31990</v>
      </c>
      <c r="I2098" s="32" t="s">
        <v>1157</v>
      </c>
      <c r="J2098" s="32">
        <v>1</v>
      </c>
      <c r="K2098" s="34">
        <v>71720</v>
      </c>
      <c r="L2098" s="32">
        <v>10040</v>
      </c>
      <c r="M2098" s="32" t="str">
        <f t="shared" si="39"/>
        <v>DIOGO FOGOLIN</v>
      </c>
      <c r="N2098" s="32">
        <v>2</v>
      </c>
      <c r="O2098" s="14" t="str">
        <f>IFERROR(VLOOKUP(N2098,REGIAO!A:B,2,0),"")</f>
        <v>SP2</v>
      </c>
    </row>
    <row r="2099" spans="1:15" x14ac:dyDescent="0.25">
      <c r="A2099" s="32">
        <v>44052</v>
      </c>
      <c r="B2099" s="35">
        <v>41915</v>
      </c>
      <c r="C2099" s="15">
        <v>2014</v>
      </c>
      <c r="D2099" s="32">
        <v>11163</v>
      </c>
      <c r="E2099" s="32" t="s">
        <v>3000</v>
      </c>
      <c r="F2099" s="32" t="s">
        <v>79</v>
      </c>
      <c r="G2099" s="32" t="s">
        <v>2868</v>
      </c>
      <c r="H2099" s="32">
        <v>32720</v>
      </c>
      <c r="I2099" s="32" t="s">
        <v>2026</v>
      </c>
      <c r="J2099" s="32">
        <v>1</v>
      </c>
      <c r="K2099" s="34">
        <v>24659</v>
      </c>
      <c r="L2099" s="32">
        <v>10024</v>
      </c>
      <c r="M2099" s="32" t="str">
        <f t="shared" si="39"/>
        <v>RONALDO MAIA</v>
      </c>
      <c r="N2099" s="32">
        <v>7</v>
      </c>
      <c r="O2099" s="14" t="str">
        <f>IFERROR(VLOOKUP(N2099,REGIAO!A:B,2,0),"")</f>
        <v>RS</v>
      </c>
    </row>
    <row r="2100" spans="1:15" x14ac:dyDescent="0.25">
      <c r="A2100" s="32">
        <v>44053</v>
      </c>
      <c r="B2100" s="35">
        <v>41915</v>
      </c>
      <c r="C2100" s="15">
        <v>2014</v>
      </c>
      <c r="D2100" s="32">
        <v>10968</v>
      </c>
      <c r="E2100" s="32" t="s">
        <v>2855</v>
      </c>
      <c r="F2100" s="32" t="s">
        <v>750</v>
      </c>
      <c r="G2100" s="32"/>
      <c r="H2100" s="32">
        <v>31744</v>
      </c>
      <c r="I2100" s="32" t="s">
        <v>1153</v>
      </c>
      <c r="J2100" s="32">
        <v>1</v>
      </c>
      <c r="K2100" s="34">
        <v>81310</v>
      </c>
      <c r="L2100" s="32">
        <v>935</v>
      </c>
      <c r="M2100" s="32" t="str">
        <f t="shared" si="39"/>
        <v>AILTON DOS SANTOS CARDOSO</v>
      </c>
      <c r="N2100" s="32">
        <v>19</v>
      </c>
      <c r="O2100" s="14" t="str">
        <f>IFERROR(VLOOKUP(N2100,REGIAO!A:B,2,0),"")</f>
        <v>RO</v>
      </c>
    </row>
    <row r="2101" spans="1:15" x14ac:dyDescent="0.25">
      <c r="A2101" s="32">
        <v>44090</v>
      </c>
      <c r="B2101" s="35">
        <v>41919</v>
      </c>
      <c r="C2101" s="15">
        <v>2014</v>
      </c>
      <c r="D2101" s="32">
        <v>7655</v>
      </c>
      <c r="E2101" s="32" t="s">
        <v>2369</v>
      </c>
      <c r="F2101" s="32" t="s">
        <v>2</v>
      </c>
      <c r="G2101" s="32"/>
      <c r="H2101" s="32">
        <v>47544</v>
      </c>
      <c r="I2101" s="32" t="s">
        <v>2045</v>
      </c>
      <c r="J2101" s="32">
        <v>1</v>
      </c>
      <c r="K2101" s="34">
        <v>48900</v>
      </c>
      <c r="L2101" s="32">
        <v>10040</v>
      </c>
      <c r="M2101" s="32" t="str">
        <f t="shared" si="39"/>
        <v>DIOGO FOGOLIN</v>
      </c>
      <c r="N2101" s="32">
        <v>2</v>
      </c>
      <c r="O2101" s="14" t="str">
        <f>IFERROR(VLOOKUP(N2101,REGIAO!A:B,2,0),"")</f>
        <v>SP2</v>
      </c>
    </row>
    <row r="2102" spans="1:15" x14ac:dyDescent="0.25">
      <c r="A2102" s="32">
        <v>44116</v>
      </c>
      <c r="B2102" s="35">
        <v>41920</v>
      </c>
      <c r="C2102" s="15">
        <v>2014</v>
      </c>
      <c r="D2102" s="32">
        <v>880</v>
      </c>
      <c r="E2102" s="32" t="s">
        <v>215</v>
      </c>
      <c r="F2102" s="32" t="s">
        <v>4</v>
      </c>
      <c r="G2102" s="32">
        <v>18306</v>
      </c>
      <c r="H2102" s="32">
        <v>46986</v>
      </c>
      <c r="I2102" s="32" t="s">
        <v>2942</v>
      </c>
      <c r="J2102" s="32">
        <v>1</v>
      </c>
      <c r="K2102" s="34">
        <v>88430</v>
      </c>
      <c r="L2102" s="32">
        <v>5</v>
      </c>
      <c r="M2102" s="32" t="str">
        <f t="shared" si="39"/>
        <v>REINALDO BRAGA DE OLIVEIRA</v>
      </c>
      <c r="N2102" s="32">
        <v>4</v>
      </c>
      <c r="O2102" s="14" t="str">
        <f>IFERROR(VLOOKUP(N2102,REGIAO!A:B,2,0),"")</f>
        <v>MG2</v>
      </c>
    </row>
    <row r="2103" spans="1:15" x14ac:dyDescent="0.25">
      <c r="A2103" s="32">
        <v>44120</v>
      </c>
      <c r="B2103" s="35">
        <v>41920</v>
      </c>
      <c r="C2103" s="15">
        <v>2014</v>
      </c>
      <c r="D2103" s="32">
        <v>846</v>
      </c>
      <c r="E2103" s="32" t="s">
        <v>2306</v>
      </c>
      <c r="F2103" s="32" t="s">
        <v>10</v>
      </c>
      <c r="G2103" s="32"/>
      <c r="H2103" s="32">
        <v>44223</v>
      </c>
      <c r="I2103" s="32" t="s">
        <v>2005</v>
      </c>
      <c r="J2103" s="32">
        <v>1</v>
      </c>
      <c r="K2103" s="34">
        <v>215650</v>
      </c>
      <c r="L2103" s="32">
        <v>10022</v>
      </c>
      <c r="M2103" s="32" t="str">
        <f t="shared" si="39"/>
        <v>ARIEL FERNANDES DE MIRANDA SANTOS</v>
      </c>
      <c r="N2103" s="32">
        <v>5</v>
      </c>
      <c r="O2103" s="14" t="str">
        <f>IFERROR(VLOOKUP(N2103,REGIAO!A:B,2,0),"")</f>
        <v>GO</v>
      </c>
    </row>
    <row r="2104" spans="1:15" x14ac:dyDescent="0.25">
      <c r="A2104" s="32">
        <v>44131</v>
      </c>
      <c r="B2104" s="35">
        <v>41921</v>
      </c>
      <c r="C2104" s="15">
        <v>2014</v>
      </c>
      <c r="D2104" s="32">
        <v>2320</v>
      </c>
      <c r="E2104" s="32" t="s">
        <v>2488</v>
      </c>
      <c r="F2104" s="32" t="s">
        <v>79</v>
      </c>
      <c r="G2104" s="32">
        <v>18354</v>
      </c>
      <c r="H2104" s="32">
        <v>41815</v>
      </c>
      <c r="I2104" s="32" t="s">
        <v>2940</v>
      </c>
      <c r="J2104" s="32">
        <v>1</v>
      </c>
      <c r="K2104" s="34">
        <v>40320.99</v>
      </c>
      <c r="L2104" s="32">
        <v>10024</v>
      </c>
      <c r="M2104" s="32" t="str">
        <f t="shared" si="39"/>
        <v>RONALDO MAIA</v>
      </c>
      <c r="N2104" s="32">
        <v>7</v>
      </c>
      <c r="O2104" s="14" t="str">
        <f>IFERROR(VLOOKUP(N2104,REGIAO!A:B,2,0),"")</f>
        <v>RS</v>
      </c>
    </row>
    <row r="2105" spans="1:15" x14ac:dyDescent="0.25">
      <c r="A2105" s="32">
        <v>44132</v>
      </c>
      <c r="B2105" s="35">
        <v>41921</v>
      </c>
      <c r="C2105" s="15">
        <v>2014</v>
      </c>
      <c r="D2105" s="32">
        <v>10727</v>
      </c>
      <c r="E2105" s="32" t="s">
        <v>2780</v>
      </c>
      <c r="F2105" s="32" t="s">
        <v>2</v>
      </c>
      <c r="G2105" s="32"/>
      <c r="H2105" s="32">
        <v>40757</v>
      </c>
      <c r="I2105" s="32" t="s">
        <v>1154</v>
      </c>
      <c r="J2105" s="32">
        <v>1</v>
      </c>
      <c r="K2105" s="34">
        <v>98697</v>
      </c>
      <c r="L2105" s="32">
        <v>10040</v>
      </c>
      <c r="M2105" s="32" t="str">
        <f t="shared" si="39"/>
        <v>DIOGO FOGOLIN</v>
      </c>
      <c r="N2105" s="32">
        <v>2</v>
      </c>
      <c r="O2105" s="14" t="str">
        <f>IFERROR(VLOOKUP(N2105,REGIAO!A:B,2,0),"")</f>
        <v>SP2</v>
      </c>
    </row>
    <row r="2106" spans="1:15" x14ac:dyDescent="0.25">
      <c r="A2106" s="32">
        <v>44133</v>
      </c>
      <c r="B2106" s="35">
        <v>41921</v>
      </c>
      <c r="C2106" s="15">
        <v>2014</v>
      </c>
      <c r="D2106" s="32">
        <v>10389</v>
      </c>
      <c r="E2106" s="32" t="s">
        <v>2675</v>
      </c>
      <c r="F2106" s="32" t="s">
        <v>79</v>
      </c>
      <c r="G2106" s="32"/>
      <c r="H2106" s="32">
        <v>41815</v>
      </c>
      <c r="I2106" s="32" t="s">
        <v>2940</v>
      </c>
      <c r="J2106" s="32">
        <v>1</v>
      </c>
      <c r="K2106" s="34">
        <v>41378</v>
      </c>
      <c r="L2106" s="32">
        <v>10039</v>
      </c>
      <c r="M2106" s="32" t="str">
        <f t="shared" si="39"/>
        <v>JULIANO SERGIO LIMA DE SOUSA</v>
      </c>
      <c r="N2106" s="32">
        <v>22</v>
      </c>
      <c r="O2106" s="14" t="str">
        <f>IFERROR(VLOOKUP(N2106,REGIAO!A:B,2,0),"")</f>
        <v>RS2</v>
      </c>
    </row>
    <row r="2107" spans="1:15" x14ac:dyDescent="0.25">
      <c r="A2107" s="32">
        <v>44134</v>
      </c>
      <c r="B2107" s="35">
        <v>41921</v>
      </c>
      <c r="C2107" s="15">
        <v>2014</v>
      </c>
      <c r="D2107" s="32">
        <v>10389</v>
      </c>
      <c r="E2107" s="32" t="s">
        <v>2675</v>
      </c>
      <c r="F2107" s="32" t="s">
        <v>79</v>
      </c>
      <c r="G2107" s="32"/>
      <c r="H2107" s="32">
        <v>47412</v>
      </c>
      <c r="I2107" s="32" t="s">
        <v>2941</v>
      </c>
      <c r="J2107" s="32">
        <v>1</v>
      </c>
      <c r="K2107" s="34">
        <v>59610</v>
      </c>
      <c r="L2107" s="32">
        <v>10039</v>
      </c>
      <c r="M2107" s="32" t="str">
        <f t="shared" si="39"/>
        <v>JULIANO SERGIO LIMA DE SOUSA</v>
      </c>
      <c r="N2107" s="32">
        <v>22</v>
      </c>
      <c r="O2107" s="14" t="str">
        <f>IFERROR(VLOOKUP(N2107,REGIAO!A:B,2,0),"")</f>
        <v>RS2</v>
      </c>
    </row>
    <row r="2108" spans="1:15" x14ac:dyDescent="0.25">
      <c r="A2108" s="32">
        <v>44135</v>
      </c>
      <c r="B2108" s="35">
        <v>41921</v>
      </c>
      <c r="C2108" s="15">
        <v>2014</v>
      </c>
      <c r="D2108" s="32">
        <v>10869</v>
      </c>
      <c r="E2108" s="32" t="s">
        <v>2789</v>
      </c>
      <c r="F2108" s="32" t="s">
        <v>55</v>
      </c>
      <c r="G2108" s="32"/>
      <c r="H2108" s="32">
        <v>47354</v>
      </c>
      <c r="I2108" s="32" t="s">
        <v>1956</v>
      </c>
      <c r="J2108" s="32">
        <v>1</v>
      </c>
      <c r="K2108" s="34">
        <v>66390</v>
      </c>
      <c r="L2108" s="32">
        <v>10039</v>
      </c>
      <c r="M2108" s="32" t="str">
        <f t="shared" si="39"/>
        <v>JULIANO SERGIO LIMA DE SOUSA</v>
      </c>
      <c r="N2108" s="32">
        <v>22</v>
      </c>
      <c r="O2108" s="14" t="str">
        <f>IFERROR(VLOOKUP(N2108,REGIAO!A:B,2,0),"")</f>
        <v>RS2</v>
      </c>
    </row>
    <row r="2109" spans="1:15" x14ac:dyDescent="0.25">
      <c r="A2109" s="32">
        <v>44136</v>
      </c>
      <c r="B2109" s="35">
        <v>41921</v>
      </c>
      <c r="C2109" s="15">
        <v>2014</v>
      </c>
      <c r="D2109" s="32">
        <v>10869</v>
      </c>
      <c r="E2109" s="32" t="s">
        <v>2789</v>
      </c>
      <c r="F2109" s="32" t="s">
        <v>55</v>
      </c>
      <c r="G2109" s="32"/>
      <c r="H2109" s="32">
        <v>46231</v>
      </c>
      <c r="I2109" s="32" t="s">
        <v>2950</v>
      </c>
      <c r="J2109" s="32">
        <v>1</v>
      </c>
      <c r="K2109" s="34">
        <v>32017</v>
      </c>
      <c r="L2109" s="32">
        <v>10039</v>
      </c>
      <c r="M2109" s="32" t="str">
        <f t="shared" si="39"/>
        <v>JULIANO SERGIO LIMA DE SOUSA</v>
      </c>
      <c r="N2109" s="32">
        <v>22</v>
      </c>
      <c r="O2109" s="14" t="str">
        <f>IFERROR(VLOOKUP(N2109,REGIAO!A:B,2,0),"")</f>
        <v>RS2</v>
      </c>
    </row>
    <row r="2110" spans="1:15" x14ac:dyDescent="0.25">
      <c r="A2110" s="32">
        <v>44137</v>
      </c>
      <c r="B2110" s="35">
        <v>41921</v>
      </c>
      <c r="C2110" s="15">
        <v>2014</v>
      </c>
      <c r="D2110" s="32">
        <v>11167</v>
      </c>
      <c r="E2110" s="32" t="s">
        <v>3001</v>
      </c>
      <c r="F2110" s="32" t="s">
        <v>4</v>
      </c>
      <c r="G2110" s="32">
        <v>18152</v>
      </c>
      <c r="H2110" s="32">
        <v>47083</v>
      </c>
      <c r="I2110" s="32" t="s">
        <v>1957</v>
      </c>
      <c r="J2110" s="32">
        <v>1</v>
      </c>
      <c r="K2110" s="34">
        <v>134874.12</v>
      </c>
      <c r="L2110" s="32">
        <v>10035</v>
      </c>
      <c r="M2110" s="32" t="str">
        <f t="shared" si="39"/>
        <v>PAULO CEZER HENRIQUE DA ROCHA</v>
      </c>
      <c r="N2110" s="32">
        <v>13</v>
      </c>
      <c r="O2110" s="14" t="str">
        <f>IFERROR(VLOOKUP(N2110,REGIAO!A:B,2,0),"")</f>
        <v>MG3</v>
      </c>
    </row>
    <row r="2111" spans="1:15" x14ac:dyDescent="0.25">
      <c r="A2111" s="32">
        <v>44139</v>
      </c>
      <c r="B2111" s="35">
        <v>41921</v>
      </c>
      <c r="C2111" s="15">
        <v>2014</v>
      </c>
      <c r="D2111" s="32">
        <v>10451</v>
      </c>
      <c r="E2111" s="32" t="s">
        <v>2651</v>
      </c>
      <c r="F2111" s="32" t="s">
        <v>2</v>
      </c>
      <c r="G2111" s="32">
        <v>18141</v>
      </c>
      <c r="H2111" s="32">
        <v>47412</v>
      </c>
      <c r="I2111" s="32" t="s">
        <v>2941</v>
      </c>
      <c r="J2111" s="32">
        <v>1</v>
      </c>
      <c r="K2111" s="34">
        <v>55009</v>
      </c>
      <c r="L2111" s="32">
        <v>943</v>
      </c>
      <c r="M2111" s="32" t="str">
        <f t="shared" si="39"/>
        <v>PAULO CESAR TUNES</v>
      </c>
      <c r="N2111" s="32">
        <v>12</v>
      </c>
      <c r="O2111" s="14" t="str">
        <f>IFERROR(VLOOKUP(N2111,REGIAO!A:B,2,0),"")</f>
        <v>SP3</v>
      </c>
    </row>
    <row r="2112" spans="1:15" x14ac:dyDescent="0.25">
      <c r="A2112" s="32">
        <v>44142</v>
      </c>
      <c r="B2112" s="35">
        <v>41921</v>
      </c>
      <c r="C2112" s="15">
        <v>2014</v>
      </c>
      <c r="D2112" s="32">
        <v>11168</v>
      </c>
      <c r="E2112" s="32" t="s">
        <v>3002</v>
      </c>
      <c r="F2112" s="32" t="s">
        <v>4</v>
      </c>
      <c r="G2112" s="32">
        <v>18133</v>
      </c>
      <c r="H2112" s="32">
        <v>44662</v>
      </c>
      <c r="I2112" s="32" t="s">
        <v>1964</v>
      </c>
      <c r="J2112" s="32">
        <v>1</v>
      </c>
      <c r="K2112" s="34">
        <v>330000</v>
      </c>
      <c r="L2112" s="32">
        <v>5</v>
      </c>
      <c r="M2112" s="32" t="str">
        <f t="shared" si="39"/>
        <v>REINALDO BRAGA DE OLIVEIRA</v>
      </c>
      <c r="N2112" s="32">
        <v>4</v>
      </c>
      <c r="O2112" s="14" t="str">
        <f>IFERROR(VLOOKUP(N2112,REGIAO!A:B,2,0),"")</f>
        <v>MG2</v>
      </c>
    </row>
    <row r="2113" spans="1:15" x14ac:dyDescent="0.25">
      <c r="A2113" s="32">
        <v>44152</v>
      </c>
      <c r="B2113" s="35">
        <v>41922</v>
      </c>
      <c r="C2113" s="15">
        <v>2014</v>
      </c>
      <c r="D2113" s="32">
        <v>10103</v>
      </c>
      <c r="E2113" s="32" t="s">
        <v>2527</v>
      </c>
      <c r="F2113" s="32" t="s">
        <v>15</v>
      </c>
      <c r="G2113" s="32"/>
      <c r="H2113" s="32">
        <v>50908</v>
      </c>
      <c r="I2113" s="32" t="s">
        <v>3006</v>
      </c>
      <c r="J2113" s="32">
        <v>1</v>
      </c>
      <c r="K2113" s="34">
        <v>44995.27</v>
      </c>
      <c r="L2113" s="32">
        <v>10023</v>
      </c>
      <c r="M2113" s="32" t="str">
        <f t="shared" si="39"/>
        <v>CLAUDIO REIS</v>
      </c>
      <c r="N2113" s="32">
        <v>17</v>
      </c>
      <c r="O2113" s="14" t="str">
        <f>IFERROR(VLOOKUP(N2113,REGIAO!A:B,2,0),"")</f>
        <v>MT2</v>
      </c>
    </row>
    <row r="2114" spans="1:15" x14ac:dyDescent="0.25">
      <c r="A2114" s="32">
        <v>44157</v>
      </c>
      <c r="B2114" s="35">
        <v>41922</v>
      </c>
      <c r="C2114" s="15">
        <v>2014</v>
      </c>
      <c r="D2114" s="32">
        <v>10076</v>
      </c>
      <c r="E2114" s="32" t="s">
        <v>2822</v>
      </c>
      <c r="F2114" s="32" t="s">
        <v>15</v>
      </c>
      <c r="G2114" s="32"/>
      <c r="H2114" s="32">
        <v>31744</v>
      </c>
      <c r="I2114" s="32" t="s">
        <v>1153</v>
      </c>
      <c r="J2114" s="32">
        <v>1</v>
      </c>
      <c r="K2114" s="34">
        <v>83819</v>
      </c>
      <c r="L2114" s="32">
        <v>10023</v>
      </c>
      <c r="M2114" s="32" t="str">
        <f t="shared" si="39"/>
        <v>CLAUDIO REIS</v>
      </c>
      <c r="N2114" s="32">
        <v>17</v>
      </c>
      <c r="O2114" s="14" t="str">
        <f>IFERROR(VLOOKUP(N2114,REGIAO!A:B,2,0),"")</f>
        <v>MT2</v>
      </c>
    </row>
    <row r="2115" spans="1:15" x14ac:dyDescent="0.25">
      <c r="A2115" s="32">
        <v>44159</v>
      </c>
      <c r="B2115" s="35">
        <v>41922</v>
      </c>
      <c r="C2115" s="15">
        <v>2014</v>
      </c>
      <c r="D2115" s="32">
        <v>7655</v>
      </c>
      <c r="E2115" s="32" t="s">
        <v>2369</v>
      </c>
      <c r="F2115" s="32" t="s">
        <v>2</v>
      </c>
      <c r="G2115" s="32">
        <v>18261</v>
      </c>
      <c r="H2115" s="32">
        <v>50908</v>
      </c>
      <c r="I2115" s="32" t="s">
        <v>3006</v>
      </c>
      <c r="J2115" s="32">
        <v>1</v>
      </c>
      <c r="K2115" s="34">
        <v>37800</v>
      </c>
      <c r="L2115" s="32">
        <v>10040</v>
      </c>
      <c r="M2115" s="32" t="str">
        <f t="shared" si="39"/>
        <v>DIOGO FOGOLIN</v>
      </c>
      <c r="N2115" s="32">
        <v>2</v>
      </c>
      <c r="O2115" s="14" t="str">
        <f>IFERROR(VLOOKUP(N2115,REGIAO!A:B,2,0),"")</f>
        <v>SP2</v>
      </c>
    </row>
    <row r="2116" spans="1:15" x14ac:dyDescent="0.25">
      <c r="A2116" s="32">
        <v>44160</v>
      </c>
      <c r="B2116" s="35">
        <v>41922</v>
      </c>
      <c r="C2116" s="15">
        <v>2014</v>
      </c>
      <c r="D2116" s="32">
        <v>1544</v>
      </c>
      <c r="E2116" s="32" t="s">
        <v>3003</v>
      </c>
      <c r="F2116" s="32" t="s">
        <v>15</v>
      </c>
      <c r="G2116" s="32"/>
      <c r="H2116" s="32">
        <v>31744</v>
      </c>
      <c r="I2116" s="32" t="s">
        <v>1153</v>
      </c>
      <c r="J2116" s="32">
        <v>1</v>
      </c>
      <c r="K2116" s="34">
        <v>83818</v>
      </c>
      <c r="L2116" s="32">
        <v>10023</v>
      </c>
      <c r="M2116" s="32" t="str">
        <f t="shared" si="39"/>
        <v>CLAUDIO REIS</v>
      </c>
      <c r="N2116" s="32">
        <v>17</v>
      </c>
      <c r="O2116" s="14" t="str">
        <f>IFERROR(VLOOKUP(N2116,REGIAO!A:B,2,0),"")</f>
        <v>MT2</v>
      </c>
    </row>
    <row r="2117" spans="1:15" x14ac:dyDescent="0.25">
      <c r="A2117" s="32">
        <v>44170</v>
      </c>
      <c r="B2117" s="35">
        <v>41925</v>
      </c>
      <c r="C2117" s="15">
        <v>2014</v>
      </c>
      <c r="D2117" s="32">
        <v>253</v>
      </c>
      <c r="E2117" s="32" t="s">
        <v>2446</v>
      </c>
      <c r="F2117" s="32" t="s">
        <v>15</v>
      </c>
      <c r="G2117" s="32"/>
      <c r="H2117" s="32">
        <v>50908</v>
      </c>
      <c r="I2117" s="32" t="s">
        <v>3006</v>
      </c>
      <c r="J2117" s="32">
        <v>1</v>
      </c>
      <c r="K2117" s="34">
        <v>37200</v>
      </c>
      <c r="L2117" s="32">
        <v>16</v>
      </c>
      <c r="M2117" s="32" t="str">
        <f t="shared" si="39"/>
        <v>CASALE</v>
      </c>
      <c r="N2117" s="32"/>
      <c r="O2117" s="14" t="str">
        <f>IFERROR(VLOOKUP(N2117,REGIAO!A:B,2,0),"")</f>
        <v/>
      </c>
    </row>
    <row r="2118" spans="1:15" x14ac:dyDescent="0.25">
      <c r="A2118" s="32">
        <v>44171</v>
      </c>
      <c r="B2118" s="35">
        <v>41925</v>
      </c>
      <c r="C2118" s="15">
        <v>2014</v>
      </c>
      <c r="D2118" s="32">
        <v>9637</v>
      </c>
      <c r="E2118" s="32" t="s">
        <v>2958</v>
      </c>
      <c r="F2118" s="32" t="s">
        <v>79</v>
      </c>
      <c r="G2118" s="32"/>
      <c r="H2118" s="32">
        <v>47412</v>
      </c>
      <c r="I2118" s="32" t="s">
        <v>2941</v>
      </c>
      <c r="J2118" s="32">
        <v>1</v>
      </c>
      <c r="K2118" s="34">
        <v>59620</v>
      </c>
      <c r="L2118" s="32">
        <v>10039</v>
      </c>
      <c r="M2118" s="32" t="str">
        <f t="shared" si="39"/>
        <v>JULIANO SERGIO LIMA DE SOUSA</v>
      </c>
      <c r="N2118" s="32">
        <v>22</v>
      </c>
      <c r="O2118" s="14" t="str">
        <f>IFERROR(VLOOKUP(N2118,REGIAO!A:B,2,0),"")</f>
        <v>RS2</v>
      </c>
    </row>
    <row r="2119" spans="1:15" x14ac:dyDescent="0.25">
      <c r="A2119" s="32">
        <v>44174</v>
      </c>
      <c r="B2119" s="35">
        <v>41925</v>
      </c>
      <c r="C2119" s="15">
        <v>2014</v>
      </c>
      <c r="D2119" s="32">
        <v>10993</v>
      </c>
      <c r="E2119" s="32" t="s">
        <v>2844</v>
      </c>
      <c r="F2119" s="32" t="s">
        <v>10</v>
      </c>
      <c r="G2119" s="32"/>
      <c r="H2119" s="32">
        <v>40526</v>
      </c>
      <c r="I2119" s="32" t="s">
        <v>1151</v>
      </c>
      <c r="J2119" s="32">
        <v>1</v>
      </c>
      <c r="K2119" s="34">
        <v>127227</v>
      </c>
      <c r="L2119" s="32">
        <v>10022</v>
      </c>
      <c r="M2119" s="32" t="str">
        <f t="shared" si="39"/>
        <v>ARIEL FERNANDES DE MIRANDA SANTOS</v>
      </c>
      <c r="N2119" s="32">
        <v>5</v>
      </c>
      <c r="O2119" s="14" t="str">
        <f>IFERROR(VLOOKUP(N2119,REGIAO!A:B,2,0),"")</f>
        <v>GO</v>
      </c>
    </row>
    <row r="2120" spans="1:15" x14ac:dyDescent="0.25">
      <c r="A2120" s="32">
        <v>44203</v>
      </c>
      <c r="B2120" s="35">
        <v>41927</v>
      </c>
      <c r="C2120" s="15">
        <v>2014</v>
      </c>
      <c r="D2120" s="32">
        <v>7655</v>
      </c>
      <c r="E2120" s="32" t="s">
        <v>2369</v>
      </c>
      <c r="F2120" s="32" t="s">
        <v>2</v>
      </c>
      <c r="G2120" s="32"/>
      <c r="H2120" s="32">
        <v>47164</v>
      </c>
      <c r="I2120" s="32" t="s">
        <v>1955</v>
      </c>
      <c r="J2120" s="32">
        <v>1</v>
      </c>
      <c r="K2120" s="34">
        <v>67490</v>
      </c>
      <c r="L2120" s="32">
        <v>10040</v>
      </c>
      <c r="M2120" s="32" t="str">
        <f t="shared" si="39"/>
        <v>DIOGO FOGOLIN</v>
      </c>
      <c r="N2120" s="32">
        <v>2</v>
      </c>
      <c r="O2120" s="14" t="str">
        <f>IFERROR(VLOOKUP(N2120,REGIAO!A:B,2,0),"")</f>
        <v>SP2</v>
      </c>
    </row>
    <row r="2121" spans="1:15" x14ac:dyDescent="0.25">
      <c r="A2121" s="32">
        <v>44292</v>
      </c>
      <c r="B2121" s="35">
        <v>41934</v>
      </c>
      <c r="C2121" s="15">
        <v>2014</v>
      </c>
      <c r="D2121" s="32">
        <v>10585</v>
      </c>
      <c r="E2121" s="32" t="s">
        <v>2716</v>
      </c>
      <c r="F2121" s="32" t="s">
        <v>29</v>
      </c>
      <c r="G2121" s="32"/>
      <c r="H2121" s="32">
        <v>46231</v>
      </c>
      <c r="I2121" s="32" t="s">
        <v>1854</v>
      </c>
      <c r="J2121" s="32">
        <v>1</v>
      </c>
      <c r="K2121" s="34">
        <v>32017</v>
      </c>
      <c r="L2121" s="32">
        <v>10038</v>
      </c>
      <c r="M2121" s="32" t="str">
        <f t="shared" si="39"/>
        <v>CELSO CARVALHO DOS SANTOS</v>
      </c>
      <c r="N2121" s="32">
        <v>23</v>
      </c>
      <c r="O2121" s="14" t="str">
        <f>IFERROR(VLOOKUP(N2121,REGIAO!A:B,2,0),"")</f>
        <v>PR2</v>
      </c>
    </row>
    <row r="2122" spans="1:15" x14ac:dyDescent="0.25">
      <c r="A2122" s="32">
        <v>44301</v>
      </c>
      <c r="B2122" s="35">
        <v>41934</v>
      </c>
      <c r="C2122" s="15">
        <v>2014</v>
      </c>
      <c r="D2122" s="32">
        <v>10695</v>
      </c>
      <c r="E2122" s="32" t="s">
        <v>2732</v>
      </c>
      <c r="F2122" s="32" t="s">
        <v>1</v>
      </c>
      <c r="G2122" s="32"/>
      <c r="H2122" s="32">
        <v>50908</v>
      </c>
      <c r="I2122" s="32" t="s">
        <v>3006</v>
      </c>
      <c r="J2122" s="32">
        <v>1</v>
      </c>
      <c r="K2122" s="34">
        <v>41464</v>
      </c>
      <c r="L2122" s="32">
        <v>10032</v>
      </c>
      <c r="M2122" s="32" t="str">
        <f t="shared" si="39"/>
        <v>JORGE DONIZETH GOMES JUNIOR</v>
      </c>
      <c r="N2122" s="32">
        <v>8</v>
      </c>
      <c r="O2122" s="14" t="str">
        <f>IFERROR(VLOOKUP(N2122,REGIAO!A:B,2,0),"")</f>
        <v>MS</v>
      </c>
    </row>
    <row r="2123" spans="1:15" x14ac:dyDescent="0.25">
      <c r="A2123" s="32">
        <v>44321</v>
      </c>
      <c r="B2123" s="35">
        <v>41936</v>
      </c>
      <c r="C2123" s="15">
        <v>2014</v>
      </c>
      <c r="D2123" s="32">
        <v>1295</v>
      </c>
      <c r="E2123" s="32" t="s">
        <v>2558</v>
      </c>
      <c r="F2123" s="32" t="s">
        <v>2</v>
      </c>
      <c r="G2123" s="32"/>
      <c r="H2123" s="32">
        <v>40526</v>
      </c>
      <c r="I2123" s="32" t="s">
        <v>1151</v>
      </c>
      <c r="J2123" s="32">
        <v>1</v>
      </c>
      <c r="K2123" s="34">
        <v>117500</v>
      </c>
      <c r="L2123" s="32">
        <v>5</v>
      </c>
      <c r="M2123" s="32" t="str">
        <f t="shared" si="39"/>
        <v>REINALDO BRAGA DE OLIVEIRA</v>
      </c>
      <c r="N2123" s="32">
        <v>1</v>
      </c>
      <c r="O2123" s="14" t="str">
        <f>IFERROR(VLOOKUP(N2123,REGIAO!A:B,2,0),"")</f>
        <v>SP1</v>
      </c>
    </row>
    <row r="2124" spans="1:15" x14ac:dyDescent="0.25">
      <c r="A2124" s="32">
        <v>44325</v>
      </c>
      <c r="B2124" s="35">
        <v>41939</v>
      </c>
      <c r="C2124" s="15">
        <v>2014</v>
      </c>
      <c r="D2124" s="32">
        <v>10958</v>
      </c>
      <c r="E2124" s="32" t="s">
        <v>2821</v>
      </c>
      <c r="F2124" s="32" t="s">
        <v>15</v>
      </c>
      <c r="G2124" s="32"/>
      <c r="H2124" s="32">
        <v>33790</v>
      </c>
      <c r="I2124" s="32" t="s">
        <v>1176</v>
      </c>
      <c r="J2124" s="32">
        <v>1</v>
      </c>
      <c r="K2124" s="34">
        <v>43100</v>
      </c>
      <c r="L2124" s="32">
        <v>935</v>
      </c>
      <c r="M2124" s="32" t="str">
        <f t="shared" si="39"/>
        <v>AILTON DOS SANTOS CARDOSO</v>
      </c>
      <c r="N2124" s="32">
        <v>18</v>
      </c>
      <c r="O2124" s="14" t="str">
        <f>IFERROR(VLOOKUP(N2124,REGIAO!A:B,2,0),"")</f>
        <v>MT1</v>
      </c>
    </row>
    <row r="2125" spans="1:15" x14ac:dyDescent="0.25">
      <c r="A2125" s="32">
        <v>44354</v>
      </c>
      <c r="B2125" s="35">
        <v>41940</v>
      </c>
      <c r="C2125" s="15">
        <v>2014</v>
      </c>
      <c r="D2125" s="32">
        <v>10762</v>
      </c>
      <c r="E2125" s="32" t="s">
        <v>2757</v>
      </c>
      <c r="F2125" s="32" t="s">
        <v>79</v>
      </c>
      <c r="G2125" s="32"/>
      <c r="H2125" s="32">
        <v>47412</v>
      </c>
      <c r="I2125" s="32" t="s">
        <v>2941</v>
      </c>
      <c r="J2125" s="32">
        <v>1</v>
      </c>
      <c r="K2125" s="34">
        <v>58415</v>
      </c>
      <c r="L2125" s="32">
        <v>10039</v>
      </c>
      <c r="M2125" s="32" t="str">
        <f t="shared" si="39"/>
        <v>JULIANO SERGIO LIMA DE SOUSA</v>
      </c>
      <c r="N2125" s="32">
        <v>22</v>
      </c>
      <c r="O2125" s="14" t="str">
        <f>IFERROR(VLOOKUP(N2125,REGIAO!A:B,2,0),"")</f>
        <v>RS2</v>
      </c>
    </row>
    <row r="2126" spans="1:15" x14ac:dyDescent="0.25">
      <c r="A2126" s="32">
        <v>44376</v>
      </c>
      <c r="B2126" s="35">
        <v>41942</v>
      </c>
      <c r="C2126" s="15">
        <v>2014</v>
      </c>
      <c r="D2126" s="32">
        <v>11144</v>
      </c>
      <c r="E2126" s="32" t="s">
        <v>2974</v>
      </c>
      <c r="F2126" s="32" t="s">
        <v>29</v>
      </c>
      <c r="G2126" s="32"/>
      <c r="H2126" s="32">
        <v>47160</v>
      </c>
      <c r="I2126" s="32" t="s">
        <v>1146</v>
      </c>
      <c r="J2126" s="32">
        <v>1</v>
      </c>
      <c r="K2126" s="34">
        <v>3075.93</v>
      </c>
      <c r="L2126" s="32"/>
      <c r="M2126" s="32" t="s">
        <v>3027</v>
      </c>
      <c r="N2126" s="32"/>
      <c r="O2126" s="14" t="str">
        <f>IFERROR(VLOOKUP(N2126,REGIAO!A:B,2,0),"")</f>
        <v/>
      </c>
    </row>
    <row r="2127" spans="1:15" x14ac:dyDescent="0.25">
      <c r="A2127" s="32">
        <v>44380</v>
      </c>
      <c r="B2127" s="35">
        <v>41942</v>
      </c>
      <c r="C2127" s="15">
        <v>2014</v>
      </c>
      <c r="D2127" s="32">
        <v>792</v>
      </c>
      <c r="E2127" s="32" t="s">
        <v>2335</v>
      </c>
      <c r="F2127" s="32" t="s">
        <v>29</v>
      </c>
      <c r="G2127" s="32"/>
      <c r="H2127" s="32">
        <v>49686</v>
      </c>
      <c r="I2127" s="32" t="s">
        <v>3007</v>
      </c>
      <c r="J2127" s="32">
        <v>1</v>
      </c>
      <c r="K2127" s="34">
        <v>115000</v>
      </c>
      <c r="L2127" s="32">
        <v>10038</v>
      </c>
      <c r="M2127" s="32" t="str">
        <f t="shared" si="39"/>
        <v>CELSO CARVALHO DOS SANTOS</v>
      </c>
      <c r="N2127" s="32">
        <v>23</v>
      </c>
      <c r="O2127" s="14" t="str">
        <f>IFERROR(VLOOKUP(N2127,REGIAO!A:B,2,0),"")</f>
        <v>PR2</v>
      </c>
    </row>
    <row r="2128" spans="1:15" x14ac:dyDescent="0.25">
      <c r="A2128" s="32">
        <v>44381</v>
      </c>
      <c r="B2128" s="35">
        <v>41942</v>
      </c>
      <c r="C2128" s="15">
        <v>2014</v>
      </c>
      <c r="D2128" s="32">
        <v>1096</v>
      </c>
      <c r="E2128" s="32" t="s">
        <v>3004</v>
      </c>
      <c r="F2128" s="32" t="s">
        <v>2</v>
      </c>
      <c r="G2128" s="32">
        <v>18320</v>
      </c>
      <c r="H2128" s="32">
        <v>32720</v>
      </c>
      <c r="I2128" s="32" t="s">
        <v>2026</v>
      </c>
      <c r="J2128" s="32">
        <v>1</v>
      </c>
      <c r="K2128" s="34">
        <v>32499</v>
      </c>
      <c r="L2128" s="32">
        <v>10040</v>
      </c>
      <c r="M2128" s="32" t="str">
        <f t="shared" si="39"/>
        <v>DIOGO FOGOLIN</v>
      </c>
      <c r="N2128" s="32">
        <v>2</v>
      </c>
      <c r="O2128" s="14" t="str">
        <f>IFERROR(VLOOKUP(N2128,REGIAO!A:B,2,0),"")</f>
        <v>SP2</v>
      </c>
    </row>
    <row r="2129" spans="1:15" x14ac:dyDescent="0.25">
      <c r="A2129" s="32">
        <v>44382</v>
      </c>
      <c r="B2129" s="35">
        <v>41942</v>
      </c>
      <c r="C2129" s="15">
        <v>2014</v>
      </c>
      <c r="D2129" s="32">
        <v>10082</v>
      </c>
      <c r="E2129" s="32" t="s">
        <v>2523</v>
      </c>
      <c r="F2129" s="32" t="s">
        <v>4</v>
      </c>
      <c r="G2129" s="32"/>
      <c r="H2129" s="32">
        <v>40757</v>
      </c>
      <c r="I2129" s="32" t="s">
        <v>1154</v>
      </c>
      <c r="J2129" s="32">
        <v>1</v>
      </c>
      <c r="K2129" s="34">
        <v>95506</v>
      </c>
      <c r="L2129" s="32">
        <v>943</v>
      </c>
      <c r="M2129" s="32" t="str">
        <f t="shared" si="39"/>
        <v>PAULO CESAR TUNES</v>
      </c>
      <c r="N2129" s="32">
        <v>3</v>
      </c>
      <c r="O2129" s="14" t="str">
        <f>IFERROR(VLOOKUP(N2129,REGIAO!A:B,2,0),"")</f>
        <v>MG1</v>
      </c>
    </row>
    <row r="2130" spans="1:15" x14ac:dyDescent="0.25">
      <c r="A2130" s="32">
        <v>44385</v>
      </c>
      <c r="B2130" s="35">
        <v>41942</v>
      </c>
      <c r="C2130" s="15">
        <v>2014</v>
      </c>
      <c r="D2130" s="32">
        <v>10727</v>
      </c>
      <c r="E2130" s="32" t="s">
        <v>2780</v>
      </c>
      <c r="F2130" s="32" t="s">
        <v>2</v>
      </c>
      <c r="G2130" s="32">
        <v>18348</v>
      </c>
      <c r="H2130" s="32">
        <v>50908</v>
      </c>
      <c r="I2130" s="32" t="s">
        <v>3006</v>
      </c>
      <c r="J2130" s="32">
        <v>1</v>
      </c>
      <c r="K2130" s="34">
        <v>40815</v>
      </c>
      <c r="L2130" s="32">
        <v>10040</v>
      </c>
      <c r="M2130" s="32" t="str">
        <f t="shared" si="39"/>
        <v>DIOGO FOGOLIN</v>
      </c>
      <c r="N2130" s="32">
        <v>2</v>
      </c>
      <c r="O2130" s="14" t="str">
        <f>IFERROR(VLOOKUP(N2130,REGIAO!A:B,2,0),"")</f>
        <v>SP2</v>
      </c>
    </row>
    <row r="2131" spans="1:15" x14ac:dyDescent="0.25">
      <c r="A2131" s="32">
        <v>44386</v>
      </c>
      <c r="B2131" s="35">
        <v>41942</v>
      </c>
      <c r="C2131" s="15">
        <v>2014</v>
      </c>
      <c r="D2131" s="32">
        <v>10727</v>
      </c>
      <c r="E2131" s="32" t="s">
        <v>2780</v>
      </c>
      <c r="F2131" s="32" t="s">
        <v>2</v>
      </c>
      <c r="G2131" s="32"/>
      <c r="H2131" s="32">
        <v>50908</v>
      </c>
      <c r="I2131" s="32" t="s">
        <v>3006</v>
      </c>
      <c r="J2131" s="32">
        <v>1</v>
      </c>
      <c r="K2131" s="34">
        <v>40815</v>
      </c>
      <c r="L2131" s="32">
        <v>10040</v>
      </c>
      <c r="M2131" s="32" t="str">
        <f t="shared" si="39"/>
        <v>DIOGO FOGOLIN</v>
      </c>
      <c r="N2131" s="32">
        <v>2</v>
      </c>
      <c r="O2131" s="14" t="str">
        <f>IFERROR(VLOOKUP(N2131,REGIAO!A:B,2,0),"")</f>
        <v>SP2</v>
      </c>
    </row>
    <row r="2132" spans="1:15" x14ac:dyDescent="0.25">
      <c r="A2132" s="32">
        <v>44387</v>
      </c>
      <c r="B2132" s="35">
        <v>41942</v>
      </c>
      <c r="C2132" s="15">
        <v>2014</v>
      </c>
      <c r="D2132" s="32">
        <v>10996</v>
      </c>
      <c r="E2132" s="32" t="s">
        <v>2831</v>
      </c>
      <c r="F2132" s="32" t="s">
        <v>4</v>
      </c>
      <c r="G2132" s="32"/>
      <c r="H2132" s="32">
        <v>46986</v>
      </c>
      <c r="I2132" s="32" t="s">
        <v>2027</v>
      </c>
      <c r="J2132" s="32">
        <v>1</v>
      </c>
      <c r="K2132" s="34">
        <v>88427</v>
      </c>
      <c r="L2132" s="32">
        <v>943</v>
      </c>
      <c r="M2132" s="32" t="str">
        <f t="shared" si="39"/>
        <v>PAULO CESAR TUNES</v>
      </c>
      <c r="N2132" s="32">
        <v>3</v>
      </c>
      <c r="O2132" s="14" t="str">
        <f>IFERROR(VLOOKUP(N2132,REGIAO!A:B,2,0),"")</f>
        <v>MG1</v>
      </c>
    </row>
    <row r="2133" spans="1:15" x14ac:dyDescent="0.25">
      <c r="A2133" s="32">
        <v>44388</v>
      </c>
      <c r="B2133" s="35">
        <v>41942</v>
      </c>
      <c r="C2133" s="15">
        <v>2014</v>
      </c>
      <c r="D2133" s="32">
        <v>10389</v>
      </c>
      <c r="E2133" s="32" t="s">
        <v>2675</v>
      </c>
      <c r="F2133" s="32" t="s">
        <v>79</v>
      </c>
      <c r="G2133" s="32"/>
      <c r="H2133" s="32">
        <v>46986</v>
      </c>
      <c r="I2133" s="32" t="s">
        <v>2942</v>
      </c>
      <c r="J2133" s="32">
        <v>1</v>
      </c>
      <c r="K2133" s="34">
        <v>88427</v>
      </c>
      <c r="L2133" s="32">
        <v>10039</v>
      </c>
      <c r="M2133" s="32" t="str">
        <f t="shared" si="39"/>
        <v>JULIANO SERGIO LIMA DE SOUSA</v>
      </c>
      <c r="N2133" s="32">
        <v>22</v>
      </c>
      <c r="O2133" s="14" t="str">
        <f>IFERROR(VLOOKUP(N2133,REGIAO!A:B,2,0),"")</f>
        <v>RS2</v>
      </c>
    </row>
    <row r="2134" spans="1:15" x14ac:dyDescent="0.25">
      <c r="A2134" s="32">
        <v>44396</v>
      </c>
      <c r="B2134" s="35">
        <v>41943</v>
      </c>
      <c r="C2134" s="15">
        <v>2014</v>
      </c>
      <c r="D2134" s="32">
        <v>11181</v>
      </c>
      <c r="E2134" s="32" t="s">
        <v>3005</v>
      </c>
      <c r="F2134" s="32" t="s">
        <v>77</v>
      </c>
      <c r="G2134" s="32"/>
      <c r="H2134" s="32">
        <v>47162</v>
      </c>
      <c r="I2134" s="32" t="s">
        <v>2023</v>
      </c>
      <c r="J2134" s="32">
        <v>1</v>
      </c>
      <c r="K2134" s="34">
        <v>120000</v>
      </c>
      <c r="L2134" s="32">
        <v>5</v>
      </c>
      <c r="M2134" s="32" t="str">
        <f t="shared" si="39"/>
        <v>REINALDO BRAGA DE OLIVEIRA</v>
      </c>
      <c r="N2134" s="32">
        <v>10</v>
      </c>
      <c r="O2134" s="14" t="str">
        <f>IFERROR(VLOOKUP(N2134,REGIAO!A:B,2,0),"")</f>
        <v>NOR</v>
      </c>
    </row>
    <row r="2135" spans="1:15" x14ac:dyDescent="0.25">
      <c r="A2135" s="32">
        <v>44403</v>
      </c>
      <c r="B2135" s="35">
        <v>41943</v>
      </c>
      <c r="C2135" s="15">
        <v>2014</v>
      </c>
      <c r="D2135" s="32">
        <v>7655</v>
      </c>
      <c r="E2135" s="32" t="s">
        <v>2369</v>
      </c>
      <c r="F2135" s="32" t="s">
        <v>2</v>
      </c>
      <c r="G2135" s="32">
        <v>18259</v>
      </c>
      <c r="H2135" s="32">
        <v>47774</v>
      </c>
      <c r="I2135" s="32" t="s">
        <v>1958</v>
      </c>
      <c r="J2135" s="32">
        <v>1</v>
      </c>
      <c r="K2135" s="34">
        <v>39500</v>
      </c>
      <c r="L2135" s="32">
        <v>10040</v>
      </c>
      <c r="M2135" s="32" t="str">
        <f t="shared" si="39"/>
        <v>DIOGO FOGOLIN</v>
      </c>
      <c r="N2135" s="32">
        <v>2</v>
      </c>
      <c r="O2135" s="14" t="str">
        <f>IFERROR(VLOOKUP(N2135,REGIAO!A:B,2,0),"")</f>
        <v>SP2</v>
      </c>
    </row>
    <row r="2136" spans="1:15" x14ac:dyDescent="0.25">
      <c r="A2136" s="32">
        <v>44404</v>
      </c>
      <c r="B2136" s="35">
        <v>41943</v>
      </c>
      <c r="C2136" s="15">
        <v>2014</v>
      </c>
      <c r="D2136" s="32">
        <v>2532</v>
      </c>
      <c r="E2136" s="32" t="s">
        <v>2440</v>
      </c>
      <c r="F2136" s="32" t="s">
        <v>10</v>
      </c>
      <c r="G2136" s="32">
        <v>18297</v>
      </c>
      <c r="H2136" s="32">
        <v>47774</v>
      </c>
      <c r="I2136" s="32" t="s">
        <v>1958</v>
      </c>
      <c r="J2136" s="32">
        <v>1</v>
      </c>
      <c r="K2136" s="34">
        <v>43000</v>
      </c>
      <c r="L2136" s="32">
        <v>10022</v>
      </c>
      <c r="M2136" s="32" t="str">
        <f t="shared" si="39"/>
        <v>ARIEL FERNANDES DE MIRANDA SANTOS</v>
      </c>
      <c r="N2136" s="32">
        <v>5</v>
      </c>
      <c r="O2136" s="14" t="str">
        <f>IFERROR(VLOOKUP(N2136,REGIAO!A:B,2,0),"")</f>
        <v>GO</v>
      </c>
    </row>
    <row r="2137" spans="1:15" x14ac:dyDescent="0.25">
      <c r="A2137" s="32">
        <v>44405</v>
      </c>
      <c r="B2137" s="35">
        <v>41943</v>
      </c>
      <c r="C2137" s="15">
        <v>2014</v>
      </c>
      <c r="D2137" s="32">
        <v>2320</v>
      </c>
      <c r="E2137" s="32" t="s">
        <v>2488</v>
      </c>
      <c r="F2137" s="32" t="s">
        <v>79</v>
      </c>
      <c r="G2137" s="32"/>
      <c r="H2137" s="32">
        <v>47412</v>
      </c>
      <c r="I2137" s="32" t="s">
        <v>2941</v>
      </c>
      <c r="J2137" s="32">
        <v>1</v>
      </c>
      <c r="K2137" s="34">
        <v>57818.1</v>
      </c>
      <c r="L2137" s="32">
        <v>10024</v>
      </c>
      <c r="M2137" s="32" t="str">
        <f t="shared" si="39"/>
        <v>RONALDO MAIA</v>
      </c>
      <c r="N2137" s="32">
        <v>14</v>
      </c>
      <c r="O2137" s="14" t="str">
        <f>IFERROR(VLOOKUP(N2137,REGIAO!A:B,2,0),"")</f>
        <v>SC</v>
      </c>
    </row>
    <row r="2138" spans="1:15" x14ac:dyDescent="0.25">
      <c r="A2138" s="32">
        <v>44422</v>
      </c>
      <c r="B2138" s="35">
        <v>41948</v>
      </c>
      <c r="C2138" s="15">
        <v>2014</v>
      </c>
      <c r="D2138" s="32">
        <v>2698</v>
      </c>
      <c r="E2138" s="32" t="s">
        <v>2858</v>
      </c>
      <c r="F2138" s="32" t="s">
        <v>128</v>
      </c>
      <c r="G2138" s="32">
        <v>18424</v>
      </c>
      <c r="H2138" s="32">
        <v>33790</v>
      </c>
      <c r="I2138" s="32" t="s">
        <v>1176</v>
      </c>
      <c r="J2138" s="32">
        <v>1</v>
      </c>
      <c r="K2138" s="34">
        <v>43110</v>
      </c>
      <c r="L2138" s="32"/>
      <c r="M2138" s="32" t="str">
        <f t="shared" ref="M2138:M2169" si="40">IFERROR(VLOOKUP(L2138,VENDEDOR,2,0),"")</f>
        <v/>
      </c>
      <c r="N2138" s="32">
        <v>24</v>
      </c>
      <c r="O2138" s="14" t="str">
        <f>IFERROR(VLOOKUP(N2138,REGIAO!A:B,2,0),"")</f>
        <v/>
      </c>
    </row>
    <row r="2139" spans="1:15" x14ac:dyDescent="0.25">
      <c r="A2139" s="32">
        <v>44438</v>
      </c>
      <c r="B2139" s="35">
        <v>41949</v>
      </c>
      <c r="C2139" s="15">
        <v>2014</v>
      </c>
      <c r="D2139" s="32">
        <v>11063</v>
      </c>
      <c r="E2139" s="32" t="s">
        <v>2857</v>
      </c>
      <c r="F2139" s="32" t="s">
        <v>131</v>
      </c>
      <c r="G2139" s="32">
        <v>18269</v>
      </c>
      <c r="H2139" s="32">
        <v>47774</v>
      </c>
      <c r="I2139" s="32" t="s">
        <v>1958</v>
      </c>
      <c r="J2139" s="32">
        <v>1</v>
      </c>
      <c r="K2139" s="34">
        <v>45422</v>
      </c>
      <c r="L2139" s="32">
        <v>10035</v>
      </c>
      <c r="M2139" s="32" t="str">
        <f t="shared" si="40"/>
        <v>PAULO CEZER HENRIQUE DA ROCHA</v>
      </c>
      <c r="N2139" s="32">
        <v>3</v>
      </c>
      <c r="O2139" s="14" t="str">
        <f>IFERROR(VLOOKUP(N2139,REGIAO!A:B,2,0),"")</f>
        <v>MG1</v>
      </c>
    </row>
    <row r="2140" spans="1:15" x14ac:dyDescent="0.25">
      <c r="A2140" s="32">
        <v>44439</v>
      </c>
      <c r="B2140" s="35">
        <v>41949</v>
      </c>
      <c r="C2140" s="15">
        <v>2014</v>
      </c>
      <c r="D2140" s="32">
        <v>11063</v>
      </c>
      <c r="E2140" s="32" t="s">
        <v>2857</v>
      </c>
      <c r="F2140" s="32" t="s">
        <v>131</v>
      </c>
      <c r="G2140" s="32">
        <v>18271</v>
      </c>
      <c r="H2140" s="32">
        <v>47774</v>
      </c>
      <c r="I2140" s="32" t="s">
        <v>1958</v>
      </c>
      <c r="J2140" s="32">
        <v>1</v>
      </c>
      <c r="K2140" s="34">
        <v>45422</v>
      </c>
      <c r="L2140" s="32">
        <v>10035</v>
      </c>
      <c r="M2140" s="32" t="str">
        <f t="shared" si="40"/>
        <v>PAULO CEZER HENRIQUE DA ROCHA</v>
      </c>
      <c r="N2140" s="32">
        <v>13</v>
      </c>
      <c r="O2140" s="14" t="str">
        <f>IFERROR(VLOOKUP(N2140,REGIAO!A:B,2,0),"")</f>
        <v>MG3</v>
      </c>
    </row>
    <row r="2141" spans="1:15" x14ac:dyDescent="0.25">
      <c r="A2141" s="32">
        <v>44440</v>
      </c>
      <c r="B2141" s="35">
        <v>41949</v>
      </c>
      <c r="C2141" s="15">
        <v>2014</v>
      </c>
      <c r="D2141" s="32">
        <v>11063</v>
      </c>
      <c r="E2141" s="32" t="s">
        <v>2857</v>
      </c>
      <c r="F2141" s="32" t="s">
        <v>131</v>
      </c>
      <c r="G2141" s="32">
        <v>18272</v>
      </c>
      <c r="H2141" s="32">
        <v>47774</v>
      </c>
      <c r="I2141" s="32" t="s">
        <v>1958</v>
      </c>
      <c r="J2141" s="32">
        <v>1</v>
      </c>
      <c r="K2141" s="34">
        <v>45422</v>
      </c>
      <c r="L2141" s="32">
        <v>10035</v>
      </c>
      <c r="M2141" s="32" t="str">
        <f t="shared" si="40"/>
        <v>PAULO CEZER HENRIQUE DA ROCHA</v>
      </c>
      <c r="N2141" s="32">
        <v>13</v>
      </c>
      <c r="O2141" s="14" t="str">
        <f>IFERROR(VLOOKUP(N2141,REGIAO!A:B,2,0),"")</f>
        <v>MG3</v>
      </c>
    </row>
    <row r="2142" spans="1:15" x14ac:dyDescent="0.25">
      <c r="A2142" s="32">
        <v>44454</v>
      </c>
      <c r="B2142" s="35">
        <v>41950</v>
      </c>
      <c r="C2142" s="15">
        <v>2014</v>
      </c>
      <c r="D2142" s="32">
        <v>9402</v>
      </c>
      <c r="E2142" s="32" t="s">
        <v>2450</v>
      </c>
      <c r="F2142" s="32" t="s">
        <v>10</v>
      </c>
      <c r="G2142" s="32">
        <v>18267</v>
      </c>
      <c r="H2142" s="32">
        <v>31744</v>
      </c>
      <c r="I2142" s="32" t="s">
        <v>1153</v>
      </c>
      <c r="J2142" s="32">
        <v>1</v>
      </c>
      <c r="K2142" s="34">
        <v>79000</v>
      </c>
      <c r="L2142" s="32">
        <v>10022</v>
      </c>
      <c r="M2142" s="32" t="str">
        <f t="shared" si="40"/>
        <v>ARIEL FERNANDES DE MIRANDA SANTOS</v>
      </c>
      <c r="N2142" s="32">
        <v>5</v>
      </c>
      <c r="O2142" s="14" t="str">
        <f>IFERROR(VLOOKUP(N2142,REGIAO!A:B,2,0),"")</f>
        <v>GO</v>
      </c>
    </row>
    <row r="2143" spans="1:15" s="44" customFormat="1" x14ac:dyDescent="0.25">
      <c r="A2143" s="41">
        <v>44469</v>
      </c>
      <c r="B2143" s="49">
        <v>41950</v>
      </c>
      <c r="C2143" s="42">
        <v>2014</v>
      </c>
      <c r="D2143" s="41">
        <v>9402</v>
      </c>
      <c r="E2143" s="41" t="s">
        <v>2450</v>
      </c>
      <c r="F2143" s="41" t="s">
        <v>10</v>
      </c>
      <c r="G2143" s="41"/>
      <c r="H2143" s="41">
        <v>31744</v>
      </c>
      <c r="I2143" s="41" t="s">
        <v>1153</v>
      </c>
      <c r="J2143" s="41">
        <v>1</v>
      </c>
      <c r="K2143" s="43">
        <v>79000</v>
      </c>
      <c r="L2143" s="41">
        <v>10035</v>
      </c>
      <c r="M2143" s="41" t="str">
        <f t="shared" si="40"/>
        <v>PAULO CEZER HENRIQUE DA ROCHA</v>
      </c>
      <c r="N2143" s="41">
        <v>13</v>
      </c>
      <c r="O2143" s="31" t="str">
        <f>IFERROR(VLOOKUP(N2143,REGIAO!A:B,2,0),"")</f>
        <v>MG3</v>
      </c>
    </row>
    <row r="2144" spans="1:15" x14ac:dyDescent="0.25">
      <c r="A2144" s="32">
        <v>44485</v>
      </c>
      <c r="B2144" s="35">
        <v>41953</v>
      </c>
      <c r="C2144" s="15">
        <v>2014</v>
      </c>
      <c r="D2144" s="32">
        <v>10103</v>
      </c>
      <c r="E2144" s="32" t="s">
        <v>2527</v>
      </c>
      <c r="F2144" s="32" t="s">
        <v>15</v>
      </c>
      <c r="G2144" s="32"/>
      <c r="H2144" s="32">
        <v>50908</v>
      </c>
      <c r="I2144" s="32" t="s">
        <v>3006</v>
      </c>
      <c r="J2144" s="32">
        <v>1</v>
      </c>
      <c r="K2144" s="34">
        <v>44995.27</v>
      </c>
      <c r="L2144" s="32">
        <v>10023</v>
      </c>
      <c r="M2144" s="32" t="str">
        <f t="shared" si="40"/>
        <v>CLAUDIO REIS</v>
      </c>
      <c r="N2144" s="32">
        <v>17</v>
      </c>
      <c r="O2144" s="14" t="str">
        <f>IFERROR(VLOOKUP(N2144,REGIAO!A:B,2,0),"")</f>
        <v>MT2</v>
      </c>
    </row>
    <row r="2145" spans="1:15" x14ac:dyDescent="0.25">
      <c r="A2145" s="32">
        <v>44486</v>
      </c>
      <c r="B2145" s="35">
        <v>41953</v>
      </c>
      <c r="C2145" s="15">
        <v>2014</v>
      </c>
      <c r="D2145" s="32">
        <v>10103</v>
      </c>
      <c r="E2145" s="32" t="s">
        <v>2527</v>
      </c>
      <c r="F2145" s="32" t="s">
        <v>15</v>
      </c>
      <c r="G2145" s="32"/>
      <c r="H2145" s="32">
        <v>50908</v>
      </c>
      <c r="I2145" s="32" t="s">
        <v>3006</v>
      </c>
      <c r="J2145" s="32">
        <v>1</v>
      </c>
      <c r="K2145" s="34">
        <v>44995.27</v>
      </c>
      <c r="L2145" s="32">
        <v>10023</v>
      </c>
      <c r="M2145" s="32" t="str">
        <f t="shared" si="40"/>
        <v>CLAUDIO REIS</v>
      </c>
      <c r="N2145" s="32">
        <v>17</v>
      </c>
      <c r="O2145" s="14" t="str">
        <f>IFERROR(VLOOKUP(N2145,REGIAO!A:B,2,0),"")</f>
        <v>MT2</v>
      </c>
    </row>
    <row r="2146" spans="1:15" x14ac:dyDescent="0.25">
      <c r="A2146" s="32">
        <v>44487</v>
      </c>
      <c r="B2146" s="35">
        <v>41953</v>
      </c>
      <c r="C2146" s="15">
        <v>2014</v>
      </c>
      <c r="D2146" s="32">
        <v>1243</v>
      </c>
      <c r="E2146" s="32" t="s">
        <v>3029</v>
      </c>
      <c r="F2146" s="32" t="s">
        <v>1</v>
      </c>
      <c r="G2146" s="32"/>
      <c r="H2146" s="32">
        <v>50908</v>
      </c>
      <c r="I2146" s="32" t="s">
        <v>3006</v>
      </c>
      <c r="J2146" s="32">
        <v>1</v>
      </c>
      <c r="K2146" s="34">
        <v>60000</v>
      </c>
      <c r="L2146" s="32">
        <v>16</v>
      </c>
      <c r="M2146" s="32" t="str">
        <f t="shared" si="40"/>
        <v>CASALE</v>
      </c>
      <c r="N2146" s="32">
        <v>8</v>
      </c>
      <c r="O2146" s="14" t="str">
        <f>IFERROR(VLOOKUP(N2146,REGIAO!A:B,2,0),"")</f>
        <v>MS</v>
      </c>
    </row>
    <row r="2147" spans="1:15" x14ac:dyDescent="0.25">
      <c r="A2147" s="32">
        <v>44488</v>
      </c>
      <c r="B2147" s="35">
        <v>41953</v>
      </c>
      <c r="C2147" s="15">
        <v>2014</v>
      </c>
      <c r="D2147" s="32">
        <v>10958</v>
      </c>
      <c r="E2147" s="32" t="s">
        <v>2821</v>
      </c>
      <c r="F2147" s="32" t="s">
        <v>15</v>
      </c>
      <c r="G2147" s="32"/>
      <c r="H2147" s="32">
        <v>50908</v>
      </c>
      <c r="I2147" s="32" t="s">
        <v>3006</v>
      </c>
      <c r="J2147" s="32">
        <v>1</v>
      </c>
      <c r="K2147" s="34">
        <v>40300</v>
      </c>
      <c r="L2147" s="32">
        <v>935</v>
      </c>
      <c r="M2147" s="32" t="str">
        <f t="shared" si="40"/>
        <v>AILTON DOS SANTOS CARDOSO</v>
      </c>
      <c r="N2147" s="32">
        <v>18</v>
      </c>
      <c r="O2147" s="14" t="str">
        <f>IFERROR(VLOOKUP(N2147,REGIAO!A:B,2,0),"")</f>
        <v>MT1</v>
      </c>
    </row>
    <row r="2148" spans="1:15" x14ac:dyDescent="0.25">
      <c r="A2148" s="32">
        <v>44492</v>
      </c>
      <c r="B2148" s="35">
        <v>41953</v>
      </c>
      <c r="C2148" s="15">
        <v>2014</v>
      </c>
      <c r="D2148" s="32">
        <v>10958</v>
      </c>
      <c r="E2148" s="32" t="s">
        <v>2821</v>
      </c>
      <c r="F2148" s="32" t="s">
        <v>15</v>
      </c>
      <c r="G2148" s="32"/>
      <c r="H2148" s="32">
        <v>50908</v>
      </c>
      <c r="I2148" s="32" t="s">
        <v>3006</v>
      </c>
      <c r="J2148" s="32">
        <v>1</v>
      </c>
      <c r="K2148" s="34">
        <v>40300</v>
      </c>
      <c r="L2148" s="32">
        <v>935</v>
      </c>
      <c r="M2148" s="32" t="str">
        <f t="shared" si="40"/>
        <v>AILTON DOS SANTOS CARDOSO</v>
      </c>
      <c r="N2148" s="32">
        <v>18</v>
      </c>
      <c r="O2148" s="14" t="str">
        <f>IFERROR(VLOOKUP(N2148,REGIAO!A:B,2,0),"")</f>
        <v>MT1</v>
      </c>
    </row>
    <row r="2149" spans="1:15" x14ac:dyDescent="0.25">
      <c r="A2149" s="32">
        <v>44502</v>
      </c>
      <c r="B2149" s="35">
        <v>41954</v>
      </c>
      <c r="C2149" s="15">
        <v>2014</v>
      </c>
      <c r="D2149" s="32">
        <v>1544</v>
      </c>
      <c r="E2149" s="32" t="s">
        <v>3003</v>
      </c>
      <c r="F2149" s="32" t="s">
        <v>15</v>
      </c>
      <c r="G2149" s="32">
        <v>18446</v>
      </c>
      <c r="H2149" s="32">
        <v>47412</v>
      </c>
      <c r="I2149" s="32" t="s">
        <v>2941</v>
      </c>
      <c r="J2149" s="32">
        <v>1</v>
      </c>
      <c r="K2149" s="34">
        <v>61215</v>
      </c>
      <c r="L2149" s="32">
        <v>10023</v>
      </c>
      <c r="M2149" s="32" t="str">
        <f t="shared" si="40"/>
        <v>CLAUDIO REIS</v>
      </c>
      <c r="N2149" s="32">
        <v>17</v>
      </c>
      <c r="O2149" s="14" t="str">
        <f>IFERROR(VLOOKUP(N2149,REGIAO!A:B,2,0),"")</f>
        <v>MT2</v>
      </c>
    </row>
    <row r="2150" spans="1:15" x14ac:dyDescent="0.25">
      <c r="A2150" s="32">
        <v>44504</v>
      </c>
      <c r="B2150" s="35">
        <v>41954</v>
      </c>
      <c r="C2150" s="15">
        <v>2014</v>
      </c>
      <c r="D2150" s="32">
        <v>3616</v>
      </c>
      <c r="E2150" s="32" t="s">
        <v>2423</v>
      </c>
      <c r="F2150" s="32" t="s">
        <v>4</v>
      </c>
      <c r="G2150" s="32"/>
      <c r="H2150" s="32">
        <v>47162</v>
      </c>
      <c r="I2150" s="32" t="s">
        <v>2023</v>
      </c>
      <c r="J2150" s="32">
        <v>1</v>
      </c>
      <c r="K2150" s="34">
        <v>108650</v>
      </c>
      <c r="L2150" s="32">
        <v>10035</v>
      </c>
      <c r="M2150" s="32" t="str">
        <f t="shared" si="40"/>
        <v>PAULO CEZER HENRIQUE DA ROCHA</v>
      </c>
      <c r="N2150" s="32">
        <v>13</v>
      </c>
      <c r="O2150" s="14" t="str">
        <f>IFERROR(VLOOKUP(N2150,REGIAO!A:B,2,0),"")</f>
        <v>MG3</v>
      </c>
    </row>
    <row r="2151" spans="1:15" x14ac:dyDescent="0.25">
      <c r="A2151" s="32">
        <v>44524</v>
      </c>
      <c r="B2151" s="35">
        <v>41956</v>
      </c>
      <c r="C2151" s="15">
        <v>2014</v>
      </c>
      <c r="D2151" s="32">
        <v>7655</v>
      </c>
      <c r="E2151" s="32" t="s">
        <v>2369</v>
      </c>
      <c r="F2151" s="32" t="s">
        <v>2</v>
      </c>
      <c r="G2151" s="32"/>
      <c r="H2151" s="32">
        <v>37711</v>
      </c>
      <c r="I2151" s="32" t="s">
        <v>1167</v>
      </c>
      <c r="J2151" s="32">
        <v>1</v>
      </c>
      <c r="K2151" s="34">
        <v>90340</v>
      </c>
      <c r="L2151" s="32">
        <v>10040</v>
      </c>
      <c r="M2151" s="32" t="str">
        <f t="shared" si="40"/>
        <v>DIOGO FOGOLIN</v>
      </c>
      <c r="N2151" s="32">
        <v>2</v>
      </c>
      <c r="O2151" s="14" t="str">
        <f>IFERROR(VLOOKUP(N2151,REGIAO!A:B,2,0),"")</f>
        <v>SP2</v>
      </c>
    </row>
    <row r="2152" spans="1:15" x14ac:dyDescent="0.25">
      <c r="A2152" s="32">
        <v>44526</v>
      </c>
      <c r="B2152" s="35">
        <v>41956</v>
      </c>
      <c r="C2152" s="15">
        <v>2014</v>
      </c>
      <c r="D2152" s="32">
        <v>11186</v>
      </c>
      <c r="E2152" s="32" t="s">
        <v>3030</v>
      </c>
      <c r="F2152" s="32" t="s">
        <v>15</v>
      </c>
      <c r="G2152" s="32"/>
      <c r="H2152" s="32">
        <v>40757</v>
      </c>
      <c r="I2152" s="32" t="s">
        <v>1154</v>
      </c>
      <c r="J2152" s="32">
        <v>1</v>
      </c>
      <c r="K2152" s="34">
        <v>98100</v>
      </c>
      <c r="L2152" s="32">
        <v>10023</v>
      </c>
      <c r="M2152" s="32" t="str">
        <f t="shared" si="40"/>
        <v>CLAUDIO REIS</v>
      </c>
      <c r="N2152" s="32">
        <v>17</v>
      </c>
      <c r="O2152" s="14" t="str">
        <f>IFERROR(VLOOKUP(N2152,REGIAO!A:B,2,0),"")</f>
        <v>MT2</v>
      </c>
    </row>
    <row r="2153" spans="1:15" x14ac:dyDescent="0.25">
      <c r="A2153" s="32">
        <v>44528</v>
      </c>
      <c r="B2153" s="35">
        <v>41956</v>
      </c>
      <c r="C2153" s="15">
        <v>2014</v>
      </c>
      <c r="D2153" s="32">
        <v>11062</v>
      </c>
      <c r="E2153" s="32" t="s">
        <v>2857</v>
      </c>
      <c r="F2153" s="32" t="s">
        <v>4</v>
      </c>
      <c r="G2153" s="32"/>
      <c r="H2153" s="32">
        <v>47162</v>
      </c>
      <c r="I2153" s="32" t="s">
        <v>2023</v>
      </c>
      <c r="J2153" s="32">
        <v>1</v>
      </c>
      <c r="K2153" s="34">
        <v>98275.85</v>
      </c>
      <c r="L2153" s="32">
        <v>10035</v>
      </c>
      <c r="M2153" s="32" t="str">
        <f t="shared" si="40"/>
        <v>PAULO CEZER HENRIQUE DA ROCHA</v>
      </c>
      <c r="N2153" s="32">
        <v>13</v>
      </c>
      <c r="O2153" s="14" t="str">
        <f>IFERROR(VLOOKUP(N2153,REGIAO!A:B,2,0),"")</f>
        <v>MG3</v>
      </c>
    </row>
    <row r="2154" spans="1:15" x14ac:dyDescent="0.25">
      <c r="A2154" s="32">
        <v>44529</v>
      </c>
      <c r="B2154" s="35">
        <v>41956</v>
      </c>
      <c r="C2154" s="15">
        <v>2014</v>
      </c>
      <c r="D2154" s="32">
        <v>11062</v>
      </c>
      <c r="E2154" s="32" t="s">
        <v>2857</v>
      </c>
      <c r="F2154" s="32" t="s">
        <v>4</v>
      </c>
      <c r="G2154" s="32"/>
      <c r="H2154" s="32">
        <v>47162</v>
      </c>
      <c r="I2154" s="32" t="s">
        <v>2023</v>
      </c>
      <c r="J2154" s="32">
        <v>1</v>
      </c>
      <c r="K2154" s="34">
        <v>98275.85</v>
      </c>
      <c r="L2154" s="32">
        <v>10035</v>
      </c>
      <c r="M2154" s="32" t="str">
        <f t="shared" si="40"/>
        <v>PAULO CEZER HENRIQUE DA ROCHA</v>
      </c>
      <c r="N2154" s="32">
        <v>13</v>
      </c>
      <c r="O2154" s="14" t="str">
        <f>IFERROR(VLOOKUP(N2154,REGIAO!A:B,2,0),"")</f>
        <v>MG3</v>
      </c>
    </row>
    <row r="2155" spans="1:15" x14ac:dyDescent="0.25">
      <c r="A2155" s="32">
        <v>44545</v>
      </c>
      <c r="B2155" s="35">
        <v>41957</v>
      </c>
      <c r="C2155" s="15">
        <v>2014</v>
      </c>
      <c r="D2155" s="32">
        <v>10103</v>
      </c>
      <c r="E2155" s="32" t="s">
        <v>2527</v>
      </c>
      <c r="F2155" s="32" t="s">
        <v>15</v>
      </c>
      <c r="G2155" s="32"/>
      <c r="H2155" s="32">
        <v>40757</v>
      </c>
      <c r="I2155" s="32" t="s">
        <v>1154</v>
      </c>
      <c r="J2155" s="32">
        <v>1</v>
      </c>
      <c r="K2155" s="34">
        <v>103240.65</v>
      </c>
      <c r="L2155" s="32">
        <v>10023</v>
      </c>
      <c r="M2155" s="32" t="str">
        <f t="shared" si="40"/>
        <v>CLAUDIO REIS</v>
      </c>
      <c r="N2155" s="32">
        <v>17</v>
      </c>
      <c r="O2155" s="14" t="str">
        <f>IFERROR(VLOOKUP(N2155,REGIAO!A:B,2,0),"")</f>
        <v>MT2</v>
      </c>
    </row>
    <row r="2156" spans="1:15" x14ac:dyDescent="0.25">
      <c r="A2156" s="32">
        <v>44548</v>
      </c>
      <c r="B2156" s="35">
        <v>41957</v>
      </c>
      <c r="C2156" s="15">
        <v>2014</v>
      </c>
      <c r="D2156" s="32">
        <v>10103</v>
      </c>
      <c r="E2156" s="32" t="s">
        <v>2527</v>
      </c>
      <c r="F2156" s="32" t="s">
        <v>15</v>
      </c>
      <c r="G2156" s="32"/>
      <c r="H2156" s="32">
        <v>33790</v>
      </c>
      <c r="I2156" s="32" t="s">
        <v>1176</v>
      </c>
      <c r="J2156" s="32">
        <v>1</v>
      </c>
      <c r="K2156" s="34">
        <v>48732.22</v>
      </c>
      <c r="L2156" s="32">
        <v>10023</v>
      </c>
      <c r="M2156" s="32" t="str">
        <f t="shared" si="40"/>
        <v>CLAUDIO REIS</v>
      </c>
      <c r="N2156" s="32">
        <v>17</v>
      </c>
      <c r="O2156" s="14" t="str">
        <f>IFERROR(VLOOKUP(N2156,REGIAO!A:B,2,0),"")</f>
        <v>MT2</v>
      </c>
    </row>
    <row r="2157" spans="1:15" x14ac:dyDescent="0.25">
      <c r="A2157" s="32">
        <v>44557</v>
      </c>
      <c r="B2157" s="35">
        <v>41957</v>
      </c>
      <c r="C2157" s="15">
        <v>2014</v>
      </c>
      <c r="D2157" s="32">
        <v>10103</v>
      </c>
      <c r="E2157" s="32" t="s">
        <v>2527</v>
      </c>
      <c r="F2157" s="32" t="s">
        <v>15</v>
      </c>
      <c r="G2157" s="32"/>
      <c r="H2157" s="32">
        <v>45392</v>
      </c>
      <c r="I2157" s="32" t="s">
        <v>2006</v>
      </c>
      <c r="J2157" s="32">
        <v>1</v>
      </c>
      <c r="K2157" s="34">
        <v>141536</v>
      </c>
      <c r="L2157" s="32">
        <v>10023</v>
      </c>
      <c r="M2157" s="32" t="str">
        <f t="shared" si="40"/>
        <v>CLAUDIO REIS</v>
      </c>
      <c r="N2157" s="32">
        <v>17</v>
      </c>
      <c r="O2157" s="14" t="str">
        <f>IFERROR(VLOOKUP(N2157,REGIAO!A:B,2,0),"")</f>
        <v>MT2</v>
      </c>
    </row>
    <row r="2158" spans="1:15" x14ac:dyDescent="0.25">
      <c r="A2158" s="32">
        <v>44561</v>
      </c>
      <c r="B2158" s="35">
        <v>41957</v>
      </c>
      <c r="C2158" s="15">
        <v>2014</v>
      </c>
      <c r="D2158" s="32">
        <v>10103</v>
      </c>
      <c r="E2158" s="32" t="s">
        <v>2527</v>
      </c>
      <c r="F2158" s="32" t="s">
        <v>15</v>
      </c>
      <c r="G2158" s="32"/>
      <c r="H2158" s="32">
        <v>50908</v>
      </c>
      <c r="I2158" s="32" t="s">
        <v>3006</v>
      </c>
      <c r="J2158" s="32">
        <v>1</v>
      </c>
      <c r="K2158" s="34">
        <v>44995.27</v>
      </c>
      <c r="L2158" s="32">
        <v>10023</v>
      </c>
      <c r="M2158" s="32" t="str">
        <f t="shared" si="40"/>
        <v>CLAUDIO REIS</v>
      </c>
      <c r="N2158" s="32">
        <v>17</v>
      </c>
      <c r="O2158" s="14" t="str">
        <f>IFERROR(VLOOKUP(N2158,REGIAO!A:B,2,0),"")</f>
        <v>MT2</v>
      </c>
    </row>
    <row r="2159" spans="1:15" x14ac:dyDescent="0.25">
      <c r="A2159" s="32">
        <v>44562</v>
      </c>
      <c r="B2159" s="35">
        <v>41957</v>
      </c>
      <c r="C2159" s="15">
        <v>2014</v>
      </c>
      <c r="D2159" s="32">
        <v>7655</v>
      </c>
      <c r="E2159" s="32" t="s">
        <v>2369</v>
      </c>
      <c r="F2159" s="32" t="s">
        <v>2</v>
      </c>
      <c r="G2159" s="32"/>
      <c r="H2159" s="32">
        <v>40526</v>
      </c>
      <c r="I2159" s="32" t="s">
        <v>1151</v>
      </c>
      <c r="J2159" s="32">
        <v>1</v>
      </c>
      <c r="K2159" s="34">
        <v>116000</v>
      </c>
      <c r="L2159" s="32">
        <v>10040</v>
      </c>
      <c r="M2159" s="32" t="str">
        <f t="shared" si="40"/>
        <v>DIOGO FOGOLIN</v>
      </c>
      <c r="N2159" s="32">
        <v>1</v>
      </c>
      <c r="O2159" s="14" t="str">
        <f>IFERROR(VLOOKUP(N2159,REGIAO!A:B,2,0),"")</f>
        <v>SP1</v>
      </c>
    </row>
    <row r="2160" spans="1:15" x14ac:dyDescent="0.25">
      <c r="A2160" s="32">
        <v>44572</v>
      </c>
      <c r="B2160" s="35">
        <v>41960</v>
      </c>
      <c r="C2160" s="15">
        <v>2014</v>
      </c>
      <c r="D2160" s="32">
        <v>10977</v>
      </c>
      <c r="E2160" s="32" t="s">
        <v>3031</v>
      </c>
      <c r="F2160" s="32" t="s">
        <v>79</v>
      </c>
      <c r="G2160" s="32">
        <v>18380</v>
      </c>
      <c r="H2160" s="32">
        <v>42752</v>
      </c>
      <c r="I2160" s="32" t="s">
        <v>1980</v>
      </c>
      <c r="J2160" s="32">
        <v>1</v>
      </c>
      <c r="K2160" s="34">
        <v>233000</v>
      </c>
      <c r="L2160" s="32">
        <v>10024</v>
      </c>
      <c r="M2160" s="32" t="str">
        <f t="shared" si="40"/>
        <v>RONALDO MAIA</v>
      </c>
      <c r="N2160" s="32">
        <v>7</v>
      </c>
      <c r="O2160" s="14" t="str">
        <f>IFERROR(VLOOKUP(N2160,REGIAO!A:B,2,0),"")</f>
        <v>RS</v>
      </c>
    </row>
    <row r="2161" spans="1:15" x14ac:dyDescent="0.25">
      <c r="A2161" s="32">
        <v>44577</v>
      </c>
      <c r="B2161" s="35">
        <v>41960</v>
      </c>
      <c r="C2161" s="15">
        <v>2014</v>
      </c>
      <c r="D2161" s="32">
        <v>10869</v>
      </c>
      <c r="E2161" s="32" t="s">
        <v>2789</v>
      </c>
      <c r="F2161" s="32" t="s">
        <v>55</v>
      </c>
      <c r="G2161" s="32">
        <v>18387</v>
      </c>
      <c r="H2161" s="32">
        <v>47162</v>
      </c>
      <c r="I2161" s="32" t="s">
        <v>2023</v>
      </c>
      <c r="J2161" s="32">
        <v>1</v>
      </c>
      <c r="K2161" s="34">
        <v>81421.5</v>
      </c>
      <c r="L2161" s="32">
        <v>10039</v>
      </c>
      <c r="M2161" s="32" t="str">
        <f t="shared" si="40"/>
        <v>JULIANO SERGIO LIMA DE SOUSA</v>
      </c>
      <c r="N2161" s="32">
        <v>22</v>
      </c>
      <c r="O2161" s="14" t="str">
        <f>IFERROR(VLOOKUP(N2161,REGIAO!A:B,2,0),"")</f>
        <v>RS2</v>
      </c>
    </row>
    <row r="2162" spans="1:15" x14ac:dyDescent="0.25">
      <c r="A2162" s="32">
        <v>44578</v>
      </c>
      <c r="B2162" s="35">
        <v>41960</v>
      </c>
      <c r="C2162" s="15">
        <v>2014</v>
      </c>
      <c r="D2162" s="32">
        <v>11062</v>
      </c>
      <c r="E2162" s="32" t="s">
        <v>2857</v>
      </c>
      <c r="F2162" s="32" t="s">
        <v>4</v>
      </c>
      <c r="G2162" s="32"/>
      <c r="H2162" s="32">
        <v>47354</v>
      </c>
      <c r="I2162" s="32" t="s">
        <v>1956</v>
      </c>
      <c r="J2162" s="32">
        <v>1</v>
      </c>
      <c r="K2162" s="34">
        <v>83976</v>
      </c>
      <c r="L2162" s="32">
        <v>10035</v>
      </c>
      <c r="M2162" s="32" t="str">
        <f t="shared" si="40"/>
        <v>PAULO CEZER HENRIQUE DA ROCHA</v>
      </c>
      <c r="N2162" s="32">
        <v>13</v>
      </c>
      <c r="O2162" s="14" t="str">
        <f>IFERROR(VLOOKUP(N2162,REGIAO!A:B,2,0),"")</f>
        <v>MG3</v>
      </c>
    </row>
    <row r="2163" spans="1:15" x14ac:dyDescent="0.25">
      <c r="A2163" s="32">
        <v>44581</v>
      </c>
      <c r="B2163" s="35">
        <v>41960</v>
      </c>
      <c r="C2163" s="15">
        <v>2014</v>
      </c>
      <c r="D2163" s="32">
        <v>2698</v>
      </c>
      <c r="E2163" s="32" t="s">
        <v>2858</v>
      </c>
      <c r="F2163" s="32" t="s">
        <v>128</v>
      </c>
      <c r="G2163" s="32">
        <v>18425</v>
      </c>
      <c r="H2163" s="32">
        <v>47162</v>
      </c>
      <c r="I2163" s="32" t="s">
        <v>2023</v>
      </c>
      <c r="J2163" s="32">
        <v>1</v>
      </c>
      <c r="K2163" s="34">
        <v>95390</v>
      </c>
      <c r="L2163" s="32">
        <v>10035</v>
      </c>
      <c r="M2163" s="32" t="str">
        <f t="shared" si="40"/>
        <v>PAULO CEZER HENRIQUE DA ROCHA</v>
      </c>
      <c r="N2163" s="32">
        <v>24</v>
      </c>
      <c r="O2163" s="14" t="str">
        <f>IFERROR(VLOOKUP(N2163,REGIAO!A:B,2,0),"")</f>
        <v/>
      </c>
    </row>
    <row r="2164" spans="1:15" x14ac:dyDescent="0.25">
      <c r="A2164" s="32">
        <v>44582</v>
      </c>
      <c r="B2164" s="35">
        <v>41960</v>
      </c>
      <c r="C2164" s="15">
        <v>2014</v>
      </c>
      <c r="D2164" s="32">
        <v>2698</v>
      </c>
      <c r="E2164" s="32" t="s">
        <v>2858</v>
      </c>
      <c r="F2164" s="32" t="s">
        <v>128</v>
      </c>
      <c r="G2164" s="32">
        <v>18426</v>
      </c>
      <c r="H2164" s="32">
        <v>47774</v>
      </c>
      <c r="I2164" s="32" t="s">
        <v>1958</v>
      </c>
      <c r="J2164" s="32">
        <v>1</v>
      </c>
      <c r="K2164" s="34">
        <v>41500</v>
      </c>
      <c r="L2164" s="32">
        <v>10035</v>
      </c>
      <c r="M2164" s="32" t="str">
        <f t="shared" si="40"/>
        <v>PAULO CEZER HENRIQUE DA ROCHA</v>
      </c>
      <c r="N2164" s="32">
        <v>24</v>
      </c>
      <c r="O2164" s="14" t="str">
        <f>IFERROR(VLOOKUP(N2164,REGIAO!A:B,2,0),"")</f>
        <v/>
      </c>
    </row>
    <row r="2165" spans="1:15" x14ac:dyDescent="0.25">
      <c r="A2165" s="32">
        <v>44584</v>
      </c>
      <c r="B2165" s="35">
        <v>41961</v>
      </c>
      <c r="C2165" s="15">
        <v>2014</v>
      </c>
      <c r="D2165" s="32">
        <v>7366</v>
      </c>
      <c r="E2165" s="32" t="s">
        <v>2413</v>
      </c>
      <c r="F2165" s="32" t="s">
        <v>2</v>
      </c>
      <c r="G2165" s="32"/>
      <c r="H2165" s="32">
        <v>47164</v>
      </c>
      <c r="I2165" s="32" t="s">
        <v>1955</v>
      </c>
      <c r="J2165" s="32">
        <v>1</v>
      </c>
      <c r="K2165" s="34">
        <v>65000</v>
      </c>
      <c r="L2165" s="32">
        <v>10040</v>
      </c>
      <c r="M2165" s="32" t="str">
        <f t="shared" si="40"/>
        <v>DIOGO FOGOLIN</v>
      </c>
      <c r="N2165" s="32">
        <v>1</v>
      </c>
      <c r="O2165" s="14" t="str">
        <f>IFERROR(VLOOKUP(N2165,REGIAO!A:B,2,0),"")</f>
        <v>SP1</v>
      </c>
    </row>
    <row r="2166" spans="1:15" x14ac:dyDescent="0.25">
      <c r="A2166" s="32">
        <v>44585</v>
      </c>
      <c r="B2166" s="35">
        <v>41961</v>
      </c>
      <c r="C2166" s="15">
        <v>2014</v>
      </c>
      <c r="D2166" s="32">
        <v>2698</v>
      </c>
      <c r="E2166" s="32" t="s">
        <v>2858</v>
      </c>
      <c r="F2166" s="32" t="s">
        <v>128</v>
      </c>
      <c r="G2166" s="32">
        <v>18427</v>
      </c>
      <c r="H2166" s="32">
        <v>46268</v>
      </c>
      <c r="I2166" s="32" t="s">
        <v>2034</v>
      </c>
      <c r="J2166" s="32">
        <v>1</v>
      </c>
      <c r="K2166" s="34">
        <v>27700</v>
      </c>
      <c r="L2166" s="32">
        <v>10035</v>
      </c>
      <c r="M2166" s="32" t="str">
        <f t="shared" si="40"/>
        <v>PAULO CEZER HENRIQUE DA ROCHA</v>
      </c>
      <c r="N2166" s="32">
        <v>24</v>
      </c>
      <c r="O2166" s="14" t="str">
        <f>IFERROR(VLOOKUP(N2166,REGIAO!A:B,2,0),"")</f>
        <v/>
      </c>
    </row>
    <row r="2167" spans="1:15" x14ac:dyDescent="0.25">
      <c r="A2167" s="32">
        <v>44591</v>
      </c>
      <c r="B2167" s="35">
        <v>41961</v>
      </c>
      <c r="C2167" s="15">
        <v>2014</v>
      </c>
      <c r="D2167" s="32">
        <v>9971</v>
      </c>
      <c r="E2167" s="32" t="s">
        <v>2494</v>
      </c>
      <c r="F2167" s="32" t="s">
        <v>4</v>
      </c>
      <c r="G2167" s="32"/>
      <c r="H2167" s="32">
        <v>47162</v>
      </c>
      <c r="I2167" s="32" t="s">
        <v>2023</v>
      </c>
      <c r="J2167" s="32">
        <v>1</v>
      </c>
      <c r="K2167" s="34">
        <v>97200</v>
      </c>
      <c r="L2167" s="32">
        <v>5</v>
      </c>
      <c r="M2167" s="32" t="str">
        <f t="shared" si="40"/>
        <v>REINALDO BRAGA DE OLIVEIRA</v>
      </c>
      <c r="N2167" s="32">
        <v>4</v>
      </c>
      <c r="O2167" s="14" t="str">
        <f>IFERROR(VLOOKUP(N2167,REGIAO!A:B,2,0),"")</f>
        <v>MG2</v>
      </c>
    </row>
    <row r="2168" spans="1:15" x14ac:dyDescent="0.25">
      <c r="A2168" s="32">
        <v>44593</v>
      </c>
      <c r="B2168" s="35">
        <v>41961</v>
      </c>
      <c r="C2168" s="15">
        <v>2014</v>
      </c>
      <c r="D2168" s="32">
        <v>10103</v>
      </c>
      <c r="E2168" s="32" t="s">
        <v>2527</v>
      </c>
      <c r="F2168" s="32" t="s">
        <v>15</v>
      </c>
      <c r="G2168" s="32"/>
      <c r="H2168" s="32">
        <v>40757</v>
      </c>
      <c r="I2168" s="32" t="s">
        <v>1154</v>
      </c>
      <c r="J2168" s="32">
        <v>1</v>
      </c>
      <c r="K2168" s="34">
        <v>103240</v>
      </c>
      <c r="L2168" s="32">
        <v>10023</v>
      </c>
      <c r="M2168" s="32" t="str">
        <f t="shared" si="40"/>
        <v>CLAUDIO REIS</v>
      </c>
      <c r="N2168" s="32">
        <v>17</v>
      </c>
      <c r="O2168" s="14" t="str">
        <f>IFERROR(VLOOKUP(N2168,REGIAO!A:B,2,0),"")</f>
        <v>MT2</v>
      </c>
    </row>
    <row r="2169" spans="1:15" x14ac:dyDescent="0.25">
      <c r="A2169" s="32">
        <v>44602</v>
      </c>
      <c r="B2169" s="35">
        <v>41962</v>
      </c>
      <c r="C2169" s="15">
        <v>2014</v>
      </c>
      <c r="D2169" s="32">
        <v>11190</v>
      </c>
      <c r="E2169" s="32" t="s">
        <v>3032</v>
      </c>
      <c r="F2169" s="32" t="s">
        <v>67</v>
      </c>
      <c r="G2169" s="32"/>
      <c r="H2169" s="32">
        <v>50908</v>
      </c>
      <c r="I2169" s="32" t="s">
        <v>3006</v>
      </c>
      <c r="J2169" s="32">
        <v>1</v>
      </c>
      <c r="K2169" s="34">
        <v>60050</v>
      </c>
      <c r="L2169" s="32">
        <v>16</v>
      </c>
      <c r="M2169" s="32" t="str">
        <f t="shared" si="40"/>
        <v>CASALE</v>
      </c>
      <c r="N2169" s="32">
        <v>11</v>
      </c>
      <c r="O2169" s="14" t="str">
        <f>IFERROR(VLOOKUP(N2169,REGIAO!A:B,2,0),"")</f>
        <v>PA</v>
      </c>
    </row>
    <row r="2170" spans="1:15" x14ac:dyDescent="0.25">
      <c r="A2170" s="32">
        <v>44603</v>
      </c>
      <c r="B2170" s="35">
        <v>41962</v>
      </c>
      <c r="C2170" s="15">
        <v>2014</v>
      </c>
      <c r="D2170" s="32">
        <v>11189</v>
      </c>
      <c r="E2170" s="32" t="s">
        <v>3033</v>
      </c>
      <c r="F2170" s="32" t="s">
        <v>67</v>
      </c>
      <c r="G2170" s="32"/>
      <c r="H2170" s="32">
        <v>50908</v>
      </c>
      <c r="I2170" s="32" t="s">
        <v>3006</v>
      </c>
      <c r="J2170" s="32">
        <v>1</v>
      </c>
      <c r="K2170" s="34">
        <v>60050</v>
      </c>
      <c r="L2170" s="32">
        <v>16</v>
      </c>
      <c r="M2170" s="32" t="str">
        <f t="shared" ref="M2170:M2201" si="41">IFERROR(VLOOKUP(L2170,VENDEDOR,2,0),"")</f>
        <v>CASALE</v>
      </c>
      <c r="N2170" s="32">
        <v>11</v>
      </c>
      <c r="O2170" s="14" t="str">
        <f>IFERROR(VLOOKUP(N2170,REGIAO!A:B,2,0),"")</f>
        <v>PA</v>
      </c>
    </row>
    <row r="2171" spans="1:15" x14ac:dyDescent="0.25">
      <c r="A2171" s="32">
        <v>44604</v>
      </c>
      <c r="B2171" s="35">
        <v>41962</v>
      </c>
      <c r="C2171" s="15">
        <v>2014</v>
      </c>
      <c r="D2171" s="32">
        <v>11190</v>
      </c>
      <c r="E2171" s="32" t="s">
        <v>3032</v>
      </c>
      <c r="F2171" s="32" t="s">
        <v>67</v>
      </c>
      <c r="G2171" s="32"/>
      <c r="H2171" s="32">
        <v>50908</v>
      </c>
      <c r="I2171" s="32" t="s">
        <v>3006</v>
      </c>
      <c r="J2171" s="32">
        <v>1</v>
      </c>
      <c r="K2171" s="34">
        <v>60050</v>
      </c>
      <c r="L2171" s="32">
        <v>16</v>
      </c>
      <c r="M2171" s="32" t="str">
        <f t="shared" si="41"/>
        <v>CASALE</v>
      </c>
      <c r="N2171" s="32">
        <v>11</v>
      </c>
      <c r="O2171" s="14" t="str">
        <f>IFERROR(VLOOKUP(N2171,REGIAO!A:B,2,0),"")</f>
        <v>PA</v>
      </c>
    </row>
    <row r="2172" spans="1:15" x14ac:dyDescent="0.25">
      <c r="A2172" s="32">
        <v>44605</v>
      </c>
      <c r="B2172" s="35">
        <v>41962</v>
      </c>
      <c r="C2172" s="15">
        <v>2014</v>
      </c>
      <c r="D2172" s="32">
        <v>11189</v>
      </c>
      <c r="E2172" s="32" t="s">
        <v>3033</v>
      </c>
      <c r="F2172" s="32" t="s">
        <v>67</v>
      </c>
      <c r="G2172" s="32"/>
      <c r="H2172" s="32">
        <v>50908</v>
      </c>
      <c r="I2172" s="32" t="s">
        <v>3006</v>
      </c>
      <c r="J2172" s="32">
        <v>1</v>
      </c>
      <c r="K2172" s="34">
        <v>60050</v>
      </c>
      <c r="L2172" s="32">
        <v>16</v>
      </c>
      <c r="M2172" s="32" t="str">
        <f t="shared" si="41"/>
        <v>CASALE</v>
      </c>
      <c r="N2172" s="32">
        <v>11</v>
      </c>
      <c r="O2172" s="14" t="str">
        <f>IFERROR(VLOOKUP(N2172,REGIAO!A:B,2,0),"")</f>
        <v>PA</v>
      </c>
    </row>
    <row r="2173" spans="1:15" x14ac:dyDescent="0.25">
      <c r="A2173" s="32">
        <v>44606</v>
      </c>
      <c r="B2173" s="35">
        <v>41962</v>
      </c>
      <c r="C2173" s="15">
        <v>2014</v>
      </c>
      <c r="D2173" s="32">
        <v>11190</v>
      </c>
      <c r="E2173" s="32" t="s">
        <v>3032</v>
      </c>
      <c r="F2173" s="32" t="s">
        <v>67</v>
      </c>
      <c r="G2173" s="32"/>
      <c r="H2173" s="32">
        <v>50908</v>
      </c>
      <c r="I2173" s="32" t="s">
        <v>3006</v>
      </c>
      <c r="J2173" s="32">
        <v>1</v>
      </c>
      <c r="K2173" s="34">
        <v>60050</v>
      </c>
      <c r="L2173" s="32">
        <v>16</v>
      </c>
      <c r="M2173" s="32" t="str">
        <f t="shared" si="41"/>
        <v>CASALE</v>
      </c>
      <c r="N2173" s="32">
        <v>11</v>
      </c>
      <c r="O2173" s="14" t="str">
        <f>IFERROR(VLOOKUP(N2173,REGIAO!A:B,2,0),"")</f>
        <v>PA</v>
      </c>
    </row>
    <row r="2174" spans="1:15" x14ac:dyDescent="0.25">
      <c r="A2174" s="32">
        <v>44607</v>
      </c>
      <c r="B2174" s="35">
        <v>41962</v>
      </c>
      <c r="C2174" s="15">
        <v>2014</v>
      </c>
      <c r="D2174" s="32">
        <v>11190</v>
      </c>
      <c r="E2174" s="32" t="s">
        <v>3032</v>
      </c>
      <c r="F2174" s="32" t="s">
        <v>67</v>
      </c>
      <c r="G2174" s="32"/>
      <c r="H2174" s="32">
        <v>50908</v>
      </c>
      <c r="I2174" s="32" t="s">
        <v>3006</v>
      </c>
      <c r="J2174" s="32">
        <v>1</v>
      </c>
      <c r="K2174" s="34">
        <v>60050</v>
      </c>
      <c r="L2174" s="32">
        <v>16</v>
      </c>
      <c r="M2174" s="32" t="str">
        <f t="shared" si="41"/>
        <v>CASALE</v>
      </c>
      <c r="N2174" s="32">
        <v>11</v>
      </c>
      <c r="O2174" s="14" t="str">
        <f>IFERROR(VLOOKUP(N2174,REGIAO!A:B,2,0),"")</f>
        <v>PA</v>
      </c>
    </row>
    <row r="2175" spans="1:15" x14ac:dyDescent="0.25">
      <c r="A2175" s="32">
        <v>44608</v>
      </c>
      <c r="B2175" s="35">
        <v>41962</v>
      </c>
      <c r="C2175" s="15">
        <v>2014</v>
      </c>
      <c r="D2175" s="32">
        <v>11189</v>
      </c>
      <c r="E2175" s="32" t="s">
        <v>3033</v>
      </c>
      <c r="F2175" s="32" t="s">
        <v>67</v>
      </c>
      <c r="G2175" s="32"/>
      <c r="H2175" s="32">
        <v>50908</v>
      </c>
      <c r="I2175" s="32" t="s">
        <v>3006</v>
      </c>
      <c r="J2175" s="32">
        <v>1</v>
      </c>
      <c r="K2175" s="34">
        <v>60050</v>
      </c>
      <c r="L2175" s="32">
        <v>16</v>
      </c>
      <c r="M2175" s="32" t="str">
        <f t="shared" si="41"/>
        <v>CASALE</v>
      </c>
      <c r="N2175" s="32">
        <v>11</v>
      </c>
      <c r="O2175" s="14" t="str">
        <f>IFERROR(VLOOKUP(N2175,REGIAO!A:B,2,0),"")</f>
        <v>PA</v>
      </c>
    </row>
    <row r="2176" spans="1:15" x14ac:dyDescent="0.25">
      <c r="A2176" s="32">
        <v>44610</v>
      </c>
      <c r="B2176" s="35">
        <v>41962</v>
      </c>
      <c r="C2176" s="15">
        <v>2014</v>
      </c>
      <c r="D2176" s="32">
        <v>2698</v>
      </c>
      <c r="E2176" s="32" t="s">
        <v>2858</v>
      </c>
      <c r="F2176" s="32" t="s">
        <v>128</v>
      </c>
      <c r="G2176" s="32"/>
      <c r="H2176" s="32">
        <v>47774</v>
      </c>
      <c r="I2176" s="32" t="s">
        <v>1958</v>
      </c>
      <c r="J2176" s="32">
        <v>1</v>
      </c>
      <c r="K2176" s="34">
        <v>41500</v>
      </c>
      <c r="L2176" s="32">
        <v>10035</v>
      </c>
      <c r="M2176" s="32" t="str">
        <f t="shared" si="41"/>
        <v>PAULO CEZER HENRIQUE DA ROCHA</v>
      </c>
      <c r="N2176" s="32">
        <v>24</v>
      </c>
      <c r="O2176" s="14" t="str">
        <f>IFERROR(VLOOKUP(N2176,REGIAO!A:B,2,0),"")</f>
        <v/>
      </c>
    </row>
    <row r="2177" spans="1:15" x14ac:dyDescent="0.25">
      <c r="A2177" s="32">
        <v>44611</v>
      </c>
      <c r="B2177" s="35">
        <v>41962</v>
      </c>
      <c r="C2177" s="15">
        <v>2014</v>
      </c>
      <c r="D2177" s="32">
        <v>2698</v>
      </c>
      <c r="E2177" s="32" t="s">
        <v>2858</v>
      </c>
      <c r="F2177" s="32" t="s">
        <v>128</v>
      </c>
      <c r="G2177" s="32"/>
      <c r="H2177" s="32">
        <v>46268</v>
      </c>
      <c r="I2177" s="32" t="s">
        <v>2979</v>
      </c>
      <c r="J2177" s="32">
        <v>1</v>
      </c>
      <c r="K2177" s="34">
        <v>27700</v>
      </c>
      <c r="L2177" s="32">
        <v>10035</v>
      </c>
      <c r="M2177" s="32" t="str">
        <f t="shared" si="41"/>
        <v>PAULO CEZER HENRIQUE DA ROCHA</v>
      </c>
      <c r="N2177" s="32">
        <v>24</v>
      </c>
      <c r="O2177" s="14" t="str">
        <f>IFERROR(VLOOKUP(N2177,REGIAO!A:B,2,0),"")</f>
        <v/>
      </c>
    </row>
    <row r="2178" spans="1:15" x14ac:dyDescent="0.25">
      <c r="A2178" s="32">
        <v>44612</v>
      </c>
      <c r="B2178" s="35">
        <v>41962</v>
      </c>
      <c r="C2178" s="15">
        <v>2014</v>
      </c>
      <c r="D2178" s="32">
        <v>2698</v>
      </c>
      <c r="E2178" s="32" t="s">
        <v>2858</v>
      </c>
      <c r="F2178" s="32" t="s">
        <v>128</v>
      </c>
      <c r="G2178" s="32"/>
      <c r="H2178" s="32">
        <v>47412</v>
      </c>
      <c r="I2178" s="32" t="s">
        <v>2941</v>
      </c>
      <c r="J2178" s="32">
        <v>1</v>
      </c>
      <c r="K2178" s="34">
        <v>60700</v>
      </c>
      <c r="L2178" s="32">
        <v>10035</v>
      </c>
      <c r="M2178" s="32" t="str">
        <f t="shared" si="41"/>
        <v>PAULO CEZER HENRIQUE DA ROCHA</v>
      </c>
      <c r="N2178" s="32">
        <v>24</v>
      </c>
      <c r="O2178" s="14" t="str">
        <f>IFERROR(VLOOKUP(N2178,REGIAO!A:B,2,0),"")</f>
        <v/>
      </c>
    </row>
    <row r="2179" spans="1:15" x14ac:dyDescent="0.25">
      <c r="A2179" s="32">
        <v>44613</v>
      </c>
      <c r="B2179" s="35">
        <v>41962</v>
      </c>
      <c r="C2179" s="15">
        <v>2014</v>
      </c>
      <c r="D2179" s="32">
        <v>2698</v>
      </c>
      <c r="E2179" s="32" t="s">
        <v>2858</v>
      </c>
      <c r="F2179" s="32" t="s">
        <v>128</v>
      </c>
      <c r="G2179" s="32"/>
      <c r="H2179" s="32">
        <v>47162</v>
      </c>
      <c r="I2179" s="32" t="s">
        <v>2023</v>
      </c>
      <c r="J2179" s="32">
        <v>1</v>
      </c>
      <c r="K2179" s="34">
        <v>100400</v>
      </c>
      <c r="L2179" s="32">
        <v>10035</v>
      </c>
      <c r="M2179" s="32" t="str">
        <f t="shared" si="41"/>
        <v>PAULO CEZER HENRIQUE DA ROCHA</v>
      </c>
      <c r="N2179" s="32">
        <v>24</v>
      </c>
      <c r="O2179" s="14" t="str">
        <f>IFERROR(VLOOKUP(N2179,REGIAO!A:B,2,0),"")</f>
        <v/>
      </c>
    </row>
    <row r="2180" spans="1:15" x14ac:dyDescent="0.25">
      <c r="A2180" s="32">
        <v>44614</v>
      </c>
      <c r="B2180" s="35">
        <v>41962</v>
      </c>
      <c r="C2180" s="15">
        <v>2014</v>
      </c>
      <c r="D2180" s="32">
        <v>2698</v>
      </c>
      <c r="E2180" s="32" t="s">
        <v>2858</v>
      </c>
      <c r="F2180" s="32" t="s">
        <v>128</v>
      </c>
      <c r="G2180" s="32"/>
      <c r="H2180" s="32">
        <v>33790</v>
      </c>
      <c r="I2180" s="32" t="s">
        <v>1176</v>
      </c>
      <c r="J2180" s="32">
        <v>1</v>
      </c>
      <c r="K2180" s="34">
        <v>47800</v>
      </c>
      <c r="L2180" s="32">
        <v>10035</v>
      </c>
      <c r="M2180" s="32" t="str">
        <f t="shared" si="41"/>
        <v>PAULO CEZER HENRIQUE DA ROCHA</v>
      </c>
      <c r="N2180" s="32">
        <v>24</v>
      </c>
      <c r="O2180" s="14" t="str">
        <f>IFERROR(VLOOKUP(N2180,REGIAO!A:B,2,0),"")</f>
        <v/>
      </c>
    </row>
    <row r="2181" spans="1:15" x14ac:dyDescent="0.25">
      <c r="A2181" s="32">
        <v>44615</v>
      </c>
      <c r="B2181" s="35">
        <v>41962</v>
      </c>
      <c r="C2181" s="15">
        <v>2014</v>
      </c>
      <c r="D2181" s="32">
        <v>2698</v>
      </c>
      <c r="E2181" s="32" t="s">
        <v>2858</v>
      </c>
      <c r="F2181" s="32" t="s">
        <v>128</v>
      </c>
      <c r="G2181" s="32"/>
      <c r="H2181" s="32">
        <v>47774</v>
      </c>
      <c r="I2181" s="32" t="s">
        <v>1958</v>
      </c>
      <c r="J2181" s="32">
        <v>1</v>
      </c>
      <c r="K2181" s="34">
        <v>41500</v>
      </c>
      <c r="L2181" s="32">
        <v>10035</v>
      </c>
      <c r="M2181" s="32" t="str">
        <f t="shared" si="41"/>
        <v>PAULO CEZER HENRIQUE DA ROCHA</v>
      </c>
      <c r="N2181" s="32">
        <v>24</v>
      </c>
      <c r="O2181" s="14" t="str">
        <f>IFERROR(VLOOKUP(N2181,REGIAO!A:B,2,0),"")</f>
        <v/>
      </c>
    </row>
    <row r="2182" spans="1:15" x14ac:dyDescent="0.25">
      <c r="A2182" s="32">
        <v>44617</v>
      </c>
      <c r="B2182" s="35">
        <v>41962</v>
      </c>
      <c r="C2182" s="15">
        <v>2014</v>
      </c>
      <c r="D2182" s="32">
        <v>7366</v>
      </c>
      <c r="E2182" s="32" t="s">
        <v>2413</v>
      </c>
      <c r="F2182" s="32" t="s">
        <v>2</v>
      </c>
      <c r="G2182" s="32"/>
      <c r="H2182" s="32">
        <v>47395</v>
      </c>
      <c r="I2182" s="32" t="s">
        <v>1954</v>
      </c>
      <c r="J2182" s="32">
        <v>1</v>
      </c>
      <c r="K2182" s="34">
        <v>61000</v>
      </c>
      <c r="L2182" s="32">
        <v>10040</v>
      </c>
      <c r="M2182" s="32" t="str">
        <f t="shared" si="41"/>
        <v>DIOGO FOGOLIN</v>
      </c>
      <c r="N2182" s="32">
        <v>1</v>
      </c>
      <c r="O2182" s="14" t="str">
        <f>IFERROR(VLOOKUP(N2182,REGIAO!A:B,2,0),"")</f>
        <v>SP1</v>
      </c>
    </row>
    <row r="2183" spans="1:15" x14ac:dyDescent="0.25">
      <c r="A2183" s="32">
        <v>44618</v>
      </c>
      <c r="B2183" s="35">
        <v>41962</v>
      </c>
      <c r="C2183" s="15">
        <v>2014</v>
      </c>
      <c r="D2183" s="32">
        <v>7366</v>
      </c>
      <c r="E2183" s="32" t="s">
        <v>2413</v>
      </c>
      <c r="F2183" s="32" t="s">
        <v>2</v>
      </c>
      <c r="G2183" s="32"/>
      <c r="H2183" s="32">
        <v>31744</v>
      </c>
      <c r="I2183" s="32" t="s">
        <v>1153</v>
      </c>
      <c r="J2183" s="32">
        <v>1</v>
      </c>
      <c r="K2183" s="34">
        <v>75485</v>
      </c>
      <c r="L2183" s="32">
        <v>10040</v>
      </c>
      <c r="M2183" s="32" t="str">
        <f t="shared" si="41"/>
        <v>DIOGO FOGOLIN</v>
      </c>
      <c r="N2183" s="32">
        <v>24</v>
      </c>
      <c r="O2183" s="14" t="str">
        <f>IFERROR(VLOOKUP(N2183,REGIAO!A:B,2,0),"")</f>
        <v/>
      </c>
    </row>
    <row r="2184" spans="1:15" x14ac:dyDescent="0.25">
      <c r="A2184" s="32">
        <v>44619</v>
      </c>
      <c r="B2184" s="35">
        <v>41962</v>
      </c>
      <c r="C2184" s="15">
        <v>2014</v>
      </c>
      <c r="D2184" s="32">
        <v>7366</v>
      </c>
      <c r="E2184" s="32" t="s">
        <v>2413</v>
      </c>
      <c r="F2184" s="32" t="s">
        <v>2</v>
      </c>
      <c r="G2184" s="32"/>
      <c r="H2184" s="32">
        <v>47164</v>
      </c>
      <c r="I2184" s="32" t="s">
        <v>1955</v>
      </c>
      <c r="J2184" s="32">
        <v>1</v>
      </c>
      <c r="K2184" s="34">
        <v>65000</v>
      </c>
      <c r="L2184" s="32">
        <v>10040</v>
      </c>
      <c r="M2184" s="32" t="str">
        <f t="shared" si="41"/>
        <v>DIOGO FOGOLIN</v>
      </c>
      <c r="N2184" s="32">
        <v>1</v>
      </c>
      <c r="O2184" s="14" t="str">
        <f>IFERROR(VLOOKUP(N2184,REGIAO!A:B,2,0),"")</f>
        <v>SP1</v>
      </c>
    </row>
    <row r="2185" spans="1:15" x14ac:dyDescent="0.25">
      <c r="A2185" s="32">
        <v>44620</v>
      </c>
      <c r="B2185" s="35">
        <v>41962</v>
      </c>
      <c r="C2185" s="15">
        <v>2014</v>
      </c>
      <c r="D2185" s="32">
        <v>7366</v>
      </c>
      <c r="E2185" s="32" t="s">
        <v>2413</v>
      </c>
      <c r="F2185" s="32" t="s">
        <v>2</v>
      </c>
      <c r="G2185" s="32"/>
      <c r="H2185" s="32">
        <v>47395</v>
      </c>
      <c r="I2185" s="32" t="s">
        <v>1954</v>
      </c>
      <c r="J2185" s="32">
        <v>1</v>
      </c>
      <c r="K2185" s="34">
        <v>61000</v>
      </c>
      <c r="L2185" s="32">
        <v>10040</v>
      </c>
      <c r="M2185" s="32" t="str">
        <f t="shared" si="41"/>
        <v>DIOGO FOGOLIN</v>
      </c>
      <c r="N2185" s="32">
        <v>1</v>
      </c>
      <c r="O2185" s="14" t="str">
        <f>IFERROR(VLOOKUP(N2185,REGIAO!A:B,2,0),"")</f>
        <v>SP1</v>
      </c>
    </row>
    <row r="2186" spans="1:15" x14ac:dyDescent="0.25">
      <c r="A2186" s="32">
        <v>44636</v>
      </c>
      <c r="B2186" s="35">
        <v>41964</v>
      </c>
      <c r="C2186" s="15">
        <v>2014</v>
      </c>
      <c r="D2186" s="32">
        <v>7655</v>
      </c>
      <c r="E2186" s="32" t="s">
        <v>2369</v>
      </c>
      <c r="F2186" s="32" t="s">
        <v>2</v>
      </c>
      <c r="G2186" s="32">
        <v>18531</v>
      </c>
      <c r="H2186" s="32">
        <v>47774</v>
      </c>
      <c r="I2186" s="32" t="s">
        <v>1958</v>
      </c>
      <c r="J2186" s="32">
        <v>1</v>
      </c>
      <c r="K2186" s="34">
        <v>38500</v>
      </c>
      <c r="L2186" s="32">
        <v>10040</v>
      </c>
      <c r="M2186" s="32" t="str">
        <f t="shared" si="41"/>
        <v>DIOGO FOGOLIN</v>
      </c>
      <c r="N2186" s="32">
        <v>1</v>
      </c>
      <c r="O2186" s="14" t="str">
        <f>IFERROR(VLOOKUP(N2186,REGIAO!A:B,2,0),"")</f>
        <v>SP1</v>
      </c>
    </row>
    <row r="2187" spans="1:15" x14ac:dyDescent="0.25">
      <c r="A2187" s="32">
        <v>44638</v>
      </c>
      <c r="B2187" s="35">
        <v>41964</v>
      </c>
      <c r="C2187" s="15">
        <v>2014</v>
      </c>
      <c r="D2187" s="32">
        <v>11154</v>
      </c>
      <c r="E2187" s="32" t="s">
        <v>2997</v>
      </c>
      <c r="F2187" s="32" t="s">
        <v>15</v>
      </c>
      <c r="G2187" s="32"/>
      <c r="H2187" s="32">
        <v>31744</v>
      </c>
      <c r="I2187" s="32" t="s">
        <v>1153</v>
      </c>
      <c r="J2187" s="32">
        <v>1</v>
      </c>
      <c r="K2187" s="34">
        <v>83819</v>
      </c>
      <c r="L2187" s="32">
        <v>10023</v>
      </c>
      <c r="M2187" s="32" t="str">
        <f t="shared" si="41"/>
        <v>CLAUDIO REIS</v>
      </c>
      <c r="N2187" s="32">
        <v>17</v>
      </c>
      <c r="O2187" s="14" t="str">
        <f>IFERROR(VLOOKUP(N2187,REGIAO!A:B,2,0),"")</f>
        <v>MT2</v>
      </c>
    </row>
    <row r="2188" spans="1:15" x14ac:dyDescent="0.25">
      <c r="A2188" s="32">
        <v>44639</v>
      </c>
      <c r="B2188" s="35">
        <v>41964</v>
      </c>
      <c r="C2188" s="15">
        <v>2014</v>
      </c>
      <c r="D2188" s="32">
        <v>2698</v>
      </c>
      <c r="E2188" s="32" t="s">
        <v>2858</v>
      </c>
      <c r="F2188" s="32" t="s">
        <v>128</v>
      </c>
      <c r="G2188" s="32"/>
      <c r="H2188" s="32">
        <v>47412</v>
      </c>
      <c r="I2188" s="32" t="s">
        <v>2941</v>
      </c>
      <c r="J2188" s="32">
        <v>1</v>
      </c>
      <c r="K2188" s="34">
        <v>60700</v>
      </c>
      <c r="L2188" s="32">
        <v>10035</v>
      </c>
      <c r="M2188" s="32" t="str">
        <f t="shared" si="41"/>
        <v>PAULO CEZER HENRIQUE DA ROCHA</v>
      </c>
      <c r="N2188" s="32">
        <v>24</v>
      </c>
      <c r="O2188" s="14" t="str">
        <f>IFERROR(VLOOKUP(N2188,REGIAO!A:B,2,0),"")</f>
        <v/>
      </c>
    </row>
    <row r="2189" spans="1:15" x14ac:dyDescent="0.25">
      <c r="A2189" s="32">
        <v>44147</v>
      </c>
      <c r="B2189" s="35">
        <v>41969</v>
      </c>
      <c r="C2189" s="15">
        <v>2014</v>
      </c>
      <c r="D2189" s="32">
        <v>10770</v>
      </c>
      <c r="E2189" s="32" t="s">
        <v>2805</v>
      </c>
      <c r="F2189" s="32" t="s">
        <v>2</v>
      </c>
      <c r="G2189" s="32"/>
      <c r="H2189" s="32">
        <v>46231</v>
      </c>
      <c r="I2189" s="32" t="s">
        <v>2950</v>
      </c>
      <c r="J2189" s="32">
        <v>1</v>
      </c>
      <c r="K2189" s="34">
        <v>29549</v>
      </c>
      <c r="L2189" s="32">
        <v>10040</v>
      </c>
      <c r="M2189" s="32" t="str">
        <f t="shared" si="41"/>
        <v>DIOGO FOGOLIN</v>
      </c>
      <c r="N2189" s="32">
        <v>1</v>
      </c>
      <c r="O2189" s="14" t="str">
        <f>IFERROR(VLOOKUP(N2189,REGIAO!A:B,2,0),"")</f>
        <v>SP1</v>
      </c>
    </row>
    <row r="2190" spans="1:15" x14ac:dyDescent="0.25">
      <c r="A2190" s="32">
        <v>44148</v>
      </c>
      <c r="B2190" s="35">
        <v>41969</v>
      </c>
      <c r="C2190" s="15">
        <v>2014</v>
      </c>
      <c r="D2190" s="32">
        <v>10770</v>
      </c>
      <c r="E2190" s="32" t="s">
        <v>2805</v>
      </c>
      <c r="F2190" s="32" t="s">
        <v>2</v>
      </c>
      <c r="G2190" s="32"/>
      <c r="H2190" s="32">
        <v>46231</v>
      </c>
      <c r="I2190" s="32" t="s">
        <v>2950</v>
      </c>
      <c r="J2190" s="32">
        <v>1</v>
      </c>
      <c r="K2190" s="34">
        <v>29549</v>
      </c>
      <c r="L2190" s="32">
        <v>10040</v>
      </c>
      <c r="M2190" s="32" t="str">
        <f t="shared" si="41"/>
        <v>DIOGO FOGOLIN</v>
      </c>
      <c r="N2190" s="32">
        <v>1</v>
      </c>
      <c r="O2190" s="14" t="str">
        <f>IFERROR(VLOOKUP(N2190,REGIAO!A:B,2,0),"")</f>
        <v>SP1</v>
      </c>
    </row>
    <row r="2191" spans="1:15" x14ac:dyDescent="0.25">
      <c r="A2191" s="32">
        <v>44691</v>
      </c>
      <c r="B2191" s="35">
        <v>41969</v>
      </c>
      <c r="C2191" s="15">
        <v>2014</v>
      </c>
      <c r="D2191" s="32">
        <v>2548</v>
      </c>
      <c r="E2191" s="32" t="s">
        <v>2971</v>
      </c>
      <c r="F2191" s="32" t="s">
        <v>55</v>
      </c>
      <c r="G2191" s="32"/>
      <c r="H2191" s="32">
        <v>32720</v>
      </c>
      <c r="I2191" s="32" t="s">
        <v>2026</v>
      </c>
      <c r="J2191" s="32">
        <v>1</v>
      </c>
      <c r="K2191" s="34">
        <v>27000</v>
      </c>
      <c r="L2191" s="32">
        <v>10039</v>
      </c>
      <c r="M2191" s="32" t="str">
        <f t="shared" si="41"/>
        <v>JULIANO SERGIO LIMA DE SOUSA</v>
      </c>
      <c r="N2191" s="32">
        <v>14</v>
      </c>
      <c r="O2191" s="14" t="str">
        <f>IFERROR(VLOOKUP(N2191,REGIAO!A:B,2,0),"")</f>
        <v>SC</v>
      </c>
    </row>
    <row r="2192" spans="1:15" x14ac:dyDescent="0.25">
      <c r="A2192" s="32">
        <v>44695</v>
      </c>
      <c r="B2192" s="35">
        <v>41969</v>
      </c>
      <c r="C2192" s="15">
        <v>2014</v>
      </c>
      <c r="D2192" s="32">
        <v>11195</v>
      </c>
      <c r="E2192" s="32" t="s">
        <v>3035</v>
      </c>
      <c r="F2192" s="32" t="s">
        <v>79</v>
      </c>
      <c r="G2192" s="32">
        <v>18628</v>
      </c>
      <c r="H2192" s="32">
        <v>46231</v>
      </c>
      <c r="I2192" s="32" t="s">
        <v>2950</v>
      </c>
      <c r="J2192" s="32">
        <v>1</v>
      </c>
      <c r="K2192" s="34">
        <v>34350</v>
      </c>
      <c r="L2192" s="32">
        <v>10039</v>
      </c>
      <c r="M2192" s="32" t="str">
        <f t="shared" si="41"/>
        <v>JULIANO SERGIO LIMA DE SOUSA</v>
      </c>
      <c r="N2192" s="32">
        <v>22</v>
      </c>
      <c r="O2192" s="14" t="str">
        <f>IFERROR(VLOOKUP(N2192,REGIAO!A:B,2,0),"")</f>
        <v>RS2</v>
      </c>
    </row>
    <row r="2193" spans="1:15" x14ac:dyDescent="0.25">
      <c r="A2193" s="32">
        <v>44696</v>
      </c>
      <c r="B2193" s="35">
        <v>41969</v>
      </c>
      <c r="C2193" s="15">
        <v>2014</v>
      </c>
      <c r="D2193" s="32">
        <v>11198</v>
      </c>
      <c r="E2193" s="32" t="s">
        <v>3034</v>
      </c>
      <c r="F2193" s="32" t="s">
        <v>4</v>
      </c>
      <c r="G2193" s="32"/>
      <c r="H2193" s="32">
        <v>47774</v>
      </c>
      <c r="I2193" s="32" t="s">
        <v>1958</v>
      </c>
      <c r="J2193" s="32">
        <v>1</v>
      </c>
      <c r="K2193" s="34">
        <v>45410</v>
      </c>
      <c r="L2193" s="32">
        <v>5</v>
      </c>
      <c r="M2193" s="32" t="str">
        <f t="shared" si="41"/>
        <v>REINALDO BRAGA DE OLIVEIRA</v>
      </c>
      <c r="N2193" s="32">
        <v>4</v>
      </c>
      <c r="O2193" s="14" t="str">
        <f>IFERROR(VLOOKUP(N2193,REGIAO!A:B,2,0),"")</f>
        <v>MG2</v>
      </c>
    </row>
    <row r="2194" spans="1:15" x14ac:dyDescent="0.25">
      <c r="A2194" s="32">
        <v>44697</v>
      </c>
      <c r="B2194" s="35">
        <v>41969</v>
      </c>
      <c r="C2194" s="15">
        <v>2014</v>
      </c>
      <c r="D2194" s="32">
        <v>11198</v>
      </c>
      <c r="E2194" s="32" t="s">
        <v>3034</v>
      </c>
      <c r="F2194" s="32" t="s">
        <v>4</v>
      </c>
      <c r="G2194" s="32"/>
      <c r="H2194" s="32">
        <v>47774</v>
      </c>
      <c r="I2194" s="32" t="s">
        <v>1958</v>
      </c>
      <c r="J2194" s="32">
        <v>1</v>
      </c>
      <c r="K2194" s="34">
        <v>45410</v>
      </c>
      <c r="L2194" s="32">
        <v>5</v>
      </c>
      <c r="M2194" s="32" t="str">
        <f t="shared" si="41"/>
        <v>REINALDO BRAGA DE OLIVEIRA</v>
      </c>
      <c r="N2194" s="32">
        <v>4</v>
      </c>
      <c r="O2194" s="14" t="str">
        <f>IFERROR(VLOOKUP(N2194,REGIAO!A:B,2,0),"")</f>
        <v>MG2</v>
      </c>
    </row>
    <row r="2195" spans="1:15" x14ac:dyDescent="0.25">
      <c r="A2195" s="32">
        <v>44698</v>
      </c>
      <c r="B2195" s="35">
        <v>41969</v>
      </c>
      <c r="C2195" s="15">
        <v>2014</v>
      </c>
      <c r="D2195" s="32">
        <v>11205</v>
      </c>
      <c r="E2195" s="32" t="s">
        <v>3036</v>
      </c>
      <c r="F2195" s="32" t="s">
        <v>77</v>
      </c>
      <c r="G2195" s="32"/>
      <c r="H2195" s="32">
        <v>33790</v>
      </c>
      <c r="I2195" s="32" t="s">
        <v>1176</v>
      </c>
      <c r="J2195" s="32">
        <v>1</v>
      </c>
      <c r="K2195" s="34">
        <v>79339.490000000005</v>
      </c>
      <c r="L2195" s="32"/>
      <c r="M2195" s="32" t="str">
        <f t="shared" si="41"/>
        <v/>
      </c>
      <c r="N2195" s="32">
        <v>10</v>
      </c>
      <c r="O2195" s="14" t="str">
        <f>IFERROR(VLOOKUP(N2195,REGIAO!A:B,2,0),"")</f>
        <v>NOR</v>
      </c>
    </row>
    <row r="2196" spans="1:15" x14ac:dyDescent="0.25">
      <c r="A2196" s="32">
        <v>44717</v>
      </c>
      <c r="B2196" s="35">
        <v>41971</v>
      </c>
      <c r="C2196" s="15">
        <v>2014</v>
      </c>
      <c r="D2196" s="32">
        <v>10451</v>
      </c>
      <c r="E2196" s="32" t="s">
        <v>2651</v>
      </c>
      <c r="F2196" s="32" t="s">
        <v>2</v>
      </c>
      <c r="G2196" s="32"/>
      <c r="H2196" s="32">
        <v>40757</v>
      </c>
      <c r="I2196" s="32" t="s">
        <v>1154</v>
      </c>
      <c r="J2196" s="32">
        <v>1</v>
      </c>
      <c r="K2196" s="34">
        <v>91472</v>
      </c>
      <c r="L2196" s="32">
        <v>943</v>
      </c>
      <c r="M2196" s="32" t="str">
        <f t="shared" si="41"/>
        <v>PAULO CESAR TUNES</v>
      </c>
      <c r="N2196" s="32">
        <v>2</v>
      </c>
      <c r="O2196" s="14" t="str">
        <f>IFERROR(VLOOKUP(N2196,REGIAO!A:B,2,0),"")</f>
        <v>SP2</v>
      </c>
    </row>
    <row r="2197" spans="1:15" x14ac:dyDescent="0.25">
      <c r="A2197" s="32">
        <v>44732</v>
      </c>
      <c r="B2197" s="35">
        <v>41974</v>
      </c>
      <c r="C2197" s="15">
        <v>2014</v>
      </c>
      <c r="D2197" s="32">
        <v>2492</v>
      </c>
      <c r="E2197" s="32" t="s">
        <v>2714</v>
      </c>
      <c r="F2197" s="32" t="s">
        <v>2</v>
      </c>
      <c r="G2197" s="32"/>
      <c r="H2197" s="32">
        <v>47395</v>
      </c>
      <c r="I2197" s="32" t="s">
        <v>1954</v>
      </c>
      <c r="J2197" s="32">
        <v>1</v>
      </c>
      <c r="K2197" s="34">
        <v>59635</v>
      </c>
      <c r="L2197" s="32">
        <v>943</v>
      </c>
      <c r="M2197" s="32" t="str">
        <f t="shared" si="41"/>
        <v>PAULO CESAR TUNES</v>
      </c>
      <c r="N2197" s="32">
        <v>2</v>
      </c>
      <c r="O2197" s="14" t="str">
        <f>IFERROR(VLOOKUP(N2197,REGIAO!A:B,2,0),"")</f>
        <v>SP2</v>
      </c>
    </row>
    <row r="2198" spans="1:15" x14ac:dyDescent="0.25">
      <c r="A2198" s="32">
        <v>44735</v>
      </c>
      <c r="B2198" s="35">
        <v>41974</v>
      </c>
      <c r="C2198" s="15">
        <v>2014</v>
      </c>
      <c r="D2198" s="32">
        <v>880</v>
      </c>
      <c r="E2198" s="32" t="s">
        <v>215</v>
      </c>
      <c r="F2198" s="32" t="s">
        <v>4</v>
      </c>
      <c r="G2198" s="32"/>
      <c r="H2198" s="32">
        <v>37711</v>
      </c>
      <c r="I2198" s="32" t="s">
        <v>1167</v>
      </c>
      <c r="J2198" s="32">
        <v>1</v>
      </c>
      <c r="K2198" s="34">
        <v>92976</v>
      </c>
      <c r="L2198" s="32">
        <v>5</v>
      </c>
      <c r="M2198" s="32" t="str">
        <f t="shared" si="41"/>
        <v>REINALDO BRAGA DE OLIVEIRA</v>
      </c>
      <c r="N2198" s="32">
        <v>4</v>
      </c>
      <c r="O2198" s="14" t="str">
        <f>IFERROR(VLOOKUP(N2198,REGIAO!A:B,2,0),"")</f>
        <v>MG2</v>
      </c>
    </row>
    <row r="2199" spans="1:15" x14ac:dyDescent="0.25">
      <c r="A2199" s="32">
        <v>44758</v>
      </c>
      <c r="B2199" s="35">
        <v>41976</v>
      </c>
      <c r="C2199" s="15">
        <v>2014</v>
      </c>
      <c r="D2199" s="32">
        <v>7631</v>
      </c>
      <c r="E2199" s="32" t="s">
        <v>3037</v>
      </c>
      <c r="F2199" s="32" t="s">
        <v>128</v>
      </c>
      <c r="G2199" s="32">
        <v>18607</v>
      </c>
      <c r="H2199" s="32">
        <v>46268</v>
      </c>
      <c r="I2199" s="32" t="s">
        <v>2034</v>
      </c>
      <c r="J2199" s="32">
        <v>1</v>
      </c>
      <c r="K2199" s="34">
        <v>35777</v>
      </c>
      <c r="L2199" s="32">
        <v>10035</v>
      </c>
      <c r="M2199" s="32" t="str">
        <f t="shared" si="41"/>
        <v>PAULO CEZER HENRIQUE DA ROCHA</v>
      </c>
      <c r="N2199" s="32">
        <v>24</v>
      </c>
      <c r="O2199" s="14" t="str">
        <f>IFERROR(VLOOKUP(N2199,REGIAO!A:B,2,0),"")</f>
        <v/>
      </c>
    </row>
    <row r="2200" spans="1:15" x14ac:dyDescent="0.25">
      <c r="A2200" s="32">
        <v>44775</v>
      </c>
      <c r="B2200" s="35">
        <v>41977</v>
      </c>
      <c r="C2200" s="15">
        <v>2014</v>
      </c>
      <c r="D2200" s="32">
        <v>9971</v>
      </c>
      <c r="E2200" s="32" t="s">
        <v>2494</v>
      </c>
      <c r="F2200" s="32" t="s">
        <v>4</v>
      </c>
      <c r="G2200" s="32"/>
      <c r="H2200" s="32">
        <v>40526</v>
      </c>
      <c r="I2200" s="32" t="s">
        <v>1151</v>
      </c>
      <c r="J2200" s="32">
        <v>1</v>
      </c>
      <c r="K2200" s="34">
        <v>123450</v>
      </c>
      <c r="L2200" s="32">
        <v>5</v>
      </c>
      <c r="M2200" s="32" t="str">
        <f t="shared" si="41"/>
        <v>REINALDO BRAGA DE OLIVEIRA</v>
      </c>
      <c r="N2200" s="32">
        <v>4</v>
      </c>
      <c r="O2200" s="14" t="str">
        <f>IFERROR(VLOOKUP(N2200,REGIAO!A:B,2,0),"")</f>
        <v>MG2</v>
      </c>
    </row>
    <row r="2201" spans="1:15" x14ac:dyDescent="0.25">
      <c r="A2201" s="32">
        <v>44776</v>
      </c>
      <c r="B2201" s="35">
        <v>41977</v>
      </c>
      <c r="C2201" s="15">
        <v>2014</v>
      </c>
      <c r="D2201" s="32">
        <v>9971</v>
      </c>
      <c r="E2201" s="32" t="s">
        <v>2494</v>
      </c>
      <c r="F2201" s="32" t="s">
        <v>4</v>
      </c>
      <c r="G2201" s="32"/>
      <c r="H2201" s="32">
        <v>46986</v>
      </c>
      <c r="I2201" s="32" t="s">
        <v>3055</v>
      </c>
      <c r="J2201" s="32">
        <v>1</v>
      </c>
      <c r="K2201" s="34">
        <v>88450</v>
      </c>
      <c r="L2201" s="32">
        <v>5</v>
      </c>
      <c r="M2201" s="32" t="str">
        <f t="shared" si="41"/>
        <v>REINALDO BRAGA DE OLIVEIRA</v>
      </c>
      <c r="N2201" s="32">
        <v>4</v>
      </c>
      <c r="O2201" s="14" t="str">
        <f>IFERROR(VLOOKUP(N2201,REGIAO!A:B,2,0),"")</f>
        <v>MG2</v>
      </c>
    </row>
    <row r="2202" spans="1:15" x14ac:dyDescent="0.25">
      <c r="A2202" s="32">
        <v>44779</v>
      </c>
      <c r="B2202" s="35">
        <v>41977</v>
      </c>
      <c r="C2202" s="15">
        <v>2014</v>
      </c>
      <c r="D2202" s="32">
        <v>9583</v>
      </c>
      <c r="E2202" s="32" t="s">
        <v>631</v>
      </c>
      <c r="F2202" s="32" t="s">
        <v>2</v>
      </c>
      <c r="G2202" s="32"/>
      <c r="H2202" s="32">
        <v>31744</v>
      </c>
      <c r="I2202" s="32" t="s">
        <v>1153</v>
      </c>
      <c r="J2202" s="32">
        <v>1</v>
      </c>
      <c r="K2202" s="34">
        <v>79300</v>
      </c>
      <c r="L2202" s="32">
        <v>10040</v>
      </c>
      <c r="M2202" s="32" t="str">
        <f t="shared" ref="M2202:M2259" si="42">IFERROR(VLOOKUP(L2202,VENDEDOR,2,0),"")</f>
        <v>DIOGO FOGOLIN</v>
      </c>
      <c r="N2202" s="32">
        <v>1</v>
      </c>
      <c r="O2202" s="14" t="str">
        <f>IFERROR(VLOOKUP(N2202,REGIAO!A:B,2,0),"")</f>
        <v>SP1</v>
      </c>
    </row>
    <row r="2203" spans="1:15" x14ac:dyDescent="0.25">
      <c r="A2203" s="32">
        <v>44785</v>
      </c>
      <c r="B2203" s="35">
        <v>41978</v>
      </c>
      <c r="C2203" s="15">
        <v>2014</v>
      </c>
      <c r="D2203" s="32">
        <v>11205</v>
      </c>
      <c r="E2203" s="32" t="s">
        <v>3036</v>
      </c>
      <c r="F2203" s="32" t="s">
        <v>77</v>
      </c>
      <c r="G2203" s="32"/>
      <c r="H2203" s="32">
        <v>49567</v>
      </c>
      <c r="I2203" s="32" t="s">
        <v>2044</v>
      </c>
      <c r="J2203" s="32">
        <v>1</v>
      </c>
      <c r="K2203" s="34">
        <v>170099.49</v>
      </c>
      <c r="L2203" s="32"/>
      <c r="M2203" s="32" t="str">
        <f t="shared" si="42"/>
        <v/>
      </c>
      <c r="N2203" s="32">
        <v>10</v>
      </c>
      <c r="O2203" s="14" t="str">
        <f>IFERROR(VLOOKUP(N2203,REGIAO!A:B,2,0),"")</f>
        <v>NOR</v>
      </c>
    </row>
    <row r="2204" spans="1:15" x14ac:dyDescent="0.25">
      <c r="A2204" s="32">
        <v>44798</v>
      </c>
      <c r="B2204" s="35">
        <v>41981</v>
      </c>
      <c r="C2204" s="15">
        <v>2014</v>
      </c>
      <c r="D2204" s="32">
        <v>10958</v>
      </c>
      <c r="E2204" s="32" t="s">
        <v>2821</v>
      </c>
      <c r="F2204" s="32" t="s">
        <v>15</v>
      </c>
      <c r="G2204" s="32"/>
      <c r="H2204" s="32">
        <v>47412</v>
      </c>
      <c r="I2204" s="32" t="s">
        <v>2941</v>
      </c>
      <c r="J2204" s="32">
        <v>1</v>
      </c>
      <c r="K2204" s="34">
        <v>55900</v>
      </c>
      <c r="L2204" s="32">
        <v>935</v>
      </c>
      <c r="M2204" s="32" t="str">
        <f t="shared" si="42"/>
        <v>AILTON DOS SANTOS CARDOSO</v>
      </c>
      <c r="N2204" s="32">
        <v>18</v>
      </c>
      <c r="O2204" s="14" t="str">
        <f>IFERROR(VLOOKUP(N2204,REGIAO!A:B,2,0),"")</f>
        <v>MT1</v>
      </c>
    </row>
    <row r="2205" spans="1:15" x14ac:dyDescent="0.25">
      <c r="A2205" s="32">
        <v>44803</v>
      </c>
      <c r="B2205" s="35">
        <v>41981</v>
      </c>
      <c r="C2205" s="15">
        <v>2014</v>
      </c>
      <c r="D2205" s="32">
        <v>10994</v>
      </c>
      <c r="E2205" s="32" t="s">
        <v>2799</v>
      </c>
      <c r="F2205" s="32" t="s">
        <v>15</v>
      </c>
      <c r="G2205" s="32">
        <v>18615</v>
      </c>
      <c r="H2205" s="32">
        <v>47164</v>
      </c>
      <c r="I2205" s="32" t="s">
        <v>1955</v>
      </c>
      <c r="J2205" s="32">
        <v>1</v>
      </c>
      <c r="K2205" s="34">
        <v>75300</v>
      </c>
      <c r="L2205" s="32">
        <v>10023</v>
      </c>
      <c r="M2205" s="32" t="str">
        <f t="shared" si="42"/>
        <v>CLAUDIO REIS</v>
      </c>
      <c r="N2205" s="32">
        <v>17</v>
      </c>
      <c r="O2205" s="14" t="str">
        <f>IFERROR(VLOOKUP(N2205,REGIAO!A:B,2,0),"")</f>
        <v>MT2</v>
      </c>
    </row>
    <row r="2206" spans="1:15" x14ac:dyDescent="0.25">
      <c r="A2206" s="32">
        <v>44799</v>
      </c>
      <c r="B2206" s="35">
        <v>41982</v>
      </c>
      <c r="C2206" s="15">
        <v>2014</v>
      </c>
      <c r="D2206" s="32">
        <v>10958</v>
      </c>
      <c r="E2206" s="32" t="s">
        <v>2821</v>
      </c>
      <c r="F2206" s="32" t="s">
        <v>15</v>
      </c>
      <c r="G2206" s="32"/>
      <c r="H2206" s="32">
        <v>49341</v>
      </c>
      <c r="I2206" s="32" t="s">
        <v>2030</v>
      </c>
      <c r="J2206" s="32">
        <v>1</v>
      </c>
      <c r="K2206" s="34">
        <v>26200</v>
      </c>
      <c r="L2206" s="32">
        <v>935</v>
      </c>
      <c r="M2206" s="32" t="str">
        <f t="shared" si="42"/>
        <v>AILTON DOS SANTOS CARDOSO</v>
      </c>
      <c r="N2206" s="32">
        <v>17</v>
      </c>
      <c r="O2206" s="14" t="str">
        <f>IFERROR(VLOOKUP(N2206,REGIAO!A:B,2,0),"")</f>
        <v>MT2</v>
      </c>
    </row>
    <row r="2207" spans="1:15" x14ac:dyDescent="0.25">
      <c r="A2207" s="32">
        <v>44812</v>
      </c>
      <c r="B2207" s="35">
        <v>41982</v>
      </c>
      <c r="C2207" s="15">
        <v>2014</v>
      </c>
      <c r="D2207" s="32">
        <v>11204</v>
      </c>
      <c r="E2207" s="32" t="s">
        <v>2306</v>
      </c>
      <c r="F2207" s="32" t="s">
        <v>55</v>
      </c>
      <c r="G2207" s="32"/>
      <c r="H2207" s="32">
        <v>47083</v>
      </c>
      <c r="I2207" s="32" t="s">
        <v>1957</v>
      </c>
      <c r="J2207" s="32">
        <v>1</v>
      </c>
      <c r="K2207" s="34">
        <v>139000</v>
      </c>
      <c r="L2207" s="32">
        <v>10039</v>
      </c>
      <c r="M2207" s="32" t="str">
        <f t="shared" si="42"/>
        <v>JULIANO SERGIO LIMA DE SOUSA</v>
      </c>
      <c r="N2207" s="32">
        <v>14</v>
      </c>
      <c r="O2207" s="14" t="str">
        <f>IFERROR(VLOOKUP(N2207,REGIAO!A:B,2,0),"")</f>
        <v>SC</v>
      </c>
    </row>
    <row r="2208" spans="1:15" x14ac:dyDescent="0.25">
      <c r="A2208" s="37">
        <v>44819</v>
      </c>
      <c r="B2208" s="38">
        <v>41982</v>
      </c>
      <c r="C2208" s="15">
        <v>2014</v>
      </c>
      <c r="D2208" s="37">
        <v>880</v>
      </c>
      <c r="E2208" s="37" t="s">
        <v>215</v>
      </c>
      <c r="F2208" s="37" t="s">
        <v>4</v>
      </c>
      <c r="G2208" s="37"/>
      <c r="H2208" s="37">
        <v>37711</v>
      </c>
      <c r="I2208" s="37" t="s">
        <v>1167</v>
      </c>
      <c r="J2208" s="37">
        <v>1</v>
      </c>
      <c r="K2208" s="39">
        <v>92976</v>
      </c>
      <c r="L2208" s="37">
        <v>5</v>
      </c>
      <c r="M2208" s="37" t="str">
        <f t="shared" si="42"/>
        <v>REINALDO BRAGA DE OLIVEIRA</v>
      </c>
      <c r="N2208" s="37">
        <v>4</v>
      </c>
      <c r="O2208" s="40" t="str">
        <f>IFERROR(VLOOKUP(N2208,REGIAO!A:B,2,0),"")</f>
        <v>MG2</v>
      </c>
    </row>
    <row r="2209" spans="1:15" x14ac:dyDescent="0.25">
      <c r="A2209" s="32">
        <v>44830</v>
      </c>
      <c r="B2209" s="35">
        <v>41983</v>
      </c>
      <c r="C2209" s="15">
        <v>2014</v>
      </c>
      <c r="D2209" s="32">
        <v>10175</v>
      </c>
      <c r="E2209" s="32" t="s">
        <v>2550</v>
      </c>
      <c r="F2209" s="32" t="s">
        <v>79</v>
      </c>
      <c r="G2209" s="32"/>
      <c r="H2209" s="32">
        <v>46986</v>
      </c>
      <c r="I2209" s="32" t="s">
        <v>2027</v>
      </c>
      <c r="J2209" s="32">
        <v>1</v>
      </c>
      <c r="K2209" s="34">
        <v>84139.57</v>
      </c>
      <c r="L2209" s="32">
        <v>10024</v>
      </c>
      <c r="M2209" s="37" t="str">
        <f t="shared" si="42"/>
        <v>RONALDO MAIA</v>
      </c>
      <c r="N2209" s="32">
        <v>7</v>
      </c>
      <c r="O2209" s="40" t="str">
        <f>IFERROR(VLOOKUP(N2209,REGIAO!A:B,2,0),"")</f>
        <v>RS</v>
      </c>
    </row>
    <row r="2210" spans="1:15" x14ac:dyDescent="0.25">
      <c r="A2210" s="32">
        <v>44831</v>
      </c>
      <c r="B2210" s="35">
        <v>41983</v>
      </c>
      <c r="C2210" s="15">
        <v>2014</v>
      </c>
      <c r="D2210" s="32">
        <v>10175</v>
      </c>
      <c r="E2210" s="32" t="s">
        <v>2550</v>
      </c>
      <c r="F2210" s="32" t="s">
        <v>79</v>
      </c>
      <c r="G2210" s="32"/>
      <c r="H2210" s="32">
        <v>46231</v>
      </c>
      <c r="I2210" s="32" t="s">
        <v>1854</v>
      </c>
      <c r="J2210" s="32">
        <v>1</v>
      </c>
      <c r="K2210" s="34">
        <v>30701.919999999998</v>
      </c>
      <c r="L2210" s="32">
        <v>10024</v>
      </c>
      <c r="M2210" s="37" t="str">
        <f t="shared" si="42"/>
        <v>RONALDO MAIA</v>
      </c>
      <c r="N2210" s="32">
        <v>7</v>
      </c>
      <c r="O2210" s="40" t="str">
        <f>IFERROR(VLOOKUP(N2210,REGIAO!A:B,2,0),"")</f>
        <v>RS</v>
      </c>
    </row>
    <row r="2211" spans="1:15" x14ac:dyDescent="0.25">
      <c r="A2211" s="32">
        <v>44832</v>
      </c>
      <c r="B2211" s="35">
        <v>41983</v>
      </c>
      <c r="C2211" s="15">
        <v>2014</v>
      </c>
      <c r="D2211" s="32">
        <v>10175</v>
      </c>
      <c r="E2211" s="32" t="s">
        <v>2550</v>
      </c>
      <c r="F2211" s="32" t="s">
        <v>79</v>
      </c>
      <c r="G2211" s="32"/>
      <c r="H2211" s="32">
        <v>46986</v>
      </c>
      <c r="I2211" s="32" t="s">
        <v>2027</v>
      </c>
      <c r="J2211" s="32">
        <v>1</v>
      </c>
      <c r="K2211" s="34">
        <v>84139.57</v>
      </c>
      <c r="L2211" s="32">
        <v>10024</v>
      </c>
      <c r="M2211" s="37" t="str">
        <f t="shared" si="42"/>
        <v>RONALDO MAIA</v>
      </c>
      <c r="N2211" s="32">
        <v>7</v>
      </c>
      <c r="O2211" s="40" t="str">
        <f>IFERROR(VLOOKUP(N2211,REGIAO!A:B,2,0),"")</f>
        <v>RS</v>
      </c>
    </row>
    <row r="2212" spans="1:15" x14ac:dyDescent="0.25">
      <c r="A2212" s="32">
        <v>44833</v>
      </c>
      <c r="B2212" s="35">
        <v>41983</v>
      </c>
      <c r="C2212" s="15">
        <v>2014</v>
      </c>
      <c r="D2212" s="32">
        <v>10175</v>
      </c>
      <c r="E2212" s="32" t="s">
        <v>2550</v>
      </c>
      <c r="F2212" s="32" t="s">
        <v>79</v>
      </c>
      <c r="G2212" s="32"/>
      <c r="H2212" s="32">
        <v>47412</v>
      </c>
      <c r="I2212" s="32" t="s">
        <v>2941</v>
      </c>
      <c r="J2212" s="32">
        <v>1</v>
      </c>
      <c r="K2212" s="34">
        <v>55493.37</v>
      </c>
      <c r="L2212" s="32">
        <v>10024</v>
      </c>
      <c r="M2212" s="37" t="str">
        <f t="shared" si="42"/>
        <v>RONALDO MAIA</v>
      </c>
      <c r="N2212" s="32">
        <v>7</v>
      </c>
      <c r="O2212" s="40" t="str">
        <f>IFERROR(VLOOKUP(N2212,REGIAO!A:B,2,0),"")</f>
        <v>RS</v>
      </c>
    </row>
    <row r="2213" spans="1:15" x14ac:dyDescent="0.25">
      <c r="A2213" s="32">
        <v>44835</v>
      </c>
      <c r="B2213" s="35">
        <v>41983</v>
      </c>
      <c r="C2213" s="15">
        <v>2014</v>
      </c>
      <c r="D2213" s="32">
        <v>10175</v>
      </c>
      <c r="E2213" s="32" t="s">
        <v>2550</v>
      </c>
      <c r="F2213" s="32" t="s">
        <v>79</v>
      </c>
      <c r="G2213" s="32"/>
      <c r="H2213" s="32">
        <v>46986</v>
      </c>
      <c r="I2213" s="32" t="s">
        <v>2027</v>
      </c>
      <c r="J2213" s="32">
        <v>1</v>
      </c>
      <c r="K2213" s="34">
        <v>84139.57</v>
      </c>
      <c r="L2213" s="32">
        <v>10024</v>
      </c>
      <c r="M2213" s="37" t="str">
        <f t="shared" si="42"/>
        <v>RONALDO MAIA</v>
      </c>
      <c r="N2213" s="32">
        <v>7</v>
      </c>
      <c r="O2213" s="40" t="str">
        <f>IFERROR(VLOOKUP(N2213,REGIAO!A:B,2,0),"")</f>
        <v>RS</v>
      </c>
    </row>
    <row r="2214" spans="1:15" x14ac:dyDescent="0.25">
      <c r="A2214" s="32">
        <v>44836</v>
      </c>
      <c r="B2214" s="35">
        <v>41983</v>
      </c>
      <c r="C2214" s="15">
        <v>2014</v>
      </c>
      <c r="D2214" s="32">
        <v>10175</v>
      </c>
      <c r="E2214" s="32" t="s">
        <v>2550</v>
      </c>
      <c r="F2214" s="32" t="s">
        <v>79</v>
      </c>
      <c r="G2214" s="32"/>
      <c r="H2214" s="32">
        <v>41815</v>
      </c>
      <c r="I2214" s="32" t="s">
        <v>2940</v>
      </c>
      <c r="J2214" s="32">
        <v>1</v>
      </c>
      <c r="K2214" s="34">
        <v>38522.980000000003</v>
      </c>
      <c r="L2214" s="32">
        <v>10024</v>
      </c>
      <c r="M2214" s="37" t="str">
        <f t="shared" si="42"/>
        <v>RONALDO MAIA</v>
      </c>
      <c r="N2214" s="32">
        <v>7</v>
      </c>
      <c r="O2214" s="40" t="str">
        <f>IFERROR(VLOOKUP(N2214,REGIAO!A:B,2,0),"")</f>
        <v>RS</v>
      </c>
    </row>
    <row r="2215" spans="1:15" x14ac:dyDescent="0.25">
      <c r="A2215" s="32">
        <v>44868</v>
      </c>
      <c r="B2215" s="35">
        <v>41988</v>
      </c>
      <c r="C2215" s="15">
        <v>2014</v>
      </c>
      <c r="D2215" s="32">
        <v>10175</v>
      </c>
      <c r="E2215" s="32" t="s">
        <v>2550</v>
      </c>
      <c r="F2215" s="32" t="s">
        <v>79</v>
      </c>
      <c r="G2215" s="32"/>
      <c r="H2215" s="32">
        <v>47354</v>
      </c>
      <c r="I2215" s="32" t="s">
        <v>1956</v>
      </c>
      <c r="J2215" s="32">
        <v>1</v>
      </c>
      <c r="K2215" s="34">
        <v>62804.9</v>
      </c>
      <c r="L2215" s="32">
        <v>10024</v>
      </c>
      <c r="M2215" s="37" t="str">
        <f t="shared" si="42"/>
        <v>RONALDO MAIA</v>
      </c>
      <c r="N2215" s="32">
        <v>7</v>
      </c>
      <c r="O2215" s="40" t="str">
        <f>IFERROR(VLOOKUP(N2215,REGIAO!A:B,2,0),"")</f>
        <v>RS</v>
      </c>
    </row>
    <row r="2216" spans="1:15" x14ac:dyDescent="0.25">
      <c r="A2216" s="32">
        <v>44869</v>
      </c>
      <c r="B2216" s="35">
        <v>41988</v>
      </c>
      <c r="C2216" s="15">
        <v>2014</v>
      </c>
      <c r="D2216" s="32">
        <v>10175</v>
      </c>
      <c r="E2216" s="32" t="s">
        <v>2550</v>
      </c>
      <c r="F2216" s="32" t="s">
        <v>79</v>
      </c>
      <c r="G2216" s="32"/>
      <c r="H2216" s="32">
        <v>47354</v>
      </c>
      <c r="I2216" s="32" t="s">
        <v>1956</v>
      </c>
      <c r="J2216" s="32">
        <v>1</v>
      </c>
      <c r="K2216" s="34">
        <v>62804.9</v>
      </c>
      <c r="L2216" s="32">
        <v>10024</v>
      </c>
      <c r="M2216" s="37" t="str">
        <f t="shared" si="42"/>
        <v>RONALDO MAIA</v>
      </c>
      <c r="N2216" s="32">
        <v>7</v>
      </c>
      <c r="O2216" s="40" t="str">
        <f>IFERROR(VLOOKUP(N2216,REGIAO!A:B,2,0),"")</f>
        <v>RS</v>
      </c>
    </row>
    <row r="2217" spans="1:15" x14ac:dyDescent="0.25">
      <c r="A2217" s="32">
        <v>44872</v>
      </c>
      <c r="B2217" s="35">
        <v>41988</v>
      </c>
      <c r="C2217" s="15">
        <v>2014</v>
      </c>
      <c r="D2217" s="32">
        <v>10695</v>
      </c>
      <c r="E2217" s="32" t="s">
        <v>2732</v>
      </c>
      <c r="F2217" s="32" t="s">
        <v>1</v>
      </c>
      <c r="G2217" s="32"/>
      <c r="H2217" s="32">
        <v>50908</v>
      </c>
      <c r="I2217" s="32" t="s">
        <v>3006</v>
      </c>
      <c r="J2217" s="32">
        <v>1</v>
      </c>
      <c r="K2217" s="34">
        <v>47866</v>
      </c>
      <c r="L2217" s="32"/>
      <c r="M2217" s="37" t="str">
        <f t="shared" si="42"/>
        <v/>
      </c>
      <c r="N2217" s="32">
        <v>8</v>
      </c>
      <c r="O2217" s="40" t="str">
        <f>IFERROR(VLOOKUP(N2217,REGIAO!A:B,2,0),"")</f>
        <v>MS</v>
      </c>
    </row>
    <row r="2218" spans="1:15" x14ac:dyDescent="0.25">
      <c r="A2218" s="32">
        <v>44877</v>
      </c>
      <c r="B2218" s="35">
        <v>41989</v>
      </c>
      <c r="C2218" s="15">
        <v>2014</v>
      </c>
      <c r="D2218" s="32">
        <v>11210</v>
      </c>
      <c r="E2218" s="32" t="s">
        <v>3069</v>
      </c>
      <c r="F2218" s="32" t="s">
        <v>2</v>
      </c>
      <c r="G2218" s="32"/>
      <c r="H2218" s="32">
        <v>47412</v>
      </c>
      <c r="I2218" s="32" t="s">
        <v>2941</v>
      </c>
      <c r="J2218" s="32">
        <v>1</v>
      </c>
      <c r="K2218" s="34">
        <v>64693.64</v>
      </c>
      <c r="L2218" s="32">
        <v>982</v>
      </c>
      <c r="M2218" s="37" t="str">
        <f t="shared" si="42"/>
        <v>MIGUEL ANGEL FUAD SABAT SELMAN</v>
      </c>
      <c r="N2218" s="32"/>
      <c r="O2218" s="40" t="str">
        <f>IFERROR(VLOOKUP(N2218,REGIAO!A:B,2,0),"")</f>
        <v/>
      </c>
    </row>
    <row r="2219" spans="1:15" x14ac:dyDescent="0.25">
      <c r="A2219" s="32">
        <v>44878</v>
      </c>
      <c r="B2219" s="35">
        <v>41989</v>
      </c>
      <c r="C2219" s="15">
        <v>2014</v>
      </c>
      <c r="D2219" s="32">
        <v>11210</v>
      </c>
      <c r="E2219" s="32" t="s">
        <v>3069</v>
      </c>
      <c r="F2219" s="32" t="s">
        <v>2</v>
      </c>
      <c r="G2219" s="32"/>
      <c r="H2219" s="32">
        <v>47412</v>
      </c>
      <c r="I2219" s="32" t="s">
        <v>2941</v>
      </c>
      <c r="J2219" s="32">
        <v>1</v>
      </c>
      <c r="K2219" s="34">
        <v>64693.64</v>
      </c>
      <c r="L2219" s="32">
        <v>982</v>
      </c>
      <c r="M2219" s="37" t="str">
        <f t="shared" si="42"/>
        <v>MIGUEL ANGEL FUAD SABAT SELMAN</v>
      </c>
      <c r="N2219" s="32"/>
      <c r="O2219" s="40" t="str">
        <f>IFERROR(VLOOKUP(N2219,REGIAO!A:B,2,0),"")</f>
        <v/>
      </c>
    </row>
    <row r="2220" spans="1:15" x14ac:dyDescent="0.25">
      <c r="A2220" s="32">
        <v>44879</v>
      </c>
      <c r="B2220" s="35">
        <v>41989</v>
      </c>
      <c r="C2220" s="15">
        <v>2014</v>
      </c>
      <c r="D2220" s="32">
        <v>11210</v>
      </c>
      <c r="E2220" s="32" t="s">
        <v>3069</v>
      </c>
      <c r="F2220" s="32" t="s">
        <v>2</v>
      </c>
      <c r="G2220" s="32"/>
      <c r="H2220" s="32">
        <v>47412</v>
      </c>
      <c r="I2220" s="32" t="s">
        <v>2941</v>
      </c>
      <c r="J2220" s="32">
        <v>1</v>
      </c>
      <c r="K2220" s="34">
        <v>64693.64</v>
      </c>
      <c r="L2220" s="32">
        <v>982</v>
      </c>
      <c r="M2220" s="37" t="str">
        <f t="shared" si="42"/>
        <v>MIGUEL ANGEL FUAD SABAT SELMAN</v>
      </c>
      <c r="N2220" s="32"/>
      <c r="O2220" s="40" t="str">
        <f>IFERROR(VLOOKUP(N2220,REGIAO!A:B,2,0),"")</f>
        <v/>
      </c>
    </row>
    <row r="2221" spans="1:15" x14ac:dyDescent="0.25">
      <c r="A2221" s="32">
        <v>44880</v>
      </c>
      <c r="B2221" s="35">
        <v>41989</v>
      </c>
      <c r="C2221" s="15">
        <v>2014</v>
      </c>
      <c r="D2221" s="32">
        <v>11210</v>
      </c>
      <c r="E2221" s="32" t="s">
        <v>3069</v>
      </c>
      <c r="F2221" s="32" t="s">
        <v>2</v>
      </c>
      <c r="G2221" s="32"/>
      <c r="H2221" s="32">
        <v>47412</v>
      </c>
      <c r="I2221" s="32" t="s">
        <v>2941</v>
      </c>
      <c r="J2221" s="32">
        <v>1</v>
      </c>
      <c r="K2221" s="34">
        <v>64693.64</v>
      </c>
      <c r="L2221" s="32">
        <v>982</v>
      </c>
      <c r="M2221" s="32" t="str">
        <f t="shared" si="42"/>
        <v>MIGUEL ANGEL FUAD SABAT SELMAN</v>
      </c>
      <c r="N2221" s="32"/>
      <c r="O2221" s="40" t="str">
        <f>IFERROR(VLOOKUP(N2221,REGIAO!A:B,2,0),"")</f>
        <v/>
      </c>
    </row>
    <row r="2222" spans="1:15" x14ac:dyDescent="0.25">
      <c r="A2222" s="32">
        <v>42403</v>
      </c>
      <c r="B2222" s="35">
        <v>42356</v>
      </c>
      <c r="C2222" s="32">
        <v>2014</v>
      </c>
      <c r="D2222" s="32">
        <v>10727</v>
      </c>
      <c r="E2222" s="32" t="s">
        <v>2780</v>
      </c>
      <c r="F2222" s="32" t="s">
        <v>2</v>
      </c>
      <c r="G2222" s="32">
        <v>18731</v>
      </c>
      <c r="H2222" s="32">
        <v>47544</v>
      </c>
      <c r="I2222" s="32" t="s">
        <v>2045</v>
      </c>
      <c r="J2222" s="32">
        <v>1</v>
      </c>
      <c r="K2222" s="34">
        <v>45600</v>
      </c>
      <c r="L2222" s="32">
        <v>10040</v>
      </c>
      <c r="M2222" s="32" t="str">
        <f t="shared" si="42"/>
        <v>DIOGO FOGOLIN</v>
      </c>
      <c r="N2222" s="32">
        <v>1</v>
      </c>
      <c r="O2222" s="14" t="str">
        <f>IFERROR(VLOOKUP(N2222,REGIAO!A:B,2,0),"")</f>
        <v>SP1</v>
      </c>
    </row>
    <row r="2223" spans="1:15" x14ac:dyDescent="0.25">
      <c r="A2223" s="32">
        <v>44192</v>
      </c>
      <c r="B2223" s="35">
        <v>42367</v>
      </c>
      <c r="C2223" s="32">
        <v>2014</v>
      </c>
      <c r="D2223" s="32">
        <v>9971</v>
      </c>
      <c r="E2223" s="32" t="s">
        <v>2494</v>
      </c>
      <c r="F2223" s="32" t="s">
        <v>4</v>
      </c>
      <c r="G2223" s="32"/>
      <c r="H2223" s="32">
        <v>46231</v>
      </c>
      <c r="I2223" s="32" t="s">
        <v>1854</v>
      </c>
      <c r="J2223" s="32">
        <v>1</v>
      </c>
      <c r="K2223" s="34">
        <v>32025</v>
      </c>
      <c r="L2223" s="32">
        <v>5</v>
      </c>
      <c r="M2223" s="32" t="str">
        <f t="shared" si="42"/>
        <v>REINALDO BRAGA DE OLIVEIRA</v>
      </c>
      <c r="N2223" s="32">
        <v>4</v>
      </c>
      <c r="O2223" s="14" t="str">
        <f>IFERROR(VLOOKUP(N2223,REGIAO!A:B,2,0),"")</f>
        <v>MG2</v>
      </c>
    </row>
    <row r="2224" spans="1:15" x14ac:dyDescent="0.25">
      <c r="A2224" s="32">
        <v>44479</v>
      </c>
      <c r="B2224" s="35">
        <v>42357</v>
      </c>
      <c r="C2224" s="32">
        <v>2014</v>
      </c>
      <c r="D2224" s="32">
        <v>11154</v>
      </c>
      <c r="E2224" s="32" t="s">
        <v>2997</v>
      </c>
      <c r="F2224" s="32" t="s">
        <v>15</v>
      </c>
      <c r="G2224" s="32"/>
      <c r="H2224" s="32">
        <v>50908</v>
      </c>
      <c r="I2224" s="32" t="s">
        <v>3006</v>
      </c>
      <c r="J2224" s="32">
        <v>1</v>
      </c>
      <c r="K2224" s="34">
        <v>44200</v>
      </c>
      <c r="L2224" s="32">
        <v>10023</v>
      </c>
      <c r="M2224" s="32" t="str">
        <f t="shared" si="42"/>
        <v>CLAUDIO REIS</v>
      </c>
      <c r="N2224" s="32">
        <v>17</v>
      </c>
      <c r="O2224" s="14" t="str">
        <f>IFERROR(VLOOKUP(N2224,REGIAO!A:B,2,0),"")</f>
        <v>MT2</v>
      </c>
    </row>
    <row r="2225" spans="1:15" x14ac:dyDescent="0.25">
      <c r="A2225" s="32">
        <v>44489</v>
      </c>
      <c r="B2225" s="35">
        <v>42357</v>
      </c>
      <c r="C2225" s="32">
        <v>2014</v>
      </c>
      <c r="D2225" s="32">
        <v>11154</v>
      </c>
      <c r="E2225" s="32" t="s">
        <v>2997</v>
      </c>
      <c r="F2225" s="32" t="s">
        <v>15</v>
      </c>
      <c r="G2225" s="32"/>
      <c r="H2225" s="32">
        <v>50908</v>
      </c>
      <c r="I2225" s="32" t="s">
        <v>3006</v>
      </c>
      <c r="J2225" s="32">
        <v>1</v>
      </c>
      <c r="K2225" s="34">
        <v>44200</v>
      </c>
      <c r="L2225" s="32">
        <v>10023</v>
      </c>
      <c r="M2225" s="32" t="str">
        <f t="shared" si="42"/>
        <v>CLAUDIO REIS</v>
      </c>
      <c r="N2225" s="32">
        <v>17</v>
      </c>
      <c r="O2225" s="14" t="str">
        <f>IFERROR(VLOOKUP(N2225,REGIAO!A:B,2,0),"")</f>
        <v>MT2</v>
      </c>
    </row>
    <row r="2226" spans="1:15" x14ac:dyDescent="0.25">
      <c r="A2226" s="32">
        <v>44491</v>
      </c>
      <c r="B2226" s="35">
        <v>42357</v>
      </c>
      <c r="C2226" s="32">
        <v>2014</v>
      </c>
      <c r="D2226" s="32">
        <v>10727</v>
      </c>
      <c r="E2226" s="32" t="s">
        <v>2780</v>
      </c>
      <c r="F2226" s="32" t="s">
        <v>2</v>
      </c>
      <c r="G2226" s="32"/>
      <c r="H2226" s="32">
        <v>50908</v>
      </c>
      <c r="I2226" s="32" t="s">
        <v>3006</v>
      </c>
      <c r="J2226" s="32">
        <v>1</v>
      </c>
      <c r="K2226" s="34">
        <v>40070</v>
      </c>
      <c r="L2226" s="32">
        <v>10040</v>
      </c>
      <c r="M2226" s="32" t="str">
        <f t="shared" si="42"/>
        <v>DIOGO FOGOLIN</v>
      </c>
      <c r="N2226" s="32">
        <v>1</v>
      </c>
      <c r="O2226" s="14" t="str">
        <f>IFERROR(VLOOKUP(N2226,REGIAO!A:B,2,0),"")</f>
        <v>SP1</v>
      </c>
    </row>
    <row r="2227" spans="1:15" x14ac:dyDescent="0.25">
      <c r="A2227" s="32">
        <v>44699</v>
      </c>
      <c r="B2227" s="35">
        <v>42367</v>
      </c>
      <c r="C2227" s="32">
        <v>2014</v>
      </c>
      <c r="D2227" s="32">
        <v>11216</v>
      </c>
      <c r="E2227" s="32" t="s">
        <v>3070</v>
      </c>
      <c r="F2227" s="32" t="s">
        <v>15</v>
      </c>
      <c r="G2227" s="32"/>
      <c r="H2227" s="32">
        <v>33790</v>
      </c>
      <c r="I2227" s="32" t="s">
        <v>1180</v>
      </c>
      <c r="J2227" s="32">
        <v>1</v>
      </c>
      <c r="K2227" s="34">
        <v>45790</v>
      </c>
      <c r="L2227" s="32">
        <v>935</v>
      </c>
      <c r="M2227" s="32" t="str">
        <f t="shared" si="42"/>
        <v>AILTON DOS SANTOS CARDOSO</v>
      </c>
      <c r="N2227" s="32">
        <v>18</v>
      </c>
      <c r="O2227" s="14" t="str">
        <f>IFERROR(VLOOKUP(N2227,REGIAO!A:B,2,0),"")</f>
        <v>MT1</v>
      </c>
    </row>
    <row r="2228" spans="1:15" x14ac:dyDescent="0.25">
      <c r="A2228" s="32">
        <v>44917</v>
      </c>
      <c r="B2228" s="35">
        <v>42357</v>
      </c>
      <c r="C2228" s="32">
        <v>2014</v>
      </c>
      <c r="D2228" s="32">
        <v>11216</v>
      </c>
      <c r="E2228" s="32" t="s">
        <v>3070</v>
      </c>
      <c r="F2228" s="32" t="s">
        <v>15</v>
      </c>
      <c r="G2228" s="32"/>
      <c r="H2228" s="32">
        <v>41167</v>
      </c>
      <c r="I2228" s="32" t="s">
        <v>2043</v>
      </c>
      <c r="J2228" s="32">
        <v>1</v>
      </c>
      <c r="K2228" s="34">
        <v>152660</v>
      </c>
      <c r="L2228" s="32">
        <v>935</v>
      </c>
      <c r="M2228" s="32" t="str">
        <f t="shared" si="42"/>
        <v>AILTON DOS SANTOS CARDOSO</v>
      </c>
      <c r="N2228" s="32">
        <v>18</v>
      </c>
      <c r="O2228" s="14" t="str">
        <f>IFERROR(VLOOKUP(N2228,REGIAO!A:B,2,0),"")</f>
        <v>MT1</v>
      </c>
    </row>
    <row r="2229" spans="1:15" x14ac:dyDescent="0.25">
      <c r="A2229" s="32">
        <v>44925</v>
      </c>
      <c r="B2229" s="35">
        <v>42357</v>
      </c>
      <c r="C2229" s="32">
        <v>2014</v>
      </c>
      <c r="D2229" s="32">
        <v>10727</v>
      </c>
      <c r="E2229" s="32" t="s">
        <v>2780</v>
      </c>
      <c r="F2229" s="32" t="s">
        <v>2</v>
      </c>
      <c r="G2229" s="32"/>
      <c r="H2229" s="32">
        <v>50908</v>
      </c>
      <c r="I2229" s="32" t="s">
        <v>3006</v>
      </c>
      <c r="J2229" s="32">
        <v>1</v>
      </c>
      <c r="K2229" s="34">
        <v>40070</v>
      </c>
      <c r="L2229" s="32">
        <v>10040</v>
      </c>
      <c r="M2229" s="32" t="str">
        <f t="shared" si="42"/>
        <v>DIOGO FOGOLIN</v>
      </c>
      <c r="N2229" s="32">
        <v>1</v>
      </c>
      <c r="O2229" s="14" t="str">
        <f>IFERROR(VLOOKUP(N2229,REGIAO!A:B,2,0),"")</f>
        <v>SP1</v>
      </c>
    </row>
    <row r="2230" spans="1:15" x14ac:dyDescent="0.25">
      <c r="A2230" s="32">
        <v>44931</v>
      </c>
      <c r="B2230" s="35">
        <v>42357</v>
      </c>
      <c r="C2230" s="32">
        <v>2014</v>
      </c>
      <c r="D2230" s="32">
        <v>11154</v>
      </c>
      <c r="E2230" s="32" t="s">
        <v>2997</v>
      </c>
      <c r="F2230" s="32" t="s">
        <v>15</v>
      </c>
      <c r="G2230" s="32"/>
      <c r="H2230" s="32">
        <v>50908</v>
      </c>
      <c r="I2230" s="32" t="s">
        <v>3006</v>
      </c>
      <c r="J2230" s="32">
        <v>1</v>
      </c>
      <c r="K2230" s="34">
        <v>44200</v>
      </c>
      <c r="L2230" s="32">
        <v>10023</v>
      </c>
      <c r="M2230" s="32" t="str">
        <f t="shared" si="42"/>
        <v>CLAUDIO REIS</v>
      </c>
      <c r="N2230" s="32">
        <v>17</v>
      </c>
      <c r="O2230" s="14" t="str">
        <f>IFERROR(VLOOKUP(N2230,REGIAO!A:B,2,0),"")</f>
        <v>MT2</v>
      </c>
    </row>
    <row r="2231" spans="1:15" x14ac:dyDescent="0.25">
      <c r="A2231" s="32">
        <v>44939</v>
      </c>
      <c r="B2231" s="35">
        <v>42367</v>
      </c>
      <c r="C2231" s="32">
        <v>2014</v>
      </c>
      <c r="D2231" s="32">
        <v>9665</v>
      </c>
      <c r="E2231" s="32" t="s">
        <v>649</v>
      </c>
      <c r="F2231" s="32" t="s">
        <v>29</v>
      </c>
      <c r="G2231" s="32">
        <v>18749</v>
      </c>
      <c r="H2231" s="32">
        <v>47083</v>
      </c>
      <c r="I2231" s="32" t="s">
        <v>1957</v>
      </c>
      <c r="J2231" s="32">
        <v>1</v>
      </c>
      <c r="K2231" s="34">
        <v>108016</v>
      </c>
      <c r="L2231" s="32">
        <v>10028</v>
      </c>
      <c r="M2231" s="32" t="str">
        <f t="shared" si="42"/>
        <v>CLEITON MOSKOSKI</v>
      </c>
      <c r="N2231" s="32">
        <v>6</v>
      </c>
      <c r="O2231" s="14" t="str">
        <f>IFERROR(VLOOKUP(N2231,REGIAO!A:B,2,0),"")</f>
        <v>PR1</v>
      </c>
    </row>
    <row r="2232" spans="1:15" x14ac:dyDescent="0.25">
      <c r="A2232" s="32">
        <v>44700</v>
      </c>
      <c r="B2232" s="35">
        <v>42011</v>
      </c>
      <c r="C2232" s="32">
        <v>2015</v>
      </c>
      <c r="D2232" s="32">
        <v>1295</v>
      </c>
      <c r="E2232" s="32" t="s">
        <v>2558</v>
      </c>
      <c r="F2232" s="32" t="s">
        <v>2</v>
      </c>
      <c r="G2232" s="32">
        <v>19011</v>
      </c>
      <c r="H2232" s="32">
        <v>46231</v>
      </c>
      <c r="I2232" s="32" t="s">
        <v>2950</v>
      </c>
      <c r="J2232" s="32">
        <v>1</v>
      </c>
      <c r="K2232" s="34">
        <v>33476</v>
      </c>
      <c r="L2232" s="32">
        <v>10040</v>
      </c>
      <c r="M2232" s="32" t="str">
        <f t="shared" si="42"/>
        <v>DIOGO FOGOLIN</v>
      </c>
      <c r="N2232" s="32">
        <v>1</v>
      </c>
      <c r="O2232" s="14" t="str">
        <f>IFERROR(VLOOKUP(N2232,REGIAO!A:B,2,0),"")</f>
        <v>SP1</v>
      </c>
    </row>
    <row r="2233" spans="1:15" x14ac:dyDescent="0.25">
      <c r="A2233" s="32">
        <v>44702</v>
      </c>
      <c r="B2233" s="35">
        <v>42011</v>
      </c>
      <c r="C2233" s="32">
        <v>2015</v>
      </c>
      <c r="D2233" s="32">
        <v>10770</v>
      </c>
      <c r="E2233" s="32" t="s">
        <v>2805</v>
      </c>
      <c r="F2233" s="32" t="s">
        <v>2</v>
      </c>
      <c r="G2233" s="32">
        <v>19075</v>
      </c>
      <c r="H2233" s="32">
        <v>46231</v>
      </c>
      <c r="I2233" s="32" t="s">
        <v>2950</v>
      </c>
      <c r="J2233" s="32">
        <v>1</v>
      </c>
      <c r="K2233" s="34">
        <v>31829</v>
      </c>
      <c r="L2233" s="32">
        <v>10040</v>
      </c>
      <c r="M2233" s="32" t="str">
        <f t="shared" si="42"/>
        <v>DIOGO FOGOLIN</v>
      </c>
      <c r="N2233" s="32">
        <v>1</v>
      </c>
      <c r="O2233" s="14" t="str">
        <f>IFERROR(VLOOKUP(N2233,REGIAO!A:B,2,0),"")</f>
        <v>SP1</v>
      </c>
    </row>
    <row r="2234" spans="1:15" x14ac:dyDescent="0.25">
      <c r="A2234" s="32">
        <v>44992</v>
      </c>
      <c r="B2234" s="35">
        <v>42011</v>
      </c>
      <c r="C2234" s="32">
        <v>2015</v>
      </c>
      <c r="D2234" s="32">
        <v>9573</v>
      </c>
      <c r="E2234" s="32" t="s">
        <v>2369</v>
      </c>
      <c r="F2234" s="32" t="s">
        <v>2</v>
      </c>
      <c r="G2234" s="32">
        <v>18935</v>
      </c>
      <c r="H2234" s="32">
        <v>42017</v>
      </c>
      <c r="I2234" s="32" t="s">
        <v>2975</v>
      </c>
      <c r="J2234" s="32">
        <v>1</v>
      </c>
      <c r="K2234" s="34">
        <v>272616</v>
      </c>
      <c r="L2234" s="32">
        <v>10040</v>
      </c>
      <c r="M2234" s="32" t="str">
        <f t="shared" si="42"/>
        <v>DIOGO FOGOLIN</v>
      </c>
      <c r="N2234" s="32">
        <v>1</v>
      </c>
      <c r="O2234" s="14" t="str">
        <f>IFERROR(VLOOKUP(N2234,REGIAO!A:B,2,0),"")</f>
        <v>SP1</v>
      </c>
    </row>
    <row r="2235" spans="1:15" x14ac:dyDescent="0.25">
      <c r="A2235" s="32">
        <v>44993</v>
      </c>
      <c r="B2235" s="35">
        <v>42011</v>
      </c>
      <c r="C2235" s="32">
        <v>2015</v>
      </c>
      <c r="D2235" s="32">
        <v>1295</v>
      </c>
      <c r="E2235" s="32" t="s">
        <v>2558</v>
      </c>
      <c r="F2235" s="32" t="s">
        <v>2</v>
      </c>
      <c r="G2235" s="32"/>
      <c r="H2235" s="32">
        <v>40757</v>
      </c>
      <c r="I2235" s="32" t="s">
        <v>1154</v>
      </c>
      <c r="J2235" s="32">
        <v>1</v>
      </c>
      <c r="K2235" s="34">
        <v>88200</v>
      </c>
      <c r="L2235" s="32">
        <v>10040</v>
      </c>
      <c r="M2235" s="32" t="str">
        <f t="shared" si="42"/>
        <v>DIOGO FOGOLIN</v>
      </c>
      <c r="N2235" s="32">
        <v>1</v>
      </c>
      <c r="O2235" s="14" t="str">
        <f>IFERROR(VLOOKUP(N2235,REGIAO!A:B,2,0),"")</f>
        <v>SP1</v>
      </c>
    </row>
    <row r="2236" spans="1:15" x14ac:dyDescent="0.25">
      <c r="A2236" s="32">
        <v>45003</v>
      </c>
      <c r="B2236" s="35">
        <v>42012</v>
      </c>
      <c r="C2236" s="32">
        <v>2015</v>
      </c>
      <c r="D2236" s="32">
        <v>11214</v>
      </c>
      <c r="E2236" s="32" t="s">
        <v>3081</v>
      </c>
      <c r="F2236" s="32" t="s">
        <v>2</v>
      </c>
      <c r="G2236" s="32"/>
      <c r="H2236" s="32">
        <v>40757</v>
      </c>
      <c r="I2236" s="32" t="s">
        <v>1154</v>
      </c>
      <c r="J2236" s="32">
        <v>1</v>
      </c>
      <c r="K2236" s="34">
        <v>98800</v>
      </c>
      <c r="L2236" s="32">
        <v>10040</v>
      </c>
      <c r="M2236" s="32" t="str">
        <f t="shared" si="42"/>
        <v>DIOGO FOGOLIN</v>
      </c>
      <c r="N2236" s="32">
        <v>1</v>
      </c>
      <c r="O2236" s="14" t="str">
        <f>IFERROR(VLOOKUP(N2236,REGIAO!A:B,2,0),"")</f>
        <v>SP1</v>
      </c>
    </row>
    <row r="2237" spans="1:15" x14ac:dyDescent="0.25">
      <c r="A2237" s="32">
        <v>45005</v>
      </c>
      <c r="B2237" s="35">
        <v>42013</v>
      </c>
      <c r="C2237" s="32">
        <v>2015</v>
      </c>
      <c r="D2237" s="32">
        <v>3616</v>
      </c>
      <c r="E2237" s="32" t="s">
        <v>2423</v>
      </c>
      <c r="F2237" s="32" t="s">
        <v>4</v>
      </c>
      <c r="G2237" s="32">
        <v>18987</v>
      </c>
      <c r="H2237" s="32">
        <v>47162</v>
      </c>
      <c r="I2237" s="32" t="s">
        <v>2023</v>
      </c>
      <c r="J2237" s="32">
        <v>1</v>
      </c>
      <c r="K2237" s="34">
        <v>97200</v>
      </c>
      <c r="L2237" s="32">
        <v>5</v>
      </c>
      <c r="M2237" s="32" t="str">
        <f t="shared" si="42"/>
        <v>REINALDO BRAGA DE OLIVEIRA</v>
      </c>
      <c r="N2237" s="32">
        <v>4</v>
      </c>
      <c r="O2237" s="14" t="str">
        <f>IFERROR(VLOOKUP(N2237,REGIAO!A:B,2,0),"")</f>
        <v>MG2</v>
      </c>
    </row>
    <row r="2238" spans="1:15" x14ac:dyDescent="0.25">
      <c r="A2238" s="32">
        <v>45023</v>
      </c>
      <c r="B2238" s="35">
        <v>42017</v>
      </c>
      <c r="C2238" s="32">
        <v>2015</v>
      </c>
      <c r="D2238" s="32">
        <v>2698</v>
      </c>
      <c r="E2238" s="32" t="s">
        <v>2858</v>
      </c>
      <c r="F2238" s="32" t="s">
        <v>128</v>
      </c>
      <c r="G2238" s="32"/>
      <c r="H2238" s="32">
        <v>47164</v>
      </c>
      <c r="I2238" s="32" t="s">
        <v>1955</v>
      </c>
      <c r="J2238" s="32">
        <v>1</v>
      </c>
      <c r="K2238" s="34">
        <v>75082</v>
      </c>
      <c r="L2238" s="32">
        <v>10035</v>
      </c>
      <c r="M2238" s="32" t="str">
        <f t="shared" si="42"/>
        <v>PAULO CEZER HENRIQUE DA ROCHA</v>
      </c>
      <c r="N2238" s="32">
        <v>24</v>
      </c>
      <c r="O2238" s="14" t="str">
        <f>IFERROR(VLOOKUP(N2238,REGIAO!A:B,2,0),"")</f>
        <v/>
      </c>
    </row>
    <row r="2239" spans="1:15" x14ac:dyDescent="0.25">
      <c r="A2239" s="32">
        <v>45035</v>
      </c>
      <c r="B2239" s="35">
        <v>42017</v>
      </c>
      <c r="C2239" s="32">
        <v>2015</v>
      </c>
      <c r="D2239" s="32">
        <v>11090</v>
      </c>
      <c r="E2239" s="32" t="s">
        <v>2835</v>
      </c>
      <c r="F2239" s="32" t="s">
        <v>1</v>
      </c>
      <c r="G2239" s="32">
        <v>18818</v>
      </c>
      <c r="H2239" s="32">
        <v>50908</v>
      </c>
      <c r="I2239" s="32" t="s">
        <v>3006</v>
      </c>
      <c r="J2239" s="32">
        <v>1</v>
      </c>
      <c r="K2239" s="34">
        <v>46443.6</v>
      </c>
      <c r="L2239" s="32"/>
      <c r="M2239" s="32" t="str">
        <f t="shared" si="42"/>
        <v/>
      </c>
      <c r="N2239" s="32">
        <v>8</v>
      </c>
      <c r="O2239" s="14" t="str">
        <f>IFERROR(VLOOKUP(N2239,REGIAO!A:B,2,0),"")</f>
        <v>MS</v>
      </c>
    </row>
    <row r="2240" spans="1:15" x14ac:dyDescent="0.25">
      <c r="A2240" s="32">
        <v>45045</v>
      </c>
      <c r="B2240" s="35">
        <v>42018</v>
      </c>
      <c r="C2240" s="32">
        <v>2015</v>
      </c>
      <c r="D2240" s="32">
        <v>11090</v>
      </c>
      <c r="E2240" s="32" t="s">
        <v>2835</v>
      </c>
      <c r="F2240" s="32" t="s">
        <v>1</v>
      </c>
      <c r="G2240" s="32"/>
      <c r="H2240" s="32">
        <v>50908</v>
      </c>
      <c r="I2240" s="32" t="s">
        <v>3006</v>
      </c>
      <c r="J2240" s="32">
        <v>1</v>
      </c>
      <c r="K2240" s="34">
        <v>46443.6</v>
      </c>
      <c r="L2240" s="32"/>
      <c r="M2240" s="32" t="str">
        <f t="shared" si="42"/>
        <v/>
      </c>
      <c r="N2240" s="32">
        <v>8</v>
      </c>
      <c r="O2240" s="14" t="str">
        <f>IFERROR(VLOOKUP(N2240,REGIAO!A:B,2,0),"")</f>
        <v>MS</v>
      </c>
    </row>
    <row r="2241" spans="1:15" x14ac:dyDescent="0.25">
      <c r="A2241" s="32">
        <v>45046</v>
      </c>
      <c r="B2241" s="35">
        <v>42018</v>
      </c>
      <c r="C2241" s="32">
        <v>2015</v>
      </c>
      <c r="D2241" s="32">
        <v>11090</v>
      </c>
      <c r="E2241" s="32" t="s">
        <v>2835</v>
      </c>
      <c r="F2241" s="32" t="s">
        <v>1</v>
      </c>
      <c r="G2241" s="32"/>
      <c r="H2241" s="32">
        <v>50908</v>
      </c>
      <c r="I2241" s="32" t="s">
        <v>3006</v>
      </c>
      <c r="J2241" s="32">
        <v>1</v>
      </c>
      <c r="K2241" s="34">
        <v>46443.6</v>
      </c>
      <c r="L2241" s="32"/>
      <c r="M2241" s="32" t="str">
        <f t="shared" si="42"/>
        <v/>
      </c>
      <c r="N2241" s="32">
        <v>8</v>
      </c>
      <c r="O2241" s="14" t="str">
        <f>IFERROR(VLOOKUP(N2241,REGIAO!A:B,2,0),"")</f>
        <v>MS</v>
      </c>
    </row>
    <row r="2242" spans="1:15" x14ac:dyDescent="0.25">
      <c r="A2242" s="32">
        <v>45047</v>
      </c>
      <c r="B2242" s="35">
        <v>42018</v>
      </c>
      <c r="C2242" s="32">
        <v>2015</v>
      </c>
      <c r="D2242" s="32">
        <v>11090</v>
      </c>
      <c r="E2242" s="32" t="s">
        <v>2835</v>
      </c>
      <c r="F2242" s="32" t="s">
        <v>1</v>
      </c>
      <c r="G2242" s="32"/>
      <c r="H2242" s="32">
        <v>50908</v>
      </c>
      <c r="I2242" s="32" t="s">
        <v>3006</v>
      </c>
      <c r="J2242" s="32">
        <v>1</v>
      </c>
      <c r="K2242" s="34">
        <v>46443.6</v>
      </c>
      <c r="L2242" s="32"/>
      <c r="M2242" s="32" t="str">
        <f t="shared" si="42"/>
        <v/>
      </c>
      <c r="N2242" s="32">
        <v>8</v>
      </c>
      <c r="O2242" s="14" t="str">
        <f>IFERROR(VLOOKUP(N2242,REGIAO!A:B,2,0),"")</f>
        <v>MS</v>
      </c>
    </row>
    <row r="2243" spans="1:15" x14ac:dyDescent="0.25">
      <c r="A2243" s="32">
        <v>45048</v>
      </c>
      <c r="B2243" s="35">
        <v>42018</v>
      </c>
      <c r="C2243" s="32">
        <v>2015</v>
      </c>
      <c r="D2243" s="32">
        <v>11090</v>
      </c>
      <c r="E2243" s="32" t="s">
        <v>2835</v>
      </c>
      <c r="F2243" s="32" t="s">
        <v>1</v>
      </c>
      <c r="G2243" s="32"/>
      <c r="H2243" s="32">
        <v>50908</v>
      </c>
      <c r="I2243" s="32" t="s">
        <v>3006</v>
      </c>
      <c r="J2243" s="32">
        <v>1</v>
      </c>
      <c r="K2243" s="34">
        <v>46443.6</v>
      </c>
      <c r="L2243" s="32"/>
      <c r="M2243" s="32" t="str">
        <f t="shared" si="42"/>
        <v/>
      </c>
      <c r="N2243" s="32">
        <v>8</v>
      </c>
      <c r="O2243" s="14" t="str">
        <f>IFERROR(VLOOKUP(N2243,REGIAO!A:B,2,0),"")</f>
        <v>MS</v>
      </c>
    </row>
    <row r="2244" spans="1:15" x14ac:dyDescent="0.25">
      <c r="A2244" s="32">
        <v>45049</v>
      </c>
      <c r="B2244" s="35">
        <v>42018</v>
      </c>
      <c r="C2244" s="32">
        <v>2015</v>
      </c>
      <c r="D2244" s="32">
        <v>11090</v>
      </c>
      <c r="E2244" s="32" t="s">
        <v>2835</v>
      </c>
      <c r="F2244" s="32" t="s">
        <v>1</v>
      </c>
      <c r="G2244" s="32"/>
      <c r="H2244" s="32">
        <v>50908</v>
      </c>
      <c r="I2244" s="32" t="s">
        <v>3006</v>
      </c>
      <c r="J2244" s="32">
        <v>1</v>
      </c>
      <c r="K2244" s="34">
        <v>46443.6</v>
      </c>
      <c r="L2244" s="32"/>
      <c r="M2244" s="32" t="str">
        <f t="shared" si="42"/>
        <v/>
      </c>
      <c r="N2244" s="32">
        <v>8</v>
      </c>
      <c r="O2244" s="14" t="str">
        <f>IFERROR(VLOOKUP(N2244,REGIAO!A:B,2,0),"")</f>
        <v>MS</v>
      </c>
    </row>
    <row r="2245" spans="1:15" x14ac:dyDescent="0.25">
      <c r="A2245" s="32">
        <v>45050</v>
      </c>
      <c r="B2245" s="35">
        <v>42018</v>
      </c>
      <c r="C2245" s="32">
        <v>2015</v>
      </c>
      <c r="D2245" s="32">
        <v>11090</v>
      </c>
      <c r="E2245" s="32" t="s">
        <v>2835</v>
      </c>
      <c r="F2245" s="32" t="s">
        <v>1</v>
      </c>
      <c r="G2245" s="32"/>
      <c r="H2245" s="32">
        <v>50908</v>
      </c>
      <c r="I2245" s="32" t="s">
        <v>3006</v>
      </c>
      <c r="J2245" s="32">
        <v>1</v>
      </c>
      <c r="K2245" s="34">
        <v>46443.6</v>
      </c>
      <c r="L2245" s="32"/>
      <c r="M2245" s="32" t="str">
        <f t="shared" si="42"/>
        <v/>
      </c>
      <c r="N2245" s="32">
        <v>8</v>
      </c>
      <c r="O2245" s="14" t="str">
        <f>IFERROR(VLOOKUP(N2245,REGIAO!A:B,2,0),"")</f>
        <v>MS</v>
      </c>
    </row>
    <row r="2246" spans="1:15" x14ac:dyDescent="0.25">
      <c r="A2246" s="32">
        <v>45051</v>
      </c>
      <c r="B2246" s="35">
        <v>42018</v>
      </c>
      <c r="C2246" s="32">
        <v>2015</v>
      </c>
      <c r="D2246" s="32">
        <v>11090</v>
      </c>
      <c r="E2246" s="32" t="s">
        <v>2835</v>
      </c>
      <c r="F2246" s="32" t="s">
        <v>1</v>
      </c>
      <c r="G2246" s="32"/>
      <c r="H2246" s="32">
        <v>50908</v>
      </c>
      <c r="I2246" s="32" t="s">
        <v>3006</v>
      </c>
      <c r="J2246" s="32">
        <v>1</v>
      </c>
      <c r="K2246" s="34">
        <v>46443.6</v>
      </c>
      <c r="L2246" s="32"/>
      <c r="M2246" s="32" t="str">
        <f t="shared" si="42"/>
        <v/>
      </c>
      <c r="N2246" s="32">
        <v>8</v>
      </c>
      <c r="O2246" s="14" t="str">
        <f>IFERROR(VLOOKUP(N2246,REGIAO!A:B,2,0),"")</f>
        <v>MS</v>
      </c>
    </row>
    <row r="2247" spans="1:15" x14ac:dyDescent="0.25">
      <c r="A2247" s="32">
        <v>45052</v>
      </c>
      <c r="B2247" s="35">
        <v>42018</v>
      </c>
      <c r="C2247" s="32">
        <v>2015</v>
      </c>
      <c r="D2247" s="32">
        <v>11090</v>
      </c>
      <c r="E2247" s="32" t="s">
        <v>2835</v>
      </c>
      <c r="F2247" s="32" t="s">
        <v>1</v>
      </c>
      <c r="G2247" s="32"/>
      <c r="H2247" s="32">
        <v>50908</v>
      </c>
      <c r="I2247" s="32" t="s">
        <v>3006</v>
      </c>
      <c r="J2247" s="32">
        <v>1</v>
      </c>
      <c r="K2247" s="34">
        <v>46443.6</v>
      </c>
      <c r="L2247" s="32"/>
      <c r="M2247" s="32" t="str">
        <f t="shared" si="42"/>
        <v/>
      </c>
      <c r="N2247" s="32">
        <v>8</v>
      </c>
      <c r="O2247" s="14" t="str">
        <f>IFERROR(VLOOKUP(N2247,REGIAO!A:B,2,0),"")</f>
        <v>MS</v>
      </c>
    </row>
    <row r="2248" spans="1:15" x14ac:dyDescent="0.25">
      <c r="A2248" s="32">
        <v>45053</v>
      </c>
      <c r="B2248" s="35">
        <v>42018</v>
      </c>
      <c r="C2248" s="32">
        <v>2015</v>
      </c>
      <c r="D2248" s="32">
        <v>11090</v>
      </c>
      <c r="E2248" s="32" t="s">
        <v>2835</v>
      </c>
      <c r="F2248" s="32" t="s">
        <v>1</v>
      </c>
      <c r="G2248" s="32"/>
      <c r="H2248" s="32">
        <v>50908</v>
      </c>
      <c r="I2248" s="32" t="s">
        <v>3006</v>
      </c>
      <c r="J2248" s="32">
        <v>1</v>
      </c>
      <c r="K2248" s="34">
        <v>46443.6</v>
      </c>
      <c r="L2248" s="32"/>
      <c r="M2248" s="32" t="str">
        <f t="shared" si="42"/>
        <v/>
      </c>
      <c r="N2248" s="32">
        <v>8</v>
      </c>
      <c r="O2248" s="14" t="str">
        <f>IFERROR(VLOOKUP(N2248,REGIAO!A:B,2,0),"")</f>
        <v>MS</v>
      </c>
    </row>
    <row r="2249" spans="1:15" x14ac:dyDescent="0.25">
      <c r="A2249" s="32">
        <v>45054</v>
      </c>
      <c r="B2249" s="35">
        <v>42018</v>
      </c>
      <c r="C2249" s="32">
        <v>2015</v>
      </c>
      <c r="D2249" s="32">
        <v>11090</v>
      </c>
      <c r="E2249" s="32" t="s">
        <v>2835</v>
      </c>
      <c r="F2249" s="32" t="s">
        <v>1</v>
      </c>
      <c r="G2249" s="32"/>
      <c r="H2249" s="32">
        <v>50908</v>
      </c>
      <c r="I2249" s="32" t="s">
        <v>3006</v>
      </c>
      <c r="J2249" s="32">
        <v>1</v>
      </c>
      <c r="K2249" s="34">
        <v>46443.6</v>
      </c>
      <c r="L2249" s="32"/>
      <c r="M2249" s="32" t="str">
        <f t="shared" si="42"/>
        <v/>
      </c>
      <c r="N2249" s="32">
        <v>8</v>
      </c>
      <c r="O2249" s="14" t="str">
        <f>IFERROR(VLOOKUP(N2249,REGIAO!A:B,2,0),"")</f>
        <v>MS</v>
      </c>
    </row>
    <row r="2250" spans="1:15" x14ac:dyDescent="0.25">
      <c r="A2250" s="32">
        <v>45073</v>
      </c>
      <c r="B2250" s="35">
        <v>42020</v>
      </c>
      <c r="C2250" s="32">
        <v>2015</v>
      </c>
      <c r="D2250" s="32">
        <v>11224</v>
      </c>
      <c r="E2250" s="32" t="s">
        <v>3082</v>
      </c>
      <c r="F2250" s="32" t="s">
        <v>29</v>
      </c>
      <c r="G2250" s="32">
        <v>18847</v>
      </c>
      <c r="H2250" s="32">
        <v>47774</v>
      </c>
      <c r="I2250" s="32" t="s">
        <v>1958</v>
      </c>
      <c r="J2250" s="32">
        <v>1</v>
      </c>
      <c r="K2250" s="34">
        <v>44210</v>
      </c>
      <c r="L2250" s="32">
        <v>10038</v>
      </c>
      <c r="M2250" s="32" t="str">
        <f t="shared" si="42"/>
        <v>CELSO CARVALHO DOS SANTOS</v>
      </c>
      <c r="N2250" s="32">
        <v>23</v>
      </c>
      <c r="O2250" s="14" t="str">
        <f>IFERROR(VLOOKUP(N2250,REGIAO!A:B,2,0),"")</f>
        <v>PR2</v>
      </c>
    </row>
    <row r="2251" spans="1:15" x14ac:dyDescent="0.25">
      <c r="A2251" s="32">
        <v>45075</v>
      </c>
      <c r="B2251" s="35">
        <v>42020</v>
      </c>
      <c r="C2251" s="32">
        <v>2015</v>
      </c>
      <c r="D2251" s="32">
        <v>11224</v>
      </c>
      <c r="E2251" s="32" t="s">
        <v>3082</v>
      </c>
      <c r="F2251" s="32" t="s">
        <v>29</v>
      </c>
      <c r="G2251" s="32">
        <v>18848</v>
      </c>
      <c r="H2251" s="32">
        <v>47412</v>
      </c>
      <c r="I2251" s="32" t="s">
        <v>2939</v>
      </c>
      <c r="J2251" s="32">
        <v>1</v>
      </c>
      <c r="K2251" s="34">
        <v>63617</v>
      </c>
      <c r="L2251" s="32">
        <v>10038</v>
      </c>
      <c r="M2251" s="32" t="str">
        <f t="shared" si="42"/>
        <v>CELSO CARVALHO DOS SANTOS</v>
      </c>
      <c r="N2251" s="32">
        <v>23</v>
      </c>
      <c r="O2251" s="14" t="str">
        <f>IFERROR(VLOOKUP(N2251,REGIAO!A:B,2,0),"")</f>
        <v>PR2</v>
      </c>
    </row>
    <row r="2252" spans="1:15" x14ac:dyDescent="0.25">
      <c r="A2252" s="32">
        <v>45076</v>
      </c>
      <c r="B2252" s="35">
        <v>42020</v>
      </c>
      <c r="C2252" s="32">
        <v>2015</v>
      </c>
      <c r="D2252" s="32">
        <v>11224</v>
      </c>
      <c r="E2252" s="32" t="s">
        <v>3082</v>
      </c>
      <c r="F2252" s="32" t="s">
        <v>29</v>
      </c>
      <c r="G2252" s="32">
        <v>18849</v>
      </c>
      <c r="H2252" s="32">
        <v>33790</v>
      </c>
      <c r="I2252" s="32" t="s">
        <v>1180</v>
      </c>
      <c r="J2252" s="32">
        <v>1</v>
      </c>
      <c r="K2252" s="34">
        <v>48574</v>
      </c>
      <c r="L2252" s="32">
        <v>10038</v>
      </c>
      <c r="M2252" s="32" t="str">
        <f t="shared" si="42"/>
        <v>CELSO CARVALHO DOS SANTOS</v>
      </c>
      <c r="N2252" s="32">
        <v>23</v>
      </c>
      <c r="O2252" s="14" t="str">
        <f>IFERROR(VLOOKUP(N2252,REGIAO!A:B,2,0),"")</f>
        <v>PR2</v>
      </c>
    </row>
    <row r="2253" spans="1:15" x14ac:dyDescent="0.25">
      <c r="A2253" s="32">
        <v>44703</v>
      </c>
      <c r="B2253" s="35">
        <v>42024</v>
      </c>
      <c r="C2253" s="32">
        <v>2015</v>
      </c>
      <c r="D2253" s="32">
        <v>9971</v>
      </c>
      <c r="E2253" s="32" t="s">
        <v>2494</v>
      </c>
      <c r="F2253" s="32" t="s">
        <v>4</v>
      </c>
      <c r="G2253" s="32"/>
      <c r="H2253" s="32">
        <v>46231</v>
      </c>
      <c r="I2253" s="32" t="s">
        <v>2950</v>
      </c>
      <c r="J2253" s="32">
        <v>1</v>
      </c>
      <c r="K2253" s="34">
        <v>32025</v>
      </c>
      <c r="L2253" s="32">
        <v>5</v>
      </c>
      <c r="M2253" s="32" t="str">
        <f t="shared" si="42"/>
        <v>REINALDO BRAGA DE OLIVEIRA</v>
      </c>
      <c r="N2253" s="32">
        <v>4</v>
      </c>
      <c r="O2253" s="14" t="str">
        <f>IFERROR(VLOOKUP(N2253,REGIAO!A:B,2,0),"")</f>
        <v>MG2</v>
      </c>
    </row>
    <row r="2254" spans="1:15" x14ac:dyDescent="0.25">
      <c r="A2254" s="32">
        <v>45078</v>
      </c>
      <c r="B2254" s="35">
        <v>42024</v>
      </c>
      <c r="C2254" s="32">
        <v>2015</v>
      </c>
      <c r="D2254" s="32">
        <v>7655</v>
      </c>
      <c r="E2254" s="32" t="s">
        <v>2369</v>
      </c>
      <c r="F2254" s="32" t="s">
        <v>2</v>
      </c>
      <c r="G2254" s="32"/>
      <c r="H2254" s="32">
        <v>40757</v>
      </c>
      <c r="I2254" s="32" t="s">
        <v>1154</v>
      </c>
      <c r="J2254" s="32">
        <v>1</v>
      </c>
      <c r="K2254" s="34">
        <v>92980</v>
      </c>
      <c r="L2254" s="32">
        <v>10040</v>
      </c>
      <c r="M2254" s="32" t="str">
        <f t="shared" si="42"/>
        <v>DIOGO FOGOLIN</v>
      </c>
      <c r="N2254" s="32">
        <v>1</v>
      </c>
      <c r="O2254" s="14" t="str">
        <f>IFERROR(VLOOKUP(N2254,REGIAO!A:B,2,0),"")</f>
        <v>SP1</v>
      </c>
    </row>
    <row r="2255" spans="1:15" x14ac:dyDescent="0.25">
      <c r="A2255" s="32">
        <v>45111</v>
      </c>
      <c r="B2255" s="35">
        <v>42024</v>
      </c>
      <c r="C2255" s="32">
        <v>2015</v>
      </c>
      <c r="D2255" s="32">
        <v>9971</v>
      </c>
      <c r="E2255" s="32" t="s">
        <v>2494</v>
      </c>
      <c r="F2255" s="32" t="s">
        <v>4</v>
      </c>
      <c r="G2255" s="32"/>
      <c r="H2255" s="32">
        <v>47774</v>
      </c>
      <c r="I2255" s="32" t="s">
        <v>1958</v>
      </c>
      <c r="J2255" s="32">
        <v>1</v>
      </c>
      <c r="K2255" s="34">
        <v>40600</v>
      </c>
      <c r="L2255" s="32">
        <v>5</v>
      </c>
      <c r="M2255" s="32" t="str">
        <f t="shared" si="42"/>
        <v>REINALDO BRAGA DE OLIVEIRA</v>
      </c>
      <c r="N2255" s="32">
        <v>4</v>
      </c>
      <c r="O2255" s="14" t="str">
        <f>IFERROR(VLOOKUP(N2255,REGIAO!A:B,2,0),"")</f>
        <v>MG2</v>
      </c>
    </row>
    <row r="2256" spans="1:15" x14ac:dyDescent="0.25">
      <c r="A2256" s="32">
        <v>45112</v>
      </c>
      <c r="B2256" s="35">
        <v>42024</v>
      </c>
      <c r="C2256" s="32">
        <v>2015</v>
      </c>
      <c r="D2256" s="32">
        <v>9971</v>
      </c>
      <c r="E2256" s="32" t="s">
        <v>2494</v>
      </c>
      <c r="F2256" s="32" t="s">
        <v>4</v>
      </c>
      <c r="G2256" s="32"/>
      <c r="H2256" s="32">
        <v>47774</v>
      </c>
      <c r="I2256" s="32" t="s">
        <v>1958</v>
      </c>
      <c r="J2256" s="32">
        <v>1</v>
      </c>
      <c r="K2256" s="34">
        <v>40600</v>
      </c>
      <c r="L2256" s="32">
        <v>5</v>
      </c>
      <c r="M2256" s="32" t="str">
        <f t="shared" si="42"/>
        <v>REINALDO BRAGA DE OLIVEIRA</v>
      </c>
      <c r="N2256" s="32">
        <v>4</v>
      </c>
      <c r="O2256" s="14" t="str">
        <f>IFERROR(VLOOKUP(N2256,REGIAO!A:B,2,0),"")</f>
        <v>MG2</v>
      </c>
    </row>
    <row r="2257" spans="1:15" x14ac:dyDescent="0.25">
      <c r="A2257" s="32">
        <v>44732</v>
      </c>
      <c r="B2257" s="35">
        <v>42030</v>
      </c>
      <c r="C2257" s="32">
        <v>2015</v>
      </c>
      <c r="D2257" s="32">
        <v>2492</v>
      </c>
      <c r="E2257" s="32" t="s">
        <v>2714</v>
      </c>
      <c r="F2257" s="32" t="s">
        <v>2</v>
      </c>
      <c r="G2257" s="32">
        <v>18973</v>
      </c>
      <c r="H2257" s="32">
        <v>47395</v>
      </c>
      <c r="I2257" s="32" t="s">
        <v>1954</v>
      </c>
      <c r="J2257" s="32">
        <v>1</v>
      </c>
      <c r="K2257" s="34">
        <v>59635</v>
      </c>
      <c r="L2257" s="32">
        <v>943</v>
      </c>
      <c r="M2257" s="32" t="str">
        <f t="shared" si="42"/>
        <v>PAULO CESAR TUNES</v>
      </c>
      <c r="N2257" s="32">
        <v>2</v>
      </c>
      <c r="O2257" s="14" t="str">
        <f>IFERROR(VLOOKUP(N2257,REGIAO!A:B,2,0),"")</f>
        <v>SP2</v>
      </c>
    </row>
    <row r="2258" spans="1:15" x14ac:dyDescent="0.25">
      <c r="A2258" s="32">
        <v>45176</v>
      </c>
      <c r="B2258" s="35">
        <v>42030</v>
      </c>
      <c r="C2258" s="32">
        <v>2015</v>
      </c>
      <c r="D2258" s="32">
        <v>11090</v>
      </c>
      <c r="E2258" s="32" t="s">
        <v>2835</v>
      </c>
      <c r="F2258" s="32" t="s">
        <v>1</v>
      </c>
      <c r="G2258" s="32">
        <v>18985</v>
      </c>
      <c r="H2258" s="32">
        <v>50908</v>
      </c>
      <c r="I2258" s="32" t="s">
        <v>3006</v>
      </c>
      <c r="J2258" s="32">
        <v>1</v>
      </c>
      <c r="K2258" s="34">
        <v>46443.6</v>
      </c>
      <c r="L2258" s="32"/>
      <c r="M2258" s="32" t="str">
        <f t="shared" si="42"/>
        <v/>
      </c>
      <c r="N2258" s="32">
        <v>8</v>
      </c>
      <c r="O2258" s="14" t="str">
        <f>IFERROR(VLOOKUP(N2258,REGIAO!A:B,2,0),"")</f>
        <v>MS</v>
      </c>
    </row>
    <row r="2259" spans="1:15" x14ac:dyDescent="0.25">
      <c r="A2259" s="32">
        <v>44708</v>
      </c>
      <c r="B2259" s="35">
        <v>42033</v>
      </c>
      <c r="C2259" s="32">
        <v>2015</v>
      </c>
      <c r="D2259" s="32">
        <v>1295</v>
      </c>
      <c r="E2259" s="32" t="s">
        <v>2558</v>
      </c>
      <c r="F2259" s="32" t="s">
        <v>2</v>
      </c>
      <c r="G2259" s="32"/>
      <c r="H2259" s="32">
        <v>47162</v>
      </c>
      <c r="I2259" s="32" t="s">
        <v>2023</v>
      </c>
      <c r="J2259" s="32">
        <v>1</v>
      </c>
      <c r="K2259" s="34">
        <v>89700</v>
      </c>
      <c r="L2259" s="32">
        <v>10040</v>
      </c>
      <c r="M2259" s="32" t="str">
        <f t="shared" si="42"/>
        <v>DIOGO FOGOLIN</v>
      </c>
      <c r="N2259" s="32">
        <v>1</v>
      </c>
      <c r="O2259" s="14" t="str">
        <f>IFERROR(VLOOKUP(N2259,REGIAO!A:B,2,0),"")</f>
        <v>SP1</v>
      </c>
    </row>
    <row r="2260" spans="1:15" x14ac:dyDescent="0.25">
      <c r="A2260" s="32">
        <v>45222</v>
      </c>
      <c r="B2260" s="35">
        <v>42033</v>
      </c>
      <c r="C2260" s="32">
        <v>2015</v>
      </c>
      <c r="D2260" s="32">
        <v>1046</v>
      </c>
      <c r="E2260" s="32" t="s">
        <v>2296</v>
      </c>
      <c r="F2260" s="32" t="s">
        <v>29</v>
      </c>
      <c r="G2260" s="32">
        <v>19076</v>
      </c>
      <c r="H2260" s="32">
        <v>46231</v>
      </c>
      <c r="I2260" s="32" t="s">
        <v>2950</v>
      </c>
      <c r="J2260" s="32">
        <v>1</v>
      </c>
      <c r="K2260" s="34">
        <v>33702.050000000003</v>
      </c>
      <c r="L2260" s="32">
        <v>10028</v>
      </c>
      <c r="M2260" s="32" t="str">
        <f t="shared" ref="M2260:M2323" si="43">IFERROR(VLOOKUP(L2260,VENDEDOR,2,0),"")</f>
        <v>CLEITON MOSKOSKI</v>
      </c>
      <c r="N2260" s="32">
        <v>6</v>
      </c>
      <c r="O2260" s="14" t="str">
        <f>IFERROR(VLOOKUP(N2260,REGIAO!A:B,2,0),"")</f>
        <v>PR1</v>
      </c>
    </row>
    <row r="2261" spans="1:15" x14ac:dyDescent="0.25">
      <c r="A2261" s="32">
        <v>45223</v>
      </c>
      <c r="B2261" s="35">
        <v>42033</v>
      </c>
      <c r="C2261" s="32">
        <v>2015</v>
      </c>
      <c r="D2261" s="32">
        <v>10389</v>
      </c>
      <c r="E2261" s="32" t="s">
        <v>2675</v>
      </c>
      <c r="F2261" s="32" t="s">
        <v>79</v>
      </c>
      <c r="G2261" s="32"/>
      <c r="H2261" s="32">
        <v>47354</v>
      </c>
      <c r="I2261" s="32" t="s">
        <v>1956</v>
      </c>
      <c r="J2261" s="32">
        <v>1</v>
      </c>
      <c r="K2261" s="34">
        <v>65840</v>
      </c>
      <c r="L2261" s="32">
        <v>10039</v>
      </c>
      <c r="M2261" s="32" t="str">
        <f t="shared" si="43"/>
        <v>JULIANO SERGIO LIMA DE SOUSA</v>
      </c>
      <c r="N2261" s="32">
        <v>22</v>
      </c>
      <c r="O2261" s="14" t="str">
        <f>IFERROR(VLOOKUP(N2261,REGIAO!A:B,2,0),"")</f>
        <v>RS2</v>
      </c>
    </row>
    <row r="2262" spans="1:15" x14ac:dyDescent="0.25">
      <c r="A2262" s="32">
        <v>45224</v>
      </c>
      <c r="B2262" s="35">
        <v>42033</v>
      </c>
      <c r="C2262" s="32">
        <v>2015</v>
      </c>
      <c r="D2262" s="32">
        <v>3723</v>
      </c>
      <c r="E2262" s="32" t="s">
        <v>2302</v>
      </c>
      <c r="F2262" s="32" t="s">
        <v>79</v>
      </c>
      <c r="G2262" s="32"/>
      <c r="H2262" s="32">
        <v>47083</v>
      </c>
      <c r="I2262" s="32" t="s">
        <v>1957</v>
      </c>
      <c r="J2262" s="32">
        <v>1</v>
      </c>
      <c r="K2262" s="34">
        <v>108811</v>
      </c>
      <c r="L2262" s="32">
        <v>10039</v>
      </c>
      <c r="M2262" s="32" t="str">
        <f t="shared" si="43"/>
        <v>JULIANO SERGIO LIMA DE SOUSA</v>
      </c>
      <c r="N2262" s="32">
        <v>22</v>
      </c>
      <c r="O2262" s="14" t="str">
        <f>IFERROR(VLOOKUP(N2262,REGIAO!A:B,2,0),"")</f>
        <v>RS2</v>
      </c>
    </row>
    <row r="2263" spans="1:15" x14ac:dyDescent="0.25">
      <c r="A2263" s="32">
        <v>45225</v>
      </c>
      <c r="B2263" s="35">
        <v>42033</v>
      </c>
      <c r="C2263" s="32">
        <v>2015</v>
      </c>
      <c r="D2263" s="32">
        <v>1179</v>
      </c>
      <c r="E2263" s="32" t="s">
        <v>2579</v>
      </c>
      <c r="F2263" s="32" t="s">
        <v>4</v>
      </c>
      <c r="G2263" s="32"/>
      <c r="H2263" s="32">
        <v>47083</v>
      </c>
      <c r="I2263" s="32" t="s">
        <v>1957</v>
      </c>
      <c r="J2263" s="32">
        <v>1</v>
      </c>
      <c r="K2263" s="34">
        <v>112400.86</v>
      </c>
      <c r="L2263" s="32">
        <v>5</v>
      </c>
      <c r="M2263" s="32" t="str">
        <f t="shared" si="43"/>
        <v>REINALDO BRAGA DE OLIVEIRA</v>
      </c>
      <c r="N2263" s="32">
        <v>4</v>
      </c>
      <c r="O2263" s="14" t="str">
        <f>IFERROR(VLOOKUP(N2263,REGIAO!A:B,2,0),"")</f>
        <v>MG2</v>
      </c>
    </row>
    <row r="2264" spans="1:15" x14ac:dyDescent="0.25">
      <c r="A2264" s="32">
        <v>44484</v>
      </c>
      <c r="B2264" s="35">
        <v>42034</v>
      </c>
      <c r="C2264" s="32">
        <v>2015</v>
      </c>
      <c r="D2264" s="32">
        <v>11015</v>
      </c>
      <c r="E2264" s="32" t="s">
        <v>2839</v>
      </c>
      <c r="F2264" s="32" t="s">
        <v>15</v>
      </c>
      <c r="G2264" s="32"/>
      <c r="H2264" s="32">
        <v>50908</v>
      </c>
      <c r="I2264" s="32" t="s">
        <v>3006</v>
      </c>
      <c r="J2264" s="32">
        <v>1</v>
      </c>
      <c r="K2264" s="34">
        <v>45500</v>
      </c>
      <c r="L2264" s="32">
        <v>10023</v>
      </c>
      <c r="M2264" s="32" t="str">
        <f t="shared" si="43"/>
        <v>CLAUDIO REIS</v>
      </c>
      <c r="N2264" s="32">
        <v>17</v>
      </c>
      <c r="O2264" s="14" t="str">
        <f>IFERROR(VLOOKUP(N2264,REGIAO!A:B,2,0),"")</f>
        <v>MT2</v>
      </c>
    </row>
    <row r="2265" spans="1:15" x14ac:dyDescent="0.25">
      <c r="A2265" s="32">
        <v>45192</v>
      </c>
      <c r="B2265" s="35">
        <v>42034</v>
      </c>
      <c r="C2265" s="32">
        <v>2015</v>
      </c>
      <c r="D2265" s="32">
        <v>11234</v>
      </c>
      <c r="E2265" s="32" t="s">
        <v>3083</v>
      </c>
      <c r="F2265" s="32" t="s">
        <v>1</v>
      </c>
      <c r="G2265" s="32"/>
      <c r="H2265" s="32">
        <v>47160</v>
      </c>
      <c r="I2265" s="32" t="s">
        <v>1146</v>
      </c>
      <c r="J2265" s="32">
        <v>1</v>
      </c>
      <c r="K2265" s="34">
        <v>114950</v>
      </c>
      <c r="L2265" s="32"/>
      <c r="M2265" s="32" t="str">
        <f t="shared" si="43"/>
        <v/>
      </c>
      <c r="N2265" s="32">
        <v>8</v>
      </c>
      <c r="O2265" s="14" t="str">
        <f>IFERROR(VLOOKUP(N2265,REGIAO!A:B,2,0),"")</f>
        <v>MS</v>
      </c>
    </row>
    <row r="2266" spans="1:15" x14ac:dyDescent="0.25">
      <c r="A2266" s="32">
        <v>45252</v>
      </c>
      <c r="B2266" s="35">
        <v>42037</v>
      </c>
      <c r="C2266" s="32">
        <v>2015</v>
      </c>
      <c r="D2266" s="32">
        <v>10869</v>
      </c>
      <c r="E2266" s="32" t="s">
        <v>2789</v>
      </c>
      <c r="F2266" s="32" t="s">
        <v>55</v>
      </c>
      <c r="G2266" s="32"/>
      <c r="H2266" s="32">
        <v>47162</v>
      </c>
      <c r="I2266" s="32" t="s">
        <v>2023</v>
      </c>
      <c r="J2266" s="32">
        <v>1</v>
      </c>
      <c r="K2266" s="34">
        <v>103729</v>
      </c>
      <c r="L2266" s="32">
        <v>10039</v>
      </c>
      <c r="M2266" s="32" t="str">
        <f t="shared" si="43"/>
        <v>JULIANO SERGIO LIMA DE SOUSA</v>
      </c>
      <c r="N2266" s="32">
        <v>22</v>
      </c>
      <c r="O2266" s="14" t="str">
        <f>IFERROR(VLOOKUP(N2266,REGIAO!A:B,2,0),"")</f>
        <v>RS2</v>
      </c>
    </row>
    <row r="2267" spans="1:15" x14ac:dyDescent="0.25">
      <c r="A2267" s="32">
        <v>45268</v>
      </c>
      <c r="B2267" s="35">
        <v>42038</v>
      </c>
      <c r="C2267" s="32">
        <v>2015</v>
      </c>
      <c r="D2267" s="32">
        <v>1295</v>
      </c>
      <c r="E2267" s="32" t="s">
        <v>2558</v>
      </c>
      <c r="F2267" s="32" t="s">
        <v>2</v>
      </c>
      <c r="G2267" s="32"/>
      <c r="H2267" s="32">
        <v>44662</v>
      </c>
      <c r="I2267" s="32" t="s">
        <v>1964</v>
      </c>
      <c r="J2267" s="32">
        <v>1</v>
      </c>
      <c r="K2267" s="34">
        <v>260000</v>
      </c>
      <c r="L2267" s="32">
        <v>10040</v>
      </c>
      <c r="M2267" s="32" t="str">
        <f t="shared" si="43"/>
        <v>DIOGO FOGOLIN</v>
      </c>
      <c r="N2267" s="32">
        <v>1</v>
      </c>
      <c r="O2267" s="14" t="str">
        <f>IFERROR(VLOOKUP(N2267,REGIAO!A:B,2,0),"")</f>
        <v>SP1</v>
      </c>
    </row>
    <row r="2268" spans="1:15" x14ac:dyDescent="0.25">
      <c r="A2268" s="32">
        <v>45271</v>
      </c>
      <c r="B2268" s="35">
        <v>42038</v>
      </c>
      <c r="C2268" s="32">
        <v>2015</v>
      </c>
      <c r="D2268" s="32">
        <v>10958</v>
      </c>
      <c r="E2268" s="32" t="s">
        <v>2821</v>
      </c>
      <c r="F2268" s="32" t="s">
        <v>15</v>
      </c>
      <c r="G2268" s="32"/>
      <c r="H2268" s="32">
        <v>41168</v>
      </c>
      <c r="I2268" s="32" t="s">
        <v>3085</v>
      </c>
      <c r="J2268" s="32">
        <v>1</v>
      </c>
      <c r="K2268" s="34">
        <v>101400</v>
      </c>
      <c r="L2268" s="32">
        <v>935</v>
      </c>
      <c r="M2268" s="32" t="str">
        <f t="shared" si="43"/>
        <v>AILTON DOS SANTOS CARDOSO</v>
      </c>
      <c r="N2268" s="32">
        <v>18</v>
      </c>
      <c r="O2268" s="14" t="str">
        <f>IFERROR(VLOOKUP(N2268,REGIAO!A:B,2,0),"")</f>
        <v>MT1</v>
      </c>
    </row>
    <row r="2269" spans="1:15" x14ac:dyDescent="0.25">
      <c r="A2269" s="32">
        <v>45272</v>
      </c>
      <c r="B2269" s="35">
        <v>42038</v>
      </c>
      <c r="C2269" s="32">
        <v>2015</v>
      </c>
      <c r="D2269" s="32">
        <v>9402</v>
      </c>
      <c r="E2269" s="32" t="s">
        <v>2450</v>
      </c>
      <c r="F2269" s="32" t="s">
        <v>10</v>
      </c>
      <c r="G2269" s="32"/>
      <c r="H2269" s="32">
        <v>42540</v>
      </c>
      <c r="I2269" s="32" t="s">
        <v>1959</v>
      </c>
      <c r="J2269" s="32">
        <v>1</v>
      </c>
      <c r="K2269" s="34">
        <v>380000</v>
      </c>
      <c r="L2269" s="32">
        <v>10022</v>
      </c>
      <c r="M2269" s="32" t="str">
        <f t="shared" si="43"/>
        <v>ARIEL FERNANDES DE MIRANDA SANTOS</v>
      </c>
      <c r="N2269" s="32">
        <v>5</v>
      </c>
      <c r="O2269" s="14" t="str">
        <f>IFERROR(VLOOKUP(N2269,REGIAO!A:B,2,0),"")</f>
        <v>GO</v>
      </c>
    </row>
    <row r="2270" spans="1:15" x14ac:dyDescent="0.25">
      <c r="A2270" s="32">
        <v>45273</v>
      </c>
      <c r="B2270" s="35">
        <v>42038</v>
      </c>
      <c r="C2270" s="32">
        <v>2015</v>
      </c>
      <c r="D2270" s="32">
        <v>11216</v>
      </c>
      <c r="E2270" s="32" t="s">
        <v>3070</v>
      </c>
      <c r="F2270" s="32" t="s">
        <v>15</v>
      </c>
      <c r="G2270" s="32"/>
      <c r="H2270" s="32">
        <v>40757</v>
      </c>
      <c r="I2270" s="32" t="s">
        <v>1154</v>
      </c>
      <c r="J2270" s="32">
        <v>1</v>
      </c>
      <c r="K2270" s="34">
        <v>100144</v>
      </c>
      <c r="L2270" s="32">
        <v>935</v>
      </c>
      <c r="M2270" s="32" t="str">
        <f t="shared" si="43"/>
        <v>AILTON DOS SANTOS CARDOSO</v>
      </c>
      <c r="N2270" s="32">
        <v>18</v>
      </c>
      <c r="O2270" s="14" t="str">
        <f>IFERROR(VLOOKUP(N2270,REGIAO!A:B,2,0),"")</f>
        <v>MT1</v>
      </c>
    </row>
    <row r="2271" spans="1:15" x14ac:dyDescent="0.25">
      <c r="A2271" s="32">
        <v>45274</v>
      </c>
      <c r="B2271" s="35">
        <v>42038</v>
      </c>
      <c r="C2271" s="32">
        <v>2015</v>
      </c>
      <c r="D2271" s="32">
        <v>11216</v>
      </c>
      <c r="E2271" s="32" t="s">
        <v>3070</v>
      </c>
      <c r="F2271" s="32" t="s">
        <v>15</v>
      </c>
      <c r="G2271" s="32"/>
      <c r="H2271" s="32">
        <v>40526</v>
      </c>
      <c r="I2271" s="32" t="s">
        <v>1151</v>
      </c>
      <c r="J2271" s="32">
        <v>1</v>
      </c>
      <c r="K2271" s="34">
        <v>129436</v>
      </c>
      <c r="L2271" s="32">
        <v>935</v>
      </c>
      <c r="M2271" s="32" t="str">
        <f t="shared" si="43"/>
        <v>AILTON DOS SANTOS CARDOSO</v>
      </c>
      <c r="N2271" s="32">
        <v>18</v>
      </c>
      <c r="O2271" s="14" t="str">
        <f>IFERROR(VLOOKUP(N2271,REGIAO!A:B,2,0),"")</f>
        <v>MT1</v>
      </c>
    </row>
    <row r="2272" spans="1:15" x14ac:dyDescent="0.25">
      <c r="A2272" s="32">
        <v>45275</v>
      </c>
      <c r="B2272" s="35">
        <v>42038</v>
      </c>
      <c r="C2272" s="32">
        <v>2015</v>
      </c>
      <c r="D2272" s="32">
        <v>10958</v>
      </c>
      <c r="E2272" s="32" t="s">
        <v>2821</v>
      </c>
      <c r="F2272" s="32" t="s">
        <v>15</v>
      </c>
      <c r="G2272" s="32"/>
      <c r="H2272" s="32">
        <v>42332</v>
      </c>
      <c r="I2272" s="32" t="s">
        <v>2030</v>
      </c>
      <c r="J2272" s="32">
        <v>1</v>
      </c>
      <c r="K2272" s="34">
        <v>27200</v>
      </c>
      <c r="L2272" s="32">
        <v>935</v>
      </c>
      <c r="M2272" s="32" t="str">
        <f t="shared" si="43"/>
        <v>AILTON DOS SANTOS CARDOSO</v>
      </c>
      <c r="N2272" s="32">
        <v>18</v>
      </c>
      <c r="O2272" s="14" t="str">
        <f>IFERROR(VLOOKUP(N2272,REGIAO!A:B,2,0),"")</f>
        <v>MT1</v>
      </c>
    </row>
    <row r="2273" spans="1:15" x14ac:dyDescent="0.25">
      <c r="A2273" s="32">
        <v>45235</v>
      </c>
      <c r="B2273" s="35">
        <v>42040</v>
      </c>
      <c r="C2273" s="32">
        <v>2015</v>
      </c>
      <c r="D2273" s="32">
        <v>1295</v>
      </c>
      <c r="E2273" s="32" t="s">
        <v>2558</v>
      </c>
      <c r="F2273" s="32" t="s">
        <v>2</v>
      </c>
      <c r="G2273" s="32"/>
      <c r="H2273" s="32">
        <v>40526</v>
      </c>
      <c r="I2273" s="32" t="s">
        <v>1151</v>
      </c>
      <c r="J2273" s="32">
        <v>1</v>
      </c>
      <c r="K2273" s="34">
        <v>115860</v>
      </c>
      <c r="L2273" s="32">
        <v>10040</v>
      </c>
      <c r="M2273" s="32" t="str">
        <f t="shared" si="43"/>
        <v>DIOGO FOGOLIN</v>
      </c>
      <c r="N2273" s="32">
        <v>1</v>
      </c>
      <c r="O2273" s="14" t="str">
        <f>IFERROR(VLOOKUP(N2273,REGIAO!A:B,2,0),"")</f>
        <v>SP1</v>
      </c>
    </row>
    <row r="2274" spans="1:15" x14ac:dyDescent="0.25">
      <c r="A2274" s="32">
        <v>44826</v>
      </c>
      <c r="B2274" s="35">
        <v>42041</v>
      </c>
      <c r="C2274" s="32">
        <v>2015</v>
      </c>
      <c r="D2274" s="32">
        <v>1295</v>
      </c>
      <c r="E2274" s="32" t="s">
        <v>2558</v>
      </c>
      <c r="F2274" s="32" t="s">
        <v>4</v>
      </c>
      <c r="G2274" s="32"/>
      <c r="H2274" s="32">
        <v>31744</v>
      </c>
      <c r="I2274" s="32" t="s">
        <v>1153</v>
      </c>
      <c r="J2274" s="32">
        <v>1</v>
      </c>
      <c r="K2274" s="34">
        <v>84000</v>
      </c>
      <c r="L2274" s="32">
        <v>5</v>
      </c>
      <c r="M2274" s="32" t="str">
        <f t="shared" si="43"/>
        <v>REINALDO BRAGA DE OLIVEIRA</v>
      </c>
      <c r="N2274" s="32">
        <v>4</v>
      </c>
      <c r="O2274" s="14" t="str">
        <f>IFERROR(VLOOKUP(N2274,REGIAO!A:B,2,0),"")</f>
        <v>MG2</v>
      </c>
    </row>
    <row r="2275" spans="1:15" x14ac:dyDescent="0.25">
      <c r="A2275" s="32">
        <v>45204</v>
      </c>
      <c r="B2275" s="35">
        <v>42041</v>
      </c>
      <c r="C2275" s="32">
        <v>2015</v>
      </c>
      <c r="D2275" s="32">
        <v>10973</v>
      </c>
      <c r="E2275" s="32" t="s">
        <v>2825</v>
      </c>
      <c r="F2275" s="32" t="s">
        <v>750</v>
      </c>
      <c r="G2275" s="32"/>
      <c r="H2275" s="32">
        <v>50908</v>
      </c>
      <c r="I2275" s="32" t="s">
        <v>3006</v>
      </c>
      <c r="J2275" s="32">
        <v>1</v>
      </c>
      <c r="K2275" s="34">
        <v>48310</v>
      </c>
      <c r="L2275" s="32">
        <v>935</v>
      </c>
      <c r="M2275" s="32" t="str">
        <f t="shared" si="43"/>
        <v>AILTON DOS SANTOS CARDOSO</v>
      </c>
      <c r="N2275" s="32">
        <v>19</v>
      </c>
      <c r="O2275" s="14" t="str">
        <f>IFERROR(VLOOKUP(N2275,REGIAO!A:B,2,0),"")</f>
        <v>RO</v>
      </c>
    </row>
    <row r="2276" spans="1:15" x14ac:dyDescent="0.25">
      <c r="A2276" s="32">
        <v>45212</v>
      </c>
      <c r="B2276" s="35">
        <v>42041</v>
      </c>
      <c r="C2276" s="32">
        <v>2015</v>
      </c>
      <c r="D2276" s="32">
        <v>10973</v>
      </c>
      <c r="E2276" s="32" t="s">
        <v>2825</v>
      </c>
      <c r="F2276" s="32" t="s">
        <v>750</v>
      </c>
      <c r="G2276" s="32"/>
      <c r="H2276" s="32">
        <v>50908</v>
      </c>
      <c r="I2276" s="32" t="s">
        <v>3006</v>
      </c>
      <c r="J2276" s="32">
        <v>1</v>
      </c>
      <c r="K2276" s="34">
        <v>48310</v>
      </c>
      <c r="L2276" s="32">
        <v>935</v>
      </c>
      <c r="M2276" s="32" t="str">
        <f t="shared" si="43"/>
        <v>AILTON DOS SANTOS CARDOSO</v>
      </c>
      <c r="N2276" s="32">
        <v>19</v>
      </c>
      <c r="O2276" s="14" t="str">
        <f>IFERROR(VLOOKUP(N2276,REGIAO!A:B,2,0),"")</f>
        <v>RO</v>
      </c>
    </row>
    <row r="2277" spans="1:15" x14ac:dyDescent="0.25">
      <c r="A2277" s="32">
        <v>45318</v>
      </c>
      <c r="B2277" s="35">
        <v>42041</v>
      </c>
      <c r="C2277" s="32">
        <v>2015</v>
      </c>
      <c r="D2277" s="32">
        <v>7655</v>
      </c>
      <c r="E2277" s="32" t="s">
        <v>2369</v>
      </c>
      <c r="F2277" s="32" t="s">
        <v>2</v>
      </c>
      <c r="G2277" s="32"/>
      <c r="H2277" s="32">
        <v>40526</v>
      </c>
      <c r="I2277" s="32" t="s">
        <v>1151</v>
      </c>
      <c r="J2277" s="32">
        <v>1</v>
      </c>
      <c r="K2277" s="34">
        <v>113916</v>
      </c>
      <c r="L2277" s="32">
        <v>10040</v>
      </c>
      <c r="M2277" s="32" t="str">
        <f t="shared" si="43"/>
        <v>DIOGO FOGOLIN</v>
      </c>
      <c r="N2277" s="32">
        <v>1</v>
      </c>
      <c r="O2277" s="14" t="str">
        <f>IFERROR(VLOOKUP(N2277,REGIAO!A:B,2,0),"")</f>
        <v>SP1</v>
      </c>
    </row>
    <row r="2278" spans="1:15" x14ac:dyDescent="0.25">
      <c r="A2278" s="32">
        <v>45319</v>
      </c>
      <c r="B2278" s="35">
        <v>42041</v>
      </c>
      <c r="C2278" s="32">
        <v>2015</v>
      </c>
      <c r="D2278" s="32">
        <v>1241</v>
      </c>
      <c r="E2278" s="32" t="s">
        <v>2562</v>
      </c>
      <c r="F2278" s="32" t="s">
        <v>2</v>
      </c>
      <c r="G2278" s="32"/>
      <c r="H2278" s="32">
        <v>47774</v>
      </c>
      <c r="I2278" s="32" t="s">
        <v>1958</v>
      </c>
      <c r="J2278" s="32">
        <v>1</v>
      </c>
      <c r="K2278" s="34">
        <v>37462</v>
      </c>
      <c r="L2278" s="32">
        <v>943</v>
      </c>
      <c r="M2278" s="32" t="str">
        <f t="shared" si="43"/>
        <v>PAULO CESAR TUNES</v>
      </c>
      <c r="N2278" s="32">
        <v>12</v>
      </c>
      <c r="O2278" s="14" t="str">
        <f>IFERROR(VLOOKUP(N2278,REGIAO!A:B,2,0),"")</f>
        <v>SP3</v>
      </c>
    </row>
    <row r="2279" spans="1:15" x14ac:dyDescent="0.25">
      <c r="A2279" s="32">
        <v>45320</v>
      </c>
      <c r="B2279" s="35">
        <v>42041</v>
      </c>
      <c r="C2279" s="32">
        <v>2015</v>
      </c>
      <c r="D2279" s="32">
        <v>1241</v>
      </c>
      <c r="E2279" s="32" t="s">
        <v>2562</v>
      </c>
      <c r="F2279" s="32" t="s">
        <v>2</v>
      </c>
      <c r="G2279" s="32"/>
      <c r="H2279" s="32">
        <v>47774</v>
      </c>
      <c r="I2279" s="32" t="s">
        <v>1958</v>
      </c>
      <c r="J2279" s="32">
        <v>1</v>
      </c>
      <c r="K2279" s="34">
        <v>37462</v>
      </c>
      <c r="L2279" s="32">
        <v>943</v>
      </c>
      <c r="M2279" s="32" t="str">
        <f t="shared" si="43"/>
        <v>PAULO CESAR TUNES</v>
      </c>
      <c r="N2279" s="32">
        <v>12</v>
      </c>
      <c r="O2279" s="14" t="str">
        <f>IFERROR(VLOOKUP(N2279,REGIAO!A:B,2,0),"")</f>
        <v>SP3</v>
      </c>
    </row>
    <row r="2280" spans="1:15" x14ac:dyDescent="0.25">
      <c r="A2280" s="32">
        <v>45321</v>
      </c>
      <c r="B2280" s="35">
        <v>42041</v>
      </c>
      <c r="C2280" s="32">
        <v>2015</v>
      </c>
      <c r="D2280" s="32">
        <v>1241</v>
      </c>
      <c r="E2280" s="32" t="s">
        <v>2562</v>
      </c>
      <c r="F2280" s="32" t="s">
        <v>2</v>
      </c>
      <c r="G2280" s="32"/>
      <c r="H2280" s="32">
        <v>47774</v>
      </c>
      <c r="I2280" s="32" t="s">
        <v>1958</v>
      </c>
      <c r="J2280" s="32">
        <v>1</v>
      </c>
      <c r="K2280" s="34">
        <v>37462</v>
      </c>
      <c r="L2280" s="32">
        <v>943</v>
      </c>
      <c r="M2280" s="32" t="str">
        <f t="shared" si="43"/>
        <v>PAULO CESAR TUNES</v>
      </c>
      <c r="N2280" s="32">
        <v>12</v>
      </c>
      <c r="O2280" s="14" t="str">
        <f>IFERROR(VLOOKUP(N2280,REGIAO!A:B,2,0),"")</f>
        <v>SP3</v>
      </c>
    </row>
    <row r="2281" spans="1:15" x14ac:dyDescent="0.25">
      <c r="A2281" s="32">
        <v>45322</v>
      </c>
      <c r="B2281" s="35">
        <v>42041</v>
      </c>
      <c r="C2281" s="32">
        <v>2015</v>
      </c>
      <c r="D2281" s="32">
        <v>11216</v>
      </c>
      <c r="E2281" s="32" t="s">
        <v>3070</v>
      </c>
      <c r="F2281" s="32" t="s">
        <v>15</v>
      </c>
      <c r="G2281" s="32"/>
      <c r="H2281" s="32">
        <v>35873</v>
      </c>
      <c r="I2281" s="32" t="s">
        <v>1155</v>
      </c>
      <c r="J2281" s="32">
        <v>1</v>
      </c>
      <c r="K2281" s="34">
        <v>181000</v>
      </c>
      <c r="L2281" s="32">
        <v>935</v>
      </c>
      <c r="M2281" s="32" t="str">
        <f t="shared" si="43"/>
        <v>AILTON DOS SANTOS CARDOSO</v>
      </c>
      <c r="N2281" s="32">
        <v>18</v>
      </c>
      <c r="O2281" s="14" t="str">
        <f>IFERROR(VLOOKUP(N2281,REGIAO!A:B,2,0),"")</f>
        <v>MT1</v>
      </c>
    </row>
    <row r="2282" spans="1:15" x14ac:dyDescent="0.25">
      <c r="A2282" s="32">
        <v>45335</v>
      </c>
      <c r="B2282" s="35">
        <v>42045</v>
      </c>
      <c r="C2282" s="32">
        <v>2015</v>
      </c>
      <c r="D2282" s="32">
        <v>10585</v>
      </c>
      <c r="E2282" s="32" t="s">
        <v>2716</v>
      </c>
      <c r="F2282" s="32" t="s">
        <v>79</v>
      </c>
      <c r="G2282" s="32"/>
      <c r="H2282" s="32">
        <v>47083</v>
      </c>
      <c r="I2282" s="32" t="s">
        <v>1957</v>
      </c>
      <c r="J2282" s="32">
        <v>1</v>
      </c>
      <c r="K2282" s="34">
        <v>111400</v>
      </c>
      <c r="L2282" s="32">
        <v>10039</v>
      </c>
      <c r="M2282" s="32" t="str">
        <f t="shared" si="43"/>
        <v>JULIANO SERGIO LIMA DE SOUSA</v>
      </c>
      <c r="N2282" s="32">
        <v>22</v>
      </c>
      <c r="O2282" s="14" t="str">
        <f>IFERROR(VLOOKUP(N2282,REGIAO!A:B,2,0),"")</f>
        <v>RS2</v>
      </c>
    </row>
    <row r="2283" spans="1:15" x14ac:dyDescent="0.25">
      <c r="A2283" s="32">
        <v>45348</v>
      </c>
      <c r="B2283" s="35">
        <v>42046</v>
      </c>
      <c r="C2283" s="32">
        <v>2015</v>
      </c>
      <c r="D2283" s="32">
        <v>11239</v>
      </c>
      <c r="E2283" s="32" t="s">
        <v>3109</v>
      </c>
      <c r="F2283" s="32" t="s">
        <v>29</v>
      </c>
      <c r="G2283" s="32">
        <v>19125</v>
      </c>
      <c r="H2283" s="32">
        <v>46986</v>
      </c>
      <c r="I2283" s="32" t="s">
        <v>2027</v>
      </c>
      <c r="J2283" s="32">
        <v>1</v>
      </c>
      <c r="K2283" s="34">
        <v>117016</v>
      </c>
      <c r="L2283" s="32">
        <v>10038</v>
      </c>
      <c r="M2283" s="32" t="str">
        <f t="shared" si="43"/>
        <v>CELSO CARVALHO DOS SANTOS</v>
      </c>
      <c r="N2283" s="32">
        <v>23</v>
      </c>
      <c r="O2283" s="14" t="str">
        <f>IFERROR(VLOOKUP(N2283,REGIAO!A:B,2,0),"")</f>
        <v>PR2</v>
      </c>
    </row>
    <row r="2284" spans="1:15" x14ac:dyDescent="0.25">
      <c r="A2284" s="32">
        <v>44705</v>
      </c>
      <c r="B2284" s="35">
        <v>42047</v>
      </c>
      <c r="C2284" s="32">
        <v>2015</v>
      </c>
      <c r="D2284" s="32">
        <v>2320</v>
      </c>
      <c r="E2284" s="32" t="s">
        <v>2488</v>
      </c>
      <c r="F2284" s="32" t="s">
        <v>79</v>
      </c>
      <c r="G2284" s="32">
        <v>19153</v>
      </c>
      <c r="H2284" s="32">
        <v>46268</v>
      </c>
      <c r="I2284" s="32" t="s">
        <v>2979</v>
      </c>
      <c r="J2284" s="32">
        <v>1</v>
      </c>
      <c r="K2284" s="34">
        <v>26700</v>
      </c>
      <c r="L2284" s="32">
        <v>10024</v>
      </c>
      <c r="M2284" s="32" t="str">
        <f t="shared" si="43"/>
        <v>RONALDO MAIA</v>
      </c>
      <c r="N2284" s="32">
        <v>7</v>
      </c>
      <c r="O2284" s="14" t="str">
        <f>IFERROR(VLOOKUP(N2284,REGIAO!A:B,2,0),"")</f>
        <v>RS</v>
      </c>
    </row>
    <row r="2285" spans="1:15" x14ac:dyDescent="0.25">
      <c r="A2285" s="32">
        <v>45353</v>
      </c>
      <c r="B2285" s="35">
        <v>42047</v>
      </c>
      <c r="C2285" s="32">
        <v>2015</v>
      </c>
      <c r="D2285" s="32">
        <v>10711</v>
      </c>
      <c r="E2285" s="32" t="s">
        <v>2740</v>
      </c>
      <c r="F2285" s="32" t="s">
        <v>29</v>
      </c>
      <c r="G2285" s="32">
        <v>19127</v>
      </c>
      <c r="H2285" s="32">
        <v>47354</v>
      </c>
      <c r="I2285" s="32" t="s">
        <v>1956</v>
      </c>
      <c r="J2285" s="32">
        <v>1</v>
      </c>
      <c r="K2285" s="34">
        <v>67481</v>
      </c>
      <c r="L2285" s="32">
        <v>10038</v>
      </c>
      <c r="M2285" s="32" t="str">
        <f t="shared" si="43"/>
        <v>CELSO CARVALHO DOS SANTOS</v>
      </c>
      <c r="N2285" s="32">
        <v>23</v>
      </c>
      <c r="O2285" s="14" t="str">
        <f>IFERROR(VLOOKUP(N2285,REGIAO!A:B,2,0),"")</f>
        <v>PR2</v>
      </c>
    </row>
    <row r="2286" spans="1:15" x14ac:dyDescent="0.25">
      <c r="A2286" s="32">
        <v>45354</v>
      </c>
      <c r="B2286" s="35">
        <v>42047</v>
      </c>
      <c r="C2286" s="32">
        <v>2015</v>
      </c>
      <c r="D2286" s="32">
        <v>10711</v>
      </c>
      <c r="E2286" s="32" t="s">
        <v>2740</v>
      </c>
      <c r="F2286" s="32" t="s">
        <v>29</v>
      </c>
      <c r="G2286" s="32">
        <v>19128</v>
      </c>
      <c r="H2286" s="32">
        <v>40526</v>
      </c>
      <c r="I2286" s="32" t="s">
        <v>1151</v>
      </c>
      <c r="J2286" s="32">
        <v>1</v>
      </c>
      <c r="K2286" s="34">
        <v>126523</v>
      </c>
      <c r="L2286" s="32">
        <v>10038</v>
      </c>
      <c r="M2286" s="32" t="str">
        <f t="shared" si="43"/>
        <v>CELSO CARVALHO DOS SANTOS</v>
      </c>
      <c r="N2286" s="32">
        <v>23</v>
      </c>
      <c r="O2286" s="14" t="str">
        <f>IFERROR(VLOOKUP(N2286,REGIAO!A:B,2,0),"")</f>
        <v>PR2</v>
      </c>
    </row>
    <row r="2287" spans="1:15" x14ac:dyDescent="0.25">
      <c r="A2287" s="32">
        <v>45358</v>
      </c>
      <c r="B2287" s="35">
        <v>42047</v>
      </c>
      <c r="C2287" s="32">
        <v>2015</v>
      </c>
      <c r="D2287" s="32">
        <v>10711</v>
      </c>
      <c r="E2287" s="32" t="s">
        <v>2740</v>
      </c>
      <c r="F2287" s="32" t="s">
        <v>29</v>
      </c>
      <c r="G2287" s="32">
        <v>19129</v>
      </c>
      <c r="H2287" s="32">
        <v>50908</v>
      </c>
      <c r="I2287" s="32" t="s">
        <v>3006</v>
      </c>
      <c r="J2287" s="32">
        <v>1</v>
      </c>
      <c r="K2287" s="34">
        <v>51229</v>
      </c>
      <c r="L2287" s="32">
        <v>10038</v>
      </c>
      <c r="M2287" s="32" t="str">
        <f t="shared" si="43"/>
        <v>CELSO CARVALHO DOS SANTOS</v>
      </c>
      <c r="N2287" s="32">
        <v>23</v>
      </c>
      <c r="O2287" s="14" t="str">
        <f>IFERROR(VLOOKUP(N2287,REGIAO!A:B,2,0),"")</f>
        <v>PR2</v>
      </c>
    </row>
    <row r="2288" spans="1:15" x14ac:dyDescent="0.25">
      <c r="A2288" s="32">
        <v>45364</v>
      </c>
      <c r="B2288" s="35">
        <v>42047</v>
      </c>
      <c r="C2288" s="32">
        <v>2015</v>
      </c>
      <c r="D2288" s="32">
        <v>2320</v>
      </c>
      <c r="E2288" s="32" t="s">
        <v>2488</v>
      </c>
      <c r="F2288" s="32" t="s">
        <v>79</v>
      </c>
      <c r="G2288" s="32"/>
      <c r="H2288" s="32">
        <v>46268</v>
      </c>
      <c r="I2288" s="32" t="s">
        <v>2979</v>
      </c>
      <c r="J2288" s="32">
        <v>1</v>
      </c>
      <c r="K2288" s="34">
        <v>27213.7</v>
      </c>
      <c r="L2288" s="32">
        <v>10024</v>
      </c>
      <c r="M2288" s="32" t="str">
        <f t="shared" si="43"/>
        <v>RONALDO MAIA</v>
      </c>
      <c r="N2288" s="32">
        <v>7</v>
      </c>
      <c r="O2288" s="14" t="str">
        <f>IFERROR(VLOOKUP(N2288,REGIAO!A:B,2,0),"")</f>
        <v>RS</v>
      </c>
    </row>
    <row r="2289" spans="1:15" x14ac:dyDescent="0.25">
      <c r="A2289" s="32">
        <v>45365</v>
      </c>
      <c r="B2289" s="35">
        <v>42047</v>
      </c>
      <c r="C2289" s="32">
        <v>2015</v>
      </c>
      <c r="D2289" s="32">
        <v>2320</v>
      </c>
      <c r="E2289" s="32" t="s">
        <v>2488</v>
      </c>
      <c r="F2289" s="32" t="s">
        <v>79</v>
      </c>
      <c r="G2289" s="32"/>
      <c r="H2289" s="32">
        <v>46268</v>
      </c>
      <c r="I2289" s="32" t="s">
        <v>2979</v>
      </c>
      <c r="J2289" s="32">
        <v>1</v>
      </c>
      <c r="K2289" s="34">
        <v>27213.7</v>
      </c>
      <c r="L2289" s="32">
        <v>10024</v>
      </c>
      <c r="M2289" s="32" t="str">
        <f t="shared" si="43"/>
        <v>RONALDO MAIA</v>
      </c>
      <c r="N2289" s="32">
        <v>7</v>
      </c>
      <c r="O2289" s="14" t="str">
        <f>IFERROR(VLOOKUP(N2289,REGIAO!A:B,2,0),"")</f>
        <v>RS</v>
      </c>
    </row>
    <row r="2290" spans="1:15" x14ac:dyDescent="0.25">
      <c r="A2290" s="32">
        <v>45384</v>
      </c>
      <c r="B2290" s="35">
        <v>42053</v>
      </c>
      <c r="C2290" s="32">
        <v>2015</v>
      </c>
      <c r="D2290" s="32">
        <v>2190</v>
      </c>
      <c r="E2290" s="32" t="s">
        <v>2781</v>
      </c>
      <c r="F2290" s="32" t="s">
        <v>4</v>
      </c>
      <c r="G2290" s="32">
        <v>19455</v>
      </c>
      <c r="H2290" s="32">
        <v>34192</v>
      </c>
      <c r="I2290" s="32" t="s">
        <v>3060</v>
      </c>
      <c r="J2290" s="32">
        <v>1</v>
      </c>
      <c r="K2290" s="34">
        <v>40606</v>
      </c>
      <c r="L2290" s="32">
        <v>943</v>
      </c>
      <c r="M2290" s="32" t="str">
        <f t="shared" si="43"/>
        <v>PAULO CESAR TUNES</v>
      </c>
      <c r="N2290" s="32">
        <v>3</v>
      </c>
      <c r="O2290" s="14" t="str">
        <f>IFERROR(VLOOKUP(N2290,REGIAO!A:B,2,0),"")</f>
        <v>MG1</v>
      </c>
    </row>
    <row r="2291" spans="1:15" x14ac:dyDescent="0.25">
      <c r="A2291" s="32">
        <v>45392</v>
      </c>
      <c r="B2291" s="35">
        <v>42053</v>
      </c>
      <c r="C2291" s="32">
        <v>2015</v>
      </c>
      <c r="D2291" s="32">
        <v>2320</v>
      </c>
      <c r="E2291" s="32" t="s">
        <v>2488</v>
      </c>
      <c r="F2291" s="32" t="s">
        <v>79</v>
      </c>
      <c r="G2291" s="32"/>
      <c r="H2291" s="32">
        <v>47412</v>
      </c>
      <c r="I2291" s="32" t="s">
        <v>2941</v>
      </c>
      <c r="J2291" s="32">
        <v>1</v>
      </c>
      <c r="K2291" s="34">
        <v>57818.1</v>
      </c>
      <c r="L2291" s="32">
        <v>10024</v>
      </c>
      <c r="M2291" s="32" t="str">
        <f t="shared" si="43"/>
        <v>RONALDO MAIA</v>
      </c>
      <c r="N2291" s="32">
        <v>7</v>
      </c>
      <c r="O2291" s="14" t="str">
        <f>IFERROR(VLOOKUP(N2291,REGIAO!A:B,2,0),"")</f>
        <v>RS</v>
      </c>
    </row>
    <row r="2292" spans="1:15" x14ac:dyDescent="0.25">
      <c r="A2292" s="32">
        <v>45393</v>
      </c>
      <c r="B2292" s="35">
        <v>42053</v>
      </c>
      <c r="C2292" s="32">
        <v>2015</v>
      </c>
      <c r="D2292" s="32">
        <v>11216</v>
      </c>
      <c r="E2292" s="32" t="s">
        <v>3070</v>
      </c>
      <c r="F2292" s="32" t="s">
        <v>15</v>
      </c>
      <c r="G2292" s="32"/>
      <c r="H2292" s="32">
        <v>41167</v>
      </c>
      <c r="I2292" s="32" t="s">
        <v>2043</v>
      </c>
      <c r="J2292" s="32">
        <v>1</v>
      </c>
      <c r="K2292" s="34">
        <v>142120</v>
      </c>
      <c r="L2292" s="32">
        <v>935</v>
      </c>
      <c r="M2292" s="32" t="str">
        <f t="shared" si="43"/>
        <v>AILTON DOS SANTOS CARDOSO</v>
      </c>
      <c r="N2292" s="32">
        <v>18</v>
      </c>
      <c r="O2292" s="14" t="str">
        <f>IFERROR(VLOOKUP(N2292,REGIAO!A:B,2,0),"")</f>
        <v>MT1</v>
      </c>
    </row>
    <row r="2293" spans="1:15" x14ac:dyDescent="0.25">
      <c r="A2293" s="32">
        <v>45395</v>
      </c>
      <c r="B2293" s="35">
        <v>42053</v>
      </c>
      <c r="C2293" s="32">
        <v>2015</v>
      </c>
      <c r="D2293" s="32">
        <v>11216</v>
      </c>
      <c r="E2293" s="32" t="s">
        <v>3070</v>
      </c>
      <c r="F2293" s="32" t="s">
        <v>15</v>
      </c>
      <c r="G2293" s="32"/>
      <c r="H2293" s="32">
        <v>40526</v>
      </c>
      <c r="I2293" s="32" t="s">
        <v>1151</v>
      </c>
      <c r="J2293" s="32">
        <v>1</v>
      </c>
      <c r="K2293" s="34">
        <v>119310</v>
      </c>
      <c r="L2293" s="32">
        <v>935</v>
      </c>
      <c r="M2293" s="32" t="str">
        <f t="shared" si="43"/>
        <v>AILTON DOS SANTOS CARDOSO</v>
      </c>
      <c r="N2293" s="32">
        <v>18</v>
      </c>
      <c r="O2293" s="14" t="str">
        <f>IFERROR(VLOOKUP(N2293,REGIAO!A:B,2,0),"")</f>
        <v>MT1</v>
      </c>
    </row>
    <row r="2294" spans="1:15" x14ac:dyDescent="0.25">
      <c r="A2294" s="32">
        <v>45397</v>
      </c>
      <c r="B2294" s="35">
        <v>42053</v>
      </c>
      <c r="C2294" s="32">
        <v>2015</v>
      </c>
      <c r="D2294" s="32">
        <v>11216</v>
      </c>
      <c r="E2294" s="32" t="s">
        <v>3070</v>
      </c>
      <c r="F2294" s="32" t="s">
        <v>15</v>
      </c>
      <c r="G2294" s="32"/>
      <c r="H2294" s="32">
        <v>40526</v>
      </c>
      <c r="I2294" s="32" t="s">
        <v>1151</v>
      </c>
      <c r="J2294" s="32">
        <v>1</v>
      </c>
      <c r="K2294" s="34">
        <v>119310</v>
      </c>
      <c r="L2294" s="32">
        <v>935</v>
      </c>
      <c r="M2294" s="32" t="str">
        <f t="shared" si="43"/>
        <v>AILTON DOS SANTOS CARDOSO</v>
      </c>
      <c r="N2294" s="32">
        <v>18</v>
      </c>
      <c r="O2294" s="14" t="str">
        <f>IFERROR(VLOOKUP(N2294,REGIAO!A:B,2,0),"")</f>
        <v>MT1</v>
      </c>
    </row>
    <row r="2295" spans="1:15" x14ac:dyDescent="0.25">
      <c r="A2295" s="32">
        <v>45398</v>
      </c>
      <c r="B2295" s="35">
        <v>42053</v>
      </c>
      <c r="C2295" s="32">
        <v>2015</v>
      </c>
      <c r="D2295" s="32">
        <v>11244</v>
      </c>
      <c r="E2295" s="32" t="s">
        <v>3110</v>
      </c>
      <c r="F2295" s="32" t="s">
        <v>15</v>
      </c>
      <c r="G2295" s="32"/>
      <c r="H2295" s="32">
        <v>42247</v>
      </c>
      <c r="I2295" s="32" t="s">
        <v>1960</v>
      </c>
      <c r="J2295" s="32">
        <v>1</v>
      </c>
      <c r="K2295" s="34">
        <v>226393</v>
      </c>
      <c r="L2295" s="32">
        <v>10023</v>
      </c>
      <c r="M2295" s="32" t="str">
        <f t="shared" si="43"/>
        <v>CLAUDIO REIS</v>
      </c>
      <c r="N2295" s="32">
        <v>17</v>
      </c>
      <c r="O2295" s="14" t="str">
        <f>IFERROR(VLOOKUP(N2295,REGIAO!A:B,2,0),"")</f>
        <v>MT2</v>
      </c>
    </row>
    <row r="2296" spans="1:15" x14ac:dyDescent="0.25">
      <c r="A2296" s="32">
        <v>45402</v>
      </c>
      <c r="B2296" s="35">
        <v>42054</v>
      </c>
      <c r="C2296" s="32">
        <v>2015</v>
      </c>
      <c r="D2296" s="32">
        <v>10706</v>
      </c>
      <c r="E2296" s="32" t="s">
        <v>2861</v>
      </c>
      <c r="F2296" s="32" t="s">
        <v>2</v>
      </c>
      <c r="G2296" s="32">
        <v>19181</v>
      </c>
      <c r="H2296" s="32">
        <v>52005</v>
      </c>
      <c r="I2296" s="32" t="s">
        <v>3093</v>
      </c>
      <c r="J2296" s="32">
        <v>1</v>
      </c>
      <c r="K2296" s="34">
        <v>150000</v>
      </c>
      <c r="L2296" s="32"/>
      <c r="M2296" s="32" t="str">
        <f t="shared" si="43"/>
        <v/>
      </c>
      <c r="N2296" s="32">
        <v>1</v>
      </c>
      <c r="O2296" s="14" t="str">
        <f>IFERROR(VLOOKUP(N2296,REGIAO!A:B,2,0),"")</f>
        <v>SP1</v>
      </c>
    </row>
    <row r="2297" spans="1:15" x14ac:dyDescent="0.25">
      <c r="A2297" s="32">
        <v>45429</v>
      </c>
      <c r="B2297" s="35">
        <v>42054</v>
      </c>
      <c r="C2297" s="32">
        <v>2015</v>
      </c>
      <c r="D2297" s="32">
        <v>1295</v>
      </c>
      <c r="E2297" s="32" t="s">
        <v>2558</v>
      </c>
      <c r="F2297" s="32" t="s">
        <v>2</v>
      </c>
      <c r="G2297" s="32">
        <v>19468</v>
      </c>
      <c r="H2297" s="32">
        <v>47160</v>
      </c>
      <c r="I2297" s="32" t="s">
        <v>1146</v>
      </c>
      <c r="J2297" s="32">
        <v>1</v>
      </c>
      <c r="K2297" s="34">
        <v>76898</v>
      </c>
      <c r="L2297" s="32">
        <v>5</v>
      </c>
      <c r="M2297" s="32" t="str">
        <f t="shared" si="43"/>
        <v>REINALDO BRAGA DE OLIVEIRA</v>
      </c>
      <c r="N2297" s="32">
        <v>1</v>
      </c>
      <c r="O2297" s="14" t="str">
        <f>IFERROR(VLOOKUP(N2297,REGIAO!A:B,2,0),"")</f>
        <v>SP1</v>
      </c>
    </row>
    <row r="2298" spans="1:15" x14ac:dyDescent="0.25">
      <c r="A2298" s="32">
        <v>44483</v>
      </c>
      <c r="B2298" s="35">
        <v>42055</v>
      </c>
      <c r="C2298" s="32">
        <v>2015</v>
      </c>
      <c r="D2298" s="32">
        <v>10686</v>
      </c>
      <c r="E2298" s="32" t="s">
        <v>2727</v>
      </c>
      <c r="F2298" s="32" t="s">
        <v>2</v>
      </c>
      <c r="G2298" s="32">
        <v>19508</v>
      </c>
      <c r="H2298" s="32">
        <v>50908</v>
      </c>
      <c r="I2298" s="32" t="s">
        <v>3006</v>
      </c>
      <c r="J2298" s="32">
        <v>1</v>
      </c>
      <c r="K2298" s="34">
        <v>46136</v>
      </c>
      <c r="L2298" s="32"/>
      <c r="M2298" s="32" t="str">
        <f t="shared" si="43"/>
        <v/>
      </c>
      <c r="N2298" s="32">
        <v>12</v>
      </c>
      <c r="O2298" s="14" t="str">
        <f>IFERROR(VLOOKUP(N2298,REGIAO!A:B,2,0),"")</f>
        <v>SP3</v>
      </c>
    </row>
    <row r="2299" spans="1:15" x14ac:dyDescent="0.25">
      <c r="A2299" s="32">
        <v>45385</v>
      </c>
      <c r="B2299" s="35">
        <v>42055</v>
      </c>
      <c r="C2299" s="32">
        <v>2015</v>
      </c>
      <c r="D2299" s="32">
        <v>10346</v>
      </c>
      <c r="E2299" s="32" t="s">
        <v>2607</v>
      </c>
      <c r="F2299" s="32" t="s">
        <v>55</v>
      </c>
      <c r="G2299" s="32">
        <v>19531</v>
      </c>
      <c r="H2299" s="32">
        <v>34192</v>
      </c>
      <c r="I2299" s="32" t="s">
        <v>3060</v>
      </c>
      <c r="J2299" s="32">
        <v>1</v>
      </c>
      <c r="K2299" s="34">
        <v>39800</v>
      </c>
      <c r="L2299" s="32">
        <v>10024</v>
      </c>
      <c r="M2299" s="32" t="str">
        <f t="shared" si="43"/>
        <v>RONALDO MAIA</v>
      </c>
      <c r="N2299" s="32">
        <v>7</v>
      </c>
      <c r="O2299" s="14" t="str">
        <f>IFERROR(VLOOKUP(N2299,REGIAO!A:B,2,0),"")</f>
        <v>RS</v>
      </c>
    </row>
    <row r="2300" spans="1:15" x14ac:dyDescent="0.25">
      <c r="A2300" s="32">
        <v>45444</v>
      </c>
      <c r="B2300" s="35">
        <v>42055</v>
      </c>
      <c r="C2300" s="32">
        <v>2015</v>
      </c>
      <c r="D2300" s="32">
        <v>11154</v>
      </c>
      <c r="E2300" s="32" t="s">
        <v>2997</v>
      </c>
      <c r="F2300" s="32" t="s">
        <v>15</v>
      </c>
      <c r="G2300" s="32"/>
      <c r="H2300" s="32">
        <v>31744</v>
      </c>
      <c r="I2300" s="32" t="s">
        <v>1153</v>
      </c>
      <c r="J2300" s="32">
        <v>1</v>
      </c>
      <c r="K2300" s="34">
        <v>83819</v>
      </c>
      <c r="L2300" s="32">
        <v>10023</v>
      </c>
      <c r="M2300" s="32" t="str">
        <f t="shared" si="43"/>
        <v>CLAUDIO REIS</v>
      </c>
      <c r="N2300" s="32">
        <v>17</v>
      </c>
      <c r="O2300" s="14" t="str">
        <f>IFERROR(VLOOKUP(N2300,REGIAO!A:B,2,0),"")</f>
        <v>MT2</v>
      </c>
    </row>
    <row r="2301" spans="1:15" x14ac:dyDescent="0.25">
      <c r="A2301" s="32">
        <v>45454</v>
      </c>
      <c r="B2301" s="35">
        <v>42058</v>
      </c>
      <c r="C2301" s="32">
        <v>2015</v>
      </c>
      <c r="D2301" s="32">
        <v>9569</v>
      </c>
      <c r="E2301" s="32" t="s">
        <v>2365</v>
      </c>
      <c r="F2301" s="32" t="s">
        <v>175</v>
      </c>
      <c r="G2301" s="32"/>
      <c r="H2301" s="32">
        <v>44223</v>
      </c>
      <c r="I2301" s="32" t="s">
        <v>2005</v>
      </c>
      <c r="J2301" s="32">
        <v>1</v>
      </c>
      <c r="K2301" s="34">
        <v>132533.73000000001</v>
      </c>
      <c r="L2301" s="32">
        <v>982</v>
      </c>
      <c r="M2301" s="32" t="str">
        <f t="shared" si="43"/>
        <v>MIGUEL ANGEL FUAD SABAT SELMAN</v>
      </c>
      <c r="N2301" s="32"/>
      <c r="O2301" s="14" t="str">
        <f>IFERROR(VLOOKUP(N2301,REGIAO!A:B,2,0),"")</f>
        <v/>
      </c>
    </row>
    <row r="2302" spans="1:15" x14ac:dyDescent="0.25">
      <c r="A2302" s="32">
        <v>45455</v>
      </c>
      <c r="B2302" s="35">
        <v>42058</v>
      </c>
      <c r="C2302" s="32">
        <v>2015</v>
      </c>
      <c r="D2302" s="32">
        <v>9569</v>
      </c>
      <c r="E2302" s="32" t="s">
        <v>2365</v>
      </c>
      <c r="F2302" s="32" t="s">
        <v>175</v>
      </c>
      <c r="G2302" s="32"/>
      <c r="H2302" s="32">
        <v>47160</v>
      </c>
      <c r="I2302" s="32" t="s">
        <v>1146</v>
      </c>
      <c r="J2302" s="32">
        <v>1</v>
      </c>
      <c r="K2302" s="34">
        <v>65716.69</v>
      </c>
      <c r="L2302" s="32">
        <v>982</v>
      </c>
      <c r="M2302" s="32" t="str">
        <f t="shared" si="43"/>
        <v>MIGUEL ANGEL FUAD SABAT SELMAN</v>
      </c>
      <c r="N2302" s="32"/>
      <c r="O2302" s="14" t="str">
        <f>IFERROR(VLOOKUP(N2302,REGIAO!A:B,2,0),"")</f>
        <v/>
      </c>
    </row>
    <row r="2303" spans="1:15" x14ac:dyDescent="0.25">
      <c r="A2303" s="32">
        <v>45457</v>
      </c>
      <c r="B2303" s="35">
        <v>42058</v>
      </c>
      <c r="C2303" s="32">
        <v>2015</v>
      </c>
      <c r="D2303" s="32">
        <v>3616</v>
      </c>
      <c r="E2303" s="32" t="s">
        <v>2423</v>
      </c>
      <c r="F2303" s="32" t="s">
        <v>4</v>
      </c>
      <c r="G2303" s="32">
        <v>19555</v>
      </c>
      <c r="H2303" s="32">
        <v>31990</v>
      </c>
      <c r="I2303" s="32" t="s">
        <v>1157</v>
      </c>
      <c r="J2303" s="32">
        <v>1</v>
      </c>
      <c r="K2303" s="34">
        <v>77708</v>
      </c>
      <c r="L2303" s="32">
        <v>5</v>
      </c>
      <c r="M2303" s="32" t="str">
        <f t="shared" si="43"/>
        <v>REINALDO BRAGA DE OLIVEIRA</v>
      </c>
      <c r="N2303" s="32">
        <v>4</v>
      </c>
      <c r="O2303" s="14" t="str">
        <f>IFERROR(VLOOKUP(N2303,REGIAO!A:B,2,0),"")</f>
        <v>MG2</v>
      </c>
    </row>
    <row r="2304" spans="1:15" x14ac:dyDescent="0.25">
      <c r="A2304" s="32">
        <v>44706</v>
      </c>
      <c r="B2304" s="35">
        <v>42060</v>
      </c>
      <c r="C2304" s="32">
        <v>2015</v>
      </c>
      <c r="D2304" s="32">
        <v>10711</v>
      </c>
      <c r="E2304" s="32" t="s">
        <v>2740</v>
      </c>
      <c r="F2304" s="32" t="s">
        <v>29</v>
      </c>
      <c r="G2304" s="32">
        <v>19385</v>
      </c>
      <c r="H2304" s="32">
        <v>46268</v>
      </c>
      <c r="I2304" s="32" t="s">
        <v>2979</v>
      </c>
      <c r="J2304" s="32">
        <v>1</v>
      </c>
      <c r="K2304" s="34">
        <v>27214</v>
      </c>
      <c r="L2304" s="32">
        <v>10038</v>
      </c>
      <c r="M2304" s="32" t="str">
        <f t="shared" si="43"/>
        <v>CELSO CARVALHO DOS SANTOS</v>
      </c>
      <c r="N2304" s="32">
        <v>23</v>
      </c>
      <c r="O2304" s="14" t="str">
        <f>IFERROR(VLOOKUP(N2304,REGIAO!A:B,2,0),"")</f>
        <v>PR2</v>
      </c>
    </row>
    <row r="2305" spans="1:15" x14ac:dyDescent="0.25">
      <c r="A2305" s="32">
        <v>45498</v>
      </c>
      <c r="B2305" s="35">
        <v>42060</v>
      </c>
      <c r="C2305" s="32">
        <v>2015</v>
      </c>
      <c r="D2305" s="32">
        <v>846</v>
      </c>
      <c r="E2305" s="32" t="s">
        <v>2306</v>
      </c>
      <c r="F2305" s="32" t="s">
        <v>10</v>
      </c>
      <c r="G2305" s="32">
        <v>19528</v>
      </c>
      <c r="H2305" s="32">
        <v>46231</v>
      </c>
      <c r="I2305" s="32" t="s">
        <v>1854</v>
      </c>
      <c r="J2305" s="32">
        <v>1</v>
      </c>
      <c r="K2305" s="34">
        <v>27000</v>
      </c>
      <c r="L2305" s="32"/>
      <c r="M2305" s="32" t="str">
        <f t="shared" si="43"/>
        <v/>
      </c>
      <c r="N2305" s="32">
        <v>15</v>
      </c>
      <c r="O2305" s="14" t="str">
        <f>IFERROR(VLOOKUP(N2305,REGIAO!A:B,2,0),"")</f>
        <v>GO2</v>
      </c>
    </row>
    <row r="2306" spans="1:15" x14ac:dyDescent="0.25">
      <c r="A2306" s="32">
        <v>45505</v>
      </c>
      <c r="B2306" s="35">
        <v>42061</v>
      </c>
      <c r="C2306" s="32">
        <v>2015</v>
      </c>
      <c r="D2306" s="32">
        <v>1295</v>
      </c>
      <c r="E2306" s="32" t="s">
        <v>2558</v>
      </c>
      <c r="F2306" s="32" t="s">
        <v>2</v>
      </c>
      <c r="G2306" s="32">
        <v>19556</v>
      </c>
      <c r="H2306" s="32">
        <v>40757</v>
      </c>
      <c r="I2306" s="32" t="s">
        <v>1154</v>
      </c>
      <c r="J2306" s="32">
        <v>1</v>
      </c>
      <c r="K2306" s="34">
        <v>92990</v>
      </c>
      <c r="L2306" s="32">
        <v>10040</v>
      </c>
      <c r="M2306" s="32" t="str">
        <f t="shared" si="43"/>
        <v>DIOGO FOGOLIN</v>
      </c>
      <c r="N2306" s="32">
        <v>1</v>
      </c>
      <c r="O2306" s="14" t="str">
        <f>IFERROR(VLOOKUP(N2306,REGIAO!A:B,2,0),"")</f>
        <v>SP1</v>
      </c>
    </row>
    <row r="2307" spans="1:15" x14ac:dyDescent="0.25">
      <c r="A2307" s="32">
        <v>45512</v>
      </c>
      <c r="B2307" s="35">
        <v>42062</v>
      </c>
      <c r="C2307" s="32">
        <v>2015</v>
      </c>
      <c r="D2307" s="32">
        <v>10869</v>
      </c>
      <c r="E2307" s="32" t="s">
        <v>2789</v>
      </c>
      <c r="F2307" s="32" t="s">
        <v>55</v>
      </c>
      <c r="G2307" s="32"/>
      <c r="H2307" s="32">
        <v>47162</v>
      </c>
      <c r="I2307" s="32" t="s">
        <v>2023</v>
      </c>
      <c r="J2307" s="32">
        <v>1</v>
      </c>
      <c r="K2307" s="34">
        <v>101055</v>
      </c>
      <c r="L2307" s="32">
        <v>10039</v>
      </c>
      <c r="M2307" s="32" t="str">
        <f t="shared" si="43"/>
        <v>JULIANO SERGIO LIMA DE SOUSA</v>
      </c>
      <c r="N2307" s="32">
        <v>14</v>
      </c>
      <c r="O2307" s="14" t="str">
        <f>IFERROR(VLOOKUP(N2307,REGIAO!A:B,2,0),"")</f>
        <v>SC</v>
      </c>
    </row>
    <row r="2308" spans="1:15" x14ac:dyDescent="0.25">
      <c r="A2308" s="32">
        <v>45513</v>
      </c>
      <c r="B2308" s="35">
        <v>42062</v>
      </c>
      <c r="C2308" s="32">
        <v>2015</v>
      </c>
      <c r="D2308" s="32">
        <v>10958</v>
      </c>
      <c r="E2308" s="32" t="s">
        <v>2821</v>
      </c>
      <c r="F2308" s="32" t="s">
        <v>15</v>
      </c>
      <c r="G2308" s="32"/>
      <c r="H2308" s="32">
        <v>33790</v>
      </c>
      <c r="I2308" s="32" t="s">
        <v>1176</v>
      </c>
      <c r="J2308" s="32">
        <v>1</v>
      </c>
      <c r="K2308" s="34">
        <v>43090</v>
      </c>
      <c r="L2308" s="32">
        <v>935</v>
      </c>
      <c r="M2308" s="32" t="str">
        <f t="shared" si="43"/>
        <v>AILTON DOS SANTOS CARDOSO</v>
      </c>
      <c r="N2308" s="32">
        <v>18</v>
      </c>
      <c r="O2308" s="14" t="str">
        <f>IFERROR(VLOOKUP(N2308,REGIAO!A:B,2,0),"")</f>
        <v>MT1</v>
      </c>
    </row>
    <row r="2309" spans="1:15" x14ac:dyDescent="0.25">
      <c r="A2309" s="32">
        <v>45514</v>
      </c>
      <c r="B2309" s="35">
        <v>42062</v>
      </c>
      <c r="C2309" s="32">
        <v>2015</v>
      </c>
      <c r="D2309" s="32">
        <v>10453</v>
      </c>
      <c r="E2309" s="32" t="s">
        <v>2652</v>
      </c>
      <c r="F2309" s="32" t="s">
        <v>2</v>
      </c>
      <c r="G2309" s="32"/>
      <c r="H2309" s="32">
        <v>44662</v>
      </c>
      <c r="I2309" s="32" t="s">
        <v>1964</v>
      </c>
      <c r="J2309" s="32">
        <v>1</v>
      </c>
      <c r="K2309" s="34">
        <v>380000</v>
      </c>
      <c r="L2309" s="32">
        <v>10040</v>
      </c>
      <c r="M2309" s="32" t="str">
        <f t="shared" si="43"/>
        <v>DIOGO FOGOLIN</v>
      </c>
      <c r="N2309" s="32">
        <v>1</v>
      </c>
      <c r="O2309" s="14" t="str">
        <f>IFERROR(VLOOKUP(N2309,REGIAO!A:B,2,0),"")</f>
        <v>SP1</v>
      </c>
    </row>
    <row r="2310" spans="1:15" x14ac:dyDescent="0.25">
      <c r="A2310" s="32">
        <v>45518</v>
      </c>
      <c r="B2310" s="35">
        <v>42062</v>
      </c>
      <c r="C2310" s="32">
        <v>2015</v>
      </c>
      <c r="D2310" s="32">
        <v>10958</v>
      </c>
      <c r="E2310" s="32" t="s">
        <v>2821</v>
      </c>
      <c r="F2310" s="32" t="s">
        <v>15</v>
      </c>
      <c r="G2310" s="32"/>
      <c r="H2310" s="32">
        <v>33790</v>
      </c>
      <c r="I2310" s="32" t="s">
        <v>1176</v>
      </c>
      <c r="J2310" s="32">
        <v>1</v>
      </c>
      <c r="K2310" s="34">
        <v>43090</v>
      </c>
      <c r="L2310" s="32">
        <v>935</v>
      </c>
      <c r="M2310" s="32" t="str">
        <f t="shared" si="43"/>
        <v>AILTON DOS SANTOS CARDOSO</v>
      </c>
      <c r="N2310" s="32">
        <v>18</v>
      </c>
      <c r="O2310" s="14" t="str">
        <f>IFERROR(VLOOKUP(N2310,REGIAO!A:B,2,0),"")</f>
        <v>MT1</v>
      </c>
    </row>
    <row r="2311" spans="1:15" x14ac:dyDescent="0.25">
      <c r="A2311" s="32">
        <v>45521</v>
      </c>
      <c r="B2311" s="35">
        <v>42062</v>
      </c>
      <c r="C2311" s="32">
        <v>2015</v>
      </c>
      <c r="D2311" s="32">
        <v>10958</v>
      </c>
      <c r="E2311" s="32" t="s">
        <v>2821</v>
      </c>
      <c r="F2311" s="32" t="s">
        <v>15</v>
      </c>
      <c r="G2311" s="32"/>
      <c r="H2311" s="32">
        <v>40757</v>
      </c>
      <c r="I2311" s="32" t="s">
        <v>1154</v>
      </c>
      <c r="J2311" s="32">
        <v>1</v>
      </c>
      <c r="K2311" s="34">
        <v>92315</v>
      </c>
      <c r="L2311" s="32">
        <v>935</v>
      </c>
      <c r="M2311" s="32" t="str">
        <f t="shared" si="43"/>
        <v>AILTON DOS SANTOS CARDOSO</v>
      </c>
      <c r="N2311" s="32">
        <v>18</v>
      </c>
      <c r="O2311" s="14" t="str">
        <f>IFERROR(VLOOKUP(N2311,REGIAO!A:B,2,0),"")</f>
        <v>MT1</v>
      </c>
    </row>
    <row r="2312" spans="1:15" x14ac:dyDescent="0.25">
      <c r="A2312" s="32">
        <v>45522</v>
      </c>
      <c r="B2312" s="35">
        <v>42062</v>
      </c>
      <c r="C2312" s="32">
        <v>2015</v>
      </c>
      <c r="D2312" s="32">
        <v>1046</v>
      </c>
      <c r="E2312" s="32" t="s">
        <v>2296</v>
      </c>
      <c r="F2312" s="32" t="s">
        <v>29</v>
      </c>
      <c r="G2312" s="32"/>
      <c r="H2312" s="32">
        <v>47162</v>
      </c>
      <c r="I2312" s="32" t="s">
        <v>2023</v>
      </c>
      <c r="J2312" s="32">
        <v>1</v>
      </c>
      <c r="K2312" s="34">
        <v>97118.46</v>
      </c>
      <c r="L2312" s="32">
        <v>10028</v>
      </c>
      <c r="M2312" s="32" t="str">
        <f t="shared" si="43"/>
        <v>CLEITON MOSKOSKI</v>
      </c>
      <c r="N2312" s="32">
        <v>6</v>
      </c>
      <c r="O2312" s="14" t="str">
        <f>IFERROR(VLOOKUP(N2312,REGIAO!A:B,2,0),"")</f>
        <v>PR1</v>
      </c>
    </row>
    <row r="2313" spans="1:15" x14ac:dyDescent="0.25">
      <c r="A2313" s="32">
        <v>45530</v>
      </c>
      <c r="B2313" s="35">
        <v>42065</v>
      </c>
      <c r="C2313" s="32">
        <v>2015</v>
      </c>
      <c r="D2313" s="32">
        <v>10979</v>
      </c>
      <c r="E2313" s="32" t="s">
        <v>2965</v>
      </c>
      <c r="F2313" s="32" t="s">
        <v>15</v>
      </c>
      <c r="G2313" s="32"/>
      <c r="H2313" s="32">
        <v>40526</v>
      </c>
      <c r="I2313" s="32" t="s">
        <v>1151</v>
      </c>
      <c r="J2313" s="32">
        <v>1</v>
      </c>
      <c r="K2313" s="34">
        <v>122000</v>
      </c>
      <c r="L2313" s="32">
        <v>10023</v>
      </c>
      <c r="M2313" s="32" t="str">
        <f t="shared" si="43"/>
        <v>CLAUDIO REIS</v>
      </c>
      <c r="N2313" s="32">
        <v>17</v>
      </c>
      <c r="O2313" s="14" t="str">
        <f>IFERROR(VLOOKUP(N2313,REGIAO!A:B,2,0),"")</f>
        <v>MT2</v>
      </c>
    </row>
    <row r="2314" spans="1:15" x14ac:dyDescent="0.25">
      <c r="A2314" s="32">
        <v>45156</v>
      </c>
      <c r="B2314" s="35">
        <v>42067</v>
      </c>
      <c r="C2314" s="32">
        <v>2015</v>
      </c>
      <c r="D2314" s="32">
        <v>11254</v>
      </c>
      <c r="E2314" s="32" t="s">
        <v>3111</v>
      </c>
      <c r="F2314" s="32" t="s">
        <v>29</v>
      </c>
      <c r="G2314" s="32"/>
      <c r="H2314" s="32">
        <v>46231</v>
      </c>
      <c r="I2314" s="32" t="s">
        <v>2950</v>
      </c>
      <c r="J2314" s="32">
        <v>1</v>
      </c>
      <c r="K2314" s="34">
        <v>32998</v>
      </c>
      <c r="L2314" s="32">
        <v>10038</v>
      </c>
      <c r="M2314" s="32" t="str">
        <f t="shared" si="43"/>
        <v>CELSO CARVALHO DOS SANTOS</v>
      </c>
      <c r="N2314" s="32">
        <v>23</v>
      </c>
      <c r="O2314" s="14" t="str">
        <f>IFERROR(VLOOKUP(N2314,REGIAO!A:B,2,0),"")</f>
        <v>PR2</v>
      </c>
    </row>
    <row r="2315" spans="1:15" x14ac:dyDescent="0.25">
      <c r="A2315" s="32">
        <v>45561</v>
      </c>
      <c r="B2315" s="35">
        <v>42068</v>
      </c>
      <c r="C2315" s="32">
        <v>2015</v>
      </c>
      <c r="D2315" s="32">
        <v>11255</v>
      </c>
      <c r="E2315" s="32" t="s">
        <v>3112</v>
      </c>
      <c r="F2315" s="32" t="s">
        <v>175</v>
      </c>
      <c r="G2315" s="32"/>
      <c r="H2315" s="32">
        <v>42981</v>
      </c>
      <c r="I2315" s="32" t="s">
        <v>3118</v>
      </c>
      <c r="J2315" s="32">
        <v>1</v>
      </c>
      <c r="K2315" s="34">
        <v>402949.64</v>
      </c>
      <c r="L2315" s="32">
        <v>982</v>
      </c>
      <c r="M2315" s="32" t="str">
        <f t="shared" si="43"/>
        <v>MIGUEL ANGEL FUAD SABAT SELMAN</v>
      </c>
      <c r="N2315" s="32"/>
      <c r="O2315" s="14" t="str">
        <f>IFERROR(VLOOKUP(N2315,REGIAO!A:B,2,0),"")</f>
        <v/>
      </c>
    </row>
    <row r="2316" spans="1:15" x14ac:dyDescent="0.25">
      <c r="A2316" s="32">
        <v>45562</v>
      </c>
      <c r="B2316" s="35">
        <v>42068</v>
      </c>
      <c r="C2316" s="32">
        <v>2015</v>
      </c>
      <c r="D2316" s="32">
        <v>11216</v>
      </c>
      <c r="E2316" s="32" t="s">
        <v>3070</v>
      </c>
      <c r="F2316" s="32" t="s">
        <v>15</v>
      </c>
      <c r="G2316" s="32">
        <v>19477</v>
      </c>
      <c r="H2316" s="32">
        <v>40526</v>
      </c>
      <c r="I2316" s="32" t="s">
        <v>1151</v>
      </c>
      <c r="J2316" s="32">
        <v>1</v>
      </c>
      <c r="K2316" s="34">
        <v>117310</v>
      </c>
      <c r="L2316" s="32">
        <v>935</v>
      </c>
      <c r="M2316" s="32" t="str">
        <f t="shared" si="43"/>
        <v>AILTON DOS SANTOS CARDOSO</v>
      </c>
      <c r="N2316" s="32">
        <v>18</v>
      </c>
      <c r="O2316" s="14" t="str">
        <f>IFERROR(VLOOKUP(N2316,REGIAO!A:B,2,0),"")</f>
        <v>MT1</v>
      </c>
    </row>
    <row r="2317" spans="1:15" x14ac:dyDescent="0.25">
      <c r="A2317" s="32">
        <v>45565</v>
      </c>
      <c r="B2317" s="35">
        <v>42068</v>
      </c>
      <c r="C2317" s="32">
        <v>2015</v>
      </c>
      <c r="D2317" s="32">
        <v>11216</v>
      </c>
      <c r="E2317" s="32" t="s">
        <v>3070</v>
      </c>
      <c r="F2317" s="32" t="s">
        <v>15</v>
      </c>
      <c r="G2317" s="32">
        <v>19471</v>
      </c>
      <c r="H2317" s="32">
        <v>31744</v>
      </c>
      <c r="I2317" s="32" t="s">
        <v>1153</v>
      </c>
      <c r="J2317" s="32">
        <v>1</v>
      </c>
      <c r="K2317" s="34">
        <v>76522</v>
      </c>
      <c r="L2317" s="32">
        <v>935</v>
      </c>
      <c r="M2317" s="32" t="str">
        <f t="shared" si="43"/>
        <v>AILTON DOS SANTOS CARDOSO</v>
      </c>
      <c r="N2317" s="32">
        <v>18</v>
      </c>
      <c r="O2317" s="14" t="str">
        <f>IFERROR(VLOOKUP(N2317,REGIAO!A:B,2,0),"")</f>
        <v>MT1</v>
      </c>
    </row>
    <row r="2318" spans="1:15" x14ac:dyDescent="0.25">
      <c r="A2318" s="32">
        <v>45594</v>
      </c>
      <c r="B2318" s="35">
        <v>42072</v>
      </c>
      <c r="C2318" s="32">
        <v>2015</v>
      </c>
      <c r="D2318" s="32">
        <v>11217</v>
      </c>
      <c r="E2318" s="32" t="s">
        <v>3080</v>
      </c>
      <c r="F2318" s="32" t="s">
        <v>175</v>
      </c>
      <c r="G2318" s="32">
        <v>19378</v>
      </c>
      <c r="H2318" s="32">
        <v>46268</v>
      </c>
      <c r="I2318" s="32" t="s">
        <v>2979</v>
      </c>
      <c r="J2318" s="32">
        <v>1</v>
      </c>
      <c r="K2318" s="34">
        <v>30260.19</v>
      </c>
      <c r="L2318" s="32">
        <v>982</v>
      </c>
      <c r="M2318" s="32" t="str">
        <f t="shared" si="43"/>
        <v>MIGUEL ANGEL FUAD SABAT SELMAN</v>
      </c>
      <c r="N2318" s="32"/>
      <c r="O2318" s="14" t="str">
        <f>IFERROR(VLOOKUP(N2318,REGIAO!A:B,2,0),"")</f>
        <v/>
      </c>
    </row>
    <row r="2319" spans="1:15" x14ac:dyDescent="0.25">
      <c r="A2319" s="32">
        <v>45594</v>
      </c>
      <c r="B2319" s="35">
        <v>42072</v>
      </c>
      <c r="C2319" s="32">
        <v>2015</v>
      </c>
      <c r="D2319" s="32">
        <v>11217</v>
      </c>
      <c r="E2319" s="32" t="s">
        <v>3080</v>
      </c>
      <c r="F2319" s="32" t="s">
        <v>175</v>
      </c>
      <c r="G2319" s="32">
        <v>19378</v>
      </c>
      <c r="H2319" s="32">
        <v>46268</v>
      </c>
      <c r="I2319" s="32" t="s">
        <v>2979</v>
      </c>
      <c r="J2319" s="32">
        <v>1</v>
      </c>
      <c r="K2319" s="34">
        <v>30260.19</v>
      </c>
      <c r="L2319" s="32">
        <v>982</v>
      </c>
      <c r="M2319" s="32" t="str">
        <f t="shared" si="43"/>
        <v>MIGUEL ANGEL FUAD SABAT SELMAN</v>
      </c>
      <c r="N2319" s="32"/>
      <c r="O2319" s="14" t="str">
        <f>IFERROR(VLOOKUP(N2319,REGIAO!A:B,2,0),"")</f>
        <v/>
      </c>
    </row>
    <row r="2320" spans="1:15" x14ac:dyDescent="0.25">
      <c r="A2320" s="32">
        <v>45594</v>
      </c>
      <c r="B2320" s="35">
        <v>42072</v>
      </c>
      <c r="C2320" s="32">
        <v>2015</v>
      </c>
      <c r="D2320" s="32">
        <v>11217</v>
      </c>
      <c r="E2320" s="32" t="s">
        <v>3080</v>
      </c>
      <c r="F2320" s="32" t="s">
        <v>175</v>
      </c>
      <c r="G2320" s="32">
        <v>19378</v>
      </c>
      <c r="H2320" s="32">
        <v>46268</v>
      </c>
      <c r="I2320" s="32" t="s">
        <v>2979</v>
      </c>
      <c r="J2320" s="32">
        <v>1</v>
      </c>
      <c r="K2320" s="34">
        <v>30260.19</v>
      </c>
      <c r="L2320" s="32">
        <v>982</v>
      </c>
      <c r="M2320" s="32" t="str">
        <f t="shared" si="43"/>
        <v>MIGUEL ANGEL FUAD SABAT SELMAN</v>
      </c>
      <c r="N2320" s="32"/>
      <c r="O2320" s="14" t="str">
        <f>IFERROR(VLOOKUP(N2320,REGIAO!A:B,2,0),"")</f>
        <v/>
      </c>
    </row>
    <row r="2321" spans="1:15" x14ac:dyDescent="0.25">
      <c r="A2321" s="32">
        <v>45594</v>
      </c>
      <c r="B2321" s="35">
        <v>42072</v>
      </c>
      <c r="C2321" s="32">
        <v>2015</v>
      </c>
      <c r="D2321" s="32">
        <v>11217</v>
      </c>
      <c r="E2321" s="32" t="s">
        <v>3080</v>
      </c>
      <c r="F2321" s="32" t="s">
        <v>175</v>
      </c>
      <c r="G2321" s="32">
        <v>19378</v>
      </c>
      <c r="H2321" s="32">
        <v>46268</v>
      </c>
      <c r="I2321" s="32" t="s">
        <v>2979</v>
      </c>
      <c r="J2321" s="32">
        <v>1</v>
      </c>
      <c r="K2321" s="34">
        <v>30260.19</v>
      </c>
      <c r="L2321" s="32">
        <v>982</v>
      </c>
      <c r="M2321" s="32" t="str">
        <f t="shared" si="43"/>
        <v>MIGUEL ANGEL FUAD SABAT SELMAN</v>
      </c>
      <c r="N2321" s="32"/>
      <c r="O2321" s="14" t="str">
        <f>IFERROR(VLOOKUP(N2321,REGIAO!A:B,2,0),"")</f>
        <v/>
      </c>
    </row>
    <row r="2322" spans="1:15" x14ac:dyDescent="0.25">
      <c r="A2322" s="32">
        <v>45594</v>
      </c>
      <c r="B2322" s="35">
        <v>42072</v>
      </c>
      <c r="C2322" s="32">
        <v>2015</v>
      </c>
      <c r="D2322" s="32">
        <v>11217</v>
      </c>
      <c r="E2322" s="32" t="s">
        <v>3080</v>
      </c>
      <c r="F2322" s="32" t="s">
        <v>175</v>
      </c>
      <c r="G2322" s="32">
        <v>19378</v>
      </c>
      <c r="H2322" s="32">
        <v>46268</v>
      </c>
      <c r="I2322" s="32" t="s">
        <v>2979</v>
      </c>
      <c r="J2322" s="32">
        <v>1</v>
      </c>
      <c r="K2322" s="34">
        <v>30260.19</v>
      </c>
      <c r="L2322" s="32">
        <v>982</v>
      </c>
      <c r="M2322" s="32" t="str">
        <f t="shared" si="43"/>
        <v>MIGUEL ANGEL FUAD SABAT SELMAN</v>
      </c>
      <c r="N2322" s="32"/>
      <c r="O2322" s="14" t="str">
        <f>IFERROR(VLOOKUP(N2322,REGIAO!A:B,2,0),"")</f>
        <v/>
      </c>
    </row>
    <row r="2323" spans="1:15" x14ac:dyDescent="0.25">
      <c r="A2323" s="32">
        <v>45594</v>
      </c>
      <c r="B2323" s="35">
        <v>42072</v>
      </c>
      <c r="C2323" s="32">
        <v>2015</v>
      </c>
      <c r="D2323" s="32">
        <v>11217</v>
      </c>
      <c r="E2323" s="32" t="s">
        <v>3080</v>
      </c>
      <c r="F2323" s="32" t="s">
        <v>175</v>
      </c>
      <c r="G2323" s="32">
        <v>19378</v>
      </c>
      <c r="H2323" s="32">
        <v>46268</v>
      </c>
      <c r="I2323" s="32" t="s">
        <v>2979</v>
      </c>
      <c r="J2323" s="32">
        <v>1</v>
      </c>
      <c r="K2323" s="34">
        <v>30260.19</v>
      </c>
      <c r="L2323" s="32">
        <v>982</v>
      </c>
      <c r="M2323" s="32" t="str">
        <f t="shared" si="43"/>
        <v>MIGUEL ANGEL FUAD SABAT SELMAN</v>
      </c>
      <c r="N2323" s="32"/>
      <c r="O2323" s="14" t="str">
        <f>IFERROR(VLOOKUP(N2323,REGIAO!A:B,2,0),"")</f>
        <v/>
      </c>
    </row>
    <row r="2324" spans="1:15" x14ac:dyDescent="0.25">
      <c r="A2324" s="32">
        <v>45613</v>
      </c>
      <c r="B2324" s="35">
        <v>42073</v>
      </c>
      <c r="C2324" s="32">
        <v>2015</v>
      </c>
      <c r="D2324" s="32">
        <v>10695</v>
      </c>
      <c r="E2324" s="32" t="s">
        <v>2732</v>
      </c>
      <c r="F2324" s="32" t="s">
        <v>1</v>
      </c>
      <c r="G2324" s="32"/>
      <c r="H2324" s="32">
        <v>40757</v>
      </c>
      <c r="I2324" s="32" t="s">
        <v>1154</v>
      </c>
      <c r="J2324" s="32">
        <v>1</v>
      </c>
      <c r="K2324" s="34">
        <v>95768</v>
      </c>
      <c r="L2324" s="32">
        <v>10032</v>
      </c>
      <c r="M2324" s="32" t="str">
        <f t="shared" ref="M2324:M2343" si="44">IFERROR(VLOOKUP(L2324,VENDEDOR,2,0),"")</f>
        <v>JORGE DONIZETH GOMES JUNIOR</v>
      </c>
      <c r="N2324" s="32">
        <v>8</v>
      </c>
      <c r="O2324" s="14" t="str">
        <f>IFERROR(VLOOKUP(N2324,REGIAO!A:B,2,0),"")</f>
        <v>MS</v>
      </c>
    </row>
    <row r="2325" spans="1:15" x14ac:dyDescent="0.25">
      <c r="A2325" s="32">
        <v>45614</v>
      </c>
      <c r="B2325" s="35">
        <v>42073</v>
      </c>
      <c r="C2325" s="32">
        <v>2015</v>
      </c>
      <c r="D2325" s="32">
        <v>11257</v>
      </c>
      <c r="E2325" s="32" t="s">
        <v>3113</v>
      </c>
      <c r="F2325" s="32" t="s">
        <v>29</v>
      </c>
      <c r="G2325" s="32"/>
      <c r="H2325" s="32">
        <v>46231</v>
      </c>
      <c r="I2325" s="32" t="s">
        <v>1854</v>
      </c>
      <c r="J2325" s="32">
        <v>1</v>
      </c>
      <c r="K2325" s="34">
        <v>34555.160000000003</v>
      </c>
      <c r="L2325" s="32">
        <v>10028</v>
      </c>
      <c r="M2325" s="32" t="str">
        <f t="shared" si="44"/>
        <v>CLEITON MOSKOSKI</v>
      </c>
      <c r="N2325" s="32">
        <v>6</v>
      </c>
      <c r="O2325" s="14" t="str">
        <f>IFERROR(VLOOKUP(N2325,REGIAO!A:B,2,0),"")</f>
        <v>PR1</v>
      </c>
    </row>
    <row r="2326" spans="1:15" x14ac:dyDescent="0.25">
      <c r="A2326" s="32">
        <v>45202</v>
      </c>
      <c r="B2326" s="35">
        <v>42074</v>
      </c>
      <c r="C2326" s="32">
        <v>2015</v>
      </c>
      <c r="D2326" s="32">
        <v>11191</v>
      </c>
      <c r="E2326" s="32" t="s">
        <v>3114</v>
      </c>
      <c r="F2326" s="32" t="s">
        <v>29</v>
      </c>
      <c r="G2326" s="32">
        <v>19532</v>
      </c>
      <c r="H2326" s="32">
        <v>50908</v>
      </c>
      <c r="I2326" s="32" t="s">
        <v>3006</v>
      </c>
      <c r="J2326" s="32">
        <v>1</v>
      </c>
      <c r="K2326" s="34">
        <v>53103.54</v>
      </c>
      <c r="L2326" s="32">
        <v>10038</v>
      </c>
      <c r="M2326" s="32" t="str">
        <f t="shared" si="44"/>
        <v>CELSO CARVALHO DOS SANTOS</v>
      </c>
      <c r="N2326" s="32">
        <v>23</v>
      </c>
      <c r="O2326" s="14" t="str">
        <f>IFERROR(VLOOKUP(N2326,REGIAO!A:B,2,0),"")</f>
        <v>PR2</v>
      </c>
    </row>
    <row r="2327" spans="1:15" x14ac:dyDescent="0.25">
      <c r="A2327" s="32">
        <v>45633</v>
      </c>
      <c r="B2327" s="35">
        <v>42074</v>
      </c>
      <c r="C2327" s="32">
        <v>2015</v>
      </c>
      <c r="D2327" s="32">
        <v>10175</v>
      </c>
      <c r="E2327" s="32" t="s">
        <v>2550</v>
      </c>
      <c r="F2327" s="32" t="s">
        <v>79</v>
      </c>
      <c r="G2327" s="32"/>
      <c r="H2327" s="32">
        <v>47164</v>
      </c>
      <c r="I2327" s="32" t="s">
        <v>1955</v>
      </c>
      <c r="J2327" s="32">
        <v>1</v>
      </c>
      <c r="K2327" s="34">
        <v>64663.37</v>
      </c>
      <c r="L2327" s="32">
        <v>10024</v>
      </c>
      <c r="M2327" s="32" t="str">
        <f t="shared" si="44"/>
        <v>RONALDO MAIA</v>
      </c>
      <c r="N2327" s="32">
        <v>7</v>
      </c>
      <c r="O2327" s="14" t="str">
        <f>IFERROR(VLOOKUP(N2327,REGIAO!A:B,2,0),"")</f>
        <v>RS</v>
      </c>
    </row>
    <row r="2328" spans="1:15" x14ac:dyDescent="0.25">
      <c r="A2328" s="32">
        <v>45636</v>
      </c>
      <c r="B2328" s="35">
        <v>42074</v>
      </c>
      <c r="C2328" s="32">
        <v>2015</v>
      </c>
      <c r="D2328" s="32">
        <v>10695</v>
      </c>
      <c r="E2328" s="32" t="s">
        <v>2732</v>
      </c>
      <c r="F2328" s="32" t="s">
        <v>1</v>
      </c>
      <c r="G2328" s="32"/>
      <c r="H2328" s="32">
        <v>40757</v>
      </c>
      <c r="I2328" s="32" t="s">
        <v>1154</v>
      </c>
      <c r="J2328" s="32">
        <v>1</v>
      </c>
      <c r="K2328" s="34">
        <v>95768</v>
      </c>
      <c r="L2328" s="32">
        <v>10032</v>
      </c>
      <c r="M2328" s="32" t="str">
        <f t="shared" si="44"/>
        <v>JORGE DONIZETH GOMES JUNIOR</v>
      </c>
      <c r="N2328" s="32">
        <v>8</v>
      </c>
      <c r="O2328" s="14" t="str">
        <f>IFERROR(VLOOKUP(N2328,REGIAO!A:B,2,0),"")</f>
        <v>MS</v>
      </c>
    </row>
    <row r="2329" spans="1:15" x14ac:dyDescent="0.25">
      <c r="A2329" s="32">
        <v>45638</v>
      </c>
      <c r="B2329" s="35">
        <v>42074</v>
      </c>
      <c r="C2329" s="32">
        <v>2015</v>
      </c>
      <c r="D2329" s="32">
        <v>11191</v>
      </c>
      <c r="E2329" s="32" t="s">
        <v>3114</v>
      </c>
      <c r="F2329" s="32" t="s">
        <v>29</v>
      </c>
      <c r="G2329" s="32"/>
      <c r="H2329" s="32">
        <v>46231</v>
      </c>
      <c r="I2329" s="32" t="s">
        <v>1854</v>
      </c>
      <c r="J2329" s="32">
        <v>1</v>
      </c>
      <c r="K2329" s="34">
        <v>34018</v>
      </c>
      <c r="L2329" s="32">
        <v>10038</v>
      </c>
      <c r="M2329" s="32" t="str">
        <f t="shared" si="44"/>
        <v>CELSO CARVALHO DOS SANTOS</v>
      </c>
      <c r="N2329" s="32">
        <v>23</v>
      </c>
      <c r="O2329" s="14" t="str">
        <f>IFERROR(VLOOKUP(N2329,REGIAO!A:B,2,0),"")</f>
        <v>PR2</v>
      </c>
    </row>
    <row r="2330" spans="1:15" x14ac:dyDescent="0.25">
      <c r="A2330" s="32">
        <v>45648</v>
      </c>
      <c r="B2330" s="35">
        <v>42075</v>
      </c>
      <c r="C2330" s="32">
        <v>2015</v>
      </c>
      <c r="D2330" s="32">
        <v>11154</v>
      </c>
      <c r="E2330" s="32" t="s">
        <v>2997</v>
      </c>
      <c r="F2330" s="32" t="s">
        <v>15</v>
      </c>
      <c r="G2330" s="32"/>
      <c r="H2330" s="32">
        <v>31744</v>
      </c>
      <c r="I2330" s="32" t="s">
        <v>1153</v>
      </c>
      <c r="J2330" s="32">
        <v>1</v>
      </c>
      <c r="K2330" s="34">
        <v>79628</v>
      </c>
      <c r="L2330" s="32">
        <v>10023</v>
      </c>
      <c r="M2330" s="32" t="str">
        <f t="shared" si="44"/>
        <v>CLAUDIO REIS</v>
      </c>
      <c r="N2330" s="32">
        <v>17</v>
      </c>
      <c r="O2330" s="14" t="str">
        <f>IFERROR(VLOOKUP(N2330,REGIAO!A:B,2,0),"")</f>
        <v>MT2</v>
      </c>
    </row>
    <row r="2331" spans="1:15" x14ac:dyDescent="0.25">
      <c r="A2331" s="32">
        <v>45650</v>
      </c>
      <c r="B2331" s="35">
        <v>42075</v>
      </c>
      <c r="C2331" s="32">
        <v>2015</v>
      </c>
      <c r="D2331" s="32">
        <v>9569</v>
      </c>
      <c r="E2331" s="32" t="s">
        <v>2365</v>
      </c>
      <c r="F2331" s="32" t="s">
        <v>175</v>
      </c>
      <c r="G2331" s="32"/>
      <c r="H2331" s="32">
        <v>47083</v>
      </c>
      <c r="I2331" s="32" t="s">
        <v>1957</v>
      </c>
      <c r="J2331" s="32">
        <v>1</v>
      </c>
      <c r="K2331" s="34">
        <v>101088</v>
      </c>
      <c r="L2331" s="32">
        <v>982</v>
      </c>
      <c r="M2331" s="32" t="str">
        <f t="shared" si="44"/>
        <v>MIGUEL ANGEL FUAD SABAT SELMAN</v>
      </c>
      <c r="N2331" s="32"/>
      <c r="O2331" s="14" t="str">
        <f>IFERROR(VLOOKUP(N2331,REGIAO!A:B,2,0),"")</f>
        <v/>
      </c>
    </row>
    <row r="2332" spans="1:15" x14ac:dyDescent="0.25">
      <c r="A2332" s="32">
        <v>45158</v>
      </c>
      <c r="B2332" s="35">
        <v>42076</v>
      </c>
      <c r="C2332" s="32">
        <v>2015</v>
      </c>
      <c r="D2332" s="32">
        <v>9665</v>
      </c>
      <c r="E2332" s="32" t="s">
        <v>649</v>
      </c>
      <c r="F2332" s="32" t="s">
        <v>29</v>
      </c>
      <c r="G2332" s="32"/>
      <c r="H2332" s="32">
        <v>33790</v>
      </c>
      <c r="I2332" s="32" t="s">
        <v>1176</v>
      </c>
      <c r="J2332" s="32">
        <v>1</v>
      </c>
      <c r="K2332" s="34">
        <v>47456.21</v>
      </c>
      <c r="L2332" s="32">
        <v>10028</v>
      </c>
      <c r="M2332" s="32" t="str">
        <f t="shared" si="44"/>
        <v>CLEITON MOSKOSKI</v>
      </c>
      <c r="N2332" s="32">
        <v>6</v>
      </c>
      <c r="O2332" s="14" t="str">
        <f>IFERROR(VLOOKUP(N2332,REGIAO!A:B,2,0),"")</f>
        <v>PR1</v>
      </c>
    </row>
    <row r="2333" spans="1:15" x14ac:dyDescent="0.25">
      <c r="A2333" s="32">
        <v>45722</v>
      </c>
      <c r="B2333" s="35">
        <v>42081</v>
      </c>
      <c r="C2333" s="32">
        <v>2015</v>
      </c>
      <c r="D2333" s="32">
        <v>11216</v>
      </c>
      <c r="E2333" s="32" t="s">
        <v>3070</v>
      </c>
      <c r="F2333" s="32" t="s">
        <v>15</v>
      </c>
      <c r="G2333" s="32"/>
      <c r="H2333" s="32">
        <v>31744</v>
      </c>
      <c r="I2333" s="32" t="s">
        <v>1153</v>
      </c>
      <c r="J2333" s="32">
        <v>1</v>
      </c>
      <c r="K2333" s="34">
        <v>76522</v>
      </c>
      <c r="L2333" s="32"/>
      <c r="M2333" s="32" t="str">
        <f t="shared" si="44"/>
        <v/>
      </c>
      <c r="N2333" s="32"/>
      <c r="O2333" s="14" t="str">
        <f>IFERROR(VLOOKUP(N2333,REGIAO!A:B,2,0),"")</f>
        <v/>
      </c>
    </row>
    <row r="2334" spans="1:15" x14ac:dyDescent="0.25">
      <c r="A2334" s="32">
        <v>44134</v>
      </c>
      <c r="B2334" s="35">
        <v>42082</v>
      </c>
      <c r="C2334" s="32">
        <v>2015</v>
      </c>
      <c r="D2334" s="32">
        <v>10346</v>
      </c>
      <c r="E2334" s="32" t="s">
        <v>2607</v>
      </c>
      <c r="F2334" s="32" t="s">
        <v>55</v>
      </c>
      <c r="G2334" s="32">
        <v>19530</v>
      </c>
      <c r="H2334" s="32">
        <v>47412</v>
      </c>
      <c r="I2334" s="32" t="s">
        <v>2941</v>
      </c>
      <c r="J2334" s="32">
        <v>1</v>
      </c>
      <c r="K2334" s="34">
        <v>62065</v>
      </c>
      <c r="L2334" s="32">
        <v>10024</v>
      </c>
      <c r="M2334" s="32" t="str">
        <f t="shared" si="44"/>
        <v>RONALDO MAIA</v>
      </c>
      <c r="N2334" s="32">
        <v>14</v>
      </c>
      <c r="O2334" s="14" t="str">
        <f>IFERROR(VLOOKUP(N2334,REGIAO!A:B,2,0),"")</f>
        <v>SC</v>
      </c>
    </row>
    <row r="2335" spans="1:15" x14ac:dyDescent="0.25">
      <c r="A2335" s="32">
        <v>45729</v>
      </c>
      <c r="B2335" s="35">
        <v>42082</v>
      </c>
      <c r="C2335" s="32">
        <v>2015</v>
      </c>
      <c r="D2335" s="32">
        <v>10960</v>
      </c>
      <c r="E2335" s="32" t="s">
        <v>1923</v>
      </c>
      <c r="F2335" s="32" t="s">
        <v>175</v>
      </c>
      <c r="G2335" s="32"/>
      <c r="H2335" s="32">
        <v>46231</v>
      </c>
      <c r="I2335" s="32" t="s">
        <v>1854</v>
      </c>
      <c r="J2335" s="32">
        <v>1</v>
      </c>
      <c r="K2335" s="34">
        <v>36455.83</v>
      </c>
      <c r="L2335" s="32">
        <v>982</v>
      </c>
      <c r="M2335" s="32" t="str">
        <f t="shared" si="44"/>
        <v>MIGUEL ANGEL FUAD SABAT SELMAN</v>
      </c>
      <c r="N2335" s="32"/>
      <c r="O2335" s="14" t="str">
        <f>IFERROR(VLOOKUP(N2335,REGIAO!A:B,2,0),"")</f>
        <v/>
      </c>
    </row>
    <row r="2336" spans="1:15" x14ac:dyDescent="0.25">
      <c r="A2336" s="32">
        <v>45730</v>
      </c>
      <c r="B2336" s="35">
        <v>42082</v>
      </c>
      <c r="C2336" s="32">
        <v>2015</v>
      </c>
      <c r="D2336" s="32">
        <v>10960</v>
      </c>
      <c r="E2336" s="32" t="s">
        <v>1923</v>
      </c>
      <c r="F2336" s="32" t="s">
        <v>175</v>
      </c>
      <c r="G2336" s="32"/>
      <c r="H2336" s="32">
        <v>46231</v>
      </c>
      <c r="I2336" s="32" t="s">
        <v>1854</v>
      </c>
      <c r="J2336" s="32">
        <v>1</v>
      </c>
      <c r="K2336" s="34">
        <v>36455.83</v>
      </c>
      <c r="L2336" s="32">
        <v>982</v>
      </c>
      <c r="M2336" s="32" t="str">
        <f t="shared" si="44"/>
        <v>MIGUEL ANGEL FUAD SABAT SELMAN</v>
      </c>
      <c r="N2336" s="32"/>
      <c r="O2336" s="14" t="str">
        <f>IFERROR(VLOOKUP(N2336,REGIAO!A:B,2,0),"")</f>
        <v/>
      </c>
    </row>
    <row r="2337" spans="1:15" x14ac:dyDescent="0.25">
      <c r="A2337" s="32">
        <v>45735</v>
      </c>
      <c r="B2337" s="35">
        <v>42082</v>
      </c>
      <c r="C2337" s="32">
        <v>2015</v>
      </c>
      <c r="D2337" s="32">
        <v>2320</v>
      </c>
      <c r="E2337" s="32" t="s">
        <v>2488</v>
      </c>
      <c r="F2337" s="32" t="s">
        <v>79</v>
      </c>
      <c r="G2337" s="32">
        <v>19515</v>
      </c>
      <c r="H2337" s="32">
        <v>46231</v>
      </c>
      <c r="I2337" s="32" t="s">
        <v>1854</v>
      </c>
      <c r="J2337" s="32">
        <v>1</v>
      </c>
      <c r="K2337" s="34">
        <v>34000</v>
      </c>
      <c r="L2337" s="32">
        <v>10024</v>
      </c>
      <c r="M2337" s="32" t="str">
        <f t="shared" si="44"/>
        <v>RONALDO MAIA</v>
      </c>
      <c r="N2337" s="32">
        <v>7</v>
      </c>
      <c r="O2337" s="14" t="str">
        <f>IFERROR(VLOOKUP(N2337,REGIAO!A:B,2,0),"")</f>
        <v>RS</v>
      </c>
    </row>
    <row r="2338" spans="1:15" x14ac:dyDescent="0.25">
      <c r="A2338" s="32">
        <v>45736</v>
      </c>
      <c r="B2338" s="35">
        <v>42082</v>
      </c>
      <c r="C2338" s="32">
        <v>2015</v>
      </c>
      <c r="D2338" s="32">
        <v>2320</v>
      </c>
      <c r="E2338" s="32" t="s">
        <v>2488</v>
      </c>
      <c r="F2338" s="32" t="s">
        <v>79</v>
      </c>
      <c r="G2338" s="32">
        <v>19516</v>
      </c>
      <c r="H2338" s="32">
        <v>47412</v>
      </c>
      <c r="I2338" s="32" t="s">
        <v>2941</v>
      </c>
      <c r="J2338" s="32">
        <v>1</v>
      </c>
      <c r="K2338" s="34">
        <v>57818</v>
      </c>
      <c r="L2338" s="32">
        <v>10024</v>
      </c>
      <c r="M2338" s="32" t="str">
        <f t="shared" si="44"/>
        <v>RONALDO MAIA</v>
      </c>
      <c r="N2338" s="32">
        <v>7</v>
      </c>
      <c r="O2338" s="14" t="str">
        <f>IFERROR(VLOOKUP(N2338,REGIAO!A:B,2,0),"")</f>
        <v>RS</v>
      </c>
    </row>
    <row r="2339" spans="1:15" x14ac:dyDescent="0.25">
      <c r="A2339" s="32">
        <v>45210</v>
      </c>
      <c r="B2339" s="35">
        <v>42083</v>
      </c>
      <c r="C2339" s="32">
        <v>2015</v>
      </c>
      <c r="D2339" s="32">
        <v>10918</v>
      </c>
      <c r="E2339" s="32" t="s">
        <v>3116</v>
      </c>
      <c r="F2339" s="32" t="s">
        <v>77</v>
      </c>
      <c r="G2339" s="32"/>
      <c r="H2339" s="32">
        <v>50908</v>
      </c>
      <c r="I2339" s="32" t="s">
        <v>3006</v>
      </c>
      <c r="J2339" s="32">
        <v>1</v>
      </c>
      <c r="K2339" s="34">
        <v>54200</v>
      </c>
      <c r="L2339" s="32">
        <v>10045</v>
      </c>
      <c r="M2339" s="32" t="str">
        <f t="shared" si="44"/>
        <v/>
      </c>
      <c r="N2339" s="32">
        <v>26</v>
      </c>
      <c r="O2339" s="14" t="str">
        <f>IFERROR(VLOOKUP(N2339,REGIAO!A:B,2,0),"")</f>
        <v/>
      </c>
    </row>
    <row r="2340" spans="1:15" x14ac:dyDescent="0.25">
      <c r="A2340" s="32">
        <v>45750</v>
      </c>
      <c r="B2340" s="35">
        <v>42083</v>
      </c>
      <c r="C2340" s="32">
        <v>2015</v>
      </c>
      <c r="D2340" s="32">
        <v>11154</v>
      </c>
      <c r="E2340" s="32" t="s">
        <v>2997</v>
      </c>
      <c r="F2340" s="32" t="s">
        <v>15</v>
      </c>
      <c r="G2340" s="32"/>
      <c r="H2340" s="32">
        <v>31744</v>
      </c>
      <c r="I2340" s="32" t="s">
        <v>1153</v>
      </c>
      <c r="J2340" s="32">
        <v>1</v>
      </c>
      <c r="K2340" s="34">
        <v>79628</v>
      </c>
      <c r="L2340" s="32">
        <v>10023</v>
      </c>
      <c r="M2340" s="32" t="str">
        <f t="shared" si="44"/>
        <v>CLAUDIO REIS</v>
      </c>
      <c r="N2340" s="32">
        <v>17</v>
      </c>
      <c r="O2340" s="14" t="str">
        <f>IFERROR(VLOOKUP(N2340,REGIAO!A:B,2,0),"")</f>
        <v>MT2</v>
      </c>
    </row>
    <row r="2341" spans="1:15" x14ac:dyDescent="0.25">
      <c r="A2341" s="32">
        <v>45763</v>
      </c>
      <c r="B2341" s="35">
        <v>42083</v>
      </c>
      <c r="C2341" s="32">
        <v>2015</v>
      </c>
      <c r="D2341" s="32">
        <v>11264</v>
      </c>
      <c r="E2341" s="32" t="s">
        <v>3115</v>
      </c>
      <c r="F2341" s="32" t="s">
        <v>2</v>
      </c>
      <c r="G2341" s="32"/>
      <c r="H2341" s="32">
        <v>41815</v>
      </c>
      <c r="I2341" s="32" t="s">
        <v>2940</v>
      </c>
      <c r="J2341" s="32">
        <v>1</v>
      </c>
      <c r="K2341" s="34">
        <v>42710</v>
      </c>
      <c r="L2341" s="32">
        <v>10040</v>
      </c>
      <c r="M2341" s="32" t="str">
        <f t="shared" si="44"/>
        <v>DIOGO FOGOLIN</v>
      </c>
      <c r="N2341" s="32">
        <v>1</v>
      </c>
      <c r="O2341" s="14" t="str">
        <f>IFERROR(VLOOKUP(N2341,REGIAO!A:B,2,0),"")</f>
        <v>SP1</v>
      </c>
    </row>
    <row r="2342" spans="1:15" x14ac:dyDescent="0.25">
      <c r="A2342" s="32">
        <v>45209</v>
      </c>
      <c r="B2342" s="35">
        <v>42088</v>
      </c>
      <c r="C2342" s="32">
        <v>2015</v>
      </c>
      <c r="D2342" s="32">
        <v>11270</v>
      </c>
      <c r="E2342" s="32" t="s">
        <v>3117</v>
      </c>
      <c r="F2342" s="32" t="s">
        <v>15</v>
      </c>
      <c r="G2342" s="32"/>
      <c r="H2342" s="32">
        <v>50908</v>
      </c>
      <c r="I2342" s="32" t="s">
        <v>3006</v>
      </c>
      <c r="J2342" s="32">
        <v>1</v>
      </c>
      <c r="K2342" s="34">
        <v>52408</v>
      </c>
      <c r="L2342" s="32">
        <v>10023</v>
      </c>
      <c r="M2342" s="32" t="str">
        <f t="shared" si="44"/>
        <v>CLAUDIO REIS</v>
      </c>
      <c r="N2342" s="32">
        <v>17</v>
      </c>
      <c r="O2342" s="14" t="str">
        <f>IFERROR(VLOOKUP(N2342,REGIAO!A:B,2,0),"")</f>
        <v>MT2</v>
      </c>
    </row>
    <row r="2343" spans="1:15" x14ac:dyDescent="0.25">
      <c r="A2343" s="32">
        <v>45794</v>
      </c>
      <c r="B2343" s="35">
        <v>42088</v>
      </c>
      <c r="C2343" s="32">
        <v>2015</v>
      </c>
      <c r="D2343" s="32">
        <v>11090</v>
      </c>
      <c r="E2343" s="32" t="s">
        <v>2835</v>
      </c>
      <c r="F2343" s="32" t="s">
        <v>1</v>
      </c>
      <c r="G2343" s="32"/>
      <c r="H2343" s="32">
        <v>40526</v>
      </c>
      <c r="I2343" s="32" t="s">
        <v>1151</v>
      </c>
      <c r="J2343" s="32">
        <v>1</v>
      </c>
      <c r="K2343" s="34">
        <v>119305.89</v>
      </c>
      <c r="L2343" s="32"/>
      <c r="M2343" s="32" t="str">
        <f t="shared" si="44"/>
        <v/>
      </c>
      <c r="N2343" s="32">
        <v>8</v>
      </c>
      <c r="O2343" s="14" t="str">
        <f>IFERROR(VLOOKUP(N2343,REGIAO!A:B,2,0),"")</f>
        <v>MS</v>
      </c>
    </row>
  </sheetData>
  <autoFilter ref="A1:O2343" xr:uid="{00000000-0009-0000-0000-000001000000}"/>
  <sortState xmlns:xlrd2="http://schemas.microsoft.com/office/spreadsheetml/2017/richdata2" ref="A2138:O2208">
    <sortCondition ref="B2138:B2208"/>
  </sortState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7"/>
  <sheetViews>
    <sheetView topLeftCell="A19" workbookViewId="0">
      <selection activeCell="B31" sqref="B31"/>
    </sheetView>
  </sheetViews>
  <sheetFormatPr defaultRowHeight="15" x14ac:dyDescent="0.25"/>
  <cols>
    <col min="1" max="1" width="9.140625" style="27"/>
    <col min="2" max="2" width="59.85546875" style="29" bestFit="1" customWidth="1"/>
  </cols>
  <sheetData>
    <row r="1" spans="1:2" x14ac:dyDescent="0.25">
      <c r="A1" s="23">
        <v>5</v>
      </c>
      <c r="B1" s="24" t="s">
        <v>2880</v>
      </c>
    </row>
    <row r="2" spans="1:2" s="22" customFormat="1" x14ac:dyDescent="0.25">
      <c r="A2" s="25">
        <v>10020</v>
      </c>
      <c r="B2" s="26" t="s">
        <v>2882</v>
      </c>
    </row>
    <row r="3" spans="1:2" x14ac:dyDescent="0.25">
      <c r="A3" s="25">
        <v>10022</v>
      </c>
      <c r="B3" s="26" t="s">
        <v>2883</v>
      </c>
    </row>
    <row r="4" spans="1:2" s="22" customFormat="1" x14ac:dyDescent="0.25">
      <c r="A4" s="23">
        <v>10023</v>
      </c>
      <c r="B4" s="24" t="s">
        <v>2884</v>
      </c>
    </row>
    <row r="5" spans="1:2" x14ac:dyDescent="0.25">
      <c r="A5" s="25">
        <v>10024</v>
      </c>
      <c r="B5" s="26" t="s">
        <v>2885</v>
      </c>
    </row>
    <row r="6" spans="1:2" x14ac:dyDescent="0.25">
      <c r="A6" s="25">
        <v>10028</v>
      </c>
      <c r="B6" s="26" t="s">
        <v>2887</v>
      </c>
    </row>
    <row r="7" spans="1:2" x14ac:dyDescent="0.25">
      <c r="A7" s="25">
        <v>10032</v>
      </c>
      <c r="B7" s="26" t="s">
        <v>2888</v>
      </c>
    </row>
    <row r="8" spans="1:2" x14ac:dyDescent="0.25">
      <c r="A8" s="25">
        <v>10034</v>
      </c>
      <c r="B8" s="26" t="s">
        <v>2889</v>
      </c>
    </row>
    <row r="9" spans="1:2" x14ac:dyDescent="0.25">
      <c r="A9" s="23">
        <v>10035</v>
      </c>
      <c r="B9" s="24" t="s">
        <v>2890</v>
      </c>
    </row>
    <row r="10" spans="1:2" s="22" customFormat="1" x14ac:dyDescent="0.25">
      <c r="A10" s="25">
        <v>10038</v>
      </c>
      <c r="B10" s="26" t="s">
        <v>2879</v>
      </c>
    </row>
    <row r="11" spans="1:2" x14ac:dyDescent="0.25">
      <c r="A11" s="23">
        <v>10039</v>
      </c>
      <c r="B11" s="24" t="s">
        <v>2891</v>
      </c>
    </row>
    <row r="12" spans="1:2" x14ac:dyDescent="0.25">
      <c r="A12" s="25">
        <v>10040</v>
      </c>
      <c r="B12" s="26" t="s">
        <v>2892</v>
      </c>
    </row>
    <row r="13" spans="1:2" s="22" customFormat="1" x14ac:dyDescent="0.25">
      <c r="A13" s="25">
        <v>935</v>
      </c>
      <c r="B13" s="26" t="s">
        <v>2893</v>
      </c>
    </row>
    <row r="14" spans="1:2" x14ac:dyDescent="0.25">
      <c r="A14" s="25">
        <v>943</v>
      </c>
      <c r="B14" s="26" t="s">
        <v>2894</v>
      </c>
    </row>
    <row r="15" spans="1:2" x14ac:dyDescent="0.25">
      <c r="A15" s="25">
        <v>982</v>
      </c>
      <c r="B15" s="26" t="s">
        <v>2896</v>
      </c>
    </row>
    <row r="16" spans="1:2" x14ac:dyDescent="0.25">
      <c r="A16" s="23">
        <v>997</v>
      </c>
      <c r="B16" s="24" t="s">
        <v>2897</v>
      </c>
    </row>
    <row r="17" spans="1:2" x14ac:dyDescent="0.25">
      <c r="A17" s="27">
        <v>975</v>
      </c>
      <c r="B17" s="28" t="s">
        <v>2895</v>
      </c>
    </row>
    <row r="18" spans="1:2" x14ac:dyDescent="0.25">
      <c r="A18" s="27">
        <v>10030</v>
      </c>
      <c r="B18" s="29" t="s">
        <v>2980</v>
      </c>
    </row>
    <row r="19" spans="1:2" x14ac:dyDescent="0.25">
      <c r="A19" s="27">
        <v>10027</v>
      </c>
      <c r="B19" s="28" t="s">
        <v>2886</v>
      </c>
    </row>
    <row r="20" spans="1:2" x14ac:dyDescent="0.25">
      <c r="A20" s="27">
        <v>113</v>
      </c>
      <c r="B20" s="29" t="s">
        <v>2981</v>
      </c>
    </row>
    <row r="21" spans="1:2" x14ac:dyDescent="0.25">
      <c r="A21" s="27">
        <v>99</v>
      </c>
      <c r="B21" s="29" t="s">
        <v>2982</v>
      </c>
    </row>
    <row r="22" spans="1:2" x14ac:dyDescent="0.25">
      <c r="A22" s="27">
        <v>991</v>
      </c>
      <c r="B22" s="29" t="s">
        <v>2983</v>
      </c>
    </row>
    <row r="23" spans="1:2" x14ac:dyDescent="0.25">
      <c r="A23" s="27">
        <v>10019</v>
      </c>
      <c r="B23" s="29" t="s">
        <v>2984</v>
      </c>
    </row>
    <row r="24" spans="1:2" x14ac:dyDescent="0.25">
      <c r="A24" s="27">
        <v>998</v>
      </c>
      <c r="B24" s="29" t="s">
        <v>2985</v>
      </c>
    </row>
    <row r="25" spans="1:2" x14ac:dyDescent="0.25">
      <c r="A25" s="27">
        <v>10029</v>
      </c>
      <c r="B25" s="29" t="s">
        <v>2986</v>
      </c>
    </row>
    <row r="26" spans="1:2" x14ac:dyDescent="0.25">
      <c r="A26" s="27">
        <v>16</v>
      </c>
      <c r="B26" s="29" t="s">
        <v>3056</v>
      </c>
    </row>
    <row r="27" spans="1:2" x14ac:dyDescent="0.25">
      <c r="A27" s="27">
        <v>10033</v>
      </c>
      <c r="B27" s="29" t="s">
        <v>2987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23"/>
  <sheetViews>
    <sheetView topLeftCell="A7" workbookViewId="0">
      <selection activeCell="F23" sqref="F23"/>
    </sheetView>
  </sheetViews>
  <sheetFormatPr defaultRowHeight="15" x14ac:dyDescent="0.25"/>
  <sheetData>
    <row r="1" spans="1:2" x14ac:dyDescent="0.25">
      <c r="A1">
        <v>1</v>
      </c>
      <c r="B1" t="s">
        <v>2910</v>
      </c>
    </row>
    <row r="2" spans="1:2" x14ac:dyDescent="0.25">
      <c r="A2">
        <v>2</v>
      </c>
      <c r="B2" t="s">
        <v>2911</v>
      </c>
    </row>
    <row r="3" spans="1:2" x14ac:dyDescent="0.25">
      <c r="A3">
        <v>3</v>
      </c>
      <c r="B3" t="s">
        <v>2912</v>
      </c>
    </row>
    <row r="4" spans="1:2" x14ac:dyDescent="0.25">
      <c r="A4">
        <v>4</v>
      </c>
      <c r="B4" t="s">
        <v>2913</v>
      </c>
    </row>
    <row r="5" spans="1:2" x14ac:dyDescent="0.25">
      <c r="A5">
        <v>5</v>
      </c>
      <c r="B5" t="s">
        <v>10</v>
      </c>
    </row>
    <row r="6" spans="1:2" x14ac:dyDescent="0.25">
      <c r="A6">
        <v>6</v>
      </c>
      <c r="B6" t="s">
        <v>2898</v>
      </c>
    </row>
    <row r="7" spans="1:2" x14ac:dyDescent="0.25">
      <c r="A7">
        <v>7</v>
      </c>
      <c r="B7" t="s">
        <v>79</v>
      </c>
    </row>
    <row r="8" spans="1:2" x14ac:dyDescent="0.25">
      <c r="A8">
        <v>8</v>
      </c>
      <c r="B8" t="s">
        <v>1</v>
      </c>
    </row>
    <row r="9" spans="1:2" x14ac:dyDescent="0.25">
      <c r="A9">
        <v>9</v>
      </c>
      <c r="B9" t="s">
        <v>15</v>
      </c>
    </row>
    <row r="10" spans="1:2" x14ac:dyDescent="0.25">
      <c r="A10">
        <v>10</v>
      </c>
      <c r="B10" t="s">
        <v>2899</v>
      </c>
    </row>
    <row r="11" spans="1:2" x14ac:dyDescent="0.25">
      <c r="A11">
        <v>11</v>
      </c>
      <c r="B11" t="s">
        <v>67</v>
      </c>
    </row>
    <row r="12" spans="1:2" x14ac:dyDescent="0.25">
      <c r="A12">
        <v>12</v>
      </c>
      <c r="B12" t="s">
        <v>2914</v>
      </c>
    </row>
    <row r="13" spans="1:2" x14ac:dyDescent="0.25">
      <c r="A13">
        <v>13</v>
      </c>
      <c r="B13" t="s">
        <v>2915</v>
      </c>
    </row>
    <row r="14" spans="1:2" x14ac:dyDescent="0.25">
      <c r="A14">
        <v>14</v>
      </c>
      <c r="B14" t="s">
        <v>55</v>
      </c>
    </row>
    <row r="15" spans="1:2" x14ac:dyDescent="0.25">
      <c r="A15">
        <v>15</v>
      </c>
      <c r="B15" t="s">
        <v>2916</v>
      </c>
    </row>
    <row r="16" spans="1:2" x14ac:dyDescent="0.25">
      <c r="A16">
        <v>16</v>
      </c>
      <c r="B16" t="s">
        <v>2900</v>
      </c>
    </row>
    <row r="17" spans="1:2" x14ac:dyDescent="0.25">
      <c r="A17">
        <v>17</v>
      </c>
      <c r="B17" t="s">
        <v>2901</v>
      </c>
    </row>
    <row r="18" spans="1:2" x14ac:dyDescent="0.25">
      <c r="A18">
        <v>18</v>
      </c>
      <c r="B18" t="s">
        <v>2902</v>
      </c>
    </row>
    <row r="19" spans="1:2" x14ac:dyDescent="0.25">
      <c r="A19">
        <v>19</v>
      </c>
      <c r="B19" t="s">
        <v>750</v>
      </c>
    </row>
    <row r="20" spans="1:2" x14ac:dyDescent="0.25">
      <c r="A20">
        <v>20</v>
      </c>
      <c r="B20" t="s">
        <v>2903</v>
      </c>
    </row>
    <row r="21" spans="1:2" x14ac:dyDescent="0.25">
      <c r="A21">
        <v>21</v>
      </c>
      <c r="B21" t="s">
        <v>517</v>
      </c>
    </row>
    <row r="22" spans="1:2" x14ac:dyDescent="0.25">
      <c r="A22">
        <v>22</v>
      </c>
      <c r="B22" t="s">
        <v>2904</v>
      </c>
    </row>
    <row r="23" spans="1:2" x14ac:dyDescent="0.25">
      <c r="A23">
        <v>23</v>
      </c>
      <c r="B23" t="s">
        <v>2905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26FB5-1433-4950-8204-48F29FD7CFDD}">
  <dimension ref="A1:B135"/>
  <sheetViews>
    <sheetView workbookViewId="0">
      <selection activeCell="B14" sqref="B14"/>
    </sheetView>
  </sheetViews>
  <sheetFormatPr defaultRowHeight="15" x14ac:dyDescent="0.25"/>
  <cols>
    <col min="1" max="1" width="31.85546875" bestFit="1" customWidth="1"/>
    <col min="2" max="2" width="24.140625" customWidth="1"/>
  </cols>
  <sheetData>
    <row r="1" spans="1:2" x14ac:dyDescent="0.25">
      <c r="A1" t="s">
        <v>3119</v>
      </c>
      <c r="B1" t="s">
        <v>3120</v>
      </c>
    </row>
    <row r="2" spans="1:2" x14ac:dyDescent="0.25">
      <c r="A2" s="50" t="s">
        <v>1164</v>
      </c>
      <c r="B2" t="s">
        <v>3121</v>
      </c>
    </row>
    <row r="3" spans="1:2" x14ac:dyDescent="0.25">
      <c r="A3" s="50" t="s">
        <v>1139</v>
      </c>
      <c r="B3" t="s">
        <v>3122</v>
      </c>
    </row>
    <row r="4" spans="1:2" x14ac:dyDescent="0.25">
      <c r="A4" s="50" t="s">
        <v>1151</v>
      </c>
      <c r="B4" t="s">
        <v>3123</v>
      </c>
    </row>
    <row r="5" spans="1:2" x14ac:dyDescent="0.25">
      <c r="A5" s="50" t="s">
        <v>1153</v>
      </c>
      <c r="B5" t="s">
        <v>3123</v>
      </c>
    </row>
    <row r="6" spans="1:2" x14ac:dyDescent="0.25">
      <c r="A6" s="50" t="s">
        <v>1956</v>
      </c>
      <c r="B6" t="s">
        <v>3122</v>
      </c>
    </row>
    <row r="7" spans="1:2" x14ac:dyDescent="0.25">
      <c r="A7" s="50" t="s">
        <v>1177</v>
      </c>
      <c r="B7" t="s">
        <v>3121</v>
      </c>
    </row>
    <row r="8" spans="1:2" x14ac:dyDescent="0.25">
      <c r="A8" s="50" t="s">
        <v>1142</v>
      </c>
      <c r="B8" t="s">
        <v>3122</v>
      </c>
    </row>
    <row r="9" spans="1:2" x14ac:dyDescent="0.25">
      <c r="A9" s="50" t="s">
        <v>1154</v>
      </c>
      <c r="B9" t="s">
        <v>3123</v>
      </c>
    </row>
    <row r="10" spans="1:2" x14ac:dyDescent="0.25">
      <c r="A10" s="50" t="s">
        <v>2191</v>
      </c>
      <c r="B10" t="s">
        <v>3121</v>
      </c>
    </row>
    <row r="11" spans="1:2" x14ac:dyDescent="0.25">
      <c r="A11" s="50" t="s">
        <v>2940</v>
      </c>
      <c r="B11" t="s">
        <v>3124</v>
      </c>
    </row>
    <row r="12" spans="1:2" x14ac:dyDescent="0.25">
      <c r="A12" s="50" t="s">
        <v>1958</v>
      </c>
      <c r="B12" t="s">
        <v>3125</v>
      </c>
    </row>
    <row r="13" spans="1:2" x14ac:dyDescent="0.25">
      <c r="A13" s="50" t="s">
        <v>1149</v>
      </c>
      <c r="B13" t="s">
        <v>3122</v>
      </c>
    </row>
    <row r="14" spans="1:2" x14ac:dyDescent="0.25">
      <c r="A14" s="50" t="s">
        <v>3057</v>
      </c>
      <c r="B14" t="s">
        <v>3124</v>
      </c>
    </row>
    <row r="15" spans="1:2" x14ac:dyDescent="0.25">
      <c r="A15" s="50" t="s">
        <v>2167</v>
      </c>
      <c r="B15" t="s">
        <v>3126</v>
      </c>
    </row>
    <row r="16" spans="1:2" x14ac:dyDescent="0.25">
      <c r="A16" s="50" t="s">
        <v>2018</v>
      </c>
      <c r="B16" t="s">
        <v>3127</v>
      </c>
    </row>
    <row r="17" spans="1:2" x14ac:dyDescent="0.25">
      <c r="A17" s="50" t="s">
        <v>2190</v>
      </c>
      <c r="B17" t="s">
        <v>3121</v>
      </c>
    </row>
    <row r="18" spans="1:2" x14ac:dyDescent="0.25">
      <c r="A18" s="50" t="s">
        <v>1155</v>
      </c>
      <c r="B18" t="s">
        <v>3126</v>
      </c>
    </row>
    <row r="19" spans="1:2" x14ac:dyDescent="0.25">
      <c r="A19" s="50" t="s">
        <v>2941</v>
      </c>
      <c r="B19" t="s">
        <v>3124</v>
      </c>
    </row>
    <row r="20" spans="1:2" x14ac:dyDescent="0.25">
      <c r="A20" s="50" t="s">
        <v>3059</v>
      </c>
      <c r="B20" t="s">
        <v>3128</v>
      </c>
    </row>
    <row r="21" spans="1:2" x14ac:dyDescent="0.25">
      <c r="A21" s="50" t="s">
        <v>2023</v>
      </c>
      <c r="B21" t="s">
        <v>3127</v>
      </c>
    </row>
    <row r="22" spans="1:2" x14ac:dyDescent="0.25">
      <c r="A22" s="50" t="s">
        <v>1138</v>
      </c>
      <c r="B22" t="s">
        <v>3122</v>
      </c>
    </row>
    <row r="23" spans="1:2" x14ac:dyDescent="0.25">
      <c r="A23" s="50" t="s">
        <v>1982</v>
      </c>
      <c r="B23" t="s">
        <v>3124</v>
      </c>
    </row>
    <row r="24" spans="1:2" x14ac:dyDescent="0.25">
      <c r="A24" s="50" t="s">
        <v>2193</v>
      </c>
      <c r="B24" t="s">
        <v>3121</v>
      </c>
    </row>
    <row r="25" spans="1:2" x14ac:dyDescent="0.25">
      <c r="A25" s="50" t="s">
        <v>3006</v>
      </c>
      <c r="B25" t="s">
        <v>3129</v>
      </c>
    </row>
    <row r="26" spans="1:2" x14ac:dyDescent="0.25">
      <c r="A26" s="50" t="s">
        <v>1160</v>
      </c>
      <c r="B26" t="s">
        <v>3124</v>
      </c>
    </row>
    <row r="27" spans="1:2" x14ac:dyDescent="0.25">
      <c r="A27" s="50" t="s">
        <v>2019</v>
      </c>
      <c r="B27" t="s">
        <v>3127</v>
      </c>
    </row>
    <row r="28" spans="1:2" x14ac:dyDescent="0.25">
      <c r="A28" s="50" t="s">
        <v>1158</v>
      </c>
      <c r="B28" t="s">
        <v>3130</v>
      </c>
    </row>
    <row r="29" spans="1:2" x14ac:dyDescent="0.25">
      <c r="A29" s="50" t="s">
        <v>2233</v>
      </c>
      <c r="B29" t="s">
        <v>3128</v>
      </c>
    </row>
    <row r="30" spans="1:2" x14ac:dyDescent="0.25">
      <c r="A30" s="50" t="s">
        <v>2196</v>
      </c>
      <c r="B30" t="s">
        <v>3121</v>
      </c>
    </row>
    <row r="31" spans="1:2" x14ac:dyDescent="0.25">
      <c r="A31" s="50" t="s">
        <v>1955</v>
      </c>
      <c r="B31" t="s">
        <v>3127</v>
      </c>
    </row>
    <row r="32" spans="1:2" x14ac:dyDescent="0.25">
      <c r="A32" s="50" t="s">
        <v>2176</v>
      </c>
      <c r="B32" t="s">
        <v>3131</v>
      </c>
    </row>
    <row r="33" spans="1:2" x14ac:dyDescent="0.25">
      <c r="A33" s="50" t="s">
        <v>1141</v>
      </c>
      <c r="B33" t="s">
        <v>3127</v>
      </c>
    </row>
    <row r="34" spans="1:2" x14ac:dyDescent="0.25">
      <c r="A34" s="50" t="s">
        <v>1957</v>
      </c>
      <c r="B34" t="s">
        <v>3127</v>
      </c>
    </row>
    <row r="35" spans="1:2" x14ac:dyDescent="0.25">
      <c r="A35" s="50" t="s">
        <v>1985</v>
      </c>
      <c r="B35" t="s">
        <v>3121</v>
      </c>
    </row>
    <row r="36" spans="1:2" x14ac:dyDescent="0.25">
      <c r="A36" s="50" t="s">
        <v>1147</v>
      </c>
      <c r="B36" t="s">
        <v>3127</v>
      </c>
    </row>
    <row r="37" spans="1:2" x14ac:dyDescent="0.25">
      <c r="A37" s="50" t="s">
        <v>1170</v>
      </c>
      <c r="B37" t="s">
        <v>3132</v>
      </c>
    </row>
    <row r="38" spans="1:2" x14ac:dyDescent="0.25">
      <c r="A38" s="50" t="s">
        <v>1157</v>
      </c>
      <c r="B38" t="s">
        <v>3123</v>
      </c>
    </row>
    <row r="39" spans="1:2" x14ac:dyDescent="0.25">
      <c r="A39" s="50" t="s">
        <v>2165</v>
      </c>
      <c r="B39" t="s">
        <v>3126</v>
      </c>
    </row>
    <row r="40" spans="1:2" x14ac:dyDescent="0.25">
      <c r="A40" s="50" t="s">
        <v>1172</v>
      </c>
      <c r="B40" t="s">
        <v>3132</v>
      </c>
    </row>
    <row r="41" spans="1:2" x14ac:dyDescent="0.25">
      <c r="A41" s="50" t="s">
        <v>2027</v>
      </c>
      <c r="B41" t="s">
        <v>3122</v>
      </c>
    </row>
    <row r="42" spans="1:2" x14ac:dyDescent="0.25">
      <c r="A42" s="50" t="s">
        <v>1988</v>
      </c>
      <c r="B42" t="s">
        <v>3121</v>
      </c>
    </row>
    <row r="43" spans="1:2" x14ac:dyDescent="0.25">
      <c r="A43" s="50" t="s">
        <v>1954</v>
      </c>
      <c r="B43" t="s">
        <v>3122</v>
      </c>
    </row>
    <row r="44" spans="1:2" x14ac:dyDescent="0.25">
      <c r="A44" s="50" t="s">
        <v>2122</v>
      </c>
      <c r="B44" t="s">
        <v>3122</v>
      </c>
    </row>
    <row r="45" spans="1:2" x14ac:dyDescent="0.25">
      <c r="A45" s="50" t="s">
        <v>1185</v>
      </c>
      <c r="B45" t="s">
        <v>3127</v>
      </c>
    </row>
    <row r="46" spans="1:2" x14ac:dyDescent="0.25">
      <c r="A46" s="50" t="s">
        <v>1168</v>
      </c>
      <c r="B46" t="s">
        <v>3132</v>
      </c>
    </row>
    <row r="47" spans="1:2" x14ac:dyDescent="0.25">
      <c r="A47" s="50" t="s">
        <v>2942</v>
      </c>
      <c r="B47" t="s">
        <v>3122</v>
      </c>
    </row>
    <row r="48" spans="1:2" x14ac:dyDescent="0.25">
      <c r="A48" s="50" t="s">
        <v>2163</v>
      </c>
      <c r="B48" t="s">
        <v>3126</v>
      </c>
    </row>
    <row r="49" spans="1:2" x14ac:dyDescent="0.25">
      <c r="A49" s="50" t="s">
        <v>2142</v>
      </c>
      <c r="B49" t="s">
        <v>3123</v>
      </c>
    </row>
    <row r="50" spans="1:2" x14ac:dyDescent="0.25">
      <c r="A50" s="50" t="s">
        <v>1166</v>
      </c>
      <c r="B50" t="s">
        <v>3132</v>
      </c>
    </row>
    <row r="51" spans="1:2" x14ac:dyDescent="0.25">
      <c r="A51" s="50" t="s">
        <v>1156</v>
      </c>
      <c r="B51" t="s">
        <v>3126</v>
      </c>
    </row>
    <row r="52" spans="1:2" x14ac:dyDescent="0.25">
      <c r="A52" s="50" t="s">
        <v>1146</v>
      </c>
      <c r="B52" t="s">
        <v>3127</v>
      </c>
    </row>
    <row r="53" spans="1:2" x14ac:dyDescent="0.25">
      <c r="A53" s="50" t="s">
        <v>1167</v>
      </c>
      <c r="B53" t="s">
        <v>3132</v>
      </c>
    </row>
    <row r="54" spans="1:2" x14ac:dyDescent="0.25">
      <c r="A54" s="50" t="s">
        <v>1169</v>
      </c>
      <c r="B54" t="s">
        <v>3128</v>
      </c>
    </row>
    <row r="55" spans="1:2" x14ac:dyDescent="0.25">
      <c r="A55" s="50" t="s">
        <v>2199</v>
      </c>
      <c r="B55" t="s">
        <v>3121</v>
      </c>
    </row>
    <row r="56" spans="1:2" x14ac:dyDescent="0.25">
      <c r="A56" s="50" t="s">
        <v>2180</v>
      </c>
      <c r="B56" t="s">
        <v>3123</v>
      </c>
    </row>
    <row r="57" spans="1:2" x14ac:dyDescent="0.25">
      <c r="A57" s="50" t="s">
        <v>1161</v>
      </c>
      <c r="B57" t="s">
        <v>3124</v>
      </c>
    </row>
    <row r="58" spans="1:2" x14ac:dyDescent="0.25">
      <c r="A58" s="50" t="s">
        <v>2234</v>
      </c>
      <c r="B58" t="s">
        <v>3128</v>
      </c>
    </row>
    <row r="59" spans="1:2" x14ac:dyDescent="0.25">
      <c r="A59" s="50" t="s">
        <v>2229</v>
      </c>
      <c r="B59" t="s">
        <v>3128</v>
      </c>
    </row>
    <row r="60" spans="1:2" x14ac:dyDescent="0.25">
      <c r="A60" s="50" t="s">
        <v>2162</v>
      </c>
      <c r="B60" t="s">
        <v>3126</v>
      </c>
    </row>
    <row r="61" spans="1:2" x14ac:dyDescent="0.25">
      <c r="A61" s="50" t="s">
        <v>2121</v>
      </c>
      <c r="B61" t="s">
        <v>3122</v>
      </c>
    </row>
    <row r="62" spans="1:2" x14ac:dyDescent="0.25">
      <c r="A62" s="50" t="s">
        <v>2026</v>
      </c>
      <c r="B62" t="s">
        <v>3133</v>
      </c>
    </row>
    <row r="63" spans="1:2" x14ac:dyDescent="0.25">
      <c r="A63" s="50" t="s">
        <v>2045</v>
      </c>
      <c r="B63" t="s">
        <v>3122</v>
      </c>
    </row>
    <row r="64" spans="1:2" x14ac:dyDescent="0.25">
      <c r="A64" s="50" t="s">
        <v>2208</v>
      </c>
      <c r="B64" t="s">
        <v>3121</v>
      </c>
    </row>
    <row r="65" spans="1:2" x14ac:dyDescent="0.25">
      <c r="A65" s="50" t="s">
        <v>2200</v>
      </c>
      <c r="B65" t="s">
        <v>3121</v>
      </c>
    </row>
    <row r="66" spans="1:2" x14ac:dyDescent="0.25">
      <c r="A66" s="50" t="s">
        <v>2030</v>
      </c>
      <c r="B66" t="s">
        <v>3132</v>
      </c>
    </row>
    <row r="67" spans="1:2" x14ac:dyDescent="0.25">
      <c r="A67" s="50" t="s">
        <v>2979</v>
      </c>
      <c r="B67" t="s">
        <v>3121</v>
      </c>
    </row>
    <row r="68" spans="1:2" x14ac:dyDescent="0.25">
      <c r="A68" s="50" t="s">
        <v>2009</v>
      </c>
      <c r="B68" t="s">
        <v>3134</v>
      </c>
    </row>
    <row r="69" spans="1:2" x14ac:dyDescent="0.25">
      <c r="A69" s="50" t="s">
        <v>2188</v>
      </c>
      <c r="B69" t="s">
        <v>3121</v>
      </c>
    </row>
    <row r="70" spans="1:2" x14ac:dyDescent="0.25">
      <c r="A70" s="50" t="s">
        <v>1854</v>
      </c>
      <c r="B70" t="s">
        <v>3121</v>
      </c>
    </row>
    <row r="71" spans="1:2" x14ac:dyDescent="0.25">
      <c r="A71" s="50" t="s">
        <v>2100</v>
      </c>
      <c r="B71" t="s">
        <v>3127</v>
      </c>
    </row>
    <row r="72" spans="1:2" x14ac:dyDescent="0.25">
      <c r="A72" s="50" t="s">
        <v>2125</v>
      </c>
      <c r="B72" t="s">
        <v>3127</v>
      </c>
    </row>
    <row r="73" spans="1:2" x14ac:dyDescent="0.25">
      <c r="A73" s="50" t="s">
        <v>2012</v>
      </c>
      <c r="B73" t="s">
        <v>3122</v>
      </c>
    </row>
    <row r="74" spans="1:2" x14ac:dyDescent="0.25">
      <c r="A74" s="50" t="s">
        <v>2157</v>
      </c>
      <c r="B74" t="s">
        <v>3126</v>
      </c>
    </row>
    <row r="75" spans="1:2" x14ac:dyDescent="0.25">
      <c r="A75" s="50" t="s">
        <v>1965</v>
      </c>
      <c r="B75" t="s">
        <v>3131</v>
      </c>
    </row>
    <row r="76" spans="1:2" x14ac:dyDescent="0.25">
      <c r="A76" s="50" t="s">
        <v>2174</v>
      </c>
      <c r="B76" t="s">
        <v>3126</v>
      </c>
    </row>
    <row r="77" spans="1:2" x14ac:dyDescent="0.25">
      <c r="A77" s="50" t="s">
        <v>1852</v>
      </c>
      <c r="B77" t="s">
        <v>3132</v>
      </c>
    </row>
    <row r="78" spans="1:2" x14ac:dyDescent="0.25">
      <c r="A78" s="50" t="s">
        <v>1180</v>
      </c>
      <c r="B78" t="s">
        <v>3121</v>
      </c>
    </row>
    <row r="79" spans="1:2" x14ac:dyDescent="0.25">
      <c r="A79" s="50" t="s">
        <v>2118</v>
      </c>
      <c r="B79" t="s">
        <v>3122</v>
      </c>
    </row>
    <row r="80" spans="1:2" x14ac:dyDescent="0.25">
      <c r="A80" s="50" t="s">
        <v>2132</v>
      </c>
      <c r="B80" t="s">
        <v>3127</v>
      </c>
    </row>
    <row r="81" spans="1:2" x14ac:dyDescent="0.25">
      <c r="A81" s="50" t="s">
        <v>2139</v>
      </c>
      <c r="B81" t="s">
        <v>3123</v>
      </c>
    </row>
    <row r="82" spans="1:2" x14ac:dyDescent="0.25">
      <c r="A82" s="50" t="s">
        <v>1997</v>
      </c>
      <c r="B82" t="s">
        <v>3128</v>
      </c>
    </row>
    <row r="83" spans="1:2" x14ac:dyDescent="0.25">
      <c r="A83" s="50" t="s">
        <v>1996</v>
      </c>
      <c r="B83" t="s">
        <v>3128</v>
      </c>
    </row>
    <row r="84" spans="1:2" x14ac:dyDescent="0.25">
      <c r="A84" s="50" t="s">
        <v>2243</v>
      </c>
      <c r="B84" t="s">
        <v>3128</v>
      </c>
    </row>
    <row r="85" spans="1:2" x14ac:dyDescent="0.25">
      <c r="A85" s="50" t="s">
        <v>1970</v>
      </c>
      <c r="B85" t="s">
        <v>3124</v>
      </c>
    </row>
    <row r="86" spans="1:2" x14ac:dyDescent="0.25">
      <c r="A86" s="50" t="s">
        <v>2285</v>
      </c>
      <c r="B86" t="s">
        <v>3129</v>
      </c>
    </row>
    <row r="87" spans="1:2" x14ac:dyDescent="0.25">
      <c r="A87" s="50" t="s">
        <v>2154</v>
      </c>
      <c r="B87" t="s">
        <v>3126</v>
      </c>
    </row>
    <row r="88" spans="1:2" x14ac:dyDescent="0.25">
      <c r="A88" s="50" t="s">
        <v>2227</v>
      </c>
      <c r="B88" t="s">
        <v>3124</v>
      </c>
    </row>
    <row r="89" spans="1:2" x14ac:dyDescent="0.25">
      <c r="A89" s="50" t="s">
        <v>2184</v>
      </c>
      <c r="B89" t="s">
        <v>3123</v>
      </c>
    </row>
    <row r="90" spans="1:2" x14ac:dyDescent="0.25">
      <c r="A90" s="50" t="s">
        <v>2006</v>
      </c>
      <c r="B90" t="s">
        <v>3134</v>
      </c>
    </row>
    <row r="91" spans="1:2" x14ac:dyDescent="0.25">
      <c r="A91" s="50" t="s">
        <v>1176</v>
      </c>
      <c r="B91" t="s">
        <v>3121</v>
      </c>
    </row>
    <row r="92" spans="1:2" x14ac:dyDescent="0.25">
      <c r="A92" s="50" t="s">
        <v>2209</v>
      </c>
      <c r="B92" t="s">
        <v>3121</v>
      </c>
    </row>
    <row r="93" spans="1:2" x14ac:dyDescent="0.25">
      <c r="A93" s="50" t="s">
        <v>3060</v>
      </c>
      <c r="B93" t="s">
        <v>3121</v>
      </c>
    </row>
    <row r="94" spans="1:2" x14ac:dyDescent="0.25">
      <c r="A94" s="50" t="s">
        <v>2194</v>
      </c>
      <c r="B94" t="s">
        <v>3121</v>
      </c>
    </row>
    <row r="95" spans="1:2" x14ac:dyDescent="0.25">
      <c r="A95" s="50" t="s">
        <v>1171</v>
      </c>
      <c r="B95" t="s">
        <v>3132</v>
      </c>
    </row>
    <row r="96" spans="1:2" x14ac:dyDescent="0.25">
      <c r="A96" s="50" t="s">
        <v>40</v>
      </c>
      <c r="B96" t="s">
        <v>3133</v>
      </c>
    </row>
    <row r="97" spans="1:2" x14ac:dyDescent="0.25">
      <c r="A97" s="50" t="s">
        <v>2120</v>
      </c>
      <c r="B97" t="s">
        <v>3122</v>
      </c>
    </row>
    <row r="98" spans="1:2" x14ac:dyDescent="0.25">
      <c r="A98" s="50" t="s">
        <v>2156</v>
      </c>
      <c r="B98" t="s">
        <v>3126</v>
      </c>
    </row>
    <row r="99" spans="1:2" x14ac:dyDescent="0.25">
      <c r="A99" s="50" t="s">
        <v>2128</v>
      </c>
      <c r="B99" t="s">
        <v>3127</v>
      </c>
    </row>
    <row r="100" spans="1:2" x14ac:dyDescent="0.25">
      <c r="A100" s="50" t="s">
        <v>2181</v>
      </c>
      <c r="B100" t="s">
        <v>3123</v>
      </c>
    </row>
    <row r="101" spans="1:2" x14ac:dyDescent="0.25">
      <c r="A101" s="50" t="s">
        <v>1974</v>
      </c>
      <c r="B101" t="s">
        <v>3135</v>
      </c>
    </row>
    <row r="102" spans="1:2" x14ac:dyDescent="0.25">
      <c r="A102" s="50" t="s">
        <v>2015</v>
      </c>
      <c r="B102" t="s">
        <v>3122</v>
      </c>
    </row>
    <row r="103" spans="1:2" x14ac:dyDescent="0.25">
      <c r="A103" s="50" t="s">
        <v>2152</v>
      </c>
      <c r="B103" t="s">
        <v>3126</v>
      </c>
    </row>
    <row r="104" spans="1:2" x14ac:dyDescent="0.25">
      <c r="A104" s="50" t="s">
        <v>2949</v>
      </c>
      <c r="B104" t="s">
        <v>3121</v>
      </c>
    </row>
    <row r="105" spans="1:2" x14ac:dyDescent="0.25">
      <c r="A105" s="50" t="s">
        <v>2201</v>
      </c>
      <c r="B105" t="s">
        <v>3121</v>
      </c>
    </row>
    <row r="106" spans="1:2" x14ac:dyDescent="0.25">
      <c r="A106" s="50" t="s">
        <v>2021</v>
      </c>
      <c r="B106" t="s">
        <v>3127</v>
      </c>
    </row>
    <row r="107" spans="1:2" x14ac:dyDescent="0.25">
      <c r="A107" s="50" t="s">
        <v>2146</v>
      </c>
      <c r="B107" t="s">
        <v>3126</v>
      </c>
    </row>
    <row r="108" spans="1:2" x14ac:dyDescent="0.25">
      <c r="A108" s="50" t="s">
        <v>2248</v>
      </c>
      <c r="B108" t="s">
        <v>3132</v>
      </c>
    </row>
    <row r="109" spans="1:2" x14ac:dyDescent="0.25">
      <c r="A109" s="50" t="s">
        <v>2149</v>
      </c>
      <c r="B109" t="s">
        <v>3126</v>
      </c>
    </row>
    <row r="110" spans="1:2" x14ac:dyDescent="0.25">
      <c r="A110" s="50" t="s">
        <v>1148</v>
      </c>
      <c r="B110" t="s">
        <v>3122</v>
      </c>
    </row>
    <row r="111" spans="1:2" x14ac:dyDescent="0.25">
      <c r="A111" s="50" t="s">
        <v>1983</v>
      </c>
      <c r="B111" t="s">
        <v>3124</v>
      </c>
    </row>
    <row r="112" spans="1:2" x14ac:dyDescent="0.25">
      <c r="A112" s="50" t="s">
        <v>2144</v>
      </c>
      <c r="B112" t="s">
        <v>3123</v>
      </c>
    </row>
    <row r="113" spans="1:2" x14ac:dyDescent="0.25">
      <c r="A113" s="50" t="s">
        <v>2004</v>
      </c>
      <c r="B113" t="s">
        <v>3127</v>
      </c>
    </row>
    <row r="114" spans="1:2" x14ac:dyDescent="0.25">
      <c r="A114" s="50" t="s">
        <v>2250</v>
      </c>
      <c r="B114" t="s">
        <v>3132</v>
      </c>
    </row>
    <row r="115" spans="1:2" x14ac:dyDescent="0.25">
      <c r="A115" s="50" t="s">
        <v>2107</v>
      </c>
      <c r="B115" t="s">
        <v>3134</v>
      </c>
    </row>
    <row r="116" spans="1:2" x14ac:dyDescent="0.25">
      <c r="A116" s="50" t="s">
        <v>1165</v>
      </c>
      <c r="B116" t="s">
        <v>3121</v>
      </c>
    </row>
    <row r="117" spans="1:2" x14ac:dyDescent="0.25">
      <c r="A117" s="50" t="s">
        <v>2235</v>
      </c>
      <c r="B117" t="s">
        <v>3128</v>
      </c>
    </row>
    <row r="118" spans="1:2" x14ac:dyDescent="0.25">
      <c r="A118" s="50" t="s">
        <v>2253</v>
      </c>
      <c r="B118" t="s">
        <v>3132</v>
      </c>
    </row>
    <row r="119" spans="1:2" x14ac:dyDescent="0.25">
      <c r="A119" s="50" t="s">
        <v>1987</v>
      </c>
      <c r="B119" t="s">
        <v>3121</v>
      </c>
    </row>
    <row r="120" spans="1:2" x14ac:dyDescent="0.25">
      <c r="A120" s="50" t="s">
        <v>1966</v>
      </c>
      <c r="B120" t="s">
        <v>3131</v>
      </c>
    </row>
    <row r="121" spans="1:2" x14ac:dyDescent="0.25">
      <c r="A121" s="50" t="s">
        <v>1179</v>
      </c>
      <c r="B121" t="s">
        <v>3128</v>
      </c>
    </row>
    <row r="122" spans="1:2" x14ac:dyDescent="0.25">
      <c r="A122" s="50" t="s">
        <v>2151</v>
      </c>
      <c r="B122" t="s">
        <v>3126</v>
      </c>
    </row>
    <row r="123" spans="1:2" x14ac:dyDescent="0.25">
      <c r="A123" s="50" t="s">
        <v>2117</v>
      </c>
      <c r="B123" t="s">
        <v>3122</v>
      </c>
    </row>
    <row r="124" spans="1:2" x14ac:dyDescent="0.25">
      <c r="A124" s="50" t="s">
        <v>1150</v>
      </c>
      <c r="B124" t="s">
        <v>3122</v>
      </c>
    </row>
    <row r="125" spans="1:2" x14ac:dyDescent="0.25">
      <c r="A125" s="50" t="s">
        <v>2950</v>
      </c>
      <c r="B125" t="s">
        <v>3121</v>
      </c>
    </row>
    <row r="126" spans="1:2" x14ac:dyDescent="0.25">
      <c r="A126" s="50" t="s">
        <v>2183</v>
      </c>
      <c r="B126" t="s">
        <v>3123</v>
      </c>
    </row>
    <row r="127" spans="1:2" x14ac:dyDescent="0.25">
      <c r="A127" s="50" t="s">
        <v>2195</v>
      </c>
      <c r="B127" t="s">
        <v>3121</v>
      </c>
    </row>
    <row r="128" spans="1:2" x14ac:dyDescent="0.25">
      <c r="A128" s="50" t="s">
        <v>1137</v>
      </c>
      <c r="B128" t="s">
        <v>3127</v>
      </c>
    </row>
    <row r="129" spans="1:2" x14ac:dyDescent="0.25">
      <c r="A129" s="50" t="s">
        <v>1163</v>
      </c>
      <c r="B129" t="s">
        <v>3135</v>
      </c>
    </row>
    <row r="130" spans="1:2" x14ac:dyDescent="0.25">
      <c r="A130" s="50" t="s">
        <v>2109</v>
      </c>
      <c r="B130" t="s">
        <v>3134</v>
      </c>
    </row>
    <row r="131" spans="1:2" x14ac:dyDescent="0.25">
      <c r="A131" s="50" t="s">
        <v>2119</v>
      </c>
      <c r="B131" t="s">
        <v>3122</v>
      </c>
    </row>
    <row r="132" spans="1:2" x14ac:dyDescent="0.25">
      <c r="A132" s="50" t="s">
        <v>2124</v>
      </c>
      <c r="B132" t="s">
        <v>3127</v>
      </c>
    </row>
    <row r="133" spans="1:2" x14ac:dyDescent="0.25">
      <c r="A133" s="50" t="s">
        <v>1984</v>
      </c>
      <c r="B133" t="s">
        <v>3121</v>
      </c>
    </row>
    <row r="134" spans="1:2" x14ac:dyDescent="0.25">
      <c r="A134" s="50" t="s">
        <v>2020</v>
      </c>
      <c r="B134" t="s">
        <v>3127</v>
      </c>
    </row>
    <row r="135" spans="1:2" x14ac:dyDescent="0.25">
      <c r="A135" s="50" t="s">
        <v>2242</v>
      </c>
      <c r="B135" t="s">
        <v>3128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9</vt:i4>
      </vt:variant>
      <vt:variant>
        <vt:lpstr>Intervalos Nomeados</vt:lpstr>
      </vt:variant>
      <vt:variant>
        <vt:i4>14</vt:i4>
      </vt:variant>
    </vt:vector>
  </HeadingPairs>
  <TitlesOfParts>
    <vt:vector size="23" baseType="lpstr">
      <vt:lpstr>Estudo</vt:lpstr>
      <vt:lpstr>TIpo (Estudo)</vt:lpstr>
      <vt:lpstr>Relatório Completo</vt:lpstr>
      <vt:lpstr>Planilha1</vt:lpstr>
      <vt:lpstr>Planilha2</vt:lpstr>
      <vt:lpstr>Relatório Pedidos</vt:lpstr>
      <vt:lpstr>Vendedor</vt:lpstr>
      <vt:lpstr>REGIAO</vt:lpstr>
      <vt:lpstr>Grupo</vt:lpstr>
      <vt:lpstr>pedidos</vt:lpstr>
      <vt:lpstr>'Relatório Pedidos'!ven016_</vt:lpstr>
      <vt:lpstr>'Relatório Pedidos'!ven016_1</vt:lpstr>
      <vt:lpstr>'Relatório Pedidos'!ven016_2</vt:lpstr>
      <vt:lpstr>'Relatório Pedidos'!ven016_3</vt:lpstr>
      <vt:lpstr>'Relatório Pedidos'!ven016_4</vt:lpstr>
      <vt:lpstr>'Relatório Pedidos'!ven016_5</vt:lpstr>
      <vt:lpstr>'Relatório Completo'!ven018_</vt:lpstr>
      <vt:lpstr>'Relatório Completo'!ven018_1</vt:lpstr>
      <vt:lpstr>'Relatório Completo'!ven018_2</vt:lpstr>
      <vt:lpstr>'Relatório Completo'!ven018_4</vt:lpstr>
      <vt:lpstr>'Relatório Completo'!ven018_5</vt:lpstr>
      <vt:lpstr>'Relatório Completo'!ven018_6</vt:lpstr>
      <vt:lpstr>VENDEDOR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ADRIANA</dc:creator>
  <cp:lastModifiedBy>Erivelton Antonio</cp:lastModifiedBy>
  <dcterms:created xsi:type="dcterms:W3CDTF">2014-06-18T10:14:16Z</dcterms:created>
  <dcterms:modified xsi:type="dcterms:W3CDTF">2020-10-09T18:32:53Z</dcterms:modified>
</cp:coreProperties>
</file>